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1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210902dd5514995/桌面/作業/excel/"/>
    </mc:Choice>
  </mc:AlternateContent>
  <xr:revisionPtr revIDLastSave="55320" documentId="8_{7CB72CD9-E219-4FA2-9FFD-6F0B0CE36852}" xr6:coauthVersionLast="47" xr6:coauthVersionMax="47" xr10:uidLastSave="{8688B4E9-64F2-4D42-919F-1A6D38CA03F7}"/>
  <bookViews>
    <workbookView xWindow="8510" yWindow="14850" windowWidth="15590" windowHeight="6850" activeTab="4" xr2:uid="{172F9E32-0A3B-4812-9203-697D3B44E521}"/>
  </bookViews>
  <sheets>
    <sheet name="原始資料" sheetId="1" r:id="rId1"/>
    <sheet name="區隔" sheetId="28" r:id="rId2"/>
    <sheet name="filter table" sheetId="36" r:id="rId3"/>
    <sheet name="Pivot table" sheetId="32" r:id="rId4"/>
    <sheet name="視覺化" sheetId="16" r:id="rId5"/>
  </sheets>
  <functionGroups builtInGroupCount="19"/>
  <definedNames>
    <definedName name="_xleta.CEILING" hidden="1" xlm="1">#NAME?</definedName>
    <definedName name="_xleta.COUNT" hidden="1" xlm="1">#NAME?</definedName>
    <definedName name="_xleta.FIND" hidden="1" xlm="1">#NAME?</definedName>
    <definedName name="_xleta.GROUPBY" hidden="1" xlm="1">#NAME?</definedName>
    <definedName name="_xleta.SEQUENCE" hidden="1" xlm="1">#NAME?</definedName>
    <definedName name="_xleta.T" hidden="1" xlm="1">#NAME?</definedName>
    <definedName name="_xleta.TEXT" hidden="1" xlm="1">#NAME?</definedName>
    <definedName name="_xleta.TEXTAFTER" hidden="1" xlm="1">#NAME?</definedName>
    <definedName name="_xleta.XLOOKUP" hidden="1" xlm="1">#NAME?</definedName>
    <definedName name="Slicer_區">#N/A</definedName>
    <definedName name="source_data">原始資料!$A$1:$R$2521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6" i="16" l="1" a="1"/>
  <c r="W16" i="16" s="1"/>
  <c r="H3" i="1" a="1"/>
  <c r="H3" i="1"/>
  <c r="J3" i="1" a="1"/>
  <c r="J3" i="1" s="1"/>
  <c r="K3" i="1" a="1"/>
  <c r="K3" i="1" s="1"/>
  <c r="L3" i="1" a="1"/>
  <c r="L3" i="1" s="1"/>
  <c r="M3" i="1"/>
  <c r="N3" i="1"/>
  <c r="O3" i="1"/>
  <c r="P3" i="1"/>
  <c r="Q3" i="1"/>
  <c r="R3" i="1"/>
  <c r="H4" i="1" a="1"/>
  <c r="H4" i="1"/>
  <c r="J4" i="1" a="1"/>
  <c r="J4" i="1" s="1"/>
  <c r="K4" i="1" a="1"/>
  <c r="K4" i="1" s="1"/>
  <c r="L4" i="1" a="1"/>
  <c r="L4" i="1" s="1"/>
  <c r="M4" i="1"/>
  <c r="N4" i="1"/>
  <c r="O4" i="1"/>
  <c r="P4" i="1"/>
  <c r="Q4" i="1"/>
  <c r="R4" i="1"/>
  <c r="H5" i="1" a="1"/>
  <c r="H5" i="1" s="1"/>
  <c r="J5" i="1" a="1"/>
  <c r="J5" i="1" s="1"/>
  <c r="K5" i="1" a="1"/>
  <c r="K5" i="1" s="1"/>
  <c r="L5" i="1" a="1"/>
  <c r="L5" i="1" s="1"/>
  <c r="M5" i="1"/>
  <c r="N5" i="1" s="1"/>
  <c r="P5" i="1" s="1"/>
  <c r="O5" i="1"/>
  <c r="Q5" i="1"/>
  <c r="R5" i="1"/>
  <c r="H6" i="1" a="1"/>
  <c r="H6" i="1"/>
  <c r="J6" i="1" a="1"/>
  <c r="J6" i="1" s="1"/>
  <c r="K6" i="1" a="1"/>
  <c r="K6" i="1" s="1"/>
  <c r="L6" i="1" a="1"/>
  <c r="L6" i="1" s="1"/>
  <c r="M6" i="1"/>
  <c r="N6" i="1"/>
  <c r="O6" i="1"/>
  <c r="P6" i="1"/>
  <c r="Q6" i="1"/>
  <c r="R6" i="1"/>
  <c r="H7" i="1" a="1"/>
  <c r="H7" i="1"/>
  <c r="J7" i="1" a="1"/>
  <c r="J7" i="1" s="1"/>
  <c r="K7" i="1" a="1"/>
  <c r="K7" i="1" s="1"/>
  <c r="L7" i="1" a="1"/>
  <c r="L7" i="1" s="1"/>
  <c r="M7" i="1"/>
  <c r="N7" i="1" s="1"/>
  <c r="P7" i="1" s="1"/>
  <c r="O7" i="1"/>
  <c r="Q7" i="1"/>
  <c r="R7" i="1"/>
  <c r="H8" i="1" a="1"/>
  <c r="H8" i="1"/>
  <c r="J8" i="1" a="1"/>
  <c r="J8" i="1" s="1"/>
  <c r="K8" i="1" a="1"/>
  <c r="K8" i="1" s="1"/>
  <c r="L8" i="1" a="1"/>
  <c r="L8" i="1" s="1"/>
  <c r="M8" i="1"/>
  <c r="N8" i="1" s="1"/>
  <c r="P8" i="1" s="1"/>
  <c r="O8" i="1"/>
  <c r="Q8" i="1"/>
  <c r="R8" i="1"/>
  <c r="H9" i="1" a="1"/>
  <c r="H9" i="1"/>
  <c r="J9" i="1" a="1"/>
  <c r="J9" i="1" s="1"/>
  <c r="K9" i="1" a="1"/>
  <c r="K9" i="1" s="1"/>
  <c r="L9" i="1" a="1"/>
  <c r="L9" i="1" s="1"/>
  <c r="M9" i="1"/>
  <c r="N9" i="1" s="1"/>
  <c r="P9" i="1" s="1"/>
  <c r="O9" i="1"/>
  <c r="Q9" i="1"/>
  <c r="R9" i="1"/>
  <c r="H10" i="1" a="1"/>
  <c r="H10" i="1"/>
  <c r="J10" i="1" a="1"/>
  <c r="J10" i="1" s="1"/>
  <c r="K10" i="1" a="1"/>
  <c r="K10" i="1" s="1"/>
  <c r="L10" i="1" a="1"/>
  <c r="L10" i="1" s="1"/>
  <c r="M10" i="1"/>
  <c r="N10" i="1" s="1"/>
  <c r="P10" i="1" s="1"/>
  <c r="O10" i="1"/>
  <c r="Q10" i="1"/>
  <c r="R10" i="1"/>
  <c r="H11" i="1" a="1"/>
  <c r="H11" i="1"/>
  <c r="J11" i="1" a="1"/>
  <c r="J11" i="1" s="1"/>
  <c r="K11" i="1" a="1"/>
  <c r="K11" i="1" s="1"/>
  <c r="L11" i="1" a="1"/>
  <c r="L11" i="1" s="1"/>
  <c r="M11" i="1"/>
  <c r="N11" i="1" s="1"/>
  <c r="P11" i="1" s="1"/>
  <c r="O11" i="1"/>
  <c r="Q11" i="1"/>
  <c r="R11" i="1"/>
  <c r="H12" i="1" a="1"/>
  <c r="H12" i="1"/>
  <c r="J12" i="1" a="1"/>
  <c r="J12" i="1" s="1"/>
  <c r="K12" i="1" a="1"/>
  <c r="K12" i="1" s="1"/>
  <c r="L12" i="1" a="1"/>
  <c r="L12" i="1" s="1"/>
  <c r="M12" i="1"/>
  <c r="N12" i="1" s="1"/>
  <c r="P12" i="1" s="1"/>
  <c r="O12" i="1"/>
  <c r="Q12" i="1"/>
  <c r="R12" i="1"/>
  <c r="H13" i="1" a="1"/>
  <c r="H13" i="1"/>
  <c r="J13" i="1" a="1"/>
  <c r="J13" i="1" s="1"/>
  <c r="K13" i="1" a="1"/>
  <c r="K13" i="1" s="1"/>
  <c r="L13" i="1" a="1"/>
  <c r="L13" i="1" s="1"/>
  <c r="M13" i="1"/>
  <c r="N13" i="1" s="1"/>
  <c r="P13" i="1" s="1"/>
  <c r="O13" i="1"/>
  <c r="Q13" i="1"/>
  <c r="R13" i="1"/>
  <c r="H14" i="1" a="1"/>
  <c r="H14" i="1"/>
  <c r="J14" i="1" a="1"/>
  <c r="J14" i="1" s="1"/>
  <c r="K14" i="1" a="1"/>
  <c r="K14" i="1" s="1"/>
  <c r="L14" i="1" a="1"/>
  <c r="L14" i="1" s="1"/>
  <c r="M14" i="1"/>
  <c r="N14" i="1" s="1"/>
  <c r="P14" i="1" s="1"/>
  <c r="O14" i="1"/>
  <c r="Q14" i="1"/>
  <c r="R14" i="1"/>
  <c r="H15" i="1" a="1"/>
  <c r="H15" i="1"/>
  <c r="J15" i="1" a="1"/>
  <c r="J15" i="1" s="1"/>
  <c r="K15" i="1" a="1"/>
  <c r="K15" i="1" s="1"/>
  <c r="L15" i="1" a="1"/>
  <c r="L15" i="1" s="1"/>
  <c r="M15" i="1"/>
  <c r="N15" i="1" s="1"/>
  <c r="P15" i="1" s="1"/>
  <c r="O15" i="1"/>
  <c r="Q15" i="1"/>
  <c r="R15" i="1"/>
  <c r="H16" i="1" a="1"/>
  <c r="H16" i="1"/>
  <c r="J16" i="1" a="1"/>
  <c r="J16" i="1" s="1"/>
  <c r="K16" i="1" a="1"/>
  <c r="K16" i="1" s="1"/>
  <c r="L16" i="1" a="1"/>
  <c r="L16" i="1" s="1"/>
  <c r="M16" i="1"/>
  <c r="N16" i="1" s="1"/>
  <c r="P16" i="1" s="1"/>
  <c r="O16" i="1"/>
  <c r="Q16" i="1"/>
  <c r="R16" i="1"/>
  <c r="H17" i="1" a="1"/>
  <c r="H17" i="1"/>
  <c r="J17" i="1" a="1"/>
  <c r="J17" i="1" s="1"/>
  <c r="K17" i="1" a="1"/>
  <c r="K17" i="1" s="1"/>
  <c r="L17" i="1" a="1"/>
  <c r="L17" i="1" s="1"/>
  <c r="M17" i="1"/>
  <c r="N17" i="1" s="1"/>
  <c r="P17" i="1" s="1"/>
  <c r="O17" i="1"/>
  <c r="Q17" i="1"/>
  <c r="R17" i="1"/>
  <c r="H18" i="1" a="1"/>
  <c r="H18" i="1"/>
  <c r="J18" i="1" a="1"/>
  <c r="J18" i="1" s="1"/>
  <c r="K18" i="1" a="1"/>
  <c r="K18" i="1" s="1"/>
  <c r="L18" i="1" a="1"/>
  <c r="L18" i="1" s="1"/>
  <c r="M18" i="1"/>
  <c r="N18" i="1" s="1"/>
  <c r="P18" i="1" s="1"/>
  <c r="O18" i="1"/>
  <c r="Q18" i="1"/>
  <c r="R18" i="1"/>
  <c r="H19" i="1" a="1"/>
  <c r="H19" i="1"/>
  <c r="J19" i="1" a="1"/>
  <c r="J19" i="1" s="1"/>
  <c r="K19" i="1" a="1"/>
  <c r="K19" i="1" s="1"/>
  <c r="L19" i="1" a="1"/>
  <c r="L19" i="1" s="1"/>
  <c r="M19" i="1"/>
  <c r="N19" i="1" s="1"/>
  <c r="P19" i="1" s="1"/>
  <c r="O19" i="1"/>
  <c r="Q19" i="1"/>
  <c r="R19" i="1"/>
  <c r="H20" i="1" a="1"/>
  <c r="H20" i="1"/>
  <c r="J20" i="1" a="1"/>
  <c r="J20" i="1" s="1"/>
  <c r="K20" i="1" a="1"/>
  <c r="K20" i="1" s="1"/>
  <c r="L20" i="1" a="1"/>
  <c r="L20" i="1" s="1"/>
  <c r="M20" i="1"/>
  <c r="N20" i="1" s="1"/>
  <c r="P20" i="1" s="1"/>
  <c r="O20" i="1"/>
  <c r="Q20" i="1"/>
  <c r="R20" i="1"/>
  <c r="H21" i="1" a="1"/>
  <c r="H21" i="1"/>
  <c r="J21" i="1" a="1"/>
  <c r="J21" i="1" s="1"/>
  <c r="K21" i="1" a="1"/>
  <c r="K21" i="1" s="1"/>
  <c r="L21" i="1" a="1"/>
  <c r="L21" i="1" s="1"/>
  <c r="M21" i="1"/>
  <c r="N21" i="1"/>
  <c r="P21" i="1" s="1"/>
  <c r="O21" i="1"/>
  <c r="Q21" i="1"/>
  <c r="R21" i="1"/>
  <c r="H22" i="1" a="1"/>
  <c r="H22" i="1" s="1"/>
  <c r="J22" i="1" a="1"/>
  <c r="J22" i="1" s="1"/>
  <c r="K22" i="1" a="1"/>
  <c r="K22" i="1" s="1"/>
  <c r="L22" i="1" a="1"/>
  <c r="L22" i="1" s="1"/>
  <c r="M22" i="1"/>
  <c r="N22" i="1" s="1"/>
  <c r="P22" i="1" s="1"/>
  <c r="O22" i="1"/>
  <c r="Q22" i="1"/>
  <c r="R22" i="1"/>
  <c r="H23" i="1" a="1"/>
  <c r="H23" i="1"/>
  <c r="J23" i="1" a="1"/>
  <c r="J23" i="1" s="1"/>
  <c r="K23" i="1" a="1"/>
  <c r="K23" i="1" s="1"/>
  <c r="L23" i="1" a="1"/>
  <c r="L23" i="1" s="1"/>
  <c r="M23" i="1"/>
  <c r="N23" i="1" s="1"/>
  <c r="P23" i="1" s="1"/>
  <c r="O23" i="1"/>
  <c r="Q23" i="1"/>
  <c r="R23" i="1"/>
  <c r="H24" i="1" a="1"/>
  <c r="H24" i="1"/>
  <c r="J24" i="1" a="1"/>
  <c r="J24" i="1" s="1"/>
  <c r="K24" i="1" a="1"/>
  <c r="K24" i="1" s="1"/>
  <c r="L24" i="1" a="1"/>
  <c r="L24" i="1" s="1"/>
  <c r="M24" i="1"/>
  <c r="N24" i="1" s="1"/>
  <c r="P24" i="1" s="1"/>
  <c r="O24" i="1"/>
  <c r="Q24" i="1"/>
  <c r="R24" i="1"/>
  <c r="H25" i="1" a="1"/>
  <c r="H25" i="1"/>
  <c r="J25" i="1" a="1"/>
  <c r="J25" i="1" s="1"/>
  <c r="K25" i="1" a="1"/>
  <c r="K25" i="1" s="1"/>
  <c r="L25" i="1" a="1"/>
  <c r="L25" i="1" s="1"/>
  <c r="M25" i="1"/>
  <c r="N25" i="1"/>
  <c r="P25" i="1" s="1"/>
  <c r="O25" i="1"/>
  <c r="Q25" i="1"/>
  <c r="R25" i="1"/>
  <c r="H26" i="1" a="1"/>
  <c r="H26" i="1"/>
  <c r="J26" i="1" a="1"/>
  <c r="J26" i="1" s="1"/>
  <c r="K26" i="1" a="1"/>
  <c r="K26" i="1" s="1"/>
  <c r="L26" i="1" a="1"/>
  <c r="L26" i="1" s="1"/>
  <c r="M26" i="1"/>
  <c r="N26" i="1" s="1"/>
  <c r="P26" i="1" s="1"/>
  <c r="O26" i="1"/>
  <c r="Q26" i="1"/>
  <c r="R26" i="1"/>
  <c r="H27" i="1" a="1"/>
  <c r="H27" i="1"/>
  <c r="J27" i="1" a="1"/>
  <c r="J27" i="1" s="1"/>
  <c r="K27" i="1" a="1"/>
  <c r="K27" i="1" s="1"/>
  <c r="L27" i="1" a="1"/>
  <c r="L27" i="1" s="1"/>
  <c r="M27" i="1"/>
  <c r="N27" i="1" s="1"/>
  <c r="P27" i="1" s="1"/>
  <c r="O27" i="1"/>
  <c r="Q27" i="1"/>
  <c r="R27" i="1"/>
  <c r="H28" i="1" a="1"/>
  <c r="H28" i="1"/>
  <c r="J28" i="1" a="1"/>
  <c r="J28" i="1" s="1"/>
  <c r="K28" i="1" a="1"/>
  <c r="K28" i="1" s="1"/>
  <c r="L28" i="1" a="1"/>
  <c r="L28" i="1" s="1"/>
  <c r="M28" i="1"/>
  <c r="N28" i="1" s="1"/>
  <c r="P28" i="1" s="1"/>
  <c r="O28" i="1"/>
  <c r="Q28" i="1"/>
  <c r="R28" i="1"/>
  <c r="H29" i="1" a="1"/>
  <c r="H29" i="1"/>
  <c r="J29" i="1" a="1"/>
  <c r="J29" i="1" s="1"/>
  <c r="K29" i="1" a="1"/>
  <c r="K29" i="1" s="1"/>
  <c r="L29" i="1" a="1"/>
  <c r="L29" i="1" s="1"/>
  <c r="M29" i="1"/>
  <c r="N29" i="1" s="1"/>
  <c r="P29" i="1" s="1"/>
  <c r="O29" i="1"/>
  <c r="Q29" i="1"/>
  <c r="R29" i="1"/>
  <c r="H30" i="1" a="1"/>
  <c r="H30" i="1"/>
  <c r="J30" i="1" a="1"/>
  <c r="J30" i="1" s="1"/>
  <c r="K30" i="1" a="1"/>
  <c r="K30" i="1" s="1"/>
  <c r="L30" i="1" a="1"/>
  <c r="L30" i="1" s="1"/>
  <c r="M30" i="1"/>
  <c r="N30" i="1" s="1"/>
  <c r="P30" i="1" s="1"/>
  <c r="O30" i="1"/>
  <c r="Q30" i="1"/>
  <c r="R30" i="1"/>
  <c r="H31" i="1" a="1"/>
  <c r="H31" i="1"/>
  <c r="J31" i="1" a="1"/>
  <c r="J31" i="1" s="1"/>
  <c r="K31" i="1" a="1"/>
  <c r="K31" i="1" s="1"/>
  <c r="L31" i="1" a="1"/>
  <c r="L31" i="1" s="1"/>
  <c r="M31" i="1"/>
  <c r="N31" i="1" s="1"/>
  <c r="P31" i="1" s="1"/>
  <c r="O31" i="1"/>
  <c r="Q31" i="1"/>
  <c r="R31" i="1"/>
  <c r="H32" i="1" a="1"/>
  <c r="H32" i="1"/>
  <c r="J32" i="1" a="1"/>
  <c r="J32" i="1" s="1"/>
  <c r="K32" i="1" a="1"/>
  <c r="K32" i="1" s="1"/>
  <c r="L32" i="1" a="1"/>
  <c r="L32" i="1" s="1"/>
  <c r="M32" i="1"/>
  <c r="N32" i="1" s="1"/>
  <c r="P32" i="1" s="1"/>
  <c r="O32" i="1"/>
  <c r="Q32" i="1"/>
  <c r="R32" i="1"/>
  <c r="H33" i="1" a="1"/>
  <c r="H33" i="1"/>
  <c r="J33" i="1" a="1"/>
  <c r="J33" i="1" s="1"/>
  <c r="K33" i="1" a="1"/>
  <c r="K33" i="1" s="1"/>
  <c r="L33" i="1" a="1"/>
  <c r="L33" i="1" s="1"/>
  <c r="M33" i="1"/>
  <c r="N33" i="1" s="1"/>
  <c r="P33" i="1" s="1"/>
  <c r="O33" i="1"/>
  <c r="Q33" i="1"/>
  <c r="R33" i="1"/>
  <c r="H34" i="1" a="1"/>
  <c r="H34" i="1"/>
  <c r="J34" i="1" a="1"/>
  <c r="J34" i="1" s="1"/>
  <c r="K34" i="1" a="1"/>
  <c r="K34" i="1" s="1"/>
  <c r="L34" i="1" a="1"/>
  <c r="L34" i="1" s="1"/>
  <c r="M34" i="1"/>
  <c r="N34" i="1" s="1"/>
  <c r="P34" i="1" s="1"/>
  <c r="O34" i="1"/>
  <c r="Q34" i="1"/>
  <c r="R34" i="1"/>
  <c r="H35" i="1" a="1"/>
  <c r="H35" i="1"/>
  <c r="J35" i="1" a="1"/>
  <c r="J35" i="1" s="1"/>
  <c r="K35" i="1" a="1"/>
  <c r="K35" i="1" s="1"/>
  <c r="L35" i="1" a="1"/>
  <c r="L35" i="1" s="1"/>
  <c r="M35" i="1"/>
  <c r="N35" i="1" s="1"/>
  <c r="P35" i="1" s="1"/>
  <c r="O35" i="1"/>
  <c r="Q35" i="1"/>
  <c r="R35" i="1"/>
  <c r="H36" i="1" a="1"/>
  <c r="H36" i="1"/>
  <c r="J36" i="1" a="1"/>
  <c r="J36" i="1" s="1"/>
  <c r="K36" i="1" a="1"/>
  <c r="K36" i="1" s="1"/>
  <c r="L36" i="1" a="1"/>
  <c r="L36" i="1" s="1"/>
  <c r="M36" i="1"/>
  <c r="N36" i="1"/>
  <c r="O36" i="1"/>
  <c r="P36" i="1"/>
  <c r="Q36" i="1"/>
  <c r="R36" i="1"/>
  <c r="H37" i="1" a="1"/>
  <c r="H37" i="1"/>
  <c r="J37" i="1" a="1"/>
  <c r="J37" i="1" s="1"/>
  <c r="K37" i="1" a="1"/>
  <c r="K37" i="1" s="1"/>
  <c r="L37" i="1" a="1"/>
  <c r="L37" i="1" s="1"/>
  <c r="M37" i="1"/>
  <c r="N37" i="1" s="1"/>
  <c r="P37" i="1" s="1"/>
  <c r="O37" i="1"/>
  <c r="Q37" i="1"/>
  <c r="R37" i="1"/>
  <c r="H38" i="1" a="1"/>
  <c r="H38" i="1"/>
  <c r="J38" i="1" a="1"/>
  <c r="J38" i="1" s="1"/>
  <c r="K38" i="1" a="1"/>
  <c r="K38" i="1" s="1"/>
  <c r="L38" i="1" a="1"/>
  <c r="L38" i="1" s="1"/>
  <c r="M38" i="1"/>
  <c r="N38" i="1" s="1"/>
  <c r="P38" i="1" s="1"/>
  <c r="O38" i="1"/>
  <c r="Q38" i="1"/>
  <c r="R38" i="1"/>
  <c r="H39" i="1" a="1"/>
  <c r="H39" i="1"/>
  <c r="J39" i="1" a="1"/>
  <c r="J39" i="1" s="1"/>
  <c r="K39" i="1" a="1"/>
  <c r="K39" i="1" s="1"/>
  <c r="L39" i="1" a="1"/>
  <c r="L39" i="1" s="1"/>
  <c r="M39" i="1"/>
  <c r="N39" i="1" s="1"/>
  <c r="P39" i="1" s="1"/>
  <c r="O39" i="1"/>
  <c r="Q39" i="1"/>
  <c r="R39" i="1"/>
  <c r="H40" i="1" a="1"/>
  <c r="H40" i="1"/>
  <c r="J40" i="1" a="1"/>
  <c r="J40" i="1" s="1"/>
  <c r="K40" i="1" a="1"/>
  <c r="K40" i="1" s="1"/>
  <c r="L40" i="1" a="1"/>
  <c r="L40" i="1" s="1"/>
  <c r="M40" i="1"/>
  <c r="N40" i="1" s="1"/>
  <c r="P40" i="1" s="1"/>
  <c r="O40" i="1"/>
  <c r="Q40" i="1"/>
  <c r="R40" i="1"/>
  <c r="H41" i="1" a="1"/>
  <c r="H41" i="1"/>
  <c r="J41" i="1" a="1"/>
  <c r="J41" i="1" s="1"/>
  <c r="K41" i="1" a="1"/>
  <c r="K41" i="1" s="1"/>
  <c r="L41" i="1" a="1"/>
  <c r="L41" i="1" s="1"/>
  <c r="M41" i="1"/>
  <c r="N41" i="1" s="1"/>
  <c r="P41" i="1" s="1"/>
  <c r="O41" i="1"/>
  <c r="Q41" i="1"/>
  <c r="R41" i="1"/>
  <c r="H42" i="1" a="1"/>
  <c r="H42" i="1"/>
  <c r="J42" i="1" a="1"/>
  <c r="J42" i="1" s="1"/>
  <c r="K42" i="1" a="1"/>
  <c r="K42" i="1" s="1"/>
  <c r="L42" i="1" a="1"/>
  <c r="L42" i="1" s="1"/>
  <c r="M42" i="1"/>
  <c r="N42" i="1" s="1"/>
  <c r="P42" i="1" s="1"/>
  <c r="O42" i="1"/>
  <c r="Q42" i="1"/>
  <c r="R42" i="1"/>
  <c r="H43" i="1" a="1"/>
  <c r="H43" i="1"/>
  <c r="J43" i="1" a="1"/>
  <c r="J43" i="1" s="1"/>
  <c r="K43" i="1" a="1"/>
  <c r="K43" i="1" s="1"/>
  <c r="L43" i="1" a="1"/>
  <c r="L43" i="1" s="1"/>
  <c r="M43" i="1"/>
  <c r="N43" i="1" s="1"/>
  <c r="P43" i="1" s="1"/>
  <c r="O43" i="1"/>
  <c r="Q43" i="1"/>
  <c r="R43" i="1"/>
  <c r="H44" i="1" a="1"/>
  <c r="H44" i="1"/>
  <c r="J44" i="1" a="1"/>
  <c r="J44" i="1" s="1"/>
  <c r="K44" i="1" a="1"/>
  <c r="K44" i="1" s="1"/>
  <c r="L44" i="1" a="1"/>
  <c r="L44" i="1" s="1"/>
  <c r="M44" i="1"/>
  <c r="N44" i="1" s="1"/>
  <c r="P44" i="1" s="1"/>
  <c r="O44" i="1"/>
  <c r="Q44" i="1"/>
  <c r="R44" i="1"/>
  <c r="H45" i="1" a="1"/>
  <c r="H45" i="1"/>
  <c r="J45" i="1" a="1"/>
  <c r="J45" i="1" s="1"/>
  <c r="K45" i="1" a="1"/>
  <c r="K45" i="1" s="1"/>
  <c r="L45" i="1" a="1"/>
  <c r="L45" i="1" s="1"/>
  <c r="M45" i="1"/>
  <c r="N45" i="1" s="1"/>
  <c r="P45" i="1" s="1"/>
  <c r="O45" i="1"/>
  <c r="Q45" i="1"/>
  <c r="R45" i="1"/>
  <c r="H46" i="1" a="1"/>
  <c r="H46" i="1"/>
  <c r="J46" i="1" a="1"/>
  <c r="J46" i="1" s="1"/>
  <c r="K46" i="1" a="1"/>
  <c r="K46" i="1" s="1"/>
  <c r="L46" i="1" a="1"/>
  <c r="L46" i="1" s="1"/>
  <c r="M46" i="1"/>
  <c r="N46" i="1" s="1"/>
  <c r="P46" i="1" s="1"/>
  <c r="O46" i="1"/>
  <c r="Q46" i="1"/>
  <c r="R46" i="1"/>
  <c r="H47" i="1" a="1"/>
  <c r="H47" i="1"/>
  <c r="J47" i="1" a="1"/>
  <c r="J47" i="1" s="1"/>
  <c r="K47" i="1" a="1"/>
  <c r="K47" i="1" s="1"/>
  <c r="L47" i="1" a="1"/>
  <c r="L47" i="1" s="1"/>
  <c r="M47" i="1"/>
  <c r="N47" i="1" s="1"/>
  <c r="P47" i="1" s="1"/>
  <c r="O47" i="1"/>
  <c r="Q47" i="1"/>
  <c r="R47" i="1"/>
  <c r="H48" i="1" a="1"/>
  <c r="H48" i="1"/>
  <c r="J48" i="1" a="1"/>
  <c r="J48" i="1" s="1"/>
  <c r="K48" i="1" a="1"/>
  <c r="K48" i="1" s="1"/>
  <c r="L48" i="1" a="1"/>
  <c r="L48" i="1" s="1"/>
  <c r="M48" i="1"/>
  <c r="N48" i="1" s="1"/>
  <c r="P48" i="1" s="1"/>
  <c r="O48" i="1"/>
  <c r="Q48" i="1"/>
  <c r="R48" i="1"/>
  <c r="H49" i="1" a="1"/>
  <c r="H49" i="1"/>
  <c r="J49" i="1" a="1"/>
  <c r="J49" i="1" s="1"/>
  <c r="K49" i="1" a="1"/>
  <c r="K49" i="1" s="1"/>
  <c r="L49" i="1" a="1"/>
  <c r="L49" i="1" s="1"/>
  <c r="M49" i="1"/>
  <c r="N49" i="1" s="1"/>
  <c r="P49" i="1" s="1"/>
  <c r="O49" i="1"/>
  <c r="Q49" i="1"/>
  <c r="R49" i="1"/>
  <c r="H50" i="1" a="1"/>
  <c r="H50" i="1"/>
  <c r="J50" i="1" a="1"/>
  <c r="J50" i="1" s="1"/>
  <c r="K50" i="1" a="1"/>
  <c r="K50" i="1" s="1"/>
  <c r="L50" i="1" a="1"/>
  <c r="L50" i="1" s="1"/>
  <c r="M50" i="1"/>
  <c r="N50" i="1" s="1"/>
  <c r="P50" i="1" s="1"/>
  <c r="O50" i="1"/>
  <c r="Q50" i="1"/>
  <c r="R50" i="1"/>
  <c r="H51" i="1" a="1"/>
  <c r="H51" i="1"/>
  <c r="J51" i="1" a="1"/>
  <c r="J51" i="1" s="1"/>
  <c r="K51" i="1" a="1"/>
  <c r="K51" i="1" s="1"/>
  <c r="L51" i="1" a="1"/>
  <c r="L51" i="1" s="1"/>
  <c r="M51" i="1"/>
  <c r="N51" i="1" s="1"/>
  <c r="P51" i="1" s="1"/>
  <c r="O51" i="1"/>
  <c r="Q51" i="1"/>
  <c r="R51" i="1"/>
  <c r="H52" i="1" a="1"/>
  <c r="H52" i="1"/>
  <c r="J52" i="1" a="1"/>
  <c r="J52" i="1" s="1"/>
  <c r="K52" i="1" a="1"/>
  <c r="K52" i="1" s="1"/>
  <c r="L52" i="1" a="1"/>
  <c r="L52" i="1" s="1"/>
  <c r="M52" i="1"/>
  <c r="N52" i="1" s="1"/>
  <c r="P52" i="1" s="1"/>
  <c r="O52" i="1"/>
  <c r="Q52" i="1"/>
  <c r="R52" i="1"/>
  <c r="H53" i="1" a="1"/>
  <c r="H53" i="1"/>
  <c r="J53" i="1" a="1"/>
  <c r="J53" i="1" s="1"/>
  <c r="K53" i="1" a="1"/>
  <c r="K53" i="1" s="1"/>
  <c r="L53" i="1" a="1"/>
  <c r="L53" i="1" s="1"/>
  <c r="M53" i="1"/>
  <c r="N53" i="1" s="1"/>
  <c r="P53" i="1" s="1"/>
  <c r="O53" i="1"/>
  <c r="Q53" i="1"/>
  <c r="R53" i="1"/>
  <c r="H54" i="1" a="1"/>
  <c r="H54" i="1"/>
  <c r="J54" i="1" a="1"/>
  <c r="J54" i="1" s="1"/>
  <c r="K54" i="1" a="1"/>
  <c r="K54" i="1" s="1"/>
  <c r="L54" i="1" a="1"/>
  <c r="L54" i="1" s="1"/>
  <c r="M54" i="1"/>
  <c r="N54" i="1" s="1"/>
  <c r="P54" i="1" s="1"/>
  <c r="O54" i="1"/>
  <c r="Q54" i="1"/>
  <c r="R54" i="1"/>
  <c r="H55" i="1" a="1"/>
  <c r="H55" i="1"/>
  <c r="J55" i="1" a="1"/>
  <c r="J55" i="1" s="1"/>
  <c r="K55" i="1" a="1"/>
  <c r="K55" i="1" s="1"/>
  <c r="L55" i="1" a="1"/>
  <c r="L55" i="1" s="1"/>
  <c r="M55" i="1"/>
  <c r="N55" i="1" s="1"/>
  <c r="P55" i="1" s="1"/>
  <c r="O55" i="1"/>
  <c r="Q55" i="1"/>
  <c r="R55" i="1"/>
  <c r="H56" i="1" a="1"/>
  <c r="H56" i="1"/>
  <c r="J56" i="1" a="1"/>
  <c r="J56" i="1" s="1"/>
  <c r="K56" i="1" a="1"/>
  <c r="K56" i="1" s="1"/>
  <c r="L56" i="1" a="1"/>
  <c r="L56" i="1" s="1"/>
  <c r="M56" i="1"/>
  <c r="N56" i="1" s="1"/>
  <c r="P56" i="1" s="1"/>
  <c r="O56" i="1"/>
  <c r="Q56" i="1"/>
  <c r="R56" i="1"/>
  <c r="H57" i="1" a="1"/>
  <c r="H57" i="1"/>
  <c r="J57" i="1" a="1"/>
  <c r="J57" i="1" s="1"/>
  <c r="K57" i="1" a="1"/>
  <c r="K57" i="1" s="1"/>
  <c r="L57" i="1" a="1"/>
  <c r="L57" i="1" s="1"/>
  <c r="M57" i="1"/>
  <c r="N57" i="1" s="1"/>
  <c r="P57" i="1" s="1"/>
  <c r="O57" i="1"/>
  <c r="Q57" i="1"/>
  <c r="R57" i="1"/>
  <c r="H58" i="1" a="1"/>
  <c r="H58" i="1"/>
  <c r="J58" i="1" a="1"/>
  <c r="J58" i="1" s="1"/>
  <c r="K58" i="1" a="1"/>
  <c r="K58" i="1" s="1"/>
  <c r="L58" i="1" a="1"/>
  <c r="L58" i="1" s="1"/>
  <c r="M58" i="1"/>
  <c r="N58" i="1" s="1"/>
  <c r="P58" i="1" s="1"/>
  <c r="O58" i="1"/>
  <c r="Q58" i="1"/>
  <c r="R58" i="1"/>
  <c r="H59" i="1" a="1"/>
  <c r="H59" i="1"/>
  <c r="J59" i="1" a="1"/>
  <c r="J59" i="1" s="1"/>
  <c r="K59" i="1" a="1"/>
  <c r="K59" i="1" s="1"/>
  <c r="L59" i="1" a="1"/>
  <c r="L59" i="1" s="1"/>
  <c r="M59" i="1"/>
  <c r="N59" i="1" s="1"/>
  <c r="P59" i="1" s="1"/>
  <c r="O59" i="1"/>
  <c r="Q59" i="1"/>
  <c r="R59" i="1"/>
  <c r="H60" i="1" a="1"/>
  <c r="H60" i="1"/>
  <c r="J60" i="1" a="1"/>
  <c r="J60" i="1" s="1"/>
  <c r="K60" i="1" a="1"/>
  <c r="K60" i="1" s="1"/>
  <c r="L60" i="1" a="1"/>
  <c r="L60" i="1" s="1"/>
  <c r="M60" i="1"/>
  <c r="N60" i="1" s="1"/>
  <c r="P60" i="1" s="1"/>
  <c r="O60" i="1"/>
  <c r="Q60" i="1"/>
  <c r="R60" i="1"/>
  <c r="H61" i="1" a="1"/>
  <c r="H61" i="1"/>
  <c r="J61" i="1" a="1"/>
  <c r="J61" i="1" s="1"/>
  <c r="K61" i="1" a="1"/>
  <c r="K61" i="1" s="1"/>
  <c r="L61" i="1" a="1"/>
  <c r="L61" i="1" s="1"/>
  <c r="M61" i="1"/>
  <c r="N61" i="1" s="1"/>
  <c r="P61" i="1" s="1"/>
  <c r="O61" i="1"/>
  <c r="Q61" i="1"/>
  <c r="R61" i="1"/>
  <c r="H62" i="1" a="1"/>
  <c r="H62" i="1"/>
  <c r="J62" i="1" a="1"/>
  <c r="J62" i="1" s="1"/>
  <c r="K62" i="1" a="1"/>
  <c r="K62" i="1" s="1"/>
  <c r="L62" i="1" a="1"/>
  <c r="L62" i="1" s="1"/>
  <c r="M62" i="1"/>
  <c r="N62" i="1" s="1"/>
  <c r="P62" i="1" s="1"/>
  <c r="O62" i="1"/>
  <c r="Q62" i="1"/>
  <c r="R62" i="1"/>
  <c r="H63" i="1" a="1"/>
  <c r="H63" i="1"/>
  <c r="J63" i="1" a="1"/>
  <c r="J63" i="1" s="1"/>
  <c r="K63" i="1" a="1"/>
  <c r="K63" i="1" s="1"/>
  <c r="L63" i="1" a="1"/>
  <c r="L63" i="1" s="1"/>
  <c r="M63" i="1"/>
  <c r="N63" i="1" s="1"/>
  <c r="P63" i="1" s="1"/>
  <c r="O63" i="1"/>
  <c r="Q63" i="1"/>
  <c r="R63" i="1"/>
  <c r="H64" i="1" a="1"/>
  <c r="H64" i="1"/>
  <c r="J64" i="1" a="1"/>
  <c r="J64" i="1" s="1"/>
  <c r="K64" i="1" a="1"/>
  <c r="K64" i="1" s="1"/>
  <c r="L64" i="1" a="1"/>
  <c r="L64" i="1" s="1"/>
  <c r="M64" i="1"/>
  <c r="N64" i="1"/>
  <c r="P64" i="1" s="1"/>
  <c r="O64" i="1"/>
  <c r="Q64" i="1"/>
  <c r="R64" i="1"/>
  <c r="H65" i="1" a="1"/>
  <c r="H65" i="1"/>
  <c r="J65" i="1" a="1"/>
  <c r="J65" i="1" s="1"/>
  <c r="K65" i="1" a="1"/>
  <c r="K65" i="1" s="1"/>
  <c r="L65" i="1" a="1"/>
  <c r="L65" i="1" s="1"/>
  <c r="M65" i="1"/>
  <c r="N65" i="1"/>
  <c r="P65" i="1" s="1"/>
  <c r="O65" i="1"/>
  <c r="Q65" i="1"/>
  <c r="R65" i="1"/>
  <c r="H66" i="1" a="1"/>
  <c r="H66" i="1"/>
  <c r="J66" i="1" a="1"/>
  <c r="J66" i="1" s="1"/>
  <c r="K66" i="1" a="1"/>
  <c r="K66" i="1" s="1"/>
  <c r="L66" i="1" a="1"/>
  <c r="L66" i="1" s="1"/>
  <c r="M66" i="1"/>
  <c r="N66" i="1" s="1"/>
  <c r="P66" i="1" s="1"/>
  <c r="O66" i="1"/>
  <c r="Q66" i="1"/>
  <c r="R66" i="1"/>
  <c r="H67" i="1" a="1"/>
  <c r="H67" i="1"/>
  <c r="J67" i="1" a="1"/>
  <c r="J67" i="1" s="1"/>
  <c r="K67" i="1" a="1"/>
  <c r="K67" i="1" s="1"/>
  <c r="L67" i="1" a="1"/>
  <c r="L67" i="1" s="1"/>
  <c r="M67" i="1"/>
  <c r="N67" i="1"/>
  <c r="O67" i="1"/>
  <c r="P67" i="1"/>
  <c r="Q67" i="1"/>
  <c r="R67" i="1"/>
  <c r="H68" i="1" a="1"/>
  <c r="H68" i="1"/>
  <c r="J68" i="1" a="1"/>
  <c r="J68" i="1" s="1"/>
  <c r="K68" i="1" a="1"/>
  <c r="K68" i="1" s="1"/>
  <c r="L68" i="1" a="1"/>
  <c r="L68" i="1" s="1"/>
  <c r="M68" i="1"/>
  <c r="N68" i="1" s="1"/>
  <c r="P68" i="1" s="1"/>
  <c r="O68" i="1"/>
  <c r="Q68" i="1"/>
  <c r="R68" i="1"/>
  <c r="H69" i="1" a="1"/>
  <c r="H69" i="1"/>
  <c r="J69" i="1" a="1"/>
  <c r="J69" i="1" s="1"/>
  <c r="K69" i="1" a="1"/>
  <c r="K69" i="1" s="1"/>
  <c r="L69" i="1" a="1"/>
  <c r="L69" i="1" s="1"/>
  <c r="M69" i="1"/>
  <c r="N69" i="1"/>
  <c r="O69" i="1"/>
  <c r="P69" i="1"/>
  <c r="Q69" i="1"/>
  <c r="R69" i="1"/>
  <c r="H70" i="1" a="1"/>
  <c r="H70" i="1"/>
  <c r="J70" i="1" a="1"/>
  <c r="J70" i="1" s="1"/>
  <c r="K70" i="1" a="1"/>
  <c r="K70" i="1" s="1"/>
  <c r="L70" i="1" a="1"/>
  <c r="L70" i="1" s="1"/>
  <c r="M70" i="1"/>
  <c r="N70" i="1"/>
  <c r="O70" i="1"/>
  <c r="P70" i="1"/>
  <c r="Q70" i="1"/>
  <c r="R70" i="1"/>
  <c r="H71" i="1" a="1"/>
  <c r="H71" i="1"/>
  <c r="J71" i="1" a="1"/>
  <c r="J71" i="1" s="1"/>
  <c r="K71" i="1" a="1"/>
  <c r="K71" i="1" s="1"/>
  <c r="L71" i="1" a="1"/>
  <c r="L71" i="1" s="1"/>
  <c r="M71" i="1"/>
  <c r="N71" i="1" s="1"/>
  <c r="P71" i="1" s="1"/>
  <c r="O71" i="1"/>
  <c r="Q71" i="1"/>
  <c r="R71" i="1"/>
  <c r="H72" i="1" a="1"/>
  <c r="H72" i="1" s="1"/>
  <c r="J72" i="1" a="1"/>
  <c r="J72" i="1" s="1"/>
  <c r="K72" i="1" a="1"/>
  <c r="K72" i="1" s="1"/>
  <c r="L72" i="1" a="1"/>
  <c r="L72" i="1" s="1"/>
  <c r="M72" i="1"/>
  <c r="N72" i="1" s="1"/>
  <c r="P72" i="1" s="1"/>
  <c r="O72" i="1"/>
  <c r="Q72" i="1"/>
  <c r="R72" i="1"/>
  <c r="H73" i="1" a="1"/>
  <c r="H73" i="1" s="1"/>
  <c r="J73" i="1" a="1"/>
  <c r="J73" i="1" s="1"/>
  <c r="K73" i="1" a="1"/>
  <c r="K73" i="1" s="1"/>
  <c r="L73" i="1" a="1"/>
  <c r="L73" i="1" s="1"/>
  <c r="M73" i="1"/>
  <c r="N73" i="1" s="1"/>
  <c r="P73" i="1" s="1"/>
  <c r="O73" i="1"/>
  <c r="Q73" i="1"/>
  <c r="R73" i="1"/>
  <c r="H74" i="1" a="1"/>
  <c r="H74" i="1"/>
  <c r="J74" i="1" a="1"/>
  <c r="J74" i="1" s="1"/>
  <c r="K74" i="1" a="1"/>
  <c r="K74" i="1" s="1"/>
  <c r="L74" i="1" a="1"/>
  <c r="L74" i="1" s="1"/>
  <c r="M74" i="1"/>
  <c r="N74" i="1" s="1"/>
  <c r="P74" i="1" s="1"/>
  <c r="O74" i="1"/>
  <c r="Q74" i="1"/>
  <c r="R74" i="1"/>
  <c r="H75" i="1" a="1"/>
  <c r="H75" i="1"/>
  <c r="J75" i="1" a="1"/>
  <c r="J75" i="1" s="1"/>
  <c r="K75" i="1" a="1"/>
  <c r="K75" i="1" s="1"/>
  <c r="L75" i="1" a="1"/>
  <c r="L75" i="1" s="1"/>
  <c r="M75" i="1"/>
  <c r="N75" i="1"/>
  <c r="O75" i="1"/>
  <c r="P75" i="1"/>
  <c r="Q75" i="1"/>
  <c r="R75" i="1"/>
  <c r="H76" i="1" a="1"/>
  <c r="H76" i="1"/>
  <c r="J76" i="1" a="1"/>
  <c r="J76" i="1" s="1"/>
  <c r="K76" i="1" a="1"/>
  <c r="K76" i="1" s="1"/>
  <c r="L76" i="1" a="1"/>
  <c r="L76" i="1" s="1"/>
  <c r="M76" i="1"/>
  <c r="N76" i="1" s="1"/>
  <c r="P76" i="1" s="1"/>
  <c r="O76" i="1"/>
  <c r="Q76" i="1"/>
  <c r="R76" i="1"/>
  <c r="H77" i="1" a="1"/>
  <c r="H77" i="1"/>
  <c r="J77" i="1" a="1"/>
  <c r="J77" i="1" s="1"/>
  <c r="K77" i="1" a="1"/>
  <c r="K77" i="1" s="1"/>
  <c r="L77" i="1" a="1"/>
  <c r="L77" i="1" s="1"/>
  <c r="M77" i="1"/>
  <c r="N77" i="1" s="1"/>
  <c r="P77" i="1" s="1"/>
  <c r="O77" i="1"/>
  <c r="Q77" i="1"/>
  <c r="R77" i="1"/>
  <c r="H78" i="1" a="1"/>
  <c r="H78" i="1"/>
  <c r="J78" i="1" a="1"/>
  <c r="J78" i="1" s="1"/>
  <c r="K78" i="1" a="1"/>
  <c r="K78" i="1" s="1"/>
  <c r="L78" i="1" a="1"/>
  <c r="L78" i="1" s="1"/>
  <c r="M78" i="1"/>
  <c r="N78" i="1" s="1"/>
  <c r="P78" i="1" s="1"/>
  <c r="O78" i="1"/>
  <c r="Q78" i="1"/>
  <c r="R78" i="1"/>
  <c r="H79" i="1" a="1"/>
  <c r="H79" i="1" s="1"/>
  <c r="J79" i="1" a="1"/>
  <c r="J79" i="1" s="1"/>
  <c r="K79" i="1" a="1"/>
  <c r="K79" i="1" s="1"/>
  <c r="L79" i="1" a="1"/>
  <c r="L79" i="1" s="1"/>
  <c r="M79" i="1"/>
  <c r="N79" i="1" s="1"/>
  <c r="P79" i="1" s="1"/>
  <c r="O79" i="1"/>
  <c r="Q79" i="1"/>
  <c r="R79" i="1"/>
  <c r="H80" i="1" a="1"/>
  <c r="H80" i="1" s="1"/>
  <c r="J80" i="1" a="1"/>
  <c r="J80" i="1" s="1"/>
  <c r="K80" i="1" a="1"/>
  <c r="K80" i="1" s="1"/>
  <c r="L80" i="1" a="1"/>
  <c r="L80" i="1" s="1"/>
  <c r="M80" i="1"/>
  <c r="N80" i="1" s="1"/>
  <c r="P80" i="1" s="1"/>
  <c r="O80" i="1"/>
  <c r="Q80" i="1"/>
  <c r="R80" i="1"/>
  <c r="H81" i="1" a="1"/>
  <c r="H81" i="1" s="1"/>
  <c r="J81" i="1" a="1"/>
  <c r="J81" i="1" s="1"/>
  <c r="K81" i="1" a="1"/>
  <c r="K81" i="1" s="1"/>
  <c r="L81" i="1" a="1"/>
  <c r="L81" i="1" s="1"/>
  <c r="M81" i="1"/>
  <c r="N81" i="1" s="1"/>
  <c r="P81" i="1" s="1"/>
  <c r="O81" i="1"/>
  <c r="Q81" i="1"/>
  <c r="R81" i="1"/>
  <c r="H82" i="1" a="1"/>
  <c r="H82" i="1"/>
  <c r="J82" i="1" a="1"/>
  <c r="J82" i="1" s="1"/>
  <c r="K82" i="1" a="1"/>
  <c r="K82" i="1" s="1"/>
  <c r="L82" i="1" a="1"/>
  <c r="L82" i="1" s="1"/>
  <c r="M82" i="1"/>
  <c r="N82" i="1"/>
  <c r="P82" i="1" s="1"/>
  <c r="O82" i="1"/>
  <c r="Q82" i="1"/>
  <c r="R82" i="1"/>
  <c r="H83" i="1" a="1"/>
  <c r="H83" i="1" s="1"/>
  <c r="J83" i="1" a="1"/>
  <c r="J83" i="1" s="1"/>
  <c r="K83" i="1" a="1"/>
  <c r="K83" i="1" s="1"/>
  <c r="L83" i="1" a="1"/>
  <c r="L83" i="1" s="1"/>
  <c r="M83" i="1"/>
  <c r="N83" i="1" s="1"/>
  <c r="P83" i="1" s="1"/>
  <c r="O83" i="1"/>
  <c r="Q83" i="1"/>
  <c r="R83" i="1"/>
  <c r="H84" i="1" a="1"/>
  <c r="H84" i="1"/>
  <c r="J84" i="1" a="1"/>
  <c r="J84" i="1" s="1"/>
  <c r="K84" i="1" a="1"/>
  <c r="K84" i="1" s="1"/>
  <c r="L84" i="1" a="1"/>
  <c r="L84" i="1" s="1"/>
  <c r="M84" i="1"/>
  <c r="N84" i="1"/>
  <c r="O84" i="1"/>
  <c r="P84" i="1"/>
  <c r="Q84" i="1"/>
  <c r="R84" i="1"/>
  <c r="H85" i="1" a="1"/>
  <c r="H85" i="1"/>
  <c r="J85" i="1" a="1"/>
  <c r="J85" i="1" s="1"/>
  <c r="K85" i="1" a="1"/>
  <c r="K85" i="1" s="1"/>
  <c r="L85" i="1" a="1"/>
  <c r="L85" i="1" s="1"/>
  <c r="M85" i="1"/>
  <c r="N85" i="1" s="1"/>
  <c r="P85" i="1" s="1"/>
  <c r="O85" i="1"/>
  <c r="Q85" i="1"/>
  <c r="R85" i="1"/>
  <c r="H86" i="1" a="1"/>
  <c r="H86" i="1" s="1"/>
  <c r="J86" i="1" a="1"/>
  <c r="J86" i="1" s="1"/>
  <c r="K86" i="1" a="1"/>
  <c r="K86" i="1" s="1"/>
  <c r="L86" i="1" a="1"/>
  <c r="L86" i="1" s="1"/>
  <c r="M86" i="1"/>
  <c r="N86" i="1" s="1"/>
  <c r="P86" i="1" s="1"/>
  <c r="O86" i="1"/>
  <c r="Q86" i="1"/>
  <c r="R86" i="1"/>
  <c r="H87" i="1" a="1"/>
  <c r="H87" i="1"/>
  <c r="J87" i="1" a="1"/>
  <c r="J87" i="1" s="1"/>
  <c r="K87" i="1" a="1"/>
  <c r="K87" i="1" s="1"/>
  <c r="L87" i="1" a="1"/>
  <c r="L87" i="1" s="1"/>
  <c r="M87" i="1"/>
  <c r="N87" i="1" s="1"/>
  <c r="P87" i="1" s="1"/>
  <c r="O87" i="1"/>
  <c r="Q87" i="1"/>
  <c r="R87" i="1"/>
  <c r="H88" i="1" a="1"/>
  <c r="H88" i="1"/>
  <c r="J88" i="1" a="1"/>
  <c r="J88" i="1" s="1"/>
  <c r="K88" i="1" a="1"/>
  <c r="K88" i="1" s="1"/>
  <c r="L88" i="1" a="1"/>
  <c r="L88" i="1" s="1"/>
  <c r="M88" i="1"/>
  <c r="N88" i="1" s="1"/>
  <c r="P88" i="1" s="1"/>
  <c r="O88" i="1"/>
  <c r="Q88" i="1"/>
  <c r="R88" i="1"/>
  <c r="H89" i="1" a="1"/>
  <c r="H89" i="1" s="1"/>
  <c r="J89" i="1" a="1"/>
  <c r="J89" i="1" s="1"/>
  <c r="K89" i="1" a="1"/>
  <c r="K89" i="1" s="1"/>
  <c r="L89" i="1" a="1"/>
  <c r="L89" i="1" s="1"/>
  <c r="M89" i="1"/>
  <c r="N89" i="1" s="1"/>
  <c r="P89" i="1" s="1"/>
  <c r="O89" i="1"/>
  <c r="Q89" i="1"/>
  <c r="R89" i="1"/>
  <c r="H90" i="1" a="1"/>
  <c r="H90" i="1"/>
  <c r="J90" i="1" a="1"/>
  <c r="J90" i="1" s="1"/>
  <c r="K90" i="1" a="1"/>
  <c r="K90" i="1" s="1"/>
  <c r="L90" i="1" a="1"/>
  <c r="L90" i="1" s="1"/>
  <c r="M90" i="1"/>
  <c r="N90" i="1"/>
  <c r="O90" i="1"/>
  <c r="P90" i="1"/>
  <c r="Q90" i="1"/>
  <c r="R90" i="1"/>
  <c r="H91" i="1" a="1"/>
  <c r="H91" i="1"/>
  <c r="J91" i="1" a="1"/>
  <c r="J91" i="1" s="1"/>
  <c r="K91" i="1" a="1"/>
  <c r="K91" i="1" s="1"/>
  <c r="L91" i="1" a="1"/>
  <c r="L91" i="1" s="1"/>
  <c r="M91" i="1"/>
  <c r="N91" i="1"/>
  <c r="P91" i="1" s="1"/>
  <c r="O91" i="1"/>
  <c r="Q91" i="1"/>
  <c r="R91" i="1"/>
  <c r="H92" i="1" a="1"/>
  <c r="H92" i="1"/>
  <c r="J92" i="1" a="1"/>
  <c r="J92" i="1" s="1"/>
  <c r="K92" i="1" a="1"/>
  <c r="K92" i="1" s="1"/>
  <c r="L92" i="1" a="1"/>
  <c r="L92" i="1" s="1"/>
  <c r="M92" i="1"/>
  <c r="N92" i="1" s="1"/>
  <c r="P92" i="1" s="1"/>
  <c r="O92" i="1"/>
  <c r="Q92" i="1"/>
  <c r="R92" i="1"/>
  <c r="H93" i="1" a="1"/>
  <c r="H93" i="1"/>
  <c r="J93" i="1" a="1"/>
  <c r="J93" i="1" s="1"/>
  <c r="K93" i="1" a="1"/>
  <c r="K93" i="1" s="1"/>
  <c r="L93" i="1" a="1"/>
  <c r="L93" i="1" s="1"/>
  <c r="M93" i="1"/>
  <c r="N93" i="1" s="1"/>
  <c r="P93" i="1" s="1"/>
  <c r="O93" i="1"/>
  <c r="Q93" i="1"/>
  <c r="R93" i="1"/>
  <c r="H94" i="1" a="1"/>
  <c r="H94" i="1"/>
  <c r="J94" i="1" a="1"/>
  <c r="J94" i="1" s="1"/>
  <c r="K94" i="1" a="1"/>
  <c r="K94" i="1" s="1"/>
  <c r="L94" i="1" a="1"/>
  <c r="L94" i="1" s="1"/>
  <c r="M94" i="1"/>
  <c r="N94" i="1" s="1"/>
  <c r="P94" i="1" s="1"/>
  <c r="O94" i="1"/>
  <c r="Q94" i="1"/>
  <c r="R94" i="1"/>
  <c r="H95" i="1" a="1"/>
  <c r="H95" i="1"/>
  <c r="J95" i="1" a="1"/>
  <c r="J95" i="1" s="1"/>
  <c r="K95" i="1" a="1"/>
  <c r="K95" i="1" s="1"/>
  <c r="L95" i="1" a="1"/>
  <c r="L95" i="1" s="1"/>
  <c r="M95" i="1"/>
  <c r="N95" i="1" s="1"/>
  <c r="P95" i="1" s="1"/>
  <c r="O95" i="1"/>
  <c r="Q95" i="1"/>
  <c r="R95" i="1"/>
  <c r="H96" i="1" a="1"/>
  <c r="H96" i="1"/>
  <c r="J96" i="1" a="1"/>
  <c r="J96" i="1" s="1"/>
  <c r="K96" i="1" a="1"/>
  <c r="K96" i="1" s="1"/>
  <c r="L96" i="1" a="1"/>
  <c r="L96" i="1" s="1"/>
  <c r="M96" i="1"/>
  <c r="N96" i="1" s="1"/>
  <c r="P96" i="1" s="1"/>
  <c r="O96" i="1"/>
  <c r="Q96" i="1"/>
  <c r="R96" i="1"/>
  <c r="H97" i="1" a="1"/>
  <c r="H97" i="1"/>
  <c r="J97" i="1" a="1"/>
  <c r="J97" i="1" s="1"/>
  <c r="K97" i="1" a="1"/>
  <c r="K97" i="1" s="1"/>
  <c r="L97" i="1" a="1"/>
  <c r="L97" i="1" s="1"/>
  <c r="M97" i="1"/>
  <c r="N97" i="1"/>
  <c r="P97" i="1" s="1"/>
  <c r="O97" i="1"/>
  <c r="Q97" i="1"/>
  <c r="R97" i="1"/>
  <c r="H98" i="1" a="1"/>
  <c r="H98" i="1" s="1"/>
  <c r="J98" i="1" a="1"/>
  <c r="J98" i="1" s="1"/>
  <c r="K98" i="1" a="1"/>
  <c r="K98" i="1" s="1"/>
  <c r="L98" i="1" a="1"/>
  <c r="L98" i="1" s="1"/>
  <c r="M98" i="1"/>
  <c r="N98" i="1" s="1"/>
  <c r="P98" i="1" s="1"/>
  <c r="O98" i="1"/>
  <c r="Q98" i="1"/>
  <c r="R98" i="1"/>
  <c r="H99" i="1" a="1"/>
  <c r="H99" i="1"/>
  <c r="J99" i="1" a="1"/>
  <c r="J99" i="1" s="1"/>
  <c r="K99" i="1" a="1"/>
  <c r="K99" i="1" s="1"/>
  <c r="L99" i="1" a="1"/>
  <c r="L99" i="1" s="1"/>
  <c r="M99" i="1"/>
  <c r="N99" i="1" s="1"/>
  <c r="P99" i="1" s="1"/>
  <c r="O99" i="1"/>
  <c r="Q99" i="1"/>
  <c r="R99" i="1"/>
  <c r="H100" i="1" a="1"/>
  <c r="H100" i="1"/>
  <c r="J100" i="1" a="1"/>
  <c r="J100" i="1" s="1"/>
  <c r="K100" i="1" a="1"/>
  <c r="K100" i="1" s="1"/>
  <c r="L100" i="1" a="1"/>
  <c r="L100" i="1" s="1"/>
  <c r="M100" i="1"/>
  <c r="N100" i="1"/>
  <c r="O100" i="1"/>
  <c r="P100" i="1"/>
  <c r="Q100" i="1"/>
  <c r="R100" i="1"/>
  <c r="H101" i="1" a="1"/>
  <c r="H101" i="1" s="1"/>
  <c r="J101" i="1" a="1"/>
  <c r="J101" i="1" s="1"/>
  <c r="K101" i="1" a="1"/>
  <c r="K101" i="1" s="1"/>
  <c r="L101" i="1" a="1"/>
  <c r="L101" i="1" s="1"/>
  <c r="M101" i="1"/>
  <c r="N101" i="1" s="1"/>
  <c r="P101" i="1" s="1"/>
  <c r="O101" i="1"/>
  <c r="Q101" i="1"/>
  <c r="R101" i="1"/>
  <c r="H102" i="1" a="1"/>
  <c r="H102" i="1" s="1"/>
  <c r="J102" i="1" a="1"/>
  <c r="J102" i="1" s="1"/>
  <c r="K102" i="1" a="1"/>
  <c r="K102" i="1" s="1"/>
  <c r="L102" i="1" a="1"/>
  <c r="L102" i="1" s="1"/>
  <c r="M102" i="1"/>
  <c r="N102" i="1" s="1"/>
  <c r="P102" i="1" s="1"/>
  <c r="O102" i="1"/>
  <c r="Q102" i="1"/>
  <c r="R102" i="1"/>
  <c r="H103" i="1" a="1"/>
  <c r="H103" i="1"/>
  <c r="J103" i="1" a="1"/>
  <c r="J103" i="1" s="1"/>
  <c r="K103" i="1" a="1"/>
  <c r="K103" i="1" s="1"/>
  <c r="L103" i="1" a="1"/>
  <c r="L103" i="1" s="1"/>
  <c r="M103" i="1"/>
  <c r="N103" i="1" s="1"/>
  <c r="P103" i="1" s="1"/>
  <c r="O103" i="1"/>
  <c r="Q103" i="1"/>
  <c r="R103" i="1"/>
  <c r="H104" i="1" a="1"/>
  <c r="H104" i="1"/>
  <c r="J104" i="1" a="1"/>
  <c r="J104" i="1" s="1"/>
  <c r="K104" i="1" a="1"/>
  <c r="K104" i="1" s="1"/>
  <c r="L104" i="1" a="1"/>
  <c r="L104" i="1" s="1"/>
  <c r="M104" i="1"/>
  <c r="N104" i="1" s="1"/>
  <c r="P104" i="1" s="1"/>
  <c r="O104" i="1"/>
  <c r="Q104" i="1"/>
  <c r="R104" i="1"/>
  <c r="H105" i="1" a="1"/>
  <c r="H105" i="1"/>
  <c r="J105" i="1" a="1"/>
  <c r="J105" i="1" s="1"/>
  <c r="K105" i="1" a="1"/>
  <c r="K105" i="1" s="1"/>
  <c r="L105" i="1" a="1"/>
  <c r="L105" i="1" s="1"/>
  <c r="M105" i="1"/>
  <c r="N105" i="1"/>
  <c r="O105" i="1"/>
  <c r="P105" i="1"/>
  <c r="Q105" i="1"/>
  <c r="R105" i="1"/>
  <c r="H106" i="1" a="1"/>
  <c r="H106" i="1"/>
  <c r="J106" i="1" a="1"/>
  <c r="J106" i="1" s="1"/>
  <c r="K106" i="1" a="1"/>
  <c r="K106" i="1" s="1"/>
  <c r="L106" i="1" a="1"/>
  <c r="L106" i="1" s="1"/>
  <c r="M106" i="1"/>
  <c r="N106" i="1"/>
  <c r="O106" i="1"/>
  <c r="P106" i="1"/>
  <c r="Q106" i="1"/>
  <c r="R106" i="1"/>
  <c r="H107" i="1" a="1"/>
  <c r="H107" i="1"/>
  <c r="J107" i="1" a="1"/>
  <c r="J107" i="1" s="1"/>
  <c r="K107" i="1" a="1"/>
  <c r="K107" i="1" s="1"/>
  <c r="L107" i="1" a="1"/>
  <c r="L107" i="1" s="1"/>
  <c r="M107" i="1"/>
  <c r="N107" i="1" s="1"/>
  <c r="P107" i="1" s="1"/>
  <c r="O107" i="1"/>
  <c r="Q107" i="1"/>
  <c r="R107" i="1"/>
  <c r="H108" i="1" a="1"/>
  <c r="H108" i="1" s="1"/>
  <c r="J108" i="1" a="1"/>
  <c r="J108" i="1" s="1"/>
  <c r="K108" i="1" a="1"/>
  <c r="K108" i="1" s="1"/>
  <c r="L108" i="1" a="1"/>
  <c r="L108" i="1" s="1"/>
  <c r="M108" i="1"/>
  <c r="N108" i="1" s="1"/>
  <c r="P108" i="1" s="1"/>
  <c r="O108" i="1"/>
  <c r="Q108" i="1"/>
  <c r="R108" i="1"/>
  <c r="H109" i="1" a="1"/>
  <c r="H109" i="1" s="1"/>
  <c r="J109" i="1" a="1"/>
  <c r="J109" i="1" s="1"/>
  <c r="K109" i="1" a="1"/>
  <c r="K109" i="1" s="1"/>
  <c r="L109" i="1" a="1"/>
  <c r="L109" i="1" s="1"/>
  <c r="M109" i="1"/>
  <c r="N109" i="1" s="1"/>
  <c r="P109" i="1" s="1"/>
  <c r="O109" i="1"/>
  <c r="Q109" i="1"/>
  <c r="R109" i="1"/>
  <c r="H110" i="1" a="1"/>
  <c r="H110" i="1" s="1"/>
  <c r="J110" i="1" a="1"/>
  <c r="J110" i="1" s="1"/>
  <c r="K110" i="1" a="1"/>
  <c r="K110" i="1" s="1"/>
  <c r="L110" i="1" a="1"/>
  <c r="L110" i="1" s="1"/>
  <c r="M110" i="1"/>
  <c r="N110" i="1" s="1"/>
  <c r="P110" i="1" s="1"/>
  <c r="O110" i="1"/>
  <c r="Q110" i="1"/>
  <c r="R110" i="1"/>
  <c r="H111" i="1" a="1"/>
  <c r="H111" i="1"/>
  <c r="J111" i="1" a="1"/>
  <c r="J111" i="1" s="1"/>
  <c r="K111" i="1" a="1"/>
  <c r="K111" i="1" s="1"/>
  <c r="L111" i="1" a="1"/>
  <c r="L111" i="1" s="1"/>
  <c r="M111" i="1"/>
  <c r="N111" i="1" s="1"/>
  <c r="P111" i="1" s="1"/>
  <c r="O111" i="1"/>
  <c r="Q111" i="1"/>
  <c r="R111" i="1"/>
  <c r="H112" i="1" a="1"/>
  <c r="H112" i="1"/>
  <c r="J112" i="1" a="1"/>
  <c r="J112" i="1" s="1"/>
  <c r="K112" i="1" a="1"/>
  <c r="K112" i="1" s="1"/>
  <c r="L112" i="1" a="1"/>
  <c r="L112" i="1" s="1"/>
  <c r="M112" i="1"/>
  <c r="N112" i="1"/>
  <c r="P112" i="1" s="1"/>
  <c r="O112" i="1"/>
  <c r="Q112" i="1"/>
  <c r="R112" i="1"/>
  <c r="H113" i="1" a="1"/>
  <c r="H113" i="1"/>
  <c r="J113" i="1" a="1"/>
  <c r="J113" i="1" s="1"/>
  <c r="K113" i="1" a="1"/>
  <c r="K113" i="1" s="1"/>
  <c r="L113" i="1" a="1"/>
  <c r="L113" i="1" s="1"/>
  <c r="M113" i="1"/>
  <c r="N113" i="1"/>
  <c r="O113" i="1"/>
  <c r="P113" i="1"/>
  <c r="Q113" i="1"/>
  <c r="R113" i="1"/>
  <c r="H114" i="1" a="1"/>
  <c r="H114" i="1" s="1"/>
  <c r="J114" i="1" a="1"/>
  <c r="J114" i="1" s="1"/>
  <c r="K114" i="1" a="1"/>
  <c r="K114" i="1" s="1"/>
  <c r="L114" i="1" a="1"/>
  <c r="L114" i="1" s="1"/>
  <c r="M114" i="1"/>
  <c r="N114" i="1" s="1"/>
  <c r="P114" i="1" s="1"/>
  <c r="O114" i="1"/>
  <c r="Q114" i="1"/>
  <c r="R114" i="1"/>
  <c r="H115" i="1" a="1"/>
  <c r="H115" i="1"/>
  <c r="J115" i="1" a="1"/>
  <c r="J115" i="1" s="1"/>
  <c r="K115" i="1" a="1"/>
  <c r="K115" i="1" s="1"/>
  <c r="L115" i="1" a="1"/>
  <c r="L115" i="1" s="1"/>
  <c r="M115" i="1"/>
  <c r="N115" i="1"/>
  <c r="O115" i="1"/>
  <c r="P115" i="1"/>
  <c r="Q115" i="1"/>
  <c r="R115" i="1"/>
  <c r="H116" i="1" a="1"/>
  <c r="H116" i="1" s="1"/>
  <c r="J116" i="1" a="1"/>
  <c r="J116" i="1" s="1"/>
  <c r="K116" i="1" a="1"/>
  <c r="K116" i="1" s="1"/>
  <c r="L116" i="1" a="1"/>
  <c r="L116" i="1" s="1"/>
  <c r="M116" i="1"/>
  <c r="N116" i="1" s="1"/>
  <c r="P116" i="1" s="1"/>
  <c r="O116" i="1"/>
  <c r="Q116" i="1"/>
  <c r="R116" i="1"/>
  <c r="H117" i="1" a="1"/>
  <c r="H117" i="1" s="1"/>
  <c r="J117" i="1" a="1"/>
  <c r="J117" i="1" s="1"/>
  <c r="K117" i="1" a="1"/>
  <c r="K117" i="1" s="1"/>
  <c r="L117" i="1" a="1"/>
  <c r="L117" i="1" s="1"/>
  <c r="M117" i="1"/>
  <c r="N117" i="1" s="1"/>
  <c r="P117" i="1" s="1"/>
  <c r="O117" i="1"/>
  <c r="Q117" i="1"/>
  <c r="R117" i="1"/>
  <c r="H118" i="1" a="1"/>
  <c r="H118" i="1" s="1"/>
  <c r="J118" i="1" a="1"/>
  <c r="J118" i="1" s="1"/>
  <c r="K118" i="1" a="1"/>
  <c r="K118" i="1" s="1"/>
  <c r="L118" i="1" a="1"/>
  <c r="L118" i="1" s="1"/>
  <c r="M118" i="1"/>
  <c r="N118" i="1" s="1"/>
  <c r="P118" i="1" s="1"/>
  <c r="O118" i="1"/>
  <c r="Q118" i="1"/>
  <c r="R118" i="1"/>
  <c r="H119" i="1" a="1"/>
  <c r="H119" i="1"/>
  <c r="J119" i="1" a="1"/>
  <c r="J119" i="1" s="1"/>
  <c r="K119" i="1" a="1"/>
  <c r="K119" i="1" s="1"/>
  <c r="L119" i="1" a="1"/>
  <c r="L119" i="1" s="1"/>
  <c r="M119" i="1"/>
  <c r="N119" i="1" s="1"/>
  <c r="P119" i="1" s="1"/>
  <c r="O119" i="1"/>
  <c r="Q119" i="1"/>
  <c r="R119" i="1"/>
  <c r="H120" i="1" a="1"/>
  <c r="H120" i="1" s="1"/>
  <c r="J120" i="1" a="1"/>
  <c r="J120" i="1" s="1"/>
  <c r="K120" i="1" a="1"/>
  <c r="K120" i="1" s="1"/>
  <c r="L120" i="1" a="1"/>
  <c r="L120" i="1" s="1"/>
  <c r="M120" i="1"/>
  <c r="N120" i="1" s="1"/>
  <c r="P120" i="1" s="1"/>
  <c r="O120" i="1"/>
  <c r="Q120" i="1"/>
  <c r="R120" i="1"/>
  <c r="H121" i="1" a="1"/>
  <c r="H121" i="1" s="1"/>
  <c r="J121" i="1" a="1"/>
  <c r="J121" i="1" s="1"/>
  <c r="K121" i="1" a="1"/>
  <c r="K121" i="1" s="1"/>
  <c r="L121" i="1" a="1"/>
  <c r="L121" i="1" s="1"/>
  <c r="M121" i="1"/>
  <c r="N121" i="1" s="1"/>
  <c r="P121" i="1" s="1"/>
  <c r="O121" i="1"/>
  <c r="Q121" i="1"/>
  <c r="R121" i="1"/>
  <c r="H122" i="1" a="1"/>
  <c r="H122" i="1"/>
  <c r="J122" i="1" a="1"/>
  <c r="J122" i="1" s="1"/>
  <c r="K122" i="1" a="1"/>
  <c r="K122" i="1" s="1"/>
  <c r="L122" i="1" a="1"/>
  <c r="L122" i="1" s="1"/>
  <c r="M122" i="1"/>
  <c r="N122" i="1"/>
  <c r="O122" i="1"/>
  <c r="P122" i="1"/>
  <c r="Q122" i="1"/>
  <c r="R122" i="1"/>
  <c r="H123" i="1" a="1"/>
  <c r="H123" i="1" s="1"/>
  <c r="J123" i="1" a="1"/>
  <c r="J123" i="1" s="1"/>
  <c r="K123" i="1" a="1"/>
  <c r="K123" i="1" s="1"/>
  <c r="L123" i="1" a="1"/>
  <c r="L123" i="1" s="1"/>
  <c r="M123" i="1"/>
  <c r="N123" i="1" s="1"/>
  <c r="P123" i="1" s="1"/>
  <c r="O123" i="1"/>
  <c r="Q123" i="1"/>
  <c r="R123" i="1"/>
  <c r="H124" i="1" a="1"/>
  <c r="H124" i="1" s="1"/>
  <c r="J124" i="1" a="1"/>
  <c r="J124" i="1" s="1"/>
  <c r="K124" i="1" a="1"/>
  <c r="K124" i="1" s="1"/>
  <c r="L124" i="1" a="1"/>
  <c r="L124" i="1" s="1"/>
  <c r="M124" i="1"/>
  <c r="N124" i="1" s="1"/>
  <c r="P124" i="1" s="1"/>
  <c r="O124" i="1"/>
  <c r="Q124" i="1"/>
  <c r="R124" i="1"/>
  <c r="H125" i="1" a="1"/>
  <c r="H125" i="1"/>
  <c r="J125" i="1" a="1"/>
  <c r="J125" i="1" s="1"/>
  <c r="K125" i="1" a="1"/>
  <c r="K125" i="1" s="1"/>
  <c r="L125" i="1" a="1"/>
  <c r="L125" i="1" s="1"/>
  <c r="M125" i="1"/>
  <c r="N125" i="1" s="1"/>
  <c r="P125" i="1" s="1"/>
  <c r="O125" i="1"/>
  <c r="Q125" i="1"/>
  <c r="R125" i="1"/>
  <c r="H126" i="1" a="1"/>
  <c r="H126" i="1"/>
  <c r="J126" i="1" a="1"/>
  <c r="J126" i="1" s="1"/>
  <c r="K126" i="1" a="1"/>
  <c r="K126" i="1" s="1"/>
  <c r="L126" i="1" a="1"/>
  <c r="L126" i="1" s="1"/>
  <c r="M126" i="1"/>
  <c r="N126" i="1"/>
  <c r="O126" i="1"/>
  <c r="P126" i="1"/>
  <c r="Q126" i="1"/>
  <c r="R126" i="1"/>
  <c r="H127" i="1" a="1"/>
  <c r="H127" i="1"/>
  <c r="J127" i="1" a="1"/>
  <c r="J127" i="1" s="1"/>
  <c r="K127" i="1" a="1"/>
  <c r="K127" i="1" s="1"/>
  <c r="L127" i="1" a="1"/>
  <c r="L127" i="1" s="1"/>
  <c r="M127" i="1"/>
  <c r="N127" i="1" s="1"/>
  <c r="P127" i="1" s="1"/>
  <c r="O127" i="1"/>
  <c r="Q127" i="1"/>
  <c r="R127" i="1"/>
  <c r="H128" i="1" a="1"/>
  <c r="H128" i="1"/>
  <c r="J128" i="1" a="1"/>
  <c r="J128" i="1" s="1"/>
  <c r="K128" i="1" a="1"/>
  <c r="K128" i="1" s="1"/>
  <c r="L128" i="1" a="1"/>
  <c r="L128" i="1" s="1"/>
  <c r="M128" i="1"/>
  <c r="N128" i="1"/>
  <c r="O128" i="1"/>
  <c r="P128" i="1"/>
  <c r="Q128" i="1"/>
  <c r="R128" i="1"/>
  <c r="H129" i="1" a="1"/>
  <c r="H129" i="1"/>
  <c r="J129" i="1" a="1"/>
  <c r="J129" i="1" s="1"/>
  <c r="K129" i="1" a="1"/>
  <c r="K129" i="1" s="1"/>
  <c r="L129" i="1" a="1"/>
  <c r="L129" i="1" s="1"/>
  <c r="M129" i="1"/>
  <c r="N129" i="1"/>
  <c r="P129" i="1" s="1"/>
  <c r="O129" i="1"/>
  <c r="Q129" i="1"/>
  <c r="R129" i="1"/>
  <c r="H130" i="1" a="1"/>
  <c r="H130" i="1"/>
  <c r="J130" i="1" a="1"/>
  <c r="J130" i="1" s="1"/>
  <c r="K130" i="1" a="1"/>
  <c r="K130" i="1" s="1"/>
  <c r="L130" i="1" a="1"/>
  <c r="L130" i="1" s="1"/>
  <c r="M130" i="1"/>
  <c r="N130" i="1" s="1"/>
  <c r="P130" i="1" s="1"/>
  <c r="O130" i="1"/>
  <c r="Q130" i="1"/>
  <c r="R130" i="1"/>
  <c r="H131" i="1" a="1"/>
  <c r="H131" i="1" s="1"/>
  <c r="J131" i="1" a="1"/>
  <c r="J131" i="1" s="1"/>
  <c r="K131" i="1" a="1"/>
  <c r="K131" i="1" s="1"/>
  <c r="L131" i="1" a="1"/>
  <c r="L131" i="1" s="1"/>
  <c r="M131" i="1"/>
  <c r="N131" i="1" s="1"/>
  <c r="P131" i="1" s="1"/>
  <c r="O131" i="1"/>
  <c r="Q131" i="1"/>
  <c r="R131" i="1"/>
  <c r="H132" i="1" a="1"/>
  <c r="H132" i="1" s="1"/>
  <c r="J132" i="1" a="1"/>
  <c r="J132" i="1" s="1"/>
  <c r="K132" i="1" a="1"/>
  <c r="K132" i="1" s="1"/>
  <c r="L132" i="1" a="1"/>
  <c r="L132" i="1" s="1"/>
  <c r="M132" i="1"/>
  <c r="N132" i="1" s="1"/>
  <c r="P132" i="1" s="1"/>
  <c r="O132" i="1"/>
  <c r="Q132" i="1"/>
  <c r="R132" i="1"/>
  <c r="H133" i="1" a="1"/>
  <c r="H133" i="1" s="1"/>
  <c r="J133" i="1" a="1"/>
  <c r="J133" i="1" s="1"/>
  <c r="K133" i="1" a="1"/>
  <c r="K133" i="1" s="1"/>
  <c r="L133" i="1" a="1"/>
  <c r="L133" i="1" s="1"/>
  <c r="M133" i="1"/>
  <c r="N133" i="1" s="1"/>
  <c r="P133" i="1" s="1"/>
  <c r="O133" i="1"/>
  <c r="Q133" i="1"/>
  <c r="R133" i="1"/>
  <c r="H134" i="1" a="1"/>
  <c r="H134" i="1"/>
  <c r="J134" i="1" a="1"/>
  <c r="J134" i="1" s="1"/>
  <c r="K134" i="1" a="1"/>
  <c r="K134" i="1" s="1"/>
  <c r="L134" i="1" a="1"/>
  <c r="L134" i="1" s="1"/>
  <c r="M134" i="1"/>
  <c r="N134" i="1" s="1"/>
  <c r="P134" i="1" s="1"/>
  <c r="O134" i="1"/>
  <c r="Q134" i="1"/>
  <c r="R134" i="1"/>
  <c r="H135" i="1" a="1"/>
  <c r="H135" i="1"/>
  <c r="J135" i="1" a="1"/>
  <c r="J135" i="1" s="1"/>
  <c r="K135" i="1" a="1"/>
  <c r="K135" i="1" s="1"/>
  <c r="L135" i="1" a="1"/>
  <c r="L135" i="1" s="1"/>
  <c r="M135" i="1"/>
  <c r="N135" i="1" s="1"/>
  <c r="P135" i="1" s="1"/>
  <c r="O135" i="1"/>
  <c r="Q135" i="1"/>
  <c r="R135" i="1"/>
  <c r="H136" i="1" a="1"/>
  <c r="H136" i="1" s="1"/>
  <c r="J136" i="1" a="1"/>
  <c r="J136" i="1" s="1"/>
  <c r="K136" i="1" a="1"/>
  <c r="K136" i="1" s="1"/>
  <c r="L136" i="1" a="1"/>
  <c r="L136" i="1" s="1"/>
  <c r="M136" i="1"/>
  <c r="N136" i="1" s="1"/>
  <c r="P136" i="1" s="1"/>
  <c r="O136" i="1"/>
  <c r="Q136" i="1"/>
  <c r="R136" i="1"/>
  <c r="H137" i="1" a="1"/>
  <c r="H137" i="1"/>
  <c r="J137" i="1" a="1"/>
  <c r="J137" i="1" s="1"/>
  <c r="K137" i="1" a="1"/>
  <c r="K137" i="1" s="1"/>
  <c r="L137" i="1" a="1"/>
  <c r="L137" i="1" s="1"/>
  <c r="M137" i="1"/>
  <c r="N137" i="1"/>
  <c r="O137" i="1"/>
  <c r="P137" i="1"/>
  <c r="Q137" i="1"/>
  <c r="R137" i="1"/>
  <c r="H138" i="1" a="1"/>
  <c r="J138" i="1" a="1"/>
  <c r="J138" i="1" s="1"/>
  <c r="K138" i="1" a="1"/>
  <c r="K138" i="1" s="1"/>
  <c r="L138" i="1" a="1"/>
  <c r="L138" i="1" s="1"/>
  <c r="M138" i="1"/>
  <c r="N138" i="1"/>
  <c r="O138" i="1"/>
  <c r="P138" i="1"/>
  <c r="Q138" i="1"/>
  <c r="H139" i="1" a="1"/>
  <c r="H139" i="1"/>
  <c r="J139" i="1" a="1"/>
  <c r="J139" i="1" s="1"/>
  <c r="K139" i="1" a="1"/>
  <c r="K139" i="1" s="1"/>
  <c r="L139" i="1" a="1"/>
  <c r="L139" i="1" s="1"/>
  <c r="M139" i="1"/>
  <c r="N139" i="1"/>
  <c r="O139" i="1"/>
  <c r="P139" i="1"/>
  <c r="Q139" i="1"/>
  <c r="R139" i="1"/>
  <c r="H140" i="1" a="1"/>
  <c r="H140" i="1" s="1"/>
  <c r="J140" i="1" a="1"/>
  <c r="J140" i="1" s="1"/>
  <c r="K140" i="1" a="1"/>
  <c r="K140" i="1" s="1"/>
  <c r="L140" i="1" a="1"/>
  <c r="L140" i="1" s="1"/>
  <c r="M140" i="1"/>
  <c r="N140" i="1" s="1"/>
  <c r="P140" i="1" s="1"/>
  <c r="O140" i="1"/>
  <c r="Q140" i="1"/>
  <c r="R140" i="1"/>
  <c r="H141" i="1" a="1"/>
  <c r="H141" i="1"/>
  <c r="J141" i="1" a="1"/>
  <c r="J141" i="1" s="1"/>
  <c r="K141" i="1" a="1"/>
  <c r="K141" i="1" s="1"/>
  <c r="L141" i="1" a="1"/>
  <c r="L141" i="1" s="1"/>
  <c r="M141" i="1"/>
  <c r="N141" i="1" s="1"/>
  <c r="P141" i="1" s="1"/>
  <c r="O141" i="1"/>
  <c r="Q141" i="1"/>
  <c r="R141" i="1"/>
  <c r="H142" i="1" a="1"/>
  <c r="H142" i="1"/>
  <c r="J142" i="1" a="1"/>
  <c r="J142" i="1" s="1"/>
  <c r="K142" i="1" a="1"/>
  <c r="K142" i="1" s="1"/>
  <c r="L142" i="1" a="1"/>
  <c r="L142" i="1" s="1"/>
  <c r="M142" i="1"/>
  <c r="N142" i="1"/>
  <c r="O142" i="1"/>
  <c r="P142" i="1"/>
  <c r="Q142" i="1"/>
  <c r="R142" i="1"/>
  <c r="H143" i="1" a="1"/>
  <c r="H143" i="1"/>
  <c r="J143" i="1" a="1"/>
  <c r="J143" i="1" s="1"/>
  <c r="K143" i="1" a="1"/>
  <c r="K143" i="1" s="1"/>
  <c r="L143" i="1" a="1"/>
  <c r="L143" i="1" s="1"/>
  <c r="M143" i="1"/>
  <c r="N143" i="1"/>
  <c r="P143" i="1" s="1"/>
  <c r="O143" i="1"/>
  <c r="Q143" i="1"/>
  <c r="R143" i="1"/>
  <c r="H144" i="1" a="1"/>
  <c r="H144" i="1" s="1"/>
  <c r="J144" i="1" a="1"/>
  <c r="J144" i="1" s="1"/>
  <c r="K144" i="1" a="1"/>
  <c r="K144" i="1" s="1"/>
  <c r="L144" i="1" a="1"/>
  <c r="L144" i="1" s="1"/>
  <c r="M144" i="1"/>
  <c r="N144" i="1" s="1"/>
  <c r="P144" i="1" s="1"/>
  <c r="O144" i="1"/>
  <c r="Q144" i="1"/>
  <c r="R144" i="1"/>
  <c r="H145" i="1" a="1"/>
  <c r="H145" i="1"/>
  <c r="J145" i="1" a="1"/>
  <c r="J145" i="1" s="1"/>
  <c r="K145" i="1" a="1"/>
  <c r="K145" i="1" s="1"/>
  <c r="L145" i="1" a="1"/>
  <c r="L145" i="1" s="1"/>
  <c r="M145" i="1"/>
  <c r="N145" i="1"/>
  <c r="O145" i="1"/>
  <c r="P145" i="1"/>
  <c r="Q145" i="1"/>
  <c r="R145" i="1"/>
  <c r="H146" i="1" a="1"/>
  <c r="H146" i="1"/>
  <c r="J146" i="1" a="1"/>
  <c r="J146" i="1" s="1"/>
  <c r="K146" i="1" a="1"/>
  <c r="K146" i="1" s="1"/>
  <c r="L146" i="1" a="1"/>
  <c r="L146" i="1" s="1"/>
  <c r="M146" i="1"/>
  <c r="N146" i="1"/>
  <c r="O146" i="1"/>
  <c r="P146" i="1"/>
  <c r="Q146" i="1"/>
  <c r="R146" i="1"/>
  <c r="H147" i="1" a="1"/>
  <c r="H147" i="1" s="1"/>
  <c r="J147" i="1" a="1"/>
  <c r="J147" i="1" s="1"/>
  <c r="K147" i="1" a="1"/>
  <c r="K147" i="1" s="1"/>
  <c r="L147" i="1" a="1"/>
  <c r="L147" i="1" s="1"/>
  <c r="M147" i="1"/>
  <c r="N147" i="1" s="1"/>
  <c r="P147" i="1" s="1"/>
  <c r="O147" i="1"/>
  <c r="Q147" i="1"/>
  <c r="R147" i="1"/>
  <c r="H148" i="1" a="1"/>
  <c r="H148" i="1"/>
  <c r="J148" i="1" a="1"/>
  <c r="J148" i="1" s="1"/>
  <c r="K148" i="1" a="1"/>
  <c r="K148" i="1" s="1"/>
  <c r="L148" i="1" a="1"/>
  <c r="L148" i="1" s="1"/>
  <c r="M148" i="1"/>
  <c r="N148" i="1"/>
  <c r="O148" i="1"/>
  <c r="P148" i="1"/>
  <c r="Q148" i="1"/>
  <c r="R148" i="1"/>
  <c r="H149" i="1" a="1"/>
  <c r="H149" i="1" s="1"/>
  <c r="J149" i="1" a="1"/>
  <c r="J149" i="1" s="1"/>
  <c r="K149" i="1" a="1"/>
  <c r="K149" i="1" s="1"/>
  <c r="L149" i="1" a="1"/>
  <c r="L149" i="1" s="1"/>
  <c r="M149" i="1"/>
  <c r="N149" i="1" s="1"/>
  <c r="P149" i="1" s="1"/>
  <c r="O149" i="1"/>
  <c r="Q149" i="1"/>
  <c r="R149" i="1"/>
  <c r="H150" i="1" a="1"/>
  <c r="H150" i="1"/>
  <c r="J150" i="1" a="1"/>
  <c r="J150" i="1" s="1"/>
  <c r="K150" i="1" a="1"/>
  <c r="K150" i="1" s="1"/>
  <c r="L150" i="1" a="1"/>
  <c r="L150" i="1" s="1"/>
  <c r="M150" i="1"/>
  <c r="N150" i="1" s="1"/>
  <c r="P150" i="1" s="1"/>
  <c r="O150" i="1"/>
  <c r="Q150" i="1"/>
  <c r="R150" i="1"/>
  <c r="H151" i="1" a="1"/>
  <c r="H151" i="1" s="1"/>
  <c r="J151" i="1" a="1"/>
  <c r="J151" i="1" s="1"/>
  <c r="K151" i="1" a="1"/>
  <c r="K151" i="1" s="1"/>
  <c r="L151" i="1" a="1"/>
  <c r="L151" i="1" s="1"/>
  <c r="M151" i="1"/>
  <c r="N151" i="1" s="1"/>
  <c r="P151" i="1" s="1"/>
  <c r="O151" i="1"/>
  <c r="Q151" i="1"/>
  <c r="R151" i="1"/>
  <c r="H152" i="1" a="1"/>
  <c r="H152" i="1"/>
  <c r="J152" i="1" a="1"/>
  <c r="J152" i="1" s="1"/>
  <c r="K152" i="1" a="1"/>
  <c r="K152" i="1" s="1"/>
  <c r="L152" i="1" a="1"/>
  <c r="L152" i="1" s="1"/>
  <c r="M152" i="1"/>
  <c r="N152" i="1" s="1"/>
  <c r="P152" i="1" s="1"/>
  <c r="O152" i="1"/>
  <c r="Q152" i="1"/>
  <c r="R152" i="1"/>
  <c r="H153" i="1" a="1"/>
  <c r="H153" i="1"/>
  <c r="J153" i="1" a="1"/>
  <c r="J153" i="1" s="1"/>
  <c r="K153" i="1" a="1"/>
  <c r="K153" i="1" s="1"/>
  <c r="L153" i="1" a="1"/>
  <c r="L153" i="1" s="1"/>
  <c r="M153" i="1"/>
  <c r="N153" i="1"/>
  <c r="O153" i="1"/>
  <c r="P153" i="1"/>
  <c r="Q153" i="1"/>
  <c r="R153" i="1"/>
  <c r="H154" i="1" a="1"/>
  <c r="H154" i="1"/>
  <c r="J154" i="1" a="1"/>
  <c r="J154" i="1" s="1"/>
  <c r="K154" i="1" a="1"/>
  <c r="K154" i="1" s="1"/>
  <c r="L154" i="1" a="1"/>
  <c r="L154" i="1" s="1"/>
  <c r="M154" i="1"/>
  <c r="N154" i="1"/>
  <c r="O154" i="1"/>
  <c r="P154" i="1"/>
  <c r="Q154" i="1"/>
  <c r="R154" i="1"/>
  <c r="H155" i="1" a="1"/>
  <c r="H155" i="1" s="1"/>
  <c r="J155" i="1" a="1"/>
  <c r="J155" i="1" s="1"/>
  <c r="K155" i="1" a="1"/>
  <c r="K155" i="1" s="1"/>
  <c r="L155" i="1" a="1"/>
  <c r="L155" i="1" s="1"/>
  <c r="M155" i="1"/>
  <c r="N155" i="1" s="1"/>
  <c r="P155" i="1" s="1"/>
  <c r="O155" i="1"/>
  <c r="Q155" i="1"/>
  <c r="R155" i="1"/>
  <c r="H156" i="1" a="1"/>
  <c r="H156" i="1"/>
  <c r="J156" i="1" a="1"/>
  <c r="J156" i="1" s="1"/>
  <c r="K156" i="1" a="1"/>
  <c r="K156" i="1" s="1"/>
  <c r="L156" i="1" a="1"/>
  <c r="L156" i="1" s="1"/>
  <c r="M156" i="1"/>
  <c r="N156" i="1" s="1"/>
  <c r="P156" i="1" s="1"/>
  <c r="O156" i="1"/>
  <c r="Q156" i="1"/>
  <c r="R156" i="1"/>
  <c r="H157" i="1" a="1"/>
  <c r="H157" i="1"/>
  <c r="J157" i="1" a="1"/>
  <c r="J157" i="1" s="1"/>
  <c r="K157" i="1" a="1"/>
  <c r="K157" i="1" s="1"/>
  <c r="L157" i="1" a="1"/>
  <c r="L157" i="1" s="1"/>
  <c r="M157" i="1"/>
  <c r="N157" i="1"/>
  <c r="O157" i="1"/>
  <c r="P157" i="1"/>
  <c r="Q157" i="1"/>
  <c r="R157" i="1"/>
  <c r="H158" i="1" a="1"/>
  <c r="H158" i="1"/>
  <c r="J158" i="1" a="1"/>
  <c r="J158" i="1" s="1"/>
  <c r="K158" i="1" a="1"/>
  <c r="K158" i="1" s="1"/>
  <c r="L158" i="1" a="1"/>
  <c r="L158" i="1" s="1"/>
  <c r="M158" i="1"/>
  <c r="N158" i="1" s="1"/>
  <c r="P158" i="1" s="1"/>
  <c r="O158" i="1"/>
  <c r="Q158" i="1"/>
  <c r="R158" i="1"/>
  <c r="H159" i="1" a="1"/>
  <c r="H159" i="1" s="1"/>
  <c r="J159" i="1" a="1"/>
  <c r="J159" i="1" s="1"/>
  <c r="K159" i="1" a="1"/>
  <c r="K159" i="1" s="1"/>
  <c r="L159" i="1" a="1"/>
  <c r="L159" i="1" s="1"/>
  <c r="M159" i="1"/>
  <c r="N159" i="1" s="1"/>
  <c r="P159" i="1" s="1"/>
  <c r="O159" i="1"/>
  <c r="Q159" i="1"/>
  <c r="R159" i="1"/>
  <c r="H160" i="1" a="1"/>
  <c r="H160" i="1"/>
  <c r="J160" i="1" a="1"/>
  <c r="J160" i="1" s="1"/>
  <c r="K160" i="1" a="1"/>
  <c r="K160" i="1" s="1"/>
  <c r="L160" i="1" a="1"/>
  <c r="L160" i="1" s="1"/>
  <c r="M160" i="1"/>
  <c r="N160" i="1" s="1"/>
  <c r="P160" i="1" s="1"/>
  <c r="O160" i="1"/>
  <c r="Q160" i="1"/>
  <c r="R160" i="1"/>
  <c r="H161" i="1" a="1"/>
  <c r="H161" i="1" s="1"/>
  <c r="J161" i="1" a="1"/>
  <c r="J161" i="1" s="1"/>
  <c r="K161" i="1" a="1"/>
  <c r="K161" i="1" s="1"/>
  <c r="L161" i="1" a="1"/>
  <c r="L161" i="1" s="1"/>
  <c r="M161" i="1"/>
  <c r="N161" i="1" s="1"/>
  <c r="P161" i="1" s="1"/>
  <c r="O161" i="1"/>
  <c r="Q161" i="1"/>
  <c r="R161" i="1"/>
  <c r="H162" i="1" a="1"/>
  <c r="H162" i="1" s="1"/>
  <c r="J162" i="1" a="1"/>
  <c r="J162" i="1" s="1"/>
  <c r="K162" i="1" a="1"/>
  <c r="K162" i="1" s="1"/>
  <c r="L162" i="1" a="1"/>
  <c r="L162" i="1" s="1"/>
  <c r="M162" i="1"/>
  <c r="N162" i="1" s="1"/>
  <c r="P162" i="1" s="1"/>
  <c r="O162" i="1"/>
  <c r="Q162" i="1"/>
  <c r="R162" i="1"/>
  <c r="H163" i="1" a="1"/>
  <c r="H163" i="1"/>
  <c r="J163" i="1" a="1"/>
  <c r="J163" i="1" s="1"/>
  <c r="K163" i="1" a="1"/>
  <c r="K163" i="1" s="1"/>
  <c r="L163" i="1" a="1"/>
  <c r="L163" i="1" s="1"/>
  <c r="M163" i="1"/>
  <c r="N163" i="1" s="1"/>
  <c r="P163" i="1" s="1"/>
  <c r="O163" i="1"/>
  <c r="Q163" i="1"/>
  <c r="R163" i="1"/>
  <c r="H164" i="1" a="1"/>
  <c r="H164" i="1"/>
  <c r="J164" i="1" a="1"/>
  <c r="J164" i="1" s="1"/>
  <c r="K164" i="1" a="1"/>
  <c r="K164" i="1" s="1"/>
  <c r="L164" i="1" a="1"/>
  <c r="L164" i="1" s="1"/>
  <c r="M164" i="1"/>
  <c r="N164" i="1" s="1"/>
  <c r="P164" i="1" s="1"/>
  <c r="O164" i="1"/>
  <c r="Q164" i="1"/>
  <c r="R164" i="1"/>
  <c r="H165" i="1" a="1"/>
  <c r="H165" i="1" s="1"/>
  <c r="J165" i="1" a="1"/>
  <c r="J165" i="1" s="1"/>
  <c r="K165" i="1" a="1"/>
  <c r="K165" i="1" s="1"/>
  <c r="L165" i="1" a="1"/>
  <c r="L165" i="1" s="1"/>
  <c r="M165" i="1"/>
  <c r="N165" i="1" s="1"/>
  <c r="P165" i="1" s="1"/>
  <c r="O165" i="1"/>
  <c r="Q165" i="1"/>
  <c r="R165" i="1"/>
  <c r="H166" i="1" a="1"/>
  <c r="H166" i="1" s="1"/>
  <c r="J166" i="1" a="1"/>
  <c r="J166" i="1" s="1"/>
  <c r="K166" i="1" a="1"/>
  <c r="K166" i="1" s="1"/>
  <c r="L166" i="1" a="1"/>
  <c r="L166" i="1" s="1"/>
  <c r="M166" i="1"/>
  <c r="N166" i="1" s="1"/>
  <c r="P166" i="1" s="1"/>
  <c r="O166" i="1"/>
  <c r="Q166" i="1"/>
  <c r="R166" i="1"/>
  <c r="H167" i="1" a="1"/>
  <c r="H167" i="1" s="1"/>
  <c r="J167" i="1" a="1"/>
  <c r="J167" i="1" s="1"/>
  <c r="K167" i="1" a="1"/>
  <c r="K167" i="1" s="1"/>
  <c r="L167" i="1" a="1"/>
  <c r="L167" i="1" s="1"/>
  <c r="M167" i="1"/>
  <c r="N167" i="1" s="1"/>
  <c r="P167" i="1" s="1"/>
  <c r="O167" i="1"/>
  <c r="Q167" i="1"/>
  <c r="R167" i="1"/>
  <c r="H168" i="1" a="1"/>
  <c r="H168" i="1"/>
  <c r="J168" i="1" a="1"/>
  <c r="J168" i="1" s="1"/>
  <c r="K168" i="1" a="1"/>
  <c r="K168" i="1" s="1"/>
  <c r="L168" i="1" a="1"/>
  <c r="L168" i="1" s="1"/>
  <c r="M168" i="1"/>
  <c r="N168" i="1" s="1"/>
  <c r="P168" i="1" s="1"/>
  <c r="O168" i="1"/>
  <c r="Q168" i="1"/>
  <c r="R168" i="1"/>
  <c r="H169" i="1" a="1"/>
  <c r="H169" i="1"/>
  <c r="J169" i="1" a="1"/>
  <c r="J169" i="1" s="1"/>
  <c r="K169" i="1" a="1"/>
  <c r="K169" i="1" s="1"/>
  <c r="L169" i="1" a="1"/>
  <c r="L169" i="1" s="1"/>
  <c r="M169" i="1"/>
  <c r="N169" i="1"/>
  <c r="O169" i="1"/>
  <c r="P169" i="1"/>
  <c r="Q169" i="1"/>
  <c r="R169" i="1"/>
  <c r="H170" i="1" a="1"/>
  <c r="H170" i="1"/>
  <c r="J170" i="1" a="1"/>
  <c r="J170" i="1" s="1"/>
  <c r="K170" i="1" a="1"/>
  <c r="K170" i="1" s="1"/>
  <c r="L170" i="1" a="1"/>
  <c r="L170" i="1" s="1"/>
  <c r="M170" i="1"/>
  <c r="N170" i="1"/>
  <c r="O170" i="1"/>
  <c r="P170" i="1"/>
  <c r="Q170" i="1"/>
  <c r="R170" i="1"/>
  <c r="H171" i="1" a="1"/>
  <c r="H171" i="1" s="1"/>
  <c r="J171" i="1" a="1"/>
  <c r="J171" i="1" s="1"/>
  <c r="K171" i="1" a="1"/>
  <c r="K171" i="1" s="1"/>
  <c r="L171" i="1" a="1"/>
  <c r="L171" i="1" s="1"/>
  <c r="M171" i="1"/>
  <c r="N171" i="1" s="1"/>
  <c r="P171" i="1" s="1"/>
  <c r="O171" i="1"/>
  <c r="Q171" i="1"/>
  <c r="R171" i="1"/>
  <c r="H172" i="1" a="1"/>
  <c r="H172" i="1" s="1"/>
  <c r="J172" i="1" a="1"/>
  <c r="J172" i="1" s="1"/>
  <c r="K172" i="1" a="1"/>
  <c r="K172" i="1" s="1"/>
  <c r="L172" i="1" a="1"/>
  <c r="L172" i="1" s="1"/>
  <c r="M172" i="1"/>
  <c r="N172" i="1" s="1"/>
  <c r="P172" i="1" s="1"/>
  <c r="O172" i="1"/>
  <c r="Q172" i="1"/>
  <c r="R172" i="1"/>
  <c r="H173" i="1" a="1"/>
  <c r="H173" i="1"/>
  <c r="J173" i="1" a="1"/>
  <c r="J173" i="1" s="1"/>
  <c r="K173" i="1" a="1"/>
  <c r="K173" i="1" s="1"/>
  <c r="L173" i="1" a="1"/>
  <c r="L173" i="1" s="1"/>
  <c r="M173" i="1"/>
  <c r="N173" i="1" s="1"/>
  <c r="P173" i="1" s="1"/>
  <c r="O173" i="1"/>
  <c r="Q173" i="1"/>
  <c r="R173" i="1"/>
  <c r="H174" i="1" a="1"/>
  <c r="H174" i="1" s="1"/>
  <c r="J174" i="1" a="1"/>
  <c r="J174" i="1" s="1"/>
  <c r="K174" i="1" a="1"/>
  <c r="K174" i="1" s="1"/>
  <c r="L174" i="1" a="1"/>
  <c r="L174" i="1" s="1"/>
  <c r="M174" i="1"/>
  <c r="N174" i="1" s="1"/>
  <c r="P174" i="1" s="1"/>
  <c r="O174" i="1"/>
  <c r="Q174" i="1"/>
  <c r="R174" i="1"/>
  <c r="H175" i="1" a="1"/>
  <c r="J175" i="1" a="1"/>
  <c r="J175" i="1" s="1"/>
  <c r="K175" i="1" a="1"/>
  <c r="K175" i="1" s="1"/>
  <c r="L175" i="1" a="1"/>
  <c r="L175" i="1" s="1"/>
  <c r="M175" i="1"/>
  <c r="N175" i="1"/>
  <c r="O175" i="1"/>
  <c r="P175" i="1"/>
  <c r="Q175" i="1"/>
  <c r="H176" i="1" a="1"/>
  <c r="H176" i="1"/>
  <c r="J176" i="1" a="1"/>
  <c r="J176" i="1" s="1"/>
  <c r="K176" i="1" a="1"/>
  <c r="K176" i="1" s="1"/>
  <c r="L176" i="1" a="1"/>
  <c r="L176" i="1" s="1"/>
  <c r="M176" i="1"/>
  <c r="N176" i="1"/>
  <c r="O176" i="1"/>
  <c r="P176" i="1"/>
  <c r="Q176" i="1"/>
  <c r="R176" i="1"/>
  <c r="H177" i="1" a="1"/>
  <c r="H177" i="1"/>
  <c r="J177" i="1" a="1"/>
  <c r="J177" i="1" s="1"/>
  <c r="K177" i="1" a="1"/>
  <c r="K177" i="1" s="1"/>
  <c r="L177" i="1" a="1"/>
  <c r="L177" i="1" s="1"/>
  <c r="M177" i="1"/>
  <c r="N177" i="1"/>
  <c r="O177" i="1"/>
  <c r="P177" i="1"/>
  <c r="Q177" i="1"/>
  <c r="R177" i="1"/>
  <c r="H178" i="1" a="1"/>
  <c r="H178" i="1"/>
  <c r="J178" i="1" a="1"/>
  <c r="J178" i="1" s="1"/>
  <c r="K178" i="1" a="1"/>
  <c r="K178" i="1" s="1"/>
  <c r="L178" i="1" a="1"/>
  <c r="L178" i="1" s="1"/>
  <c r="M178" i="1"/>
  <c r="N178" i="1"/>
  <c r="O178" i="1"/>
  <c r="P178" i="1"/>
  <c r="Q178" i="1"/>
  <c r="R178" i="1"/>
  <c r="H179" i="1" a="1"/>
  <c r="H179" i="1"/>
  <c r="J179" i="1" a="1"/>
  <c r="J179" i="1" s="1"/>
  <c r="K179" i="1" a="1"/>
  <c r="K179" i="1" s="1"/>
  <c r="L179" i="1" a="1"/>
  <c r="L179" i="1" s="1"/>
  <c r="M179" i="1"/>
  <c r="N179" i="1"/>
  <c r="O179" i="1"/>
  <c r="P179" i="1"/>
  <c r="Q179" i="1"/>
  <c r="R179" i="1"/>
  <c r="H180" i="1" a="1"/>
  <c r="H180" i="1"/>
  <c r="J180" i="1" a="1"/>
  <c r="J180" i="1" s="1"/>
  <c r="K180" i="1" a="1"/>
  <c r="K180" i="1" s="1"/>
  <c r="L180" i="1" a="1"/>
  <c r="L180" i="1" s="1"/>
  <c r="M180" i="1"/>
  <c r="N180" i="1"/>
  <c r="O180" i="1"/>
  <c r="P180" i="1"/>
  <c r="Q180" i="1"/>
  <c r="R180" i="1"/>
  <c r="H181" i="1" a="1"/>
  <c r="H181" i="1"/>
  <c r="J181" i="1" a="1"/>
  <c r="J181" i="1" s="1"/>
  <c r="K181" i="1" a="1"/>
  <c r="K181" i="1" s="1"/>
  <c r="L181" i="1" a="1"/>
  <c r="L181" i="1" s="1"/>
  <c r="M181" i="1"/>
  <c r="N181" i="1"/>
  <c r="O181" i="1"/>
  <c r="P181" i="1"/>
  <c r="Q181" i="1"/>
  <c r="R181" i="1"/>
  <c r="H182" i="1" a="1"/>
  <c r="H182" i="1"/>
  <c r="J182" i="1" a="1"/>
  <c r="J182" i="1" s="1"/>
  <c r="K182" i="1" a="1"/>
  <c r="K182" i="1" s="1"/>
  <c r="L182" i="1" a="1"/>
  <c r="L182" i="1" s="1"/>
  <c r="M182" i="1"/>
  <c r="N182" i="1"/>
  <c r="O182" i="1"/>
  <c r="P182" i="1"/>
  <c r="Q182" i="1"/>
  <c r="R182" i="1"/>
  <c r="H183" i="1" a="1"/>
  <c r="H183" i="1"/>
  <c r="J183" i="1" a="1"/>
  <c r="J183" i="1" s="1"/>
  <c r="K183" i="1" a="1"/>
  <c r="K183" i="1" s="1"/>
  <c r="L183" i="1" a="1"/>
  <c r="L183" i="1" s="1"/>
  <c r="M183" i="1"/>
  <c r="N183" i="1"/>
  <c r="O183" i="1"/>
  <c r="P183" i="1"/>
  <c r="Q183" i="1"/>
  <c r="R183" i="1"/>
  <c r="H184" i="1" a="1"/>
  <c r="H184" i="1"/>
  <c r="J184" i="1" a="1"/>
  <c r="J184" i="1" s="1"/>
  <c r="K184" i="1" a="1"/>
  <c r="K184" i="1" s="1"/>
  <c r="L184" i="1" a="1"/>
  <c r="L184" i="1" s="1"/>
  <c r="M184" i="1"/>
  <c r="N184" i="1"/>
  <c r="O184" i="1"/>
  <c r="P184" i="1"/>
  <c r="Q184" i="1"/>
  <c r="R184" i="1"/>
  <c r="H185" i="1" a="1"/>
  <c r="H185" i="1"/>
  <c r="J185" i="1" a="1"/>
  <c r="J185" i="1" s="1"/>
  <c r="K185" i="1" a="1"/>
  <c r="K185" i="1" s="1"/>
  <c r="L185" i="1" a="1"/>
  <c r="L185" i="1" s="1"/>
  <c r="M185" i="1"/>
  <c r="N185" i="1"/>
  <c r="O185" i="1"/>
  <c r="P185" i="1"/>
  <c r="Q185" i="1"/>
  <c r="R185" i="1"/>
  <c r="H186" i="1" a="1"/>
  <c r="H186" i="1"/>
  <c r="J186" i="1" a="1"/>
  <c r="J186" i="1" s="1"/>
  <c r="K186" i="1" a="1"/>
  <c r="K186" i="1" s="1"/>
  <c r="L186" i="1" a="1"/>
  <c r="L186" i="1" s="1"/>
  <c r="M186" i="1"/>
  <c r="N186" i="1"/>
  <c r="O186" i="1"/>
  <c r="P186" i="1"/>
  <c r="Q186" i="1"/>
  <c r="R186" i="1"/>
  <c r="H187" i="1" a="1"/>
  <c r="H187" i="1"/>
  <c r="J187" i="1" a="1"/>
  <c r="J187" i="1" s="1"/>
  <c r="K187" i="1" a="1"/>
  <c r="K187" i="1" s="1"/>
  <c r="L187" i="1" a="1"/>
  <c r="L187" i="1" s="1"/>
  <c r="M187" i="1"/>
  <c r="N187" i="1"/>
  <c r="O187" i="1"/>
  <c r="P187" i="1"/>
  <c r="Q187" i="1"/>
  <c r="R187" i="1"/>
  <c r="H188" i="1" a="1"/>
  <c r="H188" i="1"/>
  <c r="J188" i="1" a="1"/>
  <c r="J188" i="1" s="1"/>
  <c r="K188" i="1" a="1"/>
  <c r="K188" i="1" s="1"/>
  <c r="L188" i="1" a="1"/>
  <c r="L188" i="1" s="1"/>
  <c r="M188" i="1"/>
  <c r="N188" i="1"/>
  <c r="O188" i="1"/>
  <c r="P188" i="1"/>
  <c r="Q188" i="1"/>
  <c r="R188" i="1"/>
  <c r="H189" i="1" a="1"/>
  <c r="H189" i="1"/>
  <c r="J189" i="1" a="1"/>
  <c r="J189" i="1" s="1"/>
  <c r="K189" i="1" a="1"/>
  <c r="K189" i="1" s="1"/>
  <c r="L189" i="1" a="1"/>
  <c r="L189" i="1" s="1"/>
  <c r="M189" i="1"/>
  <c r="N189" i="1"/>
  <c r="O189" i="1"/>
  <c r="P189" i="1"/>
  <c r="Q189" i="1"/>
  <c r="R189" i="1"/>
  <c r="H190" i="1" a="1"/>
  <c r="H190" i="1"/>
  <c r="J190" i="1" a="1"/>
  <c r="J190" i="1" s="1"/>
  <c r="K190" i="1" a="1"/>
  <c r="K190" i="1" s="1"/>
  <c r="L190" i="1" a="1"/>
  <c r="L190" i="1" s="1"/>
  <c r="M190" i="1"/>
  <c r="N190" i="1"/>
  <c r="O190" i="1"/>
  <c r="P190" i="1"/>
  <c r="Q190" i="1"/>
  <c r="R190" i="1"/>
  <c r="H191" i="1" a="1"/>
  <c r="H191" i="1"/>
  <c r="J191" i="1" a="1"/>
  <c r="J191" i="1" s="1"/>
  <c r="K191" i="1" a="1"/>
  <c r="K191" i="1" s="1"/>
  <c r="L191" i="1" a="1"/>
  <c r="L191" i="1" s="1"/>
  <c r="M191" i="1"/>
  <c r="N191" i="1"/>
  <c r="O191" i="1"/>
  <c r="P191" i="1"/>
  <c r="Q191" i="1"/>
  <c r="R191" i="1"/>
  <c r="H192" i="1" a="1"/>
  <c r="H192" i="1"/>
  <c r="J192" i="1" a="1"/>
  <c r="J192" i="1" s="1"/>
  <c r="K192" i="1" a="1"/>
  <c r="K192" i="1" s="1"/>
  <c r="L192" i="1" a="1"/>
  <c r="L192" i="1" s="1"/>
  <c r="M192" i="1"/>
  <c r="N192" i="1"/>
  <c r="O192" i="1"/>
  <c r="P192" i="1"/>
  <c r="Q192" i="1"/>
  <c r="R192" i="1"/>
  <c r="H193" i="1" a="1"/>
  <c r="H193" i="1"/>
  <c r="J193" i="1" a="1"/>
  <c r="J193" i="1" s="1"/>
  <c r="K193" i="1" a="1"/>
  <c r="K193" i="1" s="1"/>
  <c r="L193" i="1" a="1"/>
  <c r="L193" i="1" s="1"/>
  <c r="M193" i="1"/>
  <c r="N193" i="1"/>
  <c r="O193" i="1"/>
  <c r="P193" i="1"/>
  <c r="Q193" i="1"/>
  <c r="R193" i="1"/>
  <c r="H194" i="1" a="1"/>
  <c r="H194" i="1"/>
  <c r="J194" i="1" a="1"/>
  <c r="J194" i="1" s="1"/>
  <c r="K194" i="1" a="1"/>
  <c r="K194" i="1" s="1"/>
  <c r="L194" i="1" a="1"/>
  <c r="L194" i="1" s="1"/>
  <c r="M194" i="1"/>
  <c r="N194" i="1"/>
  <c r="O194" i="1"/>
  <c r="P194" i="1"/>
  <c r="Q194" i="1"/>
  <c r="R194" i="1"/>
  <c r="H195" i="1" a="1"/>
  <c r="H195" i="1"/>
  <c r="J195" i="1" a="1"/>
  <c r="J195" i="1" s="1"/>
  <c r="K195" i="1" a="1"/>
  <c r="K195" i="1" s="1"/>
  <c r="L195" i="1" a="1"/>
  <c r="L195" i="1" s="1"/>
  <c r="M195" i="1"/>
  <c r="N195" i="1"/>
  <c r="O195" i="1"/>
  <c r="P195" i="1"/>
  <c r="Q195" i="1"/>
  <c r="R195" i="1"/>
  <c r="H196" i="1" a="1"/>
  <c r="H196" i="1"/>
  <c r="J196" i="1" a="1"/>
  <c r="J196" i="1" s="1"/>
  <c r="K196" i="1" a="1"/>
  <c r="K196" i="1" s="1"/>
  <c r="L196" i="1" a="1"/>
  <c r="L196" i="1" s="1"/>
  <c r="M196" i="1"/>
  <c r="N196" i="1"/>
  <c r="O196" i="1"/>
  <c r="P196" i="1"/>
  <c r="Q196" i="1"/>
  <c r="R196" i="1"/>
  <c r="H197" i="1" a="1"/>
  <c r="H197" i="1"/>
  <c r="J197" i="1" a="1"/>
  <c r="J197" i="1" s="1"/>
  <c r="K197" i="1" a="1"/>
  <c r="K197" i="1" s="1"/>
  <c r="L197" i="1" a="1"/>
  <c r="L197" i="1" s="1"/>
  <c r="M197" i="1"/>
  <c r="N197" i="1"/>
  <c r="O197" i="1"/>
  <c r="P197" i="1"/>
  <c r="Q197" i="1"/>
  <c r="R197" i="1"/>
  <c r="H198" i="1" a="1"/>
  <c r="H198" i="1"/>
  <c r="J198" i="1" a="1"/>
  <c r="J198" i="1" s="1"/>
  <c r="K198" i="1" a="1"/>
  <c r="K198" i="1" s="1"/>
  <c r="L198" i="1" a="1"/>
  <c r="L198" i="1" s="1"/>
  <c r="M198" i="1"/>
  <c r="N198" i="1"/>
  <c r="O198" i="1"/>
  <c r="P198" i="1"/>
  <c r="Q198" i="1"/>
  <c r="R198" i="1"/>
  <c r="H199" i="1" a="1"/>
  <c r="H199" i="1"/>
  <c r="J199" i="1" a="1"/>
  <c r="J199" i="1" s="1"/>
  <c r="K199" i="1" a="1"/>
  <c r="K199" i="1" s="1"/>
  <c r="L199" i="1" a="1"/>
  <c r="L199" i="1" s="1"/>
  <c r="M199" i="1"/>
  <c r="N199" i="1"/>
  <c r="O199" i="1"/>
  <c r="P199" i="1"/>
  <c r="Q199" i="1"/>
  <c r="R199" i="1"/>
  <c r="H200" i="1" a="1"/>
  <c r="H200" i="1"/>
  <c r="J200" i="1" a="1"/>
  <c r="J200" i="1" s="1"/>
  <c r="K200" i="1" a="1"/>
  <c r="K200" i="1" s="1"/>
  <c r="L200" i="1" a="1"/>
  <c r="L200" i="1" s="1"/>
  <c r="M200" i="1"/>
  <c r="N200" i="1"/>
  <c r="O200" i="1"/>
  <c r="P200" i="1"/>
  <c r="Q200" i="1"/>
  <c r="R200" i="1"/>
  <c r="H201" i="1" a="1"/>
  <c r="H201" i="1"/>
  <c r="J201" i="1" a="1"/>
  <c r="J201" i="1" s="1"/>
  <c r="K201" i="1" a="1"/>
  <c r="K201" i="1" s="1"/>
  <c r="L201" i="1" a="1"/>
  <c r="L201" i="1" s="1"/>
  <c r="M201" i="1"/>
  <c r="N201" i="1"/>
  <c r="O201" i="1"/>
  <c r="P201" i="1"/>
  <c r="Q201" i="1"/>
  <c r="R201" i="1"/>
  <c r="H202" i="1" a="1"/>
  <c r="H202" i="1"/>
  <c r="J202" i="1" a="1"/>
  <c r="J202" i="1" s="1"/>
  <c r="K202" i="1" a="1"/>
  <c r="K202" i="1" s="1"/>
  <c r="L202" i="1" a="1"/>
  <c r="L202" i="1" s="1"/>
  <c r="M202" i="1"/>
  <c r="N202" i="1"/>
  <c r="O202" i="1"/>
  <c r="P202" i="1"/>
  <c r="Q202" i="1"/>
  <c r="R202" i="1"/>
  <c r="H203" i="1" a="1"/>
  <c r="H203" i="1"/>
  <c r="J203" i="1" a="1"/>
  <c r="J203" i="1" s="1"/>
  <c r="K203" i="1" a="1"/>
  <c r="K203" i="1" s="1"/>
  <c r="L203" i="1" a="1"/>
  <c r="L203" i="1" s="1"/>
  <c r="M203" i="1"/>
  <c r="N203" i="1"/>
  <c r="O203" i="1"/>
  <c r="P203" i="1"/>
  <c r="Q203" i="1"/>
  <c r="R203" i="1"/>
  <c r="H204" i="1" a="1"/>
  <c r="H204" i="1"/>
  <c r="J204" i="1" a="1"/>
  <c r="J204" i="1" s="1"/>
  <c r="K204" i="1" a="1"/>
  <c r="K204" i="1" s="1"/>
  <c r="L204" i="1" a="1"/>
  <c r="L204" i="1" s="1"/>
  <c r="M204" i="1"/>
  <c r="N204" i="1"/>
  <c r="O204" i="1"/>
  <c r="P204" i="1"/>
  <c r="Q204" i="1"/>
  <c r="R204" i="1"/>
  <c r="H205" i="1" a="1"/>
  <c r="H205" i="1"/>
  <c r="J205" i="1" a="1"/>
  <c r="J205" i="1" s="1"/>
  <c r="K205" i="1" a="1"/>
  <c r="K205" i="1" s="1"/>
  <c r="L205" i="1" a="1"/>
  <c r="L205" i="1" s="1"/>
  <c r="M205" i="1"/>
  <c r="N205" i="1"/>
  <c r="O205" i="1"/>
  <c r="P205" i="1"/>
  <c r="Q205" i="1"/>
  <c r="R205" i="1"/>
  <c r="H206" i="1" a="1"/>
  <c r="H206" i="1"/>
  <c r="J206" i="1" a="1"/>
  <c r="J206" i="1" s="1"/>
  <c r="K206" i="1" a="1"/>
  <c r="K206" i="1" s="1"/>
  <c r="L206" i="1" a="1"/>
  <c r="L206" i="1" s="1"/>
  <c r="M206" i="1"/>
  <c r="N206" i="1"/>
  <c r="O206" i="1"/>
  <c r="P206" i="1"/>
  <c r="Q206" i="1"/>
  <c r="R206" i="1"/>
  <c r="H207" i="1" a="1"/>
  <c r="H207" i="1"/>
  <c r="J207" i="1" a="1"/>
  <c r="J207" i="1" s="1"/>
  <c r="K207" i="1" a="1"/>
  <c r="K207" i="1" s="1"/>
  <c r="L207" i="1" a="1"/>
  <c r="L207" i="1" s="1"/>
  <c r="M207" i="1"/>
  <c r="N207" i="1"/>
  <c r="O207" i="1"/>
  <c r="P207" i="1"/>
  <c r="Q207" i="1"/>
  <c r="R207" i="1"/>
  <c r="H208" i="1" a="1"/>
  <c r="H208" i="1"/>
  <c r="J208" i="1" a="1"/>
  <c r="J208" i="1" s="1"/>
  <c r="K208" i="1" a="1"/>
  <c r="K208" i="1" s="1"/>
  <c r="L208" i="1" a="1"/>
  <c r="L208" i="1" s="1"/>
  <c r="M208" i="1"/>
  <c r="N208" i="1"/>
  <c r="O208" i="1"/>
  <c r="P208" i="1"/>
  <c r="Q208" i="1"/>
  <c r="R208" i="1"/>
  <c r="H209" i="1" a="1"/>
  <c r="H209" i="1"/>
  <c r="J209" i="1" a="1"/>
  <c r="J209" i="1" s="1"/>
  <c r="K209" i="1" a="1"/>
  <c r="K209" i="1" s="1"/>
  <c r="L209" i="1" a="1"/>
  <c r="L209" i="1" s="1"/>
  <c r="M209" i="1"/>
  <c r="N209" i="1"/>
  <c r="O209" i="1"/>
  <c r="P209" i="1"/>
  <c r="Q209" i="1"/>
  <c r="R209" i="1"/>
  <c r="H210" i="1" a="1"/>
  <c r="H210" i="1"/>
  <c r="J210" i="1" a="1"/>
  <c r="J210" i="1" s="1"/>
  <c r="K210" i="1" a="1"/>
  <c r="K210" i="1" s="1"/>
  <c r="L210" i="1" a="1"/>
  <c r="L210" i="1" s="1"/>
  <c r="M210" i="1"/>
  <c r="N210" i="1"/>
  <c r="O210" i="1"/>
  <c r="P210" i="1"/>
  <c r="Q210" i="1"/>
  <c r="R210" i="1"/>
  <c r="H211" i="1" a="1"/>
  <c r="H211" i="1"/>
  <c r="J211" i="1" a="1"/>
  <c r="J211" i="1" s="1"/>
  <c r="K211" i="1" a="1"/>
  <c r="K211" i="1" s="1"/>
  <c r="L211" i="1" a="1"/>
  <c r="L211" i="1" s="1"/>
  <c r="M211" i="1"/>
  <c r="N211" i="1"/>
  <c r="O211" i="1"/>
  <c r="P211" i="1"/>
  <c r="Q211" i="1"/>
  <c r="R211" i="1"/>
  <c r="H212" i="1" a="1"/>
  <c r="H212" i="1"/>
  <c r="J212" i="1" a="1"/>
  <c r="J212" i="1" s="1"/>
  <c r="K212" i="1" a="1"/>
  <c r="K212" i="1" s="1"/>
  <c r="L212" i="1" a="1"/>
  <c r="L212" i="1" s="1"/>
  <c r="M212" i="1"/>
  <c r="N212" i="1"/>
  <c r="O212" i="1"/>
  <c r="P212" i="1"/>
  <c r="Q212" i="1"/>
  <c r="R212" i="1"/>
  <c r="H213" i="1" a="1"/>
  <c r="H213" i="1"/>
  <c r="J213" i="1" a="1"/>
  <c r="J213" i="1" s="1"/>
  <c r="K213" i="1" a="1"/>
  <c r="K213" i="1" s="1"/>
  <c r="L213" i="1" a="1"/>
  <c r="L213" i="1" s="1"/>
  <c r="M213" i="1"/>
  <c r="N213" i="1"/>
  <c r="O213" i="1"/>
  <c r="P213" i="1"/>
  <c r="Q213" i="1"/>
  <c r="R213" i="1"/>
  <c r="H214" i="1" a="1"/>
  <c r="H214" i="1"/>
  <c r="J214" i="1" a="1"/>
  <c r="J214" i="1" s="1"/>
  <c r="K214" i="1" a="1"/>
  <c r="K214" i="1" s="1"/>
  <c r="L214" i="1" a="1"/>
  <c r="L214" i="1" s="1"/>
  <c r="M214" i="1"/>
  <c r="N214" i="1"/>
  <c r="O214" i="1"/>
  <c r="P214" i="1"/>
  <c r="Q214" i="1"/>
  <c r="R214" i="1"/>
  <c r="H215" i="1" a="1"/>
  <c r="H215" i="1"/>
  <c r="J215" i="1" a="1"/>
  <c r="J215" i="1" s="1"/>
  <c r="K215" i="1" a="1"/>
  <c r="K215" i="1" s="1"/>
  <c r="L215" i="1" a="1"/>
  <c r="L215" i="1" s="1"/>
  <c r="M215" i="1"/>
  <c r="N215" i="1"/>
  <c r="O215" i="1"/>
  <c r="P215" i="1"/>
  <c r="Q215" i="1"/>
  <c r="R215" i="1"/>
  <c r="H216" i="1" a="1"/>
  <c r="H216" i="1"/>
  <c r="J216" i="1" a="1"/>
  <c r="J216" i="1" s="1"/>
  <c r="K216" i="1" a="1"/>
  <c r="K216" i="1" s="1"/>
  <c r="L216" i="1" a="1"/>
  <c r="L216" i="1" s="1"/>
  <c r="M216" i="1"/>
  <c r="N216" i="1"/>
  <c r="O216" i="1"/>
  <c r="P216" i="1"/>
  <c r="Q216" i="1"/>
  <c r="R216" i="1"/>
  <c r="H217" i="1" a="1"/>
  <c r="H217" i="1"/>
  <c r="J217" i="1" a="1"/>
  <c r="J217" i="1" s="1"/>
  <c r="K217" i="1" a="1"/>
  <c r="K217" i="1" s="1"/>
  <c r="L217" i="1" a="1"/>
  <c r="L217" i="1" s="1"/>
  <c r="M217" i="1"/>
  <c r="N217" i="1"/>
  <c r="O217" i="1"/>
  <c r="P217" i="1"/>
  <c r="Q217" i="1"/>
  <c r="R217" i="1"/>
  <c r="H218" i="1" a="1"/>
  <c r="H218" i="1"/>
  <c r="J218" i="1" a="1"/>
  <c r="J218" i="1" s="1"/>
  <c r="K218" i="1" a="1"/>
  <c r="K218" i="1" s="1"/>
  <c r="L218" i="1" a="1"/>
  <c r="L218" i="1" s="1"/>
  <c r="M218" i="1"/>
  <c r="N218" i="1"/>
  <c r="O218" i="1"/>
  <c r="P218" i="1"/>
  <c r="Q218" i="1"/>
  <c r="R218" i="1"/>
  <c r="H219" i="1" a="1"/>
  <c r="H219" i="1"/>
  <c r="J219" i="1" a="1"/>
  <c r="J219" i="1" s="1"/>
  <c r="K219" i="1" a="1"/>
  <c r="K219" i="1" s="1"/>
  <c r="L219" i="1" a="1"/>
  <c r="L219" i="1" s="1"/>
  <c r="M219" i="1"/>
  <c r="N219" i="1"/>
  <c r="O219" i="1"/>
  <c r="P219" i="1"/>
  <c r="Q219" i="1"/>
  <c r="R219" i="1"/>
  <c r="H220" i="1" a="1"/>
  <c r="H220" i="1"/>
  <c r="J220" i="1" a="1"/>
  <c r="J220" i="1" s="1"/>
  <c r="K220" i="1" a="1"/>
  <c r="K220" i="1" s="1"/>
  <c r="L220" i="1" a="1"/>
  <c r="L220" i="1" s="1"/>
  <c r="M220" i="1"/>
  <c r="N220" i="1"/>
  <c r="O220" i="1"/>
  <c r="P220" i="1"/>
  <c r="Q220" i="1"/>
  <c r="R220" i="1"/>
  <c r="H221" i="1" a="1"/>
  <c r="H221" i="1"/>
  <c r="J221" i="1" a="1"/>
  <c r="J221" i="1" s="1"/>
  <c r="K221" i="1" a="1"/>
  <c r="K221" i="1" s="1"/>
  <c r="L221" i="1" a="1"/>
  <c r="L221" i="1" s="1"/>
  <c r="M221" i="1"/>
  <c r="N221" i="1"/>
  <c r="O221" i="1"/>
  <c r="P221" i="1"/>
  <c r="Q221" i="1"/>
  <c r="R221" i="1"/>
  <c r="H222" i="1" a="1"/>
  <c r="H222" i="1"/>
  <c r="J222" i="1" a="1"/>
  <c r="J222" i="1" s="1"/>
  <c r="K222" i="1" a="1"/>
  <c r="K222" i="1" s="1"/>
  <c r="L222" i="1" a="1"/>
  <c r="L222" i="1" s="1"/>
  <c r="M222" i="1"/>
  <c r="N222" i="1"/>
  <c r="O222" i="1"/>
  <c r="P222" i="1"/>
  <c r="Q222" i="1"/>
  <c r="R222" i="1"/>
  <c r="H223" i="1" a="1"/>
  <c r="H223" i="1"/>
  <c r="J223" i="1" a="1"/>
  <c r="J223" i="1" s="1"/>
  <c r="K223" i="1" a="1"/>
  <c r="K223" i="1" s="1"/>
  <c r="L223" i="1" a="1"/>
  <c r="L223" i="1" s="1"/>
  <c r="M223" i="1"/>
  <c r="N223" i="1"/>
  <c r="O223" i="1"/>
  <c r="P223" i="1"/>
  <c r="Q223" i="1"/>
  <c r="R223" i="1"/>
  <c r="H224" i="1" a="1"/>
  <c r="H224" i="1"/>
  <c r="J224" i="1" a="1"/>
  <c r="J224" i="1" s="1"/>
  <c r="K224" i="1" a="1"/>
  <c r="K224" i="1" s="1"/>
  <c r="L224" i="1" a="1"/>
  <c r="L224" i="1" s="1"/>
  <c r="M224" i="1"/>
  <c r="N224" i="1"/>
  <c r="O224" i="1"/>
  <c r="P224" i="1"/>
  <c r="Q224" i="1"/>
  <c r="R224" i="1"/>
  <c r="H225" i="1" a="1"/>
  <c r="H225" i="1"/>
  <c r="J225" i="1" a="1"/>
  <c r="J225" i="1" s="1"/>
  <c r="K225" i="1" a="1"/>
  <c r="K225" i="1" s="1"/>
  <c r="L225" i="1" a="1"/>
  <c r="L225" i="1" s="1"/>
  <c r="M225" i="1"/>
  <c r="N225" i="1"/>
  <c r="O225" i="1"/>
  <c r="P225" i="1"/>
  <c r="Q225" i="1"/>
  <c r="R225" i="1"/>
  <c r="H226" i="1" a="1"/>
  <c r="H226" i="1"/>
  <c r="J226" i="1" a="1"/>
  <c r="J226" i="1" s="1"/>
  <c r="K226" i="1" a="1"/>
  <c r="K226" i="1" s="1"/>
  <c r="L226" i="1" a="1"/>
  <c r="L226" i="1" s="1"/>
  <c r="M226" i="1"/>
  <c r="N226" i="1"/>
  <c r="O226" i="1"/>
  <c r="P226" i="1"/>
  <c r="Q226" i="1"/>
  <c r="R226" i="1"/>
  <c r="H227" i="1" a="1"/>
  <c r="H227" i="1"/>
  <c r="J227" i="1" a="1"/>
  <c r="J227" i="1" s="1"/>
  <c r="K227" i="1" a="1"/>
  <c r="K227" i="1" s="1"/>
  <c r="L227" i="1" a="1"/>
  <c r="L227" i="1" s="1"/>
  <c r="M227" i="1"/>
  <c r="N227" i="1"/>
  <c r="O227" i="1"/>
  <c r="P227" i="1"/>
  <c r="Q227" i="1"/>
  <c r="R227" i="1"/>
  <c r="H228" i="1" a="1"/>
  <c r="H228" i="1" s="1"/>
  <c r="J228" i="1" a="1"/>
  <c r="J228" i="1" s="1"/>
  <c r="K228" i="1" a="1"/>
  <c r="K228" i="1" s="1"/>
  <c r="L228" i="1" a="1"/>
  <c r="L228" i="1" s="1"/>
  <c r="M228" i="1"/>
  <c r="N228" i="1" s="1"/>
  <c r="P228" i="1" s="1"/>
  <c r="O228" i="1"/>
  <c r="Q228" i="1"/>
  <c r="R228" i="1"/>
  <c r="H229" i="1" a="1"/>
  <c r="H229" i="1" s="1"/>
  <c r="J229" i="1" a="1"/>
  <c r="J229" i="1" s="1"/>
  <c r="K229" i="1" a="1"/>
  <c r="K229" i="1" s="1"/>
  <c r="L229" i="1" a="1"/>
  <c r="L229" i="1" s="1"/>
  <c r="M229" i="1"/>
  <c r="N229" i="1" s="1"/>
  <c r="P229" i="1" s="1"/>
  <c r="O229" i="1"/>
  <c r="Q229" i="1"/>
  <c r="R229" i="1"/>
  <c r="H230" i="1" a="1"/>
  <c r="H230" i="1" s="1"/>
  <c r="J230" i="1" a="1"/>
  <c r="J230" i="1" s="1"/>
  <c r="K230" i="1" a="1"/>
  <c r="K230" i="1" s="1"/>
  <c r="L230" i="1" a="1"/>
  <c r="L230" i="1" s="1"/>
  <c r="M230" i="1"/>
  <c r="N230" i="1" s="1"/>
  <c r="P230" i="1" s="1"/>
  <c r="O230" i="1"/>
  <c r="Q230" i="1"/>
  <c r="R230" i="1"/>
  <c r="H231" i="1" a="1"/>
  <c r="H231" i="1" s="1"/>
  <c r="J231" i="1" a="1"/>
  <c r="J231" i="1" s="1"/>
  <c r="K231" i="1" a="1"/>
  <c r="K231" i="1" s="1"/>
  <c r="L231" i="1" a="1"/>
  <c r="L231" i="1" s="1"/>
  <c r="M231" i="1"/>
  <c r="N231" i="1" s="1"/>
  <c r="P231" i="1" s="1"/>
  <c r="O231" i="1"/>
  <c r="Q231" i="1"/>
  <c r="R231" i="1"/>
  <c r="H232" i="1" a="1"/>
  <c r="H232" i="1" s="1"/>
  <c r="J232" i="1" a="1"/>
  <c r="J232" i="1" s="1"/>
  <c r="K232" i="1" a="1"/>
  <c r="K232" i="1" s="1"/>
  <c r="L232" i="1" a="1"/>
  <c r="L232" i="1" s="1"/>
  <c r="M232" i="1"/>
  <c r="N232" i="1" s="1"/>
  <c r="P232" i="1" s="1"/>
  <c r="O232" i="1"/>
  <c r="Q232" i="1"/>
  <c r="R232" i="1"/>
  <c r="H233" i="1" a="1"/>
  <c r="H233" i="1" s="1"/>
  <c r="J233" i="1" a="1"/>
  <c r="J233" i="1" s="1"/>
  <c r="K233" i="1" a="1"/>
  <c r="K233" i="1" s="1"/>
  <c r="L233" i="1" a="1"/>
  <c r="L233" i="1" s="1"/>
  <c r="M233" i="1"/>
  <c r="N233" i="1" s="1"/>
  <c r="P233" i="1" s="1"/>
  <c r="O233" i="1"/>
  <c r="Q233" i="1"/>
  <c r="R233" i="1"/>
  <c r="H234" i="1" a="1"/>
  <c r="H234" i="1" s="1"/>
  <c r="J234" i="1" a="1"/>
  <c r="J234" i="1" s="1"/>
  <c r="K234" i="1" a="1"/>
  <c r="K234" i="1" s="1"/>
  <c r="L234" i="1" a="1"/>
  <c r="L234" i="1" s="1"/>
  <c r="M234" i="1"/>
  <c r="N234" i="1" s="1"/>
  <c r="P234" i="1" s="1"/>
  <c r="O234" i="1"/>
  <c r="Q234" i="1"/>
  <c r="R234" i="1"/>
  <c r="H235" i="1" a="1"/>
  <c r="H235" i="1" s="1"/>
  <c r="J235" i="1" a="1"/>
  <c r="J235" i="1" s="1"/>
  <c r="K235" i="1" a="1"/>
  <c r="K235" i="1" s="1"/>
  <c r="L235" i="1" a="1"/>
  <c r="L235" i="1" s="1"/>
  <c r="M235" i="1"/>
  <c r="N235" i="1" s="1"/>
  <c r="P235" i="1" s="1"/>
  <c r="O235" i="1"/>
  <c r="Q235" i="1"/>
  <c r="R235" i="1"/>
  <c r="H236" i="1" a="1"/>
  <c r="H236" i="1" s="1"/>
  <c r="J236" i="1" a="1"/>
  <c r="J236" i="1" s="1"/>
  <c r="K236" i="1" a="1"/>
  <c r="K236" i="1" s="1"/>
  <c r="L236" i="1" a="1"/>
  <c r="L236" i="1" s="1"/>
  <c r="M236" i="1"/>
  <c r="N236" i="1" s="1"/>
  <c r="P236" i="1" s="1"/>
  <c r="O236" i="1"/>
  <c r="Q236" i="1"/>
  <c r="R236" i="1"/>
  <c r="H237" i="1" a="1"/>
  <c r="H237" i="1" s="1"/>
  <c r="J237" i="1" a="1"/>
  <c r="J237" i="1" s="1"/>
  <c r="K237" i="1" a="1"/>
  <c r="K237" i="1" s="1"/>
  <c r="L237" i="1" a="1"/>
  <c r="L237" i="1" s="1"/>
  <c r="M237" i="1"/>
  <c r="N237" i="1" s="1"/>
  <c r="P237" i="1" s="1"/>
  <c r="O237" i="1"/>
  <c r="Q237" i="1"/>
  <c r="R237" i="1"/>
  <c r="H238" i="1" a="1"/>
  <c r="H238" i="1" s="1"/>
  <c r="J238" i="1" a="1"/>
  <c r="J238" i="1" s="1"/>
  <c r="K238" i="1" a="1"/>
  <c r="K238" i="1" s="1"/>
  <c r="L238" i="1" a="1"/>
  <c r="L238" i="1" s="1"/>
  <c r="M238" i="1"/>
  <c r="N238" i="1" s="1"/>
  <c r="P238" i="1" s="1"/>
  <c r="O238" i="1"/>
  <c r="Q238" i="1"/>
  <c r="R238" i="1"/>
  <c r="H239" i="1" a="1"/>
  <c r="H239" i="1" s="1"/>
  <c r="J239" i="1" a="1"/>
  <c r="J239" i="1" s="1"/>
  <c r="K239" i="1" a="1"/>
  <c r="K239" i="1" s="1"/>
  <c r="L239" i="1" a="1"/>
  <c r="L239" i="1" s="1"/>
  <c r="M239" i="1"/>
  <c r="N239" i="1" s="1"/>
  <c r="P239" i="1" s="1"/>
  <c r="O239" i="1"/>
  <c r="Q239" i="1"/>
  <c r="R239" i="1"/>
  <c r="H240" i="1" a="1"/>
  <c r="H240" i="1" s="1"/>
  <c r="J240" i="1" a="1"/>
  <c r="J240" i="1" s="1"/>
  <c r="K240" i="1" a="1"/>
  <c r="K240" i="1" s="1"/>
  <c r="L240" i="1" a="1"/>
  <c r="L240" i="1" s="1"/>
  <c r="M240" i="1"/>
  <c r="N240" i="1" s="1"/>
  <c r="P240" i="1" s="1"/>
  <c r="O240" i="1"/>
  <c r="Q240" i="1"/>
  <c r="R240" i="1"/>
  <c r="H241" i="1" a="1"/>
  <c r="H241" i="1" s="1"/>
  <c r="J241" i="1" a="1"/>
  <c r="J241" i="1" s="1"/>
  <c r="K241" i="1" a="1"/>
  <c r="K241" i="1" s="1"/>
  <c r="L241" i="1" a="1"/>
  <c r="L241" i="1" s="1"/>
  <c r="M241" i="1"/>
  <c r="N241" i="1" s="1"/>
  <c r="P241" i="1" s="1"/>
  <c r="O241" i="1"/>
  <c r="Q241" i="1"/>
  <c r="R241" i="1"/>
  <c r="H242" i="1" a="1"/>
  <c r="H242" i="1" s="1"/>
  <c r="J242" i="1" a="1"/>
  <c r="J242" i="1" s="1"/>
  <c r="K242" i="1" a="1"/>
  <c r="K242" i="1" s="1"/>
  <c r="L242" i="1" a="1"/>
  <c r="L242" i="1" s="1"/>
  <c r="M242" i="1"/>
  <c r="N242" i="1" s="1"/>
  <c r="P242" i="1" s="1"/>
  <c r="O242" i="1"/>
  <c r="Q242" i="1"/>
  <c r="R242" i="1"/>
  <c r="H243" i="1" a="1"/>
  <c r="H243" i="1" s="1"/>
  <c r="J243" i="1" a="1"/>
  <c r="J243" i="1" s="1"/>
  <c r="K243" i="1" a="1"/>
  <c r="K243" i="1" s="1"/>
  <c r="L243" i="1" a="1"/>
  <c r="L243" i="1" s="1"/>
  <c r="M243" i="1"/>
  <c r="N243" i="1" s="1"/>
  <c r="P243" i="1" s="1"/>
  <c r="O243" i="1"/>
  <c r="Q243" i="1"/>
  <c r="R243" i="1"/>
  <c r="H244" i="1" a="1"/>
  <c r="H244" i="1" s="1"/>
  <c r="J244" i="1" a="1"/>
  <c r="J244" i="1" s="1"/>
  <c r="K244" i="1" a="1"/>
  <c r="K244" i="1" s="1"/>
  <c r="L244" i="1" a="1"/>
  <c r="L244" i="1" s="1"/>
  <c r="M244" i="1"/>
  <c r="N244" i="1" s="1"/>
  <c r="P244" i="1" s="1"/>
  <c r="O244" i="1"/>
  <c r="Q244" i="1"/>
  <c r="R244" i="1"/>
  <c r="H245" i="1" a="1"/>
  <c r="H245" i="1" s="1"/>
  <c r="J245" i="1" a="1"/>
  <c r="J245" i="1" s="1"/>
  <c r="K245" i="1" a="1"/>
  <c r="K245" i="1" s="1"/>
  <c r="L245" i="1" a="1"/>
  <c r="L245" i="1" s="1"/>
  <c r="M245" i="1"/>
  <c r="N245" i="1" s="1"/>
  <c r="P245" i="1" s="1"/>
  <c r="O245" i="1"/>
  <c r="Q245" i="1"/>
  <c r="R245" i="1"/>
  <c r="H246" i="1" a="1"/>
  <c r="H246" i="1" s="1"/>
  <c r="J246" i="1" a="1"/>
  <c r="J246" i="1" s="1"/>
  <c r="K246" i="1" a="1"/>
  <c r="K246" i="1" s="1"/>
  <c r="L246" i="1" a="1"/>
  <c r="L246" i="1" s="1"/>
  <c r="M246" i="1"/>
  <c r="N246" i="1" s="1"/>
  <c r="P246" i="1" s="1"/>
  <c r="O246" i="1"/>
  <c r="Q246" i="1"/>
  <c r="R246" i="1"/>
  <c r="H247" i="1" a="1"/>
  <c r="H247" i="1" s="1"/>
  <c r="J247" i="1" a="1"/>
  <c r="J247" i="1" s="1"/>
  <c r="K247" i="1" a="1"/>
  <c r="K247" i="1" s="1"/>
  <c r="L247" i="1" a="1"/>
  <c r="L247" i="1" s="1"/>
  <c r="M247" i="1"/>
  <c r="N247" i="1" s="1"/>
  <c r="P247" i="1" s="1"/>
  <c r="O247" i="1"/>
  <c r="Q247" i="1"/>
  <c r="R247" i="1"/>
  <c r="H248" i="1" a="1"/>
  <c r="H248" i="1" s="1"/>
  <c r="J248" i="1" a="1"/>
  <c r="J248" i="1" s="1"/>
  <c r="K248" i="1" a="1"/>
  <c r="K248" i="1" s="1"/>
  <c r="L248" i="1" a="1"/>
  <c r="L248" i="1" s="1"/>
  <c r="M248" i="1"/>
  <c r="N248" i="1" s="1"/>
  <c r="P248" i="1" s="1"/>
  <c r="O248" i="1"/>
  <c r="Q248" i="1"/>
  <c r="R248" i="1"/>
  <c r="H249" i="1" a="1"/>
  <c r="H249" i="1" s="1"/>
  <c r="J249" i="1" a="1"/>
  <c r="J249" i="1" s="1"/>
  <c r="K249" i="1" a="1"/>
  <c r="K249" i="1" s="1"/>
  <c r="L249" i="1" a="1"/>
  <c r="L249" i="1" s="1"/>
  <c r="M249" i="1"/>
  <c r="N249" i="1" s="1"/>
  <c r="P249" i="1" s="1"/>
  <c r="O249" i="1"/>
  <c r="Q249" i="1"/>
  <c r="R249" i="1"/>
  <c r="H250" i="1" a="1"/>
  <c r="H250" i="1" s="1"/>
  <c r="J250" i="1" a="1"/>
  <c r="J250" i="1" s="1"/>
  <c r="K250" i="1" a="1"/>
  <c r="K250" i="1" s="1"/>
  <c r="L250" i="1" a="1"/>
  <c r="L250" i="1" s="1"/>
  <c r="M250" i="1"/>
  <c r="N250" i="1" s="1"/>
  <c r="P250" i="1" s="1"/>
  <c r="O250" i="1"/>
  <c r="Q250" i="1"/>
  <c r="R250" i="1"/>
  <c r="H251" i="1" a="1"/>
  <c r="H251" i="1" s="1"/>
  <c r="J251" i="1" a="1"/>
  <c r="J251" i="1" s="1"/>
  <c r="K251" i="1" a="1"/>
  <c r="K251" i="1" s="1"/>
  <c r="L251" i="1" a="1"/>
  <c r="L251" i="1" s="1"/>
  <c r="M251" i="1"/>
  <c r="N251" i="1" s="1"/>
  <c r="P251" i="1" s="1"/>
  <c r="O251" i="1"/>
  <c r="Q251" i="1"/>
  <c r="R251" i="1"/>
  <c r="H252" i="1" a="1"/>
  <c r="H252" i="1" s="1"/>
  <c r="J252" i="1" a="1"/>
  <c r="J252" i="1" s="1"/>
  <c r="K252" i="1" a="1"/>
  <c r="K252" i="1" s="1"/>
  <c r="L252" i="1" a="1"/>
  <c r="L252" i="1" s="1"/>
  <c r="M252" i="1"/>
  <c r="N252" i="1" s="1"/>
  <c r="P252" i="1" s="1"/>
  <c r="O252" i="1"/>
  <c r="Q252" i="1"/>
  <c r="R252" i="1"/>
  <c r="H253" i="1" a="1"/>
  <c r="H253" i="1" s="1"/>
  <c r="J253" i="1" a="1"/>
  <c r="J253" i="1" s="1"/>
  <c r="K253" i="1" a="1"/>
  <c r="K253" i="1" s="1"/>
  <c r="L253" i="1" a="1"/>
  <c r="L253" i="1" s="1"/>
  <c r="M253" i="1"/>
  <c r="N253" i="1" s="1"/>
  <c r="P253" i="1" s="1"/>
  <c r="O253" i="1"/>
  <c r="Q253" i="1"/>
  <c r="R253" i="1"/>
  <c r="H254" i="1" a="1"/>
  <c r="H254" i="1" s="1"/>
  <c r="J254" i="1" a="1"/>
  <c r="J254" i="1" s="1"/>
  <c r="K254" i="1" a="1"/>
  <c r="K254" i="1" s="1"/>
  <c r="L254" i="1" a="1"/>
  <c r="L254" i="1" s="1"/>
  <c r="M254" i="1"/>
  <c r="N254" i="1" s="1"/>
  <c r="P254" i="1" s="1"/>
  <c r="O254" i="1"/>
  <c r="Q254" i="1"/>
  <c r="R254" i="1"/>
  <c r="H255" i="1" a="1"/>
  <c r="H255" i="1" s="1"/>
  <c r="J255" i="1" a="1"/>
  <c r="J255" i="1" s="1"/>
  <c r="K255" i="1" a="1"/>
  <c r="K255" i="1" s="1"/>
  <c r="L255" i="1" a="1"/>
  <c r="L255" i="1" s="1"/>
  <c r="M255" i="1"/>
  <c r="N255" i="1" s="1"/>
  <c r="P255" i="1" s="1"/>
  <c r="O255" i="1"/>
  <c r="Q255" i="1"/>
  <c r="R255" i="1"/>
  <c r="H256" i="1" a="1"/>
  <c r="H256" i="1" s="1"/>
  <c r="J256" i="1" a="1"/>
  <c r="J256" i="1" s="1"/>
  <c r="K256" i="1" a="1"/>
  <c r="K256" i="1" s="1"/>
  <c r="L256" i="1" a="1"/>
  <c r="L256" i="1" s="1"/>
  <c r="M256" i="1"/>
  <c r="N256" i="1" s="1"/>
  <c r="P256" i="1" s="1"/>
  <c r="O256" i="1"/>
  <c r="Q256" i="1"/>
  <c r="R256" i="1"/>
  <c r="H257" i="1" a="1"/>
  <c r="H257" i="1" s="1"/>
  <c r="J257" i="1" a="1"/>
  <c r="J257" i="1" s="1"/>
  <c r="K257" i="1" a="1"/>
  <c r="K257" i="1" s="1"/>
  <c r="L257" i="1" a="1"/>
  <c r="L257" i="1" s="1"/>
  <c r="M257" i="1"/>
  <c r="N257" i="1" s="1"/>
  <c r="P257" i="1" s="1"/>
  <c r="O257" i="1"/>
  <c r="Q257" i="1"/>
  <c r="R257" i="1"/>
  <c r="H258" i="1" a="1"/>
  <c r="H258" i="1" s="1"/>
  <c r="J258" i="1" a="1"/>
  <c r="J258" i="1" s="1"/>
  <c r="K258" i="1" a="1"/>
  <c r="K258" i="1" s="1"/>
  <c r="L258" i="1" a="1"/>
  <c r="L258" i="1" s="1"/>
  <c r="M258" i="1"/>
  <c r="N258" i="1" s="1"/>
  <c r="P258" i="1" s="1"/>
  <c r="O258" i="1"/>
  <c r="Q258" i="1"/>
  <c r="R258" i="1"/>
  <c r="H259" i="1" a="1"/>
  <c r="H259" i="1" s="1"/>
  <c r="J259" i="1" a="1"/>
  <c r="J259" i="1" s="1"/>
  <c r="K259" i="1" a="1"/>
  <c r="K259" i="1" s="1"/>
  <c r="L259" i="1" a="1"/>
  <c r="L259" i="1" s="1"/>
  <c r="M259" i="1"/>
  <c r="N259" i="1" s="1"/>
  <c r="P259" i="1" s="1"/>
  <c r="O259" i="1"/>
  <c r="Q259" i="1"/>
  <c r="R259" i="1"/>
  <c r="H260" i="1" a="1"/>
  <c r="H260" i="1"/>
  <c r="J260" i="1" a="1"/>
  <c r="J260" i="1" s="1"/>
  <c r="K260" i="1" a="1"/>
  <c r="K260" i="1" s="1"/>
  <c r="L260" i="1" a="1"/>
  <c r="L260" i="1" s="1"/>
  <c r="M260" i="1"/>
  <c r="N260" i="1" s="1"/>
  <c r="P260" i="1" s="1"/>
  <c r="O260" i="1"/>
  <c r="Q260" i="1"/>
  <c r="R260" i="1"/>
  <c r="H261" i="1" a="1"/>
  <c r="H261" i="1" s="1"/>
  <c r="J261" i="1" a="1"/>
  <c r="J261" i="1" s="1"/>
  <c r="K261" i="1" a="1"/>
  <c r="K261" i="1" s="1"/>
  <c r="L261" i="1" a="1"/>
  <c r="L261" i="1" s="1"/>
  <c r="M261" i="1"/>
  <c r="N261" i="1" s="1"/>
  <c r="P261" i="1" s="1"/>
  <c r="O261" i="1"/>
  <c r="Q261" i="1"/>
  <c r="R261" i="1"/>
  <c r="H262" i="1" a="1"/>
  <c r="H262" i="1" s="1"/>
  <c r="J262" i="1" a="1"/>
  <c r="J262" i="1" s="1"/>
  <c r="K262" i="1" a="1"/>
  <c r="K262" i="1" s="1"/>
  <c r="L262" i="1" a="1"/>
  <c r="L262" i="1" s="1"/>
  <c r="M262" i="1"/>
  <c r="N262" i="1" s="1"/>
  <c r="P262" i="1" s="1"/>
  <c r="O262" i="1"/>
  <c r="Q262" i="1"/>
  <c r="R262" i="1"/>
  <c r="H263" i="1" a="1"/>
  <c r="H263" i="1" s="1"/>
  <c r="J263" i="1" a="1"/>
  <c r="J263" i="1" s="1"/>
  <c r="K263" i="1" a="1"/>
  <c r="K263" i="1" s="1"/>
  <c r="L263" i="1" a="1"/>
  <c r="L263" i="1" s="1"/>
  <c r="M263" i="1"/>
  <c r="N263" i="1" s="1"/>
  <c r="P263" i="1" s="1"/>
  <c r="O263" i="1"/>
  <c r="Q263" i="1"/>
  <c r="R263" i="1"/>
  <c r="H264" i="1" a="1"/>
  <c r="H264" i="1" s="1"/>
  <c r="J264" i="1" a="1"/>
  <c r="J264" i="1" s="1"/>
  <c r="K264" i="1" a="1"/>
  <c r="K264" i="1" s="1"/>
  <c r="L264" i="1" a="1"/>
  <c r="L264" i="1" s="1"/>
  <c r="M264" i="1"/>
  <c r="N264" i="1" s="1"/>
  <c r="P264" i="1" s="1"/>
  <c r="O264" i="1"/>
  <c r="Q264" i="1"/>
  <c r="R264" i="1"/>
  <c r="H265" i="1" a="1"/>
  <c r="H265" i="1" s="1"/>
  <c r="J265" i="1" a="1"/>
  <c r="J265" i="1" s="1"/>
  <c r="K265" i="1" a="1"/>
  <c r="K265" i="1" s="1"/>
  <c r="L265" i="1" a="1"/>
  <c r="L265" i="1" s="1"/>
  <c r="M265" i="1"/>
  <c r="N265" i="1" s="1"/>
  <c r="P265" i="1" s="1"/>
  <c r="O265" i="1"/>
  <c r="Q265" i="1"/>
  <c r="R265" i="1"/>
  <c r="H266" i="1" a="1"/>
  <c r="H266" i="1" s="1"/>
  <c r="J266" i="1" a="1"/>
  <c r="J266" i="1" s="1"/>
  <c r="K266" i="1" a="1"/>
  <c r="K266" i="1" s="1"/>
  <c r="L266" i="1" a="1"/>
  <c r="L266" i="1" s="1"/>
  <c r="M266" i="1"/>
  <c r="N266" i="1" s="1"/>
  <c r="P266" i="1" s="1"/>
  <c r="O266" i="1"/>
  <c r="Q266" i="1"/>
  <c r="R266" i="1"/>
  <c r="H267" i="1" a="1"/>
  <c r="H267" i="1" s="1"/>
  <c r="J267" i="1" a="1"/>
  <c r="J267" i="1" s="1"/>
  <c r="K267" i="1" a="1"/>
  <c r="K267" i="1" s="1"/>
  <c r="L267" i="1" a="1"/>
  <c r="L267" i="1" s="1"/>
  <c r="M267" i="1"/>
  <c r="N267" i="1" s="1"/>
  <c r="P267" i="1" s="1"/>
  <c r="O267" i="1"/>
  <c r="Q267" i="1"/>
  <c r="R267" i="1"/>
  <c r="H268" i="1" a="1"/>
  <c r="H268" i="1" s="1"/>
  <c r="J268" i="1" a="1"/>
  <c r="J268" i="1" s="1"/>
  <c r="K268" i="1" a="1"/>
  <c r="K268" i="1" s="1"/>
  <c r="L268" i="1" a="1"/>
  <c r="L268" i="1" s="1"/>
  <c r="M268" i="1"/>
  <c r="N268" i="1" s="1"/>
  <c r="P268" i="1" s="1"/>
  <c r="O268" i="1"/>
  <c r="Q268" i="1"/>
  <c r="R268" i="1"/>
  <c r="H269" i="1" a="1"/>
  <c r="H269" i="1" s="1"/>
  <c r="J269" i="1" a="1"/>
  <c r="J269" i="1" s="1"/>
  <c r="K269" i="1" a="1"/>
  <c r="K269" i="1" s="1"/>
  <c r="L269" i="1" a="1"/>
  <c r="L269" i="1" s="1"/>
  <c r="M269" i="1"/>
  <c r="N269" i="1" s="1"/>
  <c r="P269" i="1" s="1"/>
  <c r="O269" i="1"/>
  <c r="Q269" i="1"/>
  <c r="R269" i="1"/>
  <c r="H270" i="1" a="1"/>
  <c r="H270" i="1" s="1"/>
  <c r="J270" i="1" a="1"/>
  <c r="J270" i="1" s="1"/>
  <c r="K270" i="1" a="1"/>
  <c r="K270" i="1" s="1"/>
  <c r="L270" i="1" a="1"/>
  <c r="L270" i="1" s="1"/>
  <c r="M270" i="1"/>
  <c r="N270" i="1" s="1"/>
  <c r="P270" i="1" s="1"/>
  <c r="O270" i="1"/>
  <c r="Q270" i="1"/>
  <c r="R270" i="1"/>
  <c r="H271" i="1" a="1"/>
  <c r="H271" i="1" s="1"/>
  <c r="J271" i="1" a="1"/>
  <c r="J271" i="1" s="1"/>
  <c r="K271" i="1" a="1"/>
  <c r="K271" i="1" s="1"/>
  <c r="L271" i="1" a="1"/>
  <c r="L271" i="1" s="1"/>
  <c r="M271" i="1"/>
  <c r="N271" i="1" s="1"/>
  <c r="P271" i="1" s="1"/>
  <c r="O271" i="1"/>
  <c r="Q271" i="1"/>
  <c r="R271" i="1"/>
  <c r="H272" i="1" a="1"/>
  <c r="H272" i="1" s="1"/>
  <c r="J272" i="1" a="1"/>
  <c r="J272" i="1" s="1"/>
  <c r="K272" i="1" a="1"/>
  <c r="K272" i="1" s="1"/>
  <c r="L272" i="1" a="1"/>
  <c r="L272" i="1" s="1"/>
  <c r="M272" i="1"/>
  <c r="N272" i="1" s="1"/>
  <c r="P272" i="1" s="1"/>
  <c r="O272" i="1"/>
  <c r="Q272" i="1"/>
  <c r="R272" i="1"/>
  <c r="H273" i="1" a="1"/>
  <c r="H273" i="1" s="1"/>
  <c r="J273" i="1" a="1"/>
  <c r="J273" i="1" s="1"/>
  <c r="K273" i="1" a="1"/>
  <c r="K273" i="1" s="1"/>
  <c r="L273" i="1" a="1"/>
  <c r="L273" i="1" s="1"/>
  <c r="M273" i="1"/>
  <c r="N273" i="1" s="1"/>
  <c r="P273" i="1" s="1"/>
  <c r="O273" i="1"/>
  <c r="Q273" i="1"/>
  <c r="R273" i="1"/>
  <c r="H274" i="1" a="1"/>
  <c r="H274" i="1" s="1"/>
  <c r="J274" i="1" a="1"/>
  <c r="J274" i="1" s="1"/>
  <c r="K274" i="1" a="1"/>
  <c r="K274" i="1" s="1"/>
  <c r="L274" i="1" a="1"/>
  <c r="L274" i="1" s="1"/>
  <c r="M274" i="1"/>
  <c r="N274" i="1" s="1"/>
  <c r="P274" i="1" s="1"/>
  <c r="O274" i="1"/>
  <c r="Q274" i="1"/>
  <c r="R274" i="1"/>
  <c r="H275" i="1" a="1"/>
  <c r="H275" i="1" s="1"/>
  <c r="J275" i="1" a="1"/>
  <c r="J275" i="1" s="1"/>
  <c r="K275" i="1" a="1"/>
  <c r="K275" i="1" s="1"/>
  <c r="L275" i="1" a="1"/>
  <c r="L275" i="1" s="1"/>
  <c r="M275" i="1"/>
  <c r="N275" i="1" s="1"/>
  <c r="P275" i="1" s="1"/>
  <c r="O275" i="1"/>
  <c r="Q275" i="1"/>
  <c r="R275" i="1"/>
  <c r="H276" i="1" a="1"/>
  <c r="H276" i="1" s="1"/>
  <c r="J276" i="1" a="1"/>
  <c r="J276" i="1" s="1"/>
  <c r="K276" i="1" a="1"/>
  <c r="K276" i="1" s="1"/>
  <c r="L276" i="1" a="1"/>
  <c r="L276" i="1" s="1"/>
  <c r="M276" i="1"/>
  <c r="N276" i="1" s="1"/>
  <c r="P276" i="1" s="1"/>
  <c r="O276" i="1"/>
  <c r="Q276" i="1"/>
  <c r="R276" i="1"/>
  <c r="H277" i="1" a="1"/>
  <c r="H277" i="1" s="1"/>
  <c r="J277" i="1" a="1"/>
  <c r="J277" i="1" s="1"/>
  <c r="K277" i="1" a="1"/>
  <c r="K277" i="1" s="1"/>
  <c r="L277" i="1" a="1"/>
  <c r="L277" i="1" s="1"/>
  <c r="M277" i="1"/>
  <c r="N277" i="1" s="1"/>
  <c r="P277" i="1" s="1"/>
  <c r="O277" i="1"/>
  <c r="Q277" i="1"/>
  <c r="R277" i="1"/>
  <c r="H278" i="1" a="1"/>
  <c r="H278" i="1" s="1"/>
  <c r="J278" i="1" a="1"/>
  <c r="J278" i="1" s="1"/>
  <c r="K278" i="1" a="1"/>
  <c r="K278" i="1" s="1"/>
  <c r="L278" i="1" a="1"/>
  <c r="L278" i="1" s="1"/>
  <c r="M278" i="1"/>
  <c r="N278" i="1" s="1"/>
  <c r="P278" i="1" s="1"/>
  <c r="O278" i="1"/>
  <c r="Q278" i="1"/>
  <c r="R278" i="1"/>
  <c r="H279" i="1" a="1"/>
  <c r="H279" i="1" s="1"/>
  <c r="J279" i="1" a="1"/>
  <c r="J279" i="1" s="1"/>
  <c r="K279" i="1" a="1"/>
  <c r="K279" i="1" s="1"/>
  <c r="L279" i="1" a="1"/>
  <c r="L279" i="1" s="1"/>
  <c r="M279" i="1"/>
  <c r="N279" i="1" s="1"/>
  <c r="P279" i="1" s="1"/>
  <c r="O279" i="1"/>
  <c r="Q279" i="1"/>
  <c r="R279" i="1"/>
  <c r="H280" i="1" a="1"/>
  <c r="H280" i="1" s="1"/>
  <c r="J280" i="1" a="1"/>
  <c r="J280" i="1" s="1"/>
  <c r="K280" i="1" a="1"/>
  <c r="K280" i="1" s="1"/>
  <c r="L280" i="1" a="1"/>
  <c r="L280" i="1" s="1"/>
  <c r="M280" i="1"/>
  <c r="N280" i="1" s="1"/>
  <c r="P280" i="1" s="1"/>
  <c r="O280" i="1"/>
  <c r="Q280" i="1"/>
  <c r="R280" i="1"/>
  <c r="H281" i="1" a="1"/>
  <c r="H281" i="1" s="1"/>
  <c r="J281" i="1" a="1"/>
  <c r="J281" i="1" s="1"/>
  <c r="K281" i="1" a="1"/>
  <c r="K281" i="1" s="1"/>
  <c r="L281" i="1" a="1"/>
  <c r="L281" i="1" s="1"/>
  <c r="M281" i="1"/>
  <c r="N281" i="1" s="1"/>
  <c r="P281" i="1" s="1"/>
  <c r="O281" i="1"/>
  <c r="Q281" i="1"/>
  <c r="R281" i="1"/>
  <c r="H282" i="1" a="1"/>
  <c r="H282" i="1" s="1"/>
  <c r="J282" i="1" a="1"/>
  <c r="J282" i="1" s="1"/>
  <c r="K282" i="1" a="1"/>
  <c r="K282" i="1" s="1"/>
  <c r="L282" i="1" a="1"/>
  <c r="L282" i="1" s="1"/>
  <c r="M282" i="1"/>
  <c r="N282" i="1" s="1"/>
  <c r="P282" i="1" s="1"/>
  <c r="O282" i="1"/>
  <c r="Q282" i="1"/>
  <c r="R282" i="1"/>
  <c r="H283" i="1" a="1"/>
  <c r="H283" i="1" s="1"/>
  <c r="J283" i="1" a="1"/>
  <c r="J283" i="1" s="1"/>
  <c r="K283" i="1" a="1"/>
  <c r="K283" i="1" s="1"/>
  <c r="L283" i="1" a="1"/>
  <c r="L283" i="1" s="1"/>
  <c r="M283" i="1"/>
  <c r="N283" i="1" s="1"/>
  <c r="P283" i="1" s="1"/>
  <c r="O283" i="1"/>
  <c r="Q283" i="1"/>
  <c r="R283" i="1"/>
  <c r="H284" i="1" a="1"/>
  <c r="H284" i="1" s="1"/>
  <c r="J284" i="1" a="1"/>
  <c r="J284" i="1" s="1"/>
  <c r="K284" i="1" a="1"/>
  <c r="K284" i="1" s="1"/>
  <c r="L284" i="1" a="1"/>
  <c r="L284" i="1" s="1"/>
  <c r="M284" i="1"/>
  <c r="N284" i="1" s="1"/>
  <c r="P284" i="1" s="1"/>
  <c r="O284" i="1"/>
  <c r="Q284" i="1"/>
  <c r="R284" i="1"/>
  <c r="H285" i="1" a="1"/>
  <c r="H285" i="1" s="1"/>
  <c r="J285" i="1" a="1"/>
  <c r="J285" i="1" s="1"/>
  <c r="K285" i="1" a="1"/>
  <c r="K285" i="1" s="1"/>
  <c r="L285" i="1" a="1"/>
  <c r="L285" i="1" s="1"/>
  <c r="M285" i="1"/>
  <c r="N285" i="1" s="1"/>
  <c r="P285" i="1" s="1"/>
  <c r="O285" i="1"/>
  <c r="Q285" i="1"/>
  <c r="R285" i="1"/>
  <c r="H286" i="1" a="1"/>
  <c r="H286" i="1" s="1"/>
  <c r="J286" i="1" a="1"/>
  <c r="J286" i="1" s="1"/>
  <c r="K286" i="1" a="1"/>
  <c r="K286" i="1" s="1"/>
  <c r="L286" i="1" a="1"/>
  <c r="L286" i="1" s="1"/>
  <c r="M286" i="1"/>
  <c r="N286" i="1" s="1"/>
  <c r="P286" i="1" s="1"/>
  <c r="O286" i="1"/>
  <c r="Q286" i="1"/>
  <c r="R286" i="1"/>
  <c r="H287" i="1" a="1"/>
  <c r="H287" i="1" s="1"/>
  <c r="J287" i="1" a="1"/>
  <c r="J287" i="1" s="1"/>
  <c r="K287" i="1" a="1"/>
  <c r="K287" i="1" s="1"/>
  <c r="L287" i="1" a="1"/>
  <c r="L287" i="1" s="1"/>
  <c r="M287" i="1"/>
  <c r="N287" i="1" s="1"/>
  <c r="P287" i="1" s="1"/>
  <c r="O287" i="1"/>
  <c r="Q287" i="1"/>
  <c r="R287" i="1"/>
  <c r="H288" i="1" a="1"/>
  <c r="H288" i="1" s="1"/>
  <c r="J288" i="1" a="1"/>
  <c r="J288" i="1" s="1"/>
  <c r="K288" i="1" a="1"/>
  <c r="K288" i="1" s="1"/>
  <c r="L288" i="1" a="1"/>
  <c r="L288" i="1" s="1"/>
  <c r="M288" i="1"/>
  <c r="N288" i="1" s="1"/>
  <c r="P288" i="1" s="1"/>
  <c r="O288" i="1"/>
  <c r="Q288" i="1"/>
  <c r="R288" i="1"/>
  <c r="H289" i="1" a="1"/>
  <c r="H289" i="1" s="1"/>
  <c r="J289" i="1" a="1"/>
  <c r="J289" i="1" s="1"/>
  <c r="K289" i="1" a="1"/>
  <c r="K289" i="1" s="1"/>
  <c r="L289" i="1" a="1"/>
  <c r="L289" i="1" s="1"/>
  <c r="M289" i="1"/>
  <c r="N289" i="1" s="1"/>
  <c r="P289" i="1" s="1"/>
  <c r="O289" i="1"/>
  <c r="Q289" i="1"/>
  <c r="R289" i="1"/>
  <c r="H290" i="1" a="1"/>
  <c r="H290" i="1" s="1"/>
  <c r="J290" i="1" a="1"/>
  <c r="J290" i="1" s="1"/>
  <c r="K290" i="1" a="1"/>
  <c r="K290" i="1" s="1"/>
  <c r="L290" i="1" a="1"/>
  <c r="L290" i="1" s="1"/>
  <c r="M290" i="1"/>
  <c r="N290" i="1" s="1"/>
  <c r="P290" i="1" s="1"/>
  <c r="O290" i="1"/>
  <c r="Q290" i="1"/>
  <c r="R290" i="1"/>
  <c r="H291" i="1" a="1"/>
  <c r="H291" i="1" s="1"/>
  <c r="J291" i="1" a="1"/>
  <c r="J291" i="1" s="1"/>
  <c r="K291" i="1" a="1"/>
  <c r="K291" i="1" s="1"/>
  <c r="L291" i="1" a="1"/>
  <c r="L291" i="1" s="1"/>
  <c r="M291" i="1"/>
  <c r="N291" i="1" s="1"/>
  <c r="P291" i="1" s="1"/>
  <c r="O291" i="1"/>
  <c r="Q291" i="1"/>
  <c r="R291" i="1"/>
  <c r="H292" i="1" a="1"/>
  <c r="H292" i="1" s="1"/>
  <c r="J292" i="1" a="1"/>
  <c r="J292" i="1" s="1"/>
  <c r="K292" i="1" a="1"/>
  <c r="K292" i="1" s="1"/>
  <c r="L292" i="1" a="1"/>
  <c r="L292" i="1" s="1"/>
  <c r="M292" i="1"/>
  <c r="N292" i="1" s="1"/>
  <c r="P292" i="1" s="1"/>
  <c r="O292" i="1"/>
  <c r="Q292" i="1"/>
  <c r="R292" i="1"/>
  <c r="H293" i="1" a="1"/>
  <c r="H293" i="1" s="1"/>
  <c r="J293" i="1" a="1"/>
  <c r="J293" i="1" s="1"/>
  <c r="K293" i="1" a="1"/>
  <c r="K293" i="1" s="1"/>
  <c r="L293" i="1" a="1"/>
  <c r="L293" i="1" s="1"/>
  <c r="M293" i="1"/>
  <c r="N293" i="1" s="1"/>
  <c r="P293" i="1" s="1"/>
  <c r="O293" i="1"/>
  <c r="Q293" i="1"/>
  <c r="R293" i="1"/>
  <c r="H294" i="1" a="1"/>
  <c r="H294" i="1" s="1"/>
  <c r="J294" i="1" a="1"/>
  <c r="J294" i="1" s="1"/>
  <c r="K294" i="1" a="1"/>
  <c r="K294" i="1" s="1"/>
  <c r="L294" i="1" a="1"/>
  <c r="L294" i="1" s="1"/>
  <c r="M294" i="1"/>
  <c r="N294" i="1" s="1"/>
  <c r="P294" i="1" s="1"/>
  <c r="O294" i="1"/>
  <c r="Q294" i="1"/>
  <c r="R294" i="1"/>
  <c r="H295" i="1" a="1"/>
  <c r="H295" i="1" s="1"/>
  <c r="J295" i="1" a="1"/>
  <c r="J295" i="1" s="1"/>
  <c r="K295" i="1" a="1"/>
  <c r="K295" i="1" s="1"/>
  <c r="L295" i="1" a="1"/>
  <c r="L295" i="1" s="1"/>
  <c r="M295" i="1"/>
  <c r="N295" i="1" s="1"/>
  <c r="P295" i="1" s="1"/>
  <c r="O295" i="1"/>
  <c r="Q295" i="1"/>
  <c r="R295" i="1"/>
  <c r="H296" i="1" a="1"/>
  <c r="H296" i="1" s="1"/>
  <c r="J296" i="1" a="1"/>
  <c r="J296" i="1" s="1"/>
  <c r="K296" i="1" a="1"/>
  <c r="K296" i="1" s="1"/>
  <c r="L296" i="1" a="1"/>
  <c r="L296" i="1" s="1"/>
  <c r="M296" i="1"/>
  <c r="N296" i="1" s="1"/>
  <c r="P296" i="1" s="1"/>
  <c r="O296" i="1"/>
  <c r="Q296" i="1"/>
  <c r="R296" i="1"/>
  <c r="H297" i="1" a="1"/>
  <c r="H297" i="1" s="1"/>
  <c r="J297" i="1" a="1"/>
  <c r="J297" i="1" s="1"/>
  <c r="K297" i="1" a="1"/>
  <c r="K297" i="1" s="1"/>
  <c r="L297" i="1" a="1"/>
  <c r="L297" i="1" s="1"/>
  <c r="M297" i="1"/>
  <c r="N297" i="1" s="1"/>
  <c r="P297" i="1" s="1"/>
  <c r="O297" i="1"/>
  <c r="Q297" i="1"/>
  <c r="R297" i="1"/>
  <c r="H298" i="1" a="1"/>
  <c r="H298" i="1" s="1"/>
  <c r="J298" i="1" a="1"/>
  <c r="J298" i="1" s="1"/>
  <c r="K298" i="1" a="1"/>
  <c r="K298" i="1" s="1"/>
  <c r="L298" i="1" a="1"/>
  <c r="L298" i="1" s="1"/>
  <c r="M298" i="1"/>
  <c r="N298" i="1" s="1"/>
  <c r="P298" i="1" s="1"/>
  <c r="O298" i="1"/>
  <c r="Q298" i="1"/>
  <c r="R298" i="1"/>
  <c r="H299" i="1" a="1"/>
  <c r="H299" i="1" s="1"/>
  <c r="J299" i="1" a="1"/>
  <c r="J299" i="1" s="1"/>
  <c r="K299" i="1" a="1"/>
  <c r="K299" i="1" s="1"/>
  <c r="L299" i="1" a="1"/>
  <c r="L299" i="1" s="1"/>
  <c r="M299" i="1"/>
  <c r="N299" i="1" s="1"/>
  <c r="P299" i="1" s="1"/>
  <c r="O299" i="1"/>
  <c r="Q299" i="1"/>
  <c r="R299" i="1"/>
  <c r="H300" i="1" a="1"/>
  <c r="H300" i="1" s="1"/>
  <c r="J300" i="1" a="1"/>
  <c r="J300" i="1" s="1"/>
  <c r="K300" i="1" a="1"/>
  <c r="K300" i="1" s="1"/>
  <c r="L300" i="1" a="1"/>
  <c r="L300" i="1" s="1"/>
  <c r="M300" i="1"/>
  <c r="N300" i="1" s="1"/>
  <c r="P300" i="1" s="1"/>
  <c r="O300" i="1"/>
  <c r="Q300" i="1"/>
  <c r="R300" i="1"/>
  <c r="H301" i="1" a="1"/>
  <c r="H301" i="1" s="1"/>
  <c r="J301" i="1" a="1"/>
  <c r="J301" i="1" s="1"/>
  <c r="K301" i="1" a="1"/>
  <c r="K301" i="1" s="1"/>
  <c r="L301" i="1" a="1"/>
  <c r="L301" i="1" s="1"/>
  <c r="M301" i="1"/>
  <c r="N301" i="1" s="1"/>
  <c r="P301" i="1" s="1"/>
  <c r="O301" i="1"/>
  <c r="Q301" i="1"/>
  <c r="R301" i="1"/>
  <c r="H302" i="1" a="1"/>
  <c r="H302" i="1" s="1"/>
  <c r="J302" i="1" a="1"/>
  <c r="J302" i="1" s="1"/>
  <c r="K302" i="1" a="1"/>
  <c r="K302" i="1" s="1"/>
  <c r="L302" i="1" a="1"/>
  <c r="L302" i="1" s="1"/>
  <c r="M302" i="1"/>
  <c r="N302" i="1" s="1"/>
  <c r="P302" i="1" s="1"/>
  <c r="O302" i="1"/>
  <c r="Q302" i="1"/>
  <c r="R302" i="1"/>
  <c r="H303" i="1" a="1"/>
  <c r="H303" i="1" s="1"/>
  <c r="J303" i="1" a="1"/>
  <c r="J303" i="1" s="1"/>
  <c r="K303" i="1" a="1"/>
  <c r="K303" i="1" s="1"/>
  <c r="L303" i="1" a="1"/>
  <c r="L303" i="1" s="1"/>
  <c r="M303" i="1"/>
  <c r="N303" i="1" s="1"/>
  <c r="P303" i="1" s="1"/>
  <c r="O303" i="1"/>
  <c r="Q303" i="1"/>
  <c r="R303" i="1"/>
  <c r="H304" i="1" a="1"/>
  <c r="H304" i="1" s="1"/>
  <c r="J304" i="1" a="1"/>
  <c r="J304" i="1" s="1"/>
  <c r="K304" i="1" a="1"/>
  <c r="K304" i="1" s="1"/>
  <c r="L304" i="1" a="1"/>
  <c r="L304" i="1" s="1"/>
  <c r="M304" i="1"/>
  <c r="N304" i="1" s="1"/>
  <c r="P304" i="1" s="1"/>
  <c r="O304" i="1"/>
  <c r="Q304" i="1"/>
  <c r="R304" i="1"/>
  <c r="H305" i="1" a="1"/>
  <c r="H305" i="1" s="1"/>
  <c r="J305" i="1" a="1"/>
  <c r="J305" i="1" s="1"/>
  <c r="K305" i="1" a="1"/>
  <c r="K305" i="1" s="1"/>
  <c r="L305" i="1" a="1"/>
  <c r="L305" i="1" s="1"/>
  <c r="M305" i="1"/>
  <c r="N305" i="1" s="1"/>
  <c r="P305" i="1" s="1"/>
  <c r="O305" i="1"/>
  <c r="Q305" i="1"/>
  <c r="R305" i="1"/>
  <c r="H306" i="1" a="1"/>
  <c r="H306" i="1" s="1"/>
  <c r="J306" i="1" a="1"/>
  <c r="J306" i="1" s="1"/>
  <c r="K306" i="1" a="1"/>
  <c r="K306" i="1" s="1"/>
  <c r="L306" i="1" a="1"/>
  <c r="L306" i="1" s="1"/>
  <c r="M306" i="1"/>
  <c r="N306" i="1" s="1"/>
  <c r="P306" i="1" s="1"/>
  <c r="O306" i="1"/>
  <c r="Q306" i="1"/>
  <c r="R306" i="1"/>
  <c r="H307" i="1" a="1"/>
  <c r="H307" i="1" s="1"/>
  <c r="J307" i="1" a="1"/>
  <c r="J307" i="1" s="1"/>
  <c r="K307" i="1" a="1"/>
  <c r="K307" i="1" s="1"/>
  <c r="L307" i="1" a="1"/>
  <c r="L307" i="1" s="1"/>
  <c r="M307" i="1"/>
  <c r="N307" i="1" s="1"/>
  <c r="P307" i="1" s="1"/>
  <c r="O307" i="1"/>
  <c r="Q307" i="1"/>
  <c r="R307" i="1"/>
  <c r="H308" i="1" a="1"/>
  <c r="H308" i="1" s="1"/>
  <c r="J308" i="1" a="1"/>
  <c r="J308" i="1" s="1"/>
  <c r="K308" i="1" a="1"/>
  <c r="K308" i="1" s="1"/>
  <c r="L308" i="1" a="1"/>
  <c r="L308" i="1" s="1"/>
  <c r="M308" i="1"/>
  <c r="N308" i="1" s="1"/>
  <c r="P308" i="1" s="1"/>
  <c r="O308" i="1"/>
  <c r="Q308" i="1"/>
  <c r="R308" i="1"/>
  <c r="H309" i="1" a="1"/>
  <c r="H309" i="1" s="1"/>
  <c r="J309" i="1" a="1"/>
  <c r="J309" i="1" s="1"/>
  <c r="K309" i="1" a="1"/>
  <c r="K309" i="1" s="1"/>
  <c r="L309" i="1" a="1"/>
  <c r="L309" i="1" s="1"/>
  <c r="M309" i="1"/>
  <c r="N309" i="1" s="1"/>
  <c r="P309" i="1" s="1"/>
  <c r="O309" i="1"/>
  <c r="Q309" i="1"/>
  <c r="R309" i="1"/>
  <c r="H310" i="1" a="1"/>
  <c r="H310" i="1" s="1"/>
  <c r="J310" i="1" a="1"/>
  <c r="J310" i="1" s="1"/>
  <c r="K310" i="1" a="1"/>
  <c r="K310" i="1" s="1"/>
  <c r="L310" i="1" a="1"/>
  <c r="L310" i="1" s="1"/>
  <c r="M310" i="1"/>
  <c r="N310" i="1" s="1"/>
  <c r="P310" i="1" s="1"/>
  <c r="O310" i="1"/>
  <c r="Q310" i="1"/>
  <c r="R310" i="1"/>
  <c r="H311" i="1" a="1"/>
  <c r="H311" i="1" s="1"/>
  <c r="J311" i="1" a="1"/>
  <c r="J311" i="1" s="1"/>
  <c r="K311" i="1" a="1"/>
  <c r="K311" i="1" s="1"/>
  <c r="L311" i="1" a="1"/>
  <c r="L311" i="1" s="1"/>
  <c r="M311" i="1"/>
  <c r="N311" i="1" s="1"/>
  <c r="P311" i="1" s="1"/>
  <c r="O311" i="1"/>
  <c r="Q311" i="1"/>
  <c r="R311" i="1"/>
  <c r="H312" i="1" a="1"/>
  <c r="H312" i="1" s="1"/>
  <c r="J312" i="1" a="1"/>
  <c r="J312" i="1" s="1"/>
  <c r="K312" i="1" a="1"/>
  <c r="K312" i="1" s="1"/>
  <c r="L312" i="1" a="1"/>
  <c r="L312" i="1" s="1"/>
  <c r="M312" i="1"/>
  <c r="N312" i="1" s="1"/>
  <c r="P312" i="1" s="1"/>
  <c r="O312" i="1"/>
  <c r="Q312" i="1"/>
  <c r="R312" i="1"/>
  <c r="H313" i="1" a="1"/>
  <c r="H313" i="1" s="1"/>
  <c r="J313" i="1" a="1"/>
  <c r="J313" i="1" s="1"/>
  <c r="K313" i="1" a="1"/>
  <c r="K313" i="1" s="1"/>
  <c r="L313" i="1" a="1"/>
  <c r="L313" i="1" s="1"/>
  <c r="M313" i="1"/>
  <c r="N313" i="1" s="1"/>
  <c r="P313" i="1" s="1"/>
  <c r="O313" i="1"/>
  <c r="Q313" i="1"/>
  <c r="R313" i="1"/>
  <c r="H314" i="1" a="1"/>
  <c r="H314" i="1"/>
  <c r="J314" i="1" a="1"/>
  <c r="J314" i="1" s="1"/>
  <c r="K314" i="1" a="1"/>
  <c r="K314" i="1" s="1"/>
  <c r="L314" i="1" a="1"/>
  <c r="L314" i="1" s="1"/>
  <c r="M314" i="1"/>
  <c r="N314" i="1" s="1"/>
  <c r="P314" i="1" s="1"/>
  <c r="O314" i="1"/>
  <c r="Q314" i="1"/>
  <c r="R314" i="1"/>
  <c r="H315" i="1" a="1"/>
  <c r="H315" i="1" s="1"/>
  <c r="J315" i="1" a="1"/>
  <c r="J315" i="1" s="1"/>
  <c r="K315" i="1" a="1"/>
  <c r="K315" i="1" s="1"/>
  <c r="L315" i="1" a="1"/>
  <c r="L315" i="1" s="1"/>
  <c r="M315" i="1"/>
  <c r="N315" i="1" s="1"/>
  <c r="P315" i="1" s="1"/>
  <c r="O315" i="1"/>
  <c r="Q315" i="1"/>
  <c r="R315" i="1"/>
  <c r="H316" i="1" a="1"/>
  <c r="H316" i="1" s="1"/>
  <c r="J316" i="1" a="1"/>
  <c r="J316" i="1" s="1"/>
  <c r="K316" i="1" a="1"/>
  <c r="K316" i="1" s="1"/>
  <c r="L316" i="1" a="1"/>
  <c r="L316" i="1" s="1"/>
  <c r="M316" i="1"/>
  <c r="N316" i="1" s="1"/>
  <c r="P316" i="1" s="1"/>
  <c r="O316" i="1"/>
  <c r="Q316" i="1"/>
  <c r="R316" i="1"/>
  <c r="H317" i="1" a="1"/>
  <c r="H317" i="1" s="1"/>
  <c r="J317" i="1" a="1"/>
  <c r="J317" i="1" s="1"/>
  <c r="K317" i="1" a="1"/>
  <c r="K317" i="1" s="1"/>
  <c r="L317" i="1" a="1"/>
  <c r="L317" i="1" s="1"/>
  <c r="M317" i="1"/>
  <c r="N317" i="1" s="1"/>
  <c r="P317" i="1" s="1"/>
  <c r="O317" i="1"/>
  <c r="Q317" i="1"/>
  <c r="R317" i="1"/>
  <c r="H318" i="1" a="1"/>
  <c r="H318" i="1" s="1"/>
  <c r="J318" i="1" a="1"/>
  <c r="J318" i="1" s="1"/>
  <c r="K318" i="1" a="1"/>
  <c r="K318" i="1" s="1"/>
  <c r="L318" i="1" a="1"/>
  <c r="L318" i="1" s="1"/>
  <c r="M318" i="1"/>
  <c r="N318" i="1" s="1"/>
  <c r="P318" i="1" s="1"/>
  <c r="O318" i="1"/>
  <c r="Q318" i="1"/>
  <c r="R318" i="1"/>
  <c r="H319" i="1" a="1"/>
  <c r="H319" i="1" s="1"/>
  <c r="J319" i="1" a="1"/>
  <c r="J319" i="1" s="1"/>
  <c r="K319" i="1" a="1"/>
  <c r="K319" i="1" s="1"/>
  <c r="L319" i="1" a="1"/>
  <c r="L319" i="1" s="1"/>
  <c r="M319" i="1"/>
  <c r="N319" i="1" s="1"/>
  <c r="P319" i="1" s="1"/>
  <c r="O319" i="1"/>
  <c r="Q319" i="1"/>
  <c r="R319" i="1"/>
  <c r="H320" i="1" a="1"/>
  <c r="H320" i="1" s="1"/>
  <c r="J320" i="1" a="1"/>
  <c r="J320" i="1" s="1"/>
  <c r="K320" i="1" a="1"/>
  <c r="K320" i="1" s="1"/>
  <c r="L320" i="1" a="1"/>
  <c r="L320" i="1" s="1"/>
  <c r="M320" i="1"/>
  <c r="N320" i="1" s="1"/>
  <c r="P320" i="1" s="1"/>
  <c r="O320" i="1"/>
  <c r="Q320" i="1"/>
  <c r="R320" i="1"/>
  <c r="H321" i="1" a="1"/>
  <c r="H321" i="1" s="1"/>
  <c r="J321" i="1" a="1"/>
  <c r="J321" i="1" s="1"/>
  <c r="K321" i="1" a="1"/>
  <c r="K321" i="1" s="1"/>
  <c r="L321" i="1" a="1"/>
  <c r="L321" i="1" s="1"/>
  <c r="M321" i="1"/>
  <c r="N321" i="1" s="1"/>
  <c r="P321" i="1" s="1"/>
  <c r="O321" i="1"/>
  <c r="Q321" i="1"/>
  <c r="R321" i="1"/>
  <c r="H322" i="1" a="1"/>
  <c r="H322" i="1" s="1"/>
  <c r="J322" i="1" a="1"/>
  <c r="J322" i="1" s="1"/>
  <c r="K322" i="1" a="1"/>
  <c r="K322" i="1" s="1"/>
  <c r="L322" i="1" a="1"/>
  <c r="L322" i="1" s="1"/>
  <c r="M322" i="1"/>
  <c r="N322" i="1" s="1"/>
  <c r="P322" i="1" s="1"/>
  <c r="O322" i="1"/>
  <c r="Q322" i="1"/>
  <c r="R322" i="1"/>
  <c r="H323" i="1" a="1"/>
  <c r="H323" i="1" s="1"/>
  <c r="J323" i="1" a="1"/>
  <c r="J323" i="1" s="1"/>
  <c r="K323" i="1" a="1"/>
  <c r="K323" i="1" s="1"/>
  <c r="L323" i="1" a="1"/>
  <c r="L323" i="1" s="1"/>
  <c r="M323" i="1"/>
  <c r="N323" i="1" s="1"/>
  <c r="P323" i="1" s="1"/>
  <c r="O323" i="1"/>
  <c r="Q323" i="1"/>
  <c r="R323" i="1"/>
  <c r="H324" i="1" a="1"/>
  <c r="H324" i="1" s="1"/>
  <c r="J324" i="1" a="1"/>
  <c r="J324" i="1" s="1"/>
  <c r="K324" i="1" a="1"/>
  <c r="K324" i="1" s="1"/>
  <c r="L324" i="1" a="1"/>
  <c r="L324" i="1" s="1"/>
  <c r="M324" i="1"/>
  <c r="N324" i="1" s="1"/>
  <c r="P324" i="1" s="1"/>
  <c r="O324" i="1"/>
  <c r="Q324" i="1"/>
  <c r="R324" i="1"/>
  <c r="H325" i="1" a="1"/>
  <c r="H325" i="1" s="1"/>
  <c r="J325" i="1" a="1"/>
  <c r="J325" i="1" s="1"/>
  <c r="K325" i="1" a="1"/>
  <c r="K325" i="1" s="1"/>
  <c r="L325" i="1" a="1"/>
  <c r="L325" i="1" s="1"/>
  <c r="M325" i="1"/>
  <c r="N325" i="1" s="1"/>
  <c r="P325" i="1" s="1"/>
  <c r="O325" i="1"/>
  <c r="Q325" i="1"/>
  <c r="R325" i="1"/>
  <c r="H326" i="1" a="1"/>
  <c r="H326" i="1" s="1"/>
  <c r="J326" i="1" a="1"/>
  <c r="J326" i="1" s="1"/>
  <c r="K326" i="1" a="1"/>
  <c r="K326" i="1" s="1"/>
  <c r="L326" i="1" a="1"/>
  <c r="L326" i="1" s="1"/>
  <c r="M326" i="1"/>
  <c r="N326" i="1" s="1"/>
  <c r="P326" i="1" s="1"/>
  <c r="O326" i="1"/>
  <c r="Q326" i="1"/>
  <c r="R326" i="1"/>
  <c r="H327" i="1" a="1"/>
  <c r="H327" i="1" s="1"/>
  <c r="J327" i="1" a="1"/>
  <c r="J327" i="1" s="1"/>
  <c r="K327" i="1" a="1"/>
  <c r="K327" i="1" s="1"/>
  <c r="L327" i="1" a="1"/>
  <c r="L327" i="1" s="1"/>
  <c r="M327" i="1"/>
  <c r="N327" i="1" s="1"/>
  <c r="P327" i="1" s="1"/>
  <c r="O327" i="1"/>
  <c r="Q327" i="1"/>
  <c r="R327" i="1"/>
  <c r="H328" i="1" a="1"/>
  <c r="H328" i="1" s="1"/>
  <c r="J328" i="1" a="1"/>
  <c r="J328" i="1" s="1"/>
  <c r="K328" i="1" a="1"/>
  <c r="K328" i="1" s="1"/>
  <c r="L328" i="1" a="1"/>
  <c r="L328" i="1" s="1"/>
  <c r="M328" i="1"/>
  <c r="N328" i="1" s="1"/>
  <c r="P328" i="1" s="1"/>
  <c r="O328" i="1"/>
  <c r="Q328" i="1"/>
  <c r="R328" i="1"/>
  <c r="H329" i="1" a="1"/>
  <c r="H329" i="1" s="1"/>
  <c r="J329" i="1" a="1"/>
  <c r="J329" i="1" s="1"/>
  <c r="K329" i="1" a="1"/>
  <c r="K329" i="1" s="1"/>
  <c r="L329" i="1" a="1"/>
  <c r="L329" i="1" s="1"/>
  <c r="M329" i="1"/>
  <c r="N329" i="1" s="1"/>
  <c r="P329" i="1" s="1"/>
  <c r="O329" i="1"/>
  <c r="Q329" i="1"/>
  <c r="R329" i="1"/>
  <c r="H330" i="1" a="1"/>
  <c r="H330" i="1" s="1"/>
  <c r="J330" i="1" a="1"/>
  <c r="J330" i="1" s="1"/>
  <c r="K330" i="1" a="1"/>
  <c r="K330" i="1" s="1"/>
  <c r="L330" i="1" a="1"/>
  <c r="L330" i="1" s="1"/>
  <c r="M330" i="1"/>
  <c r="N330" i="1" s="1"/>
  <c r="P330" i="1" s="1"/>
  <c r="O330" i="1"/>
  <c r="Q330" i="1"/>
  <c r="R330" i="1"/>
  <c r="H331" i="1" a="1"/>
  <c r="H331" i="1" s="1"/>
  <c r="J331" i="1" a="1"/>
  <c r="J331" i="1" s="1"/>
  <c r="K331" i="1" a="1"/>
  <c r="K331" i="1" s="1"/>
  <c r="L331" i="1" a="1"/>
  <c r="L331" i="1" s="1"/>
  <c r="M331" i="1"/>
  <c r="N331" i="1" s="1"/>
  <c r="P331" i="1" s="1"/>
  <c r="O331" i="1"/>
  <c r="Q331" i="1"/>
  <c r="R331" i="1"/>
  <c r="H332" i="1" a="1"/>
  <c r="H332" i="1" s="1"/>
  <c r="J332" i="1" a="1"/>
  <c r="J332" i="1" s="1"/>
  <c r="K332" i="1" a="1"/>
  <c r="K332" i="1" s="1"/>
  <c r="L332" i="1" a="1"/>
  <c r="L332" i="1" s="1"/>
  <c r="M332" i="1"/>
  <c r="N332" i="1" s="1"/>
  <c r="P332" i="1" s="1"/>
  <c r="O332" i="1"/>
  <c r="Q332" i="1"/>
  <c r="R332" i="1"/>
  <c r="H333" i="1" a="1"/>
  <c r="H333" i="1" s="1"/>
  <c r="J333" i="1" a="1"/>
  <c r="J333" i="1" s="1"/>
  <c r="K333" i="1" a="1"/>
  <c r="K333" i="1" s="1"/>
  <c r="L333" i="1" a="1"/>
  <c r="L333" i="1" s="1"/>
  <c r="M333" i="1"/>
  <c r="N333" i="1" s="1"/>
  <c r="P333" i="1" s="1"/>
  <c r="O333" i="1"/>
  <c r="Q333" i="1"/>
  <c r="R333" i="1"/>
  <c r="H334" i="1" a="1"/>
  <c r="H334" i="1" s="1"/>
  <c r="J334" i="1" a="1"/>
  <c r="J334" i="1" s="1"/>
  <c r="K334" i="1" a="1"/>
  <c r="K334" i="1" s="1"/>
  <c r="L334" i="1" a="1"/>
  <c r="L334" i="1" s="1"/>
  <c r="M334" i="1"/>
  <c r="N334" i="1" s="1"/>
  <c r="P334" i="1" s="1"/>
  <c r="O334" i="1"/>
  <c r="Q334" i="1"/>
  <c r="R334" i="1"/>
  <c r="H335" i="1" a="1"/>
  <c r="H335" i="1" s="1"/>
  <c r="J335" i="1" a="1"/>
  <c r="J335" i="1" s="1"/>
  <c r="K335" i="1" a="1"/>
  <c r="K335" i="1" s="1"/>
  <c r="L335" i="1" a="1"/>
  <c r="L335" i="1" s="1"/>
  <c r="M335" i="1"/>
  <c r="N335" i="1" s="1"/>
  <c r="P335" i="1" s="1"/>
  <c r="O335" i="1"/>
  <c r="Q335" i="1"/>
  <c r="R335" i="1"/>
  <c r="H336" i="1" a="1"/>
  <c r="H336" i="1" s="1"/>
  <c r="J336" i="1" a="1"/>
  <c r="J336" i="1" s="1"/>
  <c r="K336" i="1" a="1"/>
  <c r="K336" i="1" s="1"/>
  <c r="L336" i="1" a="1"/>
  <c r="L336" i="1" s="1"/>
  <c r="M336" i="1"/>
  <c r="N336" i="1" s="1"/>
  <c r="P336" i="1" s="1"/>
  <c r="O336" i="1"/>
  <c r="Q336" i="1"/>
  <c r="R336" i="1"/>
  <c r="H337" i="1" a="1"/>
  <c r="H337" i="1" s="1"/>
  <c r="J337" i="1" a="1"/>
  <c r="J337" i="1" s="1"/>
  <c r="K337" i="1" a="1"/>
  <c r="K337" i="1" s="1"/>
  <c r="L337" i="1" a="1"/>
  <c r="L337" i="1" s="1"/>
  <c r="M337" i="1"/>
  <c r="N337" i="1" s="1"/>
  <c r="P337" i="1" s="1"/>
  <c r="O337" i="1"/>
  <c r="Q337" i="1"/>
  <c r="R337" i="1"/>
  <c r="H338" i="1" a="1"/>
  <c r="J338" i="1" a="1"/>
  <c r="J338" i="1" s="1"/>
  <c r="K338" i="1" a="1"/>
  <c r="K338" i="1" s="1"/>
  <c r="L338" i="1" a="1"/>
  <c r="L338" i="1" s="1"/>
  <c r="M338" i="1"/>
  <c r="N338" i="1" s="1"/>
  <c r="P338" i="1" s="1"/>
  <c r="O338" i="1"/>
  <c r="Q338" i="1"/>
  <c r="H339" i="1" a="1"/>
  <c r="H339" i="1" s="1"/>
  <c r="J339" i="1" a="1"/>
  <c r="J339" i="1" s="1"/>
  <c r="K339" i="1" a="1"/>
  <c r="K339" i="1" s="1"/>
  <c r="L339" i="1" a="1"/>
  <c r="L339" i="1" s="1"/>
  <c r="M339" i="1"/>
  <c r="N339" i="1" s="1"/>
  <c r="P339" i="1" s="1"/>
  <c r="O339" i="1"/>
  <c r="Q339" i="1"/>
  <c r="R339" i="1"/>
  <c r="H340" i="1" a="1"/>
  <c r="H340" i="1" s="1"/>
  <c r="J340" i="1" a="1"/>
  <c r="J340" i="1" s="1"/>
  <c r="K340" i="1" a="1"/>
  <c r="K340" i="1" s="1"/>
  <c r="L340" i="1" a="1"/>
  <c r="L340" i="1" s="1"/>
  <c r="M340" i="1"/>
  <c r="N340" i="1" s="1"/>
  <c r="P340" i="1" s="1"/>
  <c r="O340" i="1"/>
  <c r="Q340" i="1"/>
  <c r="R340" i="1"/>
  <c r="H341" i="1" a="1"/>
  <c r="H341" i="1" s="1"/>
  <c r="J341" i="1" a="1"/>
  <c r="J341" i="1" s="1"/>
  <c r="K341" i="1" a="1"/>
  <c r="K341" i="1" s="1"/>
  <c r="L341" i="1" a="1"/>
  <c r="L341" i="1" s="1"/>
  <c r="M341" i="1"/>
  <c r="N341" i="1" s="1"/>
  <c r="P341" i="1" s="1"/>
  <c r="O341" i="1"/>
  <c r="Q341" i="1"/>
  <c r="R341" i="1"/>
  <c r="H342" i="1" a="1"/>
  <c r="H342" i="1" s="1"/>
  <c r="J342" i="1" a="1"/>
  <c r="J342" i="1" s="1"/>
  <c r="K342" i="1" a="1"/>
  <c r="K342" i="1" s="1"/>
  <c r="L342" i="1" a="1"/>
  <c r="L342" i="1" s="1"/>
  <c r="M342" i="1"/>
  <c r="N342" i="1" s="1"/>
  <c r="P342" i="1" s="1"/>
  <c r="O342" i="1"/>
  <c r="Q342" i="1"/>
  <c r="R342" i="1"/>
  <c r="H343" i="1" a="1"/>
  <c r="H343" i="1" s="1"/>
  <c r="J343" i="1" a="1"/>
  <c r="J343" i="1" s="1"/>
  <c r="K343" i="1" a="1"/>
  <c r="K343" i="1" s="1"/>
  <c r="L343" i="1" a="1"/>
  <c r="L343" i="1" s="1"/>
  <c r="M343" i="1"/>
  <c r="N343" i="1" s="1"/>
  <c r="P343" i="1" s="1"/>
  <c r="O343" i="1"/>
  <c r="Q343" i="1"/>
  <c r="R343" i="1"/>
  <c r="H344" i="1" a="1"/>
  <c r="H344" i="1" s="1"/>
  <c r="J344" i="1" a="1"/>
  <c r="J344" i="1" s="1"/>
  <c r="K344" i="1" a="1"/>
  <c r="K344" i="1" s="1"/>
  <c r="L344" i="1" a="1"/>
  <c r="L344" i="1" s="1"/>
  <c r="M344" i="1"/>
  <c r="N344" i="1" s="1"/>
  <c r="P344" i="1" s="1"/>
  <c r="O344" i="1"/>
  <c r="Q344" i="1"/>
  <c r="R344" i="1"/>
  <c r="H345" i="1" a="1"/>
  <c r="H345" i="1" s="1"/>
  <c r="J345" i="1" a="1"/>
  <c r="J345" i="1" s="1"/>
  <c r="K345" i="1" a="1"/>
  <c r="K345" i="1" s="1"/>
  <c r="L345" i="1" a="1"/>
  <c r="L345" i="1" s="1"/>
  <c r="M345" i="1"/>
  <c r="N345" i="1" s="1"/>
  <c r="P345" i="1" s="1"/>
  <c r="O345" i="1"/>
  <c r="Q345" i="1"/>
  <c r="R345" i="1"/>
  <c r="H346" i="1" a="1"/>
  <c r="H346" i="1" s="1"/>
  <c r="J346" i="1" a="1"/>
  <c r="J346" i="1" s="1"/>
  <c r="K346" i="1" a="1"/>
  <c r="K346" i="1" s="1"/>
  <c r="L346" i="1" a="1"/>
  <c r="L346" i="1" s="1"/>
  <c r="M346" i="1"/>
  <c r="N346" i="1" s="1"/>
  <c r="P346" i="1" s="1"/>
  <c r="O346" i="1"/>
  <c r="Q346" i="1"/>
  <c r="R346" i="1"/>
  <c r="H347" i="1" a="1"/>
  <c r="J347" i="1" a="1"/>
  <c r="J347" i="1" s="1"/>
  <c r="K347" i="1" a="1"/>
  <c r="K347" i="1" s="1"/>
  <c r="L347" i="1" a="1"/>
  <c r="L347" i="1" s="1"/>
  <c r="M347" i="1"/>
  <c r="N347" i="1" s="1"/>
  <c r="P347" i="1" s="1"/>
  <c r="O347" i="1"/>
  <c r="Q347" i="1"/>
  <c r="H348" i="1" a="1"/>
  <c r="H348" i="1"/>
  <c r="J348" i="1" a="1"/>
  <c r="J348" i="1" s="1"/>
  <c r="K348" i="1" a="1"/>
  <c r="K348" i="1" s="1"/>
  <c r="L348" i="1" a="1"/>
  <c r="L348" i="1" s="1"/>
  <c r="M348" i="1"/>
  <c r="N348" i="1"/>
  <c r="O348" i="1"/>
  <c r="P348" i="1"/>
  <c r="Q348" i="1"/>
  <c r="R348" i="1"/>
  <c r="H349" i="1" a="1"/>
  <c r="H349" i="1"/>
  <c r="J349" i="1" a="1"/>
  <c r="J349" i="1" s="1"/>
  <c r="K349" i="1" a="1"/>
  <c r="K349" i="1" s="1"/>
  <c r="L349" i="1" a="1"/>
  <c r="L349" i="1" s="1"/>
  <c r="M349" i="1"/>
  <c r="N349" i="1"/>
  <c r="O349" i="1"/>
  <c r="P349" i="1"/>
  <c r="Q349" i="1"/>
  <c r="R349" i="1"/>
  <c r="H350" i="1" a="1"/>
  <c r="H350" i="1"/>
  <c r="J350" i="1" a="1"/>
  <c r="J350" i="1" s="1"/>
  <c r="K350" i="1" a="1"/>
  <c r="K350" i="1" s="1"/>
  <c r="L350" i="1" a="1"/>
  <c r="L350" i="1" s="1"/>
  <c r="M350" i="1"/>
  <c r="N350" i="1"/>
  <c r="O350" i="1"/>
  <c r="P350" i="1"/>
  <c r="Q350" i="1"/>
  <c r="R350" i="1"/>
  <c r="H351" i="1" a="1"/>
  <c r="H351" i="1"/>
  <c r="J351" i="1" a="1"/>
  <c r="J351" i="1" s="1"/>
  <c r="K351" i="1" a="1"/>
  <c r="K351" i="1" s="1"/>
  <c r="L351" i="1" a="1"/>
  <c r="L351" i="1" s="1"/>
  <c r="M351" i="1"/>
  <c r="N351" i="1"/>
  <c r="O351" i="1"/>
  <c r="P351" i="1"/>
  <c r="Q351" i="1"/>
  <c r="R351" i="1"/>
  <c r="H352" i="1" a="1"/>
  <c r="H352" i="1"/>
  <c r="J352" i="1" a="1"/>
  <c r="J352" i="1" s="1"/>
  <c r="K352" i="1" a="1"/>
  <c r="K352" i="1" s="1"/>
  <c r="L352" i="1" a="1"/>
  <c r="L352" i="1" s="1"/>
  <c r="M352" i="1"/>
  <c r="N352" i="1"/>
  <c r="O352" i="1"/>
  <c r="P352" i="1"/>
  <c r="Q352" i="1"/>
  <c r="R352" i="1"/>
  <c r="H353" i="1" a="1"/>
  <c r="H353" i="1"/>
  <c r="J353" i="1" a="1"/>
  <c r="J353" i="1" s="1"/>
  <c r="K353" i="1" a="1"/>
  <c r="K353" i="1" s="1"/>
  <c r="L353" i="1" a="1"/>
  <c r="L353" i="1" s="1"/>
  <c r="M353" i="1"/>
  <c r="N353" i="1"/>
  <c r="O353" i="1"/>
  <c r="P353" i="1"/>
  <c r="Q353" i="1"/>
  <c r="R353" i="1"/>
  <c r="H354" i="1" a="1"/>
  <c r="H354" i="1"/>
  <c r="J354" i="1" a="1"/>
  <c r="J354" i="1" s="1"/>
  <c r="K354" i="1" a="1"/>
  <c r="K354" i="1" s="1"/>
  <c r="L354" i="1" a="1"/>
  <c r="L354" i="1" s="1"/>
  <c r="M354" i="1"/>
  <c r="N354" i="1"/>
  <c r="O354" i="1"/>
  <c r="P354" i="1"/>
  <c r="Q354" i="1"/>
  <c r="R354" i="1"/>
  <c r="H355" i="1" a="1"/>
  <c r="H355" i="1"/>
  <c r="J355" i="1" a="1"/>
  <c r="J355" i="1" s="1"/>
  <c r="K355" i="1" a="1"/>
  <c r="K355" i="1" s="1"/>
  <c r="L355" i="1" a="1"/>
  <c r="L355" i="1" s="1"/>
  <c r="M355" i="1"/>
  <c r="N355" i="1"/>
  <c r="O355" i="1"/>
  <c r="P355" i="1"/>
  <c r="Q355" i="1"/>
  <c r="R355" i="1"/>
  <c r="H356" i="1" a="1"/>
  <c r="H356" i="1"/>
  <c r="J356" i="1" a="1"/>
  <c r="J356" i="1" s="1"/>
  <c r="K356" i="1" a="1"/>
  <c r="K356" i="1" s="1"/>
  <c r="L356" i="1" a="1"/>
  <c r="L356" i="1" s="1"/>
  <c r="M356" i="1"/>
  <c r="N356" i="1"/>
  <c r="O356" i="1"/>
  <c r="P356" i="1"/>
  <c r="Q356" i="1"/>
  <c r="R356" i="1"/>
  <c r="H357" i="1" a="1"/>
  <c r="H357" i="1"/>
  <c r="J357" i="1" a="1"/>
  <c r="J357" i="1" s="1"/>
  <c r="K357" i="1" a="1"/>
  <c r="K357" i="1" s="1"/>
  <c r="L357" i="1" a="1"/>
  <c r="L357" i="1" s="1"/>
  <c r="M357" i="1"/>
  <c r="N357" i="1"/>
  <c r="O357" i="1"/>
  <c r="P357" i="1"/>
  <c r="Q357" i="1"/>
  <c r="R357" i="1"/>
  <c r="H358" i="1" a="1"/>
  <c r="H358" i="1"/>
  <c r="J358" i="1" a="1"/>
  <c r="J358" i="1" s="1"/>
  <c r="K358" i="1" a="1"/>
  <c r="K358" i="1" s="1"/>
  <c r="L358" i="1" a="1"/>
  <c r="L358" i="1" s="1"/>
  <c r="M358" i="1"/>
  <c r="N358" i="1"/>
  <c r="O358" i="1"/>
  <c r="P358" i="1"/>
  <c r="Q358" i="1"/>
  <c r="R358" i="1"/>
  <c r="H359" i="1" a="1"/>
  <c r="H359" i="1"/>
  <c r="J359" i="1" a="1"/>
  <c r="J359" i="1" s="1"/>
  <c r="K359" i="1" a="1"/>
  <c r="K359" i="1" s="1"/>
  <c r="L359" i="1" a="1"/>
  <c r="L359" i="1" s="1"/>
  <c r="M359" i="1"/>
  <c r="N359" i="1"/>
  <c r="O359" i="1"/>
  <c r="P359" i="1"/>
  <c r="Q359" i="1"/>
  <c r="R359" i="1"/>
  <c r="H360" i="1" a="1"/>
  <c r="H360" i="1"/>
  <c r="J360" i="1" a="1"/>
  <c r="J360" i="1" s="1"/>
  <c r="K360" i="1" a="1"/>
  <c r="K360" i="1" s="1"/>
  <c r="L360" i="1" a="1"/>
  <c r="L360" i="1" s="1"/>
  <c r="M360" i="1"/>
  <c r="N360" i="1"/>
  <c r="O360" i="1"/>
  <c r="P360" i="1"/>
  <c r="Q360" i="1"/>
  <c r="R360" i="1"/>
  <c r="H361" i="1" a="1"/>
  <c r="H361" i="1"/>
  <c r="J361" i="1" a="1"/>
  <c r="J361" i="1" s="1"/>
  <c r="K361" i="1" a="1"/>
  <c r="K361" i="1" s="1"/>
  <c r="L361" i="1" a="1"/>
  <c r="L361" i="1" s="1"/>
  <c r="M361" i="1"/>
  <c r="N361" i="1"/>
  <c r="O361" i="1"/>
  <c r="P361" i="1"/>
  <c r="Q361" i="1"/>
  <c r="R361" i="1"/>
  <c r="H362" i="1" a="1"/>
  <c r="H362" i="1"/>
  <c r="J362" i="1" a="1"/>
  <c r="J362" i="1" s="1"/>
  <c r="K362" i="1" a="1"/>
  <c r="K362" i="1" s="1"/>
  <c r="L362" i="1" a="1"/>
  <c r="L362" i="1" s="1"/>
  <c r="M362" i="1"/>
  <c r="N362" i="1"/>
  <c r="O362" i="1"/>
  <c r="P362" i="1"/>
  <c r="Q362" i="1"/>
  <c r="R362" i="1"/>
  <c r="H363" i="1" a="1"/>
  <c r="H363" i="1"/>
  <c r="J363" i="1" a="1"/>
  <c r="J363" i="1" s="1"/>
  <c r="K363" i="1" a="1"/>
  <c r="K363" i="1" s="1"/>
  <c r="L363" i="1" a="1"/>
  <c r="L363" i="1" s="1"/>
  <c r="M363" i="1"/>
  <c r="N363" i="1"/>
  <c r="O363" i="1"/>
  <c r="P363" i="1"/>
  <c r="Q363" i="1"/>
  <c r="R363" i="1"/>
  <c r="H364" i="1" a="1"/>
  <c r="H364" i="1"/>
  <c r="J364" i="1" a="1"/>
  <c r="J364" i="1" s="1"/>
  <c r="K364" i="1" a="1"/>
  <c r="K364" i="1" s="1"/>
  <c r="L364" i="1" a="1"/>
  <c r="L364" i="1" s="1"/>
  <c r="M364" i="1"/>
  <c r="N364" i="1"/>
  <c r="O364" i="1"/>
  <c r="P364" i="1"/>
  <c r="Q364" i="1"/>
  <c r="R364" i="1"/>
  <c r="H365" i="1" a="1"/>
  <c r="H365" i="1"/>
  <c r="J365" i="1" a="1"/>
  <c r="J365" i="1" s="1"/>
  <c r="K365" i="1" a="1"/>
  <c r="K365" i="1" s="1"/>
  <c r="L365" i="1" a="1"/>
  <c r="L365" i="1" s="1"/>
  <c r="M365" i="1"/>
  <c r="N365" i="1"/>
  <c r="O365" i="1"/>
  <c r="P365" i="1"/>
  <c r="Q365" i="1"/>
  <c r="R365" i="1"/>
  <c r="H366" i="1" a="1"/>
  <c r="H366" i="1"/>
  <c r="J366" i="1" a="1"/>
  <c r="J366" i="1" s="1"/>
  <c r="K366" i="1" a="1"/>
  <c r="K366" i="1" s="1"/>
  <c r="L366" i="1" a="1"/>
  <c r="L366" i="1" s="1"/>
  <c r="M366" i="1"/>
  <c r="N366" i="1"/>
  <c r="O366" i="1"/>
  <c r="P366" i="1"/>
  <c r="Q366" i="1"/>
  <c r="R366" i="1"/>
  <c r="H367" i="1" a="1"/>
  <c r="H367" i="1"/>
  <c r="J367" i="1" a="1"/>
  <c r="J367" i="1" s="1"/>
  <c r="K367" i="1" a="1"/>
  <c r="K367" i="1" s="1"/>
  <c r="L367" i="1" a="1"/>
  <c r="L367" i="1" s="1"/>
  <c r="M367" i="1"/>
  <c r="N367" i="1"/>
  <c r="O367" i="1"/>
  <c r="P367" i="1"/>
  <c r="Q367" i="1"/>
  <c r="R367" i="1"/>
  <c r="H368" i="1" a="1"/>
  <c r="H368" i="1"/>
  <c r="J368" i="1" a="1"/>
  <c r="J368" i="1" s="1"/>
  <c r="K368" i="1" a="1"/>
  <c r="K368" i="1" s="1"/>
  <c r="L368" i="1" a="1"/>
  <c r="L368" i="1" s="1"/>
  <c r="M368" i="1"/>
  <c r="N368" i="1"/>
  <c r="O368" i="1"/>
  <c r="P368" i="1"/>
  <c r="Q368" i="1"/>
  <c r="R368" i="1"/>
  <c r="H369" i="1" a="1"/>
  <c r="H369" i="1"/>
  <c r="J369" i="1" a="1"/>
  <c r="J369" i="1" s="1"/>
  <c r="K369" i="1" a="1"/>
  <c r="K369" i="1" s="1"/>
  <c r="L369" i="1" a="1"/>
  <c r="L369" i="1" s="1"/>
  <c r="M369" i="1"/>
  <c r="N369" i="1"/>
  <c r="O369" i="1"/>
  <c r="P369" i="1"/>
  <c r="Q369" i="1"/>
  <c r="R369" i="1"/>
  <c r="H370" i="1" a="1"/>
  <c r="H370" i="1"/>
  <c r="J370" i="1" a="1"/>
  <c r="J370" i="1" s="1"/>
  <c r="K370" i="1" a="1"/>
  <c r="K370" i="1" s="1"/>
  <c r="L370" i="1" a="1"/>
  <c r="L370" i="1" s="1"/>
  <c r="M370" i="1"/>
  <c r="N370" i="1"/>
  <c r="O370" i="1"/>
  <c r="P370" i="1"/>
  <c r="Q370" i="1"/>
  <c r="R370" i="1"/>
  <c r="H371" i="1" a="1"/>
  <c r="H371" i="1"/>
  <c r="J371" i="1" a="1"/>
  <c r="J371" i="1" s="1"/>
  <c r="K371" i="1" a="1"/>
  <c r="K371" i="1" s="1"/>
  <c r="L371" i="1" a="1"/>
  <c r="L371" i="1" s="1"/>
  <c r="M371" i="1"/>
  <c r="N371" i="1"/>
  <c r="O371" i="1"/>
  <c r="P371" i="1"/>
  <c r="Q371" i="1"/>
  <c r="R371" i="1"/>
  <c r="H372" i="1" a="1"/>
  <c r="H372" i="1"/>
  <c r="J372" i="1" a="1"/>
  <c r="J372" i="1" s="1"/>
  <c r="K372" i="1" a="1"/>
  <c r="K372" i="1" s="1"/>
  <c r="L372" i="1" a="1"/>
  <c r="L372" i="1" s="1"/>
  <c r="M372" i="1"/>
  <c r="N372" i="1"/>
  <c r="O372" i="1"/>
  <c r="P372" i="1"/>
  <c r="Q372" i="1"/>
  <c r="R372" i="1"/>
  <c r="H373" i="1" a="1"/>
  <c r="H373" i="1"/>
  <c r="J373" i="1" a="1"/>
  <c r="J373" i="1" s="1"/>
  <c r="K373" i="1" a="1"/>
  <c r="K373" i="1" s="1"/>
  <c r="L373" i="1" a="1"/>
  <c r="L373" i="1" s="1"/>
  <c r="M373" i="1"/>
  <c r="N373" i="1"/>
  <c r="O373" i="1"/>
  <c r="P373" i="1"/>
  <c r="Q373" i="1"/>
  <c r="R373" i="1"/>
  <c r="H374" i="1" a="1"/>
  <c r="H374" i="1"/>
  <c r="J374" i="1" a="1"/>
  <c r="J374" i="1" s="1"/>
  <c r="K374" i="1" a="1"/>
  <c r="K374" i="1" s="1"/>
  <c r="L374" i="1" a="1"/>
  <c r="L374" i="1" s="1"/>
  <c r="M374" i="1"/>
  <c r="N374" i="1"/>
  <c r="O374" i="1"/>
  <c r="P374" i="1"/>
  <c r="Q374" i="1"/>
  <c r="R374" i="1"/>
  <c r="H375" i="1" a="1"/>
  <c r="H375" i="1"/>
  <c r="J375" i="1" a="1"/>
  <c r="J375" i="1" s="1"/>
  <c r="K375" i="1" a="1"/>
  <c r="K375" i="1" s="1"/>
  <c r="L375" i="1" a="1"/>
  <c r="L375" i="1" s="1"/>
  <c r="M375" i="1"/>
  <c r="N375" i="1"/>
  <c r="O375" i="1"/>
  <c r="P375" i="1"/>
  <c r="Q375" i="1"/>
  <c r="R375" i="1"/>
  <c r="H376" i="1" a="1"/>
  <c r="H376" i="1"/>
  <c r="J376" i="1" a="1"/>
  <c r="J376" i="1" s="1"/>
  <c r="K376" i="1" a="1"/>
  <c r="K376" i="1" s="1"/>
  <c r="L376" i="1" a="1"/>
  <c r="L376" i="1" s="1"/>
  <c r="M376" i="1"/>
  <c r="N376" i="1"/>
  <c r="O376" i="1"/>
  <c r="P376" i="1"/>
  <c r="Q376" i="1"/>
  <c r="R376" i="1"/>
  <c r="H377" i="1" a="1"/>
  <c r="H377" i="1"/>
  <c r="J377" i="1" a="1"/>
  <c r="J377" i="1" s="1"/>
  <c r="K377" i="1" a="1"/>
  <c r="K377" i="1" s="1"/>
  <c r="L377" i="1" a="1"/>
  <c r="L377" i="1" s="1"/>
  <c r="M377" i="1"/>
  <c r="N377" i="1"/>
  <c r="O377" i="1"/>
  <c r="P377" i="1"/>
  <c r="Q377" i="1"/>
  <c r="R377" i="1"/>
  <c r="H378" i="1" a="1"/>
  <c r="H378" i="1"/>
  <c r="J378" i="1" a="1"/>
  <c r="J378" i="1" s="1"/>
  <c r="K378" i="1" a="1"/>
  <c r="K378" i="1" s="1"/>
  <c r="L378" i="1" a="1"/>
  <c r="L378" i="1" s="1"/>
  <c r="M378" i="1"/>
  <c r="N378" i="1"/>
  <c r="O378" i="1"/>
  <c r="P378" i="1"/>
  <c r="Q378" i="1"/>
  <c r="R378" i="1"/>
  <c r="H379" i="1" a="1"/>
  <c r="H379" i="1"/>
  <c r="J379" i="1" a="1"/>
  <c r="J379" i="1" s="1"/>
  <c r="K379" i="1" a="1"/>
  <c r="K379" i="1" s="1"/>
  <c r="L379" i="1" a="1"/>
  <c r="L379" i="1" s="1"/>
  <c r="M379" i="1"/>
  <c r="N379" i="1"/>
  <c r="O379" i="1"/>
  <c r="P379" i="1"/>
  <c r="Q379" i="1"/>
  <c r="R379" i="1"/>
  <c r="H380" i="1" a="1"/>
  <c r="H380" i="1"/>
  <c r="J380" i="1" a="1"/>
  <c r="J380" i="1" s="1"/>
  <c r="K380" i="1" a="1"/>
  <c r="K380" i="1" s="1"/>
  <c r="L380" i="1" a="1"/>
  <c r="L380" i="1" s="1"/>
  <c r="M380" i="1"/>
  <c r="N380" i="1"/>
  <c r="O380" i="1"/>
  <c r="P380" i="1"/>
  <c r="Q380" i="1"/>
  <c r="R380" i="1"/>
  <c r="H381" i="1" a="1"/>
  <c r="H381" i="1"/>
  <c r="J381" i="1" a="1"/>
  <c r="J381" i="1" s="1"/>
  <c r="K381" i="1" a="1"/>
  <c r="K381" i="1" s="1"/>
  <c r="L381" i="1" a="1"/>
  <c r="L381" i="1" s="1"/>
  <c r="M381" i="1"/>
  <c r="N381" i="1"/>
  <c r="O381" i="1"/>
  <c r="P381" i="1"/>
  <c r="Q381" i="1"/>
  <c r="R381" i="1"/>
  <c r="H382" i="1" a="1"/>
  <c r="H382" i="1"/>
  <c r="J382" i="1" a="1"/>
  <c r="J382" i="1" s="1"/>
  <c r="K382" i="1" a="1"/>
  <c r="K382" i="1" s="1"/>
  <c r="L382" i="1" a="1"/>
  <c r="L382" i="1" s="1"/>
  <c r="M382" i="1"/>
  <c r="N382" i="1"/>
  <c r="O382" i="1"/>
  <c r="P382" i="1"/>
  <c r="Q382" i="1"/>
  <c r="R382" i="1"/>
  <c r="H383" i="1" a="1"/>
  <c r="H383" i="1"/>
  <c r="J383" i="1" a="1"/>
  <c r="J383" i="1" s="1"/>
  <c r="K383" i="1" a="1"/>
  <c r="K383" i="1" s="1"/>
  <c r="L383" i="1" a="1"/>
  <c r="L383" i="1" s="1"/>
  <c r="M383" i="1"/>
  <c r="N383" i="1"/>
  <c r="O383" i="1"/>
  <c r="P383" i="1"/>
  <c r="Q383" i="1"/>
  <c r="R383" i="1"/>
  <c r="H384" i="1" a="1"/>
  <c r="H384" i="1"/>
  <c r="J384" i="1" a="1"/>
  <c r="J384" i="1" s="1"/>
  <c r="K384" i="1" a="1"/>
  <c r="K384" i="1" s="1"/>
  <c r="L384" i="1" a="1"/>
  <c r="L384" i="1" s="1"/>
  <c r="M384" i="1"/>
  <c r="N384" i="1"/>
  <c r="O384" i="1"/>
  <c r="P384" i="1"/>
  <c r="Q384" i="1"/>
  <c r="R384" i="1"/>
  <c r="H385" i="1" a="1"/>
  <c r="H385" i="1"/>
  <c r="J385" i="1" a="1"/>
  <c r="J385" i="1" s="1"/>
  <c r="K385" i="1" a="1"/>
  <c r="K385" i="1" s="1"/>
  <c r="L385" i="1" a="1"/>
  <c r="L385" i="1" s="1"/>
  <c r="M385" i="1"/>
  <c r="N385" i="1"/>
  <c r="O385" i="1"/>
  <c r="P385" i="1"/>
  <c r="Q385" i="1"/>
  <c r="R385" i="1"/>
  <c r="H386" i="1" a="1"/>
  <c r="H386" i="1"/>
  <c r="J386" i="1" a="1"/>
  <c r="J386" i="1" s="1"/>
  <c r="K386" i="1" a="1"/>
  <c r="K386" i="1" s="1"/>
  <c r="L386" i="1" a="1"/>
  <c r="L386" i="1" s="1"/>
  <c r="M386" i="1"/>
  <c r="N386" i="1"/>
  <c r="O386" i="1"/>
  <c r="P386" i="1"/>
  <c r="Q386" i="1"/>
  <c r="R386" i="1"/>
  <c r="H387" i="1" a="1"/>
  <c r="H387" i="1"/>
  <c r="J387" i="1" a="1"/>
  <c r="J387" i="1" s="1"/>
  <c r="K387" i="1" a="1"/>
  <c r="K387" i="1" s="1"/>
  <c r="L387" i="1" a="1"/>
  <c r="L387" i="1" s="1"/>
  <c r="M387" i="1"/>
  <c r="N387" i="1"/>
  <c r="O387" i="1"/>
  <c r="P387" i="1"/>
  <c r="Q387" i="1"/>
  <c r="R387" i="1"/>
  <c r="H388" i="1" a="1"/>
  <c r="H388" i="1"/>
  <c r="J388" i="1" a="1"/>
  <c r="J388" i="1" s="1"/>
  <c r="K388" i="1" a="1"/>
  <c r="K388" i="1" s="1"/>
  <c r="L388" i="1" a="1"/>
  <c r="L388" i="1" s="1"/>
  <c r="M388" i="1"/>
  <c r="N388" i="1"/>
  <c r="O388" i="1"/>
  <c r="P388" i="1"/>
  <c r="Q388" i="1"/>
  <c r="R388" i="1"/>
  <c r="H389" i="1" a="1"/>
  <c r="H389" i="1"/>
  <c r="J389" i="1" a="1"/>
  <c r="J389" i="1" s="1"/>
  <c r="K389" i="1" a="1"/>
  <c r="K389" i="1" s="1"/>
  <c r="L389" i="1" a="1"/>
  <c r="L389" i="1" s="1"/>
  <c r="M389" i="1"/>
  <c r="N389" i="1"/>
  <c r="O389" i="1"/>
  <c r="P389" i="1"/>
  <c r="Q389" i="1"/>
  <c r="R389" i="1"/>
  <c r="H390" i="1" a="1"/>
  <c r="H390" i="1"/>
  <c r="J390" i="1" a="1"/>
  <c r="J390" i="1" s="1"/>
  <c r="K390" i="1" a="1"/>
  <c r="K390" i="1" s="1"/>
  <c r="L390" i="1" a="1"/>
  <c r="L390" i="1" s="1"/>
  <c r="M390" i="1"/>
  <c r="N390" i="1"/>
  <c r="O390" i="1"/>
  <c r="P390" i="1"/>
  <c r="Q390" i="1"/>
  <c r="R390" i="1"/>
  <c r="H391" i="1" a="1"/>
  <c r="H391" i="1"/>
  <c r="J391" i="1" a="1"/>
  <c r="J391" i="1" s="1"/>
  <c r="K391" i="1" a="1"/>
  <c r="K391" i="1" s="1"/>
  <c r="L391" i="1" a="1"/>
  <c r="L391" i="1" s="1"/>
  <c r="M391" i="1"/>
  <c r="N391" i="1"/>
  <c r="O391" i="1"/>
  <c r="P391" i="1"/>
  <c r="Q391" i="1"/>
  <c r="R391" i="1"/>
  <c r="H392" i="1" a="1"/>
  <c r="H392" i="1"/>
  <c r="J392" i="1" a="1"/>
  <c r="J392" i="1" s="1"/>
  <c r="K392" i="1" a="1"/>
  <c r="K392" i="1" s="1"/>
  <c r="L392" i="1" a="1"/>
  <c r="L392" i="1" s="1"/>
  <c r="M392" i="1"/>
  <c r="N392" i="1"/>
  <c r="O392" i="1"/>
  <c r="P392" i="1"/>
  <c r="Q392" i="1"/>
  <c r="R392" i="1"/>
  <c r="H393" i="1" a="1"/>
  <c r="H393" i="1"/>
  <c r="J393" i="1" a="1"/>
  <c r="J393" i="1" s="1"/>
  <c r="K393" i="1" a="1"/>
  <c r="K393" i="1" s="1"/>
  <c r="L393" i="1" a="1"/>
  <c r="L393" i="1" s="1"/>
  <c r="M393" i="1"/>
  <c r="N393" i="1"/>
  <c r="O393" i="1"/>
  <c r="P393" i="1"/>
  <c r="Q393" i="1"/>
  <c r="R393" i="1"/>
  <c r="H394" i="1" a="1"/>
  <c r="H394" i="1"/>
  <c r="J394" i="1" a="1"/>
  <c r="J394" i="1" s="1"/>
  <c r="K394" i="1" a="1"/>
  <c r="K394" i="1" s="1"/>
  <c r="L394" i="1" a="1"/>
  <c r="L394" i="1" s="1"/>
  <c r="M394" i="1"/>
  <c r="N394" i="1"/>
  <c r="O394" i="1"/>
  <c r="P394" i="1"/>
  <c r="Q394" i="1"/>
  <c r="R394" i="1"/>
  <c r="H395" i="1" a="1"/>
  <c r="H395" i="1"/>
  <c r="J395" i="1" a="1"/>
  <c r="J395" i="1" s="1"/>
  <c r="K395" i="1" a="1"/>
  <c r="K395" i="1" s="1"/>
  <c r="L395" i="1" a="1"/>
  <c r="L395" i="1" s="1"/>
  <c r="M395" i="1"/>
  <c r="N395" i="1"/>
  <c r="O395" i="1"/>
  <c r="P395" i="1"/>
  <c r="Q395" i="1"/>
  <c r="R395" i="1"/>
  <c r="H396" i="1" a="1"/>
  <c r="H396" i="1"/>
  <c r="J396" i="1" a="1"/>
  <c r="J396" i="1" s="1"/>
  <c r="K396" i="1" a="1"/>
  <c r="K396" i="1" s="1"/>
  <c r="L396" i="1" a="1"/>
  <c r="L396" i="1" s="1"/>
  <c r="M396" i="1"/>
  <c r="N396" i="1"/>
  <c r="O396" i="1"/>
  <c r="P396" i="1"/>
  <c r="Q396" i="1"/>
  <c r="R396" i="1"/>
  <c r="H397" i="1" a="1"/>
  <c r="H397" i="1"/>
  <c r="J397" i="1" a="1"/>
  <c r="J397" i="1" s="1"/>
  <c r="K397" i="1" a="1"/>
  <c r="K397" i="1" s="1"/>
  <c r="L397" i="1" a="1"/>
  <c r="L397" i="1" s="1"/>
  <c r="M397" i="1"/>
  <c r="N397" i="1"/>
  <c r="O397" i="1"/>
  <c r="P397" i="1"/>
  <c r="Q397" i="1"/>
  <c r="R397" i="1"/>
  <c r="H398" i="1" a="1"/>
  <c r="H398" i="1"/>
  <c r="J398" i="1" a="1"/>
  <c r="J398" i="1" s="1"/>
  <c r="K398" i="1" a="1"/>
  <c r="K398" i="1" s="1"/>
  <c r="L398" i="1" a="1"/>
  <c r="L398" i="1" s="1"/>
  <c r="M398" i="1"/>
  <c r="N398" i="1"/>
  <c r="O398" i="1"/>
  <c r="P398" i="1"/>
  <c r="Q398" i="1"/>
  <c r="R398" i="1"/>
  <c r="H399" i="1" a="1"/>
  <c r="H399" i="1"/>
  <c r="J399" i="1" a="1"/>
  <c r="J399" i="1" s="1"/>
  <c r="K399" i="1" a="1"/>
  <c r="K399" i="1" s="1"/>
  <c r="L399" i="1" a="1"/>
  <c r="L399" i="1" s="1"/>
  <c r="M399" i="1"/>
  <c r="N399" i="1"/>
  <c r="O399" i="1"/>
  <c r="P399" i="1"/>
  <c r="Q399" i="1"/>
  <c r="R399" i="1"/>
  <c r="H400" i="1" a="1"/>
  <c r="H400" i="1"/>
  <c r="J400" i="1" a="1"/>
  <c r="J400" i="1" s="1"/>
  <c r="K400" i="1" a="1"/>
  <c r="K400" i="1" s="1"/>
  <c r="L400" i="1" a="1"/>
  <c r="L400" i="1" s="1"/>
  <c r="M400" i="1"/>
  <c r="N400" i="1"/>
  <c r="O400" i="1"/>
  <c r="P400" i="1"/>
  <c r="Q400" i="1"/>
  <c r="R400" i="1"/>
  <c r="H401" i="1" a="1"/>
  <c r="H401" i="1"/>
  <c r="J401" i="1" a="1"/>
  <c r="J401" i="1" s="1"/>
  <c r="K401" i="1" a="1"/>
  <c r="K401" i="1" s="1"/>
  <c r="L401" i="1" a="1"/>
  <c r="L401" i="1" s="1"/>
  <c r="M401" i="1"/>
  <c r="N401" i="1"/>
  <c r="O401" i="1"/>
  <c r="P401" i="1"/>
  <c r="Q401" i="1"/>
  <c r="R401" i="1"/>
  <c r="H402" i="1" a="1"/>
  <c r="H402" i="1"/>
  <c r="J402" i="1" a="1"/>
  <c r="J402" i="1" s="1"/>
  <c r="K402" i="1" a="1"/>
  <c r="K402" i="1" s="1"/>
  <c r="L402" i="1" a="1"/>
  <c r="L402" i="1" s="1"/>
  <c r="M402" i="1"/>
  <c r="N402" i="1"/>
  <c r="O402" i="1"/>
  <c r="P402" i="1"/>
  <c r="Q402" i="1"/>
  <c r="R402" i="1"/>
  <c r="H403" i="1" a="1"/>
  <c r="H403" i="1"/>
  <c r="J403" i="1" a="1"/>
  <c r="J403" i="1" s="1"/>
  <c r="K403" i="1" a="1"/>
  <c r="K403" i="1" s="1"/>
  <c r="L403" i="1" a="1"/>
  <c r="L403" i="1" s="1"/>
  <c r="M403" i="1"/>
  <c r="N403" i="1"/>
  <c r="O403" i="1"/>
  <c r="P403" i="1"/>
  <c r="Q403" i="1"/>
  <c r="R403" i="1"/>
  <c r="H404" i="1" a="1"/>
  <c r="H404" i="1"/>
  <c r="J404" i="1" a="1"/>
  <c r="J404" i="1" s="1"/>
  <c r="K404" i="1" a="1"/>
  <c r="K404" i="1" s="1"/>
  <c r="L404" i="1" a="1"/>
  <c r="L404" i="1" s="1"/>
  <c r="M404" i="1"/>
  <c r="N404" i="1"/>
  <c r="O404" i="1"/>
  <c r="P404" i="1"/>
  <c r="Q404" i="1"/>
  <c r="R404" i="1"/>
  <c r="H405" i="1" a="1"/>
  <c r="H405" i="1"/>
  <c r="J405" i="1" a="1"/>
  <c r="J405" i="1" s="1"/>
  <c r="K405" i="1" a="1"/>
  <c r="K405" i="1" s="1"/>
  <c r="L405" i="1" a="1"/>
  <c r="L405" i="1" s="1"/>
  <c r="M405" i="1"/>
  <c r="N405" i="1"/>
  <c r="O405" i="1"/>
  <c r="P405" i="1"/>
  <c r="Q405" i="1"/>
  <c r="R405" i="1"/>
  <c r="H406" i="1" a="1"/>
  <c r="H406" i="1"/>
  <c r="J406" i="1" a="1"/>
  <c r="J406" i="1" s="1"/>
  <c r="K406" i="1" a="1"/>
  <c r="K406" i="1" s="1"/>
  <c r="L406" i="1" a="1"/>
  <c r="L406" i="1" s="1"/>
  <c r="M406" i="1"/>
  <c r="N406" i="1"/>
  <c r="O406" i="1"/>
  <c r="P406" i="1"/>
  <c r="Q406" i="1"/>
  <c r="R406" i="1"/>
  <c r="H407" i="1" a="1"/>
  <c r="H407" i="1"/>
  <c r="J407" i="1" a="1"/>
  <c r="J407" i="1" s="1"/>
  <c r="K407" i="1" a="1"/>
  <c r="K407" i="1" s="1"/>
  <c r="L407" i="1" a="1"/>
  <c r="L407" i="1" s="1"/>
  <c r="M407" i="1"/>
  <c r="N407" i="1"/>
  <c r="O407" i="1"/>
  <c r="P407" i="1"/>
  <c r="Q407" i="1"/>
  <c r="R407" i="1"/>
  <c r="H408" i="1" a="1"/>
  <c r="H408" i="1"/>
  <c r="J408" i="1" a="1"/>
  <c r="J408" i="1" s="1"/>
  <c r="K408" i="1" a="1"/>
  <c r="K408" i="1" s="1"/>
  <c r="L408" i="1" a="1"/>
  <c r="L408" i="1" s="1"/>
  <c r="M408" i="1"/>
  <c r="N408" i="1"/>
  <c r="O408" i="1"/>
  <c r="P408" i="1"/>
  <c r="Q408" i="1"/>
  <c r="R408" i="1"/>
  <c r="H409" i="1" a="1"/>
  <c r="H409" i="1"/>
  <c r="J409" i="1" a="1"/>
  <c r="J409" i="1" s="1"/>
  <c r="K409" i="1" a="1"/>
  <c r="K409" i="1" s="1"/>
  <c r="L409" i="1" a="1"/>
  <c r="L409" i="1" s="1"/>
  <c r="M409" i="1"/>
  <c r="N409" i="1"/>
  <c r="O409" i="1"/>
  <c r="P409" i="1"/>
  <c r="Q409" i="1"/>
  <c r="R409" i="1"/>
  <c r="H410" i="1" a="1"/>
  <c r="H410" i="1"/>
  <c r="J410" i="1" a="1"/>
  <c r="J410" i="1" s="1"/>
  <c r="K410" i="1" a="1"/>
  <c r="K410" i="1" s="1"/>
  <c r="L410" i="1" a="1"/>
  <c r="L410" i="1" s="1"/>
  <c r="M410" i="1"/>
  <c r="N410" i="1"/>
  <c r="O410" i="1"/>
  <c r="P410" i="1"/>
  <c r="Q410" i="1"/>
  <c r="R410" i="1"/>
  <c r="H411" i="1" a="1"/>
  <c r="H411" i="1"/>
  <c r="J411" i="1" a="1"/>
  <c r="J411" i="1" s="1"/>
  <c r="K411" i="1" a="1"/>
  <c r="K411" i="1" s="1"/>
  <c r="L411" i="1" a="1"/>
  <c r="L411" i="1" s="1"/>
  <c r="M411" i="1"/>
  <c r="N411" i="1"/>
  <c r="O411" i="1"/>
  <c r="P411" i="1"/>
  <c r="Q411" i="1"/>
  <c r="R411" i="1"/>
  <c r="H412" i="1" a="1"/>
  <c r="H412" i="1"/>
  <c r="J412" i="1" a="1"/>
  <c r="J412" i="1" s="1"/>
  <c r="K412" i="1" a="1"/>
  <c r="K412" i="1" s="1"/>
  <c r="L412" i="1" a="1"/>
  <c r="L412" i="1" s="1"/>
  <c r="M412" i="1"/>
  <c r="N412" i="1"/>
  <c r="O412" i="1"/>
  <c r="P412" i="1"/>
  <c r="Q412" i="1"/>
  <c r="R412" i="1"/>
  <c r="H413" i="1" a="1"/>
  <c r="H413" i="1"/>
  <c r="J413" i="1" a="1"/>
  <c r="J413" i="1" s="1"/>
  <c r="K413" i="1" a="1"/>
  <c r="K413" i="1" s="1"/>
  <c r="L413" i="1" a="1"/>
  <c r="L413" i="1" s="1"/>
  <c r="M413" i="1"/>
  <c r="N413" i="1"/>
  <c r="O413" i="1"/>
  <c r="P413" i="1"/>
  <c r="Q413" i="1"/>
  <c r="R413" i="1"/>
  <c r="H414" i="1" a="1"/>
  <c r="H414" i="1"/>
  <c r="J414" i="1" a="1"/>
  <c r="J414" i="1" s="1"/>
  <c r="K414" i="1" a="1"/>
  <c r="K414" i="1" s="1"/>
  <c r="L414" i="1" a="1"/>
  <c r="L414" i="1" s="1"/>
  <c r="M414" i="1"/>
  <c r="N414" i="1"/>
  <c r="O414" i="1"/>
  <c r="P414" i="1"/>
  <c r="Q414" i="1"/>
  <c r="R414" i="1"/>
  <c r="H415" i="1" a="1"/>
  <c r="H415" i="1"/>
  <c r="J415" i="1" a="1"/>
  <c r="J415" i="1" s="1"/>
  <c r="K415" i="1" a="1"/>
  <c r="K415" i="1" s="1"/>
  <c r="L415" i="1" a="1"/>
  <c r="L415" i="1" s="1"/>
  <c r="M415" i="1"/>
  <c r="N415" i="1"/>
  <c r="O415" i="1"/>
  <c r="P415" i="1"/>
  <c r="Q415" i="1"/>
  <c r="R415" i="1"/>
  <c r="H416" i="1" a="1"/>
  <c r="H416" i="1"/>
  <c r="J416" i="1" a="1"/>
  <c r="J416" i="1" s="1"/>
  <c r="K416" i="1" a="1"/>
  <c r="K416" i="1" s="1"/>
  <c r="L416" i="1" a="1"/>
  <c r="L416" i="1" s="1"/>
  <c r="M416" i="1"/>
  <c r="N416" i="1"/>
  <c r="O416" i="1"/>
  <c r="P416" i="1"/>
  <c r="Q416" i="1"/>
  <c r="R416" i="1"/>
  <c r="H417" i="1" a="1"/>
  <c r="H417" i="1"/>
  <c r="J417" i="1" a="1"/>
  <c r="J417" i="1" s="1"/>
  <c r="K417" i="1" a="1"/>
  <c r="K417" i="1" s="1"/>
  <c r="L417" i="1" a="1"/>
  <c r="L417" i="1" s="1"/>
  <c r="M417" i="1"/>
  <c r="N417" i="1"/>
  <c r="O417" i="1"/>
  <c r="P417" i="1"/>
  <c r="Q417" i="1"/>
  <c r="R417" i="1"/>
  <c r="H418" i="1" a="1"/>
  <c r="H418" i="1"/>
  <c r="J418" i="1" a="1"/>
  <c r="J418" i="1" s="1"/>
  <c r="K418" i="1" a="1"/>
  <c r="K418" i="1" s="1"/>
  <c r="L418" i="1" a="1"/>
  <c r="L418" i="1" s="1"/>
  <c r="M418" i="1"/>
  <c r="N418" i="1"/>
  <c r="O418" i="1"/>
  <c r="P418" i="1"/>
  <c r="Q418" i="1"/>
  <c r="R418" i="1"/>
  <c r="H419" i="1" a="1"/>
  <c r="H419" i="1"/>
  <c r="J419" i="1" a="1"/>
  <c r="J419" i="1" s="1"/>
  <c r="K419" i="1" a="1"/>
  <c r="K419" i="1" s="1"/>
  <c r="L419" i="1" a="1"/>
  <c r="L419" i="1" s="1"/>
  <c r="M419" i="1"/>
  <c r="N419" i="1"/>
  <c r="O419" i="1"/>
  <c r="P419" i="1"/>
  <c r="Q419" i="1"/>
  <c r="R419" i="1"/>
  <c r="H420" i="1" a="1"/>
  <c r="H420" i="1"/>
  <c r="J420" i="1" a="1"/>
  <c r="J420" i="1" s="1"/>
  <c r="K420" i="1" a="1"/>
  <c r="K420" i="1" s="1"/>
  <c r="L420" i="1" a="1"/>
  <c r="L420" i="1" s="1"/>
  <c r="M420" i="1"/>
  <c r="N420" i="1"/>
  <c r="O420" i="1"/>
  <c r="P420" i="1"/>
  <c r="Q420" i="1"/>
  <c r="R420" i="1"/>
  <c r="H421" i="1" a="1"/>
  <c r="H421" i="1"/>
  <c r="J421" i="1" a="1"/>
  <c r="J421" i="1" s="1"/>
  <c r="K421" i="1" a="1"/>
  <c r="K421" i="1" s="1"/>
  <c r="L421" i="1" a="1"/>
  <c r="L421" i="1" s="1"/>
  <c r="M421" i="1"/>
  <c r="N421" i="1"/>
  <c r="O421" i="1"/>
  <c r="P421" i="1"/>
  <c r="Q421" i="1"/>
  <c r="R421" i="1"/>
  <c r="H422" i="1" a="1"/>
  <c r="H422" i="1" s="1"/>
  <c r="J422" i="1" a="1"/>
  <c r="J422" i="1" s="1"/>
  <c r="K422" i="1" a="1"/>
  <c r="K422" i="1" s="1"/>
  <c r="L422" i="1" a="1"/>
  <c r="L422" i="1" s="1"/>
  <c r="M422" i="1"/>
  <c r="N422" i="1" s="1"/>
  <c r="P422" i="1" s="1"/>
  <c r="O422" i="1"/>
  <c r="Q422" i="1"/>
  <c r="R422" i="1"/>
  <c r="H423" i="1" a="1"/>
  <c r="H423" i="1" s="1"/>
  <c r="J423" i="1" a="1"/>
  <c r="J423" i="1" s="1"/>
  <c r="K423" i="1" a="1"/>
  <c r="K423" i="1" s="1"/>
  <c r="L423" i="1" a="1"/>
  <c r="L423" i="1" s="1"/>
  <c r="M423" i="1"/>
  <c r="N423" i="1" s="1"/>
  <c r="P423" i="1" s="1"/>
  <c r="O423" i="1"/>
  <c r="Q423" i="1"/>
  <c r="R423" i="1"/>
  <c r="H424" i="1" a="1"/>
  <c r="H424" i="1" s="1"/>
  <c r="J424" i="1" a="1"/>
  <c r="J424" i="1" s="1"/>
  <c r="K424" i="1" a="1"/>
  <c r="K424" i="1" s="1"/>
  <c r="L424" i="1" a="1"/>
  <c r="L424" i="1" s="1"/>
  <c r="M424" i="1"/>
  <c r="N424" i="1" s="1"/>
  <c r="P424" i="1" s="1"/>
  <c r="O424" i="1"/>
  <c r="Q424" i="1"/>
  <c r="R424" i="1"/>
  <c r="H425" i="1" a="1"/>
  <c r="H425" i="1" s="1"/>
  <c r="J425" i="1" a="1"/>
  <c r="J425" i="1" s="1"/>
  <c r="K425" i="1" a="1"/>
  <c r="K425" i="1" s="1"/>
  <c r="L425" i="1" a="1"/>
  <c r="L425" i="1" s="1"/>
  <c r="M425" i="1"/>
  <c r="N425" i="1" s="1"/>
  <c r="P425" i="1" s="1"/>
  <c r="O425" i="1"/>
  <c r="Q425" i="1"/>
  <c r="R425" i="1"/>
  <c r="H426" i="1" a="1"/>
  <c r="H426" i="1" s="1"/>
  <c r="J426" i="1" a="1"/>
  <c r="J426" i="1" s="1"/>
  <c r="K426" i="1" a="1"/>
  <c r="K426" i="1" s="1"/>
  <c r="L426" i="1" a="1"/>
  <c r="L426" i="1" s="1"/>
  <c r="M426" i="1"/>
  <c r="N426" i="1" s="1"/>
  <c r="P426" i="1" s="1"/>
  <c r="O426" i="1"/>
  <c r="Q426" i="1"/>
  <c r="R426" i="1"/>
  <c r="H427" i="1" a="1"/>
  <c r="H427" i="1" s="1"/>
  <c r="J427" i="1" a="1"/>
  <c r="J427" i="1" s="1"/>
  <c r="K427" i="1" a="1"/>
  <c r="K427" i="1" s="1"/>
  <c r="L427" i="1" a="1"/>
  <c r="L427" i="1" s="1"/>
  <c r="M427" i="1"/>
  <c r="N427" i="1" s="1"/>
  <c r="P427" i="1" s="1"/>
  <c r="O427" i="1"/>
  <c r="Q427" i="1"/>
  <c r="R427" i="1"/>
  <c r="H428" i="1" a="1"/>
  <c r="H428" i="1" s="1"/>
  <c r="J428" i="1" a="1"/>
  <c r="J428" i="1" s="1"/>
  <c r="K428" i="1" a="1"/>
  <c r="K428" i="1" s="1"/>
  <c r="L428" i="1" a="1"/>
  <c r="L428" i="1" s="1"/>
  <c r="M428" i="1"/>
  <c r="N428" i="1" s="1"/>
  <c r="P428" i="1" s="1"/>
  <c r="O428" i="1"/>
  <c r="Q428" i="1"/>
  <c r="R428" i="1"/>
  <c r="H429" i="1" a="1"/>
  <c r="J429" i="1" a="1"/>
  <c r="J429" i="1" s="1"/>
  <c r="K429" i="1" a="1"/>
  <c r="K429" i="1" s="1"/>
  <c r="L429" i="1" a="1"/>
  <c r="L429" i="1" s="1"/>
  <c r="M429" i="1"/>
  <c r="N429" i="1" s="1"/>
  <c r="P429" i="1" s="1"/>
  <c r="O429" i="1"/>
  <c r="Q429" i="1"/>
  <c r="H430" i="1" a="1"/>
  <c r="H430" i="1" s="1"/>
  <c r="J430" i="1" a="1"/>
  <c r="J430" i="1" s="1"/>
  <c r="K430" i="1" a="1"/>
  <c r="K430" i="1" s="1"/>
  <c r="L430" i="1" a="1"/>
  <c r="L430" i="1" s="1"/>
  <c r="M430" i="1"/>
  <c r="N430" i="1" s="1"/>
  <c r="P430" i="1" s="1"/>
  <c r="O430" i="1"/>
  <c r="Q430" i="1"/>
  <c r="R430" i="1"/>
  <c r="H431" i="1" a="1"/>
  <c r="H431" i="1" s="1"/>
  <c r="J431" i="1" a="1"/>
  <c r="J431" i="1" s="1"/>
  <c r="K431" i="1" a="1"/>
  <c r="K431" i="1" s="1"/>
  <c r="L431" i="1" a="1"/>
  <c r="L431" i="1" s="1"/>
  <c r="M431" i="1"/>
  <c r="N431" i="1" s="1"/>
  <c r="P431" i="1" s="1"/>
  <c r="O431" i="1"/>
  <c r="Q431" i="1"/>
  <c r="R431" i="1"/>
  <c r="H432" i="1" a="1"/>
  <c r="H432" i="1" s="1"/>
  <c r="J432" i="1" a="1"/>
  <c r="J432" i="1" s="1"/>
  <c r="K432" i="1" a="1"/>
  <c r="K432" i="1" s="1"/>
  <c r="L432" i="1" a="1"/>
  <c r="L432" i="1" s="1"/>
  <c r="M432" i="1"/>
  <c r="N432" i="1" s="1"/>
  <c r="P432" i="1" s="1"/>
  <c r="O432" i="1"/>
  <c r="Q432" i="1"/>
  <c r="R432" i="1"/>
  <c r="H433" i="1" a="1"/>
  <c r="H433" i="1" s="1"/>
  <c r="J433" i="1" a="1"/>
  <c r="J433" i="1" s="1"/>
  <c r="K433" i="1" a="1"/>
  <c r="K433" i="1" s="1"/>
  <c r="L433" i="1" a="1"/>
  <c r="L433" i="1" s="1"/>
  <c r="M433" i="1"/>
  <c r="N433" i="1" s="1"/>
  <c r="P433" i="1" s="1"/>
  <c r="O433" i="1"/>
  <c r="Q433" i="1"/>
  <c r="R433" i="1"/>
  <c r="H434" i="1" a="1"/>
  <c r="H434" i="1" s="1"/>
  <c r="J434" i="1" a="1"/>
  <c r="J434" i="1" s="1"/>
  <c r="K434" i="1" a="1"/>
  <c r="K434" i="1" s="1"/>
  <c r="L434" i="1" a="1"/>
  <c r="L434" i="1" s="1"/>
  <c r="M434" i="1"/>
  <c r="N434" i="1" s="1"/>
  <c r="P434" i="1" s="1"/>
  <c r="O434" i="1"/>
  <c r="Q434" i="1"/>
  <c r="R434" i="1"/>
  <c r="H435" i="1" a="1"/>
  <c r="H435" i="1" s="1"/>
  <c r="J435" i="1" a="1"/>
  <c r="J435" i="1" s="1"/>
  <c r="K435" i="1" a="1"/>
  <c r="K435" i="1" s="1"/>
  <c r="L435" i="1" a="1"/>
  <c r="L435" i="1" s="1"/>
  <c r="M435" i="1"/>
  <c r="N435" i="1" s="1"/>
  <c r="P435" i="1" s="1"/>
  <c r="O435" i="1"/>
  <c r="Q435" i="1"/>
  <c r="R435" i="1"/>
  <c r="H436" i="1" a="1"/>
  <c r="H436" i="1" s="1"/>
  <c r="J436" i="1" a="1"/>
  <c r="J436" i="1" s="1"/>
  <c r="K436" i="1" a="1"/>
  <c r="K436" i="1" s="1"/>
  <c r="L436" i="1" a="1"/>
  <c r="L436" i="1" s="1"/>
  <c r="M436" i="1"/>
  <c r="N436" i="1" s="1"/>
  <c r="P436" i="1" s="1"/>
  <c r="O436" i="1"/>
  <c r="Q436" i="1"/>
  <c r="R436" i="1"/>
  <c r="H437" i="1" a="1"/>
  <c r="H437" i="1" s="1"/>
  <c r="J437" i="1" a="1"/>
  <c r="J437" i="1" s="1"/>
  <c r="K437" i="1" a="1"/>
  <c r="K437" i="1" s="1"/>
  <c r="L437" i="1" a="1"/>
  <c r="L437" i="1" s="1"/>
  <c r="M437" i="1"/>
  <c r="N437" i="1" s="1"/>
  <c r="P437" i="1" s="1"/>
  <c r="O437" i="1"/>
  <c r="Q437" i="1"/>
  <c r="R437" i="1"/>
  <c r="H438" i="1" a="1"/>
  <c r="H438" i="1" s="1"/>
  <c r="J438" i="1" a="1"/>
  <c r="J438" i="1" s="1"/>
  <c r="K438" i="1" a="1"/>
  <c r="K438" i="1" s="1"/>
  <c r="L438" i="1" a="1"/>
  <c r="L438" i="1" s="1"/>
  <c r="M438" i="1"/>
  <c r="N438" i="1" s="1"/>
  <c r="P438" i="1" s="1"/>
  <c r="O438" i="1"/>
  <c r="Q438" i="1"/>
  <c r="R438" i="1"/>
  <c r="H439" i="1" a="1"/>
  <c r="H439" i="1" s="1"/>
  <c r="J439" i="1" a="1"/>
  <c r="J439" i="1" s="1"/>
  <c r="K439" i="1" a="1"/>
  <c r="K439" i="1" s="1"/>
  <c r="L439" i="1" a="1"/>
  <c r="L439" i="1" s="1"/>
  <c r="M439" i="1"/>
  <c r="N439" i="1" s="1"/>
  <c r="P439" i="1" s="1"/>
  <c r="O439" i="1"/>
  <c r="Q439" i="1"/>
  <c r="R439" i="1"/>
  <c r="H440" i="1" a="1"/>
  <c r="H440" i="1" s="1"/>
  <c r="J440" i="1" a="1"/>
  <c r="J440" i="1" s="1"/>
  <c r="K440" i="1" a="1"/>
  <c r="K440" i="1" s="1"/>
  <c r="L440" i="1" a="1"/>
  <c r="L440" i="1" s="1"/>
  <c r="M440" i="1"/>
  <c r="N440" i="1" s="1"/>
  <c r="P440" i="1" s="1"/>
  <c r="O440" i="1"/>
  <c r="Q440" i="1"/>
  <c r="R440" i="1"/>
  <c r="H441" i="1" a="1"/>
  <c r="H441" i="1" s="1"/>
  <c r="J441" i="1" a="1"/>
  <c r="J441" i="1" s="1"/>
  <c r="K441" i="1" a="1"/>
  <c r="K441" i="1" s="1"/>
  <c r="L441" i="1" a="1"/>
  <c r="L441" i="1" s="1"/>
  <c r="M441" i="1"/>
  <c r="N441" i="1" s="1"/>
  <c r="P441" i="1" s="1"/>
  <c r="O441" i="1"/>
  <c r="Q441" i="1"/>
  <c r="R441" i="1"/>
  <c r="H442" i="1" a="1"/>
  <c r="H442" i="1" s="1"/>
  <c r="J442" i="1" a="1"/>
  <c r="J442" i="1" s="1"/>
  <c r="K442" i="1" a="1"/>
  <c r="K442" i="1" s="1"/>
  <c r="L442" i="1" a="1"/>
  <c r="L442" i="1" s="1"/>
  <c r="M442" i="1"/>
  <c r="N442" i="1" s="1"/>
  <c r="P442" i="1" s="1"/>
  <c r="O442" i="1"/>
  <c r="Q442" i="1"/>
  <c r="R442" i="1"/>
  <c r="H443" i="1" a="1"/>
  <c r="H443" i="1" s="1"/>
  <c r="J443" i="1" a="1"/>
  <c r="J443" i="1" s="1"/>
  <c r="K443" i="1" a="1"/>
  <c r="K443" i="1" s="1"/>
  <c r="L443" i="1" a="1"/>
  <c r="L443" i="1" s="1"/>
  <c r="M443" i="1"/>
  <c r="N443" i="1" s="1"/>
  <c r="P443" i="1" s="1"/>
  <c r="O443" i="1"/>
  <c r="Q443" i="1"/>
  <c r="R443" i="1"/>
  <c r="H444" i="1" a="1"/>
  <c r="H444" i="1" s="1"/>
  <c r="J444" i="1" a="1"/>
  <c r="J444" i="1" s="1"/>
  <c r="K444" i="1" a="1"/>
  <c r="K444" i="1" s="1"/>
  <c r="L444" i="1" a="1"/>
  <c r="L444" i="1" s="1"/>
  <c r="M444" i="1"/>
  <c r="N444" i="1" s="1"/>
  <c r="P444" i="1" s="1"/>
  <c r="O444" i="1"/>
  <c r="Q444" i="1"/>
  <c r="R444" i="1"/>
  <c r="H445" i="1" a="1"/>
  <c r="H445" i="1" s="1"/>
  <c r="J445" i="1" a="1"/>
  <c r="J445" i="1" s="1"/>
  <c r="K445" i="1" a="1"/>
  <c r="K445" i="1" s="1"/>
  <c r="L445" i="1" a="1"/>
  <c r="L445" i="1" s="1"/>
  <c r="M445" i="1"/>
  <c r="N445" i="1" s="1"/>
  <c r="P445" i="1" s="1"/>
  <c r="O445" i="1"/>
  <c r="Q445" i="1"/>
  <c r="R445" i="1"/>
  <c r="H446" i="1" a="1"/>
  <c r="H446" i="1" s="1"/>
  <c r="J446" i="1" a="1"/>
  <c r="J446" i="1" s="1"/>
  <c r="K446" i="1" a="1"/>
  <c r="K446" i="1" s="1"/>
  <c r="L446" i="1" a="1"/>
  <c r="L446" i="1" s="1"/>
  <c r="M446" i="1"/>
  <c r="N446" i="1" s="1"/>
  <c r="P446" i="1" s="1"/>
  <c r="O446" i="1"/>
  <c r="Q446" i="1"/>
  <c r="R446" i="1"/>
  <c r="H447" i="1" a="1"/>
  <c r="H447" i="1" s="1"/>
  <c r="J447" i="1" a="1"/>
  <c r="J447" i="1" s="1"/>
  <c r="K447" i="1" a="1"/>
  <c r="K447" i="1" s="1"/>
  <c r="L447" i="1" a="1"/>
  <c r="L447" i="1" s="1"/>
  <c r="M447" i="1"/>
  <c r="N447" i="1" s="1"/>
  <c r="P447" i="1" s="1"/>
  <c r="O447" i="1"/>
  <c r="Q447" i="1"/>
  <c r="R447" i="1"/>
  <c r="H448" i="1" a="1"/>
  <c r="H448" i="1" s="1"/>
  <c r="J448" i="1" a="1"/>
  <c r="J448" i="1" s="1"/>
  <c r="K448" i="1" a="1"/>
  <c r="K448" i="1" s="1"/>
  <c r="L448" i="1" a="1"/>
  <c r="L448" i="1" s="1"/>
  <c r="M448" i="1"/>
  <c r="N448" i="1" s="1"/>
  <c r="P448" i="1" s="1"/>
  <c r="O448" i="1"/>
  <c r="Q448" i="1"/>
  <c r="R448" i="1"/>
  <c r="H449" i="1" a="1"/>
  <c r="H449" i="1" s="1"/>
  <c r="J449" i="1" a="1"/>
  <c r="J449" i="1" s="1"/>
  <c r="K449" i="1" a="1"/>
  <c r="K449" i="1" s="1"/>
  <c r="L449" i="1" a="1"/>
  <c r="L449" i="1" s="1"/>
  <c r="M449" i="1"/>
  <c r="N449" i="1" s="1"/>
  <c r="P449" i="1" s="1"/>
  <c r="O449" i="1"/>
  <c r="Q449" i="1"/>
  <c r="R449" i="1"/>
  <c r="H450" i="1" a="1"/>
  <c r="H450" i="1" s="1"/>
  <c r="J450" i="1" a="1"/>
  <c r="J450" i="1" s="1"/>
  <c r="K450" i="1" a="1"/>
  <c r="K450" i="1" s="1"/>
  <c r="L450" i="1" a="1"/>
  <c r="L450" i="1" s="1"/>
  <c r="M450" i="1"/>
  <c r="N450" i="1" s="1"/>
  <c r="P450" i="1" s="1"/>
  <c r="O450" i="1"/>
  <c r="Q450" i="1"/>
  <c r="R450" i="1"/>
  <c r="H451" i="1" a="1"/>
  <c r="H451" i="1" s="1"/>
  <c r="J451" i="1" a="1"/>
  <c r="J451" i="1" s="1"/>
  <c r="K451" i="1" a="1"/>
  <c r="K451" i="1" s="1"/>
  <c r="L451" i="1" a="1"/>
  <c r="L451" i="1" s="1"/>
  <c r="M451" i="1"/>
  <c r="N451" i="1" s="1"/>
  <c r="P451" i="1" s="1"/>
  <c r="O451" i="1"/>
  <c r="Q451" i="1"/>
  <c r="R451" i="1"/>
  <c r="H452" i="1" a="1"/>
  <c r="H452" i="1" s="1"/>
  <c r="J452" i="1" a="1"/>
  <c r="J452" i="1" s="1"/>
  <c r="K452" i="1" a="1"/>
  <c r="K452" i="1" s="1"/>
  <c r="L452" i="1" a="1"/>
  <c r="L452" i="1" s="1"/>
  <c r="M452" i="1"/>
  <c r="N452" i="1" s="1"/>
  <c r="P452" i="1" s="1"/>
  <c r="O452" i="1"/>
  <c r="Q452" i="1"/>
  <c r="R452" i="1"/>
  <c r="H453" i="1" a="1"/>
  <c r="H453" i="1" s="1"/>
  <c r="J453" i="1" a="1"/>
  <c r="J453" i="1" s="1"/>
  <c r="K453" i="1" a="1"/>
  <c r="K453" i="1" s="1"/>
  <c r="L453" i="1" a="1"/>
  <c r="L453" i="1" s="1"/>
  <c r="M453" i="1"/>
  <c r="N453" i="1" s="1"/>
  <c r="P453" i="1" s="1"/>
  <c r="O453" i="1"/>
  <c r="Q453" i="1"/>
  <c r="R453" i="1"/>
  <c r="H454" i="1" a="1"/>
  <c r="H454" i="1" s="1"/>
  <c r="J454" i="1" a="1"/>
  <c r="J454" i="1" s="1"/>
  <c r="K454" i="1" a="1"/>
  <c r="K454" i="1" s="1"/>
  <c r="L454" i="1" a="1"/>
  <c r="L454" i="1" s="1"/>
  <c r="M454" i="1"/>
  <c r="N454" i="1" s="1"/>
  <c r="P454" i="1" s="1"/>
  <c r="O454" i="1"/>
  <c r="Q454" i="1"/>
  <c r="R454" i="1"/>
  <c r="H455" i="1" a="1"/>
  <c r="H455" i="1" s="1"/>
  <c r="J455" i="1" a="1"/>
  <c r="J455" i="1" s="1"/>
  <c r="K455" i="1" a="1"/>
  <c r="K455" i="1" s="1"/>
  <c r="L455" i="1" a="1"/>
  <c r="L455" i="1" s="1"/>
  <c r="M455" i="1"/>
  <c r="N455" i="1" s="1"/>
  <c r="P455" i="1" s="1"/>
  <c r="O455" i="1"/>
  <c r="Q455" i="1"/>
  <c r="R455" i="1"/>
  <c r="H456" i="1" a="1"/>
  <c r="H456" i="1" s="1"/>
  <c r="J456" i="1" a="1"/>
  <c r="J456" i="1" s="1"/>
  <c r="K456" i="1" a="1"/>
  <c r="K456" i="1" s="1"/>
  <c r="L456" i="1" a="1"/>
  <c r="L456" i="1" s="1"/>
  <c r="M456" i="1"/>
  <c r="N456" i="1" s="1"/>
  <c r="P456" i="1" s="1"/>
  <c r="O456" i="1"/>
  <c r="Q456" i="1"/>
  <c r="R456" i="1"/>
  <c r="H457" i="1" a="1"/>
  <c r="H457" i="1"/>
  <c r="J457" i="1" a="1"/>
  <c r="J457" i="1" s="1"/>
  <c r="K457" i="1" a="1"/>
  <c r="K457" i="1" s="1"/>
  <c r="L457" i="1" a="1"/>
  <c r="L457" i="1" s="1"/>
  <c r="M457" i="1"/>
  <c r="N457" i="1"/>
  <c r="O457" i="1"/>
  <c r="P457" i="1"/>
  <c r="Q457" i="1"/>
  <c r="R457" i="1"/>
  <c r="H458" i="1" a="1"/>
  <c r="H458" i="1"/>
  <c r="J458" i="1" a="1"/>
  <c r="J458" i="1" s="1"/>
  <c r="K458" i="1" a="1"/>
  <c r="K458" i="1" s="1"/>
  <c r="L458" i="1" a="1"/>
  <c r="L458" i="1" s="1"/>
  <c r="M458" i="1"/>
  <c r="N458" i="1" s="1"/>
  <c r="P458" i="1" s="1"/>
  <c r="O458" i="1"/>
  <c r="Q458" i="1"/>
  <c r="R458" i="1"/>
  <c r="H459" i="1" a="1"/>
  <c r="H459" i="1"/>
  <c r="J459" i="1" a="1"/>
  <c r="J459" i="1" s="1"/>
  <c r="K459" i="1" a="1"/>
  <c r="K459" i="1" s="1"/>
  <c r="L459" i="1" a="1"/>
  <c r="L459" i="1" s="1"/>
  <c r="M459" i="1"/>
  <c r="N459" i="1" s="1"/>
  <c r="P459" i="1" s="1"/>
  <c r="O459" i="1"/>
  <c r="Q459" i="1"/>
  <c r="R459" i="1"/>
  <c r="H460" i="1" a="1"/>
  <c r="H460" i="1"/>
  <c r="J460" i="1" a="1"/>
  <c r="J460" i="1" s="1"/>
  <c r="K460" i="1" a="1"/>
  <c r="K460" i="1" s="1"/>
  <c r="L460" i="1" a="1"/>
  <c r="L460" i="1" s="1"/>
  <c r="M460" i="1"/>
  <c r="N460" i="1" s="1"/>
  <c r="P460" i="1" s="1"/>
  <c r="O460" i="1"/>
  <c r="Q460" i="1"/>
  <c r="R460" i="1"/>
  <c r="H461" i="1" a="1"/>
  <c r="H461" i="1" s="1"/>
  <c r="J461" i="1" a="1"/>
  <c r="J461" i="1" s="1"/>
  <c r="K461" i="1" a="1"/>
  <c r="K461" i="1" s="1"/>
  <c r="L461" i="1" a="1"/>
  <c r="L461" i="1" s="1"/>
  <c r="M461" i="1"/>
  <c r="N461" i="1" s="1"/>
  <c r="P461" i="1" s="1"/>
  <c r="O461" i="1"/>
  <c r="Q461" i="1"/>
  <c r="R461" i="1"/>
  <c r="H462" i="1" a="1"/>
  <c r="H462" i="1" s="1"/>
  <c r="J462" i="1" a="1"/>
  <c r="J462" i="1" s="1"/>
  <c r="K462" i="1" a="1"/>
  <c r="K462" i="1" s="1"/>
  <c r="L462" i="1" a="1"/>
  <c r="L462" i="1" s="1"/>
  <c r="M462" i="1"/>
  <c r="N462" i="1" s="1"/>
  <c r="P462" i="1" s="1"/>
  <c r="O462" i="1"/>
  <c r="Q462" i="1"/>
  <c r="R462" i="1"/>
  <c r="H463" i="1" a="1"/>
  <c r="H463" i="1" s="1"/>
  <c r="J463" i="1" a="1"/>
  <c r="J463" i="1" s="1"/>
  <c r="K463" i="1" a="1"/>
  <c r="K463" i="1" s="1"/>
  <c r="L463" i="1" a="1"/>
  <c r="L463" i="1" s="1"/>
  <c r="M463" i="1"/>
  <c r="N463" i="1" s="1"/>
  <c r="P463" i="1" s="1"/>
  <c r="O463" i="1"/>
  <c r="Q463" i="1"/>
  <c r="R463" i="1"/>
  <c r="H464" i="1" a="1"/>
  <c r="H464" i="1"/>
  <c r="J464" i="1" a="1"/>
  <c r="J464" i="1" s="1"/>
  <c r="K464" i="1" a="1"/>
  <c r="K464" i="1" s="1"/>
  <c r="L464" i="1" a="1"/>
  <c r="L464" i="1" s="1"/>
  <c r="M464" i="1"/>
  <c r="N464" i="1" s="1"/>
  <c r="P464" i="1" s="1"/>
  <c r="O464" i="1"/>
  <c r="Q464" i="1"/>
  <c r="R464" i="1"/>
  <c r="H465" i="1" a="1"/>
  <c r="H465" i="1" s="1"/>
  <c r="J465" i="1" a="1"/>
  <c r="J465" i="1" s="1"/>
  <c r="K465" i="1" a="1"/>
  <c r="K465" i="1" s="1"/>
  <c r="L465" i="1" a="1"/>
  <c r="L465" i="1" s="1"/>
  <c r="M465" i="1"/>
  <c r="N465" i="1" s="1"/>
  <c r="P465" i="1" s="1"/>
  <c r="O465" i="1"/>
  <c r="Q465" i="1"/>
  <c r="R465" i="1"/>
  <c r="H466" i="1" a="1"/>
  <c r="H466" i="1" s="1"/>
  <c r="J466" i="1" a="1"/>
  <c r="J466" i="1" s="1"/>
  <c r="K466" i="1" a="1"/>
  <c r="K466" i="1" s="1"/>
  <c r="L466" i="1" a="1"/>
  <c r="L466" i="1" s="1"/>
  <c r="M466" i="1"/>
  <c r="N466" i="1" s="1"/>
  <c r="P466" i="1" s="1"/>
  <c r="O466" i="1"/>
  <c r="Q466" i="1"/>
  <c r="R466" i="1"/>
  <c r="H467" i="1" a="1"/>
  <c r="H467" i="1" s="1"/>
  <c r="J467" i="1" a="1"/>
  <c r="J467" i="1" s="1"/>
  <c r="K467" i="1" a="1"/>
  <c r="K467" i="1" s="1"/>
  <c r="L467" i="1" a="1"/>
  <c r="L467" i="1" s="1"/>
  <c r="M467" i="1"/>
  <c r="N467" i="1" s="1"/>
  <c r="P467" i="1" s="1"/>
  <c r="O467" i="1"/>
  <c r="Q467" i="1"/>
  <c r="R467" i="1"/>
  <c r="H468" i="1" a="1"/>
  <c r="H468" i="1" s="1"/>
  <c r="J468" i="1" a="1"/>
  <c r="J468" i="1" s="1"/>
  <c r="K468" i="1" a="1"/>
  <c r="K468" i="1" s="1"/>
  <c r="L468" i="1" a="1"/>
  <c r="L468" i="1" s="1"/>
  <c r="M468" i="1"/>
  <c r="N468" i="1" s="1"/>
  <c r="P468" i="1" s="1"/>
  <c r="O468" i="1"/>
  <c r="Q468" i="1"/>
  <c r="R468" i="1"/>
  <c r="H469" i="1" a="1"/>
  <c r="H469" i="1" s="1"/>
  <c r="J469" i="1" a="1"/>
  <c r="J469" i="1" s="1"/>
  <c r="K469" i="1" a="1"/>
  <c r="K469" i="1" s="1"/>
  <c r="L469" i="1" a="1"/>
  <c r="L469" i="1" s="1"/>
  <c r="M469" i="1"/>
  <c r="N469" i="1" s="1"/>
  <c r="P469" i="1" s="1"/>
  <c r="O469" i="1"/>
  <c r="Q469" i="1"/>
  <c r="R469" i="1"/>
  <c r="H470" i="1" a="1"/>
  <c r="H470" i="1" s="1"/>
  <c r="J470" i="1" a="1"/>
  <c r="J470" i="1" s="1"/>
  <c r="K470" i="1" a="1"/>
  <c r="K470" i="1" s="1"/>
  <c r="L470" i="1" a="1"/>
  <c r="L470" i="1" s="1"/>
  <c r="M470" i="1"/>
  <c r="N470" i="1" s="1"/>
  <c r="P470" i="1" s="1"/>
  <c r="O470" i="1"/>
  <c r="Q470" i="1"/>
  <c r="R470" i="1"/>
  <c r="H471" i="1" a="1"/>
  <c r="H471" i="1" s="1"/>
  <c r="J471" i="1" a="1"/>
  <c r="J471" i="1" s="1"/>
  <c r="K471" i="1" a="1"/>
  <c r="K471" i="1" s="1"/>
  <c r="L471" i="1" a="1"/>
  <c r="L471" i="1" s="1"/>
  <c r="M471" i="1"/>
  <c r="N471" i="1" s="1"/>
  <c r="P471" i="1" s="1"/>
  <c r="O471" i="1"/>
  <c r="Q471" i="1"/>
  <c r="R471" i="1"/>
  <c r="H472" i="1" a="1"/>
  <c r="H472" i="1" s="1"/>
  <c r="J472" i="1" a="1"/>
  <c r="J472" i="1" s="1"/>
  <c r="K472" i="1" a="1"/>
  <c r="K472" i="1" s="1"/>
  <c r="L472" i="1" a="1"/>
  <c r="L472" i="1" s="1"/>
  <c r="M472" i="1"/>
  <c r="N472" i="1" s="1"/>
  <c r="P472" i="1" s="1"/>
  <c r="O472" i="1"/>
  <c r="Q472" i="1"/>
  <c r="R472" i="1"/>
  <c r="H473" i="1" a="1"/>
  <c r="H473" i="1" s="1"/>
  <c r="J473" i="1" a="1"/>
  <c r="J473" i="1" s="1"/>
  <c r="K473" i="1" a="1"/>
  <c r="K473" i="1" s="1"/>
  <c r="L473" i="1" a="1"/>
  <c r="L473" i="1" s="1"/>
  <c r="M473" i="1"/>
  <c r="N473" i="1" s="1"/>
  <c r="P473" i="1" s="1"/>
  <c r="O473" i="1"/>
  <c r="Q473" i="1"/>
  <c r="R473" i="1"/>
  <c r="H474" i="1" a="1"/>
  <c r="H474" i="1" s="1"/>
  <c r="J474" i="1" a="1"/>
  <c r="J474" i="1" s="1"/>
  <c r="K474" i="1" a="1"/>
  <c r="K474" i="1" s="1"/>
  <c r="L474" i="1" a="1"/>
  <c r="L474" i="1" s="1"/>
  <c r="M474" i="1"/>
  <c r="N474" i="1" s="1"/>
  <c r="P474" i="1" s="1"/>
  <c r="O474" i="1"/>
  <c r="Q474" i="1"/>
  <c r="R474" i="1"/>
  <c r="H475" i="1" a="1"/>
  <c r="H475" i="1" s="1"/>
  <c r="J475" i="1" a="1"/>
  <c r="J475" i="1" s="1"/>
  <c r="K475" i="1" a="1"/>
  <c r="K475" i="1" s="1"/>
  <c r="L475" i="1" a="1"/>
  <c r="L475" i="1" s="1"/>
  <c r="M475" i="1"/>
  <c r="N475" i="1" s="1"/>
  <c r="P475" i="1" s="1"/>
  <c r="O475" i="1"/>
  <c r="Q475" i="1"/>
  <c r="R475" i="1"/>
  <c r="H476" i="1" a="1"/>
  <c r="H476" i="1" s="1"/>
  <c r="J476" i="1" a="1"/>
  <c r="J476" i="1" s="1"/>
  <c r="K476" i="1" a="1"/>
  <c r="K476" i="1" s="1"/>
  <c r="L476" i="1" a="1"/>
  <c r="L476" i="1" s="1"/>
  <c r="M476" i="1"/>
  <c r="N476" i="1" s="1"/>
  <c r="P476" i="1" s="1"/>
  <c r="O476" i="1"/>
  <c r="Q476" i="1"/>
  <c r="R476" i="1"/>
  <c r="H477" i="1" a="1"/>
  <c r="H477" i="1" s="1"/>
  <c r="J477" i="1" a="1"/>
  <c r="J477" i="1" s="1"/>
  <c r="K477" i="1" a="1"/>
  <c r="K477" i="1" s="1"/>
  <c r="L477" i="1" a="1"/>
  <c r="L477" i="1" s="1"/>
  <c r="M477" i="1"/>
  <c r="N477" i="1" s="1"/>
  <c r="P477" i="1" s="1"/>
  <c r="O477" i="1"/>
  <c r="Q477" i="1"/>
  <c r="R477" i="1"/>
  <c r="H478" i="1" a="1"/>
  <c r="H478" i="1" s="1"/>
  <c r="J478" i="1" a="1"/>
  <c r="J478" i="1" s="1"/>
  <c r="K478" i="1" a="1"/>
  <c r="K478" i="1" s="1"/>
  <c r="L478" i="1" a="1"/>
  <c r="L478" i="1" s="1"/>
  <c r="M478" i="1"/>
  <c r="N478" i="1" s="1"/>
  <c r="P478" i="1" s="1"/>
  <c r="O478" i="1"/>
  <c r="Q478" i="1"/>
  <c r="R478" i="1"/>
  <c r="H479" i="1" a="1"/>
  <c r="H479" i="1" s="1"/>
  <c r="J479" i="1" a="1"/>
  <c r="J479" i="1" s="1"/>
  <c r="K479" i="1" a="1"/>
  <c r="K479" i="1" s="1"/>
  <c r="L479" i="1" a="1"/>
  <c r="L479" i="1" s="1"/>
  <c r="M479" i="1"/>
  <c r="N479" i="1" s="1"/>
  <c r="P479" i="1" s="1"/>
  <c r="O479" i="1"/>
  <c r="Q479" i="1"/>
  <c r="R479" i="1"/>
  <c r="H480" i="1" a="1"/>
  <c r="H480" i="1" s="1"/>
  <c r="J480" i="1" a="1"/>
  <c r="J480" i="1" s="1"/>
  <c r="K480" i="1" a="1"/>
  <c r="K480" i="1" s="1"/>
  <c r="L480" i="1" a="1"/>
  <c r="L480" i="1" s="1"/>
  <c r="M480" i="1"/>
  <c r="N480" i="1" s="1"/>
  <c r="P480" i="1" s="1"/>
  <c r="O480" i="1"/>
  <c r="Q480" i="1"/>
  <c r="R480" i="1"/>
  <c r="H481" i="1" a="1"/>
  <c r="H481" i="1" s="1"/>
  <c r="J481" i="1" a="1"/>
  <c r="J481" i="1" s="1"/>
  <c r="K481" i="1" a="1"/>
  <c r="K481" i="1" s="1"/>
  <c r="L481" i="1" a="1"/>
  <c r="L481" i="1" s="1"/>
  <c r="M481" i="1"/>
  <c r="N481" i="1" s="1"/>
  <c r="P481" i="1" s="1"/>
  <c r="O481" i="1"/>
  <c r="Q481" i="1"/>
  <c r="R481" i="1"/>
  <c r="H482" i="1" a="1"/>
  <c r="H482" i="1" s="1"/>
  <c r="J482" i="1" a="1"/>
  <c r="J482" i="1" s="1"/>
  <c r="K482" i="1" a="1"/>
  <c r="K482" i="1" s="1"/>
  <c r="L482" i="1" a="1"/>
  <c r="L482" i="1" s="1"/>
  <c r="M482" i="1"/>
  <c r="N482" i="1" s="1"/>
  <c r="P482" i="1" s="1"/>
  <c r="O482" i="1"/>
  <c r="Q482" i="1"/>
  <c r="R482" i="1"/>
  <c r="H483" i="1" a="1"/>
  <c r="H483" i="1" s="1"/>
  <c r="J483" i="1" a="1"/>
  <c r="J483" i="1" s="1"/>
  <c r="K483" i="1" a="1"/>
  <c r="K483" i="1" s="1"/>
  <c r="L483" i="1" a="1"/>
  <c r="L483" i="1" s="1"/>
  <c r="M483" i="1"/>
  <c r="N483" i="1" s="1"/>
  <c r="P483" i="1" s="1"/>
  <c r="O483" i="1"/>
  <c r="Q483" i="1"/>
  <c r="R483" i="1"/>
  <c r="H484" i="1" a="1"/>
  <c r="H484" i="1" s="1"/>
  <c r="J484" i="1" a="1"/>
  <c r="J484" i="1" s="1"/>
  <c r="K484" i="1" a="1"/>
  <c r="K484" i="1" s="1"/>
  <c r="L484" i="1" a="1"/>
  <c r="L484" i="1" s="1"/>
  <c r="M484" i="1"/>
  <c r="N484" i="1" s="1"/>
  <c r="P484" i="1" s="1"/>
  <c r="O484" i="1"/>
  <c r="Q484" i="1"/>
  <c r="R484" i="1"/>
  <c r="H485" i="1" a="1"/>
  <c r="H485" i="1" s="1"/>
  <c r="J485" i="1" a="1"/>
  <c r="J485" i="1" s="1"/>
  <c r="K485" i="1" a="1"/>
  <c r="K485" i="1" s="1"/>
  <c r="L485" i="1" a="1"/>
  <c r="L485" i="1" s="1"/>
  <c r="M485" i="1"/>
  <c r="N485" i="1" s="1"/>
  <c r="P485" i="1" s="1"/>
  <c r="O485" i="1"/>
  <c r="Q485" i="1"/>
  <c r="R485" i="1"/>
  <c r="H486" i="1" a="1"/>
  <c r="H486" i="1" s="1"/>
  <c r="J486" i="1" a="1"/>
  <c r="J486" i="1" s="1"/>
  <c r="K486" i="1" a="1"/>
  <c r="K486" i="1" s="1"/>
  <c r="L486" i="1" a="1"/>
  <c r="L486" i="1" s="1"/>
  <c r="M486" i="1"/>
  <c r="N486" i="1" s="1"/>
  <c r="P486" i="1" s="1"/>
  <c r="O486" i="1"/>
  <c r="Q486" i="1"/>
  <c r="R486" i="1"/>
  <c r="H487" i="1" a="1"/>
  <c r="H487" i="1" s="1"/>
  <c r="J487" i="1" a="1"/>
  <c r="J487" i="1" s="1"/>
  <c r="K487" i="1" a="1"/>
  <c r="K487" i="1" s="1"/>
  <c r="L487" i="1" a="1"/>
  <c r="L487" i="1" s="1"/>
  <c r="M487" i="1"/>
  <c r="N487" i="1" s="1"/>
  <c r="P487" i="1" s="1"/>
  <c r="O487" i="1"/>
  <c r="Q487" i="1"/>
  <c r="R487" i="1"/>
  <c r="H488" i="1" a="1"/>
  <c r="H488" i="1" s="1"/>
  <c r="J488" i="1" a="1"/>
  <c r="J488" i="1" s="1"/>
  <c r="K488" i="1" a="1"/>
  <c r="K488" i="1" s="1"/>
  <c r="L488" i="1" a="1"/>
  <c r="L488" i="1" s="1"/>
  <c r="M488" i="1"/>
  <c r="N488" i="1" s="1"/>
  <c r="P488" i="1" s="1"/>
  <c r="O488" i="1"/>
  <c r="Q488" i="1"/>
  <c r="R488" i="1"/>
  <c r="H489" i="1" a="1"/>
  <c r="H489" i="1" s="1"/>
  <c r="J489" i="1" a="1"/>
  <c r="J489" i="1" s="1"/>
  <c r="K489" i="1" a="1"/>
  <c r="K489" i="1" s="1"/>
  <c r="L489" i="1" a="1"/>
  <c r="L489" i="1" s="1"/>
  <c r="M489" i="1"/>
  <c r="N489" i="1" s="1"/>
  <c r="P489" i="1" s="1"/>
  <c r="O489" i="1"/>
  <c r="Q489" i="1"/>
  <c r="R489" i="1"/>
  <c r="H490" i="1" a="1"/>
  <c r="H490" i="1" s="1"/>
  <c r="J490" i="1" a="1"/>
  <c r="J490" i="1" s="1"/>
  <c r="K490" i="1" a="1"/>
  <c r="K490" i="1" s="1"/>
  <c r="L490" i="1" a="1"/>
  <c r="L490" i="1" s="1"/>
  <c r="M490" i="1"/>
  <c r="N490" i="1" s="1"/>
  <c r="P490" i="1" s="1"/>
  <c r="O490" i="1"/>
  <c r="Q490" i="1"/>
  <c r="R490" i="1"/>
  <c r="H491" i="1" a="1"/>
  <c r="H491" i="1" s="1"/>
  <c r="J491" i="1" a="1"/>
  <c r="J491" i="1" s="1"/>
  <c r="K491" i="1" a="1"/>
  <c r="K491" i="1" s="1"/>
  <c r="L491" i="1" a="1"/>
  <c r="L491" i="1" s="1"/>
  <c r="M491" i="1"/>
  <c r="N491" i="1" s="1"/>
  <c r="P491" i="1" s="1"/>
  <c r="O491" i="1"/>
  <c r="Q491" i="1"/>
  <c r="R491" i="1"/>
  <c r="H492" i="1" a="1"/>
  <c r="H492" i="1" s="1"/>
  <c r="J492" i="1" a="1"/>
  <c r="J492" i="1" s="1"/>
  <c r="K492" i="1" a="1"/>
  <c r="K492" i="1" s="1"/>
  <c r="L492" i="1" a="1"/>
  <c r="L492" i="1" s="1"/>
  <c r="M492" i="1"/>
  <c r="N492" i="1" s="1"/>
  <c r="P492" i="1" s="1"/>
  <c r="O492" i="1"/>
  <c r="Q492" i="1"/>
  <c r="R492" i="1"/>
  <c r="H493" i="1" a="1"/>
  <c r="H493" i="1" s="1"/>
  <c r="J493" i="1" a="1"/>
  <c r="J493" i="1" s="1"/>
  <c r="K493" i="1" a="1"/>
  <c r="K493" i="1" s="1"/>
  <c r="L493" i="1" a="1"/>
  <c r="L493" i="1" s="1"/>
  <c r="M493" i="1"/>
  <c r="N493" i="1" s="1"/>
  <c r="P493" i="1" s="1"/>
  <c r="O493" i="1"/>
  <c r="Q493" i="1"/>
  <c r="R493" i="1"/>
  <c r="H494" i="1" a="1"/>
  <c r="H494" i="1" s="1"/>
  <c r="J494" i="1" a="1"/>
  <c r="J494" i="1" s="1"/>
  <c r="K494" i="1" a="1"/>
  <c r="K494" i="1" s="1"/>
  <c r="L494" i="1" a="1"/>
  <c r="L494" i="1" s="1"/>
  <c r="M494" i="1"/>
  <c r="N494" i="1" s="1"/>
  <c r="P494" i="1" s="1"/>
  <c r="O494" i="1"/>
  <c r="Q494" i="1"/>
  <c r="R494" i="1"/>
  <c r="H495" i="1" a="1"/>
  <c r="H495" i="1" s="1"/>
  <c r="J495" i="1" a="1"/>
  <c r="J495" i="1" s="1"/>
  <c r="K495" i="1" a="1"/>
  <c r="K495" i="1" s="1"/>
  <c r="L495" i="1" a="1"/>
  <c r="L495" i="1" s="1"/>
  <c r="M495" i="1"/>
  <c r="N495" i="1" s="1"/>
  <c r="P495" i="1" s="1"/>
  <c r="O495" i="1"/>
  <c r="Q495" i="1"/>
  <c r="R495" i="1"/>
  <c r="H496" i="1" a="1"/>
  <c r="H496" i="1" s="1"/>
  <c r="J496" i="1" a="1"/>
  <c r="J496" i="1" s="1"/>
  <c r="K496" i="1" a="1"/>
  <c r="K496" i="1" s="1"/>
  <c r="L496" i="1" a="1"/>
  <c r="L496" i="1" s="1"/>
  <c r="M496" i="1"/>
  <c r="N496" i="1" s="1"/>
  <c r="P496" i="1" s="1"/>
  <c r="O496" i="1"/>
  <c r="Q496" i="1"/>
  <c r="R496" i="1"/>
  <c r="H497" i="1" a="1"/>
  <c r="H497" i="1" s="1"/>
  <c r="J497" i="1" a="1"/>
  <c r="J497" i="1" s="1"/>
  <c r="K497" i="1" a="1"/>
  <c r="K497" i="1" s="1"/>
  <c r="L497" i="1" a="1"/>
  <c r="L497" i="1" s="1"/>
  <c r="M497" i="1"/>
  <c r="N497" i="1" s="1"/>
  <c r="P497" i="1" s="1"/>
  <c r="O497" i="1"/>
  <c r="Q497" i="1"/>
  <c r="R497" i="1"/>
  <c r="H498" i="1" a="1"/>
  <c r="H498" i="1" s="1"/>
  <c r="J498" i="1" a="1"/>
  <c r="J498" i="1" s="1"/>
  <c r="K498" i="1" a="1"/>
  <c r="K498" i="1" s="1"/>
  <c r="L498" i="1" a="1"/>
  <c r="L498" i="1" s="1"/>
  <c r="M498" i="1"/>
  <c r="N498" i="1" s="1"/>
  <c r="P498" i="1" s="1"/>
  <c r="O498" i="1"/>
  <c r="Q498" i="1"/>
  <c r="R498" i="1"/>
  <c r="H499" i="1" a="1"/>
  <c r="H499" i="1" s="1"/>
  <c r="J499" i="1" a="1"/>
  <c r="J499" i="1" s="1"/>
  <c r="K499" i="1" a="1"/>
  <c r="K499" i="1" s="1"/>
  <c r="L499" i="1" a="1"/>
  <c r="L499" i="1" s="1"/>
  <c r="M499" i="1"/>
  <c r="N499" i="1" s="1"/>
  <c r="P499" i="1" s="1"/>
  <c r="O499" i="1"/>
  <c r="Q499" i="1"/>
  <c r="R499" i="1"/>
  <c r="H500" i="1" a="1"/>
  <c r="H500" i="1" s="1"/>
  <c r="J500" i="1" a="1"/>
  <c r="J500" i="1" s="1"/>
  <c r="K500" i="1" a="1"/>
  <c r="K500" i="1" s="1"/>
  <c r="L500" i="1" a="1"/>
  <c r="L500" i="1" s="1"/>
  <c r="M500" i="1"/>
  <c r="N500" i="1" s="1"/>
  <c r="P500" i="1" s="1"/>
  <c r="O500" i="1"/>
  <c r="Q500" i="1"/>
  <c r="R500" i="1"/>
  <c r="H501" i="1" a="1"/>
  <c r="H501" i="1" s="1"/>
  <c r="J501" i="1" a="1"/>
  <c r="J501" i="1" s="1"/>
  <c r="K501" i="1" a="1"/>
  <c r="K501" i="1" s="1"/>
  <c r="L501" i="1" a="1"/>
  <c r="L501" i="1" s="1"/>
  <c r="M501" i="1"/>
  <c r="N501" i="1" s="1"/>
  <c r="P501" i="1" s="1"/>
  <c r="O501" i="1"/>
  <c r="Q501" i="1"/>
  <c r="R501" i="1"/>
  <c r="H502" i="1" a="1"/>
  <c r="H502" i="1"/>
  <c r="J502" i="1" a="1"/>
  <c r="J502" i="1" s="1"/>
  <c r="K502" i="1" a="1"/>
  <c r="K502" i="1" s="1"/>
  <c r="L502" i="1" a="1"/>
  <c r="L502" i="1" s="1"/>
  <c r="M502" i="1"/>
  <c r="N502" i="1" s="1"/>
  <c r="P502" i="1" s="1"/>
  <c r="O502" i="1"/>
  <c r="Q502" i="1"/>
  <c r="R502" i="1"/>
  <c r="H503" i="1" a="1"/>
  <c r="H503" i="1"/>
  <c r="J503" i="1" a="1"/>
  <c r="J503" i="1" s="1"/>
  <c r="K503" i="1" a="1"/>
  <c r="K503" i="1" s="1"/>
  <c r="L503" i="1" a="1"/>
  <c r="L503" i="1" s="1"/>
  <c r="M503" i="1"/>
  <c r="N503" i="1" s="1"/>
  <c r="P503" i="1" s="1"/>
  <c r="O503" i="1"/>
  <c r="Q503" i="1"/>
  <c r="R503" i="1"/>
  <c r="H504" i="1" a="1"/>
  <c r="H504" i="1"/>
  <c r="J504" i="1" a="1"/>
  <c r="J504" i="1" s="1"/>
  <c r="K504" i="1" a="1"/>
  <c r="K504" i="1" s="1"/>
  <c r="L504" i="1" a="1"/>
  <c r="L504" i="1" s="1"/>
  <c r="M504" i="1"/>
  <c r="N504" i="1" s="1"/>
  <c r="P504" i="1" s="1"/>
  <c r="O504" i="1"/>
  <c r="Q504" i="1"/>
  <c r="R504" i="1"/>
  <c r="H505" i="1" a="1"/>
  <c r="H505" i="1" s="1"/>
  <c r="J505" i="1" a="1"/>
  <c r="J505" i="1" s="1"/>
  <c r="K505" i="1" a="1"/>
  <c r="K505" i="1" s="1"/>
  <c r="L505" i="1" a="1"/>
  <c r="L505" i="1" s="1"/>
  <c r="M505" i="1"/>
  <c r="N505" i="1" s="1"/>
  <c r="P505" i="1" s="1"/>
  <c r="O505" i="1"/>
  <c r="Q505" i="1"/>
  <c r="R505" i="1"/>
  <c r="H506" i="1" a="1"/>
  <c r="H506" i="1" s="1"/>
  <c r="J506" i="1" a="1"/>
  <c r="J506" i="1" s="1"/>
  <c r="K506" i="1" a="1"/>
  <c r="K506" i="1" s="1"/>
  <c r="L506" i="1" a="1"/>
  <c r="L506" i="1" s="1"/>
  <c r="M506" i="1"/>
  <c r="N506" i="1" s="1"/>
  <c r="P506" i="1" s="1"/>
  <c r="O506" i="1"/>
  <c r="Q506" i="1"/>
  <c r="R506" i="1"/>
  <c r="H507" i="1" a="1"/>
  <c r="H507" i="1" s="1"/>
  <c r="J507" i="1" a="1"/>
  <c r="J507" i="1" s="1"/>
  <c r="K507" i="1" a="1"/>
  <c r="K507" i="1" s="1"/>
  <c r="L507" i="1" a="1"/>
  <c r="L507" i="1" s="1"/>
  <c r="M507" i="1"/>
  <c r="N507" i="1" s="1"/>
  <c r="P507" i="1" s="1"/>
  <c r="O507" i="1"/>
  <c r="Q507" i="1"/>
  <c r="R507" i="1"/>
  <c r="H508" i="1" a="1"/>
  <c r="H508" i="1" s="1"/>
  <c r="J508" i="1" a="1"/>
  <c r="J508" i="1" s="1"/>
  <c r="K508" i="1" a="1"/>
  <c r="K508" i="1" s="1"/>
  <c r="L508" i="1" a="1"/>
  <c r="L508" i="1" s="1"/>
  <c r="M508" i="1"/>
  <c r="N508" i="1" s="1"/>
  <c r="P508" i="1" s="1"/>
  <c r="O508" i="1"/>
  <c r="Q508" i="1"/>
  <c r="R508" i="1"/>
  <c r="H509" i="1" a="1"/>
  <c r="H509" i="1" s="1"/>
  <c r="J509" i="1" a="1"/>
  <c r="J509" i="1" s="1"/>
  <c r="K509" i="1" a="1"/>
  <c r="K509" i="1" s="1"/>
  <c r="L509" i="1" a="1"/>
  <c r="L509" i="1" s="1"/>
  <c r="M509" i="1"/>
  <c r="N509" i="1" s="1"/>
  <c r="P509" i="1" s="1"/>
  <c r="O509" i="1"/>
  <c r="Q509" i="1"/>
  <c r="R509" i="1"/>
  <c r="H510" i="1" a="1"/>
  <c r="H510" i="1" s="1"/>
  <c r="J510" i="1" a="1"/>
  <c r="J510" i="1" s="1"/>
  <c r="K510" i="1" a="1"/>
  <c r="K510" i="1" s="1"/>
  <c r="L510" i="1" a="1"/>
  <c r="L510" i="1" s="1"/>
  <c r="M510" i="1"/>
  <c r="N510" i="1" s="1"/>
  <c r="P510" i="1" s="1"/>
  <c r="O510" i="1"/>
  <c r="Q510" i="1"/>
  <c r="R510" i="1"/>
  <c r="H511" i="1" a="1"/>
  <c r="H511" i="1" s="1"/>
  <c r="J511" i="1" a="1"/>
  <c r="J511" i="1" s="1"/>
  <c r="K511" i="1" a="1"/>
  <c r="K511" i="1" s="1"/>
  <c r="L511" i="1" a="1"/>
  <c r="L511" i="1" s="1"/>
  <c r="M511" i="1"/>
  <c r="N511" i="1" s="1"/>
  <c r="P511" i="1" s="1"/>
  <c r="O511" i="1"/>
  <c r="Q511" i="1"/>
  <c r="R511" i="1"/>
  <c r="H512" i="1" a="1"/>
  <c r="H512" i="1" s="1"/>
  <c r="J512" i="1" a="1"/>
  <c r="J512" i="1" s="1"/>
  <c r="K512" i="1" a="1"/>
  <c r="K512" i="1" s="1"/>
  <c r="L512" i="1" a="1"/>
  <c r="L512" i="1" s="1"/>
  <c r="M512" i="1"/>
  <c r="N512" i="1" s="1"/>
  <c r="P512" i="1" s="1"/>
  <c r="O512" i="1"/>
  <c r="Q512" i="1"/>
  <c r="R512" i="1"/>
  <c r="H513" i="1" a="1"/>
  <c r="H513" i="1" s="1"/>
  <c r="J513" i="1" a="1"/>
  <c r="J513" i="1" s="1"/>
  <c r="K513" i="1" a="1"/>
  <c r="K513" i="1" s="1"/>
  <c r="L513" i="1" a="1"/>
  <c r="L513" i="1" s="1"/>
  <c r="M513" i="1"/>
  <c r="N513" i="1" s="1"/>
  <c r="P513" i="1" s="1"/>
  <c r="O513" i="1"/>
  <c r="Q513" i="1"/>
  <c r="R513" i="1"/>
  <c r="H514" i="1" a="1"/>
  <c r="H514" i="1" s="1"/>
  <c r="J514" i="1" a="1"/>
  <c r="J514" i="1" s="1"/>
  <c r="K514" i="1" a="1"/>
  <c r="K514" i="1" s="1"/>
  <c r="L514" i="1" a="1"/>
  <c r="L514" i="1" s="1"/>
  <c r="M514" i="1"/>
  <c r="N514" i="1" s="1"/>
  <c r="P514" i="1" s="1"/>
  <c r="O514" i="1"/>
  <c r="Q514" i="1"/>
  <c r="R514" i="1"/>
  <c r="H515" i="1" a="1"/>
  <c r="H515" i="1" s="1"/>
  <c r="J515" i="1" a="1"/>
  <c r="J515" i="1" s="1"/>
  <c r="K515" i="1" a="1"/>
  <c r="K515" i="1" s="1"/>
  <c r="L515" i="1" a="1"/>
  <c r="L515" i="1" s="1"/>
  <c r="M515" i="1"/>
  <c r="N515" i="1" s="1"/>
  <c r="P515" i="1" s="1"/>
  <c r="O515" i="1"/>
  <c r="Q515" i="1"/>
  <c r="R515" i="1"/>
  <c r="H516" i="1" a="1"/>
  <c r="H516" i="1" s="1"/>
  <c r="J516" i="1" a="1"/>
  <c r="J516" i="1" s="1"/>
  <c r="K516" i="1" a="1"/>
  <c r="K516" i="1" s="1"/>
  <c r="L516" i="1" a="1"/>
  <c r="L516" i="1" s="1"/>
  <c r="M516" i="1"/>
  <c r="N516" i="1" s="1"/>
  <c r="P516" i="1" s="1"/>
  <c r="O516" i="1"/>
  <c r="Q516" i="1"/>
  <c r="R516" i="1"/>
  <c r="H517" i="1" a="1"/>
  <c r="H517" i="1" s="1"/>
  <c r="J517" i="1" a="1"/>
  <c r="J517" i="1" s="1"/>
  <c r="K517" i="1" a="1"/>
  <c r="K517" i="1" s="1"/>
  <c r="L517" i="1" a="1"/>
  <c r="L517" i="1" s="1"/>
  <c r="M517" i="1"/>
  <c r="N517" i="1" s="1"/>
  <c r="P517" i="1" s="1"/>
  <c r="O517" i="1"/>
  <c r="Q517" i="1"/>
  <c r="R517" i="1"/>
  <c r="H518" i="1" a="1"/>
  <c r="H518" i="1" s="1"/>
  <c r="J518" i="1" a="1"/>
  <c r="J518" i="1" s="1"/>
  <c r="K518" i="1" a="1"/>
  <c r="K518" i="1" s="1"/>
  <c r="L518" i="1" a="1"/>
  <c r="L518" i="1" s="1"/>
  <c r="M518" i="1"/>
  <c r="N518" i="1" s="1"/>
  <c r="P518" i="1" s="1"/>
  <c r="O518" i="1"/>
  <c r="Q518" i="1"/>
  <c r="R518" i="1"/>
  <c r="H519" i="1" a="1"/>
  <c r="H519" i="1" s="1"/>
  <c r="J519" i="1" a="1"/>
  <c r="J519" i="1" s="1"/>
  <c r="K519" i="1" a="1"/>
  <c r="K519" i="1" s="1"/>
  <c r="L519" i="1" a="1"/>
  <c r="L519" i="1" s="1"/>
  <c r="M519" i="1"/>
  <c r="N519" i="1" s="1"/>
  <c r="P519" i="1" s="1"/>
  <c r="O519" i="1"/>
  <c r="Q519" i="1"/>
  <c r="R519" i="1"/>
  <c r="H520" i="1" a="1"/>
  <c r="J520" i="1" a="1"/>
  <c r="J520" i="1" s="1"/>
  <c r="K520" i="1" a="1"/>
  <c r="K520" i="1" s="1"/>
  <c r="L520" i="1" a="1"/>
  <c r="L520" i="1" s="1"/>
  <c r="M520" i="1"/>
  <c r="N520" i="1"/>
  <c r="O520" i="1"/>
  <c r="P520" i="1"/>
  <c r="Q520" i="1"/>
  <c r="H521" i="1" a="1"/>
  <c r="H521" i="1"/>
  <c r="J521" i="1" a="1"/>
  <c r="J521" i="1" s="1"/>
  <c r="K521" i="1" a="1"/>
  <c r="K521" i="1" s="1"/>
  <c r="L521" i="1" a="1"/>
  <c r="L521" i="1" s="1"/>
  <c r="M521" i="1"/>
  <c r="N521" i="1"/>
  <c r="O521" i="1"/>
  <c r="P521" i="1"/>
  <c r="Q521" i="1"/>
  <c r="R521" i="1"/>
  <c r="H522" i="1" a="1"/>
  <c r="H522" i="1"/>
  <c r="J522" i="1" a="1"/>
  <c r="J522" i="1" s="1"/>
  <c r="K522" i="1" a="1"/>
  <c r="K522" i="1" s="1"/>
  <c r="L522" i="1" a="1"/>
  <c r="L522" i="1" s="1"/>
  <c r="M522" i="1"/>
  <c r="N522" i="1"/>
  <c r="O522" i="1"/>
  <c r="P522" i="1"/>
  <c r="Q522" i="1"/>
  <c r="R522" i="1"/>
  <c r="H523" i="1" a="1"/>
  <c r="H523" i="1"/>
  <c r="J523" i="1" a="1"/>
  <c r="J523" i="1" s="1"/>
  <c r="K523" i="1" a="1"/>
  <c r="K523" i="1" s="1"/>
  <c r="L523" i="1" a="1"/>
  <c r="L523" i="1" s="1"/>
  <c r="M523" i="1"/>
  <c r="N523" i="1"/>
  <c r="O523" i="1"/>
  <c r="P523" i="1"/>
  <c r="Q523" i="1"/>
  <c r="R523" i="1"/>
  <c r="H524" i="1" a="1"/>
  <c r="H524" i="1"/>
  <c r="J524" i="1" a="1"/>
  <c r="J524" i="1" s="1"/>
  <c r="K524" i="1" a="1"/>
  <c r="K524" i="1" s="1"/>
  <c r="L524" i="1" a="1"/>
  <c r="L524" i="1" s="1"/>
  <c r="M524" i="1"/>
  <c r="N524" i="1"/>
  <c r="O524" i="1"/>
  <c r="P524" i="1"/>
  <c r="Q524" i="1"/>
  <c r="R524" i="1"/>
  <c r="H525" i="1" a="1"/>
  <c r="H525" i="1"/>
  <c r="J525" i="1" a="1"/>
  <c r="J525" i="1" s="1"/>
  <c r="K525" i="1" a="1"/>
  <c r="K525" i="1" s="1"/>
  <c r="L525" i="1" a="1"/>
  <c r="L525" i="1" s="1"/>
  <c r="M525" i="1"/>
  <c r="N525" i="1"/>
  <c r="O525" i="1"/>
  <c r="P525" i="1"/>
  <c r="Q525" i="1"/>
  <c r="R525" i="1"/>
  <c r="H526" i="1" a="1"/>
  <c r="H526" i="1"/>
  <c r="J526" i="1" a="1"/>
  <c r="J526" i="1" s="1"/>
  <c r="K526" i="1" a="1"/>
  <c r="K526" i="1" s="1"/>
  <c r="L526" i="1" a="1"/>
  <c r="L526" i="1" s="1"/>
  <c r="M526" i="1"/>
  <c r="N526" i="1"/>
  <c r="O526" i="1"/>
  <c r="P526" i="1"/>
  <c r="Q526" i="1"/>
  <c r="R526" i="1"/>
  <c r="H527" i="1" a="1"/>
  <c r="H527" i="1"/>
  <c r="J527" i="1" a="1"/>
  <c r="J527" i="1" s="1"/>
  <c r="K527" i="1" a="1"/>
  <c r="K527" i="1" s="1"/>
  <c r="L527" i="1" a="1"/>
  <c r="L527" i="1" s="1"/>
  <c r="M527" i="1"/>
  <c r="N527" i="1"/>
  <c r="O527" i="1"/>
  <c r="P527" i="1"/>
  <c r="Q527" i="1"/>
  <c r="R527" i="1"/>
  <c r="H528" i="1" a="1"/>
  <c r="H528" i="1"/>
  <c r="J528" i="1" a="1"/>
  <c r="J528" i="1" s="1"/>
  <c r="K528" i="1" a="1"/>
  <c r="K528" i="1" s="1"/>
  <c r="L528" i="1" a="1"/>
  <c r="L528" i="1" s="1"/>
  <c r="M528" i="1"/>
  <c r="N528" i="1"/>
  <c r="O528" i="1"/>
  <c r="P528" i="1"/>
  <c r="Q528" i="1"/>
  <c r="R528" i="1"/>
  <c r="H529" i="1" a="1"/>
  <c r="H529" i="1"/>
  <c r="J529" i="1" a="1"/>
  <c r="J529" i="1" s="1"/>
  <c r="K529" i="1" a="1"/>
  <c r="K529" i="1" s="1"/>
  <c r="L529" i="1" a="1"/>
  <c r="L529" i="1" s="1"/>
  <c r="M529" i="1"/>
  <c r="N529" i="1"/>
  <c r="O529" i="1"/>
  <c r="P529" i="1"/>
  <c r="Q529" i="1"/>
  <c r="R529" i="1"/>
  <c r="H530" i="1" a="1"/>
  <c r="H530" i="1"/>
  <c r="J530" i="1" a="1"/>
  <c r="J530" i="1" s="1"/>
  <c r="K530" i="1" a="1"/>
  <c r="K530" i="1" s="1"/>
  <c r="L530" i="1" a="1"/>
  <c r="L530" i="1" s="1"/>
  <c r="M530" i="1"/>
  <c r="N530" i="1"/>
  <c r="O530" i="1"/>
  <c r="P530" i="1"/>
  <c r="Q530" i="1"/>
  <c r="R530" i="1"/>
  <c r="H531" i="1" a="1"/>
  <c r="H531" i="1"/>
  <c r="J531" i="1" a="1"/>
  <c r="J531" i="1" s="1"/>
  <c r="K531" i="1" a="1"/>
  <c r="K531" i="1" s="1"/>
  <c r="L531" i="1" a="1"/>
  <c r="L531" i="1" s="1"/>
  <c r="M531" i="1"/>
  <c r="N531" i="1"/>
  <c r="O531" i="1"/>
  <c r="P531" i="1"/>
  <c r="Q531" i="1"/>
  <c r="R531" i="1"/>
  <c r="H532" i="1" a="1"/>
  <c r="H532" i="1"/>
  <c r="J532" i="1" a="1"/>
  <c r="J532" i="1" s="1"/>
  <c r="K532" i="1" a="1"/>
  <c r="K532" i="1" s="1"/>
  <c r="L532" i="1" a="1"/>
  <c r="L532" i="1" s="1"/>
  <c r="M532" i="1"/>
  <c r="N532" i="1"/>
  <c r="O532" i="1"/>
  <c r="P532" i="1"/>
  <c r="Q532" i="1"/>
  <c r="R532" i="1"/>
  <c r="H533" i="1" a="1"/>
  <c r="H533" i="1"/>
  <c r="J533" i="1" a="1"/>
  <c r="J533" i="1" s="1"/>
  <c r="K533" i="1" a="1"/>
  <c r="K533" i="1" s="1"/>
  <c r="L533" i="1" a="1"/>
  <c r="L533" i="1" s="1"/>
  <c r="M533" i="1"/>
  <c r="N533" i="1"/>
  <c r="O533" i="1"/>
  <c r="P533" i="1"/>
  <c r="Q533" i="1"/>
  <c r="R533" i="1"/>
  <c r="H534" i="1" a="1"/>
  <c r="H534" i="1"/>
  <c r="J534" i="1" a="1"/>
  <c r="J534" i="1" s="1"/>
  <c r="K534" i="1" a="1"/>
  <c r="K534" i="1" s="1"/>
  <c r="L534" i="1" a="1"/>
  <c r="L534" i="1" s="1"/>
  <c r="M534" i="1"/>
  <c r="N534" i="1"/>
  <c r="O534" i="1"/>
  <c r="P534" i="1"/>
  <c r="Q534" i="1"/>
  <c r="R534" i="1"/>
  <c r="H535" i="1" a="1"/>
  <c r="H535" i="1"/>
  <c r="J535" i="1" a="1"/>
  <c r="J535" i="1" s="1"/>
  <c r="K535" i="1" a="1"/>
  <c r="K535" i="1" s="1"/>
  <c r="L535" i="1" a="1"/>
  <c r="L535" i="1" s="1"/>
  <c r="M535" i="1"/>
  <c r="N535" i="1"/>
  <c r="O535" i="1"/>
  <c r="P535" i="1"/>
  <c r="Q535" i="1"/>
  <c r="R535" i="1"/>
  <c r="H536" i="1" a="1"/>
  <c r="H536" i="1"/>
  <c r="J536" i="1" a="1"/>
  <c r="J536" i="1" s="1"/>
  <c r="K536" i="1" a="1"/>
  <c r="K536" i="1" s="1"/>
  <c r="L536" i="1" a="1"/>
  <c r="L536" i="1" s="1"/>
  <c r="M536" i="1"/>
  <c r="N536" i="1"/>
  <c r="O536" i="1"/>
  <c r="P536" i="1"/>
  <c r="Q536" i="1"/>
  <c r="R536" i="1"/>
  <c r="H537" i="1" a="1"/>
  <c r="H537" i="1"/>
  <c r="J537" i="1" a="1"/>
  <c r="J537" i="1" s="1"/>
  <c r="K537" i="1" a="1"/>
  <c r="K537" i="1" s="1"/>
  <c r="L537" i="1" a="1"/>
  <c r="L537" i="1" s="1"/>
  <c r="M537" i="1"/>
  <c r="N537" i="1"/>
  <c r="O537" i="1"/>
  <c r="P537" i="1"/>
  <c r="Q537" i="1"/>
  <c r="R537" i="1"/>
  <c r="H538" i="1" a="1"/>
  <c r="H538" i="1"/>
  <c r="J538" i="1" a="1"/>
  <c r="J538" i="1" s="1"/>
  <c r="K538" i="1" a="1"/>
  <c r="K538" i="1" s="1"/>
  <c r="L538" i="1" a="1"/>
  <c r="L538" i="1" s="1"/>
  <c r="M538" i="1"/>
  <c r="N538" i="1"/>
  <c r="O538" i="1"/>
  <c r="P538" i="1"/>
  <c r="Q538" i="1"/>
  <c r="R538" i="1"/>
  <c r="H539" i="1" a="1"/>
  <c r="H539" i="1"/>
  <c r="J539" i="1" a="1"/>
  <c r="J539" i="1" s="1"/>
  <c r="K539" i="1" a="1"/>
  <c r="K539" i="1" s="1"/>
  <c r="L539" i="1" a="1"/>
  <c r="L539" i="1" s="1"/>
  <c r="M539" i="1"/>
  <c r="N539" i="1"/>
  <c r="O539" i="1"/>
  <c r="P539" i="1"/>
  <c r="Q539" i="1"/>
  <c r="R539" i="1"/>
  <c r="H540" i="1" a="1"/>
  <c r="H540" i="1"/>
  <c r="J540" i="1" a="1"/>
  <c r="J540" i="1" s="1"/>
  <c r="K540" i="1" a="1"/>
  <c r="K540" i="1" s="1"/>
  <c r="L540" i="1" a="1"/>
  <c r="L540" i="1" s="1"/>
  <c r="M540" i="1"/>
  <c r="N540" i="1"/>
  <c r="O540" i="1"/>
  <c r="P540" i="1"/>
  <c r="Q540" i="1"/>
  <c r="R540" i="1"/>
  <c r="H541" i="1" a="1"/>
  <c r="H541" i="1"/>
  <c r="J541" i="1" a="1"/>
  <c r="J541" i="1" s="1"/>
  <c r="K541" i="1" a="1"/>
  <c r="K541" i="1" s="1"/>
  <c r="L541" i="1" a="1"/>
  <c r="L541" i="1" s="1"/>
  <c r="M541" i="1"/>
  <c r="N541" i="1"/>
  <c r="O541" i="1"/>
  <c r="P541" i="1"/>
  <c r="Q541" i="1"/>
  <c r="R541" i="1"/>
  <c r="H542" i="1" a="1"/>
  <c r="H542" i="1"/>
  <c r="J542" i="1" a="1"/>
  <c r="J542" i="1" s="1"/>
  <c r="K542" i="1" a="1"/>
  <c r="K542" i="1" s="1"/>
  <c r="L542" i="1" a="1"/>
  <c r="L542" i="1" s="1"/>
  <c r="M542" i="1"/>
  <c r="N542" i="1"/>
  <c r="O542" i="1"/>
  <c r="P542" i="1"/>
  <c r="Q542" i="1"/>
  <c r="R542" i="1"/>
  <c r="H543" i="1" a="1"/>
  <c r="H543" i="1"/>
  <c r="J543" i="1" a="1"/>
  <c r="J543" i="1" s="1"/>
  <c r="K543" i="1" a="1"/>
  <c r="K543" i="1" s="1"/>
  <c r="L543" i="1" a="1"/>
  <c r="L543" i="1" s="1"/>
  <c r="M543" i="1"/>
  <c r="N543" i="1"/>
  <c r="O543" i="1"/>
  <c r="P543" i="1"/>
  <c r="Q543" i="1"/>
  <c r="R543" i="1"/>
  <c r="H544" i="1" a="1"/>
  <c r="H544" i="1"/>
  <c r="J544" i="1" a="1"/>
  <c r="J544" i="1" s="1"/>
  <c r="K544" i="1" a="1"/>
  <c r="K544" i="1" s="1"/>
  <c r="L544" i="1" a="1"/>
  <c r="L544" i="1" s="1"/>
  <c r="M544" i="1"/>
  <c r="N544" i="1"/>
  <c r="O544" i="1"/>
  <c r="P544" i="1"/>
  <c r="Q544" i="1"/>
  <c r="R544" i="1"/>
  <c r="H545" i="1" a="1"/>
  <c r="H545" i="1"/>
  <c r="J545" i="1" a="1"/>
  <c r="J545" i="1" s="1"/>
  <c r="K545" i="1" a="1"/>
  <c r="K545" i="1" s="1"/>
  <c r="L545" i="1" a="1"/>
  <c r="L545" i="1" s="1"/>
  <c r="M545" i="1"/>
  <c r="N545" i="1"/>
  <c r="O545" i="1"/>
  <c r="P545" i="1"/>
  <c r="Q545" i="1"/>
  <c r="R545" i="1"/>
  <c r="H546" i="1" a="1"/>
  <c r="H546" i="1"/>
  <c r="J546" i="1" a="1"/>
  <c r="J546" i="1" s="1"/>
  <c r="K546" i="1" a="1"/>
  <c r="K546" i="1" s="1"/>
  <c r="L546" i="1" a="1"/>
  <c r="L546" i="1" s="1"/>
  <c r="M546" i="1"/>
  <c r="N546" i="1"/>
  <c r="O546" i="1"/>
  <c r="P546" i="1"/>
  <c r="Q546" i="1"/>
  <c r="R546" i="1"/>
  <c r="H547" i="1" a="1"/>
  <c r="H547" i="1"/>
  <c r="J547" i="1" a="1"/>
  <c r="J547" i="1" s="1"/>
  <c r="K547" i="1" a="1"/>
  <c r="K547" i="1" s="1"/>
  <c r="L547" i="1" a="1"/>
  <c r="L547" i="1" s="1"/>
  <c r="M547" i="1"/>
  <c r="N547" i="1"/>
  <c r="O547" i="1"/>
  <c r="P547" i="1"/>
  <c r="Q547" i="1"/>
  <c r="R547" i="1"/>
  <c r="H548" i="1" a="1"/>
  <c r="H548" i="1"/>
  <c r="J548" i="1" a="1"/>
  <c r="J548" i="1" s="1"/>
  <c r="K548" i="1" a="1"/>
  <c r="K548" i="1" s="1"/>
  <c r="L548" i="1" a="1"/>
  <c r="L548" i="1" s="1"/>
  <c r="M548" i="1"/>
  <c r="N548" i="1"/>
  <c r="O548" i="1"/>
  <c r="P548" i="1"/>
  <c r="Q548" i="1"/>
  <c r="R548" i="1"/>
  <c r="H549" i="1" a="1"/>
  <c r="H549" i="1"/>
  <c r="J549" i="1" a="1"/>
  <c r="J549" i="1" s="1"/>
  <c r="K549" i="1" a="1"/>
  <c r="K549" i="1" s="1"/>
  <c r="L549" i="1" a="1"/>
  <c r="L549" i="1" s="1"/>
  <c r="M549" i="1"/>
  <c r="N549" i="1"/>
  <c r="O549" i="1"/>
  <c r="P549" i="1"/>
  <c r="Q549" i="1"/>
  <c r="R549" i="1"/>
  <c r="H550" i="1" a="1"/>
  <c r="H550" i="1"/>
  <c r="J550" i="1" a="1"/>
  <c r="J550" i="1" s="1"/>
  <c r="K550" i="1" a="1"/>
  <c r="K550" i="1" s="1"/>
  <c r="L550" i="1" a="1"/>
  <c r="L550" i="1" s="1"/>
  <c r="M550" i="1"/>
  <c r="N550" i="1"/>
  <c r="O550" i="1"/>
  <c r="P550" i="1"/>
  <c r="Q550" i="1"/>
  <c r="R550" i="1"/>
  <c r="H551" i="1" a="1"/>
  <c r="H551" i="1"/>
  <c r="J551" i="1" a="1"/>
  <c r="J551" i="1" s="1"/>
  <c r="K551" i="1" a="1"/>
  <c r="K551" i="1" s="1"/>
  <c r="L551" i="1" a="1"/>
  <c r="L551" i="1" s="1"/>
  <c r="M551" i="1"/>
  <c r="N551" i="1"/>
  <c r="O551" i="1"/>
  <c r="P551" i="1"/>
  <c r="Q551" i="1"/>
  <c r="R551" i="1"/>
  <c r="H552" i="1" a="1"/>
  <c r="H552" i="1"/>
  <c r="J552" i="1" a="1"/>
  <c r="J552" i="1" s="1"/>
  <c r="K552" i="1" a="1"/>
  <c r="K552" i="1" s="1"/>
  <c r="L552" i="1" a="1"/>
  <c r="L552" i="1" s="1"/>
  <c r="M552" i="1"/>
  <c r="N552" i="1"/>
  <c r="O552" i="1"/>
  <c r="P552" i="1"/>
  <c r="Q552" i="1"/>
  <c r="R552" i="1"/>
  <c r="H553" i="1" a="1"/>
  <c r="H553" i="1"/>
  <c r="J553" i="1" a="1"/>
  <c r="J553" i="1" s="1"/>
  <c r="K553" i="1" a="1"/>
  <c r="K553" i="1" s="1"/>
  <c r="L553" i="1" a="1"/>
  <c r="L553" i="1" s="1"/>
  <c r="M553" i="1"/>
  <c r="N553" i="1"/>
  <c r="O553" i="1"/>
  <c r="P553" i="1"/>
  <c r="Q553" i="1"/>
  <c r="R553" i="1"/>
  <c r="H554" i="1" a="1"/>
  <c r="H554" i="1"/>
  <c r="J554" i="1" a="1"/>
  <c r="J554" i="1" s="1"/>
  <c r="K554" i="1" a="1"/>
  <c r="K554" i="1" s="1"/>
  <c r="L554" i="1" a="1"/>
  <c r="L554" i="1" s="1"/>
  <c r="M554" i="1"/>
  <c r="N554" i="1"/>
  <c r="O554" i="1"/>
  <c r="P554" i="1"/>
  <c r="Q554" i="1"/>
  <c r="R554" i="1"/>
  <c r="H555" i="1" a="1"/>
  <c r="H555" i="1"/>
  <c r="J555" i="1" a="1"/>
  <c r="J555" i="1" s="1"/>
  <c r="K555" i="1" a="1"/>
  <c r="K555" i="1" s="1"/>
  <c r="L555" i="1" a="1"/>
  <c r="L555" i="1" s="1"/>
  <c r="M555" i="1"/>
  <c r="N555" i="1"/>
  <c r="O555" i="1"/>
  <c r="P555" i="1"/>
  <c r="Q555" i="1"/>
  <c r="R555" i="1"/>
  <c r="H556" i="1" a="1"/>
  <c r="H556" i="1"/>
  <c r="J556" i="1" a="1"/>
  <c r="J556" i="1" s="1"/>
  <c r="K556" i="1" a="1"/>
  <c r="K556" i="1" s="1"/>
  <c r="L556" i="1" a="1"/>
  <c r="L556" i="1" s="1"/>
  <c r="M556" i="1"/>
  <c r="N556" i="1"/>
  <c r="O556" i="1"/>
  <c r="P556" i="1"/>
  <c r="Q556" i="1"/>
  <c r="R556" i="1"/>
  <c r="H557" i="1" a="1"/>
  <c r="H557" i="1"/>
  <c r="J557" i="1" a="1"/>
  <c r="J557" i="1" s="1"/>
  <c r="K557" i="1" a="1"/>
  <c r="K557" i="1" s="1"/>
  <c r="L557" i="1" a="1"/>
  <c r="L557" i="1" s="1"/>
  <c r="M557" i="1"/>
  <c r="N557" i="1"/>
  <c r="O557" i="1"/>
  <c r="P557" i="1"/>
  <c r="Q557" i="1"/>
  <c r="R557" i="1"/>
  <c r="H558" i="1" a="1"/>
  <c r="H558" i="1"/>
  <c r="J558" i="1" a="1"/>
  <c r="J558" i="1" s="1"/>
  <c r="K558" i="1" a="1"/>
  <c r="K558" i="1" s="1"/>
  <c r="L558" i="1" a="1"/>
  <c r="L558" i="1" s="1"/>
  <c r="M558" i="1"/>
  <c r="N558" i="1"/>
  <c r="O558" i="1"/>
  <c r="P558" i="1"/>
  <c r="Q558" i="1"/>
  <c r="R558" i="1"/>
  <c r="H559" i="1" a="1"/>
  <c r="H559" i="1"/>
  <c r="J559" i="1" a="1"/>
  <c r="J559" i="1" s="1"/>
  <c r="K559" i="1" a="1"/>
  <c r="K559" i="1" s="1"/>
  <c r="L559" i="1" a="1"/>
  <c r="L559" i="1" s="1"/>
  <c r="M559" i="1"/>
  <c r="N559" i="1"/>
  <c r="O559" i="1"/>
  <c r="P559" i="1"/>
  <c r="Q559" i="1"/>
  <c r="R559" i="1"/>
  <c r="H560" i="1" a="1"/>
  <c r="H560" i="1"/>
  <c r="J560" i="1" a="1"/>
  <c r="J560" i="1" s="1"/>
  <c r="K560" i="1" a="1"/>
  <c r="K560" i="1" s="1"/>
  <c r="L560" i="1" a="1"/>
  <c r="L560" i="1" s="1"/>
  <c r="M560" i="1"/>
  <c r="N560" i="1"/>
  <c r="O560" i="1"/>
  <c r="P560" i="1"/>
  <c r="Q560" i="1"/>
  <c r="R560" i="1"/>
  <c r="H561" i="1" a="1"/>
  <c r="H561" i="1"/>
  <c r="J561" i="1" a="1"/>
  <c r="J561" i="1" s="1"/>
  <c r="K561" i="1" a="1"/>
  <c r="K561" i="1" s="1"/>
  <c r="L561" i="1" a="1"/>
  <c r="L561" i="1" s="1"/>
  <c r="M561" i="1"/>
  <c r="N561" i="1"/>
  <c r="O561" i="1"/>
  <c r="P561" i="1"/>
  <c r="Q561" i="1"/>
  <c r="R561" i="1"/>
  <c r="H562" i="1" a="1"/>
  <c r="H562" i="1"/>
  <c r="J562" i="1" a="1"/>
  <c r="J562" i="1" s="1"/>
  <c r="K562" i="1" a="1"/>
  <c r="K562" i="1" s="1"/>
  <c r="L562" i="1" a="1"/>
  <c r="L562" i="1" s="1"/>
  <c r="M562" i="1"/>
  <c r="N562" i="1"/>
  <c r="O562" i="1"/>
  <c r="P562" i="1"/>
  <c r="Q562" i="1"/>
  <c r="R562" i="1"/>
  <c r="H563" i="1" a="1"/>
  <c r="H563" i="1"/>
  <c r="J563" i="1" a="1"/>
  <c r="J563" i="1" s="1"/>
  <c r="K563" i="1" a="1"/>
  <c r="K563" i="1" s="1"/>
  <c r="L563" i="1" a="1"/>
  <c r="L563" i="1" s="1"/>
  <c r="M563" i="1"/>
  <c r="N563" i="1"/>
  <c r="O563" i="1"/>
  <c r="P563" i="1"/>
  <c r="Q563" i="1"/>
  <c r="R563" i="1"/>
  <c r="H564" i="1" a="1"/>
  <c r="H564" i="1"/>
  <c r="J564" i="1" a="1"/>
  <c r="J564" i="1" s="1"/>
  <c r="K564" i="1" a="1"/>
  <c r="K564" i="1" s="1"/>
  <c r="L564" i="1" a="1"/>
  <c r="L564" i="1" s="1"/>
  <c r="M564" i="1"/>
  <c r="N564" i="1"/>
  <c r="O564" i="1"/>
  <c r="P564" i="1"/>
  <c r="Q564" i="1"/>
  <c r="R564" i="1"/>
  <c r="H565" i="1" a="1"/>
  <c r="H565" i="1"/>
  <c r="J565" i="1" a="1"/>
  <c r="J565" i="1" s="1"/>
  <c r="K565" i="1" a="1"/>
  <c r="K565" i="1" s="1"/>
  <c r="L565" i="1" a="1"/>
  <c r="L565" i="1" s="1"/>
  <c r="M565" i="1"/>
  <c r="N565" i="1"/>
  <c r="O565" i="1"/>
  <c r="P565" i="1"/>
  <c r="Q565" i="1"/>
  <c r="R565" i="1"/>
  <c r="H566" i="1" a="1"/>
  <c r="H566" i="1"/>
  <c r="J566" i="1" a="1"/>
  <c r="J566" i="1" s="1"/>
  <c r="K566" i="1" a="1"/>
  <c r="K566" i="1" s="1"/>
  <c r="L566" i="1" a="1"/>
  <c r="L566" i="1" s="1"/>
  <c r="M566" i="1"/>
  <c r="N566" i="1"/>
  <c r="O566" i="1"/>
  <c r="P566" i="1"/>
  <c r="Q566" i="1"/>
  <c r="R566" i="1"/>
  <c r="H567" i="1" a="1"/>
  <c r="H567" i="1"/>
  <c r="J567" i="1" a="1"/>
  <c r="J567" i="1" s="1"/>
  <c r="K567" i="1" a="1"/>
  <c r="K567" i="1" s="1"/>
  <c r="L567" i="1" a="1"/>
  <c r="L567" i="1" s="1"/>
  <c r="M567" i="1"/>
  <c r="N567" i="1"/>
  <c r="O567" i="1"/>
  <c r="P567" i="1"/>
  <c r="Q567" i="1"/>
  <c r="R567" i="1"/>
  <c r="H568" i="1" a="1"/>
  <c r="H568" i="1"/>
  <c r="J568" i="1" a="1"/>
  <c r="J568" i="1" s="1"/>
  <c r="K568" i="1" a="1"/>
  <c r="K568" i="1" s="1"/>
  <c r="L568" i="1" a="1"/>
  <c r="L568" i="1" s="1"/>
  <c r="M568" i="1"/>
  <c r="N568" i="1"/>
  <c r="O568" i="1"/>
  <c r="P568" i="1"/>
  <c r="Q568" i="1"/>
  <c r="R568" i="1"/>
  <c r="H569" i="1" a="1"/>
  <c r="H569" i="1"/>
  <c r="J569" i="1" a="1"/>
  <c r="J569" i="1" s="1"/>
  <c r="K569" i="1" a="1"/>
  <c r="K569" i="1" s="1"/>
  <c r="L569" i="1" a="1"/>
  <c r="L569" i="1" s="1"/>
  <c r="M569" i="1"/>
  <c r="N569" i="1"/>
  <c r="O569" i="1"/>
  <c r="P569" i="1"/>
  <c r="Q569" i="1"/>
  <c r="R569" i="1"/>
  <c r="H570" i="1" a="1"/>
  <c r="H570" i="1"/>
  <c r="J570" i="1" a="1"/>
  <c r="J570" i="1" s="1"/>
  <c r="K570" i="1" a="1"/>
  <c r="K570" i="1" s="1"/>
  <c r="L570" i="1" a="1"/>
  <c r="L570" i="1" s="1"/>
  <c r="M570" i="1"/>
  <c r="N570" i="1"/>
  <c r="O570" i="1"/>
  <c r="P570" i="1"/>
  <c r="Q570" i="1"/>
  <c r="R570" i="1"/>
  <c r="H571" i="1" a="1"/>
  <c r="H571" i="1"/>
  <c r="J571" i="1" a="1"/>
  <c r="J571" i="1" s="1"/>
  <c r="K571" i="1" a="1"/>
  <c r="K571" i="1" s="1"/>
  <c r="L571" i="1" a="1"/>
  <c r="L571" i="1" s="1"/>
  <c r="M571" i="1"/>
  <c r="N571" i="1"/>
  <c r="O571" i="1"/>
  <c r="P571" i="1"/>
  <c r="Q571" i="1"/>
  <c r="R571" i="1"/>
  <c r="H572" i="1" a="1"/>
  <c r="H572" i="1"/>
  <c r="J572" i="1" a="1"/>
  <c r="J572" i="1" s="1"/>
  <c r="K572" i="1" a="1"/>
  <c r="K572" i="1" s="1"/>
  <c r="L572" i="1" a="1"/>
  <c r="L572" i="1" s="1"/>
  <c r="M572" i="1"/>
  <c r="N572" i="1"/>
  <c r="O572" i="1"/>
  <c r="P572" i="1"/>
  <c r="Q572" i="1"/>
  <c r="R572" i="1"/>
  <c r="H573" i="1" a="1"/>
  <c r="H573" i="1"/>
  <c r="J573" i="1" a="1"/>
  <c r="J573" i="1" s="1"/>
  <c r="K573" i="1" a="1"/>
  <c r="K573" i="1" s="1"/>
  <c r="L573" i="1" a="1"/>
  <c r="L573" i="1" s="1"/>
  <c r="M573" i="1"/>
  <c r="N573" i="1"/>
  <c r="O573" i="1"/>
  <c r="P573" i="1"/>
  <c r="Q573" i="1"/>
  <c r="R573" i="1"/>
  <c r="H574" i="1" a="1"/>
  <c r="H574" i="1"/>
  <c r="J574" i="1" a="1"/>
  <c r="J574" i="1" s="1"/>
  <c r="K574" i="1" a="1"/>
  <c r="K574" i="1" s="1"/>
  <c r="L574" i="1" a="1"/>
  <c r="L574" i="1" s="1"/>
  <c r="M574" i="1"/>
  <c r="N574" i="1"/>
  <c r="O574" i="1"/>
  <c r="P574" i="1"/>
  <c r="Q574" i="1"/>
  <c r="R574" i="1"/>
  <c r="H575" i="1" a="1"/>
  <c r="H575" i="1"/>
  <c r="J575" i="1" a="1"/>
  <c r="J575" i="1" s="1"/>
  <c r="K575" i="1" a="1"/>
  <c r="K575" i="1" s="1"/>
  <c r="L575" i="1" a="1"/>
  <c r="L575" i="1" s="1"/>
  <c r="M575" i="1"/>
  <c r="N575" i="1"/>
  <c r="O575" i="1"/>
  <c r="P575" i="1"/>
  <c r="Q575" i="1"/>
  <c r="R575" i="1"/>
  <c r="H576" i="1" a="1"/>
  <c r="H576" i="1"/>
  <c r="J576" i="1" a="1"/>
  <c r="J576" i="1" s="1"/>
  <c r="K576" i="1" a="1"/>
  <c r="K576" i="1" s="1"/>
  <c r="L576" i="1" a="1"/>
  <c r="L576" i="1" s="1"/>
  <c r="M576" i="1"/>
  <c r="N576" i="1"/>
  <c r="O576" i="1"/>
  <c r="P576" i="1"/>
  <c r="Q576" i="1"/>
  <c r="R576" i="1"/>
  <c r="H577" i="1" a="1"/>
  <c r="H577" i="1"/>
  <c r="J577" i="1" a="1"/>
  <c r="J577" i="1" s="1"/>
  <c r="K577" i="1" a="1"/>
  <c r="K577" i="1" s="1"/>
  <c r="L577" i="1" a="1"/>
  <c r="L577" i="1" s="1"/>
  <c r="M577" i="1"/>
  <c r="N577" i="1"/>
  <c r="O577" i="1"/>
  <c r="P577" i="1"/>
  <c r="Q577" i="1"/>
  <c r="R577" i="1"/>
  <c r="H578" i="1" a="1"/>
  <c r="H578" i="1"/>
  <c r="J578" i="1" a="1"/>
  <c r="J578" i="1" s="1"/>
  <c r="K578" i="1" a="1"/>
  <c r="K578" i="1" s="1"/>
  <c r="L578" i="1" a="1"/>
  <c r="L578" i="1" s="1"/>
  <c r="M578" i="1"/>
  <c r="N578" i="1"/>
  <c r="O578" i="1"/>
  <c r="P578" i="1"/>
  <c r="Q578" i="1"/>
  <c r="R578" i="1"/>
  <c r="H579" i="1" a="1"/>
  <c r="H579" i="1"/>
  <c r="J579" i="1" a="1"/>
  <c r="J579" i="1" s="1"/>
  <c r="K579" i="1" a="1"/>
  <c r="K579" i="1" s="1"/>
  <c r="L579" i="1" a="1"/>
  <c r="L579" i="1" s="1"/>
  <c r="M579" i="1"/>
  <c r="N579" i="1"/>
  <c r="O579" i="1"/>
  <c r="P579" i="1"/>
  <c r="Q579" i="1"/>
  <c r="R579" i="1"/>
  <c r="H580" i="1" a="1"/>
  <c r="H580" i="1"/>
  <c r="J580" i="1" a="1"/>
  <c r="J580" i="1" s="1"/>
  <c r="K580" i="1" a="1"/>
  <c r="K580" i="1" s="1"/>
  <c r="L580" i="1" a="1"/>
  <c r="L580" i="1" s="1"/>
  <c r="M580" i="1"/>
  <c r="N580" i="1"/>
  <c r="O580" i="1"/>
  <c r="P580" i="1"/>
  <c r="Q580" i="1"/>
  <c r="R580" i="1"/>
  <c r="H581" i="1" a="1"/>
  <c r="H581" i="1"/>
  <c r="J581" i="1" a="1"/>
  <c r="J581" i="1" s="1"/>
  <c r="K581" i="1" a="1"/>
  <c r="K581" i="1" s="1"/>
  <c r="L581" i="1" a="1"/>
  <c r="L581" i="1" s="1"/>
  <c r="M581" i="1"/>
  <c r="N581" i="1"/>
  <c r="O581" i="1"/>
  <c r="P581" i="1"/>
  <c r="Q581" i="1"/>
  <c r="R581" i="1"/>
  <c r="H582" i="1" a="1"/>
  <c r="H582" i="1"/>
  <c r="J582" i="1" a="1"/>
  <c r="J582" i="1" s="1"/>
  <c r="K582" i="1" a="1"/>
  <c r="K582" i="1" s="1"/>
  <c r="L582" i="1" a="1"/>
  <c r="L582" i="1" s="1"/>
  <c r="M582" i="1"/>
  <c r="N582" i="1"/>
  <c r="O582" i="1"/>
  <c r="P582" i="1"/>
  <c r="Q582" i="1"/>
  <c r="R582" i="1"/>
  <c r="H583" i="1" a="1"/>
  <c r="H583" i="1"/>
  <c r="J583" i="1" a="1"/>
  <c r="J583" i="1" s="1"/>
  <c r="K583" i="1" a="1"/>
  <c r="K583" i="1" s="1"/>
  <c r="L583" i="1" a="1"/>
  <c r="L583" i="1" s="1"/>
  <c r="M583" i="1"/>
  <c r="N583" i="1"/>
  <c r="O583" i="1"/>
  <c r="P583" i="1"/>
  <c r="Q583" i="1"/>
  <c r="R583" i="1"/>
  <c r="H584" i="1" a="1"/>
  <c r="H584" i="1"/>
  <c r="J584" i="1" a="1"/>
  <c r="J584" i="1" s="1"/>
  <c r="K584" i="1" a="1"/>
  <c r="K584" i="1" s="1"/>
  <c r="L584" i="1" a="1"/>
  <c r="L584" i="1" s="1"/>
  <c r="M584" i="1"/>
  <c r="N584" i="1"/>
  <c r="O584" i="1"/>
  <c r="P584" i="1"/>
  <c r="Q584" i="1"/>
  <c r="R584" i="1"/>
  <c r="H585" i="1" a="1"/>
  <c r="H585" i="1"/>
  <c r="J585" i="1" a="1"/>
  <c r="J585" i="1" s="1"/>
  <c r="K585" i="1" a="1"/>
  <c r="K585" i="1" s="1"/>
  <c r="L585" i="1" a="1"/>
  <c r="L585" i="1" s="1"/>
  <c r="M585" i="1"/>
  <c r="N585" i="1"/>
  <c r="O585" i="1"/>
  <c r="P585" i="1"/>
  <c r="Q585" i="1"/>
  <c r="R585" i="1"/>
  <c r="H586" i="1" a="1"/>
  <c r="H586" i="1"/>
  <c r="J586" i="1" a="1"/>
  <c r="J586" i="1" s="1"/>
  <c r="K586" i="1" a="1"/>
  <c r="K586" i="1" s="1"/>
  <c r="L586" i="1" a="1"/>
  <c r="L586" i="1" s="1"/>
  <c r="M586" i="1"/>
  <c r="N586" i="1"/>
  <c r="O586" i="1"/>
  <c r="P586" i="1"/>
  <c r="Q586" i="1"/>
  <c r="R586" i="1"/>
  <c r="H587" i="1" a="1"/>
  <c r="H587" i="1"/>
  <c r="J587" i="1" a="1"/>
  <c r="J587" i="1" s="1"/>
  <c r="K587" i="1" a="1"/>
  <c r="K587" i="1" s="1"/>
  <c r="L587" i="1" a="1"/>
  <c r="L587" i="1" s="1"/>
  <c r="M587" i="1"/>
  <c r="N587" i="1"/>
  <c r="O587" i="1"/>
  <c r="P587" i="1"/>
  <c r="Q587" i="1"/>
  <c r="R587" i="1"/>
  <c r="H588" i="1" a="1"/>
  <c r="H588" i="1"/>
  <c r="J588" i="1" a="1"/>
  <c r="J588" i="1" s="1"/>
  <c r="K588" i="1" a="1"/>
  <c r="K588" i="1" s="1"/>
  <c r="L588" i="1" a="1"/>
  <c r="L588" i="1" s="1"/>
  <c r="M588" i="1"/>
  <c r="N588" i="1"/>
  <c r="O588" i="1"/>
  <c r="P588" i="1"/>
  <c r="Q588" i="1"/>
  <c r="R588" i="1"/>
  <c r="H589" i="1" a="1"/>
  <c r="H589" i="1"/>
  <c r="J589" i="1" a="1"/>
  <c r="J589" i="1" s="1"/>
  <c r="K589" i="1" a="1"/>
  <c r="K589" i="1" s="1"/>
  <c r="L589" i="1" a="1"/>
  <c r="L589" i="1" s="1"/>
  <c r="M589" i="1"/>
  <c r="N589" i="1"/>
  <c r="O589" i="1"/>
  <c r="P589" i="1"/>
  <c r="Q589" i="1"/>
  <c r="R589" i="1"/>
  <c r="H590" i="1" a="1"/>
  <c r="H590" i="1"/>
  <c r="J590" i="1" a="1"/>
  <c r="J590" i="1" s="1"/>
  <c r="K590" i="1" a="1"/>
  <c r="K590" i="1" s="1"/>
  <c r="L590" i="1" a="1"/>
  <c r="L590" i="1" s="1"/>
  <c r="M590" i="1"/>
  <c r="N590" i="1"/>
  <c r="O590" i="1"/>
  <c r="P590" i="1"/>
  <c r="Q590" i="1"/>
  <c r="R590" i="1"/>
  <c r="H591" i="1" a="1"/>
  <c r="H591" i="1"/>
  <c r="J591" i="1" a="1"/>
  <c r="J591" i="1" s="1"/>
  <c r="K591" i="1" a="1"/>
  <c r="K591" i="1" s="1"/>
  <c r="L591" i="1" a="1"/>
  <c r="L591" i="1" s="1"/>
  <c r="M591" i="1"/>
  <c r="N591" i="1"/>
  <c r="O591" i="1"/>
  <c r="P591" i="1"/>
  <c r="Q591" i="1"/>
  <c r="R591" i="1"/>
  <c r="H592" i="1" a="1"/>
  <c r="H592" i="1"/>
  <c r="J592" i="1" a="1"/>
  <c r="J592" i="1" s="1"/>
  <c r="K592" i="1" a="1"/>
  <c r="K592" i="1" s="1"/>
  <c r="L592" i="1" a="1"/>
  <c r="L592" i="1" s="1"/>
  <c r="M592" i="1"/>
  <c r="N592" i="1"/>
  <c r="O592" i="1"/>
  <c r="P592" i="1"/>
  <c r="Q592" i="1"/>
  <c r="R592" i="1"/>
  <c r="H593" i="1" a="1"/>
  <c r="H593" i="1"/>
  <c r="J593" i="1" a="1"/>
  <c r="J593" i="1" s="1"/>
  <c r="K593" i="1" a="1"/>
  <c r="K593" i="1" s="1"/>
  <c r="L593" i="1" a="1"/>
  <c r="L593" i="1" s="1"/>
  <c r="M593" i="1"/>
  <c r="N593" i="1"/>
  <c r="O593" i="1"/>
  <c r="P593" i="1"/>
  <c r="Q593" i="1"/>
  <c r="R593" i="1"/>
  <c r="H594" i="1" a="1"/>
  <c r="H594" i="1"/>
  <c r="J594" i="1" a="1"/>
  <c r="J594" i="1" s="1"/>
  <c r="K594" i="1" a="1"/>
  <c r="K594" i="1" s="1"/>
  <c r="L594" i="1" a="1"/>
  <c r="L594" i="1" s="1"/>
  <c r="M594" i="1"/>
  <c r="N594" i="1"/>
  <c r="O594" i="1"/>
  <c r="P594" i="1"/>
  <c r="Q594" i="1"/>
  <c r="R594" i="1"/>
  <c r="H595" i="1" a="1"/>
  <c r="H595" i="1"/>
  <c r="J595" i="1" a="1"/>
  <c r="J595" i="1" s="1"/>
  <c r="K595" i="1" a="1"/>
  <c r="K595" i="1" s="1"/>
  <c r="L595" i="1" a="1"/>
  <c r="L595" i="1" s="1"/>
  <c r="M595" i="1"/>
  <c r="N595" i="1"/>
  <c r="O595" i="1"/>
  <c r="P595" i="1"/>
  <c r="Q595" i="1"/>
  <c r="R595" i="1"/>
  <c r="H596" i="1" a="1"/>
  <c r="H596" i="1"/>
  <c r="J596" i="1" a="1"/>
  <c r="J596" i="1" s="1"/>
  <c r="K596" i="1" a="1"/>
  <c r="K596" i="1" s="1"/>
  <c r="L596" i="1" a="1"/>
  <c r="L596" i="1" s="1"/>
  <c r="M596" i="1"/>
  <c r="N596" i="1"/>
  <c r="O596" i="1"/>
  <c r="P596" i="1"/>
  <c r="Q596" i="1"/>
  <c r="R596" i="1"/>
  <c r="H597" i="1" a="1"/>
  <c r="H597" i="1"/>
  <c r="J597" i="1" a="1"/>
  <c r="J597" i="1" s="1"/>
  <c r="K597" i="1" a="1"/>
  <c r="K597" i="1" s="1"/>
  <c r="L597" i="1" a="1"/>
  <c r="L597" i="1" s="1"/>
  <c r="M597" i="1"/>
  <c r="N597" i="1"/>
  <c r="O597" i="1"/>
  <c r="P597" i="1"/>
  <c r="Q597" i="1"/>
  <c r="R597" i="1"/>
  <c r="H598" i="1" a="1"/>
  <c r="H598" i="1"/>
  <c r="J598" i="1" a="1"/>
  <c r="J598" i="1" s="1"/>
  <c r="K598" i="1" a="1"/>
  <c r="K598" i="1" s="1"/>
  <c r="L598" i="1" a="1"/>
  <c r="L598" i="1" s="1"/>
  <c r="M598" i="1"/>
  <c r="N598" i="1"/>
  <c r="O598" i="1"/>
  <c r="P598" i="1"/>
  <c r="Q598" i="1"/>
  <c r="R598" i="1"/>
  <c r="H599" i="1" a="1"/>
  <c r="H599" i="1"/>
  <c r="J599" i="1" a="1"/>
  <c r="J599" i="1" s="1"/>
  <c r="K599" i="1" a="1"/>
  <c r="K599" i="1" s="1"/>
  <c r="L599" i="1" a="1"/>
  <c r="L599" i="1" s="1"/>
  <c r="M599" i="1"/>
  <c r="N599" i="1"/>
  <c r="O599" i="1"/>
  <c r="P599" i="1"/>
  <c r="Q599" i="1"/>
  <c r="R599" i="1"/>
  <c r="H600" i="1" a="1"/>
  <c r="H600" i="1"/>
  <c r="J600" i="1" a="1"/>
  <c r="J600" i="1" s="1"/>
  <c r="K600" i="1" a="1"/>
  <c r="K600" i="1" s="1"/>
  <c r="L600" i="1" a="1"/>
  <c r="L600" i="1" s="1"/>
  <c r="M600" i="1"/>
  <c r="N600" i="1"/>
  <c r="O600" i="1"/>
  <c r="P600" i="1"/>
  <c r="Q600" i="1"/>
  <c r="R600" i="1"/>
  <c r="H601" i="1" a="1"/>
  <c r="H601" i="1"/>
  <c r="J601" i="1" a="1"/>
  <c r="J601" i="1" s="1"/>
  <c r="K601" i="1" a="1"/>
  <c r="K601" i="1" s="1"/>
  <c r="L601" i="1" a="1"/>
  <c r="L601" i="1" s="1"/>
  <c r="M601" i="1"/>
  <c r="N601" i="1"/>
  <c r="O601" i="1"/>
  <c r="P601" i="1"/>
  <c r="Q601" i="1"/>
  <c r="R601" i="1"/>
  <c r="H602" i="1" a="1"/>
  <c r="H602" i="1"/>
  <c r="J602" i="1" a="1"/>
  <c r="J602" i="1" s="1"/>
  <c r="K602" i="1" a="1"/>
  <c r="K602" i="1" s="1"/>
  <c r="L602" i="1" a="1"/>
  <c r="L602" i="1" s="1"/>
  <c r="M602" i="1"/>
  <c r="N602" i="1"/>
  <c r="O602" i="1"/>
  <c r="P602" i="1"/>
  <c r="Q602" i="1"/>
  <c r="R602" i="1"/>
  <c r="H603" i="1" a="1"/>
  <c r="H603" i="1"/>
  <c r="J603" i="1" a="1"/>
  <c r="J603" i="1" s="1"/>
  <c r="K603" i="1" a="1"/>
  <c r="K603" i="1" s="1"/>
  <c r="L603" i="1" a="1"/>
  <c r="L603" i="1" s="1"/>
  <c r="M603" i="1"/>
  <c r="N603" i="1"/>
  <c r="O603" i="1"/>
  <c r="P603" i="1"/>
  <c r="Q603" i="1"/>
  <c r="R603" i="1"/>
  <c r="H604" i="1" a="1"/>
  <c r="H604" i="1"/>
  <c r="J604" i="1" a="1"/>
  <c r="J604" i="1" s="1"/>
  <c r="K604" i="1" a="1"/>
  <c r="K604" i="1" s="1"/>
  <c r="L604" i="1" a="1"/>
  <c r="L604" i="1" s="1"/>
  <c r="M604" i="1"/>
  <c r="N604" i="1"/>
  <c r="O604" i="1"/>
  <c r="P604" i="1"/>
  <c r="Q604" i="1"/>
  <c r="R604" i="1"/>
  <c r="H605" i="1" a="1"/>
  <c r="H605" i="1"/>
  <c r="J605" i="1" a="1"/>
  <c r="J605" i="1" s="1"/>
  <c r="K605" i="1" a="1"/>
  <c r="K605" i="1" s="1"/>
  <c r="L605" i="1" a="1"/>
  <c r="L605" i="1" s="1"/>
  <c r="M605" i="1"/>
  <c r="N605" i="1"/>
  <c r="O605" i="1"/>
  <c r="P605" i="1"/>
  <c r="Q605" i="1"/>
  <c r="R605" i="1"/>
  <c r="H606" i="1" a="1"/>
  <c r="H606" i="1"/>
  <c r="J606" i="1" a="1"/>
  <c r="J606" i="1" s="1"/>
  <c r="K606" i="1" a="1"/>
  <c r="K606" i="1" s="1"/>
  <c r="L606" i="1" a="1"/>
  <c r="L606" i="1" s="1"/>
  <c r="M606" i="1"/>
  <c r="N606" i="1"/>
  <c r="O606" i="1"/>
  <c r="P606" i="1"/>
  <c r="Q606" i="1"/>
  <c r="R606" i="1"/>
  <c r="H607" i="1" a="1"/>
  <c r="H607" i="1"/>
  <c r="J607" i="1" a="1"/>
  <c r="J607" i="1" s="1"/>
  <c r="K607" i="1" a="1"/>
  <c r="K607" i="1" s="1"/>
  <c r="L607" i="1" a="1"/>
  <c r="L607" i="1" s="1"/>
  <c r="M607" i="1"/>
  <c r="N607" i="1"/>
  <c r="O607" i="1"/>
  <c r="P607" i="1"/>
  <c r="Q607" i="1"/>
  <c r="R607" i="1"/>
  <c r="H608" i="1" a="1"/>
  <c r="H608" i="1"/>
  <c r="J608" i="1" a="1"/>
  <c r="J608" i="1" s="1"/>
  <c r="K608" i="1" a="1"/>
  <c r="K608" i="1" s="1"/>
  <c r="L608" i="1" a="1"/>
  <c r="L608" i="1" s="1"/>
  <c r="M608" i="1"/>
  <c r="N608" i="1"/>
  <c r="O608" i="1"/>
  <c r="P608" i="1"/>
  <c r="Q608" i="1"/>
  <c r="R608" i="1"/>
  <c r="H609" i="1" a="1"/>
  <c r="H609" i="1"/>
  <c r="J609" i="1" a="1"/>
  <c r="J609" i="1" s="1"/>
  <c r="K609" i="1" a="1"/>
  <c r="K609" i="1" s="1"/>
  <c r="L609" i="1" a="1"/>
  <c r="L609" i="1" s="1"/>
  <c r="M609" i="1"/>
  <c r="N609" i="1"/>
  <c r="O609" i="1"/>
  <c r="P609" i="1"/>
  <c r="Q609" i="1"/>
  <c r="R609" i="1"/>
  <c r="H610" i="1" a="1"/>
  <c r="H610" i="1"/>
  <c r="J610" i="1" a="1"/>
  <c r="J610" i="1" s="1"/>
  <c r="K610" i="1" a="1"/>
  <c r="K610" i="1" s="1"/>
  <c r="L610" i="1" a="1"/>
  <c r="L610" i="1" s="1"/>
  <c r="M610" i="1"/>
  <c r="N610" i="1"/>
  <c r="O610" i="1"/>
  <c r="P610" i="1"/>
  <c r="Q610" i="1"/>
  <c r="R610" i="1"/>
  <c r="H611" i="1" a="1"/>
  <c r="H611" i="1"/>
  <c r="J611" i="1" a="1"/>
  <c r="J611" i="1" s="1"/>
  <c r="K611" i="1" a="1"/>
  <c r="K611" i="1" s="1"/>
  <c r="L611" i="1" a="1"/>
  <c r="L611" i="1" s="1"/>
  <c r="M611" i="1"/>
  <c r="N611" i="1"/>
  <c r="O611" i="1"/>
  <c r="P611" i="1"/>
  <c r="Q611" i="1"/>
  <c r="R611" i="1"/>
  <c r="H612" i="1" a="1"/>
  <c r="H612" i="1"/>
  <c r="J612" i="1" a="1"/>
  <c r="J612" i="1" s="1"/>
  <c r="K612" i="1" a="1"/>
  <c r="K612" i="1" s="1"/>
  <c r="L612" i="1" a="1"/>
  <c r="L612" i="1" s="1"/>
  <c r="M612" i="1"/>
  <c r="N612" i="1"/>
  <c r="O612" i="1"/>
  <c r="P612" i="1"/>
  <c r="Q612" i="1"/>
  <c r="R612" i="1"/>
  <c r="H613" i="1" a="1"/>
  <c r="H613" i="1"/>
  <c r="J613" i="1" a="1"/>
  <c r="J613" i="1" s="1"/>
  <c r="K613" i="1" a="1"/>
  <c r="K613" i="1" s="1"/>
  <c r="L613" i="1" a="1"/>
  <c r="L613" i="1" s="1"/>
  <c r="M613" i="1"/>
  <c r="N613" i="1"/>
  <c r="O613" i="1"/>
  <c r="P613" i="1"/>
  <c r="Q613" i="1"/>
  <c r="R613" i="1"/>
  <c r="H614" i="1" a="1"/>
  <c r="H614" i="1"/>
  <c r="J614" i="1" a="1"/>
  <c r="J614" i="1" s="1"/>
  <c r="K614" i="1" a="1"/>
  <c r="K614" i="1" s="1"/>
  <c r="L614" i="1" a="1"/>
  <c r="L614" i="1" s="1"/>
  <c r="M614" i="1"/>
  <c r="N614" i="1"/>
  <c r="O614" i="1"/>
  <c r="P614" i="1"/>
  <c r="Q614" i="1"/>
  <c r="R614" i="1"/>
  <c r="H615" i="1" a="1"/>
  <c r="H615" i="1"/>
  <c r="J615" i="1" a="1"/>
  <c r="J615" i="1" s="1"/>
  <c r="K615" i="1" a="1"/>
  <c r="K615" i="1" s="1"/>
  <c r="L615" i="1" a="1"/>
  <c r="L615" i="1" s="1"/>
  <c r="M615" i="1"/>
  <c r="N615" i="1"/>
  <c r="O615" i="1"/>
  <c r="P615" i="1"/>
  <c r="Q615" i="1"/>
  <c r="R615" i="1"/>
  <c r="H616" i="1" a="1"/>
  <c r="H616" i="1"/>
  <c r="J616" i="1" a="1"/>
  <c r="J616" i="1" s="1"/>
  <c r="K616" i="1" a="1"/>
  <c r="K616" i="1" s="1"/>
  <c r="L616" i="1" a="1"/>
  <c r="L616" i="1" s="1"/>
  <c r="M616" i="1"/>
  <c r="N616" i="1"/>
  <c r="O616" i="1"/>
  <c r="P616" i="1"/>
  <c r="Q616" i="1"/>
  <c r="R616" i="1"/>
  <c r="H617" i="1" a="1"/>
  <c r="H617" i="1"/>
  <c r="J617" i="1" a="1"/>
  <c r="J617" i="1" s="1"/>
  <c r="K617" i="1" a="1"/>
  <c r="K617" i="1" s="1"/>
  <c r="L617" i="1" a="1"/>
  <c r="L617" i="1" s="1"/>
  <c r="M617" i="1"/>
  <c r="N617" i="1"/>
  <c r="O617" i="1"/>
  <c r="P617" i="1"/>
  <c r="Q617" i="1"/>
  <c r="R617" i="1"/>
  <c r="H618" i="1" a="1"/>
  <c r="H618" i="1"/>
  <c r="J618" i="1" a="1"/>
  <c r="J618" i="1" s="1"/>
  <c r="K618" i="1" a="1"/>
  <c r="K618" i="1" s="1"/>
  <c r="L618" i="1" a="1"/>
  <c r="L618" i="1" s="1"/>
  <c r="M618" i="1"/>
  <c r="N618" i="1"/>
  <c r="O618" i="1"/>
  <c r="P618" i="1"/>
  <c r="Q618" i="1"/>
  <c r="R618" i="1"/>
  <c r="H619" i="1" a="1"/>
  <c r="H619" i="1"/>
  <c r="J619" i="1" a="1"/>
  <c r="J619" i="1" s="1"/>
  <c r="K619" i="1" a="1"/>
  <c r="K619" i="1" s="1"/>
  <c r="L619" i="1" a="1"/>
  <c r="L619" i="1" s="1"/>
  <c r="M619" i="1"/>
  <c r="N619" i="1"/>
  <c r="O619" i="1"/>
  <c r="P619" i="1"/>
  <c r="Q619" i="1"/>
  <c r="R619" i="1"/>
  <c r="H620" i="1" a="1"/>
  <c r="H620" i="1"/>
  <c r="J620" i="1" a="1"/>
  <c r="J620" i="1" s="1"/>
  <c r="K620" i="1" a="1"/>
  <c r="K620" i="1" s="1"/>
  <c r="L620" i="1" a="1"/>
  <c r="L620" i="1" s="1"/>
  <c r="M620" i="1"/>
  <c r="N620" i="1"/>
  <c r="O620" i="1"/>
  <c r="P620" i="1"/>
  <c r="Q620" i="1"/>
  <c r="R620" i="1"/>
  <c r="H621" i="1" a="1"/>
  <c r="H621" i="1"/>
  <c r="J621" i="1" a="1"/>
  <c r="J621" i="1" s="1"/>
  <c r="K621" i="1" a="1"/>
  <c r="K621" i="1" s="1"/>
  <c r="L621" i="1" a="1"/>
  <c r="L621" i="1" s="1"/>
  <c r="M621" i="1"/>
  <c r="N621" i="1"/>
  <c r="O621" i="1"/>
  <c r="P621" i="1"/>
  <c r="Q621" i="1"/>
  <c r="R621" i="1"/>
  <c r="H622" i="1" a="1"/>
  <c r="H622" i="1"/>
  <c r="J622" i="1" a="1"/>
  <c r="J622" i="1" s="1"/>
  <c r="K622" i="1" a="1"/>
  <c r="K622" i="1" s="1"/>
  <c r="L622" i="1" a="1"/>
  <c r="L622" i="1" s="1"/>
  <c r="M622" i="1"/>
  <c r="N622" i="1"/>
  <c r="O622" i="1"/>
  <c r="P622" i="1"/>
  <c r="Q622" i="1"/>
  <c r="R622" i="1"/>
  <c r="H623" i="1" a="1"/>
  <c r="H623" i="1"/>
  <c r="J623" i="1" a="1"/>
  <c r="J623" i="1" s="1"/>
  <c r="K623" i="1" a="1"/>
  <c r="K623" i="1" s="1"/>
  <c r="L623" i="1" a="1"/>
  <c r="L623" i="1" s="1"/>
  <c r="M623" i="1"/>
  <c r="N623" i="1"/>
  <c r="O623" i="1"/>
  <c r="P623" i="1"/>
  <c r="Q623" i="1"/>
  <c r="R623" i="1"/>
  <c r="H624" i="1" a="1"/>
  <c r="H624" i="1"/>
  <c r="J624" i="1" a="1"/>
  <c r="J624" i="1" s="1"/>
  <c r="K624" i="1" a="1"/>
  <c r="K624" i="1" s="1"/>
  <c r="L624" i="1" a="1"/>
  <c r="L624" i="1" s="1"/>
  <c r="M624" i="1"/>
  <c r="N624" i="1"/>
  <c r="O624" i="1"/>
  <c r="P624" i="1"/>
  <c r="Q624" i="1"/>
  <c r="R624" i="1"/>
  <c r="H625" i="1" a="1"/>
  <c r="H625" i="1"/>
  <c r="J625" i="1" a="1"/>
  <c r="J625" i="1" s="1"/>
  <c r="K625" i="1" a="1"/>
  <c r="K625" i="1" s="1"/>
  <c r="L625" i="1" a="1"/>
  <c r="L625" i="1" s="1"/>
  <c r="M625" i="1"/>
  <c r="N625" i="1"/>
  <c r="O625" i="1"/>
  <c r="P625" i="1"/>
  <c r="Q625" i="1"/>
  <c r="R625" i="1"/>
  <c r="H626" i="1" a="1"/>
  <c r="H626" i="1"/>
  <c r="J626" i="1" a="1"/>
  <c r="J626" i="1" s="1"/>
  <c r="K626" i="1" a="1"/>
  <c r="K626" i="1" s="1"/>
  <c r="L626" i="1" a="1"/>
  <c r="L626" i="1" s="1"/>
  <c r="M626" i="1"/>
  <c r="N626" i="1"/>
  <c r="O626" i="1"/>
  <c r="P626" i="1"/>
  <c r="Q626" i="1"/>
  <c r="R626" i="1"/>
  <c r="H627" i="1" a="1"/>
  <c r="H627" i="1"/>
  <c r="J627" i="1" a="1"/>
  <c r="J627" i="1" s="1"/>
  <c r="K627" i="1" a="1"/>
  <c r="K627" i="1" s="1"/>
  <c r="L627" i="1" a="1"/>
  <c r="L627" i="1" s="1"/>
  <c r="M627" i="1"/>
  <c r="N627" i="1"/>
  <c r="O627" i="1"/>
  <c r="P627" i="1"/>
  <c r="Q627" i="1"/>
  <c r="R627" i="1"/>
  <c r="H628" i="1" a="1"/>
  <c r="H628" i="1"/>
  <c r="J628" i="1" a="1"/>
  <c r="J628" i="1" s="1"/>
  <c r="K628" i="1" a="1"/>
  <c r="K628" i="1" s="1"/>
  <c r="L628" i="1" a="1"/>
  <c r="L628" i="1" s="1"/>
  <c r="M628" i="1"/>
  <c r="N628" i="1"/>
  <c r="O628" i="1"/>
  <c r="P628" i="1"/>
  <c r="Q628" i="1"/>
  <c r="R628" i="1"/>
  <c r="H629" i="1" a="1"/>
  <c r="H629" i="1"/>
  <c r="J629" i="1" a="1"/>
  <c r="J629" i="1" s="1"/>
  <c r="K629" i="1" a="1"/>
  <c r="K629" i="1" s="1"/>
  <c r="L629" i="1" a="1"/>
  <c r="L629" i="1" s="1"/>
  <c r="M629" i="1"/>
  <c r="N629" i="1"/>
  <c r="O629" i="1"/>
  <c r="P629" i="1"/>
  <c r="Q629" i="1"/>
  <c r="R629" i="1"/>
  <c r="H630" i="1" a="1"/>
  <c r="H630" i="1"/>
  <c r="J630" i="1" a="1"/>
  <c r="J630" i="1" s="1"/>
  <c r="K630" i="1" a="1"/>
  <c r="K630" i="1" s="1"/>
  <c r="L630" i="1" a="1"/>
  <c r="L630" i="1" s="1"/>
  <c r="M630" i="1"/>
  <c r="N630" i="1"/>
  <c r="O630" i="1"/>
  <c r="P630" i="1"/>
  <c r="Q630" i="1"/>
  <c r="R630" i="1"/>
  <c r="H631" i="1" a="1"/>
  <c r="H631" i="1"/>
  <c r="J631" i="1" a="1"/>
  <c r="J631" i="1" s="1"/>
  <c r="K631" i="1" a="1"/>
  <c r="K631" i="1" s="1"/>
  <c r="L631" i="1" a="1"/>
  <c r="L631" i="1" s="1"/>
  <c r="M631" i="1"/>
  <c r="N631" i="1"/>
  <c r="O631" i="1"/>
  <c r="P631" i="1"/>
  <c r="Q631" i="1"/>
  <c r="R631" i="1"/>
  <c r="H632" i="1" a="1"/>
  <c r="H632" i="1"/>
  <c r="J632" i="1" a="1"/>
  <c r="J632" i="1" s="1"/>
  <c r="K632" i="1" a="1"/>
  <c r="K632" i="1" s="1"/>
  <c r="L632" i="1" a="1"/>
  <c r="L632" i="1" s="1"/>
  <c r="M632" i="1"/>
  <c r="N632" i="1"/>
  <c r="O632" i="1"/>
  <c r="P632" i="1"/>
  <c r="Q632" i="1"/>
  <c r="R632" i="1"/>
  <c r="H633" i="1" a="1"/>
  <c r="H633" i="1"/>
  <c r="J633" i="1" a="1"/>
  <c r="J633" i="1" s="1"/>
  <c r="K633" i="1" a="1"/>
  <c r="K633" i="1" s="1"/>
  <c r="L633" i="1" a="1"/>
  <c r="L633" i="1" s="1"/>
  <c r="M633" i="1"/>
  <c r="N633" i="1"/>
  <c r="O633" i="1"/>
  <c r="P633" i="1"/>
  <c r="Q633" i="1"/>
  <c r="R633" i="1"/>
  <c r="H634" i="1" a="1"/>
  <c r="H634" i="1"/>
  <c r="J634" i="1" a="1"/>
  <c r="J634" i="1" s="1"/>
  <c r="K634" i="1" a="1"/>
  <c r="K634" i="1" s="1"/>
  <c r="L634" i="1" a="1"/>
  <c r="L634" i="1" s="1"/>
  <c r="M634" i="1"/>
  <c r="N634" i="1"/>
  <c r="O634" i="1"/>
  <c r="P634" i="1"/>
  <c r="Q634" i="1"/>
  <c r="R634" i="1"/>
  <c r="H635" i="1" a="1"/>
  <c r="H635" i="1"/>
  <c r="J635" i="1" a="1"/>
  <c r="J635" i="1" s="1"/>
  <c r="K635" i="1" a="1"/>
  <c r="K635" i="1" s="1"/>
  <c r="L635" i="1" a="1"/>
  <c r="L635" i="1" s="1"/>
  <c r="M635" i="1"/>
  <c r="N635" i="1"/>
  <c r="O635" i="1"/>
  <c r="P635" i="1"/>
  <c r="Q635" i="1"/>
  <c r="R635" i="1"/>
  <c r="H636" i="1" a="1"/>
  <c r="H636" i="1"/>
  <c r="J636" i="1" a="1"/>
  <c r="J636" i="1" s="1"/>
  <c r="K636" i="1" a="1"/>
  <c r="K636" i="1" s="1"/>
  <c r="L636" i="1" a="1"/>
  <c r="L636" i="1" s="1"/>
  <c r="M636" i="1"/>
  <c r="N636" i="1"/>
  <c r="O636" i="1"/>
  <c r="P636" i="1"/>
  <c r="Q636" i="1"/>
  <c r="R636" i="1"/>
  <c r="H637" i="1" a="1"/>
  <c r="H637" i="1"/>
  <c r="J637" i="1" a="1"/>
  <c r="J637" i="1" s="1"/>
  <c r="K637" i="1" a="1"/>
  <c r="K637" i="1" s="1"/>
  <c r="L637" i="1" a="1"/>
  <c r="L637" i="1" s="1"/>
  <c r="M637" i="1"/>
  <c r="N637" i="1"/>
  <c r="O637" i="1"/>
  <c r="P637" i="1"/>
  <c r="Q637" i="1"/>
  <c r="R637" i="1"/>
  <c r="H638" i="1" a="1"/>
  <c r="H638" i="1"/>
  <c r="J638" i="1" a="1"/>
  <c r="J638" i="1" s="1"/>
  <c r="K638" i="1" a="1"/>
  <c r="K638" i="1" s="1"/>
  <c r="L638" i="1" a="1"/>
  <c r="L638" i="1" s="1"/>
  <c r="M638" i="1"/>
  <c r="N638" i="1"/>
  <c r="O638" i="1"/>
  <c r="P638" i="1"/>
  <c r="Q638" i="1"/>
  <c r="R638" i="1"/>
  <c r="H639" i="1" a="1"/>
  <c r="H639" i="1"/>
  <c r="J639" i="1" a="1"/>
  <c r="J639" i="1" s="1"/>
  <c r="K639" i="1" a="1"/>
  <c r="K639" i="1" s="1"/>
  <c r="L639" i="1" a="1"/>
  <c r="L639" i="1" s="1"/>
  <c r="M639" i="1"/>
  <c r="N639" i="1"/>
  <c r="O639" i="1"/>
  <c r="P639" i="1"/>
  <c r="Q639" i="1"/>
  <c r="R639" i="1"/>
  <c r="H640" i="1" a="1"/>
  <c r="H640" i="1"/>
  <c r="J640" i="1" a="1"/>
  <c r="J640" i="1" s="1"/>
  <c r="K640" i="1" a="1"/>
  <c r="K640" i="1" s="1"/>
  <c r="L640" i="1" a="1"/>
  <c r="L640" i="1" s="1"/>
  <c r="M640" i="1"/>
  <c r="N640" i="1"/>
  <c r="O640" i="1"/>
  <c r="P640" i="1"/>
  <c r="Q640" i="1"/>
  <c r="R640" i="1"/>
  <c r="H641" i="1" a="1"/>
  <c r="H641" i="1"/>
  <c r="J641" i="1" a="1"/>
  <c r="J641" i="1" s="1"/>
  <c r="K641" i="1" a="1"/>
  <c r="K641" i="1" s="1"/>
  <c r="L641" i="1" a="1"/>
  <c r="L641" i="1" s="1"/>
  <c r="M641" i="1"/>
  <c r="N641" i="1"/>
  <c r="O641" i="1"/>
  <c r="P641" i="1"/>
  <c r="Q641" i="1"/>
  <c r="R641" i="1"/>
  <c r="H642" i="1" a="1"/>
  <c r="H642" i="1"/>
  <c r="J642" i="1" a="1"/>
  <c r="J642" i="1" s="1"/>
  <c r="K642" i="1" a="1"/>
  <c r="K642" i="1" s="1"/>
  <c r="L642" i="1" a="1"/>
  <c r="L642" i="1" s="1"/>
  <c r="M642" i="1"/>
  <c r="N642" i="1"/>
  <c r="O642" i="1"/>
  <c r="P642" i="1"/>
  <c r="Q642" i="1"/>
  <c r="R642" i="1"/>
  <c r="H643" i="1" a="1"/>
  <c r="H643" i="1"/>
  <c r="J643" i="1" a="1"/>
  <c r="J643" i="1" s="1"/>
  <c r="K643" i="1" a="1"/>
  <c r="K643" i="1" s="1"/>
  <c r="L643" i="1" a="1"/>
  <c r="L643" i="1" s="1"/>
  <c r="M643" i="1"/>
  <c r="N643" i="1"/>
  <c r="O643" i="1"/>
  <c r="P643" i="1"/>
  <c r="Q643" i="1"/>
  <c r="R643" i="1"/>
  <c r="H644" i="1" a="1"/>
  <c r="H644" i="1"/>
  <c r="J644" i="1" a="1"/>
  <c r="J644" i="1" s="1"/>
  <c r="K644" i="1" a="1"/>
  <c r="K644" i="1" s="1"/>
  <c r="L644" i="1" a="1"/>
  <c r="L644" i="1" s="1"/>
  <c r="M644" i="1"/>
  <c r="N644" i="1"/>
  <c r="O644" i="1"/>
  <c r="P644" i="1"/>
  <c r="Q644" i="1"/>
  <c r="R644" i="1"/>
  <c r="H645" i="1" a="1"/>
  <c r="H645" i="1"/>
  <c r="J645" i="1" a="1"/>
  <c r="J645" i="1" s="1"/>
  <c r="K645" i="1" a="1"/>
  <c r="K645" i="1" s="1"/>
  <c r="L645" i="1" a="1"/>
  <c r="L645" i="1" s="1"/>
  <c r="M645" i="1"/>
  <c r="N645" i="1"/>
  <c r="O645" i="1"/>
  <c r="P645" i="1"/>
  <c r="Q645" i="1"/>
  <c r="R645" i="1"/>
  <c r="H646" i="1" a="1"/>
  <c r="H646" i="1"/>
  <c r="J646" i="1" a="1"/>
  <c r="J646" i="1" s="1"/>
  <c r="K646" i="1" a="1"/>
  <c r="K646" i="1" s="1"/>
  <c r="L646" i="1" a="1"/>
  <c r="L646" i="1" s="1"/>
  <c r="M646" i="1"/>
  <c r="N646" i="1"/>
  <c r="O646" i="1"/>
  <c r="P646" i="1"/>
  <c r="Q646" i="1"/>
  <c r="R646" i="1"/>
  <c r="H647" i="1" a="1"/>
  <c r="H647" i="1"/>
  <c r="J647" i="1" a="1"/>
  <c r="J647" i="1" s="1"/>
  <c r="K647" i="1" a="1"/>
  <c r="K647" i="1" s="1"/>
  <c r="L647" i="1" a="1"/>
  <c r="L647" i="1" s="1"/>
  <c r="M647" i="1"/>
  <c r="N647" i="1"/>
  <c r="O647" i="1"/>
  <c r="P647" i="1"/>
  <c r="Q647" i="1"/>
  <c r="R647" i="1"/>
  <c r="H648" i="1" a="1"/>
  <c r="H648" i="1"/>
  <c r="J648" i="1" a="1"/>
  <c r="J648" i="1" s="1"/>
  <c r="K648" i="1" a="1"/>
  <c r="K648" i="1" s="1"/>
  <c r="L648" i="1" a="1"/>
  <c r="L648" i="1" s="1"/>
  <c r="M648" i="1"/>
  <c r="N648" i="1"/>
  <c r="O648" i="1"/>
  <c r="P648" i="1"/>
  <c r="Q648" i="1"/>
  <c r="R648" i="1"/>
  <c r="H649" i="1" a="1"/>
  <c r="H649" i="1"/>
  <c r="J649" i="1" a="1"/>
  <c r="J649" i="1" s="1"/>
  <c r="K649" i="1" a="1"/>
  <c r="K649" i="1" s="1"/>
  <c r="L649" i="1" a="1"/>
  <c r="L649" i="1" s="1"/>
  <c r="M649" i="1"/>
  <c r="N649" i="1"/>
  <c r="O649" i="1"/>
  <c r="P649" i="1"/>
  <c r="Q649" i="1"/>
  <c r="R649" i="1"/>
  <c r="H650" i="1" a="1"/>
  <c r="H650" i="1"/>
  <c r="J650" i="1" a="1"/>
  <c r="J650" i="1" s="1"/>
  <c r="K650" i="1" a="1"/>
  <c r="K650" i="1" s="1"/>
  <c r="L650" i="1" a="1"/>
  <c r="L650" i="1" s="1"/>
  <c r="M650" i="1"/>
  <c r="N650" i="1"/>
  <c r="O650" i="1"/>
  <c r="P650" i="1"/>
  <c r="Q650" i="1"/>
  <c r="R650" i="1"/>
  <c r="H651" i="1" a="1"/>
  <c r="H651" i="1"/>
  <c r="J651" i="1" a="1"/>
  <c r="J651" i="1" s="1"/>
  <c r="K651" i="1" a="1"/>
  <c r="K651" i="1" s="1"/>
  <c r="L651" i="1" a="1"/>
  <c r="L651" i="1" s="1"/>
  <c r="M651" i="1"/>
  <c r="N651" i="1"/>
  <c r="O651" i="1"/>
  <c r="P651" i="1"/>
  <c r="Q651" i="1"/>
  <c r="R651" i="1"/>
  <c r="H652" i="1" a="1"/>
  <c r="H652" i="1"/>
  <c r="J652" i="1" a="1"/>
  <c r="J652" i="1" s="1"/>
  <c r="K652" i="1" a="1"/>
  <c r="K652" i="1" s="1"/>
  <c r="L652" i="1" a="1"/>
  <c r="L652" i="1" s="1"/>
  <c r="M652" i="1"/>
  <c r="N652" i="1"/>
  <c r="O652" i="1"/>
  <c r="P652" i="1"/>
  <c r="Q652" i="1"/>
  <c r="R652" i="1"/>
  <c r="H653" i="1" a="1"/>
  <c r="H653" i="1"/>
  <c r="J653" i="1" a="1"/>
  <c r="J653" i="1" s="1"/>
  <c r="K653" i="1" a="1"/>
  <c r="K653" i="1" s="1"/>
  <c r="L653" i="1" a="1"/>
  <c r="L653" i="1" s="1"/>
  <c r="M653" i="1"/>
  <c r="N653" i="1"/>
  <c r="O653" i="1"/>
  <c r="P653" i="1"/>
  <c r="Q653" i="1"/>
  <c r="R653" i="1"/>
  <c r="H654" i="1" a="1"/>
  <c r="H654" i="1"/>
  <c r="J654" i="1" a="1"/>
  <c r="J654" i="1" s="1"/>
  <c r="K654" i="1" a="1"/>
  <c r="K654" i="1" s="1"/>
  <c r="L654" i="1" a="1"/>
  <c r="L654" i="1" s="1"/>
  <c r="M654" i="1"/>
  <c r="N654" i="1"/>
  <c r="O654" i="1"/>
  <c r="P654" i="1"/>
  <c r="Q654" i="1"/>
  <c r="R654" i="1"/>
  <c r="H655" i="1" a="1"/>
  <c r="H655" i="1"/>
  <c r="J655" i="1" a="1"/>
  <c r="J655" i="1" s="1"/>
  <c r="K655" i="1" a="1"/>
  <c r="K655" i="1" s="1"/>
  <c r="L655" i="1" a="1"/>
  <c r="L655" i="1" s="1"/>
  <c r="M655" i="1"/>
  <c r="N655" i="1"/>
  <c r="O655" i="1"/>
  <c r="P655" i="1"/>
  <c r="Q655" i="1"/>
  <c r="R655" i="1"/>
  <c r="H656" i="1" a="1"/>
  <c r="H656" i="1"/>
  <c r="J656" i="1" a="1"/>
  <c r="J656" i="1" s="1"/>
  <c r="K656" i="1" a="1"/>
  <c r="K656" i="1" s="1"/>
  <c r="L656" i="1" a="1"/>
  <c r="L656" i="1" s="1"/>
  <c r="M656" i="1"/>
  <c r="N656" i="1"/>
  <c r="O656" i="1"/>
  <c r="P656" i="1"/>
  <c r="Q656" i="1"/>
  <c r="R656" i="1"/>
  <c r="H657" i="1" a="1"/>
  <c r="H657" i="1"/>
  <c r="J657" i="1" a="1"/>
  <c r="J657" i="1" s="1"/>
  <c r="K657" i="1" a="1"/>
  <c r="K657" i="1" s="1"/>
  <c r="L657" i="1" a="1"/>
  <c r="L657" i="1" s="1"/>
  <c r="M657" i="1"/>
  <c r="N657" i="1"/>
  <c r="O657" i="1"/>
  <c r="P657" i="1"/>
  <c r="Q657" i="1"/>
  <c r="R657" i="1"/>
  <c r="H658" i="1" a="1"/>
  <c r="H658" i="1"/>
  <c r="J658" i="1" a="1"/>
  <c r="J658" i="1" s="1"/>
  <c r="K658" i="1" a="1"/>
  <c r="K658" i="1" s="1"/>
  <c r="L658" i="1" a="1"/>
  <c r="L658" i="1" s="1"/>
  <c r="M658" i="1"/>
  <c r="N658" i="1"/>
  <c r="O658" i="1"/>
  <c r="P658" i="1"/>
  <c r="Q658" i="1"/>
  <c r="R658" i="1"/>
  <c r="H659" i="1" a="1"/>
  <c r="H659" i="1"/>
  <c r="J659" i="1" a="1"/>
  <c r="J659" i="1" s="1"/>
  <c r="K659" i="1" a="1"/>
  <c r="K659" i="1" s="1"/>
  <c r="L659" i="1" a="1"/>
  <c r="L659" i="1" s="1"/>
  <c r="M659" i="1"/>
  <c r="N659" i="1"/>
  <c r="O659" i="1"/>
  <c r="P659" i="1"/>
  <c r="Q659" i="1"/>
  <c r="R659" i="1"/>
  <c r="H660" i="1" a="1"/>
  <c r="H660" i="1"/>
  <c r="J660" i="1" a="1"/>
  <c r="J660" i="1" s="1"/>
  <c r="K660" i="1" a="1"/>
  <c r="K660" i="1" s="1"/>
  <c r="L660" i="1" a="1"/>
  <c r="L660" i="1" s="1"/>
  <c r="M660" i="1"/>
  <c r="N660" i="1"/>
  <c r="O660" i="1"/>
  <c r="P660" i="1"/>
  <c r="Q660" i="1"/>
  <c r="R660" i="1"/>
  <c r="H661" i="1" a="1"/>
  <c r="H661" i="1"/>
  <c r="J661" i="1" a="1"/>
  <c r="J661" i="1" s="1"/>
  <c r="K661" i="1" a="1"/>
  <c r="K661" i="1" s="1"/>
  <c r="L661" i="1" a="1"/>
  <c r="L661" i="1" s="1"/>
  <c r="M661" i="1"/>
  <c r="N661" i="1"/>
  <c r="O661" i="1"/>
  <c r="P661" i="1"/>
  <c r="Q661" i="1"/>
  <c r="R661" i="1"/>
  <c r="H662" i="1" a="1"/>
  <c r="H662" i="1"/>
  <c r="J662" i="1" a="1"/>
  <c r="J662" i="1" s="1"/>
  <c r="K662" i="1" a="1"/>
  <c r="K662" i="1" s="1"/>
  <c r="L662" i="1" a="1"/>
  <c r="L662" i="1" s="1"/>
  <c r="M662" i="1"/>
  <c r="N662" i="1"/>
  <c r="O662" i="1"/>
  <c r="P662" i="1"/>
  <c r="Q662" i="1"/>
  <c r="R662" i="1"/>
  <c r="H663" i="1" a="1"/>
  <c r="H663" i="1"/>
  <c r="J663" i="1" a="1"/>
  <c r="J663" i="1" s="1"/>
  <c r="K663" i="1" a="1"/>
  <c r="K663" i="1" s="1"/>
  <c r="L663" i="1" a="1"/>
  <c r="L663" i="1" s="1"/>
  <c r="M663" i="1"/>
  <c r="N663" i="1"/>
  <c r="O663" i="1"/>
  <c r="P663" i="1"/>
  <c r="Q663" i="1"/>
  <c r="R663" i="1"/>
  <c r="H664" i="1" a="1"/>
  <c r="H664" i="1"/>
  <c r="J664" i="1" a="1"/>
  <c r="J664" i="1" s="1"/>
  <c r="K664" i="1" a="1"/>
  <c r="K664" i="1" s="1"/>
  <c r="L664" i="1" a="1"/>
  <c r="L664" i="1" s="1"/>
  <c r="M664" i="1"/>
  <c r="N664" i="1"/>
  <c r="O664" i="1"/>
  <c r="P664" i="1"/>
  <c r="Q664" i="1"/>
  <c r="R664" i="1"/>
  <c r="H665" i="1" a="1"/>
  <c r="H665" i="1"/>
  <c r="J665" i="1" a="1"/>
  <c r="J665" i="1" s="1"/>
  <c r="K665" i="1" a="1"/>
  <c r="K665" i="1" s="1"/>
  <c r="L665" i="1" a="1"/>
  <c r="L665" i="1" s="1"/>
  <c r="M665" i="1"/>
  <c r="N665" i="1"/>
  <c r="O665" i="1"/>
  <c r="P665" i="1"/>
  <c r="Q665" i="1"/>
  <c r="R665" i="1"/>
  <c r="H666" i="1" a="1"/>
  <c r="H666" i="1"/>
  <c r="J666" i="1" a="1"/>
  <c r="J666" i="1" s="1"/>
  <c r="K666" i="1" a="1"/>
  <c r="K666" i="1" s="1"/>
  <c r="L666" i="1" a="1"/>
  <c r="L666" i="1" s="1"/>
  <c r="M666" i="1"/>
  <c r="N666" i="1"/>
  <c r="O666" i="1"/>
  <c r="P666" i="1"/>
  <c r="Q666" i="1"/>
  <c r="R666" i="1"/>
  <c r="H667" i="1" a="1"/>
  <c r="H667" i="1"/>
  <c r="J667" i="1" a="1"/>
  <c r="J667" i="1" s="1"/>
  <c r="K667" i="1" a="1"/>
  <c r="K667" i="1" s="1"/>
  <c r="L667" i="1" a="1"/>
  <c r="L667" i="1" s="1"/>
  <c r="M667" i="1"/>
  <c r="N667" i="1"/>
  <c r="O667" i="1"/>
  <c r="P667" i="1"/>
  <c r="Q667" i="1"/>
  <c r="R667" i="1"/>
  <c r="H668" i="1" a="1"/>
  <c r="H668" i="1"/>
  <c r="J668" i="1" a="1"/>
  <c r="J668" i="1" s="1"/>
  <c r="K668" i="1" a="1"/>
  <c r="K668" i="1" s="1"/>
  <c r="L668" i="1" a="1"/>
  <c r="L668" i="1" s="1"/>
  <c r="M668" i="1"/>
  <c r="N668" i="1"/>
  <c r="O668" i="1"/>
  <c r="P668" i="1"/>
  <c r="Q668" i="1"/>
  <c r="R668" i="1"/>
  <c r="H669" i="1" a="1"/>
  <c r="H669" i="1"/>
  <c r="J669" i="1" a="1"/>
  <c r="J669" i="1" s="1"/>
  <c r="K669" i="1" a="1"/>
  <c r="K669" i="1" s="1"/>
  <c r="L669" i="1" a="1"/>
  <c r="L669" i="1" s="1"/>
  <c r="M669" i="1"/>
  <c r="N669" i="1"/>
  <c r="P669" i="1" s="1"/>
  <c r="O669" i="1"/>
  <c r="Q669" i="1"/>
  <c r="R669" i="1"/>
  <c r="H670" i="1" a="1"/>
  <c r="J670" i="1" a="1"/>
  <c r="J670" i="1" s="1"/>
  <c r="K670" i="1" a="1"/>
  <c r="K670" i="1" s="1"/>
  <c r="L670" i="1" a="1"/>
  <c r="L670" i="1" s="1"/>
  <c r="M670" i="1"/>
  <c r="N670" i="1" s="1"/>
  <c r="P670" i="1" s="1"/>
  <c r="O670" i="1"/>
  <c r="Q670" i="1"/>
  <c r="H671" i="1" a="1"/>
  <c r="H671" i="1" s="1"/>
  <c r="J671" i="1" a="1"/>
  <c r="J671" i="1" s="1"/>
  <c r="K671" i="1" a="1"/>
  <c r="K671" i="1" s="1"/>
  <c r="L671" i="1" a="1"/>
  <c r="L671" i="1" s="1"/>
  <c r="M671" i="1"/>
  <c r="N671" i="1" s="1"/>
  <c r="P671" i="1" s="1"/>
  <c r="O671" i="1"/>
  <c r="Q671" i="1"/>
  <c r="R671" i="1"/>
  <c r="H672" i="1" a="1"/>
  <c r="H672" i="1" s="1"/>
  <c r="J672" i="1" a="1"/>
  <c r="J672" i="1" s="1"/>
  <c r="K672" i="1" a="1"/>
  <c r="K672" i="1" s="1"/>
  <c r="L672" i="1" a="1"/>
  <c r="L672" i="1" s="1"/>
  <c r="M672" i="1"/>
  <c r="N672" i="1" s="1"/>
  <c r="P672" i="1" s="1"/>
  <c r="O672" i="1"/>
  <c r="Q672" i="1"/>
  <c r="R672" i="1"/>
  <c r="H673" i="1" a="1"/>
  <c r="H673" i="1" s="1"/>
  <c r="J673" i="1" a="1"/>
  <c r="J673" i="1" s="1"/>
  <c r="K673" i="1" a="1"/>
  <c r="K673" i="1" s="1"/>
  <c r="L673" i="1" a="1"/>
  <c r="L673" i="1" s="1"/>
  <c r="M673" i="1"/>
  <c r="N673" i="1" s="1"/>
  <c r="P673" i="1" s="1"/>
  <c r="O673" i="1"/>
  <c r="Q673" i="1"/>
  <c r="R673" i="1"/>
  <c r="H674" i="1" a="1"/>
  <c r="H674" i="1" s="1"/>
  <c r="J674" i="1" a="1"/>
  <c r="J674" i="1" s="1"/>
  <c r="K674" i="1" a="1"/>
  <c r="K674" i="1" s="1"/>
  <c r="L674" i="1" a="1"/>
  <c r="L674" i="1" s="1"/>
  <c r="M674" i="1"/>
  <c r="N674" i="1" s="1"/>
  <c r="P674" i="1" s="1"/>
  <c r="O674" i="1"/>
  <c r="Q674" i="1"/>
  <c r="R674" i="1"/>
  <c r="H675" i="1" a="1"/>
  <c r="H675" i="1" s="1"/>
  <c r="J675" i="1" a="1"/>
  <c r="J675" i="1" s="1"/>
  <c r="K675" i="1" a="1"/>
  <c r="K675" i="1" s="1"/>
  <c r="L675" i="1" a="1"/>
  <c r="L675" i="1" s="1"/>
  <c r="M675" i="1"/>
  <c r="N675" i="1" s="1"/>
  <c r="P675" i="1" s="1"/>
  <c r="O675" i="1"/>
  <c r="Q675" i="1"/>
  <c r="R675" i="1"/>
  <c r="H676" i="1" a="1"/>
  <c r="H676" i="1" s="1"/>
  <c r="J676" i="1" a="1"/>
  <c r="J676" i="1" s="1"/>
  <c r="K676" i="1" a="1"/>
  <c r="K676" i="1" s="1"/>
  <c r="L676" i="1" a="1"/>
  <c r="L676" i="1" s="1"/>
  <c r="M676" i="1"/>
  <c r="N676" i="1" s="1"/>
  <c r="P676" i="1" s="1"/>
  <c r="O676" i="1"/>
  <c r="Q676" i="1"/>
  <c r="R676" i="1"/>
  <c r="H677" i="1" a="1"/>
  <c r="H677" i="1" s="1"/>
  <c r="J677" i="1" a="1"/>
  <c r="J677" i="1" s="1"/>
  <c r="K677" i="1" a="1"/>
  <c r="K677" i="1" s="1"/>
  <c r="L677" i="1" a="1"/>
  <c r="L677" i="1" s="1"/>
  <c r="M677" i="1"/>
  <c r="N677" i="1" s="1"/>
  <c r="P677" i="1" s="1"/>
  <c r="O677" i="1"/>
  <c r="Q677" i="1"/>
  <c r="R677" i="1"/>
  <c r="H678" i="1" a="1"/>
  <c r="H678" i="1" s="1"/>
  <c r="J678" i="1" a="1"/>
  <c r="J678" i="1" s="1"/>
  <c r="K678" i="1" a="1"/>
  <c r="K678" i="1" s="1"/>
  <c r="L678" i="1" a="1"/>
  <c r="L678" i="1" s="1"/>
  <c r="M678" i="1"/>
  <c r="N678" i="1" s="1"/>
  <c r="P678" i="1" s="1"/>
  <c r="O678" i="1"/>
  <c r="Q678" i="1"/>
  <c r="R678" i="1"/>
  <c r="H679" i="1" a="1"/>
  <c r="H679" i="1" s="1"/>
  <c r="J679" i="1" a="1"/>
  <c r="J679" i="1" s="1"/>
  <c r="K679" i="1" a="1"/>
  <c r="K679" i="1" s="1"/>
  <c r="L679" i="1" a="1"/>
  <c r="L679" i="1" s="1"/>
  <c r="M679" i="1"/>
  <c r="N679" i="1" s="1"/>
  <c r="P679" i="1" s="1"/>
  <c r="O679" i="1"/>
  <c r="Q679" i="1"/>
  <c r="R679" i="1"/>
  <c r="H680" i="1" a="1"/>
  <c r="H680" i="1" s="1"/>
  <c r="J680" i="1" a="1"/>
  <c r="J680" i="1" s="1"/>
  <c r="K680" i="1" a="1"/>
  <c r="K680" i="1" s="1"/>
  <c r="L680" i="1" a="1"/>
  <c r="L680" i="1" s="1"/>
  <c r="M680" i="1"/>
  <c r="N680" i="1" s="1"/>
  <c r="P680" i="1" s="1"/>
  <c r="O680" i="1"/>
  <c r="Q680" i="1"/>
  <c r="R680" i="1"/>
  <c r="H681" i="1" a="1"/>
  <c r="H681" i="1" s="1"/>
  <c r="J681" i="1" a="1"/>
  <c r="J681" i="1" s="1"/>
  <c r="K681" i="1" a="1"/>
  <c r="K681" i="1" s="1"/>
  <c r="L681" i="1" a="1"/>
  <c r="L681" i="1" s="1"/>
  <c r="M681" i="1"/>
  <c r="N681" i="1" s="1"/>
  <c r="P681" i="1" s="1"/>
  <c r="O681" i="1"/>
  <c r="Q681" i="1"/>
  <c r="R681" i="1"/>
  <c r="H682" i="1" a="1"/>
  <c r="H682" i="1" s="1"/>
  <c r="J682" i="1" a="1"/>
  <c r="J682" i="1" s="1"/>
  <c r="K682" i="1" a="1"/>
  <c r="K682" i="1" s="1"/>
  <c r="L682" i="1" a="1"/>
  <c r="L682" i="1" s="1"/>
  <c r="M682" i="1"/>
  <c r="N682" i="1" s="1"/>
  <c r="P682" i="1" s="1"/>
  <c r="O682" i="1"/>
  <c r="Q682" i="1"/>
  <c r="R682" i="1"/>
  <c r="H683" i="1" a="1"/>
  <c r="H683" i="1" s="1"/>
  <c r="J683" i="1" a="1"/>
  <c r="J683" i="1" s="1"/>
  <c r="K683" i="1" a="1"/>
  <c r="K683" i="1" s="1"/>
  <c r="L683" i="1" a="1"/>
  <c r="L683" i="1" s="1"/>
  <c r="M683" i="1"/>
  <c r="N683" i="1" s="1"/>
  <c r="P683" i="1" s="1"/>
  <c r="O683" i="1"/>
  <c r="Q683" i="1"/>
  <c r="R683" i="1"/>
  <c r="H684" i="1" a="1"/>
  <c r="H684" i="1" s="1"/>
  <c r="J684" i="1" a="1"/>
  <c r="J684" i="1" s="1"/>
  <c r="K684" i="1" a="1"/>
  <c r="K684" i="1" s="1"/>
  <c r="L684" i="1" a="1"/>
  <c r="L684" i="1" s="1"/>
  <c r="M684" i="1"/>
  <c r="N684" i="1" s="1"/>
  <c r="P684" i="1" s="1"/>
  <c r="O684" i="1"/>
  <c r="Q684" i="1"/>
  <c r="R684" i="1"/>
  <c r="H685" i="1" a="1"/>
  <c r="H685" i="1" s="1"/>
  <c r="J685" i="1" a="1"/>
  <c r="J685" i="1" s="1"/>
  <c r="K685" i="1" a="1"/>
  <c r="K685" i="1" s="1"/>
  <c r="L685" i="1" a="1"/>
  <c r="L685" i="1" s="1"/>
  <c r="M685" i="1"/>
  <c r="N685" i="1" s="1"/>
  <c r="P685" i="1" s="1"/>
  <c r="O685" i="1"/>
  <c r="Q685" i="1"/>
  <c r="R685" i="1"/>
  <c r="H686" i="1" a="1"/>
  <c r="J686" i="1" a="1"/>
  <c r="J686" i="1" s="1"/>
  <c r="K686" i="1" a="1"/>
  <c r="K686" i="1" s="1"/>
  <c r="L686" i="1" a="1"/>
  <c r="L686" i="1" s="1"/>
  <c r="M686" i="1"/>
  <c r="N686" i="1" s="1"/>
  <c r="P686" i="1" s="1"/>
  <c r="O686" i="1"/>
  <c r="Q686" i="1"/>
  <c r="H687" i="1" a="1"/>
  <c r="H687" i="1" s="1"/>
  <c r="J687" i="1" a="1"/>
  <c r="J687" i="1" s="1"/>
  <c r="K687" i="1" a="1"/>
  <c r="K687" i="1" s="1"/>
  <c r="L687" i="1" a="1"/>
  <c r="L687" i="1" s="1"/>
  <c r="M687" i="1"/>
  <c r="N687" i="1" s="1"/>
  <c r="P687" i="1" s="1"/>
  <c r="O687" i="1"/>
  <c r="Q687" i="1"/>
  <c r="R687" i="1"/>
  <c r="H688" i="1" a="1"/>
  <c r="H688" i="1" s="1"/>
  <c r="J688" i="1" a="1"/>
  <c r="J688" i="1" s="1"/>
  <c r="K688" i="1" a="1"/>
  <c r="K688" i="1" s="1"/>
  <c r="L688" i="1" a="1"/>
  <c r="L688" i="1" s="1"/>
  <c r="M688" i="1"/>
  <c r="N688" i="1" s="1"/>
  <c r="P688" i="1" s="1"/>
  <c r="O688" i="1"/>
  <c r="Q688" i="1"/>
  <c r="R688" i="1"/>
  <c r="H689" i="1" a="1"/>
  <c r="H689" i="1" s="1"/>
  <c r="J689" i="1" a="1"/>
  <c r="J689" i="1" s="1"/>
  <c r="K689" i="1" a="1"/>
  <c r="K689" i="1" s="1"/>
  <c r="L689" i="1" a="1"/>
  <c r="L689" i="1" s="1"/>
  <c r="M689" i="1"/>
  <c r="N689" i="1" s="1"/>
  <c r="P689" i="1" s="1"/>
  <c r="O689" i="1"/>
  <c r="Q689" i="1"/>
  <c r="R689" i="1"/>
  <c r="H690" i="1" a="1"/>
  <c r="H690" i="1"/>
  <c r="J690" i="1" a="1"/>
  <c r="J690" i="1" s="1"/>
  <c r="K690" i="1" a="1"/>
  <c r="K690" i="1" s="1"/>
  <c r="L690" i="1" a="1"/>
  <c r="L690" i="1" s="1"/>
  <c r="M690" i="1"/>
  <c r="N690" i="1" s="1"/>
  <c r="P690" i="1" s="1"/>
  <c r="O690" i="1"/>
  <c r="Q690" i="1"/>
  <c r="R690" i="1"/>
  <c r="H691" i="1" a="1"/>
  <c r="H691" i="1" s="1"/>
  <c r="J691" i="1" a="1"/>
  <c r="J691" i="1" s="1"/>
  <c r="K691" i="1" a="1"/>
  <c r="K691" i="1" s="1"/>
  <c r="L691" i="1" a="1"/>
  <c r="L691" i="1" s="1"/>
  <c r="M691" i="1"/>
  <c r="N691" i="1" s="1"/>
  <c r="P691" i="1" s="1"/>
  <c r="O691" i="1"/>
  <c r="Q691" i="1"/>
  <c r="R691" i="1"/>
  <c r="H692" i="1" a="1"/>
  <c r="J692" i="1" a="1"/>
  <c r="J692" i="1" s="1"/>
  <c r="K692" i="1" a="1"/>
  <c r="K692" i="1" s="1"/>
  <c r="L692" i="1" a="1"/>
  <c r="L692" i="1" s="1"/>
  <c r="M692" i="1"/>
  <c r="N692" i="1" s="1"/>
  <c r="P692" i="1" s="1"/>
  <c r="O692" i="1"/>
  <c r="Q692" i="1"/>
  <c r="H693" i="1" a="1"/>
  <c r="H693" i="1"/>
  <c r="J693" i="1" a="1"/>
  <c r="J693" i="1" s="1"/>
  <c r="K693" i="1" a="1"/>
  <c r="K693" i="1" s="1"/>
  <c r="L693" i="1" a="1"/>
  <c r="L693" i="1" s="1"/>
  <c r="M693" i="1"/>
  <c r="N693" i="1"/>
  <c r="O693" i="1"/>
  <c r="P693" i="1"/>
  <c r="Q693" i="1"/>
  <c r="R693" i="1"/>
  <c r="H694" i="1" a="1"/>
  <c r="H694" i="1"/>
  <c r="J694" i="1" a="1"/>
  <c r="J694" i="1" s="1"/>
  <c r="K694" i="1" a="1"/>
  <c r="K694" i="1" s="1"/>
  <c r="L694" i="1" a="1"/>
  <c r="L694" i="1" s="1"/>
  <c r="M694" i="1"/>
  <c r="N694" i="1"/>
  <c r="O694" i="1"/>
  <c r="P694" i="1"/>
  <c r="Q694" i="1"/>
  <c r="R694" i="1"/>
  <c r="H695" i="1" a="1"/>
  <c r="H695" i="1"/>
  <c r="J695" i="1" a="1"/>
  <c r="J695" i="1" s="1"/>
  <c r="K695" i="1" a="1"/>
  <c r="K695" i="1" s="1"/>
  <c r="L695" i="1" a="1"/>
  <c r="L695" i="1" s="1"/>
  <c r="M695" i="1"/>
  <c r="N695" i="1"/>
  <c r="O695" i="1"/>
  <c r="P695" i="1"/>
  <c r="Q695" i="1"/>
  <c r="R695" i="1"/>
  <c r="H696" i="1" a="1"/>
  <c r="H696" i="1"/>
  <c r="J696" i="1" a="1"/>
  <c r="J696" i="1" s="1"/>
  <c r="K696" i="1" a="1"/>
  <c r="K696" i="1" s="1"/>
  <c r="L696" i="1" a="1"/>
  <c r="L696" i="1" s="1"/>
  <c r="M696" i="1"/>
  <c r="N696" i="1"/>
  <c r="O696" i="1"/>
  <c r="P696" i="1"/>
  <c r="Q696" i="1"/>
  <c r="R696" i="1"/>
  <c r="H697" i="1" a="1"/>
  <c r="H697" i="1"/>
  <c r="J697" i="1" a="1"/>
  <c r="J697" i="1" s="1"/>
  <c r="K697" i="1" a="1"/>
  <c r="K697" i="1" s="1"/>
  <c r="L697" i="1" a="1"/>
  <c r="L697" i="1" s="1"/>
  <c r="M697" i="1"/>
  <c r="N697" i="1"/>
  <c r="O697" i="1"/>
  <c r="P697" i="1"/>
  <c r="Q697" i="1"/>
  <c r="R697" i="1"/>
  <c r="H698" i="1" a="1"/>
  <c r="H698" i="1"/>
  <c r="J698" i="1" a="1"/>
  <c r="J698" i="1" s="1"/>
  <c r="K698" i="1" a="1"/>
  <c r="K698" i="1" s="1"/>
  <c r="L698" i="1" a="1"/>
  <c r="L698" i="1" s="1"/>
  <c r="M698" i="1"/>
  <c r="N698" i="1"/>
  <c r="O698" i="1"/>
  <c r="P698" i="1"/>
  <c r="Q698" i="1"/>
  <c r="R698" i="1"/>
  <c r="H699" i="1" a="1"/>
  <c r="H699" i="1"/>
  <c r="J699" i="1" a="1"/>
  <c r="J699" i="1" s="1"/>
  <c r="K699" i="1" a="1"/>
  <c r="K699" i="1" s="1"/>
  <c r="L699" i="1" a="1"/>
  <c r="L699" i="1" s="1"/>
  <c r="M699" i="1"/>
  <c r="N699" i="1"/>
  <c r="O699" i="1"/>
  <c r="P699" i="1"/>
  <c r="Q699" i="1"/>
  <c r="R699" i="1"/>
  <c r="H700" i="1" a="1"/>
  <c r="H700" i="1"/>
  <c r="J700" i="1" a="1"/>
  <c r="J700" i="1" s="1"/>
  <c r="K700" i="1" a="1"/>
  <c r="K700" i="1" s="1"/>
  <c r="L700" i="1" a="1"/>
  <c r="L700" i="1" s="1"/>
  <c r="M700" i="1"/>
  <c r="N700" i="1"/>
  <c r="O700" i="1"/>
  <c r="P700" i="1"/>
  <c r="Q700" i="1"/>
  <c r="R700" i="1"/>
  <c r="H701" i="1" a="1"/>
  <c r="H701" i="1"/>
  <c r="J701" i="1" a="1"/>
  <c r="J701" i="1" s="1"/>
  <c r="K701" i="1" a="1"/>
  <c r="K701" i="1" s="1"/>
  <c r="L701" i="1" a="1"/>
  <c r="L701" i="1" s="1"/>
  <c r="M701" i="1"/>
  <c r="N701" i="1"/>
  <c r="O701" i="1"/>
  <c r="P701" i="1"/>
  <c r="Q701" i="1"/>
  <c r="R701" i="1"/>
  <c r="H702" i="1" a="1"/>
  <c r="H702" i="1"/>
  <c r="J702" i="1" a="1"/>
  <c r="J702" i="1" s="1"/>
  <c r="K702" i="1" a="1"/>
  <c r="K702" i="1" s="1"/>
  <c r="L702" i="1" a="1"/>
  <c r="L702" i="1" s="1"/>
  <c r="M702" i="1"/>
  <c r="N702" i="1"/>
  <c r="O702" i="1"/>
  <c r="P702" i="1"/>
  <c r="Q702" i="1"/>
  <c r="R702" i="1"/>
  <c r="H703" i="1" a="1"/>
  <c r="H703" i="1"/>
  <c r="J703" i="1" a="1"/>
  <c r="J703" i="1" s="1"/>
  <c r="K703" i="1" a="1"/>
  <c r="K703" i="1" s="1"/>
  <c r="L703" i="1" a="1"/>
  <c r="L703" i="1" s="1"/>
  <c r="M703" i="1"/>
  <c r="N703" i="1"/>
  <c r="O703" i="1"/>
  <c r="P703" i="1"/>
  <c r="Q703" i="1"/>
  <c r="R703" i="1"/>
  <c r="H704" i="1" a="1"/>
  <c r="H704" i="1"/>
  <c r="J704" i="1" a="1"/>
  <c r="J704" i="1" s="1"/>
  <c r="K704" i="1" a="1"/>
  <c r="K704" i="1" s="1"/>
  <c r="L704" i="1" a="1"/>
  <c r="L704" i="1" s="1"/>
  <c r="M704" i="1"/>
  <c r="N704" i="1"/>
  <c r="O704" i="1"/>
  <c r="P704" i="1"/>
  <c r="Q704" i="1"/>
  <c r="R704" i="1"/>
  <c r="H705" i="1" a="1"/>
  <c r="H705" i="1"/>
  <c r="J705" i="1" a="1"/>
  <c r="J705" i="1" s="1"/>
  <c r="K705" i="1" a="1"/>
  <c r="K705" i="1" s="1"/>
  <c r="L705" i="1" a="1"/>
  <c r="L705" i="1" s="1"/>
  <c r="M705" i="1"/>
  <c r="N705" i="1"/>
  <c r="O705" i="1"/>
  <c r="P705" i="1"/>
  <c r="Q705" i="1"/>
  <c r="R705" i="1"/>
  <c r="H706" i="1" a="1"/>
  <c r="H706" i="1"/>
  <c r="J706" i="1" a="1"/>
  <c r="J706" i="1" s="1"/>
  <c r="K706" i="1" a="1"/>
  <c r="K706" i="1" s="1"/>
  <c r="L706" i="1" a="1"/>
  <c r="L706" i="1" s="1"/>
  <c r="M706" i="1"/>
  <c r="N706" i="1"/>
  <c r="O706" i="1"/>
  <c r="P706" i="1"/>
  <c r="Q706" i="1"/>
  <c r="R706" i="1"/>
  <c r="H707" i="1" a="1"/>
  <c r="H707" i="1"/>
  <c r="J707" i="1" a="1"/>
  <c r="J707" i="1" s="1"/>
  <c r="K707" i="1" a="1"/>
  <c r="K707" i="1" s="1"/>
  <c r="L707" i="1" a="1"/>
  <c r="L707" i="1" s="1"/>
  <c r="M707" i="1"/>
  <c r="N707" i="1"/>
  <c r="O707" i="1"/>
  <c r="P707" i="1"/>
  <c r="Q707" i="1"/>
  <c r="R707" i="1"/>
  <c r="H708" i="1" a="1"/>
  <c r="H708" i="1"/>
  <c r="J708" i="1" a="1"/>
  <c r="J708" i="1" s="1"/>
  <c r="K708" i="1" a="1"/>
  <c r="K708" i="1" s="1"/>
  <c r="L708" i="1" a="1"/>
  <c r="L708" i="1" s="1"/>
  <c r="M708" i="1"/>
  <c r="N708" i="1"/>
  <c r="O708" i="1"/>
  <c r="P708" i="1"/>
  <c r="Q708" i="1"/>
  <c r="R708" i="1"/>
  <c r="H709" i="1" a="1"/>
  <c r="H709" i="1"/>
  <c r="J709" i="1" a="1"/>
  <c r="J709" i="1" s="1"/>
  <c r="K709" i="1" a="1"/>
  <c r="K709" i="1" s="1"/>
  <c r="L709" i="1" a="1"/>
  <c r="L709" i="1" s="1"/>
  <c r="M709" i="1"/>
  <c r="N709" i="1"/>
  <c r="O709" i="1"/>
  <c r="P709" i="1"/>
  <c r="Q709" i="1"/>
  <c r="R709" i="1"/>
  <c r="H710" i="1" a="1"/>
  <c r="H710" i="1"/>
  <c r="J710" i="1" a="1"/>
  <c r="J710" i="1" s="1"/>
  <c r="K710" i="1" a="1"/>
  <c r="K710" i="1" s="1"/>
  <c r="L710" i="1" a="1"/>
  <c r="L710" i="1" s="1"/>
  <c r="M710" i="1"/>
  <c r="N710" i="1"/>
  <c r="O710" i="1"/>
  <c r="P710" i="1"/>
  <c r="Q710" i="1"/>
  <c r="R710" i="1"/>
  <c r="H711" i="1" a="1"/>
  <c r="H711" i="1"/>
  <c r="J711" i="1" a="1"/>
  <c r="J711" i="1" s="1"/>
  <c r="K711" i="1" a="1"/>
  <c r="K711" i="1" s="1"/>
  <c r="L711" i="1" a="1"/>
  <c r="L711" i="1" s="1"/>
  <c r="M711" i="1"/>
  <c r="N711" i="1"/>
  <c r="O711" i="1"/>
  <c r="P711" i="1"/>
  <c r="Q711" i="1"/>
  <c r="R711" i="1"/>
  <c r="H712" i="1" a="1"/>
  <c r="H712" i="1"/>
  <c r="J712" i="1" a="1"/>
  <c r="J712" i="1" s="1"/>
  <c r="K712" i="1" a="1"/>
  <c r="K712" i="1" s="1"/>
  <c r="L712" i="1" a="1"/>
  <c r="L712" i="1" s="1"/>
  <c r="M712" i="1"/>
  <c r="N712" i="1"/>
  <c r="O712" i="1"/>
  <c r="P712" i="1"/>
  <c r="Q712" i="1"/>
  <c r="R712" i="1"/>
  <c r="H713" i="1" a="1"/>
  <c r="H713" i="1"/>
  <c r="J713" i="1" a="1"/>
  <c r="J713" i="1" s="1"/>
  <c r="K713" i="1" a="1"/>
  <c r="K713" i="1" s="1"/>
  <c r="L713" i="1" a="1"/>
  <c r="L713" i="1" s="1"/>
  <c r="M713" i="1"/>
  <c r="N713" i="1"/>
  <c r="O713" i="1"/>
  <c r="P713" i="1"/>
  <c r="Q713" i="1"/>
  <c r="R713" i="1"/>
  <c r="H714" i="1" a="1"/>
  <c r="H714" i="1"/>
  <c r="J714" i="1" a="1"/>
  <c r="J714" i="1" s="1"/>
  <c r="K714" i="1" a="1"/>
  <c r="K714" i="1" s="1"/>
  <c r="L714" i="1" a="1"/>
  <c r="L714" i="1" s="1"/>
  <c r="M714" i="1"/>
  <c r="N714" i="1"/>
  <c r="O714" i="1"/>
  <c r="P714" i="1"/>
  <c r="Q714" i="1"/>
  <c r="R714" i="1"/>
  <c r="H715" i="1" a="1"/>
  <c r="H715" i="1"/>
  <c r="J715" i="1" a="1"/>
  <c r="J715" i="1" s="1"/>
  <c r="K715" i="1" a="1"/>
  <c r="K715" i="1" s="1"/>
  <c r="L715" i="1" a="1"/>
  <c r="L715" i="1" s="1"/>
  <c r="M715" i="1"/>
  <c r="N715" i="1"/>
  <c r="O715" i="1"/>
  <c r="P715" i="1"/>
  <c r="Q715" i="1"/>
  <c r="R715" i="1"/>
  <c r="H716" i="1" a="1"/>
  <c r="H716" i="1"/>
  <c r="J716" i="1" a="1"/>
  <c r="J716" i="1" s="1"/>
  <c r="K716" i="1" a="1"/>
  <c r="K716" i="1" s="1"/>
  <c r="L716" i="1" a="1"/>
  <c r="L716" i="1" s="1"/>
  <c r="M716" i="1"/>
  <c r="N716" i="1"/>
  <c r="O716" i="1"/>
  <c r="P716" i="1"/>
  <c r="Q716" i="1"/>
  <c r="R716" i="1"/>
  <c r="H717" i="1" a="1"/>
  <c r="H717" i="1"/>
  <c r="J717" i="1" a="1"/>
  <c r="J717" i="1" s="1"/>
  <c r="K717" i="1" a="1"/>
  <c r="K717" i="1" s="1"/>
  <c r="L717" i="1" a="1"/>
  <c r="L717" i="1" s="1"/>
  <c r="M717" i="1"/>
  <c r="N717" i="1"/>
  <c r="O717" i="1"/>
  <c r="P717" i="1"/>
  <c r="Q717" i="1"/>
  <c r="R717" i="1"/>
  <c r="H718" i="1" a="1"/>
  <c r="H718" i="1"/>
  <c r="J718" i="1" a="1"/>
  <c r="J718" i="1" s="1"/>
  <c r="K718" i="1" a="1"/>
  <c r="K718" i="1" s="1"/>
  <c r="L718" i="1" a="1"/>
  <c r="L718" i="1" s="1"/>
  <c r="M718" i="1"/>
  <c r="N718" i="1"/>
  <c r="O718" i="1"/>
  <c r="P718" i="1"/>
  <c r="Q718" i="1"/>
  <c r="R718" i="1"/>
  <c r="H719" i="1" a="1"/>
  <c r="H719" i="1"/>
  <c r="J719" i="1" a="1"/>
  <c r="J719" i="1" s="1"/>
  <c r="K719" i="1" a="1"/>
  <c r="K719" i="1" s="1"/>
  <c r="L719" i="1" a="1"/>
  <c r="L719" i="1" s="1"/>
  <c r="M719" i="1"/>
  <c r="N719" i="1"/>
  <c r="O719" i="1"/>
  <c r="P719" i="1"/>
  <c r="Q719" i="1"/>
  <c r="R719" i="1"/>
  <c r="H720" i="1" a="1"/>
  <c r="H720" i="1"/>
  <c r="J720" i="1" a="1"/>
  <c r="J720" i="1" s="1"/>
  <c r="K720" i="1" a="1"/>
  <c r="K720" i="1" s="1"/>
  <c r="L720" i="1" a="1"/>
  <c r="L720" i="1" s="1"/>
  <c r="M720" i="1"/>
  <c r="N720" i="1"/>
  <c r="O720" i="1"/>
  <c r="P720" i="1"/>
  <c r="Q720" i="1"/>
  <c r="R720" i="1"/>
  <c r="H721" i="1" a="1"/>
  <c r="H721" i="1"/>
  <c r="J721" i="1" a="1"/>
  <c r="J721" i="1" s="1"/>
  <c r="K721" i="1" a="1"/>
  <c r="K721" i="1" s="1"/>
  <c r="L721" i="1" a="1"/>
  <c r="L721" i="1" s="1"/>
  <c r="M721" i="1"/>
  <c r="N721" i="1"/>
  <c r="O721" i="1"/>
  <c r="P721" i="1"/>
  <c r="Q721" i="1"/>
  <c r="R721" i="1"/>
  <c r="H722" i="1" a="1"/>
  <c r="H722" i="1"/>
  <c r="J722" i="1" a="1"/>
  <c r="J722" i="1" s="1"/>
  <c r="K722" i="1" a="1"/>
  <c r="K722" i="1" s="1"/>
  <c r="L722" i="1" a="1"/>
  <c r="L722" i="1" s="1"/>
  <c r="M722" i="1"/>
  <c r="N722" i="1"/>
  <c r="O722" i="1"/>
  <c r="P722" i="1"/>
  <c r="Q722" i="1"/>
  <c r="R722" i="1"/>
  <c r="H723" i="1" a="1"/>
  <c r="H723" i="1"/>
  <c r="J723" i="1" a="1"/>
  <c r="J723" i="1" s="1"/>
  <c r="K723" i="1" a="1"/>
  <c r="K723" i="1" s="1"/>
  <c r="L723" i="1" a="1"/>
  <c r="L723" i="1" s="1"/>
  <c r="M723" i="1"/>
  <c r="N723" i="1"/>
  <c r="O723" i="1"/>
  <c r="P723" i="1"/>
  <c r="Q723" i="1"/>
  <c r="R723" i="1"/>
  <c r="H724" i="1" a="1"/>
  <c r="H724" i="1"/>
  <c r="J724" i="1" a="1"/>
  <c r="J724" i="1" s="1"/>
  <c r="K724" i="1" a="1"/>
  <c r="K724" i="1" s="1"/>
  <c r="L724" i="1" a="1"/>
  <c r="L724" i="1" s="1"/>
  <c r="M724" i="1"/>
  <c r="N724" i="1"/>
  <c r="O724" i="1"/>
  <c r="P724" i="1"/>
  <c r="Q724" i="1"/>
  <c r="R724" i="1"/>
  <c r="H725" i="1" a="1"/>
  <c r="H725" i="1"/>
  <c r="J725" i="1" a="1"/>
  <c r="J725" i="1" s="1"/>
  <c r="K725" i="1" a="1"/>
  <c r="K725" i="1" s="1"/>
  <c r="L725" i="1" a="1"/>
  <c r="L725" i="1" s="1"/>
  <c r="M725" i="1"/>
  <c r="N725" i="1"/>
  <c r="O725" i="1"/>
  <c r="P725" i="1"/>
  <c r="Q725" i="1"/>
  <c r="R725" i="1"/>
  <c r="H726" i="1" a="1"/>
  <c r="H726" i="1"/>
  <c r="J726" i="1" a="1"/>
  <c r="J726" i="1" s="1"/>
  <c r="K726" i="1" a="1"/>
  <c r="K726" i="1" s="1"/>
  <c r="L726" i="1" a="1"/>
  <c r="L726" i="1" s="1"/>
  <c r="M726" i="1"/>
  <c r="N726" i="1"/>
  <c r="O726" i="1"/>
  <c r="P726" i="1"/>
  <c r="Q726" i="1"/>
  <c r="R726" i="1"/>
  <c r="H727" i="1" a="1"/>
  <c r="H727" i="1"/>
  <c r="J727" i="1" a="1"/>
  <c r="J727" i="1" s="1"/>
  <c r="K727" i="1" a="1"/>
  <c r="K727" i="1" s="1"/>
  <c r="L727" i="1" a="1"/>
  <c r="L727" i="1" s="1"/>
  <c r="M727" i="1"/>
  <c r="N727" i="1"/>
  <c r="O727" i="1"/>
  <c r="P727" i="1"/>
  <c r="Q727" i="1"/>
  <c r="R727" i="1"/>
  <c r="H728" i="1" a="1"/>
  <c r="H728" i="1"/>
  <c r="J728" i="1" a="1"/>
  <c r="J728" i="1" s="1"/>
  <c r="K728" i="1" a="1"/>
  <c r="K728" i="1" s="1"/>
  <c r="L728" i="1" a="1"/>
  <c r="L728" i="1" s="1"/>
  <c r="M728" i="1"/>
  <c r="N728" i="1"/>
  <c r="O728" i="1"/>
  <c r="P728" i="1"/>
  <c r="Q728" i="1"/>
  <c r="R728" i="1"/>
  <c r="H729" i="1" a="1"/>
  <c r="H729" i="1"/>
  <c r="J729" i="1" a="1"/>
  <c r="J729" i="1" s="1"/>
  <c r="K729" i="1" a="1"/>
  <c r="K729" i="1" s="1"/>
  <c r="L729" i="1" a="1"/>
  <c r="L729" i="1" s="1"/>
  <c r="M729" i="1"/>
  <c r="N729" i="1"/>
  <c r="O729" i="1"/>
  <c r="P729" i="1"/>
  <c r="Q729" i="1"/>
  <c r="R729" i="1"/>
  <c r="H730" i="1" a="1"/>
  <c r="H730" i="1"/>
  <c r="J730" i="1" a="1"/>
  <c r="J730" i="1" s="1"/>
  <c r="K730" i="1" a="1"/>
  <c r="K730" i="1" s="1"/>
  <c r="L730" i="1" a="1"/>
  <c r="L730" i="1" s="1"/>
  <c r="M730" i="1"/>
  <c r="N730" i="1"/>
  <c r="O730" i="1"/>
  <c r="P730" i="1"/>
  <c r="Q730" i="1"/>
  <c r="R730" i="1"/>
  <c r="H731" i="1" a="1"/>
  <c r="H731" i="1"/>
  <c r="J731" i="1" a="1"/>
  <c r="J731" i="1" s="1"/>
  <c r="K731" i="1" a="1"/>
  <c r="K731" i="1" s="1"/>
  <c r="L731" i="1" a="1"/>
  <c r="L731" i="1" s="1"/>
  <c r="M731" i="1"/>
  <c r="N731" i="1"/>
  <c r="O731" i="1"/>
  <c r="P731" i="1"/>
  <c r="Q731" i="1"/>
  <c r="R731" i="1"/>
  <c r="H732" i="1" a="1"/>
  <c r="H732" i="1"/>
  <c r="J732" i="1" a="1"/>
  <c r="J732" i="1" s="1"/>
  <c r="K732" i="1" a="1"/>
  <c r="K732" i="1" s="1"/>
  <c r="L732" i="1" a="1"/>
  <c r="L732" i="1" s="1"/>
  <c r="M732" i="1"/>
  <c r="N732" i="1"/>
  <c r="O732" i="1"/>
  <c r="P732" i="1"/>
  <c r="Q732" i="1"/>
  <c r="R732" i="1"/>
  <c r="H733" i="1" a="1"/>
  <c r="H733" i="1"/>
  <c r="J733" i="1" a="1"/>
  <c r="J733" i="1" s="1"/>
  <c r="K733" i="1" a="1"/>
  <c r="K733" i="1" s="1"/>
  <c r="L733" i="1" a="1"/>
  <c r="L733" i="1" s="1"/>
  <c r="M733" i="1"/>
  <c r="N733" i="1"/>
  <c r="O733" i="1"/>
  <c r="P733" i="1"/>
  <c r="Q733" i="1"/>
  <c r="R733" i="1"/>
  <c r="H734" i="1" a="1"/>
  <c r="H734" i="1"/>
  <c r="J734" i="1" a="1"/>
  <c r="J734" i="1" s="1"/>
  <c r="K734" i="1" a="1"/>
  <c r="K734" i="1" s="1"/>
  <c r="L734" i="1" a="1"/>
  <c r="L734" i="1" s="1"/>
  <c r="M734" i="1"/>
  <c r="N734" i="1"/>
  <c r="O734" i="1"/>
  <c r="P734" i="1"/>
  <c r="Q734" i="1"/>
  <c r="R734" i="1"/>
  <c r="H735" i="1" a="1"/>
  <c r="H735" i="1"/>
  <c r="J735" i="1" a="1"/>
  <c r="J735" i="1" s="1"/>
  <c r="K735" i="1" a="1"/>
  <c r="K735" i="1" s="1"/>
  <c r="L735" i="1" a="1"/>
  <c r="L735" i="1" s="1"/>
  <c r="M735" i="1"/>
  <c r="N735" i="1"/>
  <c r="O735" i="1"/>
  <c r="P735" i="1"/>
  <c r="Q735" i="1"/>
  <c r="R735" i="1"/>
  <c r="H736" i="1" a="1"/>
  <c r="H736" i="1"/>
  <c r="J736" i="1" a="1"/>
  <c r="J736" i="1" s="1"/>
  <c r="K736" i="1" a="1"/>
  <c r="K736" i="1" s="1"/>
  <c r="L736" i="1" a="1"/>
  <c r="L736" i="1" s="1"/>
  <c r="M736" i="1"/>
  <c r="N736" i="1"/>
  <c r="O736" i="1"/>
  <c r="P736" i="1"/>
  <c r="Q736" i="1"/>
  <c r="R736" i="1"/>
  <c r="H737" i="1" a="1"/>
  <c r="H737" i="1"/>
  <c r="J737" i="1" a="1"/>
  <c r="J737" i="1" s="1"/>
  <c r="K737" i="1" a="1"/>
  <c r="K737" i="1" s="1"/>
  <c r="L737" i="1" a="1"/>
  <c r="L737" i="1" s="1"/>
  <c r="M737" i="1"/>
  <c r="N737" i="1"/>
  <c r="O737" i="1"/>
  <c r="P737" i="1"/>
  <c r="Q737" i="1"/>
  <c r="R737" i="1"/>
  <c r="H738" i="1" a="1"/>
  <c r="H738" i="1"/>
  <c r="J738" i="1" a="1"/>
  <c r="J738" i="1" s="1"/>
  <c r="K738" i="1" a="1"/>
  <c r="K738" i="1" s="1"/>
  <c r="L738" i="1" a="1"/>
  <c r="L738" i="1" s="1"/>
  <c r="M738" i="1"/>
  <c r="N738" i="1"/>
  <c r="O738" i="1"/>
  <c r="P738" i="1"/>
  <c r="Q738" i="1"/>
  <c r="R738" i="1"/>
  <c r="H739" i="1" a="1"/>
  <c r="H739" i="1"/>
  <c r="J739" i="1" a="1"/>
  <c r="J739" i="1" s="1"/>
  <c r="K739" i="1" a="1"/>
  <c r="K739" i="1" s="1"/>
  <c r="L739" i="1" a="1"/>
  <c r="L739" i="1" s="1"/>
  <c r="M739" i="1"/>
  <c r="N739" i="1"/>
  <c r="O739" i="1"/>
  <c r="P739" i="1"/>
  <c r="Q739" i="1"/>
  <c r="R739" i="1"/>
  <c r="H740" i="1" a="1"/>
  <c r="H740" i="1"/>
  <c r="J740" i="1" a="1"/>
  <c r="J740" i="1" s="1"/>
  <c r="K740" i="1" a="1"/>
  <c r="K740" i="1" s="1"/>
  <c r="L740" i="1" a="1"/>
  <c r="L740" i="1" s="1"/>
  <c r="M740" i="1"/>
  <c r="N740" i="1"/>
  <c r="O740" i="1"/>
  <c r="P740" i="1"/>
  <c r="Q740" i="1"/>
  <c r="R740" i="1"/>
  <c r="H741" i="1" a="1"/>
  <c r="H741" i="1"/>
  <c r="J741" i="1" a="1"/>
  <c r="J741" i="1" s="1"/>
  <c r="K741" i="1" a="1"/>
  <c r="K741" i="1" s="1"/>
  <c r="L741" i="1" a="1"/>
  <c r="L741" i="1" s="1"/>
  <c r="M741" i="1"/>
  <c r="N741" i="1"/>
  <c r="O741" i="1"/>
  <c r="P741" i="1"/>
  <c r="Q741" i="1"/>
  <c r="R741" i="1"/>
  <c r="H742" i="1" a="1"/>
  <c r="H742" i="1"/>
  <c r="J742" i="1" a="1"/>
  <c r="J742" i="1" s="1"/>
  <c r="K742" i="1" a="1"/>
  <c r="K742" i="1" s="1"/>
  <c r="L742" i="1" a="1"/>
  <c r="L742" i="1" s="1"/>
  <c r="M742" i="1"/>
  <c r="N742" i="1"/>
  <c r="O742" i="1"/>
  <c r="P742" i="1"/>
  <c r="Q742" i="1"/>
  <c r="R742" i="1"/>
  <c r="H743" i="1" a="1"/>
  <c r="H743" i="1"/>
  <c r="J743" i="1" a="1"/>
  <c r="J743" i="1" s="1"/>
  <c r="K743" i="1" a="1"/>
  <c r="K743" i="1" s="1"/>
  <c r="L743" i="1" a="1"/>
  <c r="L743" i="1" s="1"/>
  <c r="M743" i="1"/>
  <c r="N743" i="1"/>
  <c r="O743" i="1"/>
  <c r="P743" i="1"/>
  <c r="Q743" i="1"/>
  <c r="R743" i="1"/>
  <c r="H744" i="1" a="1"/>
  <c r="H744" i="1"/>
  <c r="J744" i="1" a="1"/>
  <c r="J744" i="1" s="1"/>
  <c r="K744" i="1" a="1"/>
  <c r="K744" i="1" s="1"/>
  <c r="L744" i="1" a="1"/>
  <c r="L744" i="1" s="1"/>
  <c r="M744" i="1"/>
  <c r="N744" i="1"/>
  <c r="O744" i="1"/>
  <c r="P744" i="1"/>
  <c r="Q744" i="1"/>
  <c r="R744" i="1"/>
  <c r="H745" i="1" a="1"/>
  <c r="H745" i="1"/>
  <c r="J745" i="1" a="1"/>
  <c r="J745" i="1" s="1"/>
  <c r="K745" i="1" a="1"/>
  <c r="K745" i="1" s="1"/>
  <c r="L745" i="1" a="1"/>
  <c r="L745" i="1" s="1"/>
  <c r="M745" i="1"/>
  <c r="N745" i="1"/>
  <c r="O745" i="1"/>
  <c r="P745" i="1"/>
  <c r="Q745" i="1"/>
  <c r="R745" i="1"/>
  <c r="H746" i="1" a="1"/>
  <c r="H746" i="1"/>
  <c r="J746" i="1" a="1"/>
  <c r="J746" i="1" s="1"/>
  <c r="K746" i="1" a="1"/>
  <c r="K746" i="1" s="1"/>
  <c r="L746" i="1" a="1"/>
  <c r="L746" i="1" s="1"/>
  <c r="M746" i="1"/>
  <c r="N746" i="1"/>
  <c r="O746" i="1"/>
  <c r="P746" i="1"/>
  <c r="Q746" i="1"/>
  <c r="R746" i="1"/>
  <c r="H747" i="1" a="1"/>
  <c r="H747" i="1"/>
  <c r="J747" i="1" a="1"/>
  <c r="J747" i="1" s="1"/>
  <c r="K747" i="1" a="1"/>
  <c r="K747" i="1" s="1"/>
  <c r="L747" i="1" a="1"/>
  <c r="L747" i="1" s="1"/>
  <c r="M747" i="1"/>
  <c r="N747" i="1"/>
  <c r="O747" i="1"/>
  <c r="P747" i="1"/>
  <c r="Q747" i="1"/>
  <c r="R747" i="1"/>
  <c r="H748" i="1" a="1"/>
  <c r="H748" i="1"/>
  <c r="J748" i="1" a="1"/>
  <c r="J748" i="1" s="1"/>
  <c r="K748" i="1" a="1"/>
  <c r="K748" i="1" s="1"/>
  <c r="L748" i="1" a="1"/>
  <c r="L748" i="1" s="1"/>
  <c r="M748" i="1"/>
  <c r="N748" i="1"/>
  <c r="O748" i="1"/>
  <c r="P748" i="1"/>
  <c r="Q748" i="1"/>
  <c r="R748" i="1"/>
  <c r="H749" i="1" a="1"/>
  <c r="H749" i="1"/>
  <c r="J749" i="1" a="1"/>
  <c r="J749" i="1" s="1"/>
  <c r="K749" i="1" a="1"/>
  <c r="K749" i="1" s="1"/>
  <c r="L749" i="1" a="1"/>
  <c r="L749" i="1" s="1"/>
  <c r="M749" i="1"/>
  <c r="N749" i="1"/>
  <c r="O749" i="1"/>
  <c r="P749" i="1"/>
  <c r="Q749" i="1"/>
  <c r="R749" i="1"/>
  <c r="H750" i="1" a="1"/>
  <c r="H750" i="1"/>
  <c r="J750" i="1" a="1"/>
  <c r="J750" i="1" s="1"/>
  <c r="K750" i="1" a="1"/>
  <c r="K750" i="1" s="1"/>
  <c r="L750" i="1" a="1"/>
  <c r="L750" i="1" s="1"/>
  <c r="M750" i="1"/>
  <c r="N750" i="1"/>
  <c r="O750" i="1"/>
  <c r="P750" i="1"/>
  <c r="Q750" i="1"/>
  <c r="R750" i="1"/>
  <c r="H751" i="1" a="1"/>
  <c r="H751" i="1"/>
  <c r="J751" i="1" a="1"/>
  <c r="J751" i="1" s="1"/>
  <c r="K751" i="1" a="1"/>
  <c r="K751" i="1" s="1"/>
  <c r="L751" i="1" a="1"/>
  <c r="L751" i="1" s="1"/>
  <c r="M751" i="1"/>
  <c r="N751" i="1"/>
  <c r="O751" i="1"/>
  <c r="P751" i="1"/>
  <c r="Q751" i="1"/>
  <c r="R751" i="1"/>
  <c r="H752" i="1" a="1"/>
  <c r="H752" i="1"/>
  <c r="J752" i="1" a="1"/>
  <c r="J752" i="1" s="1"/>
  <c r="K752" i="1" a="1"/>
  <c r="K752" i="1" s="1"/>
  <c r="L752" i="1" a="1"/>
  <c r="L752" i="1" s="1"/>
  <c r="M752" i="1"/>
  <c r="N752" i="1"/>
  <c r="O752" i="1"/>
  <c r="P752" i="1"/>
  <c r="Q752" i="1"/>
  <c r="R752" i="1"/>
  <c r="H753" i="1" a="1"/>
  <c r="H753" i="1"/>
  <c r="J753" i="1" a="1"/>
  <c r="J753" i="1" s="1"/>
  <c r="K753" i="1" a="1"/>
  <c r="K753" i="1" s="1"/>
  <c r="L753" i="1" a="1"/>
  <c r="L753" i="1" s="1"/>
  <c r="M753" i="1"/>
  <c r="N753" i="1"/>
  <c r="O753" i="1"/>
  <c r="P753" i="1"/>
  <c r="Q753" i="1"/>
  <c r="R753" i="1"/>
  <c r="H754" i="1" a="1"/>
  <c r="H754" i="1"/>
  <c r="J754" i="1" a="1"/>
  <c r="J754" i="1" s="1"/>
  <c r="K754" i="1" a="1"/>
  <c r="K754" i="1" s="1"/>
  <c r="L754" i="1" a="1"/>
  <c r="L754" i="1" s="1"/>
  <c r="M754" i="1"/>
  <c r="N754" i="1"/>
  <c r="O754" i="1"/>
  <c r="P754" i="1"/>
  <c r="Q754" i="1"/>
  <c r="R754" i="1"/>
  <c r="H755" i="1" a="1"/>
  <c r="H755" i="1"/>
  <c r="J755" i="1" a="1"/>
  <c r="J755" i="1" s="1"/>
  <c r="K755" i="1" a="1"/>
  <c r="K755" i="1" s="1"/>
  <c r="L755" i="1" a="1"/>
  <c r="L755" i="1" s="1"/>
  <c r="M755" i="1"/>
  <c r="N755" i="1"/>
  <c r="O755" i="1"/>
  <c r="P755" i="1"/>
  <c r="Q755" i="1"/>
  <c r="R755" i="1"/>
  <c r="H756" i="1" a="1"/>
  <c r="H756" i="1"/>
  <c r="J756" i="1" a="1"/>
  <c r="J756" i="1" s="1"/>
  <c r="K756" i="1" a="1"/>
  <c r="K756" i="1" s="1"/>
  <c r="L756" i="1" a="1"/>
  <c r="L756" i="1" s="1"/>
  <c r="M756" i="1"/>
  <c r="N756" i="1"/>
  <c r="O756" i="1"/>
  <c r="P756" i="1"/>
  <c r="Q756" i="1"/>
  <c r="R756" i="1"/>
  <c r="H757" i="1" a="1"/>
  <c r="H757" i="1"/>
  <c r="J757" i="1" a="1"/>
  <c r="J757" i="1" s="1"/>
  <c r="K757" i="1" a="1"/>
  <c r="K757" i="1" s="1"/>
  <c r="L757" i="1" a="1"/>
  <c r="L757" i="1" s="1"/>
  <c r="M757" i="1"/>
  <c r="N757" i="1"/>
  <c r="O757" i="1"/>
  <c r="P757" i="1"/>
  <c r="Q757" i="1"/>
  <c r="R757" i="1"/>
  <c r="H758" i="1" a="1"/>
  <c r="H758" i="1"/>
  <c r="J758" i="1" a="1"/>
  <c r="J758" i="1" s="1"/>
  <c r="K758" i="1" a="1"/>
  <c r="K758" i="1" s="1"/>
  <c r="L758" i="1" a="1"/>
  <c r="L758" i="1" s="1"/>
  <c r="M758" i="1"/>
  <c r="N758" i="1"/>
  <c r="O758" i="1"/>
  <c r="P758" i="1"/>
  <c r="Q758" i="1"/>
  <c r="R758" i="1"/>
  <c r="H759" i="1" a="1"/>
  <c r="H759" i="1"/>
  <c r="J759" i="1" a="1"/>
  <c r="J759" i="1" s="1"/>
  <c r="K759" i="1" a="1"/>
  <c r="K759" i="1" s="1"/>
  <c r="L759" i="1" a="1"/>
  <c r="L759" i="1" s="1"/>
  <c r="M759" i="1"/>
  <c r="N759" i="1"/>
  <c r="O759" i="1"/>
  <c r="P759" i="1"/>
  <c r="Q759" i="1"/>
  <c r="R759" i="1"/>
  <c r="H760" i="1" a="1"/>
  <c r="H760" i="1"/>
  <c r="J760" i="1" a="1"/>
  <c r="J760" i="1" s="1"/>
  <c r="K760" i="1" a="1"/>
  <c r="K760" i="1" s="1"/>
  <c r="L760" i="1" a="1"/>
  <c r="L760" i="1" s="1"/>
  <c r="M760" i="1"/>
  <c r="N760" i="1"/>
  <c r="O760" i="1"/>
  <c r="P760" i="1"/>
  <c r="Q760" i="1"/>
  <c r="R760" i="1"/>
  <c r="H761" i="1" a="1"/>
  <c r="H761" i="1"/>
  <c r="J761" i="1" a="1"/>
  <c r="J761" i="1" s="1"/>
  <c r="K761" i="1" a="1"/>
  <c r="K761" i="1" s="1"/>
  <c r="L761" i="1" a="1"/>
  <c r="L761" i="1" s="1"/>
  <c r="M761" i="1"/>
  <c r="N761" i="1"/>
  <c r="O761" i="1"/>
  <c r="P761" i="1"/>
  <c r="Q761" i="1"/>
  <c r="R761" i="1"/>
  <c r="H762" i="1" a="1"/>
  <c r="H762" i="1"/>
  <c r="J762" i="1" a="1"/>
  <c r="J762" i="1" s="1"/>
  <c r="K762" i="1" a="1"/>
  <c r="K762" i="1" s="1"/>
  <c r="L762" i="1" a="1"/>
  <c r="L762" i="1" s="1"/>
  <c r="M762" i="1"/>
  <c r="N762" i="1"/>
  <c r="O762" i="1"/>
  <c r="P762" i="1"/>
  <c r="Q762" i="1"/>
  <c r="R762" i="1"/>
  <c r="H763" i="1" a="1"/>
  <c r="H763" i="1"/>
  <c r="J763" i="1" a="1"/>
  <c r="J763" i="1" s="1"/>
  <c r="K763" i="1" a="1"/>
  <c r="K763" i="1" s="1"/>
  <c r="L763" i="1" a="1"/>
  <c r="L763" i="1" s="1"/>
  <c r="M763" i="1"/>
  <c r="N763" i="1"/>
  <c r="O763" i="1"/>
  <c r="P763" i="1"/>
  <c r="Q763" i="1"/>
  <c r="R763" i="1"/>
  <c r="H764" i="1" a="1"/>
  <c r="H764" i="1"/>
  <c r="J764" i="1" a="1"/>
  <c r="J764" i="1" s="1"/>
  <c r="K764" i="1" a="1"/>
  <c r="K764" i="1" s="1"/>
  <c r="L764" i="1" a="1"/>
  <c r="L764" i="1" s="1"/>
  <c r="M764" i="1"/>
  <c r="N764" i="1"/>
  <c r="O764" i="1"/>
  <c r="P764" i="1"/>
  <c r="Q764" i="1"/>
  <c r="R764" i="1"/>
  <c r="H765" i="1" a="1"/>
  <c r="H765" i="1"/>
  <c r="J765" i="1" a="1"/>
  <c r="J765" i="1" s="1"/>
  <c r="K765" i="1" a="1"/>
  <c r="K765" i="1" s="1"/>
  <c r="L765" i="1" a="1"/>
  <c r="L765" i="1" s="1"/>
  <c r="M765" i="1"/>
  <c r="N765" i="1"/>
  <c r="O765" i="1"/>
  <c r="P765" i="1"/>
  <c r="Q765" i="1"/>
  <c r="R765" i="1"/>
  <c r="H766" i="1" a="1"/>
  <c r="H766" i="1"/>
  <c r="J766" i="1" a="1"/>
  <c r="J766" i="1" s="1"/>
  <c r="K766" i="1" a="1"/>
  <c r="K766" i="1" s="1"/>
  <c r="L766" i="1" a="1"/>
  <c r="L766" i="1" s="1"/>
  <c r="M766" i="1"/>
  <c r="N766" i="1"/>
  <c r="O766" i="1"/>
  <c r="P766" i="1"/>
  <c r="Q766" i="1"/>
  <c r="R766" i="1"/>
  <c r="H767" i="1" a="1"/>
  <c r="H767" i="1"/>
  <c r="J767" i="1" a="1"/>
  <c r="J767" i="1" s="1"/>
  <c r="K767" i="1" a="1"/>
  <c r="K767" i="1" s="1"/>
  <c r="L767" i="1" a="1"/>
  <c r="L767" i="1" s="1"/>
  <c r="M767" i="1"/>
  <c r="N767" i="1"/>
  <c r="O767" i="1"/>
  <c r="P767" i="1"/>
  <c r="Q767" i="1"/>
  <c r="R767" i="1"/>
  <c r="H768" i="1" a="1"/>
  <c r="H768" i="1"/>
  <c r="J768" i="1" a="1"/>
  <c r="J768" i="1" s="1"/>
  <c r="K768" i="1" a="1"/>
  <c r="K768" i="1" s="1"/>
  <c r="L768" i="1" a="1"/>
  <c r="L768" i="1" s="1"/>
  <c r="M768" i="1"/>
  <c r="N768" i="1"/>
  <c r="O768" i="1"/>
  <c r="P768" i="1"/>
  <c r="Q768" i="1"/>
  <c r="R768" i="1"/>
  <c r="H769" i="1" a="1"/>
  <c r="H769" i="1"/>
  <c r="J769" i="1" a="1"/>
  <c r="J769" i="1" s="1"/>
  <c r="K769" i="1" a="1"/>
  <c r="K769" i="1" s="1"/>
  <c r="L769" i="1" a="1"/>
  <c r="L769" i="1" s="1"/>
  <c r="M769" i="1"/>
  <c r="N769" i="1"/>
  <c r="O769" i="1"/>
  <c r="P769" i="1"/>
  <c r="Q769" i="1"/>
  <c r="R769" i="1"/>
  <c r="H770" i="1" a="1"/>
  <c r="H770" i="1"/>
  <c r="J770" i="1" a="1"/>
  <c r="J770" i="1" s="1"/>
  <c r="K770" i="1" a="1"/>
  <c r="K770" i="1" s="1"/>
  <c r="L770" i="1" a="1"/>
  <c r="L770" i="1" s="1"/>
  <c r="M770" i="1"/>
  <c r="N770" i="1"/>
  <c r="O770" i="1"/>
  <c r="P770" i="1"/>
  <c r="Q770" i="1"/>
  <c r="R770" i="1"/>
  <c r="H771" i="1" a="1"/>
  <c r="H771" i="1"/>
  <c r="J771" i="1" a="1"/>
  <c r="J771" i="1" s="1"/>
  <c r="K771" i="1" a="1"/>
  <c r="K771" i="1" s="1"/>
  <c r="L771" i="1" a="1"/>
  <c r="L771" i="1" s="1"/>
  <c r="M771" i="1"/>
  <c r="N771" i="1"/>
  <c r="O771" i="1"/>
  <c r="P771" i="1"/>
  <c r="Q771" i="1"/>
  <c r="R771" i="1"/>
  <c r="H772" i="1" a="1"/>
  <c r="H772" i="1"/>
  <c r="J772" i="1" a="1"/>
  <c r="J772" i="1" s="1"/>
  <c r="K772" i="1" a="1"/>
  <c r="K772" i="1" s="1"/>
  <c r="L772" i="1" a="1"/>
  <c r="L772" i="1" s="1"/>
  <c r="M772" i="1"/>
  <c r="N772" i="1"/>
  <c r="O772" i="1"/>
  <c r="P772" i="1"/>
  <c r="Q772" i="1"/>
  <c r="R772" i="1"/>
  <c r="H773" i="1" a="1"/>
  <c r="H773" i="1"/>
  <c r="J773" i="1" a="1"/>
  <c r="J773" i="1" s="1"/>
  <c r="K773" i="1" a="1"/>
  <c r="K773" i="1" s="1"/>
  <c r="L773" i="1" a="1"/>
  <c r="L773" i="1" s="1"/>
  <c r="M773" i="1"/>
  <c r="N773" i="1"/>
  <c r="O773" i="1"/>
  <c r="P773" i="1"/>
  <c r="Q773" i="1"/>
  <c r="R773" i="1"/>
  <c r="H774" i="1" a="1"/>
  <c r="H774" i="1"/>
  <c r="J774" i="1" a="1"/>
  <c r="J774" i="1" s="1"/>
  <c r="K774" i="1" a="1"/>
  <c r="K774" i="1" s="1"/>
  <c r="L774" i="1" a="1"/>
  <c r="L774" i="1" s="1"/>
  <c r="M774" i="1"/>
  <c r="N774" i="1"/>
  <c r="O774" i="1"/>
  <c r="P774" i="1"/>
  <c r="Q774" i="1"/>
  <c r="R774" i="1"/>
  <c r="H775" i="1" a="1"/>
  <c r="H775" i="1"/>
  <c r="J775" i="1" a="1"/>
  <c r="J775" i="1" s="1"/>
  <c r="K775" i="1" a="1"/>
  <c r="K775" i="1" s="1"/>
  <c r="L775" i="1" a="1"/>
  <c r="L775" i="1" s="1"/>
  <c r="M775" i="1"/>
  <c r="N775" i="1"/>
  <c r="O775" i="1"/>
  <c r="P775" i="1"/>
  <c r="Q775" i="1"/>
  <c r="R775" i="1"/>
  <c r="H776" i="1" a="1"/>
  <c r="H776" i="1"/>
  <c r="J776" i="1" a="1"/>
  <c r="J776" i="1" s="1"/>
  <c r="K776" i="1" a="1"/>
  <c r="K776" i="1" s="1"/>
  <c r="L776" i="1" a="1"/>
  <c r="L776" i="1" s="1"/>
  <c r="M776" i="1"/>
  <c r="N776" i="1"/>
  <c r="O776" i="1"/>
  <c r="P776" i="1"/>
  <c r="Q776" i="1"/>
  <c r="R776" i="1"/>
  <c r="H777" i="1" a="1"/>
  <c r="H777" i="1"/>
  <c r="J777" i="1" a="1"/>
  <c r="J777" i="1" s="1"/>
  <c r="K777" i="1" a="1"/>
  <c r="K777" i="1" s="1"/>
  <c r="L777" i="1" a="1"/>
  <c r="L777" i="1" s="1"/>
  <c r="M777" i="1"/>
  <c r="N777" i="1"/>
  <c r="O777" i="1"/>
  <c r="P777" i="1"/>
  <c r="Q777" i="1"/>
  <c r="R777" i="1"/>
  <c r="H778" i="1" a="1"/>
  <c r="H778" i="1"/>
  <c r="J778" i="1" a="1"/>
  <c r="J778" i="1" s="1"/>
  <c r="K778" i="1" a="1"/>
  <c r="K778" i="1" s="1"/>
  <c r="L778" i="1" a="1"/>
  <c r="L778" i="1" s="1"/>
  <c r="M778" i="1"/>
  <c r="N778" i="1"/>
  <c r="O778" i="1"/>
  <c r="P778" i="1"/>
  <c r="Q778" i="1"/>
  <c r="R778" i="1"/>
  <c r="H779" i="1" a="1"/>
  <c r="H779" i="1"/>
  <c r="J779" i="1" a="1"/>
  <c r="J779" i="1" s="1"/>
  <c r="K779" i="1" a="1"/>
  <c r="K779" i="1" s="1"/>
  <c r="L779" i="1" a="1"/>
  <c r="L779" i="1" s="1"/>
  <c r="M779" i="1"/>
  <c r="N779" i="1"/>
  <c r="O779" i="1"/>
  <c r="P779" i="1"/>
  <c r="Q779" i="1"/>
  <c r="R779" i="1"/>
  <c r="H780" i="1" a="1"/>
  <c r="H780" i="1"/>
  <c r="J780" i="1" a="1"/>
  <c r="J780" i="1" s="1"/>
  <c r="K780" i="1" a="1"/>
  <c r="K780" i="1" s="1"/>
  <c r="L780" i="1" a="1"/>
  <c r="L780" i="1" s="1"/>
  <c r="M780" i="1"/>
  <c r="N780" i="1"/>
  <c r="O780" i="1"/>
  <c r="P780" i="1"/>
  <c r="Q780" i="1"/>
  <c r="R780" i="1"/>
  <c r="H781" i="1" a="1"/>
  <c r="H781" i="1"/>
  <c r="J781" i="1" a="1"/>
  <c r="J781" i="1" s="1"/>
  <c r="K781" i="1" a="1"/>
  <c r="K781" i="1" s="1"/>
  <c r="L781" i="1" a="1"/>
  <c r="L781" i="1" s="1"/>
  <c r="M781" i="1"/>
  <c r="N781" i="1"/>
  <c r="O781" i="1"/>
  <c r="P781" i="1"/>
  <c r="Q781" i="1"/>
  <c r="R781" i="1"/>
  <c r="H782" i="1" a="1"/>
  <c r="H782" i="1"/>
  <c r="J782" i="1" a="1"/>
  <c r="J782" i="1" s="1"/>
  <c r="K782" i="1" a="1"/>
  <c r="K782" i="1" s="1"/>
  <c r="L782" i="1" a="1"/>
  <c r="L782" i="1" s="1"/>
  <c r="M782" i="1"/>
  <c r="N782" i="1"/>
  <c r="O782" i="1"/>
  <c r="P782" i="1"/>
  <c r="Q782" i="1"/>
  <c r="R782" i="1"/>
  <c r="H783" i="1" a="1"/>
  <c r="H783" i="1"/>
  <c r="J783" i="1" a="1"/>
  <c r="J783" i="1" s="1"/>
  <c r="K783" i="1" a="1"/>
  <c r="K783" i="1" s="1"/>
  <c r="L783" i="1" a="1"/>
  <c r="L783" i="1" s="1"/>
  <c r="M783" i="1"/>
  <c r="N783" i="1"/>
  <c r="O783" i="1"/>
  <c r="P783" i="1"/>
  <c r="Q783" i="1"/>
  <c r="R783" i="1"/>
  <c r="H784" i="1" a="1"/>
  <c r="H784" i="1"/>
  <c r="J784" i="1" a="1"/>
  <c r="J784" i="1" s="1"/>
  <c r="K784" i="1" a="1"/>
  <c r="K784" i="1" s="1"/>
  <c r="L784" i="1" a="1"/>
  <c r="L784" i="1" s="1"/>
  <c r="M784" i="1"/>
  <c r="N784" i="1"/>
  <c r="O784" i="1"/>
  <c r="P784" i="1"/>
  <c r="Q784" i="1"/>
  <c r="R784" i="1"/>
  <c r="H785" i="1" a="1"/>
  <c r="H785" i="1"/>
  <c r="J785" i="1" a="1"/>
  <c r="J785" i="1" s="1"/>
  <c r="K785" i="1" a="1"/>
  <c r="K785" i="1" s="1"/>
  <c r="L785" i="1" a="1"/>
  <c r="L785" i="1" s="1"/>
  <c r="M785" i="1"/>
  <c r="N785" i="1"/>
  <c r="O785" i="1"/>
  <c r="P785" i="1"/>
  <c r="Q785" i="1"/>
  <c r="R785" i="1"/>
  <c r="H786" i="1" a="1"/>
  <c r="H786" i="1"/>
  <c r="J786" i="1" a="1"/>
  <c r="J786" i="1" s="1"/>
  <c r="K786" i="1" a="1"/>
  <c r="K786" i="1" s="1"/>
  <c r="L786" i="1" a="1"/>
  <c r="L786" i="1" s="1"/>
  <c r="M786" i="1"/>
  <c r="N786" i="1"/>
  <c r="O786" i="1"/>
  <c r="P786" i="1"/>
  <c r="Q786" i="1"/>
  <c r="R786" i="1"/>
  <c r="H787" i="1" a="1"/>
  <c r="H787" i="1"/>
  <c r="J787" i="1" a="1"/>
  <c r="J787" i="1" s="1"/>
  <c r="K787" i="1" a="1"/>
  <c r="K787" i="1" s="1"/>
  <c r="L787" i="1" a="1"/>
  <c r="L787" i="1" s="1"/>
  <c r="M787" i="1"/>
  <c r="N787" i="1"/>
  <c r="O787" i="1"/>
  <c r="P787" i="1"/>
  <c r="Q787" i="1"/>
  <c r="R787" i="1"/>
  <c r="H788" i="1" a="1"/>
  <c r="H788" i="1"/>
  <c r="J788" i="1" a="1"/>
  <c r="J788" i="1" s="1"/>
  <c r="K788" i="1" a="1"/>
  <c r="K788" i="1" s="1"/>
  <c r="L788" i="1" a="1"/>
  <c r="L788" i="1" s="1"/>
  <c r="M788" i="1"/>
  <c r="N788" i="1"/>
  <c r="O788" i="1"/>
  <c r="P788" i="1"/>
  <c r="Q788" i="1"/>
  <c r="R788" i="1"/>
  <c r="H789" i="1" a="1"/>
  <c r="H789" i="1"/>
  <c r="J789" i="1" a="1"/>
  <c r="J789" i="1" s="1"/>
  <c r="K789" i="1" a="1"/>
  <c r="K789" i="1" s="1"/>
  <c r="L789" i="1" a="1"/>
  <c r="L789" i="1" s="1"/>
  <c r="M789" i="1"/>
  <c r="N789" i="1"/>
  <c r="O789" i="1"/>
  <c r="P789" i="1"/>
  <c r="Q789" i="1"/>
  <c r="R789" i="1"/>
  <c r="H790" i="1" a="1"/>
  <c r="H790" i="1"/>
  <c r="J790" i="1" a="1"/>
  <c r="J790" i="1" s="1"/>
  <c r="K790" i="1" a="1"/>
  <c r="K790" i="1" s="1"/>
  <c r="L790" i="1" a="1"/>
  <c r="L790" i="1" s="1"/>
  <c r="M790" i="1"/>
  <c r="N790" i="1"/>
  <c r="O790" i="1"/>
  <c r="P790" i="1"/>
  <c r="Q790" i="1"/>
  <c r="R790" i="1"/>
  <c r="H791" i="1" a="1"/>
  <c r="H791" i="1"/>
  <c r="J791" i="1" a="1"/>
  <c r="J791" i="1" s="1"/>
  <c r="K791" i="1" a="1"/>
  <c r="K791" i="1" s="1"/>
  <c r="L791" i="1" a="1"/>
  <c r="L791" i="1" s="1"/>
  <c r="M791" i="1"/>
  <c r="N791" i="1"/>
  <c r="O791" i="1"/>
  <c r="P791" i="1"/>
  <c r="Q791" i="1"/>
  <c r="R791" i="1"/>
  <c r="H792" i="1" a="1"/>
  <c r="H792" i="1"/>
  <c r="J792" i="1" a="1"/>
  <c r="J792" i="1" s="1"/>
  <c r="K792" i="1" a="1"/>
  <c r="K792" i="1" s="1"/>
  <c r="L792" i="1" a="1"/>
  <c r="L792" i="1" s="1"/>
  <c r="M792" i="1"/>
  <c r="N792" i="1"/>
  <c r="O792" i="1"/>
  <c r="P792" i="1"/>
  <c r="Q792" i="1"/>
  <c r="R792" i="1"/>
  <c r="H793" i="1" a="1"/>
  <c r="H793" i="1"/>
  <c r="J793" i="1" a="1"/>
  <c r="J793" i="1" s="1"/>
  <c r="K793" i="1" a="1"/>
  <c r="K793" i="1" s="1"/>
  <c r="L793" i="1" a="1"/>
  <c r="L793" i="1" s="1"/>
  <c r="M793" i="1"/>
  <c r="N793" i="1"/>
  <c r="O793" i="1"/>
  <c r="P793" i="1"/>
  <c r="Q793" i="1"/>
  <c r="R793" i="1"/>
  <c r="H794" i="1" a="1"/>
  <c r="H794" i="1"/>
  <c r="J794" i="1" a="1"/>
  <c r="J794" i="1" s="1"/>
  <c r="K794" i="1" a="1"/>
  <c r="K794" i="1" s="1"/>
  <c r="L794" i="1" a="1"/>
  <c r="L794" i="1" s="1"/>
  <c r="M794" i="1"/>
  <c r="N794" i="1"/>
  <c r="O794" i="1"/>
  <c r="P794" i="1"/>
  <c r="Q794" i="1"/>
  <c r="R794" i="1"/>
  <c r="H795" i="1" a="1"/>
  <c r="H795" i="1"/>
  <c r="J795" i="1" a="1"/>
  <c r="J795" i="1" s="1"/>
  <c r="K795" i="1" a="1"/>
  <c r="K795" i="1" s="1"/>
  <c r="L795" i="1" a="1"/>
  <c r="L795" i="1" s="1"/>
  <c r="M795" i="1"/>
  <c r="N795" i="1"/>
  <c r="O795" i="1"/>
  <c r="P795" i="1"/>
  <c r="Q795" i="1"/>
  <c r="R795" i="1"/>
  <c r="H796" i="1" a="1"/>
  <c r="H796" i="1"/>
  <c r="J796" i="1" a="1"/>
  <c r="J796" i="1" s="1"/>
  <c r="K796" i="1" a="1"/>
  <c r="K796" i="1" s="1"/>
  <c r="L796" i="1" a="1"/>
  <c r="L796" i="1" s="1"/>
  <c r="M796" i="1"/>
  <c r="N796" i="1"/>
  <c r="O796" i="1"/>
  <c r="P796" i="1"/>
  <c r="Q796" i="1"/>
  <c r="R796" i="1"/>
  <c r="H797" i="1" a="1"/>
  <c r="H797" i="1"/>
  <c r="J797" i="1" a="1"/>
  <c r="J797" i="1" s="1"/>
  <c r="K797" i="1" a="1"/>
  <c r="K797" i="1" s="1"/>
  <c r="L797" i="1" a="1"/>
  <c r="L797" i="1" s="1"/>
  <c r="M797" i="1"/>
  <c r="N797" i="1"/>
  <c r="O797" i="1"/>
  <c r="P797" i="1"/>
  <c r="Q797" i="1"/>
  <c r="R797" i="1"/>
  <c r="H798" i="1" a="1"/>
  <c r="H798" i="1"/>
  <c r="J798" i="1" a="1"/>
  <c r="J798" i="1" s="1"/>
  <c r="K798" i="1" a="1"/>
  <c r="K798" i="1" s="1"/>
  <c r="L798" i="1" a="1"/>
  <c r="L798" i="1" s="1"/>
  <c r="M798" i="1"/>
  <c r="N798" i="1"/>
  <c r="O798" i="1"/>
  <c r="P798" i="1"/>
  <c r="Q798" i="1"/>
  <c r="R798" i="1"/>
  <c r="H799" i="1" a="1"/>
  <c r="H799" i="1"/>
  <c r="J799" i="1" a="1"/>
  <c r="J799" i="1" s="1"/>
  <c r="K799" i="1" a="1"/>
  <c r="K799" i="1" s="1"/>
  <c r="L799" i="1" a="1"/>
  <c r="L799" i="1" s="1"/>
  <c r="M799" i="1"/>
  <c r="N799" i="1"/>
  <c r="O799" i="1"/>
  <c r="P799" i="1"/>
  <c r="Q799" i="1"/>
  <c r="R799" i="1"/>
  <c r="H800" i="1" a="1"/>
  <c r="H800" i="1"/>
  <c r="J800" i="1" a="1"/>
  <c r="J800" i="1" s="1"/>
  <c r="K800" i="1" a="1"/>
  <c r="K800" i="1" s="1"/>
  <c r="L800" i="1" a="1"/>
  <c r="L800" i="1" s="1"/>
  <c r="M800" i="1"/>
  <c r="N800" i="1"/>
  <c r="O800" i="1"/>
  <c r="P800" i="1"/>
  <c r="Q800" i="1"/>
  <c r="R800" i="1"/>
  <c r="H801" i="1" a="1"/>
  <c r="H801" i="1"/>
  <c r="J801" i="1" a="1"/>
  <c r="J801" i="1" s="1"/>
  <c r="K801" i="1" a="1"/>
  <c r="K801" i="1" s="1"/>
  <c r="L801" i="1" a="1"/>
  <c r="L801" i="1" s="1"/>
  <c r="M801" i="1"/>
  <c r="N801" i="1"/>
  <c r="O801" i="1"/>
  <c r="P801" i="1"/>
  <c r="Q801" i="1"/>
  <c r="R801" i="1"/>
  <c r="H802" i="1" a="1"/>
  <c r="H802" i="1"/>
  <c r="J802" i="1" a="1"/>
  <c r="J802" i="1" s="1"/>
  <c r="K802" i="1" a="1"/>
  <c r="K802" i="1" s="1"/>
  <c r="L802" i="1" a="1"/>
  <c r="L802" i="1" s="1"/>
  <c r="M802" i="1"/>
  <c r="N802" i="1"/>
  <c r="O802" i="1"/>
  <c r="P802" i="1"/>
  <c r="Q802" i="1"/>
  <c r="R802" i="1"/>
  <c r="H803" i="1" a="1"/>
  <c r="H803" i="1"/>
  <c r="J803" i="1" a="1"/>
  <c r="J803" i="1" s="1"/>
  <c r="K803" i="1" a="1"/>
  <c r="K803" i="1" s="1"/>
  <c r="L803" i="1" a="1"/>
  <c r="L803" i="1" s="1"/>
  <c r="M803" i="1"/>
  <c r="N803" i="1"/>
  <c r="O803" i="1"/>
  <c r="P803" i="1"/>
  <c r="Q803" i="1"/>
  <c r="R803" i="1"/>
  <c r="H804" i="1" a="1"/>
  <c r="H804" i="1"/>
  <c r="J804" i="1" a="1"/>
  <c r="J804" i="1" s="1"/>
  <c r="K804" i="1" a="1"/>
  <c r="K804" i="1" s="1"/>
  <c r="L804" i="1" a="1"/>
  <c r="L804" i="1" s="1"/>
  <c r="M804" i="1"/>
  <c r="N804" i="1"/>
  <c r="O804" i="1"/>
  <c r="P804" i="1"/>
  <c r="Q804" i="1"/>
  <c r="R804" i="1"/>
  <c r="H805" i="1" a="1"/>
  <c r="H805" i="1"/>
  <c r="J805" i="1" a="1"/>
  <c r="J805" i="1" s="1"/>
  <c r="K805" i="1" a="1"/>
  <c r="K805" i="1" s="1"/>
  <c r="L805" i="1" a="1"/>
  <c r="L805" i="1" s="1"/>
  <c r="M805" i="1"/>
  <c r="N805" i="1"/>
  <c r="O805" i="1"/>
  <c r="P805" i="1"/>
  <c r="Q805" i="1"/>
  <c r="R805" i="1"/>
  <c r="H806" i="1" a="1"/>
  <c r="H806" i="1"/>
  <c r="J806" i="1" a="1"/>
  <c r="J806" i="1" s="1"/>
  <c r="K806" i="1" a="1"/>
  <c r="K806" i="1" s="1"/>
  <c r="L806" i="1" a="1"/>
  <c r="L806" i="1" s="1"/>
  <c r="M806" i="1"/>
  <c r="N806" i="1"/>
  <c r="O806" i="1"/>
  <c r="P806" i="1"/>
  <c r="Q806" i="1"/>
  <c r="R806" i="1"/>
  <c r="H807" i="1" a="1"/>
  <c r="H807" i="1"/>
  <c r="J807" i="1" a="1"/>
  <c r="J807" i="1" s="1"/>
  <c r="K807" i="1" a="1"/>
  <c r="K807" i="1" s="1"/>
  <c r="L807" i="1" a="1"/>
  <c r="L807" i="1" s="1"/>
  <c r="M807" i="1"/>
  <c r="N807" i="1"/>
  <c r="O807" i="1"/>
  <c r="P807" i="1"/>
  <c r="Q807" i="1"/>
  <c r="R807" i="1"/>
  <c r="H808" i="1" a="1"/>
  <c r="H808" i="1"/>
  <c r="J808" i="1" a="1"/>
  <c r="J808" i="1" s="1"/>
  <c r="K808" i="1" a="1"/>
  <c r="K808" i="1" s="1"/>
  <c r="L808" i="1" a="1"/>
  <c r="L808" i="1" s="1"/>
  <c r="M808" i="1"/>
  <c r="N808" i="1"/>
  <c r="O808" i="1"/>
  <c r="P808" i="1"/>
  <c r="Q808" i="1"/>
  <c r="R808" i="1"/>
  <c r="H809" i="1" a="1"/>
  <c r="H809" i="1"/>
  <c r="J809" i="1" a="1"/>
  <c r="J809" i="1" s="1"/>
  <c r="K809" i="1" a="1"/>
  <c r="K809" i="1" s="1"/>
  <c r="L809" i="1" a="1"/>
  <c r="L809" i="1" s="1"/>
  <c r="M809" i="1"/>
  <c r="N809" i="1"/>
  <c r="O809" i="1"/>
  <c r="P809" i="1"/>
  <c r="Q809" i="1"/>
  <c r="R809" i="1"/>
  <c r="H810" i="1" a="1"/>
  <c r="H810" i="1"/>
  <c r="J810" i="1" a="1"/>
  <c r="J810" i="1" s="1"/>
  <c r="K810" i="1" a="1"/>
  <c r="K810" i="1" s="1"/>
  <c r="L810" i="1" a="1"/>
  <c r="L810" i="1" s="1"/>
  <c r="M810" i="1"/>
  <c r="N810" i="1"/>
  <c r="O810" i="1"/>
  <c r="P810" i="1"/>
  <c r="Q810" i="1"/>
  <c r="R810" i="1"/>
  <c r="H811" i="1" a="1"/>
  <c r="H811" i="1"/>
  <c r="J811" i="1" a="1"/>
  <c r="J811" i="1" s="1"/>
  <c r="K811" i="1" a="1"/>
  <c r="K811" i="1" s="1"/>
  <c r="L811" i="1" a="1"/>
  <c r="L811" i="1" s="1"/>
  <c r="M811" i="1"/>
  <c r="N811" i="1"/>
  <c r="O811" i="1"/>
  <c r="P811" i="1"/>
  <c r="Q811" i="1"/>
  <c r="R811" i="1"/>
  <c r="H812" i="1" a="1"/>
  <c r="H812" i="1"/>
  <c r="J812" i="1" a="1"/>
  <c r="J812" i="1" s="1"/>
  <c r="K812" i="1" a="1"/>
  <c r="K812" i="1" s="1"/>
  <c r="L812" i="1" a="1"/>
  <c r="L812" i="1" s="1"/>
  <c r="M812" i="1"/>
  <c r="N812" i="1"/>
  <c r="O812" i="1"/>
  <c r="P812" i="1"/>
  <c r="Q812" i="1"/>
  <c r="R812" i="1"/>
  <c r="H813" i="1" a="1"/>
  <c r="H813" i="1"/>
  <c r="J813" i="1" a="1"/>
  <c r="J813" i="1" s="1"/>
  <c r="K813" i="1" a="1"/>
  <c r="K813" i="1" s="1"/>
  <c r="L813" i="1" a="1"/>
  <c r="L813" i="1" s="1"/>
  <c r="M813" i="1"/>
  <c r="N813" i="1"/>
  <c r="O813" i="1"/>
  <c r="P813" i="1"/>
  <c r="Q813" i="1"/>
  <c r="R813" i="1"/>
  <c r="H814" i="1" a="1"/>
  <c r="H814" i="1"/>
  <c r="J814" i="1" a="1"/>
  <c r="J814" i="1" s="1"/>
  <c r="K814" i="1" a="1"/>
  <c r="K814" i="1" s="1"/>
  <c r="L814" i="1" a="1"/>
  <c r="L814" i="1" s="1"/>
  <c r="M814" i="1"/>
  <c r="N814" i="1"/>
  <c r="O814" i="1"/>
  <c r="P814" i="1"/>
  <c r="Q814" i="1"/>
  <c r="R814" i="1"/>
  <c r="H815" i="1" a="1"/>
  <c r="H815" i="1"/>
  <c r="J815" i="1" a="1"/>
  <c r="J815" i="1" s="1"/>
  <c r="K815" i="1" a="1"/>
  <c r="K815" i="1" s="1"/>
  <c r="L815" i="1" a="1"/>
  <c r="L815" i="1" s="1"/>
  <c r="M815" i="1"/>
  <c r="N815" i="1"/>
  <c r="O815" i="1"/>
  <c r="P815" i="1"/>
  <c r="Q815" i="1"/>
  <c r="R815" i="1"/>
  <c r="H816" i="1" a="1"/>
  <c r="H816" i="1"/>
  <c r="J816" i="1" a="1"/>
  <c r="J816" i="1" s="1"/>
  <c r="K816" i="1" a="1"/>
  <c r="K816" i="1" s="1"/>
  <c r="L816" i="1" a="1"/>
  <c r="L816" i="1" s="1"/>
  <c r="M816" i="1"/>
  <c r="N816" i="1"/>
  <c r="O816" i="1"/>
  <c r="P816" i="1"/>
  <c r="Q816" i="1"/>
  <c r="R816" i="1"/>
  <c r="H817" i="1" a="1"/>
  <c r="H817" i="1" s="1"/>
  <c r="J817" i="1" a="1"/>
  <c r="J817" i="1" s="1"/>
  <c r="K817" i="1" a="1"/>
  <c r="K817" i="1" s="1"/>
  <c r="L817" i="1" a="1"/>
  <c r="L817" i="1" s="1"/>
  <c r="M817" i="1"/>
  <c r="N817" i="1" s="1"/>
  <c r="P817" i="1" s="1"/>
  <c r="O817" i="1"/>
  <c r="Q817" i="1"/>
  <c r="R817" i="1"/>
  <c r="H818" i="1" a="1"/>
  <c r="H818" i="1"/>
  <c r="J818" i="1" a="1"/>
  <c r="J818" i="1" s="1"/>
  <c r="K818" i="1" a="1"/>
  <c r="K818" i="1" s="1"/>
  <c r="L818" i="1" a="1"/>
  <c r="L818" i="1" s="1"/>
  <c r="M818" i="1"/>
  <c r="N818" i="1" s="1"/>
  <c r="P818" i="1" s="1"/>
  <c r="O818" i="1"/>
  <c r="Q818" i="1"/>
  <c r="R818" i="1"/>
  <c r="H819" i="1" a="1"/>
  <c r="H819" i="1" s="1"/>
  <c r="J819" i="1" a="1"/>
  <c r="J819" i="1" s="1"/>
  <c r="K819" i="1" a="1"/>
  <c r="K819" i="1" s="1"/>
  <c r="L819" i="1" a="1"/>
  <c r="L819" i="1" s="1"/>
  <c r="M819" i="1"/>
  <c r="N819" i="1" s="1"/>
  <c r="P819" i="1" s="1"/>
  <c r="O819" i="1"/>
  <c r="Q819" i="1"/>
  <c r="R819" i="1"/>
  <c r="H820" i="1" a="1"/>
  <c r="H820" i="1" s="1"/>
  <c r="J820" i="1" a="1"/>
  <c r="J820" i="1" s="1"/>
  <c r="K820" i="1" a="1"/>
  <c r="K820" i="1" s="1"/>
  <c r="L820" i="1" a="1"/>
  <c r="L820" i="1" s="1"/>
  <c r="M820" i="1"/>
  <c r="N820" i="1" s="1"/>
  <c r="P820" i="1" s="1"/>
  <c r="O820" i="1"/>
  <c r="Q820" i="1"/>
  <c r="R820" i="1"/>
  <c r="H821" i="1" a="1"/>
  <c r="H821" i="1" s="1"/>
  <c r="J821" i="1" a="1"/>
  <c r="J821" i="1" s="1"/>
  <c r="K821" i="1" a="1"/>
  <c r="K821" i="1" s="1"/>
  <c r="L821" i="1" a="1"/>
  <c r="L821" i="1" s="1"/>
  <c r="M821" i="1"/>
  <c r="N821" i="1" s="1"/>
  <c r="P821" i="1" s="1"/>
  <c r="O821" i="1"/>
  <c r="Q821" i="1"/>
  <c r="R821" i="1"/>
  <c r="H822" i="1" a="1"/>
  <c r="H822" i="1" s="1"/>
  <c r="J822" i="1" a="1"/>
  <c r="J822" i="1" s="1"/>
  <c r="K822" i="1" a="1"/>
  <c r="K822" i="1" s="1"/>
  <c r="L822" i="1" a="1"/>
  <c r="L822" i="1" s="1"/>
  <c r="M822" i="1"/>
  <c r="N822" i="1" s="1"/>
  <c r="P822" i="1" s="1"/>
  <c r="O822" i="1"/>
  <c r="Q822" i="1"/>
  <c r="R822" i="1"/>
  <c r="H823" i="1" a="1"/>
  <c r="H823" i="1" s="1"/>
  <c r="J823" i="1" a="1"/>
  <c r="J823" i="1" s="1"/>
  <c r="K823" i="1" a="1"/>
  <c r="K823" i="1" s="1"/>
  <c r="L823" i="1" a="1"/>
  <c r="L823" i="1" s="1"/>
  <c r="M823" i="1"/>
  <c r="N823" i="1" s="1"/>
  <c r="P823" i="1" s="1"/>
  <c r="O823" i="1"/>
  <c r="Q823" i="1"/>
  <c r="R823" i="1"/>
  <c r="H824" i="1" a="1"/>
  <c r="H824" i="1" s="1"/>
  <c r="J824" i="1" a="1"/>
  <c r="J824" i="1" s="1"/>
  <c r="K824" i="1" a="1"/>
  <c r="K824" i="1" s="1"/>
  <c r="L824" i="1" a="1"/>
  <c r="L824" i="1" s="1"/>
  <c r="M824" i="1"/>
  <c r="N824" i="1" s="1"/>
  <c r="P824" i="1" s="1"/>
  <c r="O824" i="1"/>
  <c r="Q824" i="1"/>
  <c r="R824" i="1"/>
  <c r="H825" i="1" a="1"/>
  <c r="H825" i="1" s="1"/>
  <c r="J825" i="1" a="1"/>
  <c r="J825" i="1" s="1"/>
  <c r="K825" i="1" a="1"/>
  <c r="K825" i="1" s="1"/>
  <c r="L825" i="1" a="1"/>
  <c r="L825" i="1" s="1"/>
  <c r="M825" i="1"/>
  <c r="N825" i="1" s="1"/>
  <c r="P825" i="1" s="1"/>
  <c r="O825" i="1"/>
  <c r="Q825" i="1"/>
  <c r="R825" i="1"/>
  <c r="H826" i="1" a="1"/>
  <c r="H826" i="1" s="1"/>
  <c r="J826" i="1" a="1"/>
  <c r="J826" i="1" s="1"/>
  <c r="K826" i="1" a="1"/>
  <c r="K826" i="1" s="1"/>
  <c r="L826" i="1" a="1"/>
  <c r="L826" i="1" s="1"/>
  <c r="M826" i="1"/>
  <c r="N826" i="1" s="1"/>
  <c r="P826" i="1" s="1"/>
  <c r="O826" i="1"/>
  <c r="Q826" i="1"/>
  <c r="R826" i="1"/>
  <c r="H827" i="1" a="1"/>
  <c r="H827" i="1" s="1"/>
  <c r="J827" i="1" a="1"/>
  <c r="J827" i="1" s="1"/>
  <c r="K827" i="1" a="1"/>
  <c r="K827" i="1" s="1"/>
  <c r="L827" i="1" a="1"/>
  <c r="L827" i="1" s="1"/>
  <c r="M827" i="1"/>
  <c r="N827" i="1" s="1"/>
  <c r="P827" i="1" s="1"/>
  <c r="O827" i="1"/>
  <c r="Q827" i="1"/>
  <c r="R827" i="1"/>
  <c r="H828" i="1" a="1"/>
  <c r="H828" i="1" s="1"/>
  <c r="J828" i="1" a="1"/>
  <c r="J828" i="1" s="1"/>
  <c r="K828" i="1" a="1"/>
  <c r="K828" i="1" s="1"/>
  <c r="L828" i="1" a="1"/>
  <c r="L828" i="1" s="1"/>
  <c r="M828" i="1"/>
  <c r="N828" i="1" s="1"/>
  <c r="P828" i="1" s="1"/>
  <c r="O828" i="1"/>
  <c r="Q828" i="1"/>
  <c r="R828" i="1"/>
  <c r="H829" i="1" a="1"/>
  <c r="H829" i="1" s="1"/>
  <c r="J829" i="1" a="1"/>
  <c r="J829" i="1" s="1"/>
  <c r="K829" i="1" a="1"/>
  <c r="K829" i="1" s="1"/>
  <c r="L829" i="1" a="1"/>
  <c r="L829" i="1" s="1"/>
  <c r="M829" i="1"/>
  <c r="N829" i="1" s="1"/>
  <c r="P829" i="1" s="1"/>
  <c r="O829" i="1"/>
  <c r="Q829" i="1"/>
  <c r="R829" i="1"/>
  <c r="H830" i="1" a="1"/>
  <c r="H830" i="1" s="1"/>
  <c r="J830" i="1" a="1"/>
  <c r="J830" i="1" s="1"/>
  <c r="K830" i="1" a="1"/>
  <c r="K830" i="1" s="1"/>
  <c r="L830" i="1" a="1"/>
  <c r="L830" i="1" s="1"/>
  <c r="M830" i="1"/>
  <c r="N830" i="1" s="1"/>
  <c r="P830" i="1" s="1"/>
  <c r="O830" i="1"/>
  <c r="Q830" i="1"/>
  <c r="R830" i="1"/>
  <c r="H831" i="1" a="1"/>
  <c r="H831" i="1" s="1"/>
  <c r="J831" i="1" a="1"/>
  <c r="J831" i="1" s="1"/>
  <c r="K831" i="1" a="1"/>
  <c r="K831" i="1" s="1"/>
  <c r="L831" i="1" a="1"/>
  <c r="L831" i="1" s="1"/>
  <c r="M831" i="1"/>
  <c r="N831" i="1" s="1"/>
  <c r="P831" i="1" s="1"/>
  <c r="O831" i="1"/>
  <c r="Q831" i="1"/>
  <c r="R831" i="1"/>
  <c r="H832" i="1" a="1"/>
  <c r="H832" i="1" s="1"/>
  <c r="J832" i="1" a="1"/>
  <c r="J832" i="1" s="1"/>
  <c r="K832" i="1" a="1"/>
  <c r="K832" i="1" s="1"/>
  <c r="L832" i="1" a="1"/>
  <c r="L832" i="1" s="1"/>
  <c r="M832" i="1"/>
  <c r="N832" i="1" s="1"/>
  <c r="P832" i="1" s="1"/>
  <c r="O832" i="1"/>
  <c r="Q832" i="1"/>
  <c r="R832" i="1"/>
  <c r="H833" i="1" a="1"/>
  <c r="H833" i="1" s="1"/>
  <c r="J833" i="1" a="1"/>
  <c r="J833" i="1" s="1"/>
  <c r="K833" i="1" a="1"/>
  <c r="K833" i="1" s="1"/>
  <c r="L833" i="1" a="1"/>
  <c r="L833" i="1" s="1"/>
  <c r="M833" i="1"/>
  <c r="N833" i="1" s="1"/>
  <c r="P833" i="1" s="1"/>
  <c r="O833" i="1"/>
  <c r="Q833" i="1"/>
  <c r="R833" i="1"/>
  <c r="H834" i="1" a="1"/>
  <c r="H834" i="1" s="1"/>
  <c r="J834" i="1" a="1"/>
  <c r="J834" i="1" s="1"/>
  <c r="K834" i="1" a="1"/>
  <c r="K834" i="1" s="1"/>
  <c r="L834" i="1" a="1"/>
  <c r="L834" i="1" s="1"/>
  <c r="M834" i="1"/>
  <c r="N834" i="1" s="1"/>
  <c r="P834" i="1" s="1"/>
  <c r="O834" i="1"/>
  <c r="Q834" i="1"/>
  <c r="R834" i="1"/>
  <c r="H835" i="1" a="1"/>
  <c r="H835" i="1" s="1"/>
  <c r="J835" i="1" a="1"/>
  <c r="J835" i="1" s="1"/>
  <c r="K835" i="1" a="1"/>
  <c r="K835" i="1" s="1"/>
  <c r="L835" i="1" a="1"/>
  <c r="L835" i="1" s="1"/>
  <c r="M835" i="1"/>
  <c r="N835" i="1" s="1"/>
  <c r="P835" i="1" s="1"/>
  <c r="O835" i="1"/>
  <c r="Q835" i="1"/>
  <c r="R835" i="1"/>
  <c r="H836" i="1" a="1"/>
  <c r="H836" i="1" s="1"/>
  <c r="J836" i="1" a="1"/>
  <c r="J836" i="1" s="1"/>
  <c r="K836" i="1" a="1"/>
  <c r="K836" i="1" s="1"/>
  <c r="L836" i="1" a="1"/>
  <c r="L836" i="1" s="1"/>
  <c r="M836" i="1"/>
  <c r="N836" i="1" s="1"/>
  <c r="P836" i="1" s="1"/>
  <c r="O836" i="1"/>
  <c r="Q836" i="1"/>
  <c r="R836" i="1"/>
  <c r="H837" i="1" a="1"/>
  <c r="H837" i="1" s="1"/>
  <c r="J837" i="1" a="1"/>
  <c r="J837" i="1" s="1"/>
  <c r="K837" i="1" a="1"/>
  <c r="K837" i="1" s="1"/>
  <c r="L837" i="1" a="1"/>
  <c r="L837" i="1" s="1"/>
  <c r="M837" i="1"/>
  <c r="N837" i="1" s="1"/>
  <c r="P837" i="1" s="1"/>
  <c r="O837" i="1"/>
  <c r="Q837" i="1"/>
  <c r="R837" i="1"/>
  <c r="H838" i="1" a="1"/>
  <c r="H838" i="1" s="1"/>
  <c r="J838" i="1" a="1"/>
  <c r="J838" i="1" s="1"/>
  <c r="K838" i="1" a="1"/>
  <c r="K838" i="1" s="1"/>
  <c r="L838" i="1" a="1"/>
  <c r="L838" i="1" s="1"/>
  <c r="M838" i="1"/>
  <c r="N838" i="1" s="1"/>
  <c r="P838" i="1" s="1"/>
  <c r="O838" i="1"/>
  <c r="Q838" i="1"/>
  <c r="R838" i="1"/>
  <c r="H839" i="1" a="1"/>
  <c r="H839" i="1" s="1"/>
  <c r="J839" i="1" a="1"/>
  <c r="J839" i="1" s="1"/>
  <c r="K839" i="1" a="1"/>
  <c r="K839" i="1" s="1"/>
  <c r="L839" i="1" a="1"/>
  <c r="L839" i="1" s="1"/>
  <c r="M839" i="1"/>
  <c r="N839" i="1" s="1"/>
  <c r="P839" i="1" s="1"/>
  <c r="O839" i="1"/>
  <c r="Q839" i="1"/>
  <c r="R839" i="1"/>
  <c r="H840" i="1" a="1"/>
  <c r="H840" i="1" s="1"/>
  <c r="J840" i="1" a="1"/>
  <c r="J840" i="1" s="1"/>
  <c r="K840" i="1" a="1"/>
  <c r="K840" i="1" s="1"/>
  <c r="L840" i="1" a="1"/>
  <c r="L840" i="1" s="1"/>
  <c r="M840" i="1"/>
  <c r="N840" i="1" s="1"/>
  <c r="P840" i="1" s="1"/>
  <c r="O840" i="1"/>
  <c r="Q840" i="1"/>
  <c r="R840" i="1"/>
  <c r="H841" i="1" a="1"/>
  <c r="H841" i="1" s="1"/>
  <c r="J841" i="1" a="1"/>
  <c r="J841" i="1" s="1"/>
  <c r="K841" i="1" a="1"/>
  <c r="K841" i="1" s="1"/>
  <c r="L841" i="1" a="1"/>
  <c r="L841" i="1" s="1"/>
  <c r="M841" i="1"/>
  <c r="N841" i="1" s="1"/>
  <c r="P841" i="1" s="1"/>
  <c r="O841" i="1"/>
  <c r="Q841" i="1"/>
  <c r="R841" i="1"/>
  <c r="H842" i="1" a="1"/>
  <c r="H842" i="1" s="1"/>
  <c r="J842" i="1" a="1"/>
  <c r="J842" i="1" s="1"/>
  <c r="K842" i="1" a="1"/>
  <c r="K842" i="1" s="1"/>
  <c r="L842" i="1" a="1"/>
  <c r="L842" i="1" s="1"/>
  <c r="M842" i="1"/>
  <c r="N842" i="1" s="1"/>
  <c r="P842" i="1" s="1"/>
  <c r="O842" i="1"/>
  <c r="Q842" i="1"/>
  <c r="R842" i="1"/>
  <c r="H843" i="1" a="1"/>
  <c r="H843" i="1" s="1"/>
  <c r="J843" i="1" a="1"/>
  <c r="J843" i="1" s="1"/>
  <c r="K843" i="1" a="1"/>
  <c r="K843" i="1" s="1"/>
  <c r="L843" i="1" a="1"/>
  <c r="L843" i="1" s="1"/>
  <c r="M843" i="1"/>
  <c r="N843" i="1" s="1"/>
  <c r="P843" i="1" s="1"/>
  <c r="O843" i="1"/>
  <c r="Q843" i="1"/>
  <c r="R843" i="1"/>
  <c r="H844" i="1" a="1"/>
  <c r="H844" i="1" s="1"/>
  <c r="J844" i="1" a="1"/>
  <c r="J844" i="1" s="1"/>
  <c r="K844" i="1" a="1"/>
  <c r="K844" i="1" s="1"/>
  <c r="L844" i="1" a="1"/>
  <c r="L844" i="1" s="1"/>
  <c r="M844" i="1"/>
  <c r="N844" i="1" s="1"/>
  <c r="P844" i="1" s="1"/>
  <c r="O844" i="1"/>
  <c r="Q844" i="1"/>
  <c r="R844" i="1"/>
  <c r="H845" i="1" a="1"/>
  <c r="H845" i="1" s="1"/>
  <c r="J845" i="1" a="1"/>
  <c r="J845" i="1" s="1"/>
  <c r="K845" i="1" a="1"/>
  <c r="K845" i="1" s="1"/>
  <c r="L845" i="1" a="1"/>
  <c r="L845" i="1" s="1"/>
  <c r="M845" i="1"/>
  <c r="N845" i="1" s="1"/>
  <c r="P845" i="1" s="1"/>
  <c r="O845" i="1"/>
  <c r="Q845" i="1"/>
  <c r="R845" i="1"/>
  <c r="H846" i="1" a="1"/>
  <c r="H846" i="1" s="1"/>
  <c r="J846" i="1" a="1"/>
  <c r="J846" i="1" s="1"/>
  <c r="K846" i="1" a="1"/>
  <c r="K846" i="1" s="1"/>
  <c r="L846" i="1" a="1"/>
  <c r="L846" i="1" s="1"/>
  <c r="M846" i="1"/>
  <c r="N846" i="1" s="1"/>
  <c r="P846" i="1" s="1"/>
  <c r="O846" i="1"/>
  <c r="Q846" i="1"/>
  <c r="R846" i="1"/>
  <c r="H847" i="1" a="1"/>
  <c r="H847" i="1" s="1"/>
  <c r="J847" i="1" a="1"/>
  <c r="J847" i="1" s="1"/>
  <c r="K847" i="1" a="1"/>
  <c r="K847" i="1" s="1"/>
  <c r="L847" i="1" a="1"/>
  <c r="L847" i="1" s="1"/>
  <c r="M847" i="1"/>
  <c r="N847" i="1"/>
  <c r="P847" i="1" s="1"/>
  <c r="O847" i="1"/>
  <c r="Q847" i="1"/>
  <c r="R847" i="1"/>
  <c r="H848" i="1" a="1"/>
  <c r="H848" i="1" s="1"/>
  <c r="J848" i="1" a="1"/>
  <c r="J848" i="1" s="1"/>
  <c r="K848" i="1" a="1"/>
  <c r="K848" i="1" s="1"/>
  <c r="L848" i="1" a="1"/>
  <c r="L848" i="1" s="1"/>
  <c r="M848" i="1"/>
  <c r="N848" i="1" s="1"/>
  <c r="P848" i="1" s="1"/>
  <c r="O848" i="1"/>
  <c r="Q848" i="1"/>
  <c r="R848" i="1"/>
  <c r="H849" i="1" a="1"/>
  <c r="H849" i="1" s="1"/>
  <c r="J849" i="1" a="1"/>
  <c r="J849" i="1" s="1"/>
  <c r="K849" i="1" a="1"/>
  <c r="K849" i="1" s="1"/>
  <c r="L849" i="1" a="1"/>
  <c r="L849" i="1" s="1"/>
  <c r="M849" i="1"/>
  <c r="N849" i="1" s="1"/>
  <c r="P849" i="1" s="1"/>
  <c r="O849" i="1"/>
  <c r="Q849" i="1"/>
  <c r="R849" i="1"/>
  <c r="H850" i="1" a="1"/>
  <c r="H850" i="1" s="1"/>
  <c r="J850" i="1" a="1"/>
  <c r="J850" i="1" s="1"/>
  <c r="K850" i="1" a="1"/>
  <c r="K850" i="1" s="1"/>
  <c r="L850" i="1" a="1"/>
  <c r="L850" i="1" s="1"/>
  <c r="M850" i="1"/>
  <c r="N850" i="1"/>
  <c r="P850" i="1" s="1"/>
  <c r="O850" i="1"/>
  <c r="Q850" i="1"/>
  <c r="R850" i="1"/>
  <c r="H851" i="1" a="1"/>
  <c r="H851" i="1" s="1"/>
  <c r="J851" i="1" a="1"/>
  <c r="J851" i="1" s="1"/>
  <c r="K851" i="1" a="1"/>
  <c r="K851" i="1" s="1"/>
  <c r="L851" i="1" a="1"/>
  <c r="L851" i="1" s="1"/>
  <c r="M851" i="1"/>
  <c r="N851" i="1" s="1"/>
  <c r="P851" i="1" s="1"/>
  <c r="O851" i="1"/>
  <c r="Q851" i="1"/>
  <c r="R851" i="1"/>
  <c r="H852" i="1" a="1"/>
  <c r="H852" i="1" s="1"/>
  <c r="J852" i="1" a="1"/>
  <c r="J852" i="1" s="1"/>
  <c r="K852" i="1" a="1"/>
  <c r="K852" i="1" s="1"/>
  <c r="L852" i="1" a="1"/>
  <c r="L852" i="1" s="1"/>
  <c r="M852" i="1"/>
  <c r="N852" i="1" s="1"/>
  <c r="P852" i="1" s="1"/>
  <c r="O852" i="1"/>
  <c r="Q852" i="1"/>
  <c r="R852" i="1"/>
  <c r="H853" i="1" a="1"/>
  <c r="H853" i="1" s="1"/>
  <c r="J853" i="1" a="1"/>
  <c r="J853" i="1" s="1"/>
  <c r="K853" i="1" a="1"/>
  <c r="K853" i="1" s="1"/>
  <c r="L853" i="1" a="1"/>
  <c r="L853" i="1" s="1"/>
  <c r="M853" i="1"/>
  <c r="N853" i="1" s="1"/>
  <c r="P853" i="1" s="1"/>
  <c r="O853" i="1"/>
  <c r="Q853" i="1"/>
  <c r="R853" i="1"/>
  <c r="H854" i="1" a="1"/>
  <c r="H854" i="1" s="1"/>
  <c r="J854" i="1" a="1"/>
  <c r="J854" i="1" s="1"/>
  <c r="K854" i="1" a="1"/>
  <c r="K854" i="1" s="1"/>
  <c r="L854" i="1" a="1"/>
  <c r="L854" i="1" s="1"/>
  <c r="M854" i="1"/>
  <c r="N854" i="1" s="1"/>
  <c r="P854" i="1" s="1"/>
  <c r="O854" i="1"/>
  <c r="Q854" i="1"/>
  <c r="R854" i="1"/>
  <c r="H855" i="1" a="1"/>
  <c r="H855" i="1" s="1"/>
  <c r="J855" i="1" a="1"/>
  <c r="J855" i="1" s="1"/>
  <c r="K855" i="1" a="1"/>
  <c r="K855" i="1" s="1"/>
  <c r="L855" i="1" a="1"/>
  <c r="L855" i="1" s="1"/>
  <c r="M855" i="1"/>
  <c r="N855" i="1" s="1"/>
  <c r="P855" i="1" s="1"/>
  <c r="O855" i="1"/>
  <c r="Q855" i="1"/>
  <c r="R855" i="1"/>
  <c r="H856" i="1" a="1"/>
  <c r="H856" i="1" s="1"/>
  <c r="J856" i="1" a="1"/>
  <c r="J856" i="1" s="1"/>
  <c r="K856" i="1" a="1"/>
  <c r="K856" i="1" s="1"/>
  <c r="L856" i="1" a="1"/>
  <c r="L856" i="1" s="1"/>
  <c r="M856" i="1"/>
  <c r="N856" i="1" s="1"/>
  <c r="P856" i="1" s="1"/>
  <c r="O856" i="1"/>
  <c r="Q856" i="1"/>
  <c r="R856" i="1"/>
  <c r="H857" i="1" a="1"/>
  <c r="H857" i="1" s="1"/>
  <c r="J857" i="1" a="1"/>
  <c r="J857" i="1" s="1"/>
  <c r="K857" i="1" a="1"/>
  <c r="K857" i="1" s="1"/>
  <c r="L857" i="1" a="1"/>
  <c r="L857" i="1" s="1"/>
  <c r="M857" i="1"/>
  <c r="N857" i="1" s="1"/>
  <c r="P857" i="1" s="1"/>
  <c r="O857" i="1"/>
  <c r="Q857" i="1"/>
  <c r="R857" i="1"/>
  <c r="H858" i="1" a="1"/>
  <c r="H858" i="1" s="1"/>
  <c r="J858" i="1" a="1"/>
  <c r="J858" i="1" s="1"/>
  <c r="K858" i="1" a="1"/>
  <c r="K858" i="1" s="1"/>
  <c r="L858" i="1" a="1"/>
  <c r="L858" i="1" s="1"/>
  <c r="M858" i="1"/>
  <c r="N858" i="1" s="1"/>
  <c r="P858" i="1" s="1"/>
  <c r="O858" i="1"/>
  <c r="Q858" i="1"/>
  <c r="R858" i="1"/>
  <c r="H859" i="1" a="1"/>
  <c r="H859" i="1" s="1"/>
  <c r="J859" i="1" a="1"/>
  <c r="J859" i="1" s="1"/>
  <c r="K859" i="1" a="1"/>
  <c r="K859" i="1" s="1"/>
  <c r="L859" i="1" a="1"/>
  <c r="L859" i="1" s="1"/>
  <c r="M859" i="1"/>
  <c r="N859" i="1" s="1"/>
  <c r="P859" i="1" s="1"/>
  <c r="O859" i="1"/>
  <c r="Q859" i="1"/>
  <c r="R859" i="1"/>
  <c r="H860" i="1" a="1"/>
  <c r="H860" i="1" s="1"/>
  <c r="J860" i="1" a="1"/>
  <c r="J860" i="1" s="1"/>
  <c r="K860" i="1" a="1"/>
  <c r="K860" i="1" s="1"/>
  <c r="L860" i="1" a="1"/>
  <c r="L860" i="1" s="1"/>
  <c r="M860" i="1"/>
  <c r="N860" i="1" s="1"/>
  <c r="P860" i="1" s="1"/>
  <c r="O860" i="1"/>
  <c r="Q860" i="1"/>
  <c r="R860" i="1"/>
  <c r="H861" i="1" a="1"/>
  <c r="H861" i="1" s="1"/>
  <c r="J861" i="1" a="1"/>
  <c r="J861" i="1" s="1"/>
  <c r="K861" i="1" a="1"/>
  <c r="K861" i="1" s="1"/>
  <c r="L861" i="1" a="1"/>
  <c r="L861" i="1" s="1"/>
  <c r="M861" i="1"/>
  <c r="N861" i="1" s="1"/>
  <c r="P861" i="1" s="1"/>
  <c r="O861" i="1"/>
  <c r="Q861" i="1"/>
  <c r="R861" i="1"/>
  <c r="H862" i="1" a="1"/>
  <c r="H862" i="1" s="1"/>
  <c r="J862" i="1" a="1"/>
  <c r="J862" i="1" s="1"/>
  <c r="K862" i="1" a="1"/>
  <c r="K862" i="1" s="1"/>
  <c r="L862" i="1" a="1"/>
  <c r="L862" i="1" s="1"/>
  <c r="M862" i="1"/>
  <c r="N862" i="1" s="1"/>
  <c r="P862" i="1" s="1"/>
  <c r="O862" i="1"/>
  <c r="Q862" i="1"/>
  <c r="R862" i="1"/>
  <c r="H863" i="1" a="1"/>
  <c r="H863" i="1" s="1"/>
  <c r="J863" i="1" a="1"/>
  <c r="J863" i="1" s="1"/>
  <c r="K863" i="1" a="1"/>
  <c r="K863" i="1" s="1"/>
  <c r="L863" i="1" a="1"/>
  <c r="L863" i="1" s="1"/>
  <c r="M863" i="1"/>
  <c r="N863" i="1" s="1"/>
  <c r="P863" i="1" s="1"/>
  <c r="O863" i="1"/>
  <c r="Q863" i="1"/>
  <c r="R863" i="1"/>
  <c r="H864" i="1" a="1"/>
  <c r="J864" i="1" a="1"/>
  <c r="J864" i="1" s="1"/>
  <c r="K864" i="1" a="1"/>
  <c r="K864" i="1" s="1"/>
  <c r="L864" i="1" a="1"/>
  <c r="L864" i="1" s="1"/>
  <c r="M864" i="1"/>
  <c r="N864" i="1" s="1"/>
  <c r="P864" i="1" s="1"/>
  <c r="O864" i="1"/>
  <c r="Q864" i="1"/>
  <c r="H865" i="1" a="1"/>
  <c r="J865" i="1" a="1"/>
  <c r="J865" i="1" s="1"/>
  <c r="K865" i="1" a="1"/>
  <c r="K865" i="1" s="1"/>
  <c r="L865" i="1" a="1"/>
  <c r="L865" i="1" s="1"/>
  <c r="M865" i="1"/>
  <c r="N865" i="1"/>
  <c r="O865" i="1"/>
  <c r="P865" i="1"/>
  <c r="Q865" i="1"/>
  <c r="H866" i="1" a="1"/>
  <c r="H866" i="1"/>
  <c r="J866" i="1" a="1"/>
  <c r="J866" i="1" s="1"/>
  <c r="K866" i="1" a="1"/>
  <c r="K866" i="1" s="1"/>
  <c r="L866" i="1" a="1"/>
  <c r="L866" i="1" s="1"/>
  <c r="M866" i="1"/>
  <c r="N866" i="1"/>
  <c r="O866" i="1"/>
  <c r="P866" i="1"/>
  <c r="Q866" i="1"/>
  <c r="R866" i="1"/>
  <c r="H867" i="1" a="1"/>
  <c r="H867" i="1"/>
  <c r="J867" i="1" a="1"/>
  <c r="J867" i="1" s="1"/>
  <c r="K867" i="1" a="1"/>
  <c r="K867" i="1" s="1"/>
  <c r="L867" i="1" a="1"/>
  <c r="L867" i="1" s="1"/>
  <c r="M867" i="1"/>
  <c r="N867" i="1"/>
  <c r="O867" i="1"/>
  <c r="P867" i="1"/>
  <c r="Q867" i="1"/>
  <c r="R867" i="1"/>
  <c r="H868" i="1" a="1"/>
  <c r="H868" i="1"/>
  <c r="J868" i="1" a="1"/>
  <c r="J868" i="1" s="1"/>
  <c r="K868" i="1" a="1"/>
  <c r="K868" i="1" s="1"/>
  <c r="L868" i="1" a="1"/>
  <c r="L868" i="1" s="1"/>
  <c r="M868" i="1"/>
  <c r="N868" i="1"/>
  <c r="O868" i="1"/>
  <c r="P868" i="1"/>
  <c r="Q868" i="1"/>
  <c r="R868" i="1"/>
  <c r="H869" i="1" a="1"/>
  <c r="H869" i="1"/>
  <c r="J869" i="1" a="1"/>
  <c r="J869" i="1" s="1"/>
  <c r="K869" i="1" a="1"/>
  <c r="K869" i="1" s="1"/>
  <c r="L869" i="1" a="1"/>
  <c r="L869" i="1" s="1"/>
  <c r="M869" i="1"/>
  <c r="N869" i="1"/>
  <c r="O869" i="1"/>
  <c r="P869" i="1"/>
  <c r="Q869" i="1"/>
  <c r="R869" i="1"/>
  <c r="H870" i="1" a="1"/>
  <c r="H870" i="1"/>
  <c r="J870" i="1" a="1"/>
  <c r="J870" i="1" s="1"/>
  <c r="K870" i="1" a="1"/>
  <c r="K870" i="1" s="1"/>
  <c r="L870" i="1" a="1"/>
  <c r="L870" i="1" s="1"/>
  <c r="M870" i="1"/>
  <c r="N870" i="1"/>
  <c r="O870" i="1"/>
  <c r="P870" i="1"/>
  <c r="Q870" i="1"/>
  <c r="R870" i="1"/>
  <c r="H871" i="1" a="1"/>
  <c r="H871" i="1"/>
  <c r="J871" i="1" a="1"/>
  <c r="J871" i="1" s="1"/>
  <c r="K871" i="1" a="1"/>
  <c r="K871" i="1" s="1"/>
  <c r="L871" i="1" a="1"/>
  <c r="L871" i="1" s="1"/>
  <c r="M871" i="1"/>
  <c r="N871" i="1"/>
  <c r="O871" i="1"/>
  <c r="P871" i="1"/>
  <c r="Q871" i="1"/>
  <c r="R871" i="1"/>
  <c r="H872" i="1" a="1"/>
  <c r="H872" i="1"/>
  <c r="J872" i="1" a="1"/>
  <c r="J872" i="1" s="1"/>
  <c r="K872" i="1" a="1"/>
  <c r="K872" i="1" s="1"/>
  <c r="L872" i="1" a="1"/>
  <c r="L872" i="1" s="1"/>
  <c r="M872" i="1"/>
  <c r="N872" i="1"/>
  <c r="O872" i="1"/>
  <c r="P872" i="1"/>
  <c r="Q872" i="1"/>
  <c r="R872" i="1"/>
  <c r="H873" i="1" a="1"/>
  <c r="H873" i="1"/>
  <c r="J873" i="1" a="1"/>
  <c r="J873" i="1" s="1"/>
  <c r="K873" i="1" a="1"/>
  <c r="K873" i="1" s="1"/>
  <c r="L873" i="1" a="1"/>
  <c r="L873" i="1" s="1"/>
  <c r="M873" i="1"/>
  <c r="N873" i="1"/>
  <c r="O873" i="1"/>
  <c r="P873" i="1"/>
  <c r="Q873" i="1"/>
  <c r="R873" i="1"/>
  <c r="H874" i="1" a="1"/>
  <c r="H874" i="1"/>
  <c r="J874" i="1" a="1"/>
  <c r="J874" i="1" s="1"/>
  <c r="K874" i="1" a="1"/>
  <c r="K874" i="1" s="1"/>
  <c r="L874" i="1" a="1"/>
  <c r="L874" i="1" s="1"/>
  <c r="M874" i="1"/>
  <c r="N874" i="1"/>
  <c r="O874" i="1"/>
  <c r="P874" i="1"/>
  <c r="Q874" i="1"/>
  <c r="R874" i="1"/>
  <c r="H875" i="1" a="1"/>
  <c r="H875" i="1"/>
  <c r="J875" i="1" a="1"/>
  <c r="J875" i="1" s="1"/>
  <c r="K875" i="1" a="1"/>
  <c r="K875" i="1" s="1"/>
  <c r="L875" i="1" a="1"/>
  <c r="L875" i="1" s="1"/>
  <c r="M875" i="1"/>
  <c r="N875" i="1"/>
  <c r="O875" i="1"/>
  <c r="P875" i="1"/>
  <c r="Q875" i="1"/>
  <c r="R875" i="1"/>
  <c r="H876" i="1" a="1"/>
  <c r="H876" i="1"/>
  <c r="J876" i="1" a="1"/>
  <c r="J876" i="1" s="1"/>
  <c r="K876" i="1" a="1"/>
  <c r="K876" i="1" s="1"/>
  <c r="L876" i="1" a="1"/>
  <c r="L876" i="1" s="1"/>
  <c r="M876" i="1"/>
  <c r="N876" i="1"/>
  <c r="O876" i="1"/>
  <c r="P876" i="1"/>
  <c r="Q876" i="1"/>
  <c r="R876" i="1"/>
  <c r="H877" i="1" a="1"/>
  <c r="H877" i="1"/>
  <c r="J877" i="1" a="1"/>
  <c r="J877" i="1" s="1"/>
  <c r="K877" i="1" a="1"/>
  <c r="K877" i="1" s="1"/>
  <c r="L877" i="1" a="1"/>
  <c r="L877" i="1" s="1"/>
  <c r="M877" i="1"/>
  <c r="N877" i="1"/>
  <c r="O877" i="1"/>
  <c r="P877" i="1"/>
  <c r="Q877" i="1"/>
  <c r="R877" i="1"/>
  <c r="H878" i="1" a="1"/>
  <c r="H878" i="1"/>
  <c r="J878" i="1" a="1"/>
  <c r="J878" i="1" s="1"/>
  <c r="K878" i="1" a="1"/>
  <c r="K878" i="1" s="1"/>
  <c r="L878" i="1" a="1"/>
  <c r="L878" i="1" s="1"/>
  <c r="M878" i="1"/>
  <c r="N878" i="1"/>
  <c r="O878" i="1"/>
  <c r="P878" i="1"/>
  <c r="Q878" i="1"/>
  <c r="R878" i="1"/>
  <c r="H879" i="1" a="1"/>
  <c r="H879" i="1"/>
  <c r="J879" i="1" a="1"/>
  <c r="J879" i="1" s="1"/>
  <c r="K879" i="1" a="1"/>
  <c r="K879" i="1" s="1"/>
  <c r="L879" i="1" a="1"/>
  <c r="L879" i="1" s="1"/>
  <c r="M879" i="1"/>
  <c r="N879" i="1"/>
  <c r="O879" i="1"/>
  <c r="P879" i="1"/>
  <c r="Q879" i="1"/>
  <c r="R879" i="1"/>
  <c r="H880" i="1" a="1"/>
  <c r="H880" i="1"/>
  <c r="J880" i="1" a="1"/>
  <c r="J880" i="1" s="1"/>
  <c r="K880" i="1" a="1"/>
  <c r="K880" i="1" s="1"/>
  <c r="L880" i="1" a="1"/>
  <c r="L880" i="1" s="1"/>
  <c r="M880" i="1"/>
  <c r="N880" i="1"/>
  <c r="O880" i="1"/>
  <c r="P880" i="1"/>
  <c r="Q880" i="1"/>
  <c r="R880" i="1"/>
  <c r="H881" i="1" a="1"/>
  <c r="H881" i="1"/>
  <c r="J881" i="1" a="1"/>
  <c r="J881" i="1" s="1"/>
  <c r="K881" i="1" a="1"/>
  <c r="K881" i="1" s="1"/>
  <c r="L881" i="1" a="1"/>
  <c r="L881" i="1" s="1"/>
  <c r="M881" i="1"/>
  <c r="N881" i="1"/>
  <c r="O881" i="1"/>
  <c r="P881" i="1"/>
  <c r="Q881" i="1"/>
  <c r="R881" i="1"/>
  <c r="H882" i="1" a="1"/>
  <c r="H882" i="1"/>
  <c r="J882" i="1" a="1"/>
  <c r="J882" i="1" s="1"/>
  <c r="K882" i="1" a="1"/>
  <c r="K882" i="1" s="1"/>
  <c r="L882" i="1" a="1"/>
  <c r="L882" i="1" s="1"/>
  <c r="M882" i="1"/>
  <c r="N882" i="1"/>
  <c r="O882" i="1"/>
  <c r="P882" i="1"/>
  <c r="Q882" i="1"/>
  <c r="R882" i="1"/>
  <c r="H883" i="1" a="1"/>
  <c r="H883" i="1"/>
  <c r="J883" i="1" a="1"/>
  <c r="J883" i="1" s="1"/>
  <c r="K883" i="1" a="1"/>
  <c r="K883" i="1" s="1"/>
  <c r="L883" i="1" a="1"/>
  <c r="L883" i="1" s="1"/>
  <c r="M883" i="1"/>
  <c r="N883" i="1"/>
  <c r="O883" i="1"/>
  <c r="P883" i="1"/>
  <c r="Q883" i="1"/>
  <c r="R883" i="1"/>
  <c r="H884" i="1" a="1"/>
  <c r="H884" i="1"/>
  <c r="J884" i="1" a="1"/>
  <c r="J884" i="1" s="1"/>
  <c r="K884" i="1" a="1"/>
  <c r="K884" i="1" s="1"/>
  <c r="L884" i="1" a="1"/>
  <c r="L884" i="1" s="1"/>
  <c r="M884" i="1"/>
  <c r="N884" i="1"/>
  <c r="O884" i="1"/>
  <c r="P884" i="1"/>
  <c r="Q884" i="1"/>
  <c r="R884" i="1"/>
  <c r="H885" i="1" a="1"/>
  <c r="H885" i="1"/>
  <c r="J885" i="1" a="1"/>
  <c r="J885" i="1" s="1"/>
  <c r="K885" i="1" a="1"/>
  <c r="K885" i="1" s="1"/>
  <c r="L885" i="1" a="1"/>
  <c r="L885" i="1" s="1"/>
  <c r="M885" i="1"/>
  <c r="N885" i="1"/>
  <c r="O885" i="1"/>
  <c r="P885" i="1"/>
  <c r="Q885" i="1"/>
  <c r="R885" i="1"/>
  <c r="H886" i="1" a="1"/>
  <c r="H886" i="1"/>
  <c r="J886" i="1" a="1"/>
  <c r="J886" i="1" s="1"/>
  <c r="K886" i="1" a="1"/>
  <c r="K886" i="1" s="1"/>
  <c r="L886" i="1" a="1"/>
  <c r="L886" i="1" s="1"/>
  <c r="M886" i="1"/>
  <c r="N886" i="1"/>
  <c r="O886" i="1"/>
  <c r="P886" i="1"/>
  <c r="Q886" i="1"/>
  <c r="R886" i="1"/>
  <c r="H887" i="1" a="1"/>
  <c r="H887" i="1"/>
  <c r="J887" i="1" a="1"/>
  <c r="J887" i="1" s="1"/>
  <c r="K887" i="1" a="1"/>
  <c r="K887" i="1" s="1"/>
  <c r="L887" i="1" a="1"/>
  <c r="L887" i="1" s="1"/>
  <c r="M887" i="1"/>
  <c r="N887" i="1"/>
  <c r="O887" i="1"/>
  <c r="P887" i="1"/>
  <c r="Q887" i="1"/>
  <c r="R887" i="1"/>
  <c r="H888" i="1" a="1"/>
  <c r="H888" i="1"/>
  <c r="J888" i="1" a="1"/>
  <c r="J888" i="1" s="1"/>
  <c r="K888" i="1" a="1"/>
  <c r="K888" i="1" s="1"/>
  <c r="L888" i="1" a="1"/>
  <c r="L888" i="1" s="1"/>
  <c r="M888" i="1"/>
  <c r="N888" i="1"/>
  <c r="O888" i="1"/>
  <c r="P888" i="1"/>
  <c r="Q888" i="1"/>
  <c r="R888" i="1"/>
  <c r="H889" i="1" a="1"/>
  <c r="H889" i="1"/>
  <c r="J889" i="1" a="1"/>
  <c r="J889" i="1" s="1"/>
  <c r="K889" i="1" a="1"/>
  <c r="K889" i="1" s="1"/>
  <c r="L889" i="1" a="1"/>
  <c r="L889" i="1" s="1"/>
  <c r="M889" i="1"/>
  <c r="N889" i="1"/>
  <c r="O889" i="1"/>
  <c r="P889" i="1"/>
  <c r="Q889" i="1"/>
  <c r="R889" i="1"/>
  <c r="H890" i="1" a="1"/>
  <c r="H890" i="1"/>
  <c r="J890" i="1" a="1"/>
  <c r="J890" i="1" s="1"/>
  <c r="K890" i="1" a="1"/>
  <c r="K890" i="1" s="1"/>
  <c r="L890" i="1" a="1"/>
  <c r="L890" i="1" s="1"/>
  <c r="M890" i="1"/>
  <c r="N890" i="1"/>
  <c r="O890" i="1"/>
  <c r="P890" i="1"/>
  <c r="Q890" i="1"/>
  <c r="R890" i="1"/>
  <c r="H891" i="1" a="1"/>
  <c r="H891" i="1"/>
  <c r="J891" i="1" a="1"/>
  <c r="J891" i="1" s="1"/>
  <c r="K891" i="1" a="1"/>
  <c r="K891" i="1" s="1"/>
  <c r="L891" i="1" a="1"/>
  <c r="L891" i="1" s="1"/>
  <c r="M891" i="1"/>
  <c r="N891" i="1"/>
  <c r="O891" i="1"/>
  <c r="P891" i="1"/>
  <c r="Q891" i="1"/>
  <c r="R891" i="1"/>
  <c r="H892" i="1" a="1"/>
  <c r="H892" i="1"/>
  <c r="J892" i="1" a="1"/>
  <c r="J892" i="1" s="1"/>
  <c r="K892" i="1" a="1"/>
  <c r="K892" i="1" s="1"/>
  <c r="L892" i="1" a="1"/>
  <c r="L892" i="1" s="1"/>
  <c r="M892" i="1"/>
  <c r="N892" i="1"/>
  <c r="O892" i="1"/>
  <c r="P892" i="1"/>
  <c r="Q892" i="1"/>
  <c r="R892" i="1"/>
  <c r="H893" i="1" a="1"/>
  <c r="H893" i="1"/>
  <c r="J893" i="1" a="1"/>
  <c r="J893" i="1" s="1"/>
  <c r="K893" i="1" a="1"/>
  <c r="K893" i="1" s="1"/>
  <c r="L893" i="1" a="1"/>
  <c r="L893" i="1" s="1"/>
  <c r="M893" i="1"/>
  <c r="N893" i="1"/>
  <c r="O893" i="1"/>
  <c r="P893" i="1"/>
  <c r="Q893" i="1"/>
  <c r="R893" i="1"/>
  <c r="H894" i="1" a="1"/>
  <c r="H894" i="1"/>
  <c r="J894" i="1" a="1"/>
  <c r="J894" i="1" s="1"/>
  <c r="K894" i="1" a="1"/>
  <c r="K894" i="1" s="1"/>
  <c r="L894" i="1" a="1"/>
  <c r="L894" i="1" s="1"/>
  <c r="M894" i="1"/>
  <c r="N894" i="1"/>
  <c r="O894" i="1"/>
  <c r="P894" i="1"/>
  <c r="Q894" i="1"/>
  <c r="R894" i="1"/>
  <c r="H895" i="1" a="1"/>
  <c r="H895" i="1"/>
  <c r="J895" i="1" a="1"/>
  <c r="J895" i="1" s="1"/>
  <c r="K895" i="1" a="1"/>
  <c r="K895" i="1" s="1"/>
  <c r="L895" i="1" a="1"/>
  <c r="L895" i="1" s="1"/>
  <c r="M895" i="1"/>
  <c r="N895" i="1"/>
  <c r="O895" i="1"/>
  <c r="P895" i="1"/>
  <c r="Q895" i="1"/>
  <c r="R895" i="1"/>
  <c r="H896" i="1" a="1"/>
  <c r="H896" i="1"/>
  <c r="J896" i="1" a="1"/>
  <c r="J896" i="1" s="1"/>
  <c r="K896" i="1" a="1"/>
  <c r="K896" i="1" s="1"/>
  <c r="L896" i="1" a="1"/>
  <c r="L896" i="1" s="1"/>
  <c r="M896" i="1"/>
  <c r="N896" i="1"/>
  <c r="O896" i="1"/>
  <c r="P896" i="1"/>
  <c r="Q896" i="1"/>
  <c r="R896" i="1"/>
  <c r="H897" i="1" a="1"/>
  <c r="H897" i="1"/>
  <c r="J897" i="1" a="1"/>
  <c r="J897" i="1" s="1"/>
  <c r="K897" i="1" a="1"/>
  <c r="K897" i="1" s="1"/>
  <c r="L897" i="1" a="1"/>
  <c r="L897" i="1" s="1"/>
  <c r="M897" i="1"/>
  <c r="N897" i="1"/>
  <c r="O897" i="1"/>
  <c r="P897" i="1"/>
  <c r="Q897" i="1"/>
  <c r="R897" i="1"/>
  <c r="H898" i="1" a="1"/>
  <c r="H898" i="1"/>
  <c r="J898" i="1" a="1"/>
  <c r="J898" i="1" s="1"/>
  <c r="K898" i="1" a="1"/>
  <c r="K898" i="1" s="1"/>
  <c r="L898" i="1" a="1"/>
  <c r="L898" i="1" s="1"/>
  <c r="M898" i="1"/>
  <c r="N898" i="1"/>
  <c r="O898" i="1"/>
  <c r="P898" i="1"/>
  <c r="Q898" i="1"/>
  <c r="R898" i="1"/>
  <c r="H899" i="1" a="1"/>
  <c r="H899" i="1"/>
  <c r="J899" i="1" a="1"/>
  <c r="J899" i="1" s="1"/>
  <c r="K899" i="1" a="1"/>
  <c r="K899" i="1" s="1"/>
  <c r="L899" i="1" a="1"/>
  <c r="L899" i="1" s="1"/>
  <c r="M899" i="1"/>
  <c r="N899" i="1"/>
  <c r="O899" i="1"/>
  <c r="P899" i="1"/>
  <c r="Q899" i="1"/>
  <c r="R899" i="1"/>
  <c r="H900" i="1" a="1"/>
  <c r="H900" i="1"/>
  <c r="J900" i="1" a="1"/>
  <c r="J900" i="1" s="1"/>
  <c r="K900" i="1" a="1"/>
  <c r="K900" i="1" s="1"/>
  <c r="L900" i="1" a="1"/>
  <c r="L900" i="1" s="1"/>
  <c r="M900" i="1"/>
  <c r="N900" i="1"/>
  <c r="O900" i="1"/>
  <c r="P900" i="1"/>
  <c r="Q900" i="1"/>
  <c r="R900" i="1"/>
  <c r="H901" i="1" a="1"/>
  <c r="H901" i="1"/>
  <c r="J901" i="1" a="1"/>
  <c r="J901" i="1" s="1"/>
  <c r="K901" i="1" a="1"/>
  <c r="K901" i="1" s="1"/>
  <c r="L901" i="1" a="1"/>
  <c r="L901" i="1" s="1"/>
  <c r="M901" i="1"/>
  <c r="N901" i="1"/>
  <c r="O901" i="1"/>
  <c r="P901" i="1"/>
  <c r="Q901" i="1"/>
  <c r="R901" i="1"/>
  <c r="H902" i="1" a="1"/>
  <c r="H902" i="1"/>
  <c r="J902" i="1" a="1"/>
  <c r="J902" i="1" s="1"/>
  <c r="K902" i="1" a="1"/>
  <c r="K902" i="1" s="1"/>
  <c r="L902" i="1" a="1"/>
  <c r="L902" i="1" s="1"/>
  <c r="M902" i="1"/>
  <c r="N902" i="1"/>
  <c r="O902" i="1"/>
  <c r="P902" i="1"/>
  <c r="Q902" i="1"/>
  <c r="R902" i="1"/>
  <c r="H903" i="1" a="1"/>
  <c r="H903" i="1"/>
  <c r="J903" i="1" a="1"/>
  <c r="J903" i="1" s="1"/>
  <c r="K903" i="1" a="1"/>
  <c r="K903" i="1" s="1"/>
  <c r="L903" i="1" a="1"/>
  <c r="L903" i="1" s="1"/>
  <c r="M903" i="1"/>
  <c r="N903" i="1"/>
  <c r="O903" i="1"/>
  <c r="P903" i="1"/>
  <c r="Q903" i="1"/>
  <c r="R903" i="1"/>
  <c r="H904" i="1" a="1"/>
  <c r="H904" i="1"/>
  <c r="J904" i="1" a="1"/>
  <c r="J904" i="1" s="1"/>
  <c r="K904" i="1" a="1"/>
  <c r="K904" i="1" s="1"/>
  <c r="L904" i="1" a="1"/>
  <c r="L904" i="1" s="1"/>
  <c r="M904" i="1"/>
  <c r="N904" i="1"/>
  <c r="O904" i="1"/>
  <c r="P904" i="1"/>
  <c r="Q904" i="1"/>
  <c r="R904" i="1"/>
  <c r="H905" i="1" a="1"/>
  <c r="H905" i="1"/>
  <c r="J905" i="1" a="1"/>
  <c r="J905" i="1" s="1"/>
  <c r="K905" i="1" a="1"/>
  <c r="K905" i="1" s="1"/>
  <c r="L905" i="1" a="1"/>
  <c r="L905" i="1" s="1"/>
  <c r="M905" i="1"/>
  <c r="N905" i="1"/>
  <c r="O905" i="1"/>
  <c r="P905" i="1"/>
  <c r="Q905" i="1"/>
  <c r="R905" i="1"/>
  <c r="H906" i="1" a="1"/>
  <c r="H906" i="1"/>
  <c r="J906" i="1" a="1"/>
  <c r="J906" i="1" s="1"/>
  <c r="K906" i="1" a="1"/>
  <c r="K906" i="1" s="1"/>
  <c r="L906" i="1" a="1"/>
  <c r="L906" i="1" s="1"/>
  <c r="M906" i="1"/>
  <c r="N906" i="1"/>
  <c r="O906" i="1"/>
  <c r="P906" i="1"/>
  <c r="Q906" i="1"/>
  <c r="R906" i="1"/>
  <c r="H907" i="1" a="1"/>
  <c r="H907" i="1"/>
  <c r="J907" i="1" a="1"/>
  <c r="J907" i="1" s="1"/>
  <c r="K907" i="1" a="1"/>
  <c r="K907" i="1" s="1"/>
  <c r="L907" i="1" a="1"/>
  <c r="L907" i="1" s="1"/>
  <c r="M907" i="1"/>
  <c r="N907" i="1"/>
  <c r="O907" i="1"/>
  <c r="P907" i="1"/>
  <c r="Q907" i="1"/>
  <c r="R907" i="1"/>
  <c r="H908" i="1" a="1"/>
  <c r="H908" i="1"/>
  <c r="J908" i="1" a="1"/>
  <c r="J908" i="1" s="1"/>
  <c r="K908" i="1" a="1"/>
  <c r="K908" i="1" s="1"/>
  <c r="L908" i="1" a="1"/>
  <c r="L908" i="1" s="1"/>
  <c r="M908" i="1"/>
  <c r="N908" i="1"/>
  <c r="O908" i="1"/>
  <c r="P908" i="1"/>
  <c r="Q908" i="1"/>
  <c r="R908" i="1"/>
  <c r="H909" i="1" a="1"/>
  <c r="H909" i="1"/>
  <c r="J909" i="1" a="1"/>
  <c r="J909" i="1" s="1"/>
  <c r="K909" i="1" a="1"/>
  <c r="K909" i="1" s="1"/>
  <c r="L909" i="1" a="1"/>
  <c r="L909" i="1" s="1"/>
  <c r="M909" i="1"/>
  <c r="N909" i="1"/>
  <c r="O909" i="1"/>
  <c r="P909" i="1"/>
  <c r="Q909" i="1"/>
  <c r="R909" i="1"/>
  <c r="H910" i="1" a="1"/>
  <c r="H910" i="1"/>
  <c r="J910" i="1" a="1"/>
  <c r="J910" i="1" s="1"/>
  <c r="K910" i="1" a="1"/>
  <c r="K910" i="1" s="1"/>
  <c r="L910" i="1" a="1"/>
  <c r="L910" i="1" s="1"/>
  <c r="M910" i="1"/>
  <c r="N910" i="1"/>
  <c r="O910" i="1"/>
  <c r="P910" i="1"/>
  <c r="Q910" i="1"/>
  <c r="R910" i="1"/>
  <c r="H911" i="1" a="1"/>
  <c r="H911" i="1"/>
  <c r="J911" i="1" a="1"/>
  <c r="J911" i="1" s="1"/>
  <c r="K911" i="1" a="1"/>
  <c r="K911" i="1" s="1"/>
  <c r="L911" i="1" a="1"/>
  <c r="L911" i="1" s="1"/>
  <c r="M911" i="1"/>
  <c r="N911" i="1"/>
  <c r="O911" i="1"/>
  <c r="P911" i="1"/>
  <c r="Q911" i="1"/>
  <c r="R911" i="1"/>
  <c r="H912" i="1" a="1"/>
  <c r="H912" i="1"/>
  <c r="J912" i="1" a="1"/>
  <c r="J912" i="1" s="1"/>
  <c r="K912" i="1" a="1"/>
  <c r="K912" i="1" s="1"/>
  <c r="L912" i="1" a="1"/>
  <c r="L912" i="1" s="1"/>
  <c r="M912" i="1"/>
  <c r="N912" i="1"/>
  <c r="O912" i="1"/>
  <c r="P912" i="1"/>
  <c r="Q912" i="1"/>
  <c r="R912" i="1"/>
  <c r="H913" i="1" a="1"/>
  <c r="H913" i="1"/>
  <c r="J913" i="1" a="1"/>
  <c r="J913" i="1" s="1"/>
  <c r="K913" i="1" a="1"/>
  <c r="K913" i="1" s="1"/>
  <c r="L913" i="1" a="1"/>
  <c r="L913" i="1" s="1"/>
  <c r="M913" i="1"/>
  <c r="N913" i="1"/>
  <c r="O913" i="1"/>
  <c r="P913" i="1"/>
  <c r="Q913" i="1"/>
  <c r="R913" i="1"/>
  <c r="H914" i="1" a="1"/>
  <c r="H914" i="1"/>
  <c r="J914" i="1" a="1"/>
  <c r="J914" i="1" s="1"/>
  <c r="K914" i="1" a="1"/>
  <c r="K914" i="1" s="1"/>
  <c r="L914" i="1" a="1"/>
  <c r="L914" i="1" s="1"/>
  <c r="M914" i="1"/>
  <c r="N914" i="1"/>
  <c r="O914" i="1"/>
  <c r="P914" i="1"/>
  <c r="Q914" i="1"/>
  <c r="R914" i="1"/>
  <c r="H915" i="1" a="1"/>
  <c r="H915" i="1"/>
  <c r="J915" i="1" a="1"/>
  <c r="J915" i="1" s="1"/>
  <c r="K915" i="1" a="1"/>
  <c r="K915" i="1" s="1"/>
  <c r="L915" i="1" a="1"/>
  <c r="L915" i="1" s="1"/>
  <c r="M915" i="1"/>
  <c r="N915" i="1"/>
  <c r="O915" i="1"/>
  <c r="P915" i="1"/>
  <c r="Q915" i="1"/>
  <c r="R915" i="1"/>
  <c r="H916" i="1" a="1"/>
  <c r="H916" i="1"/>
  <c r="J916" i="1" a="1"/>
  <c r="J916" i="1" s="1"/>
  <c r="K916" i="1" a="1"/>
  <c r="K916" i="1" s="1"/>
  <c r="L916" i="1" a="1"/>
  <c r="L916" i="1" s="1"/>
  <c r="M916" i="1"/>
  <c r="N916" i="1"/>
  <c r="O916" i="1"/>
  <c r="P916" i="1"/>
  <c r="Q916" i="1"/>
  <c r="R916" i="1"/>
  <c r="H917" i="1" a="1"/>
  <c r="H917" i="1"/>
  <c r="J917" i="1" a="1"/>
  <c r="J917" i="1" s="1"/>
  <c r="K917" i="1" a="1"/>
  <c r="K917" i="1" s="1"/>
  <c r="L917" i="1" a="1"/>
  <c r="L917" i="1" s="1"/>
  <c r="M917" i="1"/>
  <c r="N917" i="1"/>
  <c r="O917" i="1"/>
  <c r="P917" i="1"/>
  <c r="Q917" i="1"/>
  <c r="R917" i="1"/>
  <c r="H918" i="1" a="1"/>
  <c r="H918" i="1"/>
  <c r="J918" i="1" a="1"/>
  <c r="J918" i="1" s="1"/>
  <c r="K918" i="1" a="1"/>
  <c r="K918" i="1" s="1"/>
  <c r="L918" i="1" a="1"/>
  <c r="L918" i="1" s="1"/>
  <c r="M918" i="1"/>
  <c r="N918" i="1"/>
  <c r="O918" i="1"/>
  <c r="P918" i="1"/>
  <c r="Q918" i="1"/>
  <c r="R918" i="1"/>
  <c r="H919" i="1" a="1"/>
  <c r="H919" i="1"/>
  <c r="J919" i="1" a="1"/>
  <c r="J919" i="1" s="1"/>
  <c r="K919" i="1" a="1"/>
  <c r="K919" i="1" s="1"/>
  <c r="L919" i="1" a="1"/>
  <c r="L919" i="1" s="1"/>
  <c r="M919" i="1"/>
  <c r="N919" i="1"/>
  <c r="O919" i="1"/>
  <c r="P919" i="1"/>
  <c r="Q919" i="1"/>
  <c r="R919" i="1"/>
  <c r="H920" i="1" a="1"/>
  <c r="H920" i="1"/>
  <c r="J920" i="1" a="1"/>
  <c r="J920" i="1" s="1"/>
  <c r="K920" i="1" a="1"/>
  <c r="K920" i="1" s="1"/>
  <c r="L920" i="1" a="1"/>
  <c r="L920" i="1" s="1"/>
  <c r="M920" i="1"/>
  <c r="N920" i="1"/>
  <c r="O920" i="1"/>
  <c r="P920" i="1"/>
  <c r="Q920" i="1"/>
  <c r="R920" i="1"/>
  <c r="H921" i="1" a="1"/>
  <c r="H921" i="1"/>
  <c r="J921" i="1" a="1"/>
  <c r="J921" i="1" s="1"/>
  <c r="K921" i="1" a="1"/>
  <c r="K921" i="1" s="1"/>
  <c r="L921" i="1" a="1"/>
  <c r="L921" i="1" s="1"/>
  <c r="M921" i="1"/>
  <c r="N921" i="1"/>
  <c r="O921" i="1"/>
  <c r="P921" i="1"/>
  <c r="Q921" i="1"/>
  <c r="R921" i="1"/>
  <c r="H922" i="1" a="1"/>
  <c r="H922" i="1"/>
  <c r="J922" i="1" a="1"/>
  <c r="J922" i="1" s="1"/>
  <c r="K922" i="1" a="1"/>
  <c r="K922" i="1" s="1"/>
  <c r="L922" i="1" a="1"/>
  <c r="L922" i="1" s="1"/>
  <c r="M922" i="1"/>
  <c r="N922" i="1"/>
  <c r="O922" i="1"/>
  <c r="P922" i="1"/>
  <c r="Q922" i="1"/>
  <c r="R922" i="1"/>
  <c r="H923" i="1" a="1"/>
  <c r="H923" i="1"/>
  <c r="J923" i="1" a="1"/>
  <c r="J923" i="1" s="1"/>
  <c r="K923" i="1" a="1"/>
  <c r="K923" i="1" s="1"/>
  <c r="L923" i="1" a="1"/>
  <c r="L923" i="1" s="1"/>
  <c r="M923" i="1"/>
  <c r="N923" i="1"/>
  <c r="O923" i="1"/>
  <c r="P923" i="1"/>
  <c r="Q923" i="1"/>
  <c r="R923" i="1"/>
  <c r="H924" i="1" a="1"/>
  <c r="H924" i="1"/>
  <c r="J924" i="1" a="1"/>
  <c r="J924" i="1" s="1"/>
  <c r="K924" i="1" a="1"/>
  <c r="K924" i="1" s="1"/>
  <c r="L924" i="1" a="1"/>
  <c r="L924" i="1" s="1"/>
  <c r="M924" i="1"/>
  <c r="N924" i="1"/>
  <c r="O924" i="1"/>
  <c r="P924" i="1"/>
  <c r="Q924" i="1"/>
  <c r="R924" i="1"/>
  <c r="H925" i="1" a="1"/>
  <c r="H925" i="1"/>
  <c r="J925" i="1" a="1"/>
  <c r="J925" i="1" s="1"/>
  <c r="K925" i="1" a="1"/>
  <c r="K925" i="1" s="1"/>
  <c r="L925" i="1" a="1"/>
  <c r="L925" i="1" s="1"/>
  <c r="M925" i="1"/>
  <c r="N925" i="1"/>
  <c r="O925" i="1"/>
  <c r="P925" i="1"/>
  <c r="Q925" i="1"/>
  <c r="R925" i="1"/>
  <c r="H926" i="1" a="1"/>
  <c r="H926" i="1"/>
  <c r="J926" i="1" a="1"/>
  <c r="J926" i="1" s="1"/>
  <c r="K926" i="1" a="1"/>
  <c r="K926" i="1" s="1"/>
  <c r="L926" i="1" a="1"/>
  <c r="L926" i="1" s="1"/>
  <c r="M926" i="1"/>
  <c r="N926" i="1"/>
  <c r="O926" i="1"/>
  <c r="P926" i="1"/>
  <c r="Q926" i="1"/>
  <c r="R926" i="1"/>
  <c r="H927" i="1" a="1"/>
  <c r="H927" i="1"/>
  <c r="J927" i="1" a="1"/>
  <c r="J927" i="1" s="1"/>
  <c r="K927" i="1" a="1"/>
  <c r="K927" i="1" s="1"/>
  <c r="L927" i="1" a="1"/>
  <c r="L927" i="1" s="1"/>
  <c r="M927" i="1"/>
  <c r="N927" i="1"/>
  <c r="O927" i="1"/>
  <c r="P927" i="1"/>
  <c r="Q927" i="1"/>
  <c r="R927" i="1"/>
  <c r="H928" i="1" a="1"/>
  <c r="H928" i="1"/>
  <c r="J928" i="1" a="1"/>
  <c r="J928" i="1" s="1"/>
  <c r="K928" i="1" a="1"/>
  <c r="K928" i="1" s="1"/>
  <c r="L928" i="1" a="1"/>
  <c r="L928" i="1" s="1"/>
  <c r="M928" i="1"/>
  <c r="N928" i="1"/>
  <c r="O928" i="1"/>
  <c r="P928" i="1"/>
  <c r="Q928" i="1"/>
  <c r="R928" i="1"/>
  <c r="H929" i="1" a="1"/>
  <c r="H929" i="1"/>
  <c r="J929" i="1" a="1"/>
  <c r="J929" i="1" s="1"/>
  <c r="K929" i="1" a="1"/>
  <c r="K929" i="1" s="1"/>
  <c r="L929" i="1" a="1"/>
  <c r="L929" i="1" s="1"/>
  <c r="M929" i="1"/>
  <c r="N929" i="1"/>
  <c r="O929" i="1"/>
  <c r="P929" i="1"/>
  <c r="Q929" i="1"/>
  <c r="R929" i="1"/>
  <c r="H930" i="1" a="1"/>
  <c r="H930" i="1"/>
  <c r="J930" i="1" a="1"/>
  <c r="J930" i="1" s="1"/>
  <c r="K930" i="1" a="1"/>
  <c r="K930" i="1" s="1"/>
  <c r="L930" i="1" a="1"/>
  <c r="L930" i="1" s="1"/>
  <c r="M930" i="1"/>
  <c r="N930" i="1"/>
  <c r="O930" i="1"/>
  <c r="P930" i="1"/>
  <c r="Q930" i="1"/>
  <c r="R930" i="1"/>
  <c r="H931" i="1" a="1"/>
  <c r="H931" i="1"/>
  <c r="J931" i="1" a="1"/>
  <c r="J931" i="1" s="1"/>
  <c r="K931" i="1" a="1"/>
  <c r="K931" i="1" s="1"/>
  <c r="L931" i="1" a="1"/>
  <c r="L931" i="1" s="1"/>
  <c r="M931" i="1"/>
  <c r="N931" i="1"/>
  <c r="O931" i="1"/>
  <c r="P931" i="1"/>
  <c r="Q931" i="1"/>
  <c r="R931" i="1"/>
  <c r="H932" i="1" a="1"/>
  <c r="H932" i="1"/>
  <c r="J932" i="1" a="1"/>
  <c r="J932" i="1" s="1"/>
  <c r="K932" i="1" a="1"/>
  <c r="K932" i="1" s="1"/>
  <c r="L932" i="1" a="1"/>
  <c r="L932" i="1" s="1"/>
  <c r="M932" i="1"/>
  <c r="N932" i="1"/>
  <c r="O932" i="1"/>
  <c r="P932" i="1"/>
  <c r="Q932" i="1"/>
  <c r="R932" i="1"/>
  <c r="H933" i="1" a="1"/>
  <c r="H933" i="1"/>
  <c r="J933" i="1" a="1"/>
  <c r="J933" i="1" s="1"/>
  <c r="K933" i="1" a="1"/>
  <c r="K933" i="1" s="1"/>
  <c r="L933" i="1" a="1"/>
  <c r="L933" i="1" s="1"/>
  <c r="M933" i="1"/>
  <c r="N933" i="1"/>
  <c r="O933" i="1"/>
  <c r="P933" i="1"/>
  <c r="Q933" i="1"/>
  <c r="R933" i="1"/>
  <c r="H934" i="1" a="1"/>
  <c r="H934" i="1"/>
  <c r="J934" i="1" a="1"/>
  <c r="J934" i="1" s="1"/>
  <c r="K934" i="1" a="1"/>
  <c r="K934" i="1" s="1"/>
  <c r="L934" i="1" a="1"/>
  <c r="L934" i="1" s="1"/>
  <c r="M934" i="1"/>
  <c r="N934" i="1"/>
  <c r="O934" i="1"/>
  <c r="P934" i="1"/>
  <c r="Q934" i="1"/>
  <c r="R934" i="1"/>
  <c r="H935" i="1" a="1"/>
  <c r="H935" i="1"/>
  <c r="J935" i="1" a="1"/>
  <c r="J935" i="1" s="1"/>
  <c r="K935" i="1" a="1"/>
  <c r="K935" i="1" s="1"/>
  <c r="L935" i="1" a="1"/>
  <c r="L935" i="1" s="1"/>
  <c r="M935" i="1"/>
  <c r="N935" i="1"/>
  <c r="O935" i="1"/>
  <c r="P935" i="1"/>
  <c r="Q935" i="1"/>
  <c r="R935" i="1"/>
  <c r="H936" i="1" a="1"/>
  <c r="H936" i="1"/>
  <c r="J936" i="1" a="1"/>
  <c r="J936" i="1" s="1"/>
  <c r="K936" i="1" a="1"/>
  <c r="K936" i="1" s="1"/>
  <c r="L936" i="1" a="1"/>
  <c r="L936" i="1" s="1"/>
  <c r="M936" i="1"/>
  <c r="N936" i="1"/>
  <c r="O936" i="1"/>
  <c r="P936" i="1"/>
  <c r="Q936" i="1"/>
  <c r="R936" i="1"/>
  <c r="H937" i="1" a="1"/>
  <c r="H937" i="1"/>
  <c r="J937" i="1" a="1"/>
  <c r="J937" i="1" s="1"/>
  <c r="K937" i="1" a="1"/>
  <c r="K937" i="1" s="1"/>
  <c r="L937" i="1" a="1"/>
  <c r="L937" i="1" s="1"/>
  <c r="M937" i="1"/>
  <c r="N937" i="1"/>
  <c r="O937" i="1"/>
  <c r="P937" i="1"/>
  <c r="Q937" i="1"/>
  <c r="R937" i="1"/>
  <c r="H938" i="1" a="1"/>
  <c r="H938" i="1"/>
  <c r="J938" i="1" a="1"/>
  <c r="J938" i="1" s="1"/>
  <c r="K938" i="1" a="1"/>
  <c r="K938" i="1" s="1"/>
  <c r="L938" i="1" a="1"/>
  <c r="L938" i="1" s="1"/>
  <c r="M938" i="1"/>
  <c r="N938" i="1"/>
  <c r="O938" i="1"/>
  <c r="P938" i="1"/>
  <c r="Q938" i="1"/>
  <c r="R938" i="1"/>
  <c r="H939" i="1" a="1"/>
  <c r="H939" i="1"/>
  <c r="J939" i="1" a="1"/>
  <c r="J939" i="1" s="1"/>
  <c r="K939" i="1" a="1"/>
  <c r="K939" i="1" s="1"/>
  <c r="L939" i="1" a="1"/>
  <c r="L939" i="1" s="1"/>
  <c r="M939" i="1"/>
  <c r="N939" i="1"/>
  <c r="O939" i="1"/>
  <c r="P939" i="1"/>
  <c r="Q939" i="1"/>
  <c r="R939" i="1"/>
  <c r="H940" i="1" a="1"/>
  <c r="H940" i="1"/>
  <c r="J940" i="1" a="1"/>
  <c r="J940" i="1" s="1"/>
  <c r="K940" i="1" a="1"/>
  <c r="K940" i="1" s="1"/>
  <c r="L940" i="1" a="1"/>
  <c r="L940" i="1" s="1"/>
  <c r="M940" i="1"/>
  <c r="N940" i="1"/>
  <c r="O940" i="1"/>
  <c r="P940" i="1"/>
  <c r="Q940" i="1"/>
  <c r="R940" i="1"/>
  <c r="H941" i="1" a="1"/>
  <c r="H941" i="1"/>
  <c r="J941" i="1" a="1"/>
  <c r="J941" i="1" s="1"/>
  <c r="K941" i="1" a="1"/>
  <c r="K941" i="1" s="1"/>
  <c r="L941" i="1" a="1"/>
  <c r="L941" i="1" s="1"/>
  <c r="M941" i="1"/>
  <c r="N941" i="1"/>
  <c r="O941" i="1"/>
  <c r="P941" i="1"/>
  <c r="Q941" i="1"/>
  <c r="R941" i="1"/>
  <c r="H942" i="1" a="1"/>
  <c r="H942" i="1"/>
  <c r="J942" i="1" a="1"/>
  <c r="J942" i="1" s="1"/>
  <c r="K942" i="1" a="1"/>
  <c r="K942" i="1" s="1"/>
  <c r="L942" i="1" a="1"/>
  <c r="L942" i="1" s="1"/>
  <c r="M942" i="1"/>
  <c r="N942" i="1"/>
  <c r="O942" i="1"/>
  <c r="P942" i="1"/>
  <c r="Q942" i="1"/>
  <c r="R942" i="1"/>
  <c r="H943" i="1" a="1"/>
  <c r="H943" i="1"/>
  <c r="J943" i="1" a="1"/>
  <c r="J943" i="1" s="1"/>
  <c r="K943" i="1" a="1"/>
  <c r="K943" i="1" s="1"/>
  <c r="L943" i="1" a="1"/>
  <c r="L943" i="1" s="1"/>
  <c r="M943" i="1"/>
  <c r="N943" i="1"/>
  <c r="O943" i="1"/>
  <c r="P943" i="1"/>
  <c r="Q943" i="1"/>
  <c r="R943" i="1"/>
  <c r="H944" i="1" a="1"/>
  <c r="H944" i="1"/>
  <c r="J944" i="1" a="1"/>
  <c r="J944" i="1" s="1"/>
  <c r="K944" i="1" a="1"/>
  <c r="K944" i="1" s="1"/>
  <c r="L944" i="1" a="1"/>
  <c r="L944" i="1" s="1"/>
  <c r="M944" i="1"/>
  <c r="N944" i="1"/>
  <c r="O944" i="1"/>
  <c r="P944" i="1"/>
  <c r="Q944" i="1"/>
  <c r="R944" i="1"/>
  <c r="H945" i="1" a="1"/>
  <c r="H945" i="1"/>
  <c r="J945" i="1" a="1"/>
  <c r="J945" i="1" s="1"/>
  <c r="K945" i="1" a="1"/>
  <c r="K945" i="1" s="1"/>
  <c r="L945" i="1" a="1"/>
  <c r="L945" i="1" s="1"/>
  <c r="M945" i="1"/>
  <c r="N945" i="1"/>
  <c r="O945" i="1"/>
  <c r="P945" i="1"/>
  <c r="Q945" i="1"/>
  <c r="R945" i="1"/>
  <c r="H946" i="1" a="1"/>
  <c r="H946" i="1"/>
  <c r="J946" i="1" a="1"/>
  <c r="J946" i="1" s="1"/>
  <c r="K946" i="1" a="1"/>
  <c r="K946" i="1" s="1"/>
  <c r="L946" i="1" a="1"/>
  <c r="L946" i="1" s="1"/>
  <c r="M946" i="1"/>
  <c r="N946" i="1"/>
  <c r="O946" i="1"/>
  <c r="P946" i="1"/>
  <c r="Q946" i="1"/>
  <c r="R946" i="1"/>
  <c r="H947" i="1" a="1"/>
  <c r="H947" i="1"/>
  <c r="J947" i="1" a="1"/>
  <c r="J947" i="1" s="1"/>
  <c r="K947" i="1" a="1"/>
  <c r="K947" i="1" s="1"/>
  <c r="L947" i="1" a="1"/>
  <c r="L947" i="1" s="1"/>
  <c r="M947" i="1"/>
  <c r="N947" i="1"/>
  <c r="O947" i="1"/>
  <c r="P947" i="1"/>
  <c r="Q947" i="1"/>
  <c r="R947" i="1"/>
  <c r="H948" i="1" a="1"/>
  <c r="H948" i="1"/>
  <c r="J948" i="1" a="1"/>
  <c r="J948" i="1" s="1"/>
  <c r="K948" i="1" a="1"/>
  <c r="K948" i="1" s="1"/>
  <c r="L948" i="1" a="1"/>
  <c r="L948" i="1" s="1"/>
  <c r="M948" i="1"/>
  <c r="N948" i="1"/>
  <c r="O948" i="1"/>
  <c r="P948" i="1"/>
  <c r="Q948" i="1"/>
  <c r="R948" i="1"/>
  <c r="H949" i="1" a="1"/>
  <c r="H949" i="1"/>
  <c r="J949" i="1" a="1"/>
  <c r="J949" i="1" s="1"/>
  <c r="K949" i="1" a="1"/>
  <c r="K949" i="1" s="1"/>
  <c r="L949" i="1" a="1"/>
  <c r="L949" i="1" s="1"/>
  <c r="M949" i="1"/>
  <c r="N949" i="1"/>
  <c r="O949" i="1"/>
  <c r="P949" i="1"/>
  <c r="Q949" i="1"/>
  <c r="R949" i="1"/>
  <c r="H950" i="1" a="1"/>
  <c r="H950" i="1"/>
  <c r="J950" i="1" a="1"/>
  <c r="J950" i="1" s="1"/>
  <c r="K950" i="1" a="1"/>
  <c r="K950" i="1" s="1"/>
  <c r="L950" i="1" a="1"/>
  <c r="L950" i="1" s="1"/>
  <c r="M950" i="1"/>
  <c r="N950" i="1"/>
  <c r="O950" i="1"/>
  <c r="P950" i="1"/>
  <c r="Q950" i="1"/>
  <c r="R950" i="1"/>
  <c r="H951" i="1" a="1"/>
  <c r="H951" i="1"/>
  <c r="J951" i="1" a="1"/>
  <c r="J951" i="1" s="1"/>
  <c r="K951" i="1" a="1"/>
  <c r="K951" i="1" s="1"/>
  <c r="L951" i="1" a="1"/>
  <c r="L951" i="1" s="1"/>
  <c r="M951" i="1"/>
  <c r="N951" i="1"/>
  <c r="O951" i="1"/>
  <c r="P951" i="1"/>
  <c r="Q951" i="1"/>
  <c r="R951" i="1"/>
  <c r="H952" i="1" a="1"/>
  <c r="H952" i="1"/>
  <c r="J952" i="1" a="1"/>
  <c r="J952" i="1" s="1"/>
  <c r="K952" i="1" a="1"/>
  <c r="K952" i="1" s="1"/>
  <c r="L952" i="1" a="1"/>
  <c r="L952" i="1" s="1"/>
  <c r="M952" i="1"/>
  <c r="N952" i="1"/>
  <c r="O952" i="1"/>
  <c r="P952" i="1"/>
  <c r="Q952" i="1"/>
  <c r="R952" i="1"/>
  <c r="H953" i="1" a="1"/>
  <c r="H953" i="1"/>
  <c r="J953" i="1" a="1"/>
  <c r="J953" i="1" s="1"/>
  <c r="K953" i="1" a="1"/>
  <c r="K953" i="1" s="1"/>
  <c r="L953" i="1" a="1"/>
  <c r="L953" i="1" s="1"/>
  <c r="M953" i="1"/>
  <c r="N953" i="1"/>
  <c r="O953" i="1"/>
  <c r="P953" i="1"/>
  <c r="Q953" i="1"/>
  <c r="R953" i="1"/>
  <c r="H954" i="1" a="1"/>
  <c r="H954" i="1"/>
  <c r="J954" i="1" a="1"/>
  <c r="J954" i="1" s="1"/>
  <c r="K954" i="1" a="1"/>
  <c r="K954" i="1" s="1"/>
  <c r="L954" i="1" a="1"/>
  <c r="L954" i="1" s="1"/>
  <c r="M954" i="1"/>
  <c r="N954" i="1"/>
  <c r="O954" i="1"/>
  <c r="P954" i="1"/>
  <c r="Q954" i="1"/>
  <c r="R954" i="1"/>
  <c r="H955" i="1" a="1"/>
  <c r="H955" i="1"/>
  <c r="J955" i="1" a="1"/>
  <c r="J955" i="1" s="1"/>
  <c r="K955" i="1" a="1"/>
  <c r="K955" i="1" s="1"/>
  <c r="L955" i="1" a="1"/>
  <c r="L955" i="1" s="1"/>
  <c r="M955" i="1"/>
  <c r="N955" i="1"/>
  <c r="O955" i="1"/>
  <c r="P955" i="1"/>
  <c r="Q955" i="1"/>
  <c r="R955" i="1"/>
  <c r="H956" i="1" a="1"/>
  <c r="H956" i="1"/>
  <c r="J956" i="1" a="1"/>
  <c r="J956" i="1" s="1"/>
  <c r="K956" i="1" a="1"/>
  <c r="K956" i="1" s="1"/>
  <c r="L956" i="1" a="1"/>
  <c r="L956" i="1" s="1"/>
  <c r="M956" i="1"/>
  <c r="N956" i="1"/>
  <c r="O956" i="1"/>
  <c r="P956" i="1"/>
  <c r="Q956" i="1"/>
  <c r="R956" i="1"/>
  <c r="H957" i="1" a="1"/>
  <c r="H957" i="1"/>
  <c r="J957" i="1" a="1"/>
  <c r="J957" i="1" s="1"/>
  <c r="K957" i="1" a="1"/>
  <c r="K957" i="1" s="1"/>
  <c r="L957" i="1" a="1"/>
  <c r="L957" i="1" s="1"/>
  <c r="M957" i="1"/>
  <c r="N957" i="1"/>
  <c r="O957" i="1"/>
  <c r="P957" i="1"/>
  <c r="Q957" i="1"/>
  <c r="R957" i="1"/>
  <c r="H958" i="1" a="1"/>
  <c r="H958" i="1"/>
  <c r="J958" i="1" a="1"/>
  <c r="J958" i="1" s="1"/>
  <c r="K958" i="1" a="1"/>
  <c r="K958" i="1" s="1"/>
  <c r="L958" i="1" a="1"/>
  <c r="L958" i="1" s="1"/>
  <c r="M958" i="1"/>
  <c r="N958" i="1"/>
  <c r="O958" i="1"/>
  <c r="P958" i="1"/>
  <c r="Q958" i="1"/>
  <c r="R958" i="1"/>
  <c r="H959" i="1" a="1"/>
  <c r="H959" i="1"/>
  <c r="J959" i="1" a="1"/>
  <c r="J959" i="1" s="1"/>
  <c r="K959" i="1" a="1"/>
  <c r="K959" i="1" s="1"/>
  <c r="L959" i="1" a="1"/>
  <c r="L959" i="1" s="1"/>
  <c r="M959" i="1"/>
  <c r="N959" i="1"/>
  <c r="O959" i="1"/>
  <c r="P959" i="1"/>
  <c r="Q959" i="1"/>
  <c r="R959" i="1"/>
  <c r="H960" i="1" a="1"/>
  <c r="H960" i="1"/>
  <c r="J960" i="1" a="1"/>
  <c r="J960" i="1" s="1"/>
  <c r="K960" i="1" a="1"/>
  <c r="K960" i="1" s="1"/>
  <c r="L960" i="1" a="1"/>
  <c r="L960" i="1" s="1"/>
  <c r="M960" i="1"/>
  <c r="N960" i="1"/>
  <c r="O960" i="1"/>
  <c r="P960" i="1"/>
  <c r="Q960" i="1"/>
  <c r="R960" i="1"/>
  <c r="H961" i="1" a="1"/>
  <c r="H961" i="1"/>
  <c r="J961" i="1" a="1"/>
  <c r="J961" i="1" s="1"/>
  <c r="K961" i="1" a="1"/>
  <c r="K961" i="1" s="1"/>
  <c r="L961" i="1" a="1"/>
  <c r="L961" i="1" s="1"/>
  <c r="M961" i="1"/>
  <c r="N961" i="1"/>
  <c r="O961" i="1"/>
  <c r="P961" i="1"/>
  <c r="Q961" i="1"/>
  <c r="R961" i="1"/>
  <c r="H962" i="1" a="1"/>
  <c r="H962" i="1"/>
  <c r="J962" i="1" a="1"/>
  <c r="J962" i="1" s="1"/>
  <c r="K962" i="1" a="1"/>
  <c r="K962" i="1" s="1"/>
  <c r="L962" i="1" a="1"/>
  <c r="L962" i="1" s="1"/>
  <c r="M962" i="1"/>
  <c r="N962" i="1"/>
  <c r="O962" i="1"/>
  <c r="P962" i="1"/>
  <c r="Q962" i="1"/>
  <c r="R962" i="1"/>
  <c r="H963" i="1" a="1"/>
  <c r="H963" i="1"/>
  <c r="J963" i="1" a="1"/>
  <c r="J963" i="1" s="1"/>
  <c r="K963" i="1" a="1"/>
  <c r="K963" i="1" s="1"/>
  <c r="L963" i="1" a="1"/>
  <c r="L963" i="1" s="1"/>
  <c r="M963" i="1"/>
  <c r="N963" i="1"/>
  <c r="O963" i="1"/>
  <c r="P963" i="1"/>
  <c r="Q963" i="1"/>
  <c r="R963" i="1"/>
  <c r="H964" i="1" a="1"/>
  <c r="H964" i="1"/>
  <c r="J964" i="1" a="1"/>
  <c r="J964" i="1" s="1"/>
  <c r="K964" i="1" a="1"/>
  <c r="K964" i="1" s="1"/>
  <c r="L964" i="1" a="1"/>
  <c r="L964" i="1" s="1"/>
  <c r="M964" i="1"/>
  <c r="N964" i="1"/>
  <c r="O964" i="1"/>
  <c r="P964" i="1"/>
  <c r="Q964" i="1"/>
  <c r="R964" i="1"/>
  <c r="H965" i="1" a="1"/>
  <c r="H965" i="1"/>
  <c r="J965" i="1" a="1"/>
  <c r="J965" i="1" s="1"/>
  <c r="K965" i="1" a="1"/>
  <c r="K965" i="1" s="1"/>
  <c r="L965" i="1" a="1"/>
  <c r="L965" i="1" s="1"/>
  <c r="M965" i="1"/>
  <c r="N965" i="1"/>
  <c r="O965" i="1"/>
  <c r="P965" i="1"/>
  <c r="Q965" i="1"/>
  <c r="R965" i="1"/>
  <c r="H966" i="1" a="1"/>
  <c r="H966" i="1"/>
  <c r="J966" i="1" a="1"/>
  <c r="J966" i="1" s="1"/>
  <c r="K966" i="1" a="1"/>
  <c r="K966" i="1" s="1"/>
  <c r="L966" i="1" a="1"/>
  <c r="L966" i="1" s="1"/>
  <c r="M966" i="1"/>
  <c r="N966" i="1"/>
  <c r="O966" i="1"/>
  <c r="P966" i="1"/>
  <c r="Q966" i="1"/>
  <c r="R966" i="1"/>
  <c r="H967" i="1" a="1"/>
  <c r="H967" i="1"/>
  <c r="J967" i="1" a="1"/>
  <c r="J967" i="1" s="1"/>
  <c r="K967" i="1" a="1"/>
  <c r="K967" i="1" s="1"/>
  <c r="L967" i="1" a="1"/>
  <c r="L967" i="1" s="1"/>
  <c r="M967" i="1"/>
  <c r="N967" i="1"/>
  <c r="O967" i="1"/>
  <c r="P967" i="1"/>
  <c r="Q967" i="1"/>
  <c r="R967" i="1"/>
  <c r="H968" i="1" a="1"/>
  <c r="H968" i="1"/>
  <c r="J968" i="1" a="1"/>
  <c r="J968" i="1" s="1"/>
  <c r="K968" i="1" a="1"/>
  <c r="K968" i="1" s="1"/>
  <c r="L968" i="1" a="1"/>
  <c r="L968" i="1" s="1"/>
  <c r="M968" i="1"/>
  <c r="N968" i="1"/>
  <c r="O968" i="1"/>
  <c r="P968" i="1"/>
  <c r="Q968" i="1"/>
  <c r="R968" i="1"/>
  <c r="H969" i="1" a="1"/>
  <c r="H969" i="1"/>
  <c r="J969" i="1" a="1"/>
  <c r="J969" i="1" s="1"/>
  <c r="K969" i="1" a="1"/>
  <c r="K969" i="1" s="1"/>
  <c r="L969" i="1" a="1"/>
  <c r="L969" i="1" s="1"/>
  <c r="M969" i="1"/>
  <c r="N969" i="1"/>
  <c r="O969" i="1"/>
  <c r="P969" i="1"/>
  <c r="Q969" i="1"/>
  <c r="R969" i="1"/>
  <c r="H970" i="1" a="1"/>
  <c r="H970" i="1"/>
  <c r="J970" i="1" a="1"/>
  <c r="J970" i="1" s="1"/>
  <c r="K970" i="1" a="1"/>
  <c r="K970" i="1" s="1"/>
  <c r="L970" i="1" a="1"/>
  <c r="L970" i="1" s="1"/>
  <c r="M970" i="1"/>
  <c r="N970" i="1"/>
  <c r="O970" i="1"/>
  <c r="P970" i="1"/>
  <c r="Q970" i="1"/>
  <c r="R970" i="1"/>
  <c r="H971" i="1" a="1"/>
  <c r="H971" i="1"/>
  <c r="J971" i="1" a="1"/>
  <c r="J971" i="1" s="1"/>
  <c r="K971" i="1" a="1"/>
  <c r="K971" i="1" s="1"/>
  <c r="L971" i="1" a="1"/>
  <c r="L971" i="1" s="1"/>
  <c r="M971" i="1"/>
  <c r="N971" i="1"/>
  <c r="O971" i="1"/>
  <c r="P971" i="1"/>
  <c r="Q971" i="1"/>
  <c r="R971" i="1"/>
  <c r="H972" i="1" a="1"/>
  <c r="H972" i="1"/>
  <c r="J972" i="1" a="1"/>
  <c r="J972" i="1" s="1"/>
  <c r="K972" i="1" a="1"/>
  <c r="K972" i="1" s="1"/>
  <c r="L972" i="1" a="1"/>
  <c r="L972" i="1" s="1"/>
  <c r="M972" i="1"/>
  <c r="N972" i="1"/>
  <c r="O972" i="1"/>
  <c r="P972" i="1"/>
  <c r="Q972" i="1"/>
  <c r="R972" i="1"/>
  <c r="H973" i="1" a="1"/>
  <c r="H973" i="1"/>
  <c r="J973" i="1" a="1"/>
  <c r="J973" i="1" s="1"/>
  <c r="K973" i="1" a="1"/>
  <c r="K973" i="1" s="1"/>
  <c r="L973" i="1" a="1"/>
  <c r="L973" i="1" s="1"/>
  <c r="M973" i="1"/>
  <c r="N973" i="1"/>
  <c r="O973" i="1"/>
  <c r="P973" i="1"/>
  <c r="Q973" i="1"/>
  <c r="R973" i="1"/>
  <c r="H974" i="1" a="1"/>
  <c r="H974" i="1"/>
  <c r="J974" i="1" a="1"/>
  <c r="J974" i="1" s="1"/>
  <c r="K974" i="1" a="1"/>
  <c r="K974" i="1" s="1"/>
  <c r="L974" i="1" a="1"/>
  <c r="L974" i="1" s="1"/>
  <c r="M974" i="1"/>
  <c r="N974" i="1"/>
  <c r="O974" i="1"/>
  <c r="P974" i="1"/>
  <c r="Q974" i="1"/>
  <c r="R974" i="1"/>
  <c r="H975" i="1" a="1"/>
  <c r="H975" i="1"/>
  <c r="J975" i="1" a="1"/>
  <c r="J975" i="1" s="1"/>
  <c r="K975" i="1" a="1"/>
  <c r="K975" i="1" s="1"/>
  <c r="L975" i="1" a="1"/>
  <c r="L975" i="1" s="1"/>
  <c r="M975" i="1"/>
  <c r="N975" i="1"/>
  <c r="O975" i="1"/>
  <c r="P975" i="1"/>
  <c r="Q975" i="1"/>
  <c r="R975" i="1"/>
  <c r="H976" i="1" a="1"/>
  <c r="H976" i="1"/>
  <c r="J976" i="1" a="1"/>
  <c r="J976" i="1" s="1"/>
  <c r="K976" i="1" a="1"/>
  <c r="K976" i="1" s="1"/>
  <c r="L976" i="1" a="1"/>
  <c r="L976" i="1" s="1"/>
  <c r="M976" i="1"/>
  <c r="N976" i="1"/>
  <c r="O976" i="1"/>
  <c r="P976" i="1"/>
  <c r="Q976" i="1"/>
  <c r="R976" i="1"/>
  <c r="H977" i="1" a="1"/>
  <c r="H977" i="1"/>
  <c r="J977" i="1" a="1"/>
  <c r="J977" i="1" s="1"/>
  <c r="K977" i="1" a="1"/>
  <c r="K977" i="1" s="1"/>
  <c r="L977" i="1" a="1"/>
  <c r="L977" i="1" s="1"/>
  <c r="M977" i="1"/>
  <c r="N977" i="1"/>
  <c r="O977" i="1"/>
  <c r="P977" i="1"/>
  <c r="Q977" i="1"/>
  <c r="R977" i="1"/>
  <c r="H978" i="1" a="1"/>
  <c r="H978" i="1"/>
  <c r="J978" i="1" a="1"/>
  <c r="J978" i="1" s="1"/>
  <c r="K978" i="1" a="1"/>
  <c r="K978" i="1" s="1"/>
  <c r="L978" i="1" a="1"/>
  <c r="L978" i="1" s="1"/>
  <c r="M978" i="1"/>
  <c r="N978" i="1"/>
  <c r="O978" i="1"/>
  <c r="P978" i="1"/>
  <c r="Q978" i="1"/>
  <c r="R978" i="1"/>
  <c r="H979" i="1" a="1"/>
  <c r="H979" i="1"/>
  <c r="J979" i="1" a="1"/>
  <c r="J979" i="1" s="1"/>
  <c r="K979" i="1" a="1"/>
  <c r="K979" i="1" s="1"/>
  <c r="L979" i="1" a="1"/>
  <c r="L979" i="1" s="1"/>
  <c r="M979" i="1"/>
  <c r="N979" i="1"/>
  <c r="O979" i="1"/>
  <c r="P979" i="1"/>
  <c r="Q979" i="1"/>
  <c r="R979" i="1"/>
  <c r="H980" i="1" a="1"/>
  <c r="H980" i="1"/>
  <c r="J980" i="1" a="1"/>
  <c r="J980" i="1" s="1"/>
  <c r="K980" i="1" a="1"/>
  <c r="K980" i="1" s="1"/>
  <c r="L980" i="1" a="1"/>
  <c r="L980" i="1" s="1"/>
  <c r="M980" i="1"/>
  <c r="N980" i="1"/>
  <c r="O980" i="1"/>
  <c r="P980" i="1"/>
  <c r="Q980" i="1"/>
  <c r="R980" i="1"/>
  <c r="H981" i="1" a="1"/>
  <c r="H981" i="1"/>
  <c r="J981" i="1" a="1"/>
  <c r="J981" i="1" s="1"/>
  <c r="K981" i="1" a="1"/>
  <c r="K981" i="1" s="1"/>
  <c r="L981" i="1" a="1"/>
  <c r="L981" i="1" s="1"/>
  <c r="M981" i="1"/>
  <c r="N981" i="1"/>
  <c r="O981" i="1"/>
  <c r="P981" i="1"/>
  <c r="Q981" i="1"/>
  <c r="R981" i="1"/>
  <c r="H982" i="1" a="1"/>
  <c r="H982" i="1"/>
  <c r="J982" i="1" a="1"/>
  <c r="J982" i="1" s="1"/>
  <c r="K982" i="1" a="1"/>
  <c r="K982" i="1" s="1"/>
  <c r="L982" i="1" a="1"/>
  <c r="L982" i="1" s="1"/>
  <c r="M982" i="1"/>
  <c r="N982" i="1"/>
  <c r="O982" i="1"/>
  <c r="P982" i="1"/>
  <c r="Q982" i="1"/>
  <c r="R982" i="1"/>
  <c r="H983" i="1" a="1"/>
  <c r="H983" i="1"/>
  <c r="J983" i="1" a="1"/>
  <c r="J983" i="1" s="1"/>
  <c r="K983" i="1" a="1"/>
  <c r="K983" i="1" s="1"/>
  <c r="L983" i="1" a="1"/>
  <c r="L983" i="1" s="1"/>
  <c r="M983" i="1"/>
  <c r="N983" i="1"/>
  <c r="O983" i="1"/>
  <c r="P983" i="1"/>
  <c r="Q983" i="1"/>
  <c r="R983" i="1"/>
  <c r="H984" i="1" a="1"/>
  <c r="H984" i="1"/>
  <c r="J984" i="1" a="1"/>
  <c r="J984" i="1" s="1"/>
  <c r="K984" i="1" a="1"/>
  <c r="K984" i="1" s="1"/>
  <c r="L984" i="1" a="1"/>
  <c r="L984" i="1" s="1"/>
  <c r="M984" i="1"/>
  <c r="N984" i="1"/>
  <c r="O984" i="1"/>
  <c r="P984" i="1"/>
  <c r="Q984" i="1"/>
  <c r="R984" i="1"/>
  <c r="H985" i="1" a="1"/>
  <c r="H985" i="1"/>
  <c r="J985" i="1" a="1"/>
  <c r="J985" i="1" s="1"/>
  <c r="K985" i="1" a="1"/>
  <c r="K985" i="1" s="1"/>
  <c r="L985" i="1" a="1"/>
  <c r="L985" i="1" s="1"/>
  <c r="M985" i="1"/>
  <c r="N985" i="1"/>
  <c r="O985" i="1"/>
  <c r="P985" i="1"/>
  <c r="Q985" i="1"/>
  <c r="R985" i="1"/>
  <c r="H986" i="1" a="1"/>
  <c r="H986" i="1"/>
  <c r="J986" i="1" a="1"/>
  <c r="J986" i="1" s="1"/>
  <c r="K986" i="1" a="1"/>
  <c r="K986" i="1" s="1"/>
  <c r="L986" i="1" a="1"/>
  <c r="L986" i="1" s="1"/>
  <c r="M986" i="1"/>
  <c r="N986" i="1"/>
  <c r="O986" i="1"/>
  <c r="P986" i="1"/>
  <c r="Q986" i="1"/>
  <c r="R986" i="1"/>
  <c r="H987" i="1" a="1"/>
  <c r="H987" i="1"/>
  <c r="J987" i="1" a="1"/>
  <c r="J987" i="1" s="1"/>
  <c r="K987" i="1" a="1"/>
  <c r="K987" i="1" s="1"/>
  <c r="L987" i="1" a="1"/>
  <c r="L987" i="1" s="1"/>
  <c r="M987" i="1"/>
  <c r="N987" i="1"/>
  <c r="O987" i="1"/>
  <c r="P987" i="1"/>
  <c r="Q987" i="1"/>
  <c r="R987" i="1"/>
  <c r="H988" i="1" a="1"/>
  <c r="H988" i="1"/>
  <c r="J988" i="1" a="1"/>
  <c r="J988" i="1" s="1"/>
  <c r="K988" i="1" a="1"/>
  <c r="K988" i="1" s="1"/>
  <c r="L988" i="1" a="1"/>
  <c r="L988" i="1" s="1"/>
  <c r="M988" i="1"/>
  <c r="N988" i="1"/>
  <c r="O988" i="1"/>
  <c r="P988" i="1"/>
  <c r="Q988" i="1"/>
  <c r="R988" i="1"/>
  <c r="H989" i="1" a="1"/>
  <c r="H989" i="1"/>
  <c r="J989" i="1" a="1"/>
  <c r="J989" i="1" s="1"/>
  <c r="K989" i="1" a="1"/>
  <c r="K989" i="1" s="1"/>
  <c r="L989" i="1" a="1"/>
  <c r="L989" i="1" s="1"/>
  <c r="M989" i="1"/>
  <c r="N989" i="1"/>
  <c r="O989" i="1"/>
  <c r="P989" i="1"/>
  <c r="Q989" i="1"/>
  <c r="R989" i="1"/>
  <c r="H990" i="1" a="1"/>
  <c r="H990" i="1"/>
  <c r="J990" i="1" a="1"/>
  <c r="J990" i="1" s="1"/>
  <c r="K990" i="1" a="1"/>
  <c r="K990" i="1" s="1"/>
  <c r="L990" i="1" a="1"/>
  <c r="L990" i="1" s="1"/>
  <c r="M990" i="1"/>
  <c r="N990" i="1"/>
  <c r="O990" i="1"/>
  <c r="P990" i="1"/>
  <c r="Q990" i="1"/>
  <c r="R990" i="1"/>
  <c r="H991" i="1" a="1"/>
  <c r="H991" i="1"/>
  <c r="J991" i="1" a="1"/>
  <c r="J991" i="1" s="1"/>
  <c r="K991" i="1" a="1"/>
  <c r="K991" i="1" s="1"/>
  <c r="L991" i="1" a="1"/>
  <c r="L991" i="1" s="1"/>
  <c r="M991" i="1"/>
  <c r="N991" i="1"/>
  <c r="O991" i="1"/>
  <c r="P991" i="1"/>
  <c r="Q991" i="1"/>
  <c r="R991" i="1"/>
  <c r="H992" i="1" a="1"/>
  <c r="H992" i="1"/>
  <c r="J992" i="1" a="1"/>
  <c r="J992" i="1" s="1"/>
  <c r="K992" i="1" a="1"/>
  <c r="K992" i="1" s="1"/>
  <c r="L992" i="1" a="1"/>
  <c r="L992" i="1" s="1"/>
  <c r="M992" i="1"/>
  <c r="N992" i="1"/>
  <c r="O992" i="1"/>
  <c r="P992" i="1"/>
  <c r="Q992" i="1"/>
  <c r="R992" i="1"/>
  <c r="H993" i="1" a="1"/>
  <c r="H993" i="1"/>
  <c r="J993" i="1" a="1"/>
  <c r="J993" i="1" s="1"/>
  <c r="K993" i="1" a="1"/>
  <c r="K993" i="1" s="1"/>
  <c r="L993" i="1" a="1"/>
  <c r="L993" i="1" s="1"/>
  <c r="M993" i="1"/>
  <c r="N993" i="1"/>
  <c r="O993" i="1"/>
  <c r="P993" i="1"/>
  <c r="Q993" i="1"/>
  <c r="R993" i="1"/>
  <c r="H994" i="1" a="1"/>
  <c r="H994" i="1"/>
  <c r="J994" i="1" a="1"/>
  <c r="J994" i="1" s="1"/>
  <c r="K994" i="1" a="1"/>
  <c r="K994" i="1" s="1"/>
  <c r="L994" i="1" a="1"/>
  <c r="L994" i="1" s="1"/>
  <c r="M994" i="1"/>
  <c r="N994" i="1"/>
  <c r="O994" i="1"/>
  <c r="P994" i="1"/>
  <c r="Q994" i="1"/>
  <c r="R994" i="1"/>
  <c r="H995" i="1" a="1"/>
  <c r="H995" i="1"/>
  <c r="J995" i="1" a="1"/>
  <c r="J995" i="1" s="1"/>
  <c r="K995" i="1" a="1"/>
  <c r="K995" i="1" s="1"/>
  <c r="L995" i="1" a="1"/>
  <c r="L995" i="1" s="1"/>
  <c r="M995" i="1"/>
  <c r="N995" i="1"/>
  <c r="O995" i="1"/>
  <c r="P995" i="1"/>
  <c r="Q995" i="1"/>
  <c r="R995" i="1"/>
  <c r="H996" i="1" a="1"/>
  <c r="H996" i="1"/>
  <c r="J996" i="1" a="1"/>
  <c r="J996" i="1" s="1"/>
  <c r="K996" i="1" a="1"/>
  <c r="K996" i="1" s="1"/>
  <c r="L996" i="1" a="1"/>
  <c r="L996" i="1" s="1"/>
  <c r="M996" i="1"/>
  <c r="N996" i="1"/>
  <c r="O996" i="1"/>
  <c r="P996" i="1"/>
  <c r="Q996" i="1"/>
  <c r="R996" i="1"/>
  <c r="H997" i="1" a="1"/>
  <c r="H997" i="1"/>
  <c r="J997" i="1" a="1"/>
  <c r="J997" i="1" s="1"/>
  <c r="K997" i="1" a="1"/>
  <c r="K997" i="1" s="1"/>
  <c r="L997" i="1" a="1"/>
  <c r="L997" i="1" s="1"/>
  <c r="M997" i="1"/>
  <c r="N997" i="1"/>
  <c r="O997" i="1"/>
  <c r="P997" i="1"/>
  <c r="Q997" i="1"/>
  <c r="R997" i="1"/>
  <c r="H998" i="1" a="1"/>
  <c r="H998" i="1"/>
  <c r="J998" i="1" a="1"/>
  <c r="J998" i="1" s="1"/>
  <c r="K998" i="1" a="1"/>
  <c r="K998" i="1" s="1"/>
  <c r="L998" i="1" a="1"/>
  <c r="L998" i="1" s="1"/>
  <c r="M998" i="1"/>
  <c r="N998" i="1"/>
  <c r="O998" i="1"/>
  <c r="P998" i="1"/>
  <c r="Q998" i="1"/>
  <c r="R998" i="1"/>
  <c r="H999" i="1" a="1"/>
  <c r="H999" i="1"/>
  <c r="J999" i="1" a="1"/>
  <c r="J999" i="1" s="1"/>
  <c r="K999" i="1" a="1"/>
  <c r="K999" i="1" s="1"/>
  <c r="L999" i="1" a="1"/>
  <c r="L999" i="1" s="1"/>
  <c r="M999" i="1"/>
  <c r="N999" i="1"/>
  <c r="O999" i="1"/>
  <c r="P999" i="1"/>
  <c r="Q999" i="1"/>
  <c r="R999" i="1"/>
  <c r="H1000" i="1" a="1"/>
  <c r="H1000" i="1"/>
  <c r="J1000" i="1" a="1"/>
  <c r="J1000" i="1" s="1"/>
  <c r="K1000" i="1" a="1"/>
  <c r="K1000" i="1" s="1"/>
  <c r="L1000" i="1" a="1"/>
  <c r="L1000" i="1" s="1"/>
  <c r="M1000" i="1"/>
  <c r="N1000" i="1"/>
  <c r="O1000" i="1"/>
  <c r="P1000" i="1"/>
  <c r="Q1000" i="1"/>
  <c r="R1000" i="1"/>
  <c r="H1001" i="1" a="1"/>
  <c r="H1001" i="1"/>
  <c r="J1001" i="1" a="1"/>
  <c r="J1001" i="1" s="1"/>
  <c r="K1001" i="1" a="1"/>
  <c r="K1001" i="1" s="1"/>
  <c r="L1001" i="1" a="1"/>
  <c r="L1001" i="1" s="1"/>
  <c r="M1001" i="1"/>
  <c r="N1001" i="1"/>
  <c r="O1001" i="1"/>
  <c r="P1001" i="1"/>
  <c r="Q1001" i="1"/>
  <c r="R1001" i="1"/>
  <c r="H1002" i="1" a="1"/>
  <c r="H1002" i="1"/>
  <c r="J1002" i="1" a="1"/>
  <c r="J1002" i="1" s="1"/>
  <c r="K1002" i="1" a="1"/>
  <c r="K1002" i="1" s="1"/>
  <c r="L1002" i="1" a="1"/>
  <c r="L1002" i="1" s="1"/>
  <c r="M1002" i="1"/>
  <c r="N1002" i="1"/>
  <c r="O1002" i="1"/>
  <c r="P1002" i="1"/>
  <c r="Q1002" i="1"/>
  <c r="R1002" i="1"/>
  <c r="H1003" i="1" a="1"/>
  <c r="H1003" i="1" s="1"/>
  <c r="J1003" i="1" a="1"/>
  <c r="J1003" i="1" s="1"/>
  <c r="K1003" i="1" a="1"/>
  <c r="K1003" i="1" s="1"/>
  <c r="L1003" i="1" a="1"/>
  <c r="L1003" i="1" s="1"/>
  <c r="M1003" i="1"/>
  <c r="N1003" i="1" s="1"/>
  <c r="P1003" i="1" s="1"/>
  <c r="O1003" i="1"/>
  <c r="Q1003" i="1"/>
  <c r="R1003" i="1"/>
  <c r="H1004" i="1" a="1"/>
  <c r="H1004" i="1" s="1"/>
  <c r="J1004" i="1" a="1"/>
  <c r="J1004" i="1" s="1"/>
  <c r="K1004" i="1" a="1"/>
  <c r="K1004" i="1" s="1"/>
  <c r="L1004" i="1" a="1"/>
  <c r="L1004" i="1" s="1"/>
  <c r="M1004" i="1"/>
  <c r="N1004" i="1" s="1"/>
  <c r="P1004" i="1" s="1"/>
  <c r="O1004" i="1"/>
  <c r="Q1004" i="1"/>
  <c r="R1004" i="1"/>
  <c r="H1005" i="1" a="1"/>
  <c r="H1005" i="1" s="1"/>
  <c r="J1005" i="1" a="1"/>
  <c r="J1005" i="1" s="1"/>
  <c r="K1005" i="1" a="1"/>
  <c r="K1005" i="1" s="1"/>
  <c r="L1005" i="1" a="1"/>
  <c r="L1005" i="1" s="1"/>
  <c r="M1005" i="1"/>
  <c r="N1005" i="1" s="1"/>
  <c r="P1005" i="1" s="1"/>
  <c r="O1005" i="1"/>
  <c r="Q1005" i="1"/>
  <c r="R1005" i="1"/>
  <c r="H1006" i="1" a="1"/>
  <c r="H1006" i="1" s="1"/>
  <c r="J1006" i="1" a="1"/>
  <c r="J1006" i="1" s="1"/>
  <c r="K1006" i="1" a="1"/>
  <c r="K1006" i="1" s="1"/>
  <c r="L1006" i="1" a="1"/>
  <c r="L1006" i="1" s="1"/>
  <c r="M1006" i="1"/>
  <c r="N1006" i="1" s="1"/>
  <c r="P1006" i="1" s="1"/>
  <c r="O1006" i="1"/>
  <c r="Q1006" i="1"/>
  <c r="R1006" i="1"/>
  <c r="H1007" i="1" a="1"/>
  <c r="H1007" i="1" s="1"/>
  <c r="J1007" i="1" a="1"/>
  <c r="J1007" i="1" s="1"/>
  <c r="K1007" i="1" a="1"/>
  <c r="K1007" i="1" s="1"/>
  <c r="L1007" i="1" a="1"/>
  <c r="L1007" i="1" s="1"/>
  <c r="M1007" i="1"/>
  <c r="N1007" i="1" s="1"/>
  <c r="P1007" i="1" s="1"/>
  <c r="O1007" i="1"/>
  <c r="Q1007" i="1"/>
  <c r="R1007" i="1"/>
  <c r="H1008" i="1" a="1"/>
  <c r="J1008" i="1" a="1"/>
  <c r="J1008" i="1" s="1"/>
  <c r="K1008" i="1" a="1"/>
  <c r="K1008" i="1" s="1"/>
  <c r="L1008" i="1" a="1"/>
  <c r="L1008" i="1" s="1"/>
  <c r="M1008" i="1"/>
  <c r="N1008" i="1" s="1"/>
  <c r="P1008" i="1" s="1"/>
  <c r="O1008" i="1"/>
  <c r="Q1008" i="1"/>
  <c r="H1009" i="1" a="1"/>
  <c r="H1009" i="1" s="1"/>
  <c r="J1009" i="1" a="1"/>
  <c r="J1009" i="1" s="1"/>
  <c r="K1009" i="1" a="1"/>
  <c r="K1009" i="1" s="1"/>
  <c r="L1009" i="1" a="1"/>
  <c r="L1009" i="1" s="1"/>
  <c r="M1009" i="1"/>
  <c r="N1009" i="1" s="1"/>
  <c r="P1009" i="1" s="1"/>
  <c r="O1009" i="1"/>
  <c r="Q1009" i="1"/>
  <c r="R1009" i="1"/>
  <c r="H1010" i="1" a="1"/>
  <c r="J1010" i="1" a="1"/>
  <c r="J1010" i="1" s="1"/>
  <c r="K1010" i="1" a="1"/>
  <c r="K1010" i="1" s="1"/>
  <c r="L1010" i="1" a="1"/>
  <c r="L1010" i="1" s="1"/>
  <c r="M1010" i="1"/>
  <c r="N1010" i="1" s="1"/>
  <c r="P1010" i="1" s="1"/>
  <c r="O1010" i="1"/>
  <c r="Q1010" i="1"/>
  <c r="H1011" i="1" a="1"/>
  <c r="J1011" i="1" a="1"/>
  <c r="J1011" i="1" s="1"/>
  <c r="K1011" i="1" a="1"/>
  <c r="K1011" i="1" s="1"/>
  <c r="L1011" i="1" a="1"/>
  <c r="L1011" i="1" s="1"/>
  <c r="M1011" i="1"/>
  <c r="N1011" i="1" s="1"/>
  <c r="P1011" i="1" s="1"/>
  <c r="O1011" i="1"/>
  <c r="Q1011" i="1"/>
  <c r="H1012" i="1" a="1"/>
  <c r="J1012" i="1" a="1"/>
  <c r="J1012" i="1" s="1"/>
  <c r="K1012" i="1" a="1"/>
  <c r="K1012" i="1" s="1"/>
  <c r="L1012" i="1" a="1"/>
  <c r="L1012" i="1" s="1"/>
  <c r="M1012" i="1"/>
  <c r="N1012" i="1" s="1"/>
  <c r="P1012" i="1" s="1"/>
  <c r="O1012" i="1"/>
  <c r="Q1012" i="1"/>
  <c r="H1013" i="1" a="1"/>
  <c r="H1013" i="1" s="1"/>
  <c r="J1013" i="1" a="1"/>
  <c r="J1013" i="1" s="1"/>
  <c r="K1013" i="1" a="1"/>
  <c r="K1013" i="1" s="1"/>
  <c r="L1013" i="1" a="1"/>
  <c r="L1013" i="1" s="1"/>
  <c r="M1013" i="1"/>
  <c r="N1013" i="1" s="1"/>
  <c r="P1013" i="1" s="1"/>
  <c r="O1013" i="1"/>
  <c r="Q1013" i="1"/>
  <c r="R1013" i="1"/>
  <c r="H1014" i="1" a="1"/>
  <c r="H1014" i="1" s="1"/>
  <c r="J1014" i="1" a="1"/>
  <c r="J1014" i="1" s="1"/>
  <c r="K1014" i="1" a="1"/>
  <c r="K1014" i="1" s="1"/>
  <c r="L1014" i="1" a="1"/>
  <c r="L1014" i="1" s="1"/>
  <c r="M1014" i="1"/>
  <c r="N1014" i="1" s="1"/>
  <c r="P1014" i="1" s="1"/>
  <c r="O1014" i="1"/>
  <c r="Q1014" i="1"/>
  <c r="R1014" i="1"/>
  <c r="H1015" i="1" a="1"/>
  <c r="J1015" i="1" a="1"/>
  <c r="J1015" i="1" s="1"/>
  <c r="K1015" i="1" a="1"/>
  <c r="K1015" i="1" s="1"/>
  <c r="L1015" i="1" a="1"/>
  <c r="L1015" i="1" s="1"/>
  <c r="M1015" i="1"/>
  <c r="N1015" i="1" s="1"/>
  <c r="P1015" i="1" s="1"/>
  <c r="O1015" i="1"/>
  <c r="Q1015" i="1"/>
  <c r="H1016" i="1" a="1"/>
  <c r="H1016" i="1" s="1"/>
  <c r="J1016" i="1" a="1"/>
  <c r="J1016" i="1" s="1"/>
  <c r="K1016" i="1" a="1"/>
  <c r="K1016" i="1" s="1"/>
  <c r="L1016" i="1" a="1"/>
  <c r="L1016" i="1" s="1"/>
  <c r="M1016" i="1"/>
  <c r="N1016" i="1" s="1"/>
  <c r="P1016" i="1" s="1"/>
  <c r="O1016" i="1"/>
  <c r="Q1016" i="1"/>
  <c r="R1016" i="1"/>
  <c r="H1017" i="1" a="1"/>
  <c r="H1017" i="1" s="1"/>
  <c r="J1017" i="1" a="1"/>
  <c r="J1017" i="1" s="1"/>
  <c r="K1017" i="1" a="1"/>
  <c r="K1017" i="1" s="1"/>
  <c r="L1017" i="1" a="1"/>
  <c r="L1017" i="1" s="1"/>
  <c r="M1017" i="1"/>
  <c r="N1017" i="1" s="1"/>
  <c r="P1017" i="1" s="1"/>
  <c r="O1017" i="1"/>
  <c r="Q1017" i="1"/>
  <c r="R1017" i="1"/>
  <c r="H1018" i="1" a="1"/>
  <c r="J1018" i="1" a="1"/>
  <c r="J1018" i="1" s="1"/>
  <c r="K1018" i="1" a="1"/>
  <c r="K1018" i="1" s="1"/>
  <c r="L1018" i="1" a="1"/>
  <c r="L1018" i="1" s="1"/>
  <c r="M1018" i="1"/>
  <c r="N1018" i="1" s="1"/>
  <c r="P1018" i="1" s="1"/>
  <c r="O1018" i="1"/>
  <c r="Q1018" i="1"/>
  <c r="H1019" i="1" a="1"/>
  <c r="J1019" i="1" a="1"/>
  <c r="J1019" i="1" s="1"/>
  <c r="K1019" i="1" a="1"/>
  <c r="K1019" i="1" s="1"/>
  <c r="L1019" i="1" a="1"/>
  <c r="L1019" i="1" s="1"/>
  <c r="M1019" i="1"/>
  <c r="N1019" i="1" s="1"/>
  <c r="P1019" i="1" s="1"/>
  <c r="O1019" i="1"/>
  <c r="Q1019" i="1"/>
  <c r="H1020" i="1" a="1"/>
  <c r="J1020" i="1" a="1"/>
  <c r="J1020" i="1" s="1"/>
  <c r="K1020" i="1" a="1"/>
  <c r="K1020" i="1" s="1"/>
  <c r="L1020" i="1" a="1"/>
  <c r="L1020" i="1" s="1"/>
  <c r="M1020" i="1"/>
  <c r="N1020" i="1" s="1"/>
  <c r="P1020" i="1" s="1"/>
  <c r="O1020" i="1"/>
  <c r="Q1020" i="1"/>
  <c r="H1021" i="1" a="1"/>
  <c r="J1021" i="1" a="1"/>
  <c r="J1021" i="1" s="1"/>
  <c r="K1021" i="1" a="1"/>
  <c r="K1021" i="1" s="1"/>
  <c r="L1021" i="1" a="1"/>
  <c r="L1021" i="1" s="1"/>
  <c r="M1021" i="1"/>
  <c r="N1021" i="1" s="1"/>
  <c r="P1021" i="1" s="1"/>
  <c r="O1021" i="1"/>
  <c r="Q1021" i="1"/>
  <c r="H1022" i="1" a="1"/>
  <c r="H1022" i="1" s="1"/>
  <c r="J1022" i="1" a="1"/>
  <c r="J1022" i="1" s="1"/>
  <c r="K1022" i="1" a="1"/>
  <c r="K1022" i="1" s="1"/>
  <c r="L1022" i="1" a="1"/>
  <c r="L1022" i="1" s="1"/>
  <c r="M1022" i="1"/>
  <c r="N1022" i="1" s="1"/>
  <c r="P1022" i="1" s="1"/>
  <c r="O1022" i="1"/>
  <c r="Q1022" i="1"/>
  <c r="R1022" i="1"/>
  <c r="H1023" i="1" a="1"/>
  <c r="J1023" i="1" a="1"/>
  <c r="J1023" i="1" s="1"/>
  <c r="K1023" i="1" a="1"/>
  <c r="K1023" i="1" s="1"/>
  <c r="L1023" i="1" a="1"/>
  <c r="L1023" i="1" s="1"/>
  <c r="M1023" i="1"/>
  <c r="N1023" i="1" s="1"/>
  <c r="P1023" i="1" s="1"/>
  <c r="O1023" i="1"/>
  <c r="Q1023" i="1"/>
  <c r="H1024" i="1" a="1"/>
  <c r="J1024" i="1" a="1"/>
  <c r="J1024" i="1" s="1"/>
  <c r="K1024" i="1" a="1"/>
  <c r="K1024" i="1" s="1"/>
  <c r="L1024" i="1" a="1"/>
  <c r="L1024" i="1" s="1"/>
  <c r="M1024" i="1"/>
  <c r="N1024" i="1" s="1"/>
  <c r="P1024" i="1" s="1"/>
  <c r="O1024" i="1"/>
  <c r="Q1024" i="1"/>
  <c r="H1025" i="1" a="1"/>
  <c r="H1025" i="1" s="1"/>
  <c r="J1025" i="1" a="1"/>
  <c r="J1025" i="1" s="1"/>
  <c r="K1025" i="1" a="1"/>
  <c r="K1025" i="1" s="1"/>
  <c r="L1025" i="1" a="1"/>
  <c r="L1025" i="1" s="1"/>
  <c r="M1025" i="1"/>
  <c r="N1025" i="1" s="1"/>
  <c r="P1025" i="1" s="1"/>
  <c r="O1025" i="1"/>
  <c r="Q1025" i="1"/>
  <c r="R1025" i="1"/>
  <c r="H1026" i="1" a="1"/>
  <c r="J1026" i="1" a="1"/>
  <c r="J1026" i="1" s="1"/>
  <c r="K1026" i="1" a="1"/>
  <c r="K1026" i="1" s="1"/>
  <c r="L1026" i="1" a="1"/>
  <c r="L1026" i="1" s="1"/>
  <c r="M1026" i="1"/>
  <c r="N1026" i="1" s="1"/>
  <c r="P1026" i="1" s="1"/>
  <c r="O1026" i="1"/>
  <c r="Q1026" i="1"/>
  <c r="H1027" i="1" a="1"/>
  <c r="H1027" i="1" s="1"/>
  <c r="J1027" i="1" a="1"/>
  <c r="J1027" i="1" s="1"/>
  <c r="K1027" i="1" a="1"/>
  <c r="K1027" i="1" s="1"/>
  <c r="L1027" i="1" a="1"/>
  <c r="L1027" i="1" s="1"/>
  <c r="M1027" i="1"/>
  <c r="N1027" i="1" s="1"/>
  <c r="P1027" i="1" s="1"/>
  <c r="O1027" i="1"/>
  <c r="Q1027" i="1"/>
  <c r="R1027" i="1"/>
  <c r="H1028" i="1" a="1"/>
  <c r="J1028" i="1" a="1"/>
  <c r="J1028" i="1" s="1"/>
  <c r="K1028" i="1" a="1"/>
  <c r="K1028" i="1" s="1"/>
  <c r="L1028" i="1" a="1"/>
  <c r="L1028" i="1" s="1"/>
  <c r="M1028" i="1"/>
  <c r="N1028" i="1" s="1"/>
  <c r="P1028" i="1" s="1"/>
  <c r="O1028" i="1"/>
  <c r="Q1028" i="1"/>
  <c r="H1029" i="1" a="1"/>
  <c r="J1029" i="1" a="1"/>
  <c r="J1029" i="1" s="1"/>
  <c r="K1029" i="1" a="1"/>
  <c r="K1029" i="1" s="1"/>
  <c r="L1029" i="1" a="1"/>
  <c r="L1029" i="1" s="1"/>
  <c r="M1029" i="1"/>
  <c r="N1029" i="1" s="1"/>
  <c r="P1029" i="1" s="1"/>
  <c r="O1029" i="1"/>
  <c r="Q1029" i="1"/>
  <c r="H1030" i="1" a="1"/>
  <c r="H1030" i="1" s="1"/>
  <c r="J1030" i="1" a="1"/>
  <c r="J1030" i="1" s="1"/>
  <c r="K1030" i="1" a="1"/>
  <c r="K1030" i="1" s="1"/>
  <c r="L1030" i="1" a="1"/>
  <c r="L1030" i="1" s="1"/>
  <c r="M1030" i="1"/>
  <c r="N1030" i="1" s="1"/>
  <c r="P1030" i="1" s="1"/>
  <c r="O1030" i="1"/>
  <c r="Q1030" i="1"/>
  <c r="R1030" i="1"/>
  <c r="H1031" i="1" a="1"/>
  <c r="H1031" i="1" s="1"/>
  <c r="J1031" i="1" a="1"/>
  <c r="J1031" i="1" s="1"/>
  <c r="K1031" i="1" a="1"/>
  <c r="K1031" i="1" s="1"/>
  <c r="L1031" i="1" a="1"/>
  <c r="L1031" i="1" s="1"/>
  <c r="M1031" i="1"/>
  <c r="N1031" i="1" s="1"/>
  <c r="P1031" i="1" s="1"/>
  <c r="O1031" i="1"/>
  <c r="Q1031" i="1"/>
  <c r="R1031" i="1"/>
  <c r="H1032" i="1" a="1"/>
  <c r="J1032" i="1" a="1"/>
  <c r="J1032" i="1" s="1"/>
  <c r="K1032" i="1" a="1"/>
  <c r="K1032" i="1" s="1"/>
  <c r="L1032" i="1" a="1"/>
  <c r="L1032" i="1" s="1"/>
  <c r="M1032" i="1"/>
  <c r="N1032" i="1" s="1"/>
  <c r="P1032" i="1" s="1"/>
  <c r="O1032" i="1"/>
  <c r="Q1032" i="1"/>
  <c r="H1033" i="1" a="1"/>
  <c r="H1033" i="1" s="1"/>
  <c r="J1033" i="1" a="1"/>
  <c r="J1033" i="1" s="1"/>
  <c r="K1033" i="1" a="1"/>
  <c r="K1033" i="1" s="1"/>
  <c r="L1033" i="1" a="1"/>
  <c r="L1033" i="1" s="1"/>
  <c r="M1033" i="1"/>
  <c r="N1033" i="1" s="1"/>
  <c r="P1033" i="1" s="1"/>
  <c r="O1033" i="1"/>
  <c r="Q1033" i="1"/>
  <c r="R1033" i="1"/>
  <c r="H1034" i="1" a="1"/>
  <c r="H1034" i="1" s="1"/>
  <c r="J1034" i="1" a="1"/>
  <c r="J1034" i="1" s="1"/>
  <c r="K1034" i="1" a="1"/>
  <c r="K1034" i="1" s="1"/>
  <c r="L1034" i="1" a="1"/>
  <c r="L1034" i="1" s="1"/>
  <c r="M1034" i="1"/>
  <c r="N1034" i="1" s="1"/>
  <c r="P1034" i="1" s="1"/>
  <c r="O1034" i="1"/>
  <c r="Q1034" i="1"/>
  <c r="R1034" i="1"/>
  <c r="H1035" i="1" a="1"/>
  <c r="J1035" i="1" a="1"/>
  <c r="J1035" i="1" s="1"/>
  <c r="K1035" i="1" a="1"/>
  <c r="K1035" i="1" s="1"/>
  <c r="L1035" i="1" a="1"/>
  <c r="L1035" i="1" s="1"/>
  <c r="M1035" i="1"/>
  <c r="N1035" i="1" s="1"/>
  <c r="P1035" i="1" s="1"/>
  <c r="O1035" i="1"/>
  <c r="Q1035" i="1"/>
  <c r="H1036" i="1" a="1"/>
  <c r="H1036" i="1" s="1"/>
  <c r="J1036" i="1" a="1"/>
  <c r="J1036" i="1" s="1"/>
  <c r="K1036" i="1" a="1"/>
  <c r="K1036" i="1" s="1"/>
  <c r="L1036" i="1" a="1"/>
  <c r="L1036" i="1" s="1"/>
  <c r="M1036" i="1"/>
  <c r="N1036" i="1" s="1"/>
  <c r="P1036" i="1" s="1"/>
  <c r="O1036" i="1"/>
  <c r="Q1036" i="1"/>
  <c r="R1036" i="1"/>
  <c r="H1037" i="1" a="1"/>
  <c r="J1037" i="1" a="1"/>
  <c r="J1037" i="1" s="1"/>
  <c r="K1037" i="1" a="1"/>
  <c r="K1037" i="1" s="1"/>
  <c r="L1037" i="1" a="1"/>
  <c r="L1037" i="1" s="1"/>
  <c r="M1037" i="1"/>
  <c r="N1037" i="1" s="1"/>
  <c r="P1037" i="1" s="1"/>
  <c r="O1037" i="1"/>
  <c r="Q1037" i="1"/>
  <c r="H1038" i="1" a="1"/>
  <c r="H1038" i="1"/>
  <c r="J1038" i="1" a="1"/>
  <c r="J1038" i="1" s="1"/>
  <c r="K1038" i="1" a="1"/>
  <c r="K1038" i="1" s="1"/>
  <c r="L1038" i="1" a="1"/>
  <c r="L1038" i="1" s="1"/>
  <c r="M1038" i="1"/>
  <c r="N1038" i="1"/>
  <c r="O1038" i="1"/>
  <c r="P1038" i="1"/>
  <c r="Q1038" i="1"/>
  <c r="R1038" i="1"/>
  <c r="H1039" i="1" a="1"/>
  <c r="H1039" i="1"/>
  <c r="J1039" i="1" a="1"/>
  <c r="J1039" i="1" s="1"/>
  <c r="K1039" i="1" a="1"/>
  <c r="K1039" i="1" s="1"/>
  <c r="L1039" i="1" a="1"/>
  <c r="L1039" i="1" s="1"/>
  <c r="M1039" i="1"/>
  <c r="N1039" i="1"/>
  <c r="O1039" i="1"/>
  <c r="P1039" i="1"/>
  <c r="Q1039" i="1"/>
  <c r="R1039" i="1"/>
  <c r="H1040" i="1" a="1"/>
  <c r="H1040" i="1"/>
  <c r="J1040" i="1" a="1"/>
  <c r="J1040" i="1" s="1"/>
  <c r="K1040" i="1" a="1"/>
  <c r="K1040" i="1" s="1"/>
  <c r="L1040" i="1" a="1"/>
  <c r="L1040" i="1" s="1"/>
  <c r="M1040" i="1"/>
  <c r="N1040" i="1"/>
  <c r="O1040" i="1"/>
  <c r="P1040" i="1"/>
  <c r="Q1040" i="1"/>
  <c r="R1040" i="1"/>
  <c r="H1041" i="1" a="1"/>
  <c r="H1041" i="1"/>
  <c r="J1041" i="1" a="1"/>
  <c r="J1041" i="1" s="1"/>
  <c r="K1041" i="1" a="1"/>
  <c r="K1041" i="1" s="1"/>
  <c r="L1041" i="1" a="1"/>
  <c r="L1041" i="1" s="1"/>
  <c r="M1041" i="1"/>
  <c r="N1041" i="1"/>
  <c r="O1041" i="1"/>
  <c r="P1041" i="1"/>
  <c r="Q1041" i="1"/>
  <c r="R1041" i="1"/>
  <c r="H1042" i="1" a="1"/>
  <c r="H1042" i="1"/>
  <c r="J1042" i="1" a="1"/>
  <c r="J1042" i="1" s="1"/>
  <c r="K1042" i="1" a="1"/>
  <c r="K1042" i="1" s="1"/>
  <c r="L1042" i="1" a="1"/>
  <c r="L1042" i="1" s="1"/>
  <c r="M1042" i="1"/>
  <c r="N1042" i="1"/>
  <c r="O1042" i="1"/>
  <c r="P1042" i="1"/>
  <c r="Q1042" i="1"/>
  <c r="R1042" i="1"/>
  <c r="H1043" i="1" a="1"/>
  <c r="H1043" i="1"/>
  <c r="J1043" i="1" a="1"/>
  <c r="J1043" i="1" s="1"/>
  <c r="K1043" i="1" a="1"/>
  <c r="K1043" i="1" s="1"/>
  <c r="L1043" i="1" a="1"/>
  <c r="L1043" i="1" s="1"/>
  <c r="M1043" i="1"/>
  <c r="N1043" i="1"/>
  <c r="O1043" i="1"/>
  <c r="P1043" i="1"/>
  <c r="Q1043" i="1"/>
  <c r="R1043" i="1"/>
  <c r="H1044" i="1" a="1"/>
  <c r="H1044" i="1"/>
  <c r="J1044" i="1" a="1"/>
  <c r="J1044" i="1" s="1"/>
  <c r="K1044" i="1" a="1"/>
  <c r="K1044" i="1" s="1"/>
  <c r="L1044" i="1" a="1"/>
  <c r="L1044" i="1" s="1"/>
  <c r="M1044" i="1"/>
  <c r="N1044" i="1"/>
  <c r="O1044" i="1"/>
  <c r="P1044" i="1"/>
  <c r="Q1044" i="1"/>
  <c r="R1044" i="1"/>
  <c r="H1045" i="1" a="1"/>
  <c r="H1045" i="1"/>
  <c r="J1045" i="1" a="1"/>
  <c r="J1045" i="1" s="1"/>
  <c r="K1045" i="1" a="1"/>
  <c r="K1045" i="1" s="1"/>
  <c r="L1045" i="1" a="1"/>
  <c r="L1045" i="1" s="1"/>
  <c r="M1045" i="1"/>
  <c r="N1045" i="1"/>
  <c r="O1045" i="1"/>
  <c r="P1045" i="1"/>
  <c r="Q1045" i="1"/>
  <c r="R1045" i="1"/>
  <c r="H1046" i="1" a="1"/>
  <c r="H1046" i="1"/>
  <c r="J1046" i="1" a="1"/>
  <c r="J1046" i="1" s="1"/>
  <c r="K1046" i="1" a="1"/>
  <c r="K1046" i="1" s="1"/>
  <c r="L1046" i="1" a="1"/>
  <c r="L1046" i="1" s="1"/>
  <c r="M1046" i="1"/>
  <c r="N1046" i="1"/>
  <c r="O1046" i="1"/>
  <c r="P1046" i="1"/>
  <c r="Q1046" i="1"/>
  <c r="R1046" i="1"/>
  <c r="H1047" i="1" a="1"/>
  <c r="H1047" i="1"/>
  <c r="J1047" i="1" a="1"/>
  <c r="J1047" i="1" s="1"/>
  <c r="K1047" i="1" a="1"/>
  <c r="K1047" i="1" s="1"/>
  <c r="L1047" i="1" a="1"/>
  <c r="L1047" i="1" s="1"/>
  <c r="M1047" i="1"/>
  <c r="N1047" i="1"/>
  <c r="O1047" i="1"/>
  <c r="P1047" i="1"/>
  <c r="Q1047" i="1"/>
  <c r="R1047" i="1"/>
  <c r="H1048" i="1" a="1"/>
  <c r="H1048" i="1"/>
  <c r="J1048" i="1" a="1"/>
  <c r="J1048" i="1" s="1"/>
  <c r="K1048" i="1" a="1"/>
  <c r="K1048" i="1" s="1"/>
  <c r="L1048" i="1" a="1"/>
  <c r="L1048" i="1" s="1"/>
  <c r="M1048" i="1"/>
  <c r="N1048" i="1"/>
  <c r="O1048" i="1"/>
  <c r="P1048" i="1"/>
  <c r="Q1048" i="1"/>
  <c r="R1048" i="1"/>
  <c r="H1049" i="1" a="1"/>
  <c r="H1049" i="1"/>
  <c r="J1049" i="1" a="1"/>
  <c r="J1049" i="1" s="1"/>
  <c r="K1049" i="1" a="1"/>
  <c r="K1049" i="1" s="1"/>
  <c r="L1049" i="1" a="1"/>
  <c r="L1049" i="1" s="1"/>
  <c r="M1049" i="1"/>
  <c r="N1049" i="1"/>
  <c r="O1049" i="1"/>
  <c r="P1049" i="1"/>
  <c r="Q1049" i="1"/>
  <c r="R1049" i="1"/>
  <c r="H1050" i="1" a="1"/>
  <c r="H1050" i="1"/>
  <c r="J1050" i="1" a="1"/>
  <c r="J1050" i="1" s="1"/>
  <c r="K1050" i="1" a="1"/>
  <c r="K1050" i="1" s="1"/>
  <c r="L1050" i="1" a="1"/>
  <c r="L1050" i="1" s="1"/>
  <c r="M1050" i="1"/>
  <c r="N1050" i="1"/>
  <c r="O1050" i="1"/>
  <c r="P1050" i="1"/>
  <c r="Q1050" i="1"/>
  <c r="R1050" i="1"/>
  <c r="H1051" i="1" a="1"/>
  <c r="H1051" i="1"/>
  <c r="J1051" i="1" a="1"/>
  <c r="J1051" i="1" s="1"/>
  <c r="K1051" i="1" a="1"/>
  <c r="K1051" i="1" s="1"/>
  <c r="L1051" i="1" a="1"/>
  <c r="L1051" i="1" s="1"/>
  <c r="M1051" i="1"/>
  <c r="N1051" i="1"/>
  <c r="O1051" i="1"/>
  <c r="P1051" i="1"/>
  <c r="Q1051" i="1"/>
  <c r="R1051" i="1"/>
  <c r="H1052" i="1" a="1"/>
  <c r="H1052" i="1"/>
  <c r="J1052" i="1" a="1"/>
  <c r="J1052" i="1" s="1"/>
  <c r="K1052" i="1" a="1"/>
  <c r="K1052" i="1" s="1"/>
  <c r="L1052" i="1" a="1"/>
  <c r="L1052" i="1" s="1"/>
  <c r="M1052" i="1"/>
  <c r="N1052" i="1"/>
  <c r="O1052" i="1"/>
  <c r="P1052" i="1"/>
  <c r="Q1052" i="1"/>
  <c r="R1052" i="1"/>
  <c r="H1053" i="1" a="1"/>
  <c r="H1053" i="1"/>
  <c r="J1053" i="1" a="1"/>
  <c r="J1053" i="1" s="1"/>
  <c r="K1053" i="1" a="1"/>
  <c r="K1053" i="1" s="1"/>
  <c r="L1053" i="1" a="1"/>
  <c r="L1053" i="1" s="1"/>
  <c r="M1053" i="1"/>
  <c r="N1053" i="1"/>
  <c r="O1053" i="1"/>
  <c r="P1053" i="1"/>
  <c r="Q1053" i="1"/>
  <c r="R1053" i="1"/>
  <c r="H1054" i="1" a="1"/>
  <c r="H1054" i="1"/>
  <c r="J1054" i="1" a="1"/>
  <c r="J1054" i="1" s="1"/>
  <c r="K1054" i="1" a="1"/>
  <c r="K1054" i="1" s="1"/>
  <c r="L1054" i="1" a="1"/>
  <c r="L1054" i="1" s="1"/>
  <c r="M1054" i="1"/>
  <c r="N1054" i="1"/>
  <c r="O1054" i="1"/>
  <c r="P1054" i="1"/>
  <c r="Q1054" i="1"/>
  <c r="R1054" i="1"/>
  <c r="H1055" i="1" a="1"/>
  <c r="H1055" i="1"/>
  <c r="J1055" i="1" a="1"/>
  <c r="J1055" i="1" s="1"/>
  <c r="K1055" i="1" a="1"/>
  <c r="K1055" i="1" s="1"/>
  <c r="L1055" i="1" a="1"/>
  <c r="L1055" i="1" s="1"/>
  <c r="M1055" i="1"/>
  <c r="N1055" i="1"/>
  <c r="O1055" i="1"/>
  <c r="P1055" i="1"/>
  <c r="Q1055" i="1"/>
  <c r="R1055" i="1"/>
  <c r="H1056" i="1" a="1"/>
  <c r="H1056" i="1"/>
  <c r="J1056" i="1" a="1"/>
  <c r="J1056" i="1" s="1"/>
  <c r="K1056" i="1" a="1"/>
  <c r="K1056" i="1" s="1"/>
  <c r="L1056" i="1" a="1"/>
  <c r="L1056" i="1" s="1"/>
  <c r="M1056" i="1"/>
  <c r="N1056" i="1"/>
  <c r="O1056" i="1"/>
  <c r="P1056" i="1"/>
  <c r="Q1056" i="1"/>
  <c r="R1056" i="1"/>
  <c r="H1057" i="1" a="1"/>
  <c r="H1057" i="1"/>
  <c r="J1057" i="1" a="1"/>
  <c r="J1057" i="1" s="1"/>
  <c r="K1057" i="1" a="1"/>
  <c r="K1057" i="1" s="1"/>
  <c r="L1057" i="1" a="1"/>
  <c r="L1057" i="1" s="1"/>
  <c r="M1057" i="1"/>
  <c r="N1057" i="1"/>
  <c r="O1057" i="1"/>
  <c r="P1057" i="1"/>
  <c r="Q1057" i="1"/>
  <c r="R1057" i="1"/>
  <c r="H1058" i="1" a="1"/>
  <c r="H1058" i="1"/>
  <c r="J1058" i="1" a="1"/>
  <c r="J1058" i="1" s="1"/>
  <c r="K1058" i="1" a="1"/>
  <c r="K1058" i="1" s="1"/>
  <c r="L1058" i="1" a="1"/>
  <c r="L1058" i="1" s="1"/>
  <c r="M1058" i="1"/>
  <c r="N1058" i="1"/>
  <c r="O1058" i="1"/>
  <c r="P1058" i="1"/>
  <c r="Q1058" i="1"/>
  <c r="R1058" i="1"/>
  <c r="H1059" i="1" a="1"/>
  <c r="H1059" i="1"/>
  <c r="J1059" i="1" a="1"/>
  <c r="J1059" i="1" s="1"/>
  <c r="K1059" i="1" a="1"/>
  <c r="K1059" i="1" s="1"/>
  <c r="L1059" i="1" a="1"/>
  <c r="L1059" i="1" s="1"/>
  <c r="M1059" i="1"/>
  <c r="N1059" i="1"/>
  <c r="O1059" i="1"/>
  <c r="P1059" i="1"/>
  <c r="Q1059" i="1"/>
  <c r="R1059" i="1"/>
  <c r="H1060" i="1" a="1"/>
  <c r="H1060" i="1"/>
  <c r="J1060" i="1" a="1"/>
  <c r="J1060" i="1" s="1"/>
  <c r="K1060" i="1" a="1"/>
  <c r="K1060" i="1" s="1"/>
  <c r="L1060" i="1" a="1"/>
  <c r="L1060" i="1" s="1"/>
  <c r="M1060" i="1"/>
  <c r="N1060" i="1"/>
  <c r="O1060" i="1"/>
  <c r="P1060" i="1"/>
  <c r="Q1060" i="1"/>
  <c r="R1060" i="1"/>
  <c r="H1061" i="1" a="1"/>
  <c r="H1061" i="1"/>
  <c r="J1061" i="1" a="1"/>
  <c r="J1061" i="1" s="1"/>
  <c r="K1061" i="1" a="1"/>
  <c r="K1061" i="1" s="1"/>
  <c r="L1061" i="1" a="1"/>
  <c r="L1061" i="1" s="1"/>
  <c r="M1061" i="1"/>
  <c r="N1061" i="1"/>
  <c r="O1061" i="1"/>
  <c r="P1061" i="1"/>
  <c r="Q1061" i="1"/>
  <c r="R1061" i="1"/>
  <c r="H1062" i="1" a="1"/>
  <c r="H1062" i="1"/>
  <c r="J1062" i="1" a="1"/>
  <c r="J1062" i="1" s="1"/>
  <c r="K1062" i="1" a="1"/>
  <c r="K1062" i="1" s="1"/>
  <c r="L1062" i="1" a="1"/>
  <c r="L1062" i="1" s="1"/>
  <c r="M1062" i="1"/>
  <c r="N1062" i="1"/>
  <c r="O1062" i="1"/>
  <c r="P1062" i="1"/>
  <c r="Q1062" i="1"/>
  <c r="R1062" i="1"/>
  <c r="H1063" i="1" a="1"/>
  <c r="H1063" i="1"/>
  <c r="J1063" i="1" a="1"/>
  <c r="J1063" i="1" s="1"/>
  <c r="K1063" i="1" a="1"/>
  <c r="K1063" i="1" s="1"/>
  <c r="L1063" i="1" a="1"/>
  <c r="L1063" i="1" s="1"/>
  <c r="M1063" i="1"/>
  <c r="N1063" i="1"/>
  <c r="O1063" i="1"/>
  <c r="P1063" i="1"/>
  <c r="Q1063" i="1"/>
  <c r="R1063" i="1"/>
  <c r="H1064" i="1" a="1"/>
  <c r="H1064" i="1"/>
  <c r="J1064" i="1" a="1"/>
  <c r="J1064" i="1" s="1"/>
  <c r="K1064" i="1" a="1"/>
  <c r="K1064" i="1" s="1"/>
  <c r="L1064" i="1" a="1"/>
  <c r="L1064" i="1" s="1"/>
  <c r="M1064" i="1"/>
  <c r="N1064" i="1"/>
  <c r="O1064" i="1"/>
  <c r="P1064" i="1"/>
  <c r="Q1064" i="1"/>
  <c r="R1064" i="1"/>
  <c r="H1065" i="1" a="1"/>
  <c r="H1065" i="1"/>
  <c r="J1065" i="1" a="1"/>
  <c r="J1065" i="1" s="1"/>
  <c r="K1065" i="1" a="1"/>
  <c r="K1065" i="1" s="1"/>
  <c r="L1065" i="1" a="1"/>
  <c r="L1065" i="1" s="1"/>
  <c r="M1065" i="1"/>
  <c r="N1065" i="1"/>
  <c r="O1065" i="1"/>
  <c r="P1065" i="1"/>
  <c r="Q1065" i="1"/>
  <c r="R1065" i="1"/>
  <c r="H1066" i="1" a="1"/>
  <c r="H1066" i="1"/>
  <c r="J1066" i="1" a="1"/>
  <c r="J1066" i="1" s="1"/>
  <c r="K1066" i="1" a="1"/>
  <c r="K1066" i="1" s="1"/>
  <c r="L1066" i="1" a="1"/>
  <c r="L1066" i="1" s="1"/>
  <c r="M1066" i="1"/>
  <c r="N1066" i="1"/>
  <c r="O1066" i="1"/>
  <c r="P1066" i="1"/>
  <c r="Q1066" i="1"/>
  <c r="R1066" i="1"/>
  <c r="H1067" i="1" a="1"/>
  <c r="H1067" i="1"/>
  <c r="J1067" i="1" a="1"/>
  <c r="J1067" i="1" s="1"/>
  <c r="K1067" i="1" a="1"/>
  <c r="K1067" i="1" s="1"/>
  <c r="L1067" i="1" a="1"/>
  <c r="L1067" i="1" s="1"/>
  <c r="M1067" i="1"/>
  <c r="N1067" i="1"/>
  <c r="O1067" i="1"/>
  <c r="P1067" i="1"/>
  <c r="Q1067" i="1"/>
  <c r="R1067" i="1"/>
  <c r="H1068" i="1" a="1"/>
  <c r="H1068" i="1"/>
  <c r="J1068" i="1" a="1"/>
  <c r="J1068" i="1" s="1"/>
  <c r="K1068" i="1" a="1"/>
  <c r="K1068" i="1" s="1"/>
  <c r="L1068" i="1" a="1"/>
  <c r="L1068" i="1" s="1"/>
  <c r="M1068" i="1"/>
  <c r="N1068" i="1"/>
  <c r="O1068" i="1"/>
  <c r="P1068" i="1"/>
  <c r="Q1068" i="1"/>
  <c r="R1068" i="1"/>
  <c r="H1069" i="1" a="1"/>
  <c r="H1069" i="1"/>
  <c r="J1069" i="1" a="1"/>
  <c r="J1069" i="1" s="1"/>
  <c r="K1069" i="1" a="1"/>
  <c r="K1069" i="1" s="1"/>
  <c r="L1069" i="1" a="1"/>
  <c r="L1069" i="1" s="1"/>
  <c r="M1069" i="1"/>
  <c r="N1069" i="1"/>
  <c r="O1069" i="1"/>
  <c r="P1069" i="1"/>
  <c r="Q1069" i="1"/>
  <c r="R1069" i="1"/>
  <c r="H1070" i="1" a="1"/>
  <c r="H1070" i="1"/>
  <c r="J1070" i="1" a="1"/>
  <c r="J1070" i="1" s="1"/>
  <c r="K1070" i="1" a="1"/>
  <c r="K1070" i="1" s="1"/>
  <c r="L1070" i="1" a="1"/>
  <c r="L1070" i="1" s="1"/>
  <c r="M1070" i="1"/>
  <c r="N1070" i="1"/>
  <c r="O1070" i="1"/>
  <c r="P1070" i="1"/>
  <c r="Q1070" i="1"/>
  <c r="R1070" i="1"/>
  <c r="H1071" i="1" a="1"/>
  <c r="H1071" i="1"/>
  <c r="J1071" i="1" a="1"/>
  <c r="J1071" i="1" s="1"/>
  <c r="K1071" i="1" a="1"/>
  <c r="K1071" i="1" s="1"/>
  <c r="L1071" i="1" a="1"/>
  <c r="L1071" i="1" s="1"/>
  <c r="M1071" i="1"/>
  <c r="N1071" i="1"/>
  <c r="O1071" i="1"/>
  <c r="P1071" i="1"/>
  <c r="Q1071" i="1"/>
  <c r="R1071" i="1"/>
  <c r="H1072" i="1" a="1"/>
  <c r="H1072" i="1"/>
  <c r="J1072" i="1" a="1"/>
  <c r="J1072" i="1" s="1"/>
  <c r="K1072" i="1" a="1"/>
  <c r="K1072" i="1" s="1"/>
  <c r="L1072" i="1" a="1"/>
  <c r="L1072" i="1" s="1"/>
  <c r="M1072" i="1"/>
  <c r="N1072" i="1"/>
  <c r="O1072" i="1"/>
  <c r="P1072" i="1"/>
  <c r="Q1072" i="1"/>
  <c r="R1072" i="1"/>
  <c r="H1073" i="1" a="1"/>
  <c r="H1073" i="1"/>
  <c r="J1073" i="1" a="1"/>
  <c r="J1073" i="1" s="1"/>
  <c r="K1073" i="1" a="1"/>
  <c r="K1073" i="1" s="1"/>
  <c r="L1073" i="1" a="1"/>
  <c r="L1073" i="1" s="1"/>
  <c r="M1073" i="1"/>
  <c r="N1073" i="1"/>
  <c r="O1073" i="1"/>
  <c r="P1073" i="1"/>
  <c r="Q1073" i="1"/>
  <c r="R1073" i="1"/>
  <c r="H1074" i="1" a="1"/>
  <c r="H1074" i="1"/>
  <c r="J1074" i="1" a="1"/>
  <c r="J1074" i="1" s="1"/>
  <c r="K1074" i="1" a="1"/>
  <c r="K1074" i="1" s="1"/>
  <c r="L1074" i="1" a="1"/>
  <c r="L1074" i="1" s="1"/>
  <c r="M1074" i="1"/>
  <c r="N1074" i="1"/>
  <c r="O1074" i="1"/>
  <c r="P1074" i="1"/>
  <c r="Q1074" i="1"/>
  <c r="R1074" i="1"/>
  <c r="H1075" i="1" a="1"/>
  <c r="H1075" i="1"/>
  <c r="J1075" i="1" a="1"/>
  <c r="J1075" i="1" s="1"/>
  <c r="K1075" i="1" a="1"/>
  <c r="K1075" i="1" s="1"/>
  <c r="L1075" i="1" a="1"/>
  <c r="L1075" i="1" s="1"/>
  <c r="M1075" i="1"/>
  <c r="N1075" i="1"/>
  <c r="O1075" i="1"/>
  <c r="P1075" i="1"/>
  <c r="Q1075" i="1"/>
  <c r="R1075" i="1"/>
  <c r="H1076" i="1" a="1"/>
  <c r="H1076" i="1"/>
  <c r="J1076" i="1" a="1"/>
  <c r="J1076" i="1" s="1"/>
  <c r="K1076" i="1" a="1"/>
  <c r="K1076" i="1" s="1"/>
  <c r="L1076" i="1" a="1"/>
  <c r="L1076" i="1" s="1"/>
  <c r="M1076" i="1"/>
  <c r="N1076" i="1"/>
  <c r="O1076" i="1"/>
  <c r="P1076" i="1"/>
  <c r="Q1076" i="1"/>
  <c r="R1076" i="1"/>
  <c r="H1077" i="1" a="1"/>
  <c r="H1077" i="1"/>
  <c r="J1077" i="1" a="1"/>
  <c r="J1077" i="1" s="1"/>
  <c r="K1077" i="1" a="1"/>
  <c r="K1077" i="1" s="1"/>
  <c r="L1077" i="1" a="1"/>
  <c r="L1077" i="1" s="1"/>
  <c r="M1077" i="1"/>
  <c r="N1077" i="1"/>
  <c r="O1077" i="1"/>
  <c r="P1077" i="1"/>
  <c r="Q1077" i="1"/>
  <c r="R1077" i="1"/>
  <c r="H1078" i="1" a="1"/>
  <c r="H1078" i="1"/>
  <c r="J1078" i="1" a="1"/>
  <c r="J1078" i="1" s="1"/>
  <c r="K1078" i="1" a="1"/>
  <c r="K1078" i="1" s="1"/>
  <c r="L1078" i="1" a="1"/>
  <c r="L1078" i="1" s="1"/>
  <c r="M1078" i="1"/>
  <c r="N1078" i="1"/>
  <c r="O1078" i="1"/>
  <c r="P1078" i="1"/>
  <c r="Q1078" i="1"/>
  <c r="R1078" i="1"/>
  <c r="H1079" i="1" a="1"/>
  <c r="H1079" i="1"/>
  <c r="J1079" i="1" a="1"/>
  <c r="J1079" i="1" s="1"/>
  <c r="K1079" i="1" a="1"/>
  <c r="K1079" i="1" s="1"/>
  <c r="L1079" i="1" a="1"/>
  <c r="L1079" i="1" s="1"/>
  <c r="M1079" i="1"/>
  <c r="N1079" i="1"/>
  <c r="O1079" i="1"/>
  <c r="P1079" i="1"/>
  <c r="Q1079" i="1"/>
  <c r="R1079" i="1"/>
  <c r="H1080" i="1" a="1"/>
  <c r="H1080" i="1"/>
  <c r="J1080" i="1" a="1"/>
  <c r="J1080" i="1" s="1"/>
  <c r="K1080" i="1" a="1"/>
  <c r="K1080" i="1" s="1"/>
  <c r="L1080" i="1" a="1"/>
  <c r="L1080" i="1" s="1"/>
  <c r="M1080" i="1"/>
  <c r="N1080" i="1"/>
  <c r="O1080" i="1"/>
  <c r="P1080" i="1"/>
  <c r="Q1080" i="1"/>
  <c r="R1080" i="1"/>
  <c r="H1081" i="1" a="1"/>
  <c r="H1081" i="1"/>
  <c r="J1081" i="1" a="1"/>
  <c r="J1081" i="1" s="1"/>
  <c r="K1081" i="1" a="1"/>
  <c r="K1081" i="1" s="1"/>
  <c r="L1081" i="1" a="1"/>
  <c r="L1081" i="1" s="1"/>
  <c r="M1081" i="1"/>
  <c r="N1081" i="1"/>
  <c r="O1081" i="1"/>
  <c r="P1081" i="1"/>
  <c r="Q1081" i="1"/>
  <c r="R1081" i="1"/>
  <c r="H1082" i="1" a="1"/>
  <c r="H1082" i="1"/>
  <c r="J1082" i="1" a="1"/>
  <c r="J1082" i="1" s="1"/>
  <c r="K1082" i="1" a="1"/>
  <c r="K1082" i="1" s="1"/>
  <c r="L1082" i="1" a="1"/>
  <c r="L1082" i="1" s="1"/>
  <c r="M1082" i="1"/>
  <c r="N1082" i="1"/>
  <c r="O1082" i="1"/>
  <c r="P1082" i="1"/>
  <c r="Q1082" i="1"/>
  <c r="R1082" i="1"/>
  <c r="H1083" i="1" a="1"/>
  <c r="H1083" i="1"/>
  <c r="J1083" i="1" a="1"/>
  <c r="J1083" i="1" s="1"/>
  <c r="K1083" i="1" a="1"/>
  <c r="K1083" i="1" s="1"/>
  <c r="L1083" i="1" a="1"/>
  <c r="L1083" i="1" s="1"/>
  <c r="M1083" i="1"/>
  <c r="N1083" i="1"/>
  <c r="O1083" i="1"/>
  <c r="P1083" i="1"/>
  <c r="Q1083" i="1"/>
  <c r="R1083" i="1"/>
  <c r="H1084" i="1" a="1"/>
  <c r="H1084" i="1"/>
  <c r="J1084" i="1" a="1"/>
  <c r="J1084" i="1" s="1"/>
  <c r="K1084" i="1" a="1"/>
  <c r="K1084" i="1" s="1"/>
  <c r="L1084" i="1" a="1"/>
  <c r="L1084" i="1" s="1"/>
  <c r="M1084" i="1"/>
  <c r="N1084" i="1"/>
  <c r="O1084" i="1"/>
  <c r="P1084" i="1"/>
  <c r="Q1084" i="1"/>
  <c r="R1084" i="1"/>
  <c r="H1085" i="1" a="1"/>
  <c r="H1085" i="1"/>
  <c r="J1085" i="1" a="1"/>
  <c r="J1085" i="1" s="1"/>
  <c r="K1085" i="1" a="1"/>
  <c r="K1085" i="1" s="1"/>
  <c r="L1085" i="1" a="1"/>
  <c r="L1085" i="1" s="1"/>
  <c r="M1085" i="1"/>
  <c r="N1085" i="1"/>
  <c r="O1085" i="1"/>
  <c r="P1085" i="1"/>
  <c r="Q1085" i="1"/>
  <c r="R1085" i="1"/>
  <c r="H1086" i="1" a="1"/>
  <c r="H1086" i="1"/>
  <c r="J1086" i="1" a="1"/>
  <c r="J1086" i="1" s="1"/>
  <c r="K1086" i="1" a="1"/>
  <c r="K1086" i="1" s="1"/>
  <c r="L1086" i="1" a="1"/>
  <c r="L1086" i="1" s="1"/>
  <c r="M1086" i="1"/>
  <c r="N1086" i="1"/>
  <c r="O1086" i="1"/>
  <c r="P1086" i="1"/>
  <c r="Q1086" i="1"/>
  <c r="R1086" i="1"/>
  <c r="H1087" i="1" a="1"/>
  <c r="H1087" i="1"/>
  <c r="J1087" i="1" a="1"/>
  <c r="J1087" i="1" s="1"/>
  <c r="K1087" i="1" a="1"/>
  <c r="K1087" i="1" s="1"/>
  <c r="L1087" i="1" a="1"/>
  <c r="L1087" i="1" s="1"/>
  <c r="M1087" i="1"/>
  <c r="N1087" i="1"/>
  <c r="O1087" i="1"/>
  <c r="P1087" i="1"/>
  <c r="Q1087" i="1"/>
  <c r="R1087" i="1"/>
  <c r="H1088" i="1" a="1"/>
  <c r="H1088" i="1"/>
  <c r="J1088" i="1" a="1"/>
  <c r="J1088" i="1" s="1"/>
  <c r="K1088" i="1" a="1"/>
  <c r="K1088" i="1" s="1"/>
  <c r="L1088" i="1" a="1"/>
  <c r="L1088" i="1" s="1"/>
  <c r="M1088" i="1"/>
  <c r="N1088" i="1"/>
  <c r="O1088" i="1"/>
  <c r="P1088" i="1"/>
  <c r="Q1088" i="1"/>
  <c r="R1088" i="1"/>
  <c r="H1089" i="1" a="1"/>
  <c r="H1089" i="1"/>
  <c r="J1089" i="1" a="1"/>
  <c r="J1089" i="1" s="1"/>
  <c r="K1089" i="1" a="1"/>
  <c r="K1089" i="1" s="1"/>
  <c r="L1089" i="1" a="1"/>
  <c r="L1089" i="1" s="1"/>
  <c r="M1089" i="1"/>
  <c r="N1089" i="1"/>
  <c r="O1089" i="1"/>
  <c r="P1089" i="1"/>
  <c r="Q1089" i="1"/>
  <c r="R1089" i="1"/>
  <c r="H1090" i="1" a="1"/>
  <c r="H1090" i="1"/>
  <c r="J1090" i="1" a="1"/>
  <c r="J1090" i="1" s="1"/>
  <c r="K1090" i="1" a="1"/>
  <c r="K1090" i="1" s="1"/>
  <c r="L1090" i="1" a="1"/>
  <c r="L1090" i="1" s="1"/>
  <c r="M1090" i="1"/>
  <c r="N1090" i="1"/>
  <c r="O1090" i="1"/>
  <c r="P1090" i="1"/>
  <c r="Q1090" i="1"/>
  <c r="R1090" i="1"/>
  <c r="H1091" i="1" a="1"/>
  <c r="H1091" i="1"/>
  <c r="J1091" i="1" a="1"/>
  <c r="J1091" i="1" s="1"/>
  <c r="K1091" i="1" a="1"/>
  <c r="K1091" i="1" s="1"/>
  <c r="L1091" i="1" a="1"/>
  <c r="L1091" i="1" s="1"/>
  <c r="M1091" i="1"/>
  <c r="N1091" i="1"/>
  <c r="O1091" i="1"/>
  <c r="P1091" i="1"/>
  <c r="Q1091" i="1"/>
  <c r="R1091" i="1"/>
  <c r="H1092" i="1" a="1"/>
  <c r="H1092" i="1"/>
  <c r="J1092" i="1" a="1"/>
  <c r="J1092" i="1" s="1"/>
  <c r="K1092" i="1" a="1"/>
  <c r="K1092" i="1" s="1"/>
  <c r="L1092" i="1" a="1"/>
  <c r="L1092" i="1" s="1"/>
  <c r="M1092" i="1"/>
  <c r="N1092" i="1"/>
  <c r="O1092" i="1"/>
  <c r="P1092" i="1"/>
  <c r="Q1092" i="1"/>
  <c r="R1092" i="1"/>
  <c r="H1093" i="1" a="1"/>
  <c r="H1093" i="1"/>
  <c r="J1093" i="1" a="1"/>
  <c r="J1093" i="1" s="1"/>
  <c r="K1093" i="1" a="1"/>
  <c r="K1093" i="1" s="1"/>
  <c r="L1093" i="1" a="1"/>
  <c r="L1093" i="1" s="1"/>
  <c r="M1093" i="1"/>
  <c r="N1093" i="1"/>
  <c r="O1093" i="1"/>
  <c r="P1093" i="1"/>
  <c r="Q1093" i="1"/>
  <c r="R1093" i="1"/>
  <c r="H1094" i="1" a="1"/>
  <c r="H1094" i="1"/>
  <c r="J1094" i="1" a="1"/>
  <c r="J1094" i="1" s="1"/>
  <c r="K1094" i="1" a="1"/>
  <c r="K1094" i="1" s="1"/>
  <c r="L1094" i="1" a="1"/>
  <c r="L1094" i="1" s="1"/>
  <c r="M1094" i="1"/>
  <c r="N1094" i="1"/>
  <c r="O1094" i="1"/>
  <c r="P1094" i="1"/>
  <c r="Q1094" i="1"/>
  <c r="R1094" i="1"/>
  <c r="H1095" i="1" a="1"/>
  <c r="H1095" i="1"/>
  <c r="J1095" i="1" a="1"/>
  <c r="J1095" i="1" s="1"/>
  <c r="K1095" i="1" a="1"/>
  <c r="K1095" i="1" s="1"/>
  <c r="L1095" i="1" a="1"/>
  <c r="L1095" i="1" s="1"/>
  <c r="M1095" i="1"/>
  <c r="N1095" i="1"/>
  <c r="O1095" i="1"/>
  <c r="P1095" i="1"/>
  <c r="Q1095" i="1"/>
  <c r="R1095" i="1"/>
  <c r="H1096" i="1" a="1"/>
  <c r="H1096" i="1"/>
  <c r="J1096" i="1" a="1"/>
  <c r="J1096" i="1" s="1"/>
  <c r="K1096" i="1" a="1"/>
  <c r="K1096" i="1" s="1"/>
  <c r="L1096" i="1" a="1"/>
  <c r="L1096" i="1" s="1"/>
  <c r="M1096" i="1"/>
  <c r="N1096" i="1"/>
  <c r="O1096" i="1"/>
  <c r="P1096" i="1"/>
  <c r="Q1096" i="1"/>
  <c r="R1096" i="1"/>
  <c r="H1097" i="1" a="1"/>
  <c r="H1097" i="1"/>
  <c r="J1097" i="1" a="1"/>
  <c r="J1097" i="1" s="1"/>
  <c r="K1097" i="1" a="1"/>
  <c r="K1097" i="1" s="1"/>
  <c r="L1097" i="1" a="1"/>
  <c r="L1097" i="1" s="1"/>
  <c r="M1097" i="1"/>
  <c r="N1097" i="1"/>
  <c r="O1097" i="1"/>
  <c r="P1097" i="1"/>
  <c r="Q1097" i="1"/>
  <c r="R1097" i="1"/>
  <c r="H1098" i="1" a="1"/>
  <c r="H1098" i="1"/>
  <c r="J1098" i="1" a="1"/>
  <c r="J1098" i="1" s="1"/>
  <c r="K1098" i="1" a="1"/>
  <c r="K1098" i="1" s="1"/>
  <c r="L1098" i="1" a="1"/>
  <c r="L1098" i="1" s="1"/>
  <c r="M1098" i="1"/>
  <c r="N1098" i="1"/>
  <c r="O1098" i="1"/>
  <c r="P1098" i="1"/>
  <c r="Q1098" i="1"/>
  <c r="R1098" i="1"/>
  <c r="H1099" i="1" a="1"/>
  <c r="H1099" i="1"/>
  <c r="J1099" i="1" a="1"/>
  <c r="J1099" i="1" s="1"/>
  <c r="K1099" i="1" a="1"/>
  <c r="K1099" i="1" s="1"/>
  <c r="L1099" i="1" a="1"/>
  <c r="L1099" i="1" s="1"/>
  <c r="M1099" i="1"/>
  <c r="N1099" i="1"/>
  <c r="O1099" i="1"/>
  <c r="P1099" i="1"/>
  <c r="Q1099" i="1"/>
  <c r="R1099" i="1"/>
  <c r="H1100" i="1" a="1"/>
  <c r="H1100" i="1"/>
  <c r="J1100" i="1" a="1"/>
  <c r="J1100" i="1" s="1"/>
  <c r="K1100" i="1" a="1"/>
  <c r="K1100" i="1" s="1"/>
  <c r="L1100" i="1" a="1"/>
  <c r="L1100" i="1" s="1"/>
  <c r="M1100" i="1"/>
  <c r="N1100" i="1"/>
  <c r="O1100" i="1"/>
  <c r="P1100" i="1"/>
  <c r="Q1100" i="1"/>
  <c r="R1100" i="1"/>
  <c r="H1101" i="1" a="1"/>
  <c r="H1101" i="1"/>
  <c r="J1101" i="1" a="1"/>
  <c r="J1101" i="1" s="1"/>
  <c r="K1101" i="1" a="1"/>
  <c r="K1101" i="1" s="1"/>
  <c r="L1101" i="1" a="1"/>
  <c r="L1101" i="1" s="1"/>
  <c r="M1101" i="1"/>
  <c r="N1101" i="1"/>
  <c r="O1101" i="1"/>
  <c r="P1101" i="1"/>
  <c r="Q1101" i="1"/>
  <c r="R1101" i="1"/>
  <c r="H1102" i="1" a="1"/>
  <c r="H1102" i="1"/>
  <c r="J1102" i="1" a="1"/>
  <c r="J1102" i="1" s="1"/>
  <c r="K1102" i="1" a="1"/>
  <c r="K1102" i="1" s="1"/>
  <c r="L1102" i="1" a="1"/>
  <c r="L1102" i="1" s="1"/>
  <c r="M1102" i="1"/>
  <c r="N1102" i="1"/>
  <c r="O1102" i="1"/>
  <c r="P1102" i="1"/>
  <c r="Q1102" i="1"/>
  <c r="R1102" i="1"/>
  <c r="H1103" i="1" a="1"/>
  <c r="H1103" i="1"/>
  <c r="J1103" i="1" a="1"/>
  <c r="J1103" i="1" s="1"/>
  <c r="K1103" i="1" a="1"/>
  <c r="K1103" i="1" s="1"/>
  <c r="L1103" i="1" a="1"/>
  <c r="L1103" i="1" s="1"/>
  <c r="M1103" i="1"/>
  <c r="N1103" i="1"/>
  <c r="O1103" i="1"/>
  <c r="P1103" i="1"/>
  <c r="Q1103" i="1"/>
  <c r="R1103" i="1"/>
  <c r="H1104" i="1" a="1"/>
  <c r="H1104" i="1"/>
  <c r="J1104" i="1" a="1"/>
  <c r="J1104" i="1" s="1"/>
  <c r="K1104" i="1" a="1"/>
  <c r="K1104" i="1" s="1"/>
  <c r="L1104" i="1" a="1"/>
  <c r="L1104" i="1" s="1"/>
  <c r="M1104" i="1"/>
  <c r="N1104" i="1"/>
  <c r="O1104" i="1"/>
  <c r="P1104" i="1"/>
  <c r="Q1104" i="1"/>
  <c r="R1104" i="1"/>
  <c r="H1105" i="1" a="1"/>
  <c r="H1105" i="1"/>
  <c r="J1105" i="1" a="1"/>
  <c r="J1105" i="1" s="1"/>
  <c r="K1105" i="1" a="1"/>
  <c r="K1105" i="1" s="1"/>
  <c r="L1105" i="1" a="1"/>
  <c r="L1105" i="1" s="1"/>
  <c r="M1105" i="1"/>
  <c r="N1105" i="1"/>
  <c r="O1105" i="1"/>
  <c r="P1105" i="1"/>
  <c r="Q1105" i="1"/>
  <c r="R1105" i="1"/>
  <c r="H1106" i="1" a="1"/>
  <c r="H1106" i="1"/>
  <c r="J1106" i="1" a="1"/>
  <c r="J1106" i="1" s="1"/>
  <c r="K1106" i="1" a="1"/>
  <c r="K1106" i="1" s="1"/>
  <c r="L1106" i="1" a="1"/>
  <c r="L1106" i="1" s="1"/>
  <c r="M1106" i="1"/>
  <c r="N1106" i="1"/>
  <c r="O1106" i="1"/>
  <c r="P1106" i="1"/>
  <c r="Q1106" i="1"/>
  <c r="R1106" i="1"/>
  <c r="H1107" i="1" a="1"/>
  <c r="H1107" i="1"/>
  <c r="J1107" i="1" a="1"/>
  <c r="J1107" i="1" s="1"/>
  <c r="K1107" i="1" a="1"/>
  <c r="K1107" i="1" s="1"/>
  <c r="L1107" i="1" a="1"/>
  <c r="L1107" i="1" s="1"/>
  <c r="M1107" i="1"/>
  <c r="N1107" i="1"/>
  <c r="O1107" i="1"/>
  <c r="P1107" i="1"/>
  <c r="Q1107" i="1"/>
  <c r="R1107" i="1"/>
  <c r="H1108" i="1" a="1"/>
  <c r="H1108" i="1"/>
  <c r="J1108" i="1" a="1"/>
  <c r="J1108" i="1" s="1"/>
  <c r="K1108" i="1" a="1"/>
  <c r="K1108" i="1" s="1"/>
  <c r="L1108" i="1" a="1"/>
  <c r="L1108" i="1" s="1"/>
  <c r="M1108" i="1"/>
  <c r="N1108" i="1"/>
  <c r="O1108" i="1"/>
  <c r="P1108" i="1"/>
  <c r="Q1108" i="1"/>
  <c r="R1108" i="1"/>
  <c r="H1109" i="1" a="1"/>
  <c r="H1109" i="1"/>
  <c r="J1109" i="1" a="1"/>
  <c r="J1109" i="1" s="1"/>
  <c r="K1109" i="1" a="1"/>
  <c r="K1109" i="1" s="1"/>
  <c r="L1109" i="1" a="1"/>
  <c r="L1109" i="1" s="1"/>
  <c r="M1109" i="1"/>
  <c r="N1109" i="1"/>
  <c r="O1109" i="1"/>
  <c r="P1109" i="1"/>
  <c r="Q1109" i="1"/>
  <c r="R1109" i="1"/>
  <c r="H1110" i="1" a="1"/>
  <c r="H1110" i="1"/>
  <c r="J1110" i="1" a="1"/>
  <c r="J1110" i="1" s="1"/>
  <c r="K1110" i="1" a="1"/>
  <c r="K1110" i="1" s="1"/>
  <c r="L1110" i="1" a="1"/>
  <c r="L1110" i="1" s="1"/>
  <c r="M1110" i="1"/>
  <c r="N1110" i="1"/>
  <c r="O1110" i="1"/>
  <c r="P1110" i="1"/>
  <c r="Q1110" i="1"/>
  <c r="R1110" i="1"/>
  <c r="H1111" i="1" a="1"/>
  <c r="H1111" i="1"/>
  <c r="J1111" i="1" a="1"/>
  <c r="J1111" i="1" s="1"/>
  <c r="K1111" i="1" a="1"/>
  <c r="K1111" i="1" s="1"/>
  <c r="L1111" i="1" a="1"/>
  <c r="L1111" i="1" s="1"/>
  <c r="M1111" i="1"/>
  <c r="N1111" i="1"/>
  <c r="O1111" i="1"/>
  <c r="P1111" i="1"/>
  <c r="Q1111" i="1"/>
  <c r="R1111" i="1"/>
  <c r="H1112" i="1" a="1"/>
  <c r="H1112" i="1"/>
  <c r="J1112" i="1" a="1"/>
  <c r="J1112" i="1" s="1"/>
  <c r="K1112" i="1" a="1"/>
  <c r="K1112" i="1" s="1"/>
  <c r="L1112" i="1" a="1"/>
  <c r="L1112" i="1" s="1"/>
  <c r="M1112" i="1"/>
  <c r="N1112" i="1"/>
  <c r="O1112" i="1"/>
  <c r="P1112" i="1"/>
  <c r="Q1112" i="1"/>
  <c r="R1112" i="1"/>
  <c r="H1113" i="1" a="1"/>
  <c r="H1113" i="1"/>
  <c r="J1113" i="1" a="1"/>
  <c r="J1113" i="1" s="1"/>
  <c r="K1113" i="1" a="1"/>
  <c r="K1113" i="1" s="1"/>
  <c r="L1113" i="1" a="1"/>
  <c r="L1113" i="1" s="1"/>
  <c r="M1113" i="1"/>
  <c r="N1113" i="1"/>
  <c r="O1113" i="1"/>
  <c r="P1113" i="1"/>
  <c r="Q1113" i="1"/>
  <c r="R1113" i="1"/>
  <c r="H1114" i="1" a="1"/>
  <c r="H1114" i="1"/>
  <c r="J1114" i="1" a="1"/>
  <c r="J1114" i="1" s="1"/>
  <c r="K1114" i="1" a="1"/>
  <c r="K1114" i="1" s="1"/>
  <c r="L1114" i="1" a="1"/>
  <c r="L1114" i="1" s="1"/>
  <c r="M1114" i="1"/>
  <c r="N1114" i="1"/>
  <c r="O1114" i="1"/>
  <c r="P1114" i="1"/>
  <c r="Q1114" i="1"/>
  <c r="R1114" i="1"/>
  <c r="H1115" i="1" a="1"/>
  <c r="H1115" i="1"/>
  <c r="J1115" i="1" a="1"/>
  <c r="J1115" i="1" s="1"/>
  <c r="K1115" i="1" a="1"/>
  <c r="K1115" i="1" s="1"/>
  <c r="L1115" i="1" a="1"/>
  <c r="L1115" i="1" s="1"/>
  <c r="M1115" i="1"/>
  <c r="N1115" i="1"/>
  <c r="O1115" i="1"/>
  <c r="P1115" i="1"/>
  <c r="Q1115" i="1"/>
  <c r="R1115" i="1"/>
  <c r="H1116" i="1" a="1"/>
  <c r="H1116" i="1"/>
  <c r="J1116" i="1" a="1"/>
  <c r="J1116" i="1" s="1"/>
  <c r="K1116" i="1" a="1"/>
  <c r="K1116" i="1" s="1"/>
  <c r="L1116" i="1" a="1"/>
  <c r="L1116" i="1" s="1"/>
  <c r="M1116" i="1"/>
  <c r="N1116" i="1"/>
  <c r="O1116" i="1"/>
  <c r="P1116" i="1"/>
  <c r="Q1116" i="1"/>
  <c r="R1116" i="1"/>
  <c r="H1117" i="1" a="1"/>
  <c r="H1117" i="1"/>
  <c r="J1117" i="1" a="1"/>
  <c r="J1117" i="1" s="1"/>
  <c r="K1117" i="1" a="1"/>
  <c r="K1117" i="1" s="1"/>
  <c r="L1117" i="1" a="1"/>
  <c r="L1117" i="1" s="1"/>
  <c r="M1117" i="1"/>
  <c r="N1117" i="1"/>
  <c r="O1117" i="1"/>
  <c r="P1117" i="1"/>
  <c r="Q1117" i="1"/>
  <c r="R1117" i="1"/>
  <c r="H1118" i="1" a="1"/>
  <c r="H1118" i="1"/>
  <c r="J1118" i="1" a="1"/>
  <c r="J1118" i="1" s="1"/>
  <c r="K1118" i="1" a="1"/>
  <c r="K1118" i="1" s="1"/>
  <c r="L1118" i="1" a="1"/>
  <c r="L1118" i="1" s="1"/>
  <c r="M1118" i="1"/>
  <c r="N1118" i="1"/>
  <c r="O1118" i="1"/>
  <c r="P1118" i="1"/>
  <c r="Q1118" i="1"/>
  <c r="R1118" i="1"/>
  <c r="H1119" i="1" a="1"/>
  <c r="H1119" i="1"/>
  <c r="J1119" i="1" a="1"/>
  <c r="J1119" i="1" s="1"/>
  <c r="K1119" i="1" a="1"/>
  <c r="K1119" i="1" s="1"/>
  <c r="L1119" i="1" a="1"/>
  <c r="L1119" i="1" s="1"/>
  <c r="M1119" i="1"/>
  <c r="N1119" i="1"/>
  <c r="O1119" i="1"/>
  <c r="P1119" i="1"/>
  <c r="Q1119" i="1"/>
  <c r="R1119" i="1"/>
  <c r="H1120" i="1" a="1"/>
  <c r="H1120" i="1"/>
  <c r="J1120" i="1" a="1"/>
  <c r="J1120" i="1" s="1"/>
  <c r="K1120" i="1" a="1"/>
  <c r="K1120" i="1" s="1"/>
  <c r="L1120" i="1" a="1"/>
  <c r="L1120" i="1" s="1"/>
  <c r="M1120" i="1"/>
  <c r="N1120" i="1"/>
  <c r="O1120" i="1"/>
  <c r="P1120" i="1"/>
  <c r="Q1120" i="1"/>
  <c r="R1120" i="1"/>
  <c r="H1121" i="1" a="1"/>
  <c r="H1121" i="1"/>
  <c r="J1121" i="1" a="1"/>
  <c r="J1121" i="1" s="1"/>
  <c r="K1121" i="1" a="1"/>
  <c r="K1121" i="1" s="1"/>
  <c r="L1121" i="1" a="1"/>
  <c r="L1121" i="1" s="1"/>
  <c r="M1121" i="1"/>
  <c r="N1121" i="1"/>
  <c r="O1121" i="1"/>
  <c r="P1121" i="1"/>
  <c r="Q1121" i="1"/>
  <c r="R1121" i="1"/>
  <c r="H1122" i="1" a="1"/>
  <c r="H1122" i="1"/>
  <c r="J1122" i="1" a="1"/>
  <c r="J1122" i="1" s="1"/>
  <c r="K1122" i="1" a="1"/>
  <c r="K1122" i="1" s="1"/>
  <c r="L1122" i="1" a="1"/>
  <c r="L1122" i="1" s="1"/>
  <c r="M1122" i="1"/>
  <c r="N1122" i="1"/>
  <c r="O1122" i="1"/>
  <c r="P1122" i="1"/>
  <c r="Q1122" i="1"/>
  <c r="R1122" i="1"/>
  <c r="H1123" i="1" a="1"/>
  <c r="H1123" i="1"/>
  <c r="J1123" i="1" a="1"/>
  <c r="J1123" i="1" s="1"/>
  <c r="K1123" i="1" a="1"/>
  <c r="K1123" i="1" s="1"/>
  <c r="L1123" i="1" a="1"/>
  <c r="L1123" i="1" s="1"/>
  <c r="M1123" i="1"/>
  <c r="N1123" i="1"/>
  <c r="O1123" i="1"/>
  <c r="P1123" i="1"/>
  <c r="Q1123" i="1"/>
  <c r="R1123" i="1"/>
  <c r="H1124" i="1" a="1"/>
  <c r="H1124" i="1"/>
  <c r="J1124" i="1" a="1"/>
  <c r="J1124" i="1" s="1"/>
  <c r="K1124" i="1" a="1"/>
  <c r="K1124" i="1" s="1"/>
  <c r="L1124" i="1" a="1"/>
  <c r="L1124" i="1" s="1"/>
  <c r="M1124" i="1"/>
  <c r="N1124" i="1"/>
  <c r="O1124" i="1"/>
  <c r="P1124" i="1"/>
  <c r="Q1124" i="1"/>
  <c r="R1124" i="1"/>
  <c r="H1125" i="1" a="1"/>
  <c r="H1125" i="1"/>
  <c r="J1125" i="1" a="1"/>
  <c r="J1125" i="1" s="1"/>
  <c r="K1125" i="1" a="1"/>
  <c r="K1125" i="1" s="1"/>
  <c r="L1125" i="1" a="1"/>
  <c r="L1125" i="1" s="1"/>
  <c r="M1125" i="1"/>
  <c r="N1125" i="1"/>
  <c r="O1125" i="1"/>
  <c r="P1125" i="1"/>
  <c r="Q1125" i="1"/>
  <c r="R1125" i="1"/>
  <c r="H1126" i="1" a="1"/>
  <c r="H1126" i="1"/>
  <c r="J1126" i="1" a="1"/>
  <c r="J1126" i="1" s="1"/>
  <c r="K1126" i="1" a="1"/>
  <c r="K1126" i="1" s="1"/>
  <c r="L1126" i="1" a="1"/>
  <c r="L1126" i="1" s="1"/>
  <c r="M1126" i="1"/>
  <c r="N1126" i="1"/>
  <c r="O1126" i="1"/>
  <c r="P1126" i="1"/>
  <c r="Q1126" i="1"/>
  <c r="R1126" i="1"/>
  <c r="H1127" i="1" a="1"/>
  <c r="H1127" i="1"/>
  <c r="J1127" i="1" a="1"/>
  <c r="J1127" i="1" s="1"/>
  <c r="K1127" i="1" a="1"/>
  <c r="K1127" i="1" s="1"/>
  <c r="L1127" i="1" a="1"/>
  <c r="L1127" i="1" s="1"/>
  <c r="M1127" i="1"/>
  <c r="N1127" i="1"/>
  <c r="O1127" i="1"/>
  <c r="P1127" i="1"/>
  <c r="Q1127" i="1"/>
  <c r="R1127" i="1"/>
  <c r="H1128" i="1" a="1"/>
  <c r="H1128" i="1"/>
  <c r="J1128" i="1" a="1"/>
  <c r="J1128" i="1" s="1"/>
  <c r="K1128" i="1" a="1"/>
  <c r="K1128" i="1" s="1"/>
  <c r="L1128" i="1" a="1"/>
  <c r="L1128" i="1" s="1"/>
  <c r="M1128" i="1"/>
  <c r="N1128" i="1"/>
  <c r="O1128" i="1"/>
  <c r="P1128" i="1"/>
  <c r="Q1128" i="1"/>
  <c r="R1128" i="1"/>
  <c r="H1129" i="1" a="1"/>
  <c r="H1129" i="1"/>
  <c r="J1129" i="1" a="1"/>
  <c r="J1129" i="1" s="1"/>
  <c r="K1129" i="1" a="1"/>
  <c r="K1129" i="1" s="1"/>
  <c r="L1129" i="1" a="1"/>
  <c r="L1129" i="1" s="1"/>
  <c r="M1129" i="1"/>
  <c r="N1129" i="1"/>
  <c r="O1129" i="1"/>
  <c r="P1129" i="1"/>
  <c r="Q1129" i="1"/>
  <c r="R1129" i="1"/>
  <c r="H1130" i="1" a="1"/>
  <c r="H1130" i="1"/>
  <c r="J1130" i="1" a="1"/>
  <c r="J1130" i="1" s="1"/>
  <c r="K1130" i="1" a="1"/>
  <c r="K1130" i="1" s="1"/>
  <c r="L1130" i="1" a="1"/>
  <c r="L1130" i="1" s="1"/>
  <c r="M1130" i="1"/>
  <c r="N1130" i="1"/>
  <c r="O1130" i="1"/>
  <c r="P1130" i="1"/>
  <c r="Q1130" i="1"/>
  <c r="R1130" i="1"/>
  <c r="H1131" i="1" a="1"/>
  <c r="H1131" i="1"/>
  <c r="J1131" i="1" a="1"/>
  <c r="J1131" i="1" s="1"/>
  <c r="K1131" i="1" a="1"/>
  <c r="K1131" i="1" s="1"/>
  <c r="L1131" i="1" a="1"/>
  <c r="L1131" i="1" s="1"/>
  <c r="M1131" i="1"/>
  <c r="N1131" i="1"/>
  <c r="O1131" i="1"/>
  <c r="P1131" i="1"/>
  <c r="Q1131" i="1"/>
  <c r="R1131" i="1"/>
  <c r="H1132" i="1" a="1"/>
  <c r="H1132" i="1"/>
  <c r="J1132" i="1" a="1"/>
  <c r="J1132" i="1" s="1"/>
  <c r="K1132" i="1" a="1"/>
  <c r="K1132" i="1" s="1"/>
  <c r="L1132" i="1" a="1"/>
  <c r="L1132" i="1" s="1"/>
  <c r="M1132" i="1"/>
  <c r="N1132" i="1"/>
  <c r="O1132" i="1"/>
  <c r="P1132" i="1"/>
  <c r="Q1132" i="1"/>
  <c r="R1132" i="1"/>
  <c r="H1133" i="1" a="1"/>
  <c r="H1133" i="1"/>
  <c r="J1133" i="1" a="1"/>
  <c r="J1133" i="1" s="1"/>
  <c r="K1133" i="1" a="1"/>
  <c r="K1133" i="1" s="1"/>
  <c r="L1133" i="1" a="1"/>
  <c r="L1133" i="1" s="1"/>
  <c r="M1133" i="1"/>
  <c r="N1133" i="1"/>
  <c r="O1133" i="1"/>
  <c r="P1133" i="1"/>
  <c r="Q1133" i="1"/>
  <c r="R1133" i="1"/>
  <c r="H1134" i="1" a="1"/>
  <c r="H1134" i="1"/>
  <c r="J1134" i="1" a="1"/>
  <c r="J1134" i="1" s="1"/>
  <c r="K1134" i="1" a="1"/>
  <c r="K1134" i="1" s="1"/>
  <c r="L1134" i="1" a="1"/>
  <c r="L1134" i="1" s="1"/>
  <c r="M1134" i="1"/>
  <c r="N1134" i="1"/>
  <c r="O1134" i="1"/>
  <c r="P1134" i="1"/>
  <c r="Q1134" i="1"/>
  <c r="R1134" i="1"/>
  <c r="H1135" i="1" a="1"/>
  <c r="H1135" i="1"/>
  <c r="J1135" i="1" a="1"/>
  <c r="J1135" i="1" s="1"/>
  <c r="K1135" i="1" a="1"/>
  <c r="K1135" i="1" s="1"/>
  <c r="L1135" i="1" a="1"/>
  <c r="L1135" i="1" s="1"/>
  <c r="M1135" i="1"/>
  <c r="N1135" i="1"/>
  <c r="O1135" i="1"/>
  <c r="P1135" i="1"/>
  <c r="Q1135" i="1"/>
  <c r="R1135" i="1"/>
  <c r="H1136" i="1" a="1"/>
  <c r="H1136" i="1"/>
  <c r="J1136" i="1" a="1"/>
  <c r="J1136" i="1" s="1"/>
  <c r="K1136" i="1" a="1"/>
  <c r="K1136" i="1" s="1"/>
  <c r="L1136" i="1" a="1"/>
  <c r="L1136" i="1" s="1"/>
  <c r="M1136" i="1"/>
  <c r="N1136" i="1"/>
  <c r="O1136" i="1"/>
  <c r="P1136" i="1"/>
  <c r="Q1136" i="1"/>
  <c r="R1136" i="1"/>
  <c r="H1137" i="1" a="1"/>
  <c r="H1137" i="1"/>
  <c r="J1137" i="1" a="1"/>
  <c r="J1137" i="1" s="1"/>
  <c r="K1137" i="1" a="1"/>
  <c r="K1137" i="1" s="1"/>
  <c r="L1137" i="1" a="1"/>
  <c r="L1137" i="1" s="1"/>
  <c r="M1137" i="1"/>
  <c r="N1137" i="1"/>
  <c r="O1137" i="1"/>
  <c r="P1137" i="1"/>
  <c r="Q1137" i="1"/>
  <c r="R1137" i="1"/>
  <c r="H1138" i="1" a="1"/>
  <c r="H1138" i="1"/>
  <c r="J1138" i="1" a="1"/>
  <c r="J1138" i="1" s="1"/>
  <c r="K1138" i="1" a="1"/>
  <c r="K1138" i="1" s="1"/>
  <c r="L1138" i="1" a="1"/>
  <c r="L1138" i="1" s="1"/>
  <c r="M1138" i="1"/>
  <c r="N1138" i="1"/>
  <c r="O1138" i="1"/>
  <c r="P1138" i="1"/>
  <c r="Q1138" i="1"/>
  <c r="R1138" i="1"/>
  <c r="H1139" i="1" a="1"/>
  <c r="H1139" i="1"/>
  <c r="J1139" i="1" a="1"/>
  <c r="J1139" i="1" s="1"/>
  <c r="K1139" i="1" a="1"/>
  <c r="K1139" i="1" s="1"/>
  <c r="L1139" i="1" a="1"/>
  <c r="L1139" i="1" s="1"/>
  <c r="M1139" i="1"/>
  <c r="N1139" i="1"/>
  <c r="O1139" i="1"/>
  <c r="P1139" i="1"/>
  <c r="Q1139" i="1"/>
  <c r="R1139" i="1"/>
  <c r="H1140" i="1" a="1"/>
  <c r="H1140" i="1"/>
  <c r="J1140" i="1" a="1"/>
  <c r="J1140" i="1" s="1"/>
  <c r="K1140" i="1" a="1"/>
  <c r="K1140" i="1" s="1"/>
  <c r="L1140" i="1" a="1"/>
  <c r="L1140" i="1" s="1"/>
  <c r="M1140" i="1"/>
  <c r="N1140" i="1"/>
  <c r="O1140" i="1"/>
  <c r="P1140" i="1"/>
  <c r="Q1140" i="1"/>
  <c r="R1140" i="1"/>
  <c r="H1141" i="1" a="1"/>
  <c r="H1141" i="1"/>
  <c r="J1141" i="1" a="1"/>
  <c r="J1141" i="1" s="1"/>
  <c r="K1141" i="1" a="1"/>
  <c r="K1141" i="1" s="1"/>
  <c r="L1141" i="1" a="1"/>
  <c r="L1141" i="1" s="1"/>
  <c r="M1141" i="1"/>
  <c r="N1141" i="1"/>
  <c r="O1141" i="1"/>
  <c r="P1141" i="1"/>
  <c r="Q1141" i="1"/>
  <c r="R1141" i="1"/>
  <c r="H1142" i="1" a="1"/>
  <c r="H1142" i="1"/>
  <c r="J1142" i="1" a="1"/>
  <c r="J1142" i="1" s="1"/>
  <c r="K1142" i="1" a="1"/>
  <c r="K1142" i="1" s="1"/>
  <c r="L1142" i="1" a="1"/>
  <c r="L1142" i="1" s="1"/>
  <c r="M1142" i="1"/>
  <c r="N1142" i="1"/>
  <c r="O1142" i="1"/>
  <c r="P1142" i="1"/>
  <c r="Q1142" i="1"/>
  <c r="R1142" i="1"/>
  <c r="H1143" i="1" a="1"/>
  <c r="H1143" i="1"/>
  <c r="J1143" i="1" a="1"/>
  <c r="J1143" i="1" s="1"/>
  <c r="K1143" i="1" a="1"/>
  <c r="K1143" i="1" s="1"/>
  <c r="L1143" i="1" a="1"/>
  <c r="L1143" i="1" s="1"/>
  <c r="M1143" i="1"/>
  <c r="N1143" i="1"/>
  <c r="O1143" i="1"/>
  <c r="P1143" i="1"/>
  <c r="Q1143" i="1"/>
  <c r="R1143" i="1"/>
  <c r="H1144" i="1" a="1"/>
  <c r="H1144" i="1"/>
  <c r="J1144" i="1" a="1"/>
  <c r="J1144" i="1" s="1"/>
  <c r="K1144" i="1" a="1"/>
  <c r="K1144" i="1" s="1"/>
  <c r="L1144" i="1" a="1"/>
  <c r="L1144" i="1" s="1"/>
  <c r="M1144" i="1"/>
  <c r="N1144" i="1"/>
  <c r="O1144" i="1"/>
  <c r="P1144" i="1"/>
  <c r="Q1144" i="1"/>
  <c r="R1144" i="1"/>
  <c r="H1145" i="1" a="1"/>
  <c r="H1145" i="1"/>
  <c r="J1145" i="1" a="1"/>
  <c r="J1145" i="1" s="1"/>
  <c r="K1145" i="1" a="1"/>
  <c r="K1145" i="1" s="1"/>
  <c r="L1145" i="1" a="1"/>
  <c r="L1145" i="1" s="1"/>
  <c r="M1145" i="1"/>
  <c r="N1145" i="1"/>
  <c r="O1145" i="1"/>
  <c r="P1145" i="1"/>
  <c r="Q1145" i="1"/>
  <c r="R1145" i="1"/>
  <c r="H1146" i="1" a="1"/>
  <c r="H1146" i="1"/>
  <c r="J1146" i="1" a="1"/>
  <c r="J1146" i="1" s="1"/>
  <c r="K1146" i="1" a="1"/>
  <c r="K1146" i="1" s="1"/>
  <c r="L1146" i="1" a="1"/>
  <c r="L1146" i="1" s="1"/>
  <c r="M1146" i="1"/>
  <c r="N1146" i="1"/>
  <c r="O1146" i="1"/>
  <c r="P1146" i="1"/>
  <c r="Q1146" i="1"/>
  <c r="R1146" i="1"/>
  <c r="H1147" i="1" a="1"/>
  <c r="H1147" i="1"/>
  <c r="J1147" i="1" a="1"/>
  <c r="J1147" i="1" s="1"/>
  <c r="K1147" i="1" a="1"/>
  <c r="K1147" i="1" s="1"/>
  <c r="L1147" i="1" a="1"/>
  <c r="L1147" i="1" s="1"/>
  <c r="M1147" i="1"/>
  <c r="N1147" i="1"/>
  <c r="O1147" i="1"/>
  <c r="P1147" i="1"/>
  <c r="Q1147" i="1"/>
  <c r="R1147" i="1"/>
  <c r="H1148" i="1" a="1"/>
  <c r="H1148" i="1"/>
  <c r="J1148" i="1" a="1"/>
  <c r="J1148" i="1" s="1"/>
  <c r="K1148" i="1" a="1"/>
  <c r="K1148" i="1" s="1"/>
  <c r="L1148" i="1" a="1"/>
  <c r="L1148" i="1" s="1"/>
  <c r="M1148" i="1"/>
  <c r="N1148" i="1"/>
  <c r="O1148" i="1"/>
  <c r="P1148" i="1"/>
  <c r="Q1148" i="1"/>
  <c r="R1148" i="1"/>
  <c r="H1149" i="1" a="1"/>
  <c r="H1149" i="1"/>
  <c r="J1149" i="1" a="1"/>
  <c r="J1149" i="1" s="1"/>
  <c r="K1149" i="1" a="1"/>
  <c r="K1149" i="1" s="1"/>
  <c r="L1149" i="1" a="1"/>
  <c r="L1149" i="1" s="1"/>
  <c r="M1149" i="1"/>
  <c r="N1149" i="1"/>
  <c r="O1149" i="1"/>
  <c r="P1149" i="1"/>
  <c r="Q1149" i="1"/>
  <c r="R1149" i="1"/>
  <c r="H1150" i="1" a="1"/>
  <c r="H1150" i="1"/>
  <c r="J1150" i="1" a="1"/>
  <c r="J1150" i="1" s="1"/>
  <c r="K1150" i="1" a="1"/>
  <c r="K1150" i="1" s="1"/>
  <c r="L1150" i="1" a="1"/>
  <c r="L1150" i="1" s="1"/>
  <c r="M1150" i="1"/>
  <c r="N1150" i="1"/>
  <c r="O1150" i="1"/>
  <c r="P1150" i="1"/>
  <c r="Q1150" i="1"/>
  <c r="R1150" i="1"/>
  <c r="H1151" i="1" a="1"/>
  <c r="H1151" i="1"/>
  <c r="J1151" i="1" a="1"/>
  <c r="J1151" i="1" s="1"/>
  <c r="K1151" i="1" a="1"/>
  <c r="K1151" i="1" s="1"/>
  <c r="L1151" i="1" a="1"/>
  <c r="L1151" i="1" s="1"/>
  <c r="M1151" i="1"/>
  <c r="N1151" i="1"/>
  <c r="O1151" i="1"/>
  <c r="P1151" i="1"/>
  <c r="Q1151" i="1"/>
  <c r="R1151" i="1"/>
  <c r="H1152" i="1" a="1"/>
  <c r="H1152" i="1"/>
  <c r="J1152" i="1" a="1"/>
  <c r="J1152" i="1" s="1"/>
  <c r="K1152" i="1" a="1"/>
  <c r="K1152" i="1" s="1"/>
  <c r="L1152" i="1" a="1"/>
  <c r="L1152" i="1" s="1"/>
  <c r="M1152" i="1"/>
  <c r="N1152" i="1"/>
  <c r="O1152" i="1"/>
  <c r="P1152" i="1"/>
  <c r="Q1152" i="1"/>
  <c r="R1152" i="1"/>
  <c r="H1153" i="1" a="1"/>
  <c r="H1153" i="1"/>
  <c r="J1153" i="1" a="1"/>
  <c r="J1153" i="1" s="1"/>
  <c r="K1153" i="1" a="1"/>
  <c r="K1153" i="1" s="1"/>
  <c r="L1153" i="1" a="1"/>
  <c r="L1153" i="1" s="1"/>
  <c r="M1153" i="1"/>
  <c r="N1153" i="1"/>
  <c r="O1153" i="1"/>
  <c r="P1153" i="1"/>
  <c r="Q1153" i="1"/>
  <c r="R1153" i="1"/>
  <c r="H1154" i="1" a="1"/>
  <c r="H1154" i="1"/>
  <c r="J1154" i="1" a="1"/>
  <c r="J1154" i="1" s="1"/>
  <c r="K1154" i="1" a="1"/>
  <c r="K1154" i="1" s="1"/>
  <c r="L1154" i="1" a="1"/>
  <c r="L1154" i="1" s="1"/>
  <c r="M1154" i="1"/>
  <c r="N1154" i="1"/>
  <c r="O1154" i="1"/>
  <c r="P1154" i="1"/>
  <c r="Q1154" i="1"/>
  <c r="R1154" i="1"/>
  <c r="H1155" i="1" a="1"/>
  <c r="H1155" i="1"/>
  <c r="J1155" i="1" a="1"/>
  <c r="J1155" i="1" s="1"/>
  <c r="K1155" i="1" a="1"/>
  <c r="K1155" i="1" s="1"/>
  <c r="L1155" i="1" a="1"/>
  <c r="L1155" i="1" s="1"/>
  <c r="M1155" i="1"/>
  <c r="N1155" i="1"/>
  <c r="O1155" i="1"/>
  <c r="P1155" i="1"/>
  <c r="Q1155" i="1"/>
  <c r="R1155" i="1"/>
  <c r="H1156" i="1" a="1"/>
  <c r="H1156" i="1"/>
  <c r="J1156" i="1" a="1"/>
  <c r="J1156" i="1" s="1"/>
  <c r="K1156" i="1" a="1"/>
  <c r="K1156" i="1" s="1"/>
  <c r="L1156" i="1" a="1"/>
  <c r="L1156" i="1" s="1"/>
  <c r="M1156" i="1"/>
  <c r="N1156" i="1"/>
  <c r="O1156" i="1"/>
  <c r="P1156" i="1"/>
  <c r="Q1156" i="1"/>
  <c r="R1156" i="1"/>
  <c r="H1157" i="1" a="1"/>
  <c r="H1157" i="1"/>
  <c r="J1157" i="1" a="1"/>
  <c r="J1157" i="1" s="1"/>
  <c r="K1157" i="1" a="1"/>
  <c r="K1157" i="1" s="1"/>
  <c r="L1157" i="1" a="1"/>
  <c r="L1157" i="1" s="1"/>
  <c r="M1157" i="1"/>
  <c r="N1157" i="1"/>
  <c r="O1157" i="1"/>
  <c r="P1157" i="1"/>
  <c r="Q1157" i="1"/>
  <c r="R1157" i="1"/>
  <c r="H1158" i="1" a="1"/>
  <c r="H1158" i="1"/>
  <c r="J1158" i="1" a="1"/>
  <c r="J1158" i="1" s="1"/>
  <c r="K1158" i="1" a="1"/>
  <c r="K1158" i="1" s="1"/>
  <c r="L1158" i="1" a="1"/>
  <c r="L1158" i="1" s="1"/>
  <c r="M1158" i="1"/>
  <c r="N1158" i="1"/>
  <c r="O1158" i="1"/>
  <c r="P1158" i="1"/>
  <c r="Q1158" i="1"/>
  <c r="R1158" i="1"/>
  <c r="H1159" i="1" a="1"/>
  <c r="H1159" i="1"/>
  <c r="J1159" i="1" a="1"/>
  <c r="J1159" i="1" s="1"/>
  <c r="K1159" i="1" a="1"/>
  <c r="K1159" i="1" s="1"/>
  <c r="L1159" i="1" a="1"/>
  <c r="L1159" i="1" s="1"/>
  <c r="M1159" i="1"/>
  <c r="N1159" i="1"/>
  <c r="O1159" i="1"/>
  <c r="P1159" i="1"/>
  <c r="Q1159" i="1"/>
  <c r="R1159" i="1"/>
  <c r="H1160" i="1" a="1"/>
  <c r="H1160" i="1"/>
  <c r="J1160" i="1" a="1"/>
  <c r="J1160" i="1" s="1"/>
  <c r="K1160" i="1" a="1"/>
  <c r="K1160" i="1" s="1"/>
  <c r="L1160" i="1" a="1"/>
  <c r="L1160" i="1" s="1"/>
  <c r="M1160" i="1"/>
  <c r="N1160" i="1"/>
  <c r="O1160" i="1"/>
  <c r="P1160" i="1"/>
  <c r="Q1160" i="1"/>
  <c r="R1160" i="1"/>
  <c r="H1161" i="1" a="1"/>
  <c r="H1161" i="1"/>
  <c r="J1161" i="1" a="1"/>
  <c r="J1161" i="1" s="1"/>
  <c r="K1161" i="1" a="1"/>
  <c r="K1161" i="1" s="1"/>
  <c r="L1161" i="1" a="1"/>
  <c r="L1161" i="1" s="1"/>
  <c r="M1161" i="1"/>
  <c r="N1161" i="1"/>
  <c r="O1161" i="1"/>
  <c r="P1161" i="1"/>
  <c r="Q1161" i="1"/>
  <c r="R1161" i="1"/>
  <c r="H1162" i="1" a="1"/>
  <c r="H1162" i="1"/>
  <c r="J1162" i="1" a="1"/>
  <c r="J1162" i="1" s="1"/>
  <c r="K1162" i="1" a="1"/>
  <c r="K1162" i="1" s="1"/>
  <c r="L1162" i="1" a="1"/>
  <c r="L1162" i="1" s="1"/>
  <c r="M1162" i="1"/>
  <c r="N1162" i="1"/>
  <c r="O1162" i="1"/>
  <c r="P1162" i="1"/>
  <c r="Q1162" i="1"/>
  <c r="R1162" i="1"/>
  <c r="H1163" i="1" a="1"/>
  <c r="H1163" i="1"/>
  <c r="J1163" i="1" a="1"/>
  <c r="J1163" i="1" s="1"/>
  <c r="K1163" i="1" a="1"/>
  <c r="K1163" i="1" s="1"/>
  <c r="L1163" i="1" a="1"/>
  <c r="L1163" i="1" s="1"/>
  <c r="M1163" i="1"/>
  <c r="N1163" i="1"/>
  <c r="O1163" i="1"/>
  <c r="P1163" i="1"/>
  <c r="Q1163" i="1"/>
  <c r="R1163" i="1"/>
  <c r="H1164" i="1" a="1"/>
  <c r="H1164" i="1"/>
  <c r="J1164" i="1" a="1"/>
  <c r="J1164" i="1" s="1"/>
  <c r="K1164" i="1" a="1"/>
  <c r="K1164" i="1" s="1"/>
  <c r="L1164" i="1" a="1"/>
  <c r="L1164" i="1" s="1"/>
  <c r="M1164" i="1"/>
  <c r="N1164" i="1"/>
  <c r="O1164" i="1"/>
  <c r="P1164" i="1"/>
  <c r="Q1164" i="1"/>
  <c r="R1164" i="1"/>
  <c r="H1165" i="1" a="1"/>
  <c r="H1165" i="1"/>
  <c r="J1165" i="1" a="1"/>
  <c r="J1165" i="1" s="1"/>
  <c r="K1165" i="1" a="1"/>
  <c r="K1165" i="1" s="1"/>
  <c r="L1165" i="1" a="1"/>
  <c r="L1165" i="1" s="1"/>
  <c r="M1165" i="1"/>
  <c r="N1165" i="1"/>
  <c r="O1165" i="1"/>
  <c r="P1165" i="1"/>
  <c r="Q1165" i="1"/>
  <c r="R1165" i="1"/>
  <c r="H1166" i="1" a="1"/>
  <c r="H1166" i="1"/>
  <c r="J1166" i="1" a="1"/>
  <c r="J1166" i="1" s="1"/>
  <c r="K1166" i="1" a="1"/>
  <c r="K1166" i="1" s="1"/>
  <c r="L1166" i="1" a="1"/>
  <c r="L1166" i="1" s="1"/>
  <c r="M1166" i="1"/>
  <c r="N1166" i="1"/>
  <c r="O1166" i="1"/>
  <c r="P1166" i="1"/>
  <c r="Q1166" i="1"/>
  <c r="R1166" i="1"/>
  <c r="H1167" i="1" a="1"/>
  <c r="H1167" i="1"/>
  <c r="J1167" i="1" a="1"/>
  <c r="J1167" i="1" s="1"/>
  <c r="K1167" i="1" a="1"/>
  <c r="K1167" i="1" s="1"/>
  <c r="L1167" i="1" a="1"/>
  <c r="L1167" i="1" s="1"/>
  <c r="M1167" i="1"/>
  <c r="N1167" i="1"/>
  <c r="O1167" i="1"/>
  <c r="P1167" i="1"/>
  <c r="Q1167" i="1"/>
  <c r="R1167" i="1"/>
  <c r="H1168" i="1" a="1"/>
  <c r="H1168" i="1"/>
  <c r="J1168" i="1" a="1"/>
  <c r="J1168" i="1" s="1"/>
  <c r="K1168" i="1" a="1"/>
  <c r="K1168" i="1" s="1"/>
  <c r="L1168" i="1" a="1"/>
  <c r="L1168" i="1" s="1"/>
  <c r="M1168" i="1"/>
  <c r="N1168" i="1"/>
  <c r="O1168" i="1"/>
  <c r="P1168" i="1"/>
  <c r="Q1168" i="1"/>
  <c r="R1168" i="1"/>
  <c r="H1169" i="1" a="1"/>
  <c r="H1169" i="1"/>
  <c r="J1169" i="1" a="1"/>
  <c r="J1169" i="1" s="1"/>
  <c r="K1169" i="1" a="1"/>
  <c r="K1169" i="1" s="1"/>
  <c r="L1169" i="1" a="1"/>
  <c r="L1169" i="1" s="1"/>
  <c r="M1169" i="1"/>
  <c r="N1169" i="1"/>
  <c r="O1169" i="1"/>
  <c r="P1169" i="1"/>
  <c r="Q1169" i="1"/>
  <c r="R1169" i="1"/>
  <c r="H1170" i="1" a="1"/>
  <c r="H1170" i="1"/>
  <c r="J1170" i="1" a="1"/>
  <c r="J1170" i="1" s="1"/>
  <c r="K1170" i="1" a="1"/>
  <c r="K1170" i="1" s="1"/>
  <c r="L1170" i="1" a="1"/>
  <c r="L1170" i="1" s="1"/>
  <c r="M1170" i="1"/>
  <c r="N1170" i="1"/>
  <c r="O1170" i="1"/>
  <c r="P1170" i="1"/>
  <c r="Q1170" i="1"/>
  <c r="R1170" i="1"/>
  <c r="H1171" i="1" a="1"/>
  <c r="H1171" i="1"/>
  <c r="J1171" i="1" a="1"/>
  <c r="J1171" i="1" s="1"/>
  <c r="K1171" i="1" a="1"/>
  <c r="K1171" i="1" s="1"/>
  <c r="L1171" i="1" a="1"/>
  <c r="L1171" i="1" s="1"/>
  <c r="M1171" i="1"/>
  <c r="N1171" i="1"/>
  <c r="O1171" i="1"/>
  <c r="P1171" i="1"/>
  <c r="Q1171" i="1"/>
  <c r="R1171" i="1"/>
  <c r="H1172" i="1" a="1"/>
  <c r="H1172" i="1"/>
  <c r="J1172" i="1" a="1"/>
  <c r="J1172" i="1" s="1"/>
  <c r="K1172" i="1" a="1"/>
  <c r="K1172" i="1" s="1"/>
  <c r="L1172" i="1" a="1"/>
  <c r="L1172" i="1" s="1"/>
  <c r="M1172" i="1"/>
  <c r="N1172" i="1"/>
  <c r="O1172" i="1"/>
  <c r="P1172" i="1"/>
  <c r="Q1172" i="1"/>
  <c r="R1172" i="1"/>
  <c r="H1173" i="1" a="1"/>
  <c r="H1173" i="1"/>
  <c r="J1173" i="1" a="1"/>
  <c r="J1173" i="1" s="1"/>
  <c r="K1173" i="1" a="1"/>
  <c r="K1173" i="1" s="1"/>
  <c r="L1173" i="1" a="1"/>
  <c r="L1173" i="1" s="1"/>
  <c r="M1173" i="1"/>
  <c r="N1173" i="1"/>
  <c r="O1173" i="1"/>
  <c r="P1173" i="1"/>
  <c r="Q1173" i="1"/>
  <c r="R1173" i="1"/>
  <c r="H1174" i="1" a="1"/>
  <c r="H1174" i="1"/>
  <c r="J1174" i="1" a="1"/>
  <c r="J1174" i="1" s="1"/>
  <c r="K1174" i="1" a="1"/>
  <c r="K1174" i="1" s="1"/>
  <c r="L1174" i="1" a="1"/>
  <c r="L1174" i="1" s="1"/>
  <c r="M1174" i="1"/>
  <c r="N1174" i="1"/>
  <c r="O1174" i="1"/>
  <c r="P1174" i="1"/>
  <c r="Q1174" i="1"/>
  <c r="R1174" i="1"/>
  <c r="H1175" i="1" a="1"/>
  <c r="H1175" i="1"/>
  <c r="J1175" i="1" a="1"/>
  <c r="J1175" i="1" s="1"/>
  <c r="K1175" i="1" a="1"/>
  <c r="K1175" i="1" s="1"/>
  <c r="L1175" i="1" a="1"/>
  <c r="L1175" i="1" s="1"/>
  <c r="M1175" i="1"/>
  <c r="N1175" i="1"/>
  <c r="O1175" i="1"/>
  <c r="P1175" i="1"/>
  <c r="Q1175" i="1"/>
  <c r="R1175" i="1"/>
  <c r="H1176" i="1" a="1"/>
  <c r="H1176" i="1"/>
  <c r="J1176" i="1" a="1"/>
  <c r="J1176" i="1" s="1"/>
  <c r="K1176" i="1" a="1"/>
  <c r="K1176" i="1" s="1"/>
  <c r="L1176" i="1" a="1"/>
  <c r="L1176" i="1" s="1"/>
  <c r="M1176" i="1"/>
  <c r="N1176" i="1"/>
  <c r="O1176" i="1"/>
  <c r="P1176" i="1"/>
  <c r="Q1176" i="1"/>
  <c r="R1176" i="1"/>
  <c r="H1177" i="1" a="1"/>
  <c r="H1177" i="1"/>
  <c r="J1177" i="1" a="1"/>
  <c r="J1177" i="1" s="1"/>
  <c r="K1177" i="1" a="1"/>
  <c r="K1177" i="1" s="1"/>
  <c r="L1177" i="1" a="1"/>
  <c r="L1177" i="1" s="1"/>
  <c r="M1177" i="1"/>
  <c r="N1177" i="1"/>
  <c r="O1177" i="1"/>
  <c r="P1177" i="1"/>
  <c r="Q1177" i="1"/>
  <c r="R1177" i="1"/>
  <c r="H1178" i="1" a="1"/>
  <c r="H1178" i="1"/>
  <c r="J1178" i="1" a="1"/>
  <c r="J1178" i="1" s="1"/>
  <c r="K1178" i="1" a="1"/>
  <c r="K1178" i="1" s="1"/>
  <c r="L1178" i="1" a="1"/>
  <c r="L1178" i="1" s="1"/>
  <c r="M1178" i="1"/>
  <c r="N1178" i="1"/>
  <c r="O1178" i="1"/>
  <c r="P1178" i="1"/>
  <c r="Q1178" i="1"/>
  <c r="R1178" i="1"/>
  <c r="H1179" i="1" a="1"/>
  <c r="H1179" i="1"/>
  <c r="J1179" i="1" a="1"/>
  <c r="J1179" i="1" s="1"/>
  <c r="K1179" i="1" a="1"/>
  <c r="K1179" i="1" s="1"/>
  <c r="L1179" i="1" a="1"/>
  <c r="L1179" i="1" s="1"/>
  <c r="M1179" i="1"/>
  <c r="N1179" i="1"/>
  <c r="O1179" i="1"/>
  <c r="P1179" i="1"/>
  <c r="Q1179" i="1"/>
  <c r="R1179" i="1"/>
  <c r="H1180" i="1" a="1"/>
  <c r="H1180" i="1"/>
  <c r="J1180" i="1" a="1"/>
  <c r="J1180" i="1" s="1"/>
  <c r="K1180" i="1" a="1"/>
  <c r="K1180" i="1" s="1"/>
  <c r="L1180" i="1" a="1"/>
  <c r="L1180" i="1" s="1"/>
  <c r="M1180" i="1"/>
  <c r="N1180" i="1"/>
  <c r="O1180" i="1"/>
  <c r="P1180" i="1"/>
  <c r="Q1180" i="1"/>
  <c r="R1180" i="1"/>
  <c r="H1181" i="1" a="1"/>
  <c r="H1181" i="1"/>
  <c r="J1181" i="1" a="1"/>
  <c r="J1181" i="1" s="1"/>
  <c r="K1181" i="1" a="1"/>
  <c r="K1181" i="1" s="1"/>
  <c r="L1181" i="1" a="1"/>
  <c r="L1181" i="1" s="1"/>
  <c r="M1181" i="1"/>
  <c r="N1181" i="1"/>
  <c r="O1181" i="1"/>
  <c r="P1181" i="1"/>
  <c r="Q1181" i="1"/>
  <c r="R1181" i="1"/>
  <c r="H1182" i="1" a="1"/>
  <c r="H1182" i="1"/>
  <c r="J1182" i="1" a="1"/>
  <c r="J1182" i="1" s="1"/>
  <c r="K1182" i="1" a="1"/>
  <c r="K1182" i="1" s="1"/>
  <c r="L1182" i="1" a="1"/>
  <c r="L1182" i="1" s="1"/>
  <c r="M1182" i="1"/>
  <c r="N1182" i="1"/>
  <c r="O1182" i="1"/>
  <c r="P1182" i="1"/>
  <c r="Q1182" i="1"/>
  <c r="R1182" i="1"/>
  <c r="H1183" i="1" a="1"/>
  <c r="H1183" i="1"/>
  <c r="J1183" i="1" a="1"/>
  <c r="J1183" i="1" s="1"/>
  <c r="K1183" i="1" a="1"/>
  <c r="K1183" i="1" s="1"/>
  <c r="L1183" i="1" a="1"/>
  <c r="L1183" i="1" s="1"/>
  <c r="M1183" i="1"/>
  <c r="N1183" i="1"/>
  <c r="O1183" i="1"/>
  <c r="P1183" i="1"/>
  <c r="Q1183" i="1"/>
  <c r="R1183" i="1"/>
  <c r="H1184" i="1" a="1"/>
  <c r="H1184" i="1"/>
  <c r="J1184" i="1" a="1"/>
  <c r="J1184" i="1" s="1"/>
  <c r="K1184" i="1" a="1"/>
  <c r="K1184" i="1" s="1"/>
  <c r="L1184" i="1" a="1"/>
  <c r="L1184" i="1" s="1"/>
  <c r="M1184" i="1"/>
  <c r="N1184" i="1" s="1"/>
  <c r="P1184" i="1" s="1"/>
  <c r="O1184" i="1"/>
  <c r="Q1184" i="1"/>
  <c r="R1184" i="1"/>
  <c r="H1185" i="1" a="1"/>
  <c r="H1185" i="1" s="1"/>
  <c r="J1185" i="1" a="1"/>
  <c r="J1185" i="1" s="1"/>
  <c r="K1185" i="1" a="1"/>
  <c r="K1185" i="1" s="1"/>
  <c r="L1185" i="1" a="1"/>
  <c r="L1185" i="1" s="1"/>
  <c r="M1185" i="1"/>
  <c r="N1185" i="1" s="1"/>
  <c r="P1185" i="1" s="1"/>
  <c r="O1185" i="1"/>
  <c r="Q1185" i="1"/>
  <c r="R1185" i="1"/>
  <c r="H1186" i="1" a="1"/>
  <c r="H1186" i="1" s="1"/>
  <c r="J1186" i="1" a="1"/>
  <c r="J1186" i="1" s="1"/>
  <c r="K1186" i="1" a="1"/>
  <c r="K1186" i="1" s="1"/>
  <c r="L1186" i="1" a="1"/>
  <c r="L1186" i="1" s="1"/>
  <c r="M1186" i="1"/>
  <c r="N1186" i="1" s="1"/>
  <c r="P1186" i="1" s="1"/>
  <c r="O1186" i="1"/>
  <c r="Q1186" i="1"/>
  <c r="R1186" i="1"/>
  <c r="H1187" i="1" a="1"/>
  <c r="J1187" i="1" a="1"/>
  <c r="J1187" i="1" s="1"/>
  <c r="K1187" i="1" a="1"/>
  <c r="K1187" i="1" s="1"/>
  <c r="L1187" i="1" a="1"/>
  <c r="L1187" i="1" s="1"/>
  <c r="M1187" i="1"/>
  <c r="N1187" i="1" s="1"/>
  <c r="P1187" i="1" s="1"/>
  <c r="O1187" i="1"/>
  <c r="Q1187" i="1"/>
  <c r="H1188" i="1" a="1"/>
  <c r="H1188" i="1" s="1"/>
  <c r="J1188" i="1" a="1"/>
  <c r="J1188" i="1" s="1"/>
  <c r="K1188" i="1" a="1"/>
  <c r="K1188" i="1" s="1"/>
  <c r="L1188" i="1" a="1"/>
  <c r="L1188" i="1" s="1"/>
  <c r="M1188" i="1"/>
  <c r="N1188" i="1" s="1"/>
  <c r="P1188" i="1" s="1"/>
  <c r="O1188" i="1"/>
  <c r="Q1188" i="1"/>
  <c r="R1188" i="1"/>
  <c r="H1189" i="1" a="1"/>
  <c r="J1189" i="1" a="1"/>
  <c r="J1189" i="1" s="1"/>
  <c r="K1189" i="1" a="1"/>
  <c r="K1189" i="1" s="1"/>
  <c r="L1189" i="1" a="1"/>
  <c r="L1189" i="1" s="1"/>
  <c r="M1189" i="1"/>
  <c r="N1189" i="1" s="1"/>
  <c r="P1189" i="1" s="1"/>
  <c r="O1189" i="1"/>
  <c r="Q1189" i="1"/>
  <c r="H1190" i="1" a="1"/>
  <c r="J1190" i="1" a="1"/>
  <c r="J1190" i="1" s="1"/>
  <c r="K1190" i="1" a="1"/>
  <c r="K1190" i="1" s="1"/>
  <c r="L1190" i="1" a="1"/>
  <c r="L1190" i="1" s="1"/>
  <c r="M1190" i="1"/>
  <c r="N1190" i="1" s="1"/>
  <c r="P1190" i="1" s="1"/>
  <c r="O1190" i="1"/>
  <c r="Q1190" i="1"/>
  <c r="H1191" i="1" a="1"/>
  <c r="H1191" i="1" s="1"/>
  <c r="J1191" i="1" a="1"/>
  <c r="J1191" i="1" s="1"/>
  <c r="K1191" i="1" a="1"/>
  <c r="K1191" i="1" s="1"/>
  <c r="L1191" i="1" a="1"/>
  <c r="L1191" i="1" s="1"/>
  <c r="M1191" i="1"/>
  <c r="N1191" i="1" s="1"/>
  <c r="P1191" i="1" s="1"/>
  <c r="O1191" i="1"/>
  <c r="Q1191" i="1"/>
  <c r="R1191" i="1"/>
  <c r="H1192" i="1" a="1"/>
  <c r="J1192" i="1" a="1"/>
  <c r="J1192" i="1" s="1"/>
  <c r="K1192" i="1" a="1"/>
  <c r="K1192" i="1" s="1"/>
  <c r="L1192" i="1" a="1"/>
  <c r="L1192" i="1" s="1"/>
  <c r="M1192" i="1"/>
  <c r="N1192" i="1" s="1"/>
  <c r="P1192" i="1" s="1"/>
  <c r="O1192" i="1"/>
  <c r="Q1192" i="1"/>
  <c r="H1193" i="1" a="1"/>
  <c r="H1193" i="1" s="1"/>
  <c r="J1193" i="1" a="1"/>
  <c r="J1193" i="1" s="1"/>
  <c r="K1193" i="1" a="1"/>
  <c r="K1193" i="1" s="1"/>
  <c r="L1193" i="1" a="1"/>
  <c r="L1193" i="1" s="1"/>
  <c r="M1193" i="1"/>
  <c r="N1193" i="1" s="1"/>
  <c r="P1193" i="1" s="1"/>
  <c r="O1193" i="1"/>
  <c r="Q1193" i="1"/>
  <c r="R1193" i="1"/>
  <c r="H1194" i="1" a="1"/>
  <c r="H1194" i="1" s="1"/>
  <c r="J1194" i="1" a="1"/>
  <c r="J1194" i="1" s="1"/>
  <c r="K1194" i="1" a="1"/>
  <c r="K1194" i="1" s="1"/>
  <c r="L1194" i="1" a="1"/>
  <c r="L1194" i="1" s="1"/>
  <c r="M1194" i="1"/>
  <c r="N1194" i="1" s="1"/>
  <c r="P1194" i="1" s="1"/>
  <c r="O1194" i="1"/>
  <c r="Q1194" i="1"/>
  <c r="R1194" i="1"/>
  <c r="H1195" i="1" a="1"/>
  <c r="J1195" i="1" a="1"/>
  <c r="J1195" i="1" s="1"/>
  <c r="K1195" i="1" a="1"/>
  <c r="K1195" i="1" s="1"/>
  <c r="L1195" i="1" a="1"/>
  <c r="L1195" i="1" s="1"/>
  <c r="M1195" i="1"/>
  <c r="N1195" i="1" s="1"/>
  <c r="P1195" i="1" s="1"/>
  <c r="O1195" i="1"/>
  <c r="Q1195" i="1"/>
  <c r="H1196" i="1" a="1"/>
  <c r="H1196" i="1" s="1"/>
  <c r="J1196" i="1" a="1"/>
  <c r="J1196" i="1" s="1"/>
  <c r="K1196" i="1" a="1"/>
  <c r="K1196" i="1" s="1"/>
  <c r="L1196" i="1" a="1"/>
  <c r="L1196" i="1" s="1"/>
  <c r="M1196" i="1"/>
  <c r="N1196" i="1" s="1"/>
  <c r="P1196" i="1" s="1"/>
  <c r="O1196" i="1"/>
  <c r="Q1196" i="1"/>
  <c r="R1196" i="1"/>
  <c r="H1197" i="1" a="1"/>
  <c r="J1197" i="1" a="1"/>
  <c r="J1197" i="1" s="1"/>
  <c r="K1197" i="1" a="1"/>
  <c r="K1197" i="1" s="1"/>
  <c r="L1197" i="1" a="1"/>
  <c r="L1197" i="1" s="1"/>
  <c r="M1197" i="1"/>
  <c r="N1197" i="1" s="1"/>
  <c r="P1197" i="1" s="1"/>
  <c r="O1197" i="1"/>
  <c r="Q1197" i="1"/>
  <c r="H1198" i="1" a="1"/>
  <c r="H1198" i="1" s="1"/>
  <c r="J1198" i="1" a="1"/>
  <c r="J1198" i="1" s="1"/>
  <c r="K1198" i="1" a="1"/>
  <c r="K1198" i="1" s="1"/>
  <c r="L1198" i="1" a="1"/>
  <c r="L1198" i="1" s="1"/>
  <c r="M1198" i="1"/>
  <c r="N1198" i="1" s="1"/>
  <c r="P1198" i="1" s="1"/>
  <c r="O1198" i="1"/>
  <c r="Q1198" i="1"/>
  <c r="R1198" i="1"/>
  <c r="H1199" i="1" a="1"/>
  <c r="J1199" i="1" a="1"/>
  <c r="J1199" i="1" s="1"/>
  <c r="K1199" i="1" a="1"/>
  <c r="K1199" i="1" s="1"/>
  <c r="L1199" i="1" a="1"/>
  <c r="L1199" i="1" s="1"/>
  <c r="M1199" i="1"/>
  <c r="N1199" i="1" s="1"/>
  <c r="P1199" i="1" s="1"/>
  <c r="O1199" i="1"/>
  <c r="Q1199" i="1"/>
  <c r="H1200" i="1" a="1"/>
  <c r="J1200" i="1" a="1"/>
  <c r="J1200" i="1" s="1"/>
  <c r="K1200" i="1" a="1"/>
  <c r="K1200" i="1" s="1"/>
  <c r="L1200" i="1" a="1"/>
  <c r="L1200" i="1" s="1"/>
  <c r="M1200" i="1"/>
  <c r="N1200" i="1" s="1"/>
  <c r="P1200" i="1" s="1"/>
  <c r="O1200" i="1"/>
  <c r="Q1200" i="1"/>
  <c r="H1201" i="1" a="1"/>
  <c r="H1201" i="1" s="1"/>
  <c r="J1201" i="1" a="1"/>
  <c r="J1201" i="1" s="1"/>
  <c r="K1201" i="1" a="1"/>
  <c r="K1201" i="1" s="1"/>
  <c r="L1201" i="1" a="1"/>
  <c r="L1201" i="1" s="1"/>
  <c r="M1201" i="1"/>
  <c r="N1201" i="1" s="1"/>
  <c r="P1201" i="1" s="1"/>
  <c r="O1201" i="1"/>
  <c r="Q1201" i="1"/>
  <c r="R1201" i="1"/>
  <c r="H1202" i="1" a="1"/>
  <c r="J1202" i="1" a="1"/>
  <c r="J1202" i="1" s="1"/>
  <c r="K1202" i="1" a="1"/>
  <c r="K1202" i="1" s="1"/>
  <c r="L1202" i="1" a="1"/>
  <c r="L1202" i="1" s="1"/>
  <c r="M1202" i="1"/>
  <c r="N1202" i="1" s="1"/>
  <c r="P1202" i="1" s="1"/>
  <c r="O1202" i="1"/>
  <c r="Q1202" i="1"/>
  <c r="H1203" i="1" a="1"/>
  <c r="J1203" i="1" a="1"/>
  <c r="J1203" i="1" s="1"/>
  <c r="K1203" i="1" a="1"/>
  <c r="K1203" i="1" s="1"/>
  <c r="L1203" i="1" a="1"/>
  <c r="L1203" i="1" s="1"/>
  <c r="M1203" i="1"/>
  <c r="N1203" i="1" s="1"/>
  <c r="P1203" i="1" s="1"/>
  <c r="O1203" i="1"/>
  <c r="Q1203" i="1"/>
  <c r="H1204" i="1" a="1"/>
  <c r="J1204" i="1" a="1"/>
  <c r="J1204" i="1" s="1"/>
  <c r="K1204" i="1" a="1"/>
  <c r="K1204" i="1" s="1"/>
  <c r="L1204" i="1" a="1"/>
  <c r="L1204" i="1" s="1"/>
  <c r="M1204" i="1"/>
  <c r="N1204" i="1" s="1"/>
  <c r="P1204" i="1" s="1"/>
  <c r="O1204" i="1"/>
  <c r="Q1204" i="1"/>
  <c r="H1205" i="1" a="1"/>
  <c r="J1205" i="1" a="1"/>
  <c r="J1205" i="1" s="1"/>
  <c r="K1205" i="1" a="1"/>
  <c r="K1205" i="1" s="1"/>
  <c r="L1205" i="1" a="1"/>
  <c r="L1205" i="1" s="1"/>
  <c r="M1205" i="1"/>
  <c r="N1205" i="1" s="1"/>
  <c r="P1205" i="1" s="1"/>
  <c r="O1205" i="1"/>
  <c r="Q1205" i="1"/>
  <c r="H1206" i="1" a="1"/>
  <c r="J1206" i="1" a="1"/>
  <c r="J1206" i="1" s="1"/>
  <c r="K1206" i="1" a="1"/>
  <c r="K1206" i="1" s="1"/>
  <c r="L1206" i="1" a="1"/>
  <c r="L1206" i="1" s="1"/>
  <c r="M1206" i="1"/>
  <c r="N1206" i="1" s="1"/>
  <c r="P1206" i="1" s="1"/>
  <c r="O1206" i="1"/>
  <c r="Q1206" i="1"/>
  <c r="H1207" i="1" a="1"/>
  <c r="J1207" i="1" a="1"/>
  <c r="J1207" i="1" s="1"/>
  <c r="K1207" i="1" a="1"/>
  <c r="K1207" i="1" s="1"/>
  <c r="L1207" i="1" a="1"/>
  <c r="L1207" i="1" s="1"/>
  <c r="M1207" i="1"/>
  <c r="N1207" i="1" s="1"/>
  <c r="P1207" i="1" s="1"/>
  <c r="O1207" i="1"/>
  <c r="Q1207" i="1"/>
  <c r="H1208" i="1" a="1"/>
  <c r="J1208" i="1" a="1"/>
  <c r="J1208" i="1" s="1"/>
  <c r="K1208" i="1" a="1"/>
  <c r="K1208" i="1" s="1"/>
  <c r="L1208" i="1" a="1"/>
  <c r="L1208" i="1" s="1"/>
  <c r="M1208" i="1"/>
  <c r="N1208" i="1" s="1"/>
  <c r="P1208" i="1" s="1"/>
  <c r="O1208" i="1"/>
  <c r="Q1208" i="1"/>
  <c r="H1209" i="1" a="1"/>
  <c r="J1209" i="1" a="1"/>
  <c r="J1209" i="1" s="1"/>
  <c r="K1209" i="1" a="1"/>
  <c r="K1209" i="1" s="1"/>
  <c r="L1209" i="1" a="1"/>
  <c r="L1209" i="1" s="1"/>
  <c r="M1209" i="1"/>
  <c r="N1209" i="1" s="1"/>
  <c r="P1209" i="1" s="1"/>
  <c r="O1209" i="1"/>
  <c r="Q1209" i="1"/>
  <c r="H1210" i="1" a="1"/>
  <c r="J1210" i="1" a="1"/>
  <c r="J1210" i="1" s="1"/>
  <c r="K1210" i="1" a="1"/>
  <c r="K1210" i="1" s="1"/>
  <c r="L1210" i="1" a="1"/>
  <c r="L1210" i="1" s="1"/>
  <c r="M1210" i="1"/>
  <c r="N1210" i="1"/>
  <c r="O1210" i="1"/>
  <c r="P1210" i="1"/>
  <c r="Q1210" i="1"/>
  <c r="H1211" i="1" a="1"/>
  <c r="H1211" i="1"/>
  <c r="J1211" i="1" a="1"/>
  <c r="J1211" i="1" s="1"/>
  <c r="K1211" i="1" a="1"/>
  <c r="K1211" i="1" s="1"/>
  <c r="L1211" i="1" a="1"/>
  <c r="L1211" i="1" s="1"/>
  <c r="M1211" i="1"/>
  <c r="N1211" i="1"/>
  <c r="O1211" i="1"/>
  <c r="P1211" i="1"/>
  <c r="Q1211" i="1"/>
  <c r="R1211" i="1"/>
  <c r="H1212" i="1" a="1"/>
  <c r="H1212" i="1"/>
  <c r="J1212" i="1" a="1"/>
  <c r="J1212" i="1" s="1"/>
  <c r="K1212" i="1" a="1"/>
  <c r="K1212" i="1" s="1"/>
  <c r="L1212" i="1" a="1"/>
  <c r="L1212" i="1" s="1"/>
  <c r="M1212" i="1"/>
  <c r="N1212" i="1"/>
  <c r="O1212" i="1"/>
  <c r="P1212" i="1"/>
  <c r="Q1212" i="1"/>
  <c r="R1212" i="1"/>
  <c r="H1213" i="1" a="1"/>
  <c r="H1213" i="1"/>
  <c r="J1213" i="1" a="1"/>
  <c r="J1213" i="1" s="1"/>
  <c r="K1213" i="1" a="1"/>
  <c r="K1213" i="1" s="1"/>
  <c r="L1213" i="1" a="1"/>
  <c r="L1213" i="1" s="1"/>
  <c r="M1213" i="1"/>
  <c r="N1213" i="1"/>
  <c r="O1213" i="1"/>
  <c r="P1213" i="1"/>
  <c r="Q1213" i="1"/>
  <c r="R1213" i="1"/>
  <c r="H1214" i="1" a="1"/>
  <c r="H1214" i="1"/>
  <c r="J1214" i="1" a="1"/>
  <c r="J1214" i="1" s="1"/>
  <c r="K1214" i="1" a="1"/>
  <c r="K1214" i="1" s="1"/>
  <c r="L1214" i="1" a="1"/>
  <c r="L1214" i="1" s="1"/>
  <c r="M1214" i="1"/>
  <c r="N1214" i="1"/>
  <c r="O1214" i="1"/>
  <c r="P1214" i="1"/>
  <c r="Q1214" i="1"/>
  <c r="R1214" i="1"/>
  <c r="H1215" i="1" a="1"/>
  <c r="H1215" i="1"/>
  <c r="J1215" i="1" a="1"/>
  <c r="J1215" i="1" s="1"/>
  <c r="K1215" i="1" a="1"/>
  <c r="K1215" i="1" s="1"/>
  <c r="L1215" i="1" a="1"/>
  <c r="L1215" i="1" s="1"/>
  <c r="M1215" i="1"/>
  <c r="N1215" i="1"/>
  <c r="O1215" i="1"/>
  <c r="P1215" i="1"/>
  <c r="Q1215" i="1"/>
  <c r="R1215" i="1"/>
  <c r="H1216" i="1" a="1"/>
  <c r="H1216" i="1"/>
  <c r="J1216" i="1" a="1"/>
  <c r="J1216" i="1" s="1"/>
  <c r="K1216" i="1" a="1"/>
  <c r="K1216" i="1" s="1"/>
  <c r="L1216" i="1" a="1"/>
  <c r="L1216" i="1" s="1"/>
  <c r="M1216" i="1"/>
  <c r="N1216" i="1"/>
  <c r="O1216" i="1"/>
  <c r="P1216" i="1"/>
  <c r="Q1216" i="1"/>
  <c r="R1216" i="1"/>
  <c r="H1217" i="1" a="1"/>
  <c r="H1217" i="1"/>
  <c r="J1217" i="1" a="1"/>
  <c r="J1217" i="1" s="1"/>
  <c r="K1217" i="1" a="1"/>
  <c r="K1217" i="1" s="1"/>
  <c r="L1217" i="1" a="1"/>
  <c r="L1217" i="1" s="1"/>
  <c r="M1217" i="1"/>
  <c r="N1217" i="1"/>
  <c r="O1217" i="1"/>
  <c r="P1217" i="1"/>
  <c r="Q1217" i="1"/>
  <c r="R1217" i="1"/>
  <c r="H1218" i="1" a="1"/>
  <c r="H1218" i="1"/>
  <c r="J1218" i="1" a="1"/>
  <c r="J1218" i="1" s="1"/>
  <c r="K1218" i="1" a="1"/>
  <c r="K1218" i="1" s="1"/>
  <c r="L1218" i="1" a="1"/>
  <c r="L1218" i="1" s="1"/>
  <c r="M1218" i="1"/>
  <c r="N1218" i="1"/>
  <c r="O1218" i="1"/>
  <c r="P1218" i="1"/>
  <c r="Q1218" i="1"/>
  <c r="R1218" i="1"/>
  <c r="H1219" i="1" a="1"/>
  <c r="H1219" i="1"/>
  <c r="J1219" i="1" a="1"/>
  <c r="J1219" i="1" s="1"/>
  <c r="K1219" i="1" a="1"/>
  <c r="K1219" i="1" s="1"/>
  <c r="L1219" i="1" a="1"/>
  <c r="L1219" i="1" s="1"/>
  <c r="M1219" i="1"/>
  <c r="N1219" i="1"/>
  <c r="O1219" i="1"/>
  <c r="P1219" i="1"/>
  <c r="Q1219" i="1"/>
  <c r="R1219" i="1"/>
  <c r="H1220" i="1" a="1"/>
  <c r="H1220" i="1"/>
  <c r="J1220" i="1" a="1"/>
  <c r="J1220" i="1" s="1"/>
  <c r="K1220" i="1" a="1"/>
  <c r="K1220" i="1" s="1"/>
  <c r="L1220" i="1" a="1"/>
  <c r="L1220" i="1" s="1"/>
  <c r="M1220" i="1"/>
  <c r="N1220" i="1"/>
  <c r="O1220" i="1"/>
  <c r="P1220" i="1"/>
  <c r="Q1220" i="1"/>
  <c r="R1220" i="1"/>
  <c r="H1221" i="1" a="1"/>
  <c r="H1221" i="1"/>
  <c r="J1221" i="1" a="1"/>
  <c r="J1221" i="1" s="1"/>
  <c r="K1221" i="1" a="1"/>
  <c r="K1221" i="1" s="1"/>
  <c r="L1221" i="1" a="1"/>
  <c r="L1221" i="1" s="1"/>
  <c r="M1221" i="1"/>
  <c r="N1221" i="1"/>
  <c r="O1221" i="1"/>
  <c r="P1221" i="1"/>
  <c r="Q1221" i="1"/>
  <c r="R1221" i="1"/>
  <c r="H1222" i="1" a="1"/>
  <c r="H1222" i="1"/>
  <c r="J1222" i="1" a="1"/>
  <c r="J1222" i="1" s="1"/>
  <c r="K1222" i="1" a="1"/>
  <c r="K1222" i="1" s="1"/>
  <c r="L1222" i="1" a="1"/>
  <c r="L1222" i="1" s="1"/>
  <c r="M1222" i="1"/>
  <c r="N1222" i="1"/>
  <c r="O1222" i="1"/>
  <c r="P1222" i="1"/>
  <c r="Q1222" i="1"/>
  <c r="R1222" i="1"/>
  <c r="H1223" i="1" a="1"/>
  <c r="H1223" i="1"/>
  <c r="J1223" i="1" a="1"/>
  <c r="J1223" i="1" s="1"/>
  <c r="K1223" i="1" a="1"/>
  <c r="K1223" i="1" s="1"/>
  <c r="L1223" i="1" a="1"/>
  <c r="L1223" i="1" s="1"/>
  <c r="M1223" i="1"/>
  <c r="N1223" i="1"/>
  <c r="O1223" i="1"/>
  <c r="P1223" i="1"/>
  <c r="Q1223" i="1"/>
  <c r="R1223" i="1"/>
  <c r="H1224" i="1" a="1"/>
  <c r="H1224" i="1"/>
  <c r="J1224" i="1" a="1"/>
  <c r="J1224" i="1" s="1"/>
  <c r="K1224" i="1" a="1"/>
  <c r="K1224" i="1" s="1"/>
  <c r="L1224" i="1" a="1"/>
  <c r="L1224" i="1" s="1"/>
  <c r="M1224" i="1"/>
  <c r="N1224" i="1"/>
  <c r="O1224" i="1"/>
  <c r="P1224" i="1"/>
  <c r="Q1224" i="1"/>
  <c r="R1224" i="1"/>
  <c r="H1225" i="1" a="1"/>
  <c r="H1225" i="1"/>
  <c r="J1225" i="1" a="1"/>
  <c r="J1225" i="1" s="1"/>
  <c r="K1225" i="1" a="1"/>
  <c r="K1225" i="1" s="1"/>
  <c r="L1225" i="1" a="1"/>
  <c r="L1225" i="1" s="1"/>
  <c r="M1225" i="1"/>
  <c r="N1225" i="1"/>
  <c r="O1225" i="1"/>
  <c r="P1225" i="1"/>
  <c r="Q1225" i="1"/>
  <c r="R1225" i="1"/>
  <c r="H1226" i="1" a="1"/>
  <c r="H1226" i="1"/>
  <c r="J1226" i="1" a="1"/>
  <c r="J1226" i="1" s="1"/>
  <c r="K1226" i="1" a="1"/>
  <c r="K1226" i="1" s="1"/>
  <c r="L1226" i="1" a="1"/>
  <c r="L1226" i="1" s="1"/>
  <c r="M1226" i="1"/>
  <c r="N1226" i="1"/>
  <c r="O1226" i="1"/>
  <c r="P1226" i="1"/>
  <c r="Q1226" i="1"/>
  <c r="R1226" i="1"/>
  <c r="H1227" i="1" a="1"/>
  <c r="H1227" i="1"/>
  <c r="J1227" i="1" a="1"/>
  <c r="J1227" i="1" s="1"/>
  <c r="K1227" i="1" a="1"/>
  <c r="K1227" i="1" s="1"/>
  <c r="L1227" i="1" a="1"/>
  <c r="L1227" i="1" s="1"/>
  <c r="M1227" i="1"/>
  <c r="N1227" i="1"/>
  <c r="O1227" i="1"/>
  <c r="P1227" i="1"/>
  <c r="Q1227" i="1"/>
  <c r="R1227" i="1"/>
  <c r="H1228" i="1" a="1"/>
  <c r="H1228" i="1"/>
  <c r="J1228" i="1" a="1"/>
  <c r="J1228" i="1" s="1"/>
  <c r="K1228" i="1" a="1"/>
  <c r="K1228" i="1" s="1"/>
  <c r="L1228" i="1" a="1"/>
  <c r="L1228" i="1" s="1"/>
  <c r="M1228" i="1"/>
  <c r="N1228" i="1"/>
  <c r="O1228" i="1"/>
  <c r="P1228" i="1"/>
  <c r="Q1228" i="1"/>
  <c r="R1228" i="1"/>
  <c r="H1229" i="1" a="1"/>
  <c r="H1229" i="1"/>
  <c r="J1229" i="1" a="1"/>
  <c r="J1229" i="1" s="1"/>
  <c r="K1229" i="1" a="1"/>
  <c r="K1229" i="1" s="1"/>
  <c r="L1229" i="1" a="1"/>
  <c r="L1229" i="1" s="1"/>
  <c r="M1229" i="1"/>
  <c r="N1229" i="1"/>
  <c r="O1229" i="1"/>
  <c r="P1229" i="1"/>
  <c r="Q1229" i="1"/>
  <c r="R1229" i="1"/>
  <c r="H1230" i="1" a="1"/>
  <c r="H1230" i="1"/>
  <c r="J1230" i="1" a="1"/>
  <c r="J1230" i="1" s="1"/>
  <c r="K1230" i="1" a="1"/>
  <c r="K1230" i="1" s="1"/>
  <c r="L1230" i="1" a="1"/>
  <c r="L1230" i="1" s="1"/>
  <c r="M1230" i="1"/>
  <c r="N1230" i="1"/>
  <c r="O1230" i="1"/>
  <c r="P1230" i="1"/>
  <c r="Q1230" i="1"/>
  <c r="R1230" i="1"/>
  <c r="H1231" i="1" a="1"/>
  <c r="H1231" i="1"/>
  <c r="J1231" i="1" a="1"/>
  <c r="J1231" i="1" s="1"/>
  <c r="K1231" i="1" a="1"/>
  <c r="K1231" i="1" s="1"/>
  <c r="L1231" i="1" a="1"/>
  <c r="L1231" i="1" s="1"/>
  <c r="M1231" i="1"/>
  <c r="N1231" i="1"/>
  <c r="O1231" i="1"/>
  <c r="P1231" i="1"/>
  <c r="Q1231" i="1"/>
  <c r="R1231" i="1"/>
  <c r="H1232" i="1" a="1"/>
  <c r="H1232" i="1"/>
  <c r="J1232" i="1" a="1"/>
  <c r="J1232" i="1" s="1"/>
  <c r="K1232" i="1" a="1"/>
  <c r="K1232" i="1" s="1"/>
  <c r="L1232" i="1" a="1"/>
  <c r="L1232" i="1" s="1"/>
  <c r="M1232" i="1"/>
  <c r="N1232" i="1"/>
  <c r="O1232" i="1"/>
  <c r="P1232" i="1"/>
  <c r="Q1232" i="1"/>
  <c r="R1232" i="1"/>
  <c r="H1233" i="1" a="1"/>
  <c r="H1233" i="1"/>
  <c r="J1233" i="1" a="1"/>
  <c r="J1233" i="1" s="1"/>
  <c r="K1233" i="1" a="1"/>
  <c r="K1233" i="1" s="1"/>
  <c r="L1233" i="1" a="1"/>
  <c r="L1233" i="1" s="1"/>
  <c r="M1233" i="1"/>
  <c r="N1233" i="1"/>
  <c r="O1233" i="1"/>
  <c r="P1233" i="1"/>
  <c r="Q1233" i="1"/>
  <c r="R1233" i="1"/>
  <c r="H1234" i="1" a="1"/>
  <c r="H1234" i="1"/>
  <c r="J1234" i="1" a="1"/>
  <c r="J1234" i="1" s="1"/>
  <c r="K1234" i="1" a="1"/>
  <c r="K1234" i="1" s="1"/>
  <c r="L1234" i="1" a="1"/>
  <c r="L1234" i="1" s="1"/>
  <c r="M1234" i="1"/>
  <c r="N1234" i="1"/>
  <c r="O1234" i="1"/>
  <c r="P1234" i="1"/>
  <c r="Q1234" i="1"/>
  <c r="R1234" i="1"/>
  <c r="H1235" i="1" a="1"/>
  <c r="H1235" i="1"/>
  <c r="J1235" i="1" a="1"/>
  <c r="J1235" i="1" s="1"/>
  <c r="K1235" i="1" a="1"/>
  <c r="K1235" i="1" s="1"/>
  <c r="L1235" i="1" a="1"/>
  <c r="L1235" i="1" s="1"/>
  <c r="M1235" i="1"/>
  <c r="N1235" i="1"/>
  <c r="O1235" i="1"/>
  <c r="P1235" i="1"/>
  <c r="Q1235" i="1"/>
  <c r="R1235" i="1"/>
  <c r="H1236" i="1" a="1"/>
  <c r="H1236" i="1"/>
  <c r="J1236" i="1" a="1"/>
  <c r="J1236" i="1" s="1"/>
  <c r="K1236" i="1" a="1"/>
  <c r="K1236" i="1" s="1"/>
  <c r="L1236" i="1" a="1"/>
  <c r="L1236" i="1" s="1"/>
  <c r="M1236" i="1"/>
  <c r="N1236" i="1"/>
  <c r="O1236" i="1"/>
  <c r="P1236" i="1"/>
  <c r="Q1236" i="1"/>
  <c r="R1236" i="1"/>
  <c r="H1237" i="1" a="1"/>
  <c r="H1237" i="1"/>
  <c r="J1237" i="1" a="1"/>
  <c r="J1237" i="1" s="1"/>
  <c r="K1237" i="1" a="1"/>
  <c r="K1237" i="1" s="1"/>
  <c r="L1237" i="1" a="1"/>
  <c r="L1237" i="1" s="1"/>
  <c r="M1237" i="1"/>
  <c r="N1237" i="1"/>
  <c r="O1237" i="1"/>
  <c r="P1237" i="1"/>
  <c r="Q1237" i="1"/>
  <c r="R1237" i="1"/>
  <c r="H1238" i="1" a="1"/>
  <c r="H1238" i="1"/>
  <c r="J1238" i="1" a="1"/>
  <c r="J1238" i="1" s="1"/>
  <c r="K1238" i="1" a="1"/>
  <c r="K1238" i="1" s="1"/>
  <c r="L1238" i="1" a="1"/>
  <c r="L1238" i="1" s="1"/>
  <c r="M1238" i="1"/>
  <c r="N1238" i="1"/>
  <c r="O1238" i="1"/>
  <c r="P1238" i="1"/>
  <c r="Q1238" i="1"/>
  <c r="R1238" i="1"/>
  <c r="H1239" i="1" a="1"/>
  <c r="H1239" i="1"/>
  <c r="J1239" i="1" a="1"/>
  <c r="J1239" i="1" s="1"/>
  <c r="K1239" i="1" a="1"/>
  <c r="K1239" i="1" s="1"/>
  <c r="L1239" i="1" a="1"/>
  <c r="L1239" i="1" s="1"/>
  <c r="M1239" i="1"/>
  <c r="N1239" i="1"/>
  <c r="O1239" i="1"/>
  <c r="P1239" i="1"/>
  <c r="Q1239" i="1"/>
  <c r="R1239" i="1"/>
  <c r="H1240" i="1" a="1"/>
  <c r="H1240" i="1"/>
  <c r="J1240" i="1" a="1"/>
  <c r="J1240" i="1" s="1"/>
  <c r="K1240" i="1" a="1"/>
  <c r="K1240" i="1" s="1"/>
  <c r="L1240" i="1" a="1"/>
  <c r="L1240" i="1" s="1"/>
  <c r="M1240" i="1"/>
  <c r="N1240" i="1"/>
  <c r="O1240" i="1"/>
  <c r="P1240" i="1"/>
  <c r="Q1240" i="1"/>
  <c r="R1240" i="1"/>
  <c r="H1241" i="1" a="1"/>
  <c r="H1241" i="1"/>
  <c r="J1241" i="1" a="1"/>
  <c r="J1241" i="1" s="1"/>
  <c r="K1241" i="1" a="1"/>
  <c r="K1241" i="1" s="1"/>
  <c r="L1241" i="1" a="1"/>
  <c r="L1241" i="1" s="1"/>
  <c r="M1241" i="1"/>
  <c r="N1241" i="1"/>
  <c r="O1241" i="1"/>
  <c r="P1241" i="1"/>
  <c r="Q1241" i="1"/>
  <c r="R1241" i="1"/>
  <c r="H1242" i="1" a="1"/>
  <c r="H1242" i="1"/>
  <c r="J1242" i="1" a="1"/>
  <c r="J1242" i="1" s="1"/>
  <c r="K1242" i="1" a="1"/>
  <c r="K1242" i="1" s="1"/>
  <c r="L1242" i="1" a="1"/>
  <c r="L1242" i="1" s="1"/>
  <c r="M1242" i="1"/>
  <c r="N1242" i="1"/>
  <c r="O1242" i="1"/>
  <c r="P1242" i="1"/>
  <c r="Q1242" i="1"/>
  <c r="R1242" i="1"/>
  <c r="H1243" i="1" a="1"/>
  <c r="H1243" i="1"/>
  <c r="J1243" i="1" a="1"/>
  <c r="J1243" i="1" s="1"/>
  <c r="K1243" i="1" a="1"/>
  <c r="K1243" i="1" s="1"/>
  <c r="L1243" i="1" a="1"/>
  <c r="L1243" i="1" s="1"/>
  <c r="M1243" i="1"/>
  <c r="N1243" i="1"/>
  <c r="O1243" i="1"/>
  <c r="P1243" i="1"/>
  <c r="Q1243" i="1"/>
  <c r="R1243" i="1"/>
  <c r="H1244" i="1" a="1"/>
  <c r="H1244" i="1"/>
  <c r="J1244" i="1" a="1"/>
  <c r="J1244" i="1" s="1"/>
  <c r="K1244" i="1" a="1"/>
  <c r="K1244" i="1" s="1"/>
  <c r="L1244" i="1" a="1"/>
  <c r="L1244" i="1" s="1"/>
  <c r="M1244" i="1"/>
  <c r="N1244" i="1"/>
  <c r="O1244" i="1"/>
  <c r="P1244" i="1"/>
  <c r="Q1244" i="1"/>
  <c r="R1244" i="1"/>
  <c r="H1245" i="1" a="1"/>
  <c r="H1245" i="1"/>
  <c r="J1245" i="1" a="1"/>
  <c r="J1245" i="1" s="1"/>
  <c r="K1245" i="1" a="1"/>
  <c r="K1245" i="1" s="1"/>
  <c r="L1245" i="1" a="1"/>
  <c r="L1245" i="1" s="1"/>
  <c r="M1245" i="1"/>
  <c r="N1245" i="1"/>
  <c r="O1245" i="1"/>
  <c r="P1245" i="1"/>
  <c r="Q1245" i="1"/>
  <c r="R1245" i="1"/>
  <c r="H1246" i="1" a="1"/>
  <c r="H1246" i="1"/>
  <c r="J1246" i="1" a="1"/>
  <c r="J1246" i="1" s="1"/>
  <c r="K1246" i="1" a="1"/>
  <c r="K1246" i="1" s="1"/>
  <c r="L1246" i="1" a="1"/>
  <c r="L1246" i="1" s="1"/>
  <c r="M1246" i="1"/>
  <c r="N1246" i="1"/>
  <c r="O1246" i="1"/>
  <c r="P1246" i="1"/>
  <c r="Q1246" i="1"/>
  <c r="R1246" i="1"/>
  <c r="H1247" i="1" a="1"/>
  <c r="H1247" i="1"/>
  <c r="J1247" i="1" a="1"/>
  <c r="J1247" i="1" s="1"/>
  <c r="K1247" i="1" a="1"/>
  <c r="K1247" i="1" s="1"/>
  <c r="L1247" i="1" a="1"/>
  <c r="L1247" i="1" s="1"/>
  <c r="M1247" i="1"/>
  <c r="N1247" i="1"/>
  <c r="O1247" i="1"/>
  <c r="P1247" i="1"/>
  <c r="Q1247" i="1"/>
  <c r="R1247" i="1"/>
  <c r="H1248" i="1" a="1"/>
  <c r="H1248" i="1"/>
  <c r="J1248" i="1" a="1"/>
  <c r="J1248" i="1" s="1"/>
  <c r="K1248" i="1" a="1"/>
  <c r="K1248" i="1" s="1"/>
  <c r="L1248" i="1" a="1"/>
  <c r="L1248" i="1" s="1"/>
  <c r="M1248" i="1"/>
  <c r="N1248" i="1"/>
  <c r="O1248" i="1"/>
  <c r="P1248" i="1"/>
  <c r="Q1248" i="1"/>
  <c r="R1248" i="1"/>
  <c r="H1249" i="1" a="1"/>
  <c r="H1249" i="1"/>
  <c r="J1249" i="1" a="1"/>
  <c r="J1249" i="1" s="1"/>
  <c r="K1249" i="1" a="1"/>
  <c r="K1249" i="1" s="1"/>
  <c r="L1249" i="1" a="1"/>
  <c r="L1249" i="1" s="1"/>
  <c r="M1249" i="1"/>
  <c r="N1249" i="1"/>
  <c r="O1249" i="1"/>
  <c r="P1249" i="1"/>
  <c r="Q1249" i="1"/>
  <c r="R1249" i="1"/>
  <c r="H1250" i="1" a="1"/>
  <c r="H1250" i="1"/>
  <c r="J1250" i="1" a="1"/>
  <c r="J1250" i="1" s="1"/>
  <c r="K1250" i="1" a="1"/>
  <c r="K1250" i="1" s="1"/>
  <c r="L1250" i="1" a="1"/>
  <c r="L1250" i="1" s="1"/>
  <c r="M1250" i="1"/>
  <c r="N1250" i="1"/>
  <c r="O1250" i="1"/>
  <c r="P1250" i="1"/>
  <c r="Q1250" i="1"/>
  <c r="R1250" i="1"/>
  <c r="H1251" i="1" a="1"/>
  <c r="H1251" i="1"/>
  <c r="J1251" i="1" a="1"/>
  <c r="J1251" i="1" s="1"/>
  <c r="K1251" i="1" a="1"/>
  <c r="K1251" i="1" s="1"/>
  <c r="L1251" i="1" a="1"/>
  <c r="L1251" i="1" s="1"/>
  <c r="M1251" i="1"/>
  <c r="N1251" i="1"/>
  <c r="O1251" i="1"/>
  <c r="P1251" i="1"/>
  <c r="Q1251" i="1"/>
  <c r="R1251" i="1"/>
  <c r="H1252" i="1" a="1"/>
  <c r="H1252" i="1"/>
  <c r="J1252" i="1" a="1"/>
  <c r="J1252" i="1" s="1"/>
  <c r="K1252" i="1" a="1"/>
  <c r="K1252" i="1" s="1"/>
  <c r="L1252" i="1" a="1"/>
  <c r="L1252" i="1" s="1"/>
  <c r="M1252" i="1"/>
  <c r="N1252" i="1"/>
  <c r="O1252" i="1"/>
  <c r="P1252" i="1"/>
  <c r="Q1252" i="1"/>
  <c r="R1252" i="1"/>
  <c r="H1253" i="1" a="1"/>
  <c r="H1253" i="1"/>
  <c r="J1253" i="1" a="1"/>
  <c r="J1253" i="1" s="1"/>
  <c r="K1253" i="1" a="1"/>
  <c r="K1253" i="1" s="1"/>
  <c r="L1253" i="1" a="1"/>
  <c r="L1253" i="1" s="1"/>
  <c r="M1253" i="1"/>
  <c r="N1253" i="1"/>
  <c r="O1253" i="1"/>
  <c r="P1253" i="1"/>
  <c r="Q1253" i="1"/>
  <c r="R1253" i="1"/>
  <c r="H1254" i="1" a="1"/>
  <c r="H1254" i="1"/>
  <c r="J1254" i="1" a="1"/>
  <c r="J1254" i="1" s="1"/>
  <c r="K1254" i="1" a="1"/>
  <c r="K1254" i="1" s="1"/>
  <c r="L1254" i="1" a="1"/>
  <c r="L1254" i="1" s="1"/>
  <c r="M1254" i="1"/>
  <c r="N1254" i="1"/>
  <c r="O1254" i="1"/>
  <c r="P1254" i="1"/>
  <c r="Q1254" i="1"/>
  <c r="R1254" i="1"/>
  <c r="H1255" i="1" a="1"/>
  <c r="H1255" i="1"/>
  <c r="J1255" i="1" a="1"/>
  <c r="J1255" i="1" s="1"/>
  <c r="K1255" i="1" a="1"/>
  <c r="K1255" i="1" s="1"/>
  <c r="L1255" i="1" a="1"/>
  <c r="L1255" i="1" s="1"/>
  <c r="M1255" i="1"/>
  <c r="N1255" i="1"/>
  <c r="O1255" i="1"/>
  <c r="P1255" i="1"/>
  <c r="Q1255" i="1"/>
  <c r="R1255" i="1"/>
  <c r="H1256" i="1" a="1"/>
  <c r="H1256" i="1"/>
  <c r="J1256" i="1" a="1"/>
  <c r="J1256" i="1" s="1"/>
  <c r="K1256" i="1" a="1"/>
  <c r="K1256" i="1" s="1"/>
  <c r="L1256" i="1" a="1"/>
  <c r="L1256" i="1" s="1"/>
  <c r="M1256" i="1"/>
  <c r="N1256" i="1"/>
  <c r="O1256" i="1"/>
  <c r="P1256" i="1"/>
  <c r="Q1256" i="1"/>
  <c r="R1256" i="1"/>
  <c r="H1257" i="1" a="1"/>
  <c r="H1257" i="1"/>
  <c r="J1257" i="1" a="1"/>
  <c r="J1257" i="1" s="1"/>
  <c r="K1257" i="1" a="1"/>
  <c r="K1257" i="1" s="1"/>
  <c r="L1257" i="1" a="1"/>
  <c r="L1257" i="1" s="1"/>
  <c r="M1257" i="1"/>
  <c r="N1257" i="1"/>
  <c r="O1257" i="1"/>
  <c r="P1257" i="1"/>
  <c r="Q1257" i="1"/>
  <c r="R1257" i="1"/>
  <c r="H1258" i="1" a="1"/>
  <c r="H1258" i="1"/>
  <c r="J1258" i="1" a="1"/>
  <c r="J1258" i="1" s="1"/>
  <c r="K1258" i="1" a="1"/>
  <c r="K1258" i="1" s="1"/>
  <c r="L1258" i="1" a="1"/>
  <c r="L1258" i="1" s="1"/>
  <c r="M1258" i="1"/>
  <c r="N1258" i="1"/>
  <c r="O1258" i="1"/>
  <c r="P1258" i="1"/>
  <c r="Q1258" i="1"/>
  <c r="R1258" i="1"/>
  <c r="H1259" i="1" a="1"/>
  <c r="H1259" i="1"/>
  <c r="J1259" i="1" a="1"/>
  <c r="J1259" i="1" s="1"/>
  <c r="K1259" i="1" a="1"/>
  <c r="K1259" i="1" s="1"/>
  <c r="L1259" i="1" a="1"/>
  <c r="L1259" i="1" s="1"/>
  <c r="M1259" i="1"/>
  <c r="N1259" i="1"/>
  <c r="O1259" i="1"/>
  <c r="P1259" i="1"/>
  <c r="Q1259" i="1"/>
  <c r="R1259" i="1"/>
  <c r="H1260" i="1" a="1"/>
  <c r="H1260" i="1"/>
  <c r="J1260" i="1" a="1"/>
  <c r="J1260" i="1" s="1"/>
  <c r="K1260" i="1" a="1"/>
  <c r="K1260" i="1" s="1"/>
  <c r="L1260" i="1" a="1"/>
  <c r="L1260" i="1" s="1"/>
  <c r="M1260" i="1"/>
  <c r="N1260" i="1"/>
  <c r="O1260" i="1"/>
  <c r="P1260" i="1"/>
  <c r="Q1260" i="1"/>
  <c r="R1260" i="1"/>
  <c r="H1261" i="1" a="1"/>
  <c r="H1261" i="1"/>
  <c r="J1261" i="1" a="1"/>
  <c r="J1261" i="1" s="1"/>
  <c r="K1261" i="1" a="1"/>
  <c r="K1261" i="1" s="1"/>
  <c r="L1261" i="1" a="1"/>
  <c r="L1261" i="1" s="1"/>
  <c r="M1261" i="1"/>
  <c r="N1261" i="1"/>
  <c r="O1261" i="1"/>
  <c r="P1261" i="1"/>
  <c r="Q1261" i="1"/>
  <c r="R1261" i="1"/>
  <c r="H1262" i="1" a="1"/>
  <c r="H1262" i="1"/>
  <c r="J1262" i="1" a="1"/>
  <c r="J1262" i="1" s="1"/>
  <c r="K1262" i="1" a="1"/>
  <c r="K1262" i="1" s="1"/>
  <c r="L1262" i="1" a="1"/>
  <c r="L1262" i="1" s="1"/>
  <c r="M1262" i="1"/>
  <c r="N1262" i="1"/>
  <c r="O1262" i="1"/>
  <c r="P1262" i="1"/>
  <c r="Q1262" i="1"/>
  <c r="R1262" i="1"/>
  <c r="H1263" i="1" a="1"/>
  <c r="H1263" i="1"/>
  <c r="J1263" i="1" a="1"/>
  <c r="J1263" i="1" s="1"/>
  <c r="K1263" i="1" a="1"/>
  <c r="K1263" i="1" s="1"/>
  <c r="L1263" i="1" a="1"/>
  <c r="L1263" i="1" s="1"/>
  <c r="M1263" i="1"/>
  <c r="N1263" i="1"/>
  <c r="O1263" i="1"/>
  <c r="P1263" i="1"/>
  <c r="Q1263" i="1"/>
  <c r="R1263" i="1"/>
  <c r="H1264" i="1" a="1"/>
  <c r="H1264" i="1"/>
  <c r="J1264" i="1" a="1"/>
  <c r="J1264" i="1" s="1"/>
  <c r="K1264" i="1" a="1"/>
  <c r="K1264" i="1" s="1"/>
  <c r="L1264" i="1" a="1"/>
  <c r="L1264" i="1" s="1"/>
  <c r="M1264" i="1"/>
  <c r="N1264" i="1"/>
  <c r="O1264" i="1"/>
  <c r="P1264" i="1"/>
  <c r="Q1264" i="1"/>
  <c r="R1264" i="1"/>
  <c r="H1265" i="1" a="1"/>
  <c r="H1265" i="1"/>
  <c r="J1265" i="1" a="1"/>
  <c r="J1265" i="1" s="1"/>
  <c r="K1265" i="1" a="1"/>
  <c r="K1265" i="1" s="1"/>
  <c r="L1265" i="1" a="1"/>
  <c r="L1265" i="1" s="1"/>
  <c r="M1265" i="1"/>
  <c r="N1265" i="1"/>
  <c r="O1265" i="1"/>
  <c r="P1265" i="1"/>
  <c r="Q1265" i="1"/>
  <c r="R1265" i="1"/>
  <c r="H1266" i="1" a="1"/>
  <c r="H1266" i="1"/>
  <c r="J1266" i="1" a="1"/>
  <c r="J1266" i="1" s="1"/>
  <c r="K1266" i="1" a="1"/>
  <c r="K1266" i="1" s="1"/>
  <c r="L1266" i="1" a="1"/>
  <c r="L1266" i="1" s="1"/>
  <c r="M1266" i="1"/>
  <c r="N1266" i="1"/>
  <c r="O1266" i="1"/>
  <c r="P1266" i="1"/>
  <c r="Q1266" i="1"/>
  <c r="R1266" i="1"/>
  <c r="H1267" i="1" a="1"/>
  <c r="H1267" i="1"/>
  <c r="J1267" i="1" a="1"/>
  <c r="J1267" i="1" s="1"/>
  <c r="K1267" i="1" a="1"/>
  <c r="K1267" i="1" s="1"/>
  <c r="L1267" i="1" a="1"/>
  <c r="L1267" i="1" s="1"/>
  <c r="M1267" i="1"/>
  <c r="N1267" i="1"/>
  <c r="O1267" i="1"/>
  <c r="P1267" i="1"/>
  <c r="Q1267" i="1"/>
  <c r="R1267" i="1"/>
  <c r="H1268" i="1" a="1"/>
  <c r="H1268" i="1"/>
  <c r="J1268" i="1" a="1"/>
  <c r="J1268" i="1" s="1"/>
  <c r="K1268" i="1" a="1"/>
  <c r="K1268" i="1" s="1"/>
  <c r="L1268" i="1" a="1"/>
  <c r="L1268" i="1" s="1"/>
  <c r="M1268" i="1"/>
  <c r="N1268" i="1"/>
  <c r="O1268" i="1"/>
  <c r="P1268" i="1"/>
  <c r="Q1268" i="1"/>
  <c r="R1268" i="1"/>
  <c r="H1269" i="1" a="1"/>
  <c r="H1269" i="1"/>
  <c r="J1269" i="1" a="1"/>
  <c r="J1269" i="1" s="1"/>
  <c r="K1269" i="1" a="1"/>
  <c r="K1269" i="1" s="1"/>
  <c r="L1269" i="1" a="1"/>
  <c r="L1269" i="1" s="1"/>
  <c r="M1269" i="1"/>
  <c r="N1269" i="1"/>
  <c r="O1269" i="1"/>
  <c r="P1269" i="1"/>
  <c r="Q1269" i="1"/>
  <c r="R1269" i="1"/>
  <c r="H1270" i="1" a="1"/>
  <c r="H1270" i="1"/>
  <c r="J1270" i="1" a="1"/>
  <c r="J1270" i="1" s="1"/>
  <c r="K1270" i="1" a="1"/>
  <c r="K1270" i="1" s="1"/>
  <c r="L1270" i="1" a="1"/>
  <c r="L1270" i="1" s="1"/>
  <c r="M1270" i="1"/>
  <c r="N1270" i="1"/>
  <c r="O1270" i="1"/>
  <c r="P1270" i="1"/>
  <c r="Q1270" i="1"/>
  <c r="R1270" i="1"/>
  <c r="H1271" i="1" a="1"/>
  <c r="H1271" i="1"/>
  <c r="J1271" i="1" a="1"/>
  <c r="J1271" i="1" s="1"/>
  <c r="K1271" i="1" a="1"/>
  <c r="K1271" i="1" s="1"/>
  <c r="L1271" i="1" a="1"/>
  <c r="L1271" i="1" s="1"/>
  <c r="M1271" i="1"/>
  <c r="N1271" i="1"/>
  <c r="O1271" i="1"/>
  <c r="P1271" i="1"/>
  <c r="Q1271" i="1"/>
  <c r="R1271" i="1"/>
  <c r="H1272" i="1" a="1"/>
  <c r="H1272" i="1"/>
  <c r="J1272" i="1" a="1"/>
  <c r="J1272" i="1" s="1"/>
  <c r="K1272" i="1" a="1"/>
  <c r="K1272" i="1" s="1"/>
  <c r="L1272" i="1" a="1"/>
  <c r="L1272" i="1" s="1"/>
  <c r="M1272" i="1"/>
  <c r="N1272" i="1"/>
  <c r="O1272" i="1"/>
  <c r="P1272" i="1"/>
  <c r="Q1272" i="1"/>
  <c r="R1272" i="1"/>
  <c r="H1273" i="1" a="1"/>
  <c r="H1273" i="1"/>
  <c r="J1273" i="1" a="1"/>
  <c r="J1273" i="1" s="1"/>
  <c r="K1273" i="1" a="1"/>
  <c r="K1273" i="1" s="1"/>
  <c r="L1273" i="1" a="1"/>
  <c r="L1273" i="1" s="1"/>
  <c r="M1273" i="1"/>
  <c r="N1273" i="1"/>
  <c r="O1273" i="1"/>
  <c r="P1273" i="1"/>
  <c r="Q1273" i="1"/>
  <c r="R1273" i="1"/>
  <c r="H1274" i="1" a="1"/>
  <c r="H1274" i="1"/>
  <c r="J1274" i="1" a="1"/>
  <c r="J1274" i="1" s="1"/>
  <c r="K1274" i="1" a="1"/>
  <c r="K1274" i="1" s="1"/>
  <c r="L1274" i="1" a="1"/>
  <c r="L1274" i="1" s="1"/>
  <c r="M1274" i="1"/>
  <c r="N1274" i="1"/>
  <c r="O1274" i="1"/>
  <c r="P1274" i="1"/>
  <c r="Q1274" i="1"/>
  <c r="R1274" i="1"/>
  <c r="H1275" i="1" a="1"/>
  <c r="H1275" i="1"/>
  <c r="J1275" i="1" a="1"/>
  <c r="J1275" i="1" s="1"/>
  <c r="K1275" i="1" a="1"/>
  <c r="K1275" i="1" s="1"/>
  <c r="L1275" i="1" a="1"/>
  <c r="L1275" i="1" s="1"/>
  <c r="M1275" i="1"/>
  <c r="N1275" i="1"/>
  <c r="O1275" i="1"/>
  <c r="P1275" i="1"/>
  <c r="Q1275" i="1"/>
  <c r="R1275" i="1"/>
  <c r="H1276" i="1" a="1"/>
  <c r="H1276" i="1"/>
  <c r="J1276" i="1" a="1"/>
  <c r="J1276" i="1" s="1"/>
  <c r="K1276" i="1" a="1"/>
  <c r="K1276" i="1" s="1"/>
  <c r="L1276" i="1" a="1"/>
  <c r="L1276" i="1" s="1"/>
  <c r="M1276" i="1"/>
  <c r="N1276" i="1"/>
  <c r="O1276" i="1"/>
  <c r="P1276" i="1"/>
  <c r="Q1276" i="1"/>
  <c r="R1276" i="1"/>
  <c r="H1277" i="1" a="1"/>
  <c r="H1277" i="1"/>
  <c r="J1277" i="1" a="1"/>
  <c r="J1277" i="1" s="1"/>
  <c r="K1277" i="1" a="1"/>
  <c r="K1277" i="1" s="1"/>
  <c r="L1277" i="1" a="1"/>
  <c r="L1277" i="1" s="1"/>
  <c r="M1277" i="1"/>
  <c r="N1277" i="1"/>
  <c r="O1277" i="1"/>
  <c r="P1277" i="1"/>
  <c r="Q1277" i="1"/>
  <c r="R1277" i="1"/>
  <c r="H1278" i="1" a="1"/>
  <c r="H1278" i="1"/>
  <c r="J1278" i="1" a="1"/>
  <c r="J1278" i="1" s="1"/>
  <c r="K1278" i="1" a="1"/>
  <c r="K1278" i="1" s="1"/>
  <c r="L1278" i="1" a="1"/>
  <c r="L1278" i="1" s="1"/>
  <c r="M1278" i="1"/>
  <c r="N1278" i="1"/>
  <c r="O1278" i="1"/>
  <c r="P1278" i="1"/>
  <c r="Q1278" i="1"/>
  <c r="R1278" i="1"/>
  <c r="H1279" i="1" a="1"/>
  <c r="H1279" i="1"/>
  <c r="J1279" i="1" a="1"/>
  <c r="J1279" i="1" s="1"/>
  <c r="K1279" i="1" a="1"/>
  <c r="K1279" i="1" s="1"/>
  <c r="L1279" i="1" a="1"/>
  <c r="L1279" i="1" s="1"/>
  <c r="M1279" i="1"/>
  <c r="N1279" i="1"/>
  <c r="O1279" i="1"/>
  <c r="P1279" i="1"/>
  <c r="Q1279" i="1"/>
  <c r="R1279" i="1"/>
  <c r="H1280" i="1" a="1"/>
  <c r="H1280" i="1"/>
  <c r="J1280" i="1" a="1"/>
  <c r="J1280" i="1" s="1"/>
  <c r="K1280" i="1" a="1"/>
  <c r="K1280" i="1" s="1"/>
  <c r="L1280" i="1" a="1"/>
  <c r="L1280" i="1" s="1"/>
  <c r="M1280" i="1"/>
  <c r="N1280" i="1"/>
  <c r="O1280" i="1"/>
  <c r="P1280" i="1"/>
  <c r="Q1280" i="1"/>
  <c r="R1280" i="1"/>
  <c r="H1281" i="1" a="1"/>
  <c r="H1281" i="1"/>
  <c r="J1281" i="1" a="1"/>
  <c r="J1281" i="1" s="1"/>
  <c r="K1281" i="1" a="1"/>
  <c r="K1281" i="1" s="1"/>
  <c r="L1281" i="1" a="1"/>
  <c r="L1281" i="1" s="1"/>
  <c r="M1281" i="1"/>
  <c r="N1281" i="1"/>
  <c r="O1281" i="1"/>
  <c r="P1281" i="1"/>
  <c r="Q1281" i="1"/>
  <c r="R1281" i="1"/>
  <c r="H1282" i="1" a="1"/>
  <c r="H1282" i="1"/>
  <c r="J1282" i="1" a="1"/>
  <c r="J1282" i="1" s="1"/>
  <c r="K1282" i="1" a="1"/>
  <c r="K1282" i="1" s="1"/>
  <c r="L1282" i="1" a="1"/>
  <c r="L1282" i="1" s="1"/>
  <c r="M1282" i="1"/>
  <c r="N1282" i="1"/>
  <c r="O1282" i="1"/>
  <c r="P1282" i="1"/>
  <c r="Q1282" i="1"/>
  <c r="R1282" i="1"/>
  <c r="H1283" i="1" a="1"/>
  <c r="H1283" i="1"/>
  <c r="J1283" i="1" a="1"/>
  <c r="J1283" i="1" s="1"/>
  <c r="K1283" i="1" a="1"/>
  <c r="K1283" i="1" s="1"/>
  <c r="L1283" i="1" a="1"/>
  <c r="L1283" i="1" s="1"/>
  <c r="M1283" i="1"/>
  <c r="N1283" i="1"/>
  <c r="O1283" i="1"/>
  <c r="P1283" i="1"/>
  <c r="Q1283" i="1"/>
  <c r="R1283" i="1"/>
  <c r="H1284" i="1" a="1"/>
  <c r="H1284" i="1"/>
  <c r="J1284" i="1" a="1"/>
  <c r="J1284" i="1" s="1"/>
  <c r="K1284" i="1" a="1"/>
  <c r="K1284" i="1" s="1"/>
  <c r="L1284" i="1" a="1"/>
  <c r="L1284" i="1" s="1"/>
  <c r="M1284" i="1"/>
  <c r="N1284" i="1"/>
  <c r="O1284" i="1"/>
  <c r="P1284" i="1"/>
  <c r="Q1284" i="1"/>
  <c r="R1284" i="1"/>
  <c r="H1285" i="1" a="1"/>
  <c r="H1285" i="1"/>
  <c r="J1285" i="1" a="1"/>
  <c r="J1285" i="1" s="1"/>
  <c r="K1285" i="1" a="1"/>
  <c r="K1285" i="1" s="1"/>
  <c r="L1285" i="1" a="1"/>
  <c r="L1285" i="1" s="1"/>
  <c r="M1285" i="1"/>
  <c r="N1285" i="1"/>
  <c r="O1285" i="1"/>
  <c r="P1285" i="1"/>
  <c r="Q1285" i="1"/>
  <c r="R1285" i="1"/>
  <c r="H1286" i="1" a="1"/>
  <c r="H1286" i="1"/>
  <c r="J1286" i="1" a="1"/>
  <c r="J1286" i="1" s="1"/>
  <c r="K1286" i="1" a="1"/>
  <c r="K1286" i="1" s="1"/>
  <c r="L1286" i="1" a="1"/>
  <c r="L1286" i="1" s="1"/>
  <c r="M1286" i="1"/>
  <c r="N1286" i="1"/>
  <c r="O1286" i="1"/>
  <c r="P1286" i="1"/>
  <c r="Q1286" i="1"/>
  <c r="R1286" i="1"/>
  <c r="H1287" i="1" a="1"/>
  <c r="H1287" i="1"/>
  <c r="J1287" i="1" a="1"/>
  <c r="J1287" i="1" s="1"/>
  <c r="K1287" i="1" a="1"/>
  <c r="K1287" i="1" s="1"/>
  <c r="L1287" i="1" a="1"/>
  <c r="L1287" i="1" s="1"/>
  <c r="M1287" i="1"/>
  <c r="N1287" i="1"/>
  <c r="O1287" i="1"/>
  <c r="P1287" i="1"/>
  <c r="Q1287" i="1"/>
  <c r="R1287" i="1"/>
  <c r="H1288" i="1" a="1"/>
  <c r="H1288" i="1"/>
  <c r="J1288" i="1" a="1"/>
  <c r="J1288" i="1" s="1"/>
  <c r="K1288" i="1" a="1"/>
  <c r="K1288" i="1" s="1"/>
  <c r="L1288" i="1" a="1"/>
  <c r="L1288" i="1" s="1"/>
  <c r="M1288" i="1"/>
  <c r="N1288" i="1"/>
  <c r="O1288" i="1"/>
  <c r="P1288" i="1"/>
  <c r="Q1288" i="1"/>
  <c r="R1288" i="1"/>
  <c r="H1289" i="1" a="1"/>
  <c r="H1289" i="1"/>
  <c r="J1289" i="1" a="1"/>
  <c r="J1289" i="1" s="1"/>
  <c r="K1289" i="1" a="1"/>
  <c r="K1289" i="1" s="1"/>
  <c r="L1289" i="1" a="1"/>
  <c r="L1289" i="1" s="1"/>
  <c r="M1289" i="1"/>
  <c r="N1289" i="1"/>
  <c r="O1289" i="1"/>
  <c r="P1289" i="1"/>
  <c r="Q1289" i="1"/>
  <c r="R1289" i="1"/>
  <c r="H1290" i="1" a="1"/>
  <c r="H1290" i="1"/>
  <c r="J1290" i="1" a="1"/>
  <c r="J1290" i="1" s="1"/>
  <c r="K1290" i="1" a="1"/>
  <c r="K1290" i="1" s="1"/>
  <c r="L1290" i="1" a="1"/>
  <c r="L1290" i="1" s="1"/>
  <c r="M1290" i="1"/>
  <c r="N1290" i="1"/>
  <c r="O1290" i="1"/>
  <c r="P1290" i="1"/>
  <c r="Q1290" i="1"/>
  <c r="R1290" i="1"/>
  <c r="H1291" i="1" a="1"/>
  <c r="H1291" i="1"/>
  <c r="J1291" i="1" a="1"/>
  <c r="J1291" i="1" s="1"/>
  <c r="K1291" i="1" a="1"/>
  <c r="K1291" i="1" s="1"/>
  <c r="L1291" i="1" a="1"/>
  <c r="L1291" i="1" s="1"/>
  <c r="M1291" i="1"/>
  <c r="N1291" i="1"/>
  <c r="O1291" i="1"/>
  <c r="P1291" i="1"/>
  <c r="Q1291" i="1"/>
  <c r="R1291" i="1"/>
  <c r="H1292" i="1" a="1"/>
  <c r="H1292" i="1"/>
  <c r="J1292" i="1" a="1"/>
  <c r="J1292" i="1" s="1"/>
  <c r="K1292" i="1" a="1"/>
  <c r="K1292" i="1" s="1"/>
  <c r="L1292" i="1" a="1"/>
  <c r="L1292" i="1" s="1"/>
  <c r="M1292" i="1"/>
  <c r="N1292" i="1"/>
  <c r="O1292" i="1"/>
  <c r="P1292" i="1"/>
  <c r="Q1292" i="1"/>
  <c r="R1292" i="1"/>
  <c r="H1293" i="1" a="1"/>
  <c r="H1293" i="1"/>
  <c r="J1293" i="1" a="1"/>
  <c r="J1293" i="1" s="1"/>
  <c r="K1293" i="1" a="1"/>
  <c r="K1293" i="1" s="1"/>
  <c r="L1293" i="1" a="1"/>
  <c r="L1293" i="1" s="1"/>
  <c r="M1293" i="1"/>
  <c r="N1293" i="1"/>
  <c r="O1293" i="1"/>
  <c r="P1293" i="1"/>
  <c r="Q1293" i="1"/>
  <c r="R1293" i="1"/>
  <c r="H1294" i="1" a="1"/>
  <c r="H1294" i="1"/>
  <c r="J1294" i="1" a="1"/>
  <c r="J1294" i="1" s="1"/>
  <c r="K1294" i="1" a="1"/>
  <c r="K1294" i="1" s="1"/>
  <c r="L1294" i="1" a="1"/>
  <c r="L1294" i="1" s="1"/>
  <c r="M1294" i="1"/>
  <c r="N1294" i="1"/>
  <c r="O1294" i="1"/>
  <c r="P1294" i="1"/>
  <c r="Q1294" i="1"/>
  <c r="R1294" i="1"/>
  <c r="H1295" i="1" a="1"/>
  <c r="H1295" i="1"/>
  <c r="J1295" i="1" a="1"/>
  <c r="J1295" i="1" s="1"/>
  <c r="K1295" i="1" a="1"/>
  <c r="K1295" i="1" s="1"/>
  <c r="L1295" i="1" a="1"/>
  <c r="L1295" i="1" s="1"/>
  <c r="M1295" i="1"/>
  <c r="N1295" i="1"/>
  <c r="O1295" i="1"/>
  <c r="P1295" i="1"/>
  <c r="Q1295" i="1"/>
  <c r="R1295" i="1"/>
  <c r="H1296" i="1" a="1"/>
  <c r="H1296" i="1"/>
  <c r="J1296" i="1" a="1"/>
  <c r="J1296" i="1" s="1"/>
  <c r="K1296" i="1" a="1"/>
  <c r="K1296" i="1" s="1"/>
  <c r="L1296" i="1" a="1"/>
  <c r="L1296" i="1" s="1"/>
  <c r="M1296" i="1"/>
  <c r="N1296" i="1"/>
  <c r="O1296" i="1"/>
  <c r="P1296" i="1"/>
  <c r="Q1296" i="1"/>
  <c r="R1296" i="1"/>
  <c r="H1297" i="1" a="1"/>
  <c r="H1297" i="1"/>
  <c r="J1297" i="1" a="1"/>
  <c r="J1297" i="1" s="1"/>
  <c r="K1297" i="1" a="1"/>
  <c r="K1297" i="1" s="1"/>
  <c r="L1297" i="1" a="1"/>
  <c r="L1297" i="1" s="1"/>
  <c r="M1297" i="1"/>
  <c r="N1297" i="1"/>
  <c r="O1297" i="1"/>
  <c r="P1297" i="1"/>
  <c r="Q1297" i="1"/>
  <c r="R1297" i="1"/>
  <c r="H1298" i="1" a="1"/>
  <c r="H1298" i="1"/>
  <c r="J1298" i="1" a="1"/>
  <c r="J1298" i="1" s="1"/>
  <c r="K1298" i="1" a="1"/>
  <c r="K1298" i="1" s="1"/>
  <c r="L1298" i="1" a="1"/>
  <c r="L1298" i="1" s="1"/>
  <c r="M1298" i="1"/>
  <c r="N1298" i="1"/>
  <c r="O1298" i="1"/>
  <c r="P1298" i="1"/>
  <c r="Q1298" i="1"/>
  <c r="R1298" i="1"/>
  <c r="H1299" i="1" a="1"/>
  <c r="H1299" i="1"/>
  <c r="J1299" i="1" a="1"/>
  <c r="J1299" i="1" s="1"/>
  <c r="K1299" i="1" a="1"/>
  <c r="K1299" i="1" s="1"/>
  <c r="L1299" i="1" a="1"/>
  <c r="L1299" i="1" s="1"/>
  <c r="M1299" i="1"/>
  <c r="N1299" i="1"/>
  <c r="O1299" i="1"/>
  <c r="P1299" i="1"/>
  <c r="Q1299" i="1"/>
  <c r="R1299" i="1"/>
  <c r="H1300" i="1" a="1"/>
  <c r="H1300" i="1"/>
  <c r="J1300" i="1" a="1"/>
  <c r="J1300" i="1" s="1"/>
  <c r="K1300" i="1" a="1"/>
  <c r="K1300" i="1" s="1"/>
  <c r="L1300" i="1" a="1"/>
  <c r="L1300" i="1" s="1"/>
  <c r="M1300" i="1"/>
  <c r="N1300" i="1"/>
  <c r="O1300" i="1"/>
  <c r="P1300" i="1"/>
  <c r="Q1300" i="1"/>
  <c r="R1300" i="1"/>
  <c r="H1301" i="1" a="1"/>
  <c r="H1301" i="1"/>
  <c r="J1301" i="1" a="1"/>
  <c r="J1301" i="1" s="1"/>
  <c r="K1301" i="1" a="1"/>
  <c r="K1301" i="1" s="1"/>
  <c r="L1301" i="1" a="1"/>
  <c r="L1301" i="1" s="1"/>
  <c r="M1301" i="1"/>
  <c r="N1301" i="1"/>
  <c r="O1301" i="1"/>
  <c r="P1301" i="1"/>
  <c r="Q1301" i="1"/>
  <c r="R1301" i="1"/>
  <c r="H1302" i="1" a="1"/>
  <c r="H1302" i="1"/>
  <c r="J1302" i="1" a="1"/>
  <c r="J1302" i="1" s="1"/>
  <c r="K1302" i="1" a="1"/>
  <c r="K1302" i="1" s="1"/>
  <c r="L1302" i="1" a="1"/>
  <c r="L1302" i="1" s="1"/>
  <c r="M1302" i="1"/>
  <c r="N1302" i="1"/>
  <c r="O1302" i="1"/>
  <c r="P1302" i="1"/>
  <c r="Q1302" i="1"/>
  <c r="R1302" i="1"/>
  <c r="H1303" i="1" a="1"/>
  <c r="H1303" i="1"/>
  <c r="J1303" i="1" a="1"/>
  <c r="J1303" i="1" s="1"/>
  <c r="K1303" i="1" a="1"/>
  <c r="K1303" i="1" s="1"/>
  <c r="L1303" i="1" a="1"/>
  <c r="L1303" i="1" s="1"/>
  <c r="M1303" i="1"/>
  <c r="N1303" i="1"/>
  <c r="O1303" i="1"/>
  <c r="P1303" i="1"/>
  <c r="Q1303" i="1"/>
  <c r="R1303" i="1"/>
  <c r="H1304" i="1" a="1"/>
  <c r="H1304" i="1"/>
  <c r="J1304" i="1" a="1"/>
  <c r="J1304" i="1" s="1"/>
  <c r="K1304" i="1" a="1"/>
  <c r="K1304" i="1" s="1"/>
  <c r="L1304" i="1" a="1"/>
  <c r="L1304" i="1" s="1"/>
  <c r="M1304" i="1"/>
  <c r="N1304" i="1"/>
  <c r="O1304" i="1"/>
  <c r="P1304" i="1"/>
  <c r="Q1304" i="1"/>
  <c r="R1304" i="1"/>
  <c r="H1305" i="1" a="1"/>
  <c r="H1305" i="1"/>
  <c r="J1305" i="1" a="1"/>
  <c r="J1305" i="1" s="1"/>
  <c r="K1305" i="1" a="1"/>
  <c r="K1305" i="1" s="1"/>
  <c r="L1305" i="1" a="1"/>
  <c r="L1305" i="1" s="1"/>
  <c r="M1305" i="1"/>
  <c r="N1305" i="1"/>
  <c r="O1305" i="1"/>
  <c r="P1305" i="1"/>
  <c r="Q1305" i="1"/>
  <c r="R1305" i="1"/>
  <c r="H1306" i="1" a="1"/>
  <c r="H1306" i="1"/>
  <c r="J1306" i="1" a="1"/>
  <c r="J1306" i="1" s="1"/>
  <c r="K1306" i="1" a="1"/>
  <c r="K1306" i="1" s="1"/>
  <c r="L1306" i="1" a="1"/>
  <c r="L1306" i="1" s="1"/>
  <c r="M1306" i="1"/>
  <c r="N1306" i="1"/>
  <c r="O1306" i="1"/>
  <c r="P1306" i="1"/>
  <c r="Q1306" i="1"/>
  <c r="R1306" i="1"/>
  <c r="H1307" i="1" a="1"/>
  <c r="H1307" i="1"/>
  <c r="J1307" i="1" a="1"/>
  <c r="J1307" i="1" s="1"/>
  <c r="K1307" i="1" a="1"/>
  <c r="K1307" i="1" s="1"/>
  <c r="L1307" i="1" a="1"/>
  <c r="L1307" i="1" s="1"/>
  <c r="M1307" i="1"/>
  <c r="N1307" i="1"/>
  <c r="O1307" i="1"/>
  <c r="P1307" i="1"/>
  <c r="Q1307" i="1"/>
  <c r="R1307" i="1"/>
  <c r="H1308" i="1" a="1"/>
  <c r="H1308" i="1"/>
  <c r="J1308" i="1" a="1"/>
  <c r="J1308" i="1" s="1"/>
  <c r="K1308" i="1" a="1"/>
  <c r="K1308" i="1" s="1"/>
  <c r="L1308" i="1" a="1"/>
  <c r="L1308" i="1" s="1"/>
  <c r="M1308" i="1"/>
  <c r="N1308" i="1"/>
  <c r="O1308" i="1"/>
  <c r="P1308" i="1"/>
  <c r="Q1308" i="1"/>
  <c r="R1308" i="1"/>
  <c r="H1309" i="1" a="1"/>
  <c r="H1309" i="1"/>
  <c r="J1309" i="1" a="1"/>
  <c r="J1309" i="1" s="1"/>
  <c r="K1309" i="1" a="1"/>
  <c r="K1309" i="1" s="1"/>
  <c r="L1309" i="1" a="1"/>
  <c r="L1309" i="1" s="1"/>
  <c r="M1309" i="1"/>
  <c r="N1309" i="1"/>
  <c r="O1309" i="1"/>
  <c r="P1309" i="1"/>
  <c r="Q1309" i="1"/>
  <c r="R1309" i="1"/>
  <c r="H1310" i="1" a="1"/>
  <c r="H1310" i="1"/>
  <c r="J1310" i="1" a="1"/>
  <c r="J1310" i="1" s="1"/>
  <c r="K1310" i="1" a="1"/>
  <c r="K1310" i="1" s="1"/>
  <c r="L1310" i="1" a="1"/>
  <c r="L1310" i="1" s="1"/>
  <c r="M1310" i="1"/>
  <c r="N1310" i="1"/>
  <c r="O1310" i="1"/>
  <c r="P1310" i="1"/>
  <c r="Q1310" i="1"/>
  <c r="R1310" i="1"/>
  <c r="H1311" i="1" a="1"/>
  <c r="H1311" i="1"/>
  <c r="J1311" i="1" a="1"/>
  <c r="J1311" i="1" s="1"/>
  <c r="K1311" i="1" a="1"/>
  <c r="K1311" i="1" s="1"/>
  <c r="L1311" i="1" a="1"/>
  <c r="L1311" i="1" s="1"/>
  <c r="M1311" i="1"/>
  <c r="N1311" i="1"/>
  <c r="O1311" i="1"/>
  <c r="P1311" i="1"/>
  <c r="Q1311" i="1"/>
  <c r="R1311" i="1"/>
  <c r="H1312" i="1" a="1"/>
  <c r="H1312" i="1"/>
  <c r="J1312" i="1" a="1"/>
  <c r="J1312" i="1" s="1"/>
  <c r="K1312" i="1" a="1"/>
  <c r="K1312" i="1" s="1"/>
  <c r="L1312" i="1" a="1"/>
  <c r="L1312" i="1" s="1"/>
  <c r="M1312" i="1"/>
  <c r="N1312" i="1"/>
  <c r="O1312" i="1"/>
  <c r="P1312" i="1"/>
  <c r="Q1312" i="1"/>
  <c r="R1312" i="1"/>
  <c r="H1313" i="1" a="1"/>
  <c r="H1313" i="1"/>
  <c r="J1313" i="1" a="1"/>
  <c r="J1313" i="1" s="1"/>
  <c r="K1313" i="1" a="1"/>
  <c r="K1313" i="1" s="1"/>
  <c r="L1313" i="1" a="1"/>
  <c r="L1313" i="1" s="1"/>
  <c r="M1313" i="1"/>
  <c r="N1313" i="1"/>
  <c r="O1313" i="1"/>
  <c r="P1313" i="1"/>
  <c r="Q1313" i="1"/>
  <c r="R1313" i="1"/>
  <c r="H1314" i="1" a="1"/>
  <c r="H1314" i="1"/>
  <c r="J1314" i="1" a="1"/>
  <c r="J1314" i="1" s="1"/>
  <c r="K1314" i="1" a="1"/>
  <c r="K1314" i="1" s="1"/>
  <c r="L1314" i="1" a="1"/>
  <c r="L1314" i="1" s="1"/>
  <c r="M1314" i="1"/>
  <c r="N1314" i="1"/>
  <c r="O1314" i="1"/>
  <c r="P1314" i="1"/>
  <c r="Q1314" i="1"/>
  <c r="R1314" i="1"/>
  <c r="H1315" i="1" a="1"/>
  <c r="H1315" i="1"/>
  <c r="J1315" i="1" a="1"/>
  <c r="J1315" i="1" s="1"/>
  <c r="K1315" i="1" a="1"/>
  <c r="K1315" i="1" s="1"/>
  <c r="L1315" i="1" a="1"/>
  <c r="L1315" i="1" s="1"/>
  <c r="M1315" i="1"/>
  <c r="N1315" i="1"/>
  <c r="O1315" i="1"/>
  <c r="P1315" i="1"/>
  <c r="Q1315" i="1"/>
  <c r="R1315" i="1"/>
  <c r="H1316" i="1" a="1"/>
  <c r="H1316" i="1"/>
  <c r="J1316" i="1" a="1"/>
  <c r="J1316" i="1" s="1"/>
  <c r="K1316" i="1" a="1"/>
  <c r="K1316" i="1" s="1"/>
  <c r="L1316" i="1" a="1"/>
  <c r="L1316" i="1" s="1"/>
  <c r="M1316" i="1"/>
  <c r="N1316" i="1"/>
  <c r="O1316" i="1"/>
  <c r="P1316" i="1"/>
  <c r="Q1316" i="1"/>
  <c r="R1316" i="1"/>
  <c r="H1317" i="1" a="1"/>
  <c r="H1317" i="1"/>
  <c r="J1317" i="1" a="1"/>
  <c r="J1317" i="1" s="1"/>
  <c r="K1317" i="1" a="1"/>
  <c r="K1317" i="1" s="1"/>
  <c r="L1317" i="1" a="1"/>
  <c r="L1317" i="1" s="1"/>
  <c r="M1317" i="1"/>
  <c r="N1317" i="1"/>
  <c r="O1317" i="1"/>
  <c r="P1317" i="1"/>
  <c r="Q1317" i="1"/>
  <c r="R1317" i="1"/>
  <c r="H1318" i="1" a="1"/>
  <c r="H1318" i="1"/>
  <c r="J1318" i="1" a="1"/>
  <c r="J1318" i="1" s="1"/>
  <c r="K1318" i="1" a="1"/>
  <c r="K1318" i="1" s="1"/>
  <c r="L1318" i="1" a="1"/>
  <c r="L1318" i="1" s="1"/>
  <c r="M1318" i="1"/>
  <c r="N1318" i="1"/>
  <c r="O1318" i="1"/>
  <c r="P1318" i="1"/>
  <c r="Q1318" i="1"/>
  <c r="R1318" i="1"/>
  <c r="H1319" i="1" a="1"/>
  <c r="H1319" i="1"/>
  <c r="J1319" i="1" a="1"/>
  <c r="J1319" i="1" s="1"/>
  <c r="K1319" i="1" a="1"/>
  <c r="K1319" i="1" s="1"/>
  <c r="L1319" i="1" a="1"/>
  <c r="L1319" i="1" s="1"/>
  <c r="M1319" i="1"/>
  <c r="N1319" i="1"/>
  <c r="O1319" i="1"/>
  <c r="P1319" i="1"/>
  <c r="Q1319" i="1"/>
  <c r="R1319" i="1"/>
  <c r="H1320" i="1" a="1"/>
  <c r="H1320" i="1"/>
  <c r="J1320" i="1" a="1"/>
  <c r="J1320" i="1" s="1"/>
  <c r="K1320" i="1" a="1"/>
  <c r="K1320" i="1" s="1"/>
  <c r="L1320" i="1" a="1"/>
  <c r="L1320" i="1" s="1"/>
  <c r="M1320" i="1"/>
  <c r="N1320" i="1"/>
  <c r="O1320" i="1"/>
  <c r="P1320" i="1"/>
  <c r="Q1320" i="1"/>
  <c r="R1320" i="1"/>
  <c r="H1321" i="1" a="1"/>
  <c r="H1321" i="1"/>
  <c r="J1321" i="1" a="1"/>
  <c r="J1321" i="1" s="1"/>
  <c r="K1321" i="1" a="1"/>
  <c r="K1321" i="1" s="1"/>
  <c r="L1321" i="1" a="1"/>
  <c r="L1321" i="1" s="1"/>
  <c r="M1321" i="1"/>
  <c r="N1321" i="1"/>
  <c r="O1321" i="1"/>
  <c r="P1321" i="1"/>
  <c r="Q1321" i="1"/>
  <c r="R1321" i="1"/>
  <c r="H1322" i="1" a="1"/>
  <c r="H1322" i="1"/>
  <c r="J1322" i="1" a="1"/>
  <c r="J1322" i="1" s="1"/>
  <c r="K1322" i="1" a="1"/>
  <c r="K1322" i="1" s="1"/>
  <c r="L1322" i="1" a="1"/>
  <c r="L1322" i="1" s="1"/>
  <c r="M1322" i="1"/>
  <c r="N1322" i="1"/>
  <c r="O1322" i="1"/>
  <c r="P1322" i="1"/>
  <c r="Q1322" i="1"/>
  <c r="R1322" i="1"/>
  <c r="H1323" i="1" a="1"/>
  <c r="H1323" i="1"/>
  <c r="J1323" i="1" a="1"/>
  <c r="J1323" i="1" s="1"/>
  <c r="K1323" i="1" a="1"/>
  <c r="K1323" i="1" s="1"/>
  <c r="L1323" i="1" a="1"/>
  <c r="L1323" i="1" s="1"/>
  <c r="M1323" i="1"/>
  <c r="N1323" i="1"/>
  <c r="O1323" i="1"/>
  <c r="P1323" i="1"/>
  <c r="Q1323" i="1"/>
  <c r="R1323" i="1"/>
  <c r="H1324" i="1" a="1"/>
  <c r="H1324" i="1"/>
  <c r="J1324" i="1" a="1"/>
  <c r="J1324" i="1" s="1"/>
  <c r="K1324" i="1" a="1"/>
  <c r="K1324" i="1" s="1"/>
  <c r="L1324" i="1" a="1"/>
  <c r="L1324" i="1" s="1"/>
  <c r="M1324" i="1"/>
  <c r="N1324" i="1"/>
  <c r="O1324" i="1"/>
  <c r="P1324" i="1"/>
  <c r="Q1324" i="1"/>
  <c r="R1324" i="1"/>
  <c r="H1325" i="1" a="1"/>
  <c r="H1325" i="1"/>
  <c r="J1325" i="1" a="1"/>
  <c r="J1325" i="1" s="1"/>
  <c r="K1325" i="1" a="1"/>
  <c r="K1325" i="1" s="1"/>
  <c r="L1325" i="1" a="1"/>
  <c r="L1325" i="1" s="1"/>
  <c r="M1325" i="1"/>
  <c r="N1325" i="1"/>
  <c r="O1325" i="1"/>
  <c r="P1325" i="1"/>
  <c r="Q1325" i="1"/>
  <c r="R1325" i="1"/>
  <c r="H1326" i="1" a="1"/>
  <c r="H1326" i="1"/>
  <c r="J1326" i="1" a="1"/>
  <c r="J1326" i="1" s="1"/>
  <c r="K1326" i="1" a="1"/>
  <c r="K1326" i="1" s="1"/>
  <c r="L1326" i="1" a="1"/>
  <c r="L1326" i="1" s="1"/>
  <c r="M1326" i="1"/>
  <c r="N1326" i="1"/>
  <c r="O1326" i="1"/>
  <c r="P1326" i="1"/>
  <c r="Q1326" i="1"/>
  <c r="R1326" i="1"/>
  <c r="H1327" i="1" a="1"/>
  <c r="H1327" i="1"/>
  <c r="J1327" i="1" a="1"/>
  <c r="J1327" i="1" s="1"/>
  <c r="K1327" i="1" a="1"/>
  <c r="K1327" i="1" s="1"/>
  <c r="L1327" i="1" a="1"/>
  <c r="L1327" i="1" s="1"/>
  <c r="M1327" i="1"/>
  <c r="N1327" i="1"/>
  <c r="O1327" i="1"/>
  <c r="P1327" i="1"/>
  <c r="Q1327" i="1"/>
  <c r="R1327" i="1"/>
  <c r="H1328" i="1" a="1"/>
  <c r="H1328" i="1"/>
  <c r="J1328" i="1" a="1"/>
  <c r="J1328" i="1" s="1"/>
  <c r="K1328" i="1" a="1"/>
  <c r="K1328" i="1" s="1"/>
  <c r="L1328" i="1" a="1"/>
  <c r="L1328" i="1" s="1"/>
  <c r="M1328" i="1"/>
  <c r="N1328" i="1"/>
  <c r="O1328" i="1"/>
  <c r="P1328" i="1"/>
  <c r="Q1328" i="1"/>
  <c r="R1328" i="1"/>
  <c r="H1329" i="1" a="1"/>
  <c r="H1329" i="1"/>
  <c r="J1329" i="1" a="1"/>
  <c r="J1329" i="1" s="1"/>
  <c r="K1329" i="1" a="1"/>
  <c r="K1329" i="1" s="1"/>
  <c r="L1329" i="1" a="1"/>
  <c r="L1329" i="1" s="1"/>
  <c r="M1329" i="1"/>
  <c r="N1329" i="1"/>
  <c r="O1329" i="1"/>
  <c r="P1329" i="1"/>
  <c r="Q1329" i="1"/>
  <c r="R1329" i="1"/>
  <c r="H1330" i="1" a="1"/>
  <c r="H1330" i="1"/>
  <c r="J1330" i="1" a="1"/>
  <c r="J1330" i="1" s="1"/>
  <c r="K1330" i="1" a="1"/>
  <c r="K1330" i="1" s="1"/>
  <c r="L1330" i="1" a="1"/>
  <c r="L1330" i="1" s="1"/>
  <c r="M1330" i="1"/>
  <c r="N1330" i="1"/>
  <c r="O1330" i="1"/>
  <c r="P1330" i="1"/>
  <c r="Q1330" i="1"/>
  <c r="R1330" i="1"/>
  <c r="H1331" i="1" a="1"/>
  <c r="H1331" i="1"/>
  <c r="J1331" i="1" a="1"/>
  <c r="J1331" i="1" s="1"/>
  <c r="K1331" i="1" a="1"/>
  <c r="K1331" i="1" s="1"/>
  <c r="L1331" i="1" a="1"/>
  <c r="L1331" i="1" s="1"/>
  <c r="M1331" i="1"/>
  <c r="N1331" i="1"/>
  <c r="O1331" i="1"/>
  <c r="P1331" i="1"/>
  <c r="Q1331" i="1"/>
  <c r="R1331" i="1"/>
  <c r="H1332" i="1" a="1"/>
  <c r="H1332" i="1"/>
  <c r="J1332" i="1" a="1"/>
  <c r="J1332" i="1" s="1"/>
  <c r="K1332" i="1" a="1"/>
  <c r="K1332" i="1" s="1"/>
  <c r="L1332" i="1" a="1"/>
  <c r="L1332" i="1" s="1"/>
  <c r="M1332" i="1"/>
  <c r="N1332" i="1"/>
  <c r="O1332" i="1"/>
  <c r="P1332" i="1"/>
  <c r="Q1332" i="1"/>
  <c r="R1332" i="1"/>
  <c r="H1333" i="1" a="1"/>
  <c r="H1333" i="1"/>
  <c r="J1333" i="1" a="1"/>
  <c r="J1333" i="1" s="1"/>
  <c r="K1333" i="1" a="1"/>
  <c r="K1333" i="1" s="1"/>
  <c r="L1333" i="1" a="1"/>
  <c r="L1333" i="1" s="1"/>
  <c r="M1333" i="1"/>
  <c r="N1333" i="1"/>
  <c r="O1333" i="1"/>
  <c r="P1333" i="1"/>
  <c r="Q1333" i="1"/>
  <c r="R1333" i="1"/>
  <c r="H1334" i="1" a="1"/>
  <c r="H1334" i="1"/>
  <c r="J1334" i="1" a="1"/>
  <c r="J1334" i="1" s="1"/>
  <c r="K1334" i="1" a="1"/>
  <c r="K1334" i="1" s="1"/>
  <c r="L1334" i="1" a="1"/>
  <c r="L1334" i="1" s="1"/>
  <c r="M1334" i="1"/>
  <c r="N1334" i="1"/>
  <c r="O1334" i="1"/>
  <c r="P1334" i="1"/>
  <c r="Q1334" i="1"/>
  <c r="R1334" i="1"/>
  <c r="H1335" i="1" a="1"/>
  <c r="H1335" i="1"/>
  <c r="J1335" i="1" a="1"/>
  <c r="J1335" i="1" s="1"/>
  <c r="K1335" i="1" a="1"/>
  <c r="K1335" i="1" s="1"/>
  <c r="L1335" i="1" a="1"/>
  <c r="L1335" i="1" s="1"/>
  <c r="M1335" i="1"/>
  <c r="N1335" i="1"/>
  <c r="O1335" i="1"/>
  <c r="P1335" i="1"/>
  <c r="Q1335" i="1"/>
  <c r="R1335" i="1"/>
  <c r="H1336" i="1" a="1"/>
  <c r="H1336" i="1"/>
  <c r="J1336" i="1" a="1"/>
  <c r="J1336" i="1" s="1"/>
  <c r="K1336" i="1" a="1"/>
  <c r="K1336" i="1" s="1"/>
  <c r="L1336" i="1" a="1"/>
  <c r="L1336" i="1" s="1"/>
  <c r="M1336" i="1"/>
  <c r="N1336" i="1"/>
  <c r="O1336" i="1"/>
  <c r="P1336" i="1"/>
  <c r="Q1336" i="1"/>
  <c r="R1336" i="1"/>
  <c r="H1337" i="1" a="1"/>
  <c r="H1337" i="1"/>
  <c r="J1337" i="1" a="1"/>
  <c r="J1337" i="1" s="1"/>
  <c r="K1337" i="1" a="1"/>
  <c r="K1337" i="1" s="1"/>
  <c r="L1337" i="1" a="1"/>
  <c r="L1337" i="1" s="1"/>
  <c r="M1337" i="1"/>
  <c r="N1337" i="1"/>
  <c r="O1337" i="1"/>
  <c r="P1337" i="1"/>
  <c r="Q1337" i="1"/>
  <c r="R1337" i="1"/>
  <c r="H1338" i="1" a="1"/>
  <c r="H1338" i="1"/>
  <c r="J1338" i="1" a="1"/>
  <c r="J1338" i="1" s="1"/>
  <c r="K1338" i="1" a="1"/>
  <c r="K1338" i="1" s="1"/>
  <c r="L1338" i="1" a="1"/>
  <c r="L1338" i="1" s="1"/>
  <c r="M1338" i="1"/>
  <c r="N1338" i="1"/>
  <c r="O1338" i="1"/>
  <c r="P1338" i="1"/>
  <c r="Q1338" i="1"/>
  <c r="R1338" i="1"/>
  <c r="H1339" i="1" a="1"/>
  <c r="H1339" i="1"/>
  <c r="J1339" i="1" a="1"/>
  <c r="J1339" i="1" s="1"/>
  <c r="K1339" i="1" a="1"/>
  <c r="K1339" i="1" s="1"/>
  <c r="L1339" i="1" a="1"/>
  <c r="L1339" i="1" s="1"/>
  <c r="M1339" i="1"/>
  <c r="N1339" i="1"/>
  <c r="O1339" i="1"/>
  <c r="P1339" i="1"/>
  <c r="Q1339" i="1"/>
  <c r="R1339" i="1"/>
  <c r="H1340" i="1" a="1"/>
  <c r="H1340" i="1"/>
  <c r="J1340" i="1" a="1"/>
  <c r="J1340" i="1" s="1"/>
  <c r="K1340" i="1" a="1"/>
  <c r="K1340" i="1" s="1"/>
  <c r="L1340" i="1" a="1"/>
  <c r="L1340" i="1" s="1"/>
  <c r="M1340" i="1"/>
  <c r="N1340" i="1"/>
  <c r="O1340" i="1"/>
  <c r="P1340" i="1"/>
  <c r="Q1340" i="1"/>
  <c r="R1340" i="1"/>
  <c r="H1341" i="1" a="1"/>
  <c r="H1341" i="1"/>
  <c r="J1341" i="1" a="1"/>
  <c r="J1341" i="1" s="1"/>
  <c r="K1341" i="1" a="1"/>
  <c r="K1341" i="1" s="1"/>
  <c r="L1341" i="1" a="1"/>
  <c r="L1341" i="1" s="1"/>
  <c r="M1341" i="1"/>
  <c r="N1341" i="1"/>
  <c r="O1341" i="1"/>
  <c r="P1341" i="1"/>
  <c r="Q1341" i="1"/>
  <c r="R1341" i="1"/>
  <c r="H1342" i="1" a="1"/>
  <c r="H1342" i="1"/>
  <c r="J1342" i="1" a="1"/>
  <c r="J1342" i="1" s="1"/>
  <c r="K1342" i="1" a="1"/>
  <c r="K1342" i="1" s="1"/>
  <c r="L1342" i="1" a="1"/>
  <c r="L1342" i="1" s="1"/>
  <c r="M1342" i="1"/>
  <c r="N1342" i="1"/>
  <c r="O1342" i="1"/>
  <c r="P1342" i="1"/>
  <c r="Q1342" i="1"/>
  <c r="R1342" i="1"/>
  <c r="H1343" i="1" a="1"/>
  <c r="H1343" i="1"/>
  <c r="J1343" i="1" a="1"/>
  <c r="J1343" i="1" s="1"/>
  <c r="K1343" i="1" a="1"/>
  <c r="K1343" i="1" s="1"/>
  <c r="L1343" i="1" a="1"/>
  <c r="L1343" i="1" s="1"/>
  <c r="M1343" i="1"/>
  <c r="N1343" i="1"/>
  <c r="O1343" i="1"/>
  <c r="P1343" i="1"/>
  <c r="Q1343" i="1"/>
  <c r="R1343" i="1"/>
  <c r="H1344" i="1" a="1"/>
  <c r="H1344" i="1"/>
  <c r="J1344" i="1" a="1"/>
  <c r="J1344" i="1" s="1"/>
  <c r="K1344" i="1" a="1"/>
  <c r="K1344" i="1" s="1"/>
  <c r="L1344" i="1" a="1"/>
  <c r="L1344" i="1" s="1"/>
  <c r="M1344" i="1"/>
  <c r="N1344" i="1"/>
  <c r="O1344" i="1"/>
  <c r="P1344" i="1"/>
  <c r="Q1344" i="1"/>
  <c r="R1344" i="1"/>
  <c r="H1345" i="1" a="1"/>
  <c r="H1345" i="1"/>
  <c r="J1345" i="1" a="1"/>
  <c r="J1345" i="1" s="1"/>
  <c r="K1345" i="1" a="1"/>
  <c r="K1345" i="1" s="1"/>
  <c r="L1345" i="1" a="1"/>
  <c r="L1345" i="1" s="1"/>
  <c r="M1345" i="1"/>
  <c r="N1345" i="1"/>
  <c r="O1345" i="1"/>
  <c r="P1345" i="1"/>
  <c r="Q1345" i="1"/>
  <c r="R1345" i="1"/>
  <c r="H1346" i="1" a="1"/>
  <c r="H1346" i="1"/>
  <c r="J1346" i="1" a="1"/>
  <c r="J1346" i="1" s="1"/>
  <c r="K1346" i="1" a="1"/>
  <c r="K1346" i="1" s="1"/>
  <c r="L1346" i="1" a="1"/>
  <c r="L1346" i="1" s="1"/>
  <c r="M1346" i="1"/>
  <c r="N1346" i="1"/>
  <c r="O1346" i="1"/>
  <c r="P1346" i="1"/>
  <c r="Q1346" i="1"/>
  <c r="R1346" i="1"/>
  <c r="H1347" i="1" a="1"/>
  <c r="H1347" i="1"/>
  <c r="J1347" i="1" a="1"/>
  <c r="J1347" i="1" s="1"/>
  <c r="K1347" i="1" a="1"/>
  <c r="K1347" i="1" s="1"/>
  <c r="L1347" i="1" a="1"/>
  <c r="L1347" i="1" s="1"/>
  <c r="M1347" i="1"/>
  <c r="N1347" i="1"/>
  <c r="O1347" i="1"/>
  <c r="P1347" i="1"/>
  <c r="Q1347" i="1"/>
  <c r="R1347" i="1"/>
  <c r="H1348" i="1" a="1"/>
  <c r="H1348" i="1"/>
  <c r="J1348" i="1" a="1"/>
  <c r="J1348" i="1" s="1"/>
  <c r="K1348" i="1" a="1"/>
  <c r="K1348" i="1" s="1"/>
  <c r="L1348" i="1" a="1"/>
  <c r="L1348" i="1" s="1"/>
  <c r="M1348" i="1"/>
  <c r="N1348" i="1"/>
  <c r="O1348" i="1"/>
  <c r="P1348" i="1"/>
  <c r="Q1348" i="1"/>
  <c r="R1348" i="1"/>
  <c r="H1349" i="1" a="1"/>
  <c r="H1349" i="1"/>
  <c r="J1349" i="1" a="1"/>
  <c r="J1349" i="1" s="1"/>
  <c r="K1349" i="1" a="1"/>
  <c r="K1349" i="1" s="1"/>
  <c r="L1349" i="1" a="1"/>
  <c r="L1349" i="1" s="1"/>
  <c r="M1349" i="1"/>
  <c r="N1349" i="1"/>
  <c r="O1349" i="1"/>
  <c r="P1349" i="1"/>
  <c r="Q1349" i="1"/>
  <c r="R1349" i="1"/>
  <c r="H1350" i="1" a="1"/>
  <c r="H1350" i="1"/>
  <c r="J1350" i="1" a="1"/>
  <c r="J1350" i="1" s="1"/>
  <c r="K1350" i="1" a="1"/>
  <c r="K1350" i="1" s="1"/>
  <c r="L1350" i="1" a="1"/>
  <c r="L1350" i="1" s="1"/>
  <c r="M1350" i="1"/>
  <c r="N1350" i="1"/>
  <c r="O1350" i="1"/>
  <c r="P1350" i="1"/>
  <c r="Q1350" i="1"/>
  <c r="R1350" i="1"/>
  <c r="H1351" i="1" a="1"/>
  <c r="H1351" i="1"/>
  <c r="J1351" i="1" a="1"/>
  <c r="J1351" i="1" s="1"/>
  <c r="K1351" i="1" a="1"/>
  <c r="K1351" i="1" s="1"/>
  <c r="L1351" i="1" a="1"/>
  <c r="L1351" i="1" s="1"/>
  <c r="M1351" i="1"/>
  <c r="N1351" i="1"/>
  <c r="O1351" i="1"/>
  <c r="P1351" i="1"/>
  <c r="Q1351" i="1"/>
  <c r="R1351" i="1"/>
  <c r="H1352" i="1" a="1"/>
  <c r="H1352" i="1"/>
  <c r="J1352" i="1" a="1"/>
  <c r="J1352" i="1" s="1"/>
  <c r="K1352" i="1" a="1"/>
  <c r="K1352" i="1" s="1"/>
  <c r="L1352" i="1" a="1"/>
  <c r="L1352" i="1" s="1"/>
  <c r="M1352" i="1"/>
  <c r="N1352" i="1"/>
  <c r="O1352" i="1"/>
  <c r="P1352" i="1"/>
  <c r="Q1352" i="1"/>
  <c r="R1352" i="1"/>
  <c r="H1353" i="1" a="1"/>
  <c r="H1353" i="1"/>
  <c r="J1353" i="1" a="1"/>
  <c r="J1353" i="1" s="1"/>
  <c r="K1353" i="1" a="1"/>
  <c r="K1353" i="1" s="1"/>
  <c r="L1353" i="1" a="1"/>
  <c r="L1353" i="1" s="1"/>
  <c r="M1353" i="1"/>
  <c r="N1353" i="1"/>
  <c r="O1353" i="1"/>
  <c r="P1353" i="1"/>
  <c r="Q1353" i="1"/>
  <c r="R1353" i="1"/>
  <c r="H1354" i="1" a="1"/>
  <c r="H1354" i="1"/>
  <c r="J1354" i="1" a="1"/>
  <c r="J1354" i="1" s="1"/>
  <c r="K1354" i="1" a="1"/>
  <c r="K1354" i="1" s="1"/>
  <c r="L1354" i="1" a="1"/>
  <c r="L1354" i="1" s="1"/>
  <c r="M1354" i="1"/>
  <c r="N1354" i="1"/>
  <c r="O1354" i="1"/>
  <c r="P1354" i="1"/>
  <c r="Q1354" i="1"/>
  <c r="R1354" i="1"/>
  <c r="H1355" i="1" a="1"/>
  <c r="H1355" i="1"/>
  <c r="J1355" i="1" a="1"/>
  <c r="J1355" i="1" s="1"/>
  <c r="K1355" i="1" a="1"/>
  <c r="K1355" i="1" s="1"/>
  <c r="L1355" i="1" a="1"/>
  <c r="L1355" i="1" s="1"/>
  <c r="M1355" i="1"/>
  <c r="N1355" i="1"/>
  <c r="O1355" i="1"/>
  <c r="P1355" i="1"/>
  <c r="Q1355" i="1"/>
  <c r="R1355" i="1"/>
  <c r="H1356" i="1" a="1"/>
  <c r="H1356" i="1"/>
  <c r="J1356" i="1" a="1"/>
  <c r="J1356" i="1" s="1"/>
  <c r="K1356" i="1" a="1"/>
  <c r="K1356" i="1" s="1"/>
  <c r="L1356" i="1" a="1"/>
  <c r="L1356" i="1" s="1"/>
  <c r="M1356" i="1"/>
  <c r="N1356" i="1"/>
  <c r="O1356" i="1"/>
  <c r="P1356" i="1"/>
  <c r="Q1356" i="1"/>
  <c r="R1356" i="1"/>
  <c r="H1357" i="1" a="1"/>
  <c r="H1357" i="1"/>
  <c r="J1357" i="1" a="1"/>
  <c r="J1357" i="1" s="1"/>
  <c r="K1357" i="1" a="1"/>
  <c r="K1357" i="1" s="1"/>
  <c r="L1357" i="1" a="1"/>
  <c r="L1357" i="1" s="1"/>
  <c r="M1357" i="1"/>
  <c r="N1357" i="1"/>
  <c r="O1357" i="1"/>
  <c r="P1357" i="1"/>
  <c r="Q1357" i="1"/>
  <c r="R1357" i="1"/>
  <c r="H1358" i="1" a="1"/>
  <c r="H1358" i="1"/>
  <c r="J1358" i="1" a="1"/>
  <c r="J1358" i="1" s="1"/>
  <c r="K1358" i="1" a="1"/>
  <c r="K1358" i="1" s="1"/>
  <c r="L1358" i="1" a="1"/>
  <c r="L1358" i="1" s="1"/>
  <c r="M1358" i="1"/>
  <c r="N1358" i="1"/>
  <c r="O1358" i="1"/>
  <c r="P1358" i="1"/>
  <c r="Q1358" i="1"/>
  <c r="R1358" i="1"/>
  <c r="H1359" i="1" a="1"/>
  <c r="H1359" i="1"/>
  <c r="J1359" i="1" a="1"/>
  <c r="J1359" i="1" s="1"/>
  <c r="K1359" i="1" a="1"/>
  <c r="K1359" i="1" s="1"/>
  <c r="L1359" i="1" a="1"/>
  <c r="L1359" i="1" s="1"/>
  <c r="M1359" i="1"/>
  <c r="N1359" i="1"/>
  <c r="O1359" i="1"/>
  <c r="P1359" i="1"/>
  <c r="Q1359" i="1"/>
  <c r="R1359" i="1"/>
  <c r="H1360" i="1" a="1"/>
  <c r="H1360" i="1"/>
  <c r="J1360" i="1" a="1"/>
  <c r="J1360" i="1" s="1"/>
  <c r="K1360" i="1" a="1"/>
  <c r="K1360" i="1" s="1"/>
  <c r="L1360" i="1" a="1"/>
  <c r="L1360" i="1" s="1"/>
  <c r="M1360" i="1"/>
  <c r="N1360" i="1"/>
  <c r="O1360" i="1"/>
  <c r="P1360" i="1"/>
  <c r="Q1360" i="1"/>
  <c r="R1360" i="1"/>
  <c r="H1361" i="1" a="1"/>
  <c r="H1361" i="1"/>
  <c r="J1361" i="1" a="1"/>
  <c r="J1361" i="1" s="1"/>
  <c r="K1361" i="1" a="1"/>
  <c r="K1361" i="1" s="1"/>
  <c r="L1361" i="1" a="1"/>
  <c r="L1361" i="1" s="1"/>
  <c r="M1361" i="1"/>
  <c r="N1361" i="1"/>
  <c r="O1361" i="1"/>
  <c r="P1361" i="1"/>
  <c r="Q1361" i="1"/>
  <c r="R1361" i="1"/>
  <c r="H1362" i="1" a="1"/>
  <c r="H1362" i="1"/>
  <c r="J1362" i="1" a="1"/>
  <c r="J1362" i="1" s="1"/>
  <c r="K1362" i="1" a="1"/>
  <c r="K1362" i="1" s="1"/>
  <c r="L1362" i="1" a="1"/>
  <c r="L1362" i="1" s="1"/>
  <c r="M1362" i="1"/>
  <c r="N1362" i="1"/>
  <c r="O1362" i="1"/>
  <c r="P1362" i="1"/>
  <c r="Q1362" i="1"/>
  <c r="R1362" i="1"/>
  <c r="H1363" i="1" a="1"/>
  <c r="H1363" i="1"/>
  <c r="J1363" i="1" a="1"/>
  <c r="J1363" i="1" s="1"/>
  <c r="K1363" i="1" a="1"/>
  <c r="K1363" i="1" s="1"/>
  <c r="L1363" i="1" a="1"/>
  <c r="L1363" i="1" s="1"/>
  <c r="M1363" i="1"/>
  <c r="N1363" i="1"/>
  <c r="O1363" i="1"/>
  <c r="P1363" i="1"/>
  <c r="Q1363" i="1"/>
  <c r="R1363" i="1"/>
  <c r="H1364" i="1" a="1"/>
  <c r="H1364" i="1"/>
  <c r="J1364" i="1" a="1"/>
  <c r="J1364" i="1" s="1"/>
  <c r="K1364" i="1" a="1"/>
  <c r="K1364" i="1" s="1"/>
  <c r="L1364" i="1" a="1"/>
  <c r="L1364" i="1" s="1"/>
  <c r="M1364" i="1"/>
  <c r="N1364" i="1"/>
  <c r="O1364" i="1"/>
  <c r="P1364" i="1"/>
  <c r="Q1364" i="1"/>
  <c r="R1364" i="1"/>
  <c r="H1365" i="1" a="1"/>
  <c r="H1365" i="1"/>
  <c r="J1365" i="1" a="1"/>
  <c r="J1365" i="1" s="1"/>
  <c r="K1365" i="1" a="1"/>
  <c r="K1365" i="1" s="1"/>
  <c r="L1365" i="1" a="1"/>
  <c r="L1365" i="1" s="1"/>
  <c r="M1365" i="1"/>
  <c r="N1365" i="1"/>
  <c r="O1365" i="1"/>
  <c r="P1365" i="1"/>
  <c r="Q1365" i="1"/>
  <c r="R1365" i="1"/>
  <c r="H1366" i="1" a="1"/>
  <c r="H1366" i="1" s="1"/>
  <c r="J1366" i="1" a="1"/>
  <c r="J1366" i="1" s="1"/>
  <c r="K1366" i="1" a="1"/>
  <c r="K1366" i="1" s="1"/>
  <c r="L1366" i="1" a="1"/>
  <c r="L1366" i="1" s="1"/>
  <c r="M1366" i="1"/>
  <c r="N1366" i="1" s="1"/>
  <c r="P1366" i="1" s="1"/>
  <c r="O1366" i="1"/>
  <c r="Q1366" i="1"/>
  <c r="R1366" i="1"/>
  <c r="H1367" i="1" a="1"/>
  <c r="J1367" i="1" a="1"/>
  <c r="J1367" i="1" s="1"/>
  <c r="K1367" i="1" a="1"/>
  <c r="K1367" i="1" s="1"/>
  <c r="L1367" i="1" a="1"/>
  <c r="L1367" i="1" s="1"/>
  <c r="M1367" i="1"/>
  <c r="N1367" i="1" s="1"/>
  <c r="P1367" i="1" s="1"/>
  <c r="O1367" i="1"/>
  <c r="Q1367" i="1"/>
  <c r="H1368" i="1" a="1"/>
  <c r="H1368" i="1" s="1"/>
  <c r="J1368" i="1" a="1"/>
  <c r="J1368" i="1" s="1"/>
  <c r="K1368" i="1" a="1"/>
  <c r="K1368" i="1" s="1"/>
  <c r="L1368" i="1" a="1"/>
  <c r="L1368" i="1" s="1"/>
  <c r="M1368" i="1"/>
  <c r="N1368" i="1" s="1"/>
  <c r="P1368" i="1" s="1"/>
  <c r="O1368" i="1"/>
  <c r="Q1368" i="1"/>
  <c r="R1368" i="1"/>
  <c r="H1369" i="1" a="1"/>
  <c r="H1369" i="1" s="1"/>
  <c r="J1369" i="1" a="1"/>
  <c r="J1369" i="1" s="1"/>
  <c r="K1369" i="1" a="1"/>
  <c r="K1369" i="1" s="1"/>
  <c r="L1369" i="1" a="1"/>
  <c r="L1369" i="1" s="1"/>
  <c r="M1369" i="1"/>
  <c r="N1369" i="1" s="1"/>
  <c r="P1369" i="1" s="1"/>
  <c r="O1369" i="1"/>
  <c r="Q1369" i="1"/>
  <c r="R1369" i="1"/>
  <c r="H1370" i="1" a="1"/>
  <c r="J1370" i="1" a="1"/>
  <c r="J1370" i="1" s="1"/>
  <c r="K1370" i="1" a="1"/>
  <c r="K1370" i="1" s="1"/>
  <c r="L1370" i="1" a="1"/>
  <c r="L1370" i="1" s="1"/>
  <c r="M1370" i="1"/>
  <c r="N1370" i="1" s="1"/>
  <c r="P1370" i="1" s="1"/>
  <c r="O1370" i="1"/>
  <c r="Q1370" i="1"/>
  <c r="H1371" i="1" a="1"/>
  <c r="H1371" i="1" s="1"/>
  <c r="J1371" i="1" a="1"/>
  <c r="J1371" i="1" s="1"/>
  <c r="K1371" i="1" a="1"/>
  <c r="K1371" i="1" s="1"/>
  <c r="L1371" i="1" a="1"/>
  <c r="L1371" i="1" s="1"/>
  <c r="M1371" i="1"/>
  <c r="N1371" i="1" s="1"/>
  <c r="P1371" i="1" s="1"/>
  <c r="O1371" i="1"/>
  <c r="Q1371" i="1"/>
  <c r="R1371" i="1"/>
  <c r="H1372" i="1" a="1"/>
  <c r="H1372" i="1" s="1"/>
  <c r="J1372" i="1" a="1"/>
  <c r="J1372" i="1" s="1"/>
  <c r="K1372" i="1" a="1"/>
  <c r="K1372" i="1" s="1"/>
  <c r="L1372" i="1" a="1"/>
  <c r="L1372" i="1" s="1"/>
  <c r="M1372" i="1"/>
  <c r="N1372" i="1" s="1"/>
  <c r="P1372" i="1" s="1"/>
  <c r="O1372" i="1"/>
  <c r="Q1372" i="1"/>
  <c r="R1372" i="1"/>
  <c r="H1373" i="1" a="1"/>
  <c r="J1373" i="1" a="1"/>
  <c r="J1373" i="1" s="1"/>
  <c r="K1373" i="1" a="1"/>
  <c r="K1373" i="1" s="1"/>
  <c r="L1373" i="1" a="1"/>
  <c r="L1373" i="1" s="1"/>
  <c r="M1373" i="1"/>
  <c r="N1373" i="1" s="1"/>
  <c r="P1373" i="1" s="1"/>
  <c r="O1373" i="1"/>
  <c r="Q1373" i="1"/>
  <c r="H1374" i="1" a="1"/>
  <c r="J1374" i="1" a="1"/>
  <c r="J1374" i="1" s="1"/>
  <c r="K1374" i="1" a="1"/>
  <c r="K1374" i="1" s="1"/>
  <c r="L1374" i="1" a="1"/>
  <c r="L1374" i="1" s="1"/>
  <c r="M1374" i="1"/>
  <c r="N1374" i="1" s="1"/>
  <c r="P1374" i="1" s="1"/>
  <c r="O1374" i="1"/>
  <c r="Q1374" i="1"/>
  <c r="H1375" i="1" a="1"/>
  <c r="J1375" i="1" a="1"/>
  <c r="J1375" i="1" s="1"/>
  <c r="K1375" i="1" a="1"/>
  <c r="K1375" i="1" s="1"/>
  <c r="L1375" i="1" a="1"/>
  <c r="L1375" i="1" s="1"/>
  <c r="M1375" i="1"/>
  <c r="N1375" i="1" s="1"/>
  <c r="P1375" i="1" s="1"/>
  <c r="O1375" i="1"/>
  <c r="Q1375" i="1"/>
  <c r="H1376" i="1" a="1"/>
  <c r="J1376" i="1" a="1"/>
  <c r="J1376" i="1" s="1"/>
  <c r="K1376" i="1" a="1"/>
  <c r="K1376" i="1" s="1"/>
  <c r="L1376" i="1" a="1"/>
  <c r="L1376" i="1" s="1"/>
  <c r="M1376" i="1"/>
  <c r="N1376" i="1" s="1"/>
  <c r="P1376" i="1" s="1"/>
  <c r="O1376" i="1"/>
  <c r="Q1376" i="1"/>
  <c r="H1377" i="1" a="1"/>
  <c r="H1377" i="1" s="1"/>
  <c r="J1377" i="1" a="1"/>
  <c r="J1377" i="1" s="1"/>
  <c r="K1377" i="1" a="1"/>
  <c r="K1377" i="1" s="1"/>
  <c r="L1377" i="1" a="1"/>
  <c r="L1377" i="1" s="1"/>
  <c r="M1377" i="1"/>
  <c r="N1377" i="1" s="1"/>
  <c r="P1377" i="1" s="1"/>
  <c r="O1377" i="1"/>
  <c r="Q1377" i="1"/>
  <c r="R1377" i="1"/>
  <c r="H1378" i="1" a="1"/>
  <c r="J1378" i="1" a="1"/>
  <c r="J1378" i="1" s="1"/>
  <c r="K1378" i="1" a="1"/>
  <c r="K1378" i="1" s="1"/>
  <c r="L1378" i="1" a="1"/>
  <c r="L1378" i="1" s="1"/>
  <c r="M1378" i="1"/>
  <c r="N1378" i="1" s="1"/>
  <c r="P1378" i="1" s="1"/>
  <c r="O1378" i="1"/>
  <c r="Q1378" i="1"/>
  <c r="H1379" i="1" a="1"/>
  <c r="H1379" i="1" s="1"/>
  <c r="J1379" i="1" a="1"/>
  <c r="J1379" i="1" s="1"/>
  <c r="K1379" i="1" a="1"/>
  <c r="K1379" i="1" s="1"/>
  <c r="L1379" i="1" a="1"/>
  <c r="L1379" i="1" s="1"/>
  <c r="M1379" i="1"/>
  <c r="N1379" i="1" s="1"/>
  <c r="P1379" i="1" s="1"/>
  <c r="O1379" i="1"/>
  <c r="Q1379" i="1"/>
  <c r="R1379" i="1"/>
  <c r="H1380" i="1" a="1"/>
  <c r="J1380" i="1" a="1"/>
  <c r="J1380" i="1" s="1"/>
  <c r="K1380" i="1" a="1"/>
  <c r="K1380" i="1" s="1"/>
  <c r="L1380" i="1" a="1"/>
  <c r="L1380" i="1" s="1"/>
  <c r="M1380" i="1"/>
  <c r="N1380" i="1" s="1"/>
  <c r="P1380" i="1" s="1"/>
  <c r="O1380" i="1"/>
  <c r="Q1380" i="1"/>
  <c r="H1381" i="1" a="1"/>
  <c r="J1381" i="1" a="1"/>
  <c r="J1381" i="1" s="1"/>
  <c r="K1381" i="1" a="1"/>
  <c r="K1381" i="1" s="1"/>
  <c r="L1381" i="1" a="1"/>
  <c r="L1381" i="1" s="1"/>
  <c r="M1381" i="1"/>
  <c r="N1381" i="1" s="1"/>
  <c r="P1381" i="1" s="1"/>
  <c r="O1381" i="1"/>
  <c r="Q1381" i="1"/>
  <c r="H1382" i="1" a="1"/>
  <c r="J1382" i="1" a="1"/>
  <c r="J1382" i="1" s="1"/>
  <c r="K1382" i="1" a="1"/>
  <c r="K1382" i="1" s="1"/>
  <c r="L1382" i="1" a="1"/>
  <c r="L1382" i="1" s="1"/>
  <c r="M1382" i="1"/>
  <c r="N1382" i="1"/>
  <c r="O1382" i="1"/>
  <c r="P1382" i="1"/>
  <c r="Q1382" i="1"/>
  <c r="H1383" i="1" a="1"/>
  <c r="H1383" i="1"/>
  <c r="J1383" i="1" a="1"/>
  <c r="J1383" i="1" s="1"/>
  <c r="K1383" i="1" a="1"/>
  <c r="K1383" i="1" s="1"/>
  <c r="L1383" i="1" a="1"/>
  <c r="L1383" i="1" s="1"/>
  <c r="M1383" i="1"/>
  <c r="N1383" i="1"/>
  <c r="O1383" i="1"/>
  <c r="P1383" i="1"/>
  <c r="Q1383" i="1"/>
  <c r="R1383" i="1"/>
  <c r="H1384" i="1" a="1"/>
  <c r="H1384" i="1"/>
  <c r="J1384" i="1" a="1"/>
  <c r="J1384" i="1" s="1"/>
  <c r="K1384" i="1" a="1"/>
  <c r="K1384" i="1" s="1"/>
  <c r="L1384" i="1" a="1"/>
  <c r="L1384" i="1" s="1"/>
  <c r="M1384" i="1"/>
  <c r="N1384" i="1"/>
  <c r="O1384" i="1"/>
  <c r="P1384" i="1"/>
  <c r="Q1384" i="1"/>
  <c r="R1384" i="1"/>
  <c r="H1385" i="1" a="1"/>
  <c r="H1385" i="1"/>
  <c r="J1385" i="1" a="1"/>
  <c r="J1385" i="1" s="1"/>
  <c r="K1385" i="1" a="1"/>
  <c r="K1385" i="1" s="1"/>
  <c r="L1385" i="1" a="1"/>
  <c r="L1385" i="1" s="1"/>
  <c r="M1385" i="1"/>
  <c r="N1385" i="1"/>
  <c r="O1385" i="1"/>
  <c r="P1385" i="1"/>
  <c r="Q1385" i="1"/>
  <c r="R1385" i="1"/>
  <c r="H1386" i="1" a="1"/>
  <c r="H1386" i="1"/>
  <c r="J1386" i="1" a="1"/>
  <c r="J1386" i="1" s="1"/>
  <c r="K1386" i="1" a="1"/>
  <c r="K1386" i="1" s="1"/>
  <c r="L1386" i="1" a="1"/>
  <c r="L1386" i="1" s="1"/>
  <c r="M1386" i="1"/>
  <c r="N1386" i="1"/>
  <c r="O1386" i="1"/>
  <c r="P1386" i="1"/>
  <c r="Q1386" i="1"/>
  <c r="R1386" i="1"/>
  <c r="H1387" i="1" a="1"/>
  <c r="H1387" i="1"/>
  <c r="J1387" i="1" a="1"/>
  <c r="J1387" i="1" s="1"/>
  <c r="K1387" i="1" a="1"/>
  <c r="K1387" i="1" s="1"/>
  <c r="L1387" i="1" a="1"/>
  <c r="L1387" i="1" s="1"/>
  <c r="M1387" i="1"/>
  <c r="N1387" i="1"/>
  <c r="O1387" i="1"/>
  <c r="P1387" i="1"/>
  <c r="Q1387" i="1"/>
  <c r="R1387" i="1"/>
  <c r="H1388" i="1" a="1"/>
  <c r="H1388" i="1"/>
  <c r="J1388" i="1" a="1"/>
  <c r="J1388" i="1" s="1"/>
  <c r="K1388" i="1" a="1"/>
  <c r="K1388" i="1" s="1"/>
  <c r="L1388" i="1" a="1"/>
  <c r="L1388" i="1" s="1"/>
  <c r="M1388" i="1"/>
  <c r="N1388" i="1"/>
  <c r="O1388" i="1"/>
  <c r="P1388" i="1"/>
  <c r="Q1388" i="1"/>
  <c r="R1388" i="1"/>
  <c r="H1389" i="1" a="1"/>
  <c r="H1389" i="1"/>
  <c r="J1389" i="1" a="1"/>
  <c r="J1389" i="1" s="1"/>
  <c r="K1389" i="1" a="1"/>
  <c r="K1389" i="1" s="1"/>
  <c r="L1389" i="1" a="1"/>
  <c r="L1389" i="1" s="1"/>
  <c r="M1389" i="1"/>
  <c r="N1389" i="1"/>
  <c r="O1389" i="1"/>
  <c r="P1389" i="1"/>
  <c r="Q1389" i="1"/>
  <c r="R1389" i="1"/>
  <c r="H1390" i="1" a="1"/>
  <c r="H1390" i="1"/>
  <c r="J1390" i="1" a="1"/>
  <c r="J1390" i="1" s="1"/>
  <c r="K1390" i="1" a="1"/>
  <c r="K1390" i="1" s="1"/>
  <c r="L1390" i="1" a="1"/>
  <c r="L1390" i="1" s="1"/>
  <c r="M1390" i="1"/>
  <c r="N1390" i="1"/>
  <c r="O1390" i="1"/>
  <c r="P1390" i="1"/>
  <c r="Q1390" i="1"/>
  <c r="R1390" i="1"/>
  <c r="H1391" i="1" a="1"/>
  <c r="H1391" i="1"/>
  <c r="J1391" i="1" a="1"/>
  <c r="J1391" i="1" s="1"/>
  <c r="K1391" i="1" a="1"/>
  <c r="K1391" i="1" s="1"/>
  <c r="L1391" i="1" a="1"/>
  <c r="L1391" i="1" s="1"/>
  <c r="M1391" i="1"/>
  <c r="N1391" i="1"/>
  <c r="O1391" i="1"/>
  <c r="P1391" i="1"/>
  <c r="Q1391" i="1"/>
  <c r="R1391" i="1"/>
  <c r="H1392" i="1" a="1"/>
  <c r="H1392" i="1"/>
  <c r="J1392" i="1" a="1"/>
  <c r="J1392" i="1" s="1"/>
  <c r="K1392" i="1" a="1"/>
  <c r="K1392" i="1" s="1"/>
  <c r="L1392" i="1" a="1"/>
  <c r="L1392" i="1" s="1"/>
  <c r="M1392" i="1"/>
  <c r="N1392" i="1"/>
  <c r="O1392" i="1"/>
  <c r="P1392" i="1"/>
  <c r="Q1392" i="1"/>
  <c r="R1392" i="1"/>
  <c r="H1393" i="1" a="1"/>
  <c r="H1393" i="1"/>
  <c r="J1393" i="1" a="1"/>
  <c r="J1393" i="1" s="1"/>
  <c r="K1393" i="1" a="1"/>
  <c r="K1393" i="1" s="1"/>
  <c r="L1393" i="1" a="1"/>
  <c r="L1393" i="1" s="1"/>
  <c r="M1393" i="1"/>
  <c r="N1393" i="1"/>
  <c r="O1393" i="1"/>
  <c r="P1393" i="1"/>
  <c r="Q1393" i="1"/>
  <c r="R1393" i="1"/>
  <c r="H1394" i="1" a="1"/>
  <c r="H1394" i="1"/>
  <c r="J1394" i="1" a="1"/>
  <c r="J1394" i="1" s="1"/>
  <c r="K1394" i="1" a="1"/>
  <c r="K1394" i="1" s="1"/>
  <c r="L1394" i="1" a="1"/>
  <c r="L1394" i="1" s="1"/>
  <c r="M1394" i="1"/>
  <c r="N1394" i="1"/>
  <c r="O1394" i="1"/>
  <c r="P1394" i="1"/>
  <c r="Q1394" i="1"/>
  <c r="R1394" i="1"/>
  <c r="H1395" i="1" a="1"/>
  <c r="H1395" i="1"/>
  <c r="J1395" i="1" a="1"/>
  <c r="J1395" i="1" s="1"/>
  <c r="K1395" i="1" a="1"/>
  <c r="K1395" i="1" s="1"/>
  <c r="L1395" i="1" a="1"/>
  <c r="L1395" i="1" s="1"/>
  <c r="M1395" i="1"/>
  <c r="N1395" i="1"/>
  <c r="O1395" i="1"/>
  <c r="P1395" i="1"/>
  <c r="Q1395" i="1"/>
  <c r="R1395" i="1"/>
  <c r="H1396" i="1" a="1"/>
  <c r="H1396" i="1"/>
  <c r="J1396" i="1" a="1"/>
  <c r="J1396" i="1" s="1"/>
  <c r="K1396" i="1" a="1"/>
  <c r="K1396" i="1" s="1"/>
  <c r="L1396" i="1" a="1"/>
  <c r="L1396" i="1" s="1"/>
  <c r="M1396" i="1"/>
  <c r="N1396" i="1"/>
  <c r="O1396" i="1"/>
  <c r="P1396" i="1"/>
  <c r="Q1396" i="1"/>
  <c r="R1396" i="1"/>
  <c r="H1397" i="1" a="1"/>
  <c r="H1397" i="1"/>
  <c r="J1397" i="1" a="1"/>
  <c r="J1397" i="1" s="1"/>
  <c r="K1397" i="1" a="1"/>
  <c r="K1397" i="1" s="1"/>
  <c r="L1397" i="1" a="1"/>
  <c r="L1397" i="1" s="1"/>
  <c r="M1397" i="1"/>
  <c r="N1397" i="1"/>
  <c r="O1397" i="1"/>
  <c r="P1397" i="1"/>
  <c r="Q1397" i="1"/>
  <c r="R1397" i="1"/>
  <c r="H1398" i="1" a="1"/>
  <c r="H1398" i="1"/>
  <c r="J1398" i="1" a="1"/>
  <c r="J1398" i="1" s="1"/>
  <c r="K1398" i="1" a="1"/>
  <c r="K1398" i="1" s="1"/>
  <c r="L1398" i="1" a="1"/>
  <c r="L1398" i="1" s="1"/>
  <c r="M1398" i="1"/>
  <c r="N1398" i="1"/>
  <c r="O1398" i="1"/>
  <c r="P1398" i="1"/>
  <c r="Q1398" i="1"/>
  <c r="R1398" i="1"/>
  <c r="H1399" i="1" a="1"/>
  <c r="H1399" i="1"/>
  <c r="J1399" i="1" a="1"/>
  <c r="J1399" i="1" s="1"/>
  <c r="K1399" i="1" a="1"/>
  <c r="K1399" i="1" s="1"/>
  <c r="L1399" i="1" a="1"/>
  <c r="L1399" i="1" s="1"/>
  <c r="M1399" i="1"/>
  <c r="N1399" i="1"/>
  <c r="O1399" i="1"/>
  <c r="P1399" i="1"/>
  <c r="Q1399" i="1"/>
  <c r="R1399" i="1"/>
  <c r="H1400" i="1" a="1"/>
  <c r="H1400" i="1"/>
  <c r="J1400" i="1" a="1"/>
  <c r="J1400" i="1" s="1"/>
  <c r="K1400" i="1" a="1"/>
  <c r="K1400" i="1" s="1"/>
  <c r="L1400" i="1" a="1"/>
  <c r="L1400" i="1" s="1"/>
  <c r="M1400" i="1"/>
  <c r="N1400" i="1"/>
  <c r="O1400" i="1"/>
  <c r="P1400" i="1"/>
  <c r="Q1400" i="1"/>
  <c r="R1400" i="1"/>
  <c r="H1401" i="1" a="1"/>
  <c r="H1401" i="1"/>
  <c r="J1401" i="1" a="1"/>
  <c r="J1401" i="1" s="1"/>
  <c r="K1401" i="1" a="1"/>
  <c r="K1401" i="1" s="1"/>
  <c r="L1401" i="1" a="1"/>
  <c r="L1401" i="1" s="1"/>
  <c r="M1401" i="1"/>
  <c r="N1401" i="1"/>
  <c r="O1401" i="1"/>
  <c r="P1401" i="1"/>
  <c r="Q1401" i="1"/>
  <c r="R1401" i="1"/>
  <c r="H1402" i="1" a="1"/>
  <c r="H1402" i="1"/>
  <c r="J1402" i="1" a="1"/>
  <c r="J1402" i="1" s="1"/>
  <c r="K1402" i="1" a="1"/>
  <c r="K1402" i="1" s="1"/>
  <c r="L1402" i="1" a="1"/>
  <c r="L1402" i="1" s="1"/>
  <c r="M1402" i="1"/>
  <c r="N1402" i="1"/>
  <c r="O1402" i="1"/>
  <c r="P1402" i="1"/>
  <c r="Q1402" i="1"/>
  <c r="R1402" i="1"/>
  <c r="H1403" i="1" a="1"/>
  <c r="H1403" i="1"/>
  <c r="J1403" i="1" a="1"/>
  <c r="J1403" i="1" s="1"/>
  <c r="K1403" i="1" a="1"/>
  <c r="K1403" i="1" s="1"/>
  <c r="L1403" i="1" a="1"/>
  <c r="L1403" i="1" s="1"/>
  <c r="M1403" i="1"/>
  <c r="N1403" i="1"/>
  <c r="O1403" i="1"/>
  <c r="P1403" i="1"/>
  <c r="Q1403" i="1"/>
  <c r="R1403" i="1"/>
  <c r="H1404" i="1" a="1"/>
  <c r="H1404" i="1"/>
  <c r="J1404" i="1" a="1"/>
  <c r="J1404" i="1" s="1"/>
  <c r="K1404" i="1" a="1"/>
  <c r="K1404" i="1" s="1"/>
  <c r="L1404" i="1" a="1"/>
  <c r="L1404" i="1" s="1"/>
  <c r="M1404" i="1"/>
  <c r="N1404" i="1"/>
  <c r="O1404" i="1"/>
  <c r="P1404" i="1"/>
  <c r="Q1404" i="1"/>
  <c r="R1404" i="1"/>
  <c r="H1405" i="1" a="1"/>
  <c r="H1405" i="1"/>
  <c r="J1405" i="1" a="1"/>
  <c r="J1405" i="1" s="1"/>
  <c r="K1405" i="1" a="1"/>
  <c r="K1405" i="1" s="1"/>
  <c r="L1405" i="1" a="1"/>
  <c r="L1405" i="1" s="1"/>
  <c r="M1405" i="1"/>
  <c r="N1405" i="1"/>
  <c r="O1405" i="1"/>
  <c r="P1405" i="1"/>
  <c r="Q1405" i="1"/>
  <c r="R1405" i="1"/>
  <c r="H1406" i="1" a="1"/>
  <c r="H1406" i="1"/>
  <c r="J1406" i="1" a="1"/>
  <c r="J1406" i="1" s="1"/>
  <c r="K1406" i="1" a="1"/>
  <c r="K1406" i="1" s="1"/>
  <c r="L1406" i="1" a="1"/>
  <c r="L1406" i="1" s="1"/>
  <c r="M1406" i="1"/>
  <c r="N1406" i="1"/>
  <c r="O1406" i="1"/>
  <c r="P1406" i="1"/>
  <c r="Q1406" i="1"/>
  <c r="R1406" i="1"/>
  <c r="H1407" i="1" a="1"/>
  <c r="H1407" i="1"/>
  <c r="J1407" i="1" a="1"/>
  <c r="J1407" i="1" s="1"/>
  <c r="K1407" i="1" a="1"/>
  <c r="K1407" i="1" s="1"/>
  <c r="L1407" i="1" a="1"/>
  <c r="L1407" i="1" s="1"/>
  <c r="M1407" i="1"/>
  <c r="N1407" i="1"/>
  <c r="O1407" i="1"/>
  <c r="P1407" i="1"/>
  <c r="Q1407" i="1"/>
  <c r="R1407" i="1"/>
  <c r="H1408" i="1" a="1"/>
  <c r="H1408" i="1"/>
  <c r="J1408" i="1" a="1"/>
  <c r="J1408" i="1" s="1"/>
  <c r="K1408" i="1" a="1"/>
  <c r="K1408" i="1" s="1"/>
  <c r="L1408" i="1" a="1"/>
  <c r="L1408" i="1" s="1"/>
  <c r="M1408" i="1"/>
  <c r="N1408" i="1"/>
  <c r="O1408" i="1"/>
  <c r="P1408" i="1"/>
  <c r="Q1408" i="1"/>
  <c r="R1408" i="1"/>
  <c r="H1409" i="1" a="1"/>
  <c r="H1409" i="1"/>
  <c r="J1409" i="1" a="1"/>
  <c r="J1409" i="1" s="1"/>
  <c r="K1409" i="1" a="1"/>
  <c r="K1409" i="1" s="1"/>
  <c r="L1409" i="1" a="1"/>
  <c r="L1409" i="1" s="1"/>
  <c r="M1409" i="1"/>
  <c r="N1409" i="1"/>
  <c r="O1409" i="1"/>
  <c r="P1409" i="1"/>
  <c r="Q1409" i="1"/>
  <c r="R1409" i="1"/>
  <c r="H1410" i="1" a="1"/>
  <c r="H1410" i="1"/>
  <c r="J1410" i="1" a="1"/>
  <c r="J1410" i="1" s="1"/>
  <c r="K1410" i="1" a="1"/>
  <c r="K1410" i="1" s="1"/>
  <c r="L1410" i="1" a="1"/>
  <c r="L1410" i="1" s="1"/>
  <c r="M1410" i="1"/>
  <c r="N1410" i="1"/>
  <c r="O1410" i="1"/>
  <c r="P1410" i="1"/>
  <c r="Q1410" i="1"/>
  <c r="R1410" i="1"/>
  <c r="H1411" i="1" a="1"/>
  <c r="H1411" i="1"/>
  <c r="J1411" i="1" a="1"/>
  <c r="J1411" i="1" s="1"/>
  <c r="K1411" i="1" a="1"/>
  <c r="K1411" i="1" s="1"/>
  <c r="L1411" i="1" a="1"/>
  <c r="L1411" i="1" s="1"/>
  <c r="M1411" i="1"/>
  <c r="N1411" i="1"/>
  <c r="O1411" i="1"/>
  <c r="P1411" i="1"/>
  <c r="Q1411" i="1"/>
  <c r="R1411" i="1"/>
  <c r="H1412" i="1" a="1"/>
  <c r="H1412" i="1"/>
  <c r="J1412" i="1" a="1"/>
  <c r="J1412" i="1" s="1"/>
  <c r="K1412" i="1" a="1"/>
  <c r="K1412" i="1" s="1"/>
  <c r="L1412" i="1" a="1"/>
  <c r="L1412" i="1" s="1"/>
  <c r="M1412" i="1"/>
  <c r="N1412" i="1"/>
  <c r="O1412" i="1"/>
  <c r="P1412" i="1"/>
  <c r="Q1412" i="1"/>
  <c r="R1412" i="1"/>
  <c r="H1413" i="1" a="1"/>
  <c r="H1413" i="1"/>
  <c r="J1413" i="1" a="1"/>
  <c r="J1413" i="1" s="1"/>
  <c r="K1413" i="1" a="1"/>
  <c r="K1413" i="1" s="1"/>
  <c r="L1413" i="1" a="1"/>
  <c r="L1413" i="1" s="1"/>
  <c r="M1413" i="1"/>
  <c r="N1413" i="1"/>
  <c r="O1413" i="1"/>
  <c r="P1413" i="1"/>
  <c r="Q1413" i="1"/>
  <c r="R1413" i="1"/>
  <c r="H1414" i="1" a="1"/>
  <c r="H1414" i="1"/>
  <c r="J1414" i="1" a="1"/>
  <c r="J1414" i="1" s="1"/>
  <c r="K1414" i="1" a="1"/>
  <c r="K1414" i="1" s="1"/>
  <c r="L1414" i="1" a="1"/>
  <c r="L1414" i="1" s="1"/>
  <c r="M1414" i="1"/>
  <c r="N1414" i="1"/>
  <c r="O1414" i="1"/>
  <c r="P1414" i="1"/>
  <c r="Q1414" i="1"/>
  <c r="R1414" i="1"/>
  <c r="H1415" i="1" a="1"/>
  <c r="H1415" i="1"/>
  <c r="J1415" i="1" a="1"/>
  <c r="J1415" i="1" s="1"/>
  <c r="K1415" i="1" a="1"/>
  <c r="K1415" i="1" s="1"/>
  <c r="L1415" i="1" a="1"/>
  <c r="L1415" i="1" s="1"/>
  <c r="M1415" i="1"/>
  <c r="N1415" i="1"/>
  <c r="O1415" i="1"/>
  <c r="P1415" i="1"/>
  <c r="Q1415" i="1"/>
  <c r="R1415" i="1"/>
  <c r="H1416" i="1" a="1"/>
  <c r="H1416" i="1"/>
  <c r="J1416" i="1" a="1"/>
  <c r="J1416" i="1" s="1"/>
  <c r="K1416" i="1" a="1"/>
  <c r="K1416" i="1" s="1"/>
  <c r="L1416" i="1" a="1"/>
  <c r="L1416" i="1" s="1"/>
  <c r="M1416" i="1"/>
  <c r="N1416" i="1"/>
  <c r="O1416" i="1"/>
  <c r="P1416" i="1"/>
  <c r="Q1416" i="1"/>
  <c r="R1416" i="1"/>
  <c r="H1417" i="1" a="1"/>
  <c r="H1417" i="1"/>
  <c r="J1417" i="1" a="1"/>
  <c r="J1417" i="1" s="1"/>
  <c r="K1417" i="1" a="1"/>
  <c r="K1417" i="1" s="1"/>
  <c r="L1417" i="1" a="1"/>
  <c r="L1417" i="1" s="1"/>
  <c r="M1417" i="1"/>
  <c r="N1417" i="1"/>
  <c r="O1417" i="1"/>
  <c r="P1417" i="1"/>
  <c r="Q1417" i="1"/>
  <c r="R1417" i="1"/>
  <c r="H1418" i="1" a="1"/>
  <c r="H1418" i="1"/>
  <c r="J1418" i="1" a="1"/>
  <c r="J1418" i="1" s="1"/>
  <c r="K1418" i="1" a="1"/>
  <c r="K1418" i="1" s="1"/>
  <c r="L1418" i="1" a="1"/>
  <c r="L1418" i="1" s="1"/>
  <c r="M1418" i="1"/>
  <c r="N1418" i="1"/>
  <c r="O1418" i="1"/>
  <c r="P1418" i="1"/>
  <c r="Q1418" i="1"/>
  <c r="R1418" i="1"/>
  <c r="H1419" i="1" a="1"/>
  <c r="H1419" i="1"/>
  <c r="J1419" i="1" a="1"/>
  <c r="J1419" i="1" s="1"/>
  <c r="K1419" i="1" a="1"/>
  <c r="K1419" i="1" s="1"/>
  <c r="L1419" i="1" a="1"/>
  <c r="L1419" i="1" s="1"/>
  <c r="M1419" i="1"/>
  <c r="N1419" i="1"/>
  <c r="O1419" i="1"/>
  <c r="P1419" i="1"/>
  <c r="Q1419" i="1"/>
  <c r="R1419" i="1"/>
  <c r="H1420" i="1" a="1"/>
  <c r="H1420" i="1"/>
  <c r="J1420" i="1" a="1"/>
  <c r="J1420" i="1" s="1"/>
  <c r="K1420" i="1" a="1"/>
  <c r="K1420" i="1" s="1"/>
  <c r="L1420" i="1" a="1"/>
  <c r="L1420" i="1" s="1"/>
  <c r="M1420" i="1"/>
  <c r="N1420" i="1"/>
  <c r="O1420" i="1"/>
  <c r="P1420" i="1"/>
  <c r="Q1420" i="1"/>
  <c r="R1420" i="1"/>
  <c r="H1421" i="1" a="1"/>
  <c r="H1421" i="1"/>
  <c r="J1421" i="1" a="1"/>
  <c r="J1421" i="1" s="1"/>
  <c r="K1421" i="1" a="1"/>
  <c r="K1421" i="1" s="1"/>
  <c r="L1421" i="1" a="1"/>
  <c r="L1421" i="1" s="1"/>
  <c r="M1421" i="1"/>
  <c r="N1421" i="1"/>
  <c r="O1421" i="1"/>
  <c r="P1421" i="1"/>
  <c r="Q1421" i="1"/>
  <c r="R1421" i="1"/>
  <c r="H1422" i="1" a="1"/>
  <c r="H1422" i="1"/>
  <c r="J1422" i="1" a="1"/>
  <c r="J1422" i="1" s="1"/>
  <c r="K1422" i="1" a="1"/>
  <c r="K1422" i="1" s="1"/>
  <c r="L1422" i="1" a="1"/>
  <c r="L1422" i="1" s="1"/>
  <c r="M1422" i="1"/>
  <c r="N1422" i="1"/>
  <c r="O1422" i="1"/>
  <c r="P1422" i="1"/>
  <c r="Q1422" i="1"/>
  <c r="R1422" i="1"/>
  <c r="H1423" i="1" a="1"/>
  <c r="H1423" i="1"/>
  <c r="J1423" i="1" a="1"/>
  <c r="J1423" i="1" s="1"/>
  <c r="K1423" i="1" a="1"/>
  <c r="K1423" i="1" s="1"/>
  <c r="L1423" i="1" a="1"/>
  <c r="L1423" i="1" s="1"/>
  <c r="M1423" i="1"/>
  <c r="N1423" i="1"/>
  <c r="O1423" i="1"/>
  <c r="P1423" i="1"/>
  <c r="Q1423" i="1"/>
  <c r="R1423" i="1"/>
  <c r="H1424" i="1" a="1"/>
  <c r="H1424" i="1"/>
  <c r="J1424" i="1" a="1"/>
  <c r="J1424" i="1" s="1"/>
  <c r="K1424" i="1" a="1"/>
  <c r="K1424" i="1" s="1"/>
  <c r="L1424" i="1" a="1"/>
  <c r="L1424" i="1" s="1"/>
  <c r="M1424" i="1"/>
  <c r="N1424" i="1"/>
  <c r="O1424" i="1"/>
  <c r="P1424" i="1"/>
  <c r="Q1424" i="1"/>
  <c r="R1424" i="1"/>
  <c r="H1425" i="1" a="1"/>
  <c r="H1425" i="1"/>
  <c r="J1425" i="1" a="1"/>
  <c r="J1425" i="1" s="1"/>
  <c r="K1425" i="1" a="1"/>
  <c r="K1425" i="1" s="1"/>
  <c r="L1425" i="1" a="1"/>
  <c r="L1425" i="1" s="1"/>
  <c r="M1425" i="1"/>
  <c r="N1425" i="1"/>
  <c r="O1425" i="1"/>
  <c r="P1425" i="1"/>
  <c r="Q1425" i="1"/>
  <c r="R1425" i="1"/>
  <c r="H1426" i="1" a="1"/>
  <c r="H1426" i="1"/>
  <c r="J1426" i="1" a="1"/>
  <c r="J1426" i="1" s="1"/>
  <c r="K1426" i="1" a="1"/>
  <c r="K1426" i="1" s="1"/>
  <c r="L1426" i="1" a="1"/>
  <c r="L1426" i="1" s="1"/>
  <c r="M1426" i="1"/>
  <c r="N1426" i="1"/>
  <c r="O1426" i="1"/>
  <c r="P1426" i="1"/>
  <c r="Q1426" i="1"/>
  <c r="R1426" i="1"/>
  <c r="H1427" i="1" a="1"/>
  <c r="H1427" i="1"/>
  <c r="J1427" i="1" a="1"/>
  <c r="J1427" i="1" s="1"/>
  <c r="K1427" i="1" a="1"/>
  <c r="K1427" i="1" s="1"/>
  <c r="L1427" i="1" a="1"/>
  <c r="L1427" i="1" s="1"/>
  <c r="M1427" i="1"/>
  <c r="N1427" i="1"/>
  <c r="O1427" i="1"/>
  <c r="P1427" i="1"/>
  <c r="Q1427" i="1"/>
  <c r="R1427" i="1"/>
  <c r="H1428" i="1" a="1"/>
  <c r="H1428" i="1"/>
  <c r="J1428" i="1" a="1"/>
  <c r="J1428" i="1" s="1"/>
  <c r="K1428" i="1" a="1"/>
  <c r="K1428" i="1" s="1"/>
  <c r="L1428" i="1" a="1"/>
  <c r="L1428" i="1" s="1"/>
  <c r="M1428" i="1"/>
  <c r="N1428" i="1"/>
  <c r="O1428" i="1"/>
  <c r="P1428" i="1"/>
  <c r="Q1428" i="1"/>
  <c r="R1428" i="1"/>
  <c r="H1429" i="1" a="1"/>
  <c r="H1429" i="1"/>
  <c r="J1429" i="1" a="1"/>
  <c r="J1429" i="1" s="1"/>
  <c r="K1429" i="1" a="1"/>
  <c r="K1429" i="1" s="1"/>
  <c r="L1429" i="1" a="1"/>
  <c r="L1429" i="1" s="1"/>
  <c r="M1429" i="1"/>
  <c r="N1429" i="1"/>
  <c r="O1429" i="1"/>
  <c r="P1429" i="1"/>
  <c r="Q1429" i="1"/>
  <c r="R1429" i="1"/>
  <c r="H1430" i="1" a="1"/>
  <c r="H1430" i="1"/>
  <c r="J1430" i="1" a="1"/>
  <c r="J1430" i="1" s="1"/>
  <c r="K1430" i="1" a="1"/>
  <c r="K1430" i="1" s="1"/>
  <c r="L1430" i="1" a="1"/>
  <c r="L1430" i="1" s="1"/>
  <c r="M1430" i="1"/>
  <c r="N1430" i="1"/>
  <c r="O1430" i="1"/>
  <c r="P1430" i="1"/>
  <c r="Q1430" i="1"/>
  <c r="R1430" i="1"/>
  <c r="H1431" i="1" a="1"/>
  <c r="H1431" i="1"/>
  <c r="J1431" i="1" a="1"/>
  <c r="J1431" i="1" s="1"/>
  <c r="K1431" i="1" a="1"/>
  <c r="K1431" i="1" s="1"/>
  <c r="L1431" i="1" a="1"/>
  <c r="L1431" i="1" s="1"/>
  <c r="M1431" i="1"/>
  <c r="N1431" i="1"/>
  <c r="O1431" i="1"/>
  <c r="P1431" i="1"/>
  <c r="Q1431" i="1"/>
  <c r="R1431" i="1"/>
  <c r="H1432" i="1" a="1"/>
  <c r="H1432" i="1"/>
  <c r="J1432" i="1" a="1"/>
  <c r="J1432" i="1" s="1"/>
  <c r="K1432" i="1" a="1"/>
  <c r="K1432" i="1" s="1"/>
  <c r="L1432" i="1" a="1"/>
  <c r="L1432" i="1" s="1"/>
  <c r="M1432" i="1"/>
  <c r="N1432" i="1"/>
  <c r="O1432" i="1"/>
  <c r="P1432" i="1"/>
  <c r="Q1432" i="1"/>
  <c r="R1432" i="1"/>
  <c r="H1433" i="1" a="1"/>
  <c r="H1433" i="1"/>
  <c r="J1433" i="1" a="1"/>
  <c r="J1433" i="1" s="1"/>
  <c r="K1433" i="1" a="1"/>
  <c r="K1433" i="1" s="1"/>
  <c r="L1433" i="1" a="1"/>
  <c r="L1433" i="1" s="1"/>
  <c r="M1433" i="1"/>
  <c r="N1433" i="1"/>
  <c r="O1433" i="1"/>
  <c r="P1433" i="1"/>
  <c r="Q1433" i="1"/>
  <c r="R1433" i="1"/>
  <c r="H1434" i="1" a="1"/>
  <c r="H1434" i="1"/>
  <c r="J1434" i="1" a="1"/>
  <c r="J1434" i="1" s="1"/>
  <c r="K1434" i="1" a="1"/>
  <c r="K1434" i="1" s="1"/>
  <c r="L1434" i="1" a="1"/>
  <c r="L1434" i="1" s="1"/>
  <c r="M1434" i="1"/>
  <c r="N1434" i="1"/>
  <c r="O1434" i="1"/>
  <c r="P1434" i="1"/>
  <c r="Q1434" i="1"/>
  <c r="R1434" i="1"/>
  <c r="H1435" i="1" a="1"/>
  <c r="H1435" i="1"/>
  <c r="J1435" i="1" a="1"/>
  <c r="J1435" i="1" s="1"/>
  <c r="K1435" i="1" a="1"/>
  <c r="K1435" i="1" s="1"/>
  <c r="L1435" i="1" a="1"/>
  <c r="L1435" i="1" s="1"/>
  <c r="M1435" i="1"/>
  <c r="N1435" i="1"/>
  <c r="O1435" i="1"/>
  <c r="P1435" i="1"/>
  <c r="Q1435" i="1"/>
  <c r="R1435" i="1"/>
  <c r="H1436" i="1" a="1"/>
  <c r="H1436" i="1"/>
  <c r="J1436" i="1" a="1"/>
  <c r="J1436" i="1" s="1"/>
  <c r="K1436" i="1" a="1"/>
  <c r="K1436" i="1" s="1"/>
  <c r="L1436" i="1" a="1"/>
  <c r="L1436" i="1" s="1"/>
  <c r="M1436" i="1"/>
  <c r="N1436" i="1"/>
  <c r="O1436" i="1"/>
  <c r="P1436" i="1"/>
  <c r="Q1436" i="1"/>
  <c r="R1436" i="1"/>
  <c r="H1437" i="1" a="1"/>
  <c r="H1437" i="1"/>
  <c r="J1437" i="1" a="1"/>
  <c r="J1437" i="1" s="1"/>
  <c r="K1437" i="1" a="1"/>
  <c r="K1437" i="1" s="1"/>
  <c r="L1437" i="1" a="1"/>
  <c r="L1437" i="1" s="1"/>
  <c r="M1437" i="1"/>
  <c r="N1437" i="1"/>
  <c r="O1437" i="1"/>
  <c r="P1437" i="1"/>
  <c r="Q1437" i="1"/>
  <c r="R1437" i="1"/>
  <c r="H1438" i="1" a="1"/>
  <c r="H1438" i="1"/>
  <c r="J1438" i="1" a="1"/>
  <c r="J1438" i="1" s="1"/>
  <c r="K1438" i="1" a="1"/>
  <c r="K1438" i="1" s="1"/>
  <c r="L1438" i="1" a="1"/>
  <c r="L1438" i="1" s="1"/>
  <c r="M1438" i="1"/>
  <c r="N1438" i="1"/>
  <c r="O1438" i="1"/>
  <c r="P1438" i="1"/>
  <c r="Q1438" i="1"/>
  <c r="R1438" i="1"/>
  <c r="H1439" i="1" a="1"/>
  <c r="H1439" i="1"/>
  <c r="J1439" i="1" a="1"/>
  <c r="J1439" i="1" s="1"/>
  <c r="K1439" i="1" a="1"/>
  <c r="K1439" i="1" s="1"/>
  <c r="L1439" i="1" a="1"/>
  <c r="L1439" i="1" s="1"/>
  <c r="M1439" i="1"/>
  <c r="N1439" i="1"/>
  <c r="O1439" i="1"/>
  <c r="P1439" i="1"/>
  <c r="Q1439" i="1"/>
  <c r="R1439" i="1"/>
  <c r="H1440" i="1" a="1"/>
  <c r="H1440" i="1"/>
  <c r="J1440" i="1" a="1"/>
  <c r="J1440" i="1" s="1"/>
  <c r="K1440" i="1" a="1"/>
  <c r="K1440" i="1" s="1"/>
  <c r="L1440" i="1" a="1"/>
  <c r="L1440" i="1" s="1"/>
  <c r="M1440" i="1"/>
  <c r="N1440" i="1"/>
  <c r="O1440" i="1"/>
  <c r="P1440" i="1"/>
  <c r="Q1440" i="1"/>
  <c r="R1440" i="1"/>
  <c r="H1441" i="1" a="1"/>
  <c r="H1441" i="1"/>
  <c r="J1441" i="1" a="1"/>
  <c r="J1441" i="1" s="1"/>
  <c r="K1441" i="1" a="1"/>
  <c r="K1441" i="1" s="1"/>
  <c r="L1441" i="1" a="1"/>
  <c r="L1441" i="1" s="1"/>
  <c r="M1441" i="1"/>
  <c r="N1441" i="1"/>
  <c r="O1441" i="1"/>
  <c r="P1441" i="1"/>
  <c r="Q1441" i="1"/>
  <c r="R1441" i="1"/>
  <c r="H1442" i="1" a="1"/>
  <c r="H1442" i="1"/>
  <c r="J1442" i="1" a="1"/>
  <c r="J1442" i="1" s="1"/>
  <c r="K1442" i="1" a="1"/>
  <c r="K1442" i="1" s="1"/>
  <c r="L1442" i="1" a="1"/>
  <c r="L1442" i="1" s="1"/>
  <c r="M1442" i="1"/>
  <c r="N1442" i="1"/>
  <c r="O1442" i="1"/>
  <c r="P1442" i="1"/>
  <c r="Q1442" i="1"/>
  <c r="R1442" i="1"/>
  <c r="H1443" i="1" a="1"/>
  <c r="H1443" i="1"/>
  <c r="J1443" i="1" a="1"/>
  <c r="J1443" i="1" s="1"/>
  <c r="K1443" i="1" a="1"/>
  <c r="K1443" i="1" s="1"/>
  <c r="L1443" i="1" a="1"/>
  <c r="L1443" i="1" s="1"/>
  <c r="M1443" i="1"/>
  <c r="N1443" i="1"/>
  <c r="O1443" i="1"/>
  <c r="P1443" i="1"/>
  <c r="Q1443" i="1"/>
  <c r="R1443" i="1"/>
  <c r="H1444" i="1" a="1"/>
  <c r="H1444" i="1"/>
  <c r="J1444" i="1" a="1"/>
  <c r="J1444" i="1" s="1"/>
  <c r="K1444" i="1" a="1"/>
  <c r="K1444" i="1" s="1"/>
  <c r="L1444" i="1" a="1"/>
  <c r="L1444" i="1" s="1"/>
  <c r="M1444" i="1"/>
  <c r="N1444" i="1"/>
  <c r="O1444" i="1"/>
  <c r="P1444" i="1"/>
  <c r="Q1444" i="1"/>
  <c r="R1444" i="1"/>
  <c r="H1445" i="1" a="1"/>
  <c r="H1445" i="1"/>
  <c r="J1445" i="1" a="1"/>
  <c r="J1445" i="1" s="1"/>
  <c r="K1445" i="1" a="1"/>
  <c r="K1445" i="1" s="1"/>
  <c r="L1445" i="1" a="1"/>
  <c r="L1445" i="1" s="1"/>
  <c r="M1445" i="1"/>
  <c r="N1445" i="1"/>
  <c r="O1445" i="1"/>
  <c r="P1445" i="1"/>
  <c r="Q1445" i="1"/>
  <c r="R1445" i="1"/>
  <c r="H1446" i="1" a="1"/>
  <c r="H1446" i="1"/>
  <c r="J1446" i="1" a="1"/>
  <c r="J1446" i="1" s="1"/>
  <c r="K1446" i="1" a="1"/>
  <c r="K1446" i="1" s="1"/>
  <c r="L1446" i="1" a="1"/>
  <c r="L1446" i="1" s="1"/>
  <c r="M1446" i="1"/>
  <c r="N1446" i="1"/>
  <c r="O1446" i="1"/>
  <c r="P1446" i="1"/>
  <c r="Q1446" i="1"/>
  <c r="R1446" i="1"/>
  <c r="H1447" i="1" a="1"/>
  <c r="H1447" i="1"/>
  <c r="J1447" i="1" a="1"/>
  <c r="J1447" i="1" s="1"/>
  <c r="K1447" i="1" a="1"/>
  <c r="K1447" i="1" s="1"/>
  <c r="L1447" i="1" a="1"/>
  <c r="L1447" i="1" s="1"/>
  <c r="M1447" i="1"/>
  <c r="N1447" i="1"/>
  <c r="O1447" i="1"/>
  <c r="P1447" i="1"/>
  <c r="Q1447" i="1"/>
  <c r="R1447" i="1"/>
  <c r="H1448" i="1" a="1"/>
  <c r="H1448" i="1"/>
  <c r="J1448" i="1" a="1"/>
  <c r="J1448" i="1" s="1"/>
  <c r="K1448" i="1" a="1"/>
  <c r="K1448" i="1" s="1"/>
  <c r="L1448" i="1" a="1"/>
  <c r="L1448" i="1" s="1"/>
  <c r="M1448" i="1"/>
  <c r="N1448" i="1"/>
  <c r="O1448" i="1"/>
  <c r="P1448" i="1"/>
  <c r="Q1448" i="1"/>
  <c r="R1448" i="1"/>
  <c r="H1449" i="1" a="1"/>
  <c r="H1449" i="1"/>
  <c r="J1449" i="1" a="1"/>
  <c r="J1449" i="1" s="1"/>
  <c r="K1449" i="1" a="1"/>
  <c r="K1449" i="1" s="1"/>
  <c r="L1449" i="1" a="1"/>
  <c r="L1449" i="1" s="1"/>
  <c r="M1449" i="1"/>
  <c r="N1449" i="1"/>
  <c r="O1449" i="1"/>
  <c r="P1449" i="1"/>
  <c r="Q1449" i="1"/>
  <c r="R1449" i="1"/>
  <c r="H1450" i="1" a="1"/>
  <c r="H1450" i="1"/>
  <c r="J1450" i="1" a="1"/>
  <c r="J1450" i="1" s="1"/>
  <c r="K1450" i="1" a="1"/>
  <c r="K1450" i="1" s="1"/>
  <c r="L1450" i="1" a="1"/>
  <c r="L1450" i="1" s="1"/>
  <c r="M1450" i="1"/>
  <c r="N1450" i="1"/>
  <c r="O1450" i="1"/>
  <c r="P1450" i="1"/>
  <c r="Q1450" i="1"/>
  <c r="R1450" i="1"/>
  <c r="H1451" i="1" a="1"/>
  <c r="H1451" i="1"/>
  <c r="J1451" i="1" a="1"/>
  <c r="J1451" i="1" s="1"/>
  <c r="K1451" i="1" a="1"/>
  <c r="K1451" i="1" s="1"/>
  <c r="L1451" i="1" a="1"/>
  <c r="L1451" i="1" s="1"/>
  <c r="M1451" i="1"/>
  <c r="N1451" i="1"/>
  <c r="O1451" i="1"/>
  <c r="P1451" i="1"/>
  <c r="Q1451" i="1"/>
  <c r="R1451" i="1"/>
  <c r="H1452" i="1" a="1"/>
  <c r="H1452" i="1"/>
  <c r="J1452" i="1" a="1"/>
  <c r="J1452" i="1" s="1"/>
  <c r="K1452" i="1" a="1"/>
  <c r="K1452" i="1" s="1"/>
  <c r="L1452" i="1" a="1"/>
  <c r="L1452" i="1" s="1"/>
  <c r="M1452" i="1"/>
  <c r="N1452" i="1"/>
  <c r="O1452" i="1"/>
  <c r="P1452" i="1"/>
  <c r="Q1452" i="1"/>
  <c r="R1452" i="1"/>
  <c r="H1453" i="1" a="1"/>
  <c r="H1453" i="1"/>
  <c r="J1453" i="1" a="1"/>
  <c r="J1453" i="1" s="1"/>
  <c r="K1453" i="1" a="1"/>
  <c r="K1453" i="1" s="1"/>
  <c r="L1453" i="1" a="1"/>
  <c r="L1453" i="1" s="1"/>
  <c r="M1453" i="1"/>
  <c r="N1453" i="1"/>
  <c r="O1453" i="1"/>
  <c r="P1453" i="1"/>
  <c r="Q1453" i="1"/>
  <c r="R1453" i="1"/>
  <c r="H1454" i="1" a="1"/>
  <c r="H1454" i="1"/>
  <c r="J1454" i="1" a="1"/>
  <c r="J1454" i="1" s="1"/>
  <c r="K1454" i="1" a="1"/>
  <c r="K1454" i="1" s="1"/>
  <c r="L1454" i="1" a="1"/>
  <c r="L1454" i="1" s="1"/>
  <c r="M1454" i="1"/>
  <c r="N1454" i="1"/>
  <c r="O1454" i="1"/>
  <c r="P1454" i="1"/>
  <c r="Q1454" i="1"/>
  <c r="R1454" i="1"/>
  <c r="H1455" i="1" a="1"/>
  <c r="H1455" i="1"/>
  <c r="J1455" i="1" a="1"/>
  <c r="J1455" i="1" s="1"/>
  <c r="K1455" i="1" a="1"/>
  <c r="K1455" i="1" s="1"/>
  <c r="L1455" i="1" a="1"/>
  <c r="L1455" i="1" s="1"/>
  <c r="M1455" i="1"/>
  <c r="N1455" i="1"/>
  <c r="O1455" i="1"/>
  <c r="P1455" i="1"/>
  <c r="Q1455" i="1"/>
  <c r="R1455" i="1"/>
  <c r="H1456" i="1" a="1"/>
  <c r="H1456" i="1"/>
  <c r="J1456" i="1" a="1"/>
  <c r="J1456" i="1" s="1"/>
  <c r="K1456" i="1" a="1"/>
  <c r="K1456" i="1" s="1"/>
  <c r="L1456" i="1" a="1"/>
  <c r="L1456" i="1" s="1"/>
  <c r="M1456" i="1"/>
  <c r="N1456" i="1"/>
  <c r="O1456" i="1"/>
  <c r="P1456" i="1"/>
  <c r="Q1456" i="1"/>
  <c r="R1456" i="1"/>
  <c r="H1457" i="1" a="1"/>
  <c r="H1457" i="1"/>
  <c r="J1457" i="1" a="1"/>
  <c r="J1457" i="1" s="1"/>
  <c r="K1457" i="1" a="1"/>
  <c r="K1457" i="1" s="1"/>
  <c r="L1457" i="1" a="1"/>
  <c r="L1457" i="1" s="1"/>
  <c r="M1457" i="1"/>
  <c r="N1457" i="1"/>
  <c r="O1457" i="1"/>
  <c r="P1457" i="1"/>
  <c r="Q1457" i="1"/>
  <c r="R1457" i="1"/>
  <c r="H1458" i="1" a="1"/>
  <c r="H1458" i="1"/>
  <c r="J1458" i="1" a="1"/>
  <c r="J1458" i="1" s="1"/>
  <c r="K1458" i="1" a="1"/>
  <c r="K1458" i="1" s="1"/>
  <c r="L1458" i="1" a="1"/>
  <c r="L1458" i="1" s="1"/>
  <c r="M1458" i="1"/>
  <c r="N1458" i="1"/>
  <c r="O1458" i="1"/>
  <c r="P1458" i="1"/>
  <c r="Q1458" i="1"/>
  <c r="R1458" i="1"/>
  <c r="H1459" i="1" a="1"/>
  <c r="H1459" i="1"/>
  <c r="J1459" i="1" a="1"/>
  <c r="J1459" i="1" s="1"/>
  <c r="K1459" i="1" a="1"/>
  <c r="K1459" i="1" s="1"/>
  <c r="L1459" i="1" a="1"/>
  <c r="L1459" i="1" s="1"/>
  <c r="M1459" i="1"/>
  <c r="N1459" i="1"/>
  <c r="O1459" i="1"/>
  <c r="P1459" i="1"/>
  <c r="Q1459" i="1"/>
  <c r="R1459" i="1"/>
  <c r="H1460" i="1" a="1"/>
  <c r="H1460" i="1"/>
  <c r="J1460" i="1" a="1"/>
  <c r="J1460" i="1" s="1"/>
  <c r="K1460" i="1" a="1"/>
  <c r="K1460" i="1" s="1"/>
  <c r="L1460" i="1" a="1"/>
  <c r="L1460" i="1" s="1"/>
  <c r="M1460" i="1"/>
  <c r="N1460" i="1"/>
  <c r="O1460" i="1"/>
  <c r="P1460" i="1"/>
  <c r="Q1460" i="1"/>
  <c r="R1460" i="1"/>
  <c r="H1461" i="1" a="1"/>
  <c r="H1461" i="1"/>
  <c r="J1461" i="1" a="1"/>
  <c r="J1461" i="1" s="1"/>
  <c r="K1461" i="1" a="1"/>
  <c r="K1461" i="1" s="1"/>
  <c r="L1461" i="1" a="1"/>
  <c r="L1461" i="1" s="1"/>
  <c r="M1461" i="1"/>
  <c r="N1461" i="1"/>
  <c r="O1461" i="1"/>
  <c r="P1461" i="1"/>
  <c r="Q1461" i="1"/>
  <c r="R1461" i="1"/>
  <c r="H1462" i="1" a="1"/>
  <c r="H1462" i="1"/>
  <c r="J1462" i="1" a="1"/>
  <c r="J1462" i="1" s="1"/>
  <c r="K1462" i="1" a="1"/>
  <c r="K1462" i="1" s="1"/>
  <c r="L1462" i="1" a="1"/>
  <c r="L1462" i="1" s="1"/>
  <c r="M1462" i="1"/>
  <c r="N1462" i="1"/>
  <c r="O1462" i="1"/>
  <c r="P1462" i="1"/>
  <c r="Q1462" i="1"/>
  <c r="R1462" i="1"/>
  <c r="H1463" i="1" a="1"/>
  <c r="H1463" i="1"/>
  <c r="J1463" i="1" a="1"/>
  <c r="J1463" i="1" s="1"/>
  <c r="K1463" i="1" a="1"/>
  <c r="K1463" i="1" s="1"/>
  <c r="L1463" i="1" a="1"/>
  <c r="L1463" i="1" s="1"/>
  <c r="M1463" i="1"/>
  <c r="N1463" i="1"/>
  <c r="O1463" i="1"/>
  <c r="P1463" i="1"/>
  <c r="Q1463" i="1"/>
  <c r="R1463" i="1"/>
  <c r="H1464" i="1" a="1"/>
  <c r="H1464" i="1"/>
  <c r="J1464" i="1" a="1"/>
  <c r="J1464" i="1" s="1"/>
  <c r="K1464" i="1" a="1"/>
  <c r="K1464" i="1" s="1"/>
  <c r="L1464" i="1" a="1"/>
  <c r="L1464" i="1" s="1"/>
  <c r="M1464" i="1"/>
  <c r="N1464" i="1"/>
  <c r="O1464" i="1"/>
  <c r="P1464" i="1"/>
  <c r="Q1464" i="1"/>
  <c r="R1464" i="1"/>
  <c r="H1465" i="1" a="1"/>
  <c r="H1465" i="1"/>
  <c r="J1465" i="1" a="1"/>
  <c r="J1465" i="1" s="1"/>
  <c r="K1465" i="1" a="1"/>
  <c r="K1465" i="1" s="1"/>
  <c r="L1465" i="1" a="1"/>
  <c r="L1465" i="1" s="1"/>
  <c r="M1465" i="1"/>
  <c r="N1465" i="1"/>
  <c r="O1465" i="1"/>
  <c r="P1465" i="1"/>
  <c r="Q1465" i="1"/>
  <c r="R1465" i="1"/>
  <c r="H1466" i="1" a="1"/>
  <c r="H1466" i="1"/>
  <c r="J1466" i="1" a="1"/>
  <c r="J1466" i="1" s="1"/>
  <c r="K1466" i="1" a="1"/>
  <c r="K1466" i="1" s="1"/>
  <c r="L1466" i="1" a="1"/>
  <c r="L1466" i="1" s="1"/>
  <c r="M1466" i="1"/>
  <c r="N1466" i="1"/>
  <c r="O1466" i="1"/>
  <c r="P1466" i="1"/>
  <c r="Q1466" i="1"/>
  <c r="R1466" i="1"/>
  <c r="H1467" i="1" a="1"/>
  <c r="H1467" i="1"/>
  <c r="J1467" i="1" a="1"/>
  <c r="J1467" i="1" s="1"/>
  <c r="K1467" i="1" a="1"/>
  <c r="K1467" i="1" s="1"/>
  <c r="L1467" i="1" a="1"/>
  <c r="L1467" i="1" s="1"/>
  <c r="M1467" i="1"/>
  <c r="N1467" i="1"/>
  <c r="O1467" i="1"/>
  <c r="P1467" i="1"/>
  <c r="Q1467" i="1"/>
  <c r="R1467" i="1"/>
  <c r="H1468" i="1" a="1"/>
  <c r="H1468" i="1"/>
  <c r="J1468" i="1" a="1"/>
  <c r="J1468" i="1" s="1"/>
  <c r="K1468" i="1" a="1"/>
  <c r="K1468" i="1" s="1"/>
  <c r="L1468" i="1" a="1"/>
  <c r="L1468" i="1" s="1"/>
  <c r="M1468" i="1"/>
  <c r="N1468" i="1"/>
  <c r="O1468" i="1"/>
  <c r="P1468" i="1"/>
  <c r="Q1468" i="1"/>
  <c r="R1468" i="1"/>
  <c r="H1469" i="1" a="1"/>
  <c r="H1469" i="1"/>
  <c r="J1469" i="1" a="1"/>
  <c r="J1469" i="1" s="1"/>
  <c r="K1469" i="1" a="1"/>
  <c r="K1469" i="1" s="1"/>
  <c r="L1469" i="1" a="1"/>
  <c r="L1469" i="1" s="1"/>
  <c r="M1469" i="1"/>
  <c r="N1469" i="1"/>
  <c r="O1469" i="1"/>
  <c r="P1469" i="1"/>
  <c r="Q1469" i="1"/>
  <c r="R1469" i="1"/>
  <c r="H1470" i="1" a="1"/>
  <c r="H1470" i="1"/>
  <c r="J1470" i="1" a="1"/>
  <c r="J1470" i="1" s="1"/>
  <c r="K1470" i="1" a="1"/>
  <c r="K1470" i="1" s="1"/>
  <c r="L1470" i="1" a="1"/>
  <c r="L1470" i="1" s="1"/>
  <c r="M1470" i="1"/>
  <c r="N1470" i="1"/>
  <c r="O1470" i="1"/>
  <c r="P1470" i="1"/>
  <c r="Q1470" i="1"/>
  <c r="R1470" i="1"/>
  <c r="H1471" i="1" a="1"/>
  <c r="H1471" i="1"/>
  <c r="J1471" i="1" a="1"/>
  <c r="J1471" i="1" s="1"/>
  <c r="K1471" i="1" a="1"/>
  <c r="K1471" i="1" s="1"/>
  <c r="L1471" i="1" a="1"/>
  <c r="L1471" i="1" s="1"/>
  <c r="M1471" i="1"/>
  <c r="N1471" i="1"/>
  <c r="O1471" i="1"/>
  <c r="P1471" i="1"/>
  <c r="Q1471" i="1"/>
  <c r="R1471" i="1"/>
  <c r="H1472" i="1" a="1"/>
  <c r="H1472" i="1"/>
  <c r="J1472" i="1" a="1"/>
  <c r="J1472" i="1" s="1"/>
  <c r="K1472" i="1" a="1"/>
  <c r="K1472" i="1" s="1"/>
  <c r="L1472" i="1" a="1"/>
  <c r="L1472" i="1" s="1"/>
  <c r="M1472" i="1"/>
  <c r="N1472" i="1"/>
  <c r="O1472" i="1"/>
  <c r="P1472" i="1"/>
  <c r="Q1472" i="1"/>
  <c r="R1472" i="1"/>
  <c r="H1473" i="1" a="1"/>
  <c r="H1473" i="1"/>
  <c r="J1473" i="1" a="1"/>
  <c r="J1473" i="1" s="1"/>
  <c r="K1473" i="1" a="1"/>
  <c r="K1473" i="1" s="1"/>
  <c r="L1473" i="1" a="1"/>
  <c r="L1473" i="1" s="1"/>
  <c r="M1473" i="1"/>
  <c r="N1473" i="1"/>
  <c r="O1473" i="1"/>
  <c r="P1473" i="1"/>
  <c r="Q1473" i="1"/>
  <c r="R1473" i="1"/>
  <c r="H1474" i="1" a="1"/>
  <c r="H1474" i="1"/>
  <c r="J1474" i="1" a="1"/>
  <c r="J1474" i="1" s="1"/>
  <c r="K1474" i="1" a="1"/>
  <c r="K1474" i="1" s="1"/>
  <c r="L1474" i="1" a="1"/>
  <c r="L1474" i="1" s="1"/>
  <c r="M1474" i="1"/>
  <c r="N1474" i="1"/>
  <c r="O1474" i="1"/>
  <c r="P1474" i="1"/>
  <c r="Q1474" i="1"/>
  <c r="R1474" i="1"/>
  <c r="H1475" i="1" a="1"/>
  <c r="H1475" i="1"/>
  <c r="J1475" i="1" a="1"/>
  <c r="J1475" i="1" s="1"/>
  <c r="K1475" i="1" a="1"/>
  <c r="K1475" i="1" s="1"/>
  <c r="L1475" i="1" a="1"/>
  <c r="L1475" i="1" s="1"/>
  <c r="M1475" i="1"/>
  <c r="N1475" i="1"/>
  <c r="O1475" i="1"/>
  <c r="P1475" i="1"/>
  <c r="Q1475" i="1"/>
  <c r="R1475" i="1"/>
  <c r="H1476" i="1" a="1"/>
  <c r="H1476" i="1"/>
  <c r="J1476" i="1" a="1"/>
  <c r="J1476" i="1" s="1"/>
  <c r="K1476" i="1" a="1"/>
  <c r="K1476" i="1" s="1"/>
  <c r="L1476" i="1" a="1"/>
  <c r="L1476" i="1" s="1"/>
  <c r="M1476" i="1"/>
  <c r="N1476" i="1"/>
  <c r="O1476" i="1"/>
  <c r="P1476" i="1"/>
  <c r="Q1476" i="1"/>
  <c r="R1476" i="1"/>
  <c r="H1477" i="1" a="1"/>
  <c r="H1477" i="1"/>
  <c r="J1477" i="1" a="1"/>
  <c r="J1477" i="1" s="1"/>
  <c r="K1477" i="1" a="1"/>
  <c r="K1477" i="1" s="1"/>
  <c r="L1477" i="1" a="1"/>
  <c r="L1477" i="1" s="1"/>
  <c r="M1477" i="1"/>
  <c r="N1477" i="1"/>
  <c r="O1477" i="1"/>
  <c r="P1477" i="1"/>
  <c r="Q1477" i="1"/>
  <c r="R1477" i="1"/>
  <c r="H1478" i="1" a="1"/>
  <c r="H1478" i="1"/>
  <c r="J1478" i="1" a="1"/>
  <c r="J1478" i="1" s="1"/>
  <c r="K1478" i="1" a="1"/>
  <c r="K1478" i="1" s="1"/>
  <c r="L1478" i="1" a="1"/>
  <c r="L1478" i="1" s="1"/>
  <c r="M1478" i="1"/>
  <c r="N1478" i="1"/>
  <c r="O1478" i="1"/>
  <c r="P1478" i="1"/>
  <c r="Q1478" i="1"/>
  <c r="R1478" i="1"/>
  <c r="H1479" i="1" a="1"/>
  <c r="H1479" i="1"/>
  <c r="J1479" i="1" a="1"/>
  <c r="J1479" i="1" s="1"/>
  <c r="K1479" i="1" a="1"/>
  <c r="K1479" i="1" s="1"/>
  <c r="L1479" i="1" a="1"/>
  <c r="L1479" i="1" s="1"/>
  <c r="M1479" i="1"/>
  <c r="N1479" i="1"/>
  <c r="O1479" i="1"/>
  <c r="P1479" i="1"/>
  <c r="Q1479" i="1"/>
  <c r="R1479" i="1"/>
  <c r="H1480" i="1" a="1"/>
  <c r="H1480" i="1"/>
  <c r="J1480" i="1" a="1"/>
  <c r="J1480" i="1" s="1"/>
  <c r="K1480" i="1" a="1"/>
  <c r="K1480" i="1" s="1"/>
  <c r="L1480" i="1" a="1"/>
  <c r="L1480" i="1" s="1"/>
  <c r="M1480" i="1"/>
  <c r="N1480" i="1"/>
  <c r="O1480" i="1"/>
  <c r="P1480" i="1"/>
  <c r="Q1480" i="1"/>
  <c r="R1480" i="1"/>
  <c r="H1481" i="1" a="1"/>
  <c r="H1481" i="1"/>
  <c r="J1481" i="1" a="1"/>
  <c r="J1481" i="1" s="1"/>
  <c r="K1481" i="1" a="1"/>
  <c r="K1481" i="1" s="1"/>
  <c r="L1481" i="1" a="1"/>
  <c r="L1481" i="1" s="1"/>
  <c r="M1481" i="1"/>
  <c r="N1481" i="1"/>
  <c r="O1481" i="1"/>
  <c r="P1481" i="1"/>
  <c r="Q1481" i="1"/>
  <c r="R1481" i="1"/>
  <c r="H1482" i="1" a="1"/>
  <c r="H1482" i="1"/>
  <c r="J1482" i="1" a="1"/>
  <c r="J1482" i="1" s="1"/>
  <c r="K1482" i="1" a="1"/>
  <c r="K1482" i="1" s="1"/>
  <c r="L1482" i="1" a="1"/>
  <c r="L1482" i="1" s="1"/>
  <c r="M1482" i="1"/>
  <c r="N1482" i="1"/>
  <c r="O1482" i="1"/>
  <c r="P1482" i="1"/>
  <c r="Q1482" i="1"/>
  <c r="R1482" i="1"/>
  <c r="H1483" i="1" a="1"/>
  <c r="H1483" i="1"/>
  <c r="J1483" i="1" a="1"/>
  <c r="J1483" i="1" s="1"/>
  <c r="K1483" i="1" a="1"/>
  <c r="K1483" i="1" s="1"/>
  <c r="L1483" i="1" a="1"/>
  <c r="L1483" i="1" s="1"/>
  <c r="M1483" i="1"/>
  <c r="N1483" i="1"/>
  <c r="O1483" i="1"/>
  <c r="P1483" i="1"/>
  <c r="Q1483" i="1"/>
  <c r="R1483" i="1"/>
  <c r="H1484" i="1" a="1"/>
  <c r="H1484" i="1"/>
  <c r="J1484" i="1" a="1"/>
  <c r="J1484" i="1" s="1"/>
  <c r="K1484" i="1" a="1"/>
  <c r="K1484" i="1" s="1"/>
  <c r="L1484" i="1" a="1"/>
  <c r="L1484" i="1" s="1"/>
  <c r="M1484" i="1"/>
  <c r="N1484" i="1"/>
  <c r="O1484" i="1"/>
  <c r="P1484" i="1"/>
  <c r="Q1484" i="1"/>
  <c r="R1484" i="1"/>
  <c r="H1485" i="1" a="1"/>
  <c r="H1485" i="1"/>
  <c r="J1485" i="1" a="1"/>
  <c r="J1485" i="1" s="1"/>
  <c r="K1485" i="1" a="1"/>
  <c r="K1485" i="1" s="1"/>
  <c r="L1485" i="1" a="1"/>
  <c r="L1485" i="1" s="1"/>
  <c r="M1485" i="1"/>
  <c r="N1485" i="1"/>
  <c r="O1485" i="1"/>
  <c r="P1485" i="1"/>
  <c r="Q1485" i="1"/>
  <c r="R1485" i="1"/>
  <c r="H1486" i="1" a="1"/>
  <c r="H1486" i="1"/>
  <c r="J1486" i="1" a="1"/>
  <c r="J1486" i="1" s="1"/>
  <c r="K1486" i="1" a="1"/>
  <c r="K1486" i="1" s="1"/>
  <c r="L1486" i="1" a="1"/>
  <c r="L1486" i="1" s="1"/>
  <c r="M1486" i="1"/>
  <c r="N1486" i="1"/>
  <c r="O1486" i="1"/>
  <c r="P1486" i="1"/>
  <c r="Q1486" i="1"/>
  <c r="R1486" i="1"/>
  <c r="H1487" i="1" a="1"/>
  <c r="H1487" i="1"/>
  <c r="J1487" i="1" a="1"/>
  <c r="J1487" i="1" s="1"/>
  <c r="K1487" i="1" a="1"/>
  <c r="K1487" i="1" s="1"/>
  <c r="L1487" i="1" a="1"/>
  <c r="L1487" i="1" s="1"/>
  <c r="M1487" i="1"/>
  <c r="N1487" i="1"/>
  <c r="O1487" i="1"/>
  <c r="P1487" i="1"/>
  <c r="Q1487" i="1"/>
  <c r="R1487" i="1"/>
  <c r="H1488" i="1" a="1"/>
  <c r="H1488" i="1"/>
  <c r="J1488" i="1" a="1"/>
  <c r="J1488" i="1" s="1"/>
  <c r="K1488" i="1" a="1"/>
  <c r="K1488" i="1" s="1"/>
  <c r="L1488" i="1" a="1"/>
  <c r="L1488" i="1" s="1"/>
  <c r="M1488" i="1"/>
  <c r="N1488" i="1"/>
  <c r="O1488" i="1"/>
  <c r="P1488" i="1"/>
  <c r="Q1488" i="1"/>
  <c r="R1488" i="1"/>
  <c r="H1489" i="1" a="1"/>
  <c r="H1489" i="1"/>
  <c r="J1489" i="1" a="1"/>
  <c r="J1489" i="1" s="1"/>
  <c r="K1489" i="1" a="1"/>
  <c r="K1489" i="1" s="1"/>
  <c r="L1489" i="1" a="1"/>
  <c r="L1489" i="1" s="1"/>
  <c r="M1489" i="1"/>
  <c r="N1489" i="1"/>
  <c r="O1489" i="1"/>
  <c r="P1489" i="1"/>
  <c r="Q1489" i="1"/>
  <c r="R1489" i="1"/>
  <c r="H1490" i="1" a="1"/>
  <c r="H1490" i="1"/>
  <c r="J1490" i="1" a="1"/>
  <c r="J1490" i="1" s="1"/>
  <c r="K1490" i="1" a="1"/>
  <c r="K1490" i="1" s="1"/>
  <c r="L1490" i="1" a="1"/>
  <c r="L1490" i="1" s="1"/>
  <c r="M1490" i="1"/>
  <c r="N1490" i="1"/>
  <c r="O1490" i="1"/>
  <c r="P1490" i="1"/>
  <c r="Q1490" i="1"/>
  <c r="R1490" i="1"/>
  <c r="H1491" i="1" a="1"/>
  <c r="H1491" i="1"/>
  <c r="J1491" i="1" a="1"/>
  <c r="J1491" i="1" s="1"/>
  <c r="K1491" i="1" a="1"/>
  <c r="K1491" i="1" s="1"/>
  <c r="L1491" i="1" a="1"/>
  <c r="L1491" i="1" s="1"/>
  <c r="M1491" i="1"/>
  <c r="N1491" i="1"/>
  <c r="O1491" i="1"/>
  <c r="P1491" i="1"/>
  <c r="Q1491" i="1"/>
  <c r="R1491" i="1"/>
  <c r="H1492" i="1" a="1"/>
  <c r="H1492" i="1"/>
  <c r="J1492" i="1" a="1"/>
  <c r="J1492" i="1" s="1"/>
  <c r="K1492" i="1" a="1"/>
  <c r="K1492" i="1" s="1"/>
  <c r="L1492" i="1" a="1"/>
  <c r="L1492" i="1" s="1"/>
  <c r="M1492" i="1"/>
  <c r="N1492" i="1"/>
  <c r="O1492" i="1"/>
  <c r="P1492" i="1"/>
  <c r="Q1492" i="1"/>
  <c r="R1492" i="1"/>
  <c r="H1493" i="1" a="1"/>
  <c r="H1493" i="1"/>
  <c r="J1493" i="1" a="1"/>
  <c r="J1493" i="1" s="1"/>
  <c r="K1493" i="1" a="1"/>
  <c r="K1493" i="1" s="1"/>
  <c r="L1493" i="1" a="1"/>
  <c r="L1493" i="1" s="1"/>
  <c r="M1493" i="1"/>
  <c r="N1493" i="1"/>
  <c r="O1493" i="1"/>
  <c r="P1493" i="1"/>
  <c r="Q1493" i="1"/>
  <c r="R1493" i="1"/>
  <c r="H1494" i="1" a="1"/>
  <c r="H1494" i="1"/>
  <c r="J1494" i="1" a="1"/>
  <c r="J1494" i="1" s="1"/>
  <c r="K1494" i="1" a="1"/>
  <c r="K1494" i="1" s="1"/>
  <c r="L1494" i="1" a="1"/>
  <c r="L1494" i="1" s="1"/>
  <c r="M1494" i="1"/>
  <c r="N1494" i="1"/>
  <c r="O1494" i="1"/>
  <c r="P1494" i="1"/>
  <c r="Q1494" i="1"/>
  <c r="R1494" i="1"/>
  <c r="H1495" i="1" a="1"/>
  <c r="H1495" i="1"/>
  <c r="J1495" i="1" a="1"/>
  <c r="J1495" i="1" s="1"/>
  <c r="K1495" i="1" a="1"/>
  <c r="K1495" i="1" s="1"/>
  <c r="L1495" i="1" a="1"/>
  <c r="L1495" i="1" s="1"/>
  <c r="M1495" i="1"/>
  <c r="N1495" i="1"/>
  <c r="O1495" i="1"/>
  <c r="P1495" i="1"/>
  <c r="Q1495" i="1"/>
  <c r="R1495" i="1"/>
  <c r="H1496" i="1" a="1"/>
  <c r="H1496" i="1"/>
  <c r="J1496" i="1" a="1"/>
  <c r="J1496" i="1" s="1"/>
  <c r="K1496" i="1" a="1"/>
  <c r="K1496" i="1" s="1"/>
  <c r="L1496" i="1" a="1"/>
  <c r="L1496" i="1" s="1"/>
  <c r="M1496" i="1"/>
  <c r="N1496" i="1"/>
  <c r="O1496" i="1"/>
  <c r="P1496" i="1"/>
  <c r="Q1496" i="1"/>
  <c r="R1496" i="1"/>
  <c r="H1497" i="1" a="1"/>
  <c r="H1497" i="1"/>
  <c r="J1497" i="1" a="1"/>
  <c r="J1497" i="1" s="1"/>
  <c r="K1497" i="1" a="1"/>
  <c r="K1497" i="1" s="1"/>
  <c r="L1497" i="1" a="1"/>
  <c r="L1497" i="1" s="1"/>
  <c r="M1497" i="1"/>
  <c r="N1497" i="1"/>
  <c r="O1497" i="1"/>
  <c r="P1497" i="1"/>
  <c r="Q1497" i="1"/>
  <c r="R1497" i="1"/>
  <c r="H1498" i="1" a="1"/>
  <c r="H1498" i="1"/>
  <c r="J1498" i="1" a="1"/>
  <c r="J1498" i="1" s="1"/>
  <c r="K1498" i="1" a="1"/>
  <c r="K1498" i="1" s="1"/>
  <c r="L1498" i="1" a="1"/>
  <c r="L1498" i="1" s="1"/>
  <c r="M1498" i="1"/>
  <c r="N1498" i="1"/>
  <c r="O1498" i="1"/>
  <c r="P1498" i="1"/>
  <c r="Q1498" i="1"/>
  <c r="R1498" i="1"/>
  <c r="H1499" i="1" a="1"/>
  <c r="H1499" i="1"/>
  <c r="J1499" i="1" a="1"/>
  <c r="J1499" i="1" s="1"/>
  <c r="K1499" i="1" a="1"/>
  <c r="K1499" i="1" s="1"/>
  <c r="L1499" i="1" a="1"/>
  <c r="L1499" i="1" s="1"/>
  <c r="M1499" i="1"/>
  <c r="N1499" i="1"/>
  <c r="O1499" i="1"/>
  <c r="P1499" i="1"/>
  <c r="Q1499" i="1"/>
  <c r="R1499" i="1"/>
  <c r="H1500" i="1" a="1"/>
  <c r="H1500" i="1"/>
  <c r="J1500" i="1" a="1"/>
  <c r="J1500" i="1" s="1"/>
  <c r="K1500" i="1" a="1"/>
  <c r="K1500" i="1" s="1"/>
  <c r="L1500" i="1" a="1"/>
  <c r="L1500" i="1" s="1"/>
  <c r="M1500" i="1"/>
  <c r="N1500" i="1"/>
  <c r="O1500" i="1"/>
  <c r="P1500" i="1"/>
  <c r="Q1500" i="1"/>
  <c r="R1500" i="1"/>
  <c r="H1501" i="1" a="1"/>
  <c r="H1501" i="1"/>
  <c r="J1501" i="1" a="1"/>
  <c r="J1501" i="1" s="1"/>
  <c r="K1501" i="1" a="1"/>
  <c r="K1501" i="1" s="1"/>
  <c r="L1501" i="1" a="1"/>
  <c r="L1501" i="1" s="1"/>
  <c r="M1501" i="1"/>
  <c r="N1501" i="1"/>
  <c r="O1501" i="1"/>
  <c r="P1501" i="1"/>
  <c r="Q1501" i="1"/>
  <c r="R1501" i="1"/>
  <c r="H1502" i="1" a="1"/>
  <c r="H1502" i="1"/>
  <c r="J1502" i="1" a="1"/>
  <c r="J1502" i="1" s="1"/>
  <c r="K1502" i="1" a="1"/>
  <c r="K1502" i="1" s="1"/>
  <c r="L1502" i="1" a="1"/>
  <c r="L1502" i="1" s="1"/>
  <c r="M1502" i="1"/>
  <c r="N1502" i="1"/>
  <c r="O1502" i="1"/>
  <c r="P1502" i="1"/>
  <c r="Q1502" i="1"/>
  <c r="R1502" i="1"/>
  <c r="H1503" i="1" a="1"/>
  <c r="H1503" i="1"/>
  <c r="J1503" i="1" a="1"/>
  <c r="J1503" i="1" s="1"/>
  <c r="K1503" i="1" a="1"/>
  <c r="K1503" i="1" s="1"/>
  <c r="L1503" i="1" a="1"/>
  <c r="L1503" i="1" s="1"/>
  <c r="M1503" i="1"/>
  <c r="N1503" i="1"/>
  <c r="O1503" i="1"/>
  <c r="P1503" i="1"/>
  <c r="Q1503" i="1"/>
  <c r="R1503" i="1"/>
  <c r="H1504" i="1" a="1"/>
  <c r="H1504" i="1"/>
  <c r="J1504" i="1" a="1"/>
  <c r="J1504" i="1" s="1"/>
  <c r="K1504" i="1" a="1"/>
  <c r="K1504" i="1" s="1"/>
  <c r="L1504" i="1" a="1"/>
  <c r="L1504" i="1" s="1"/>
  <c r="M1504" i="1"/>
  <c r="N1504" i="1"/>
  <c r="O1504" i="1"/>
  <c r="P1504" i="1"/>
  <c r="Q1504" i="1"/>
  <c r="R1504" i="1"/>
  <c r="H1505" i="1" a="1"/>
  <c r="H1505" i="1"/>
  <c r="J1505" i="1" a="1"/>
  <c r="J1505" i="1" s="1"/>
  <c r="K1505" i="1" a="1"/>
  <c r="K1505" i="1" s="1"/>
  <c r="L1505" i="1" a="1"/>
  <c r="L1505" i="1" s="1"/>
  <c r="M1505" i="1"/>
  <c r="N1505" i="1"/>
  <c r="O1505" i="1"/>
  <c r="P1505" i="1"/>
  <c r="Q1505" i="1"/>
  <c r="R1505" i="1"/>
  <c r="H1506" i="1" a="1"/>
  <c r="H1506" i="1"/>
  <c r="J1506" i="1" a="1"/>
  <c r="J1506" i="1" s="1"/>
  <c r="K1506" i="1" a="1"/>
  <c r="K1506" i="1" s="1"/>
  <c r="L1506" i="1" a="1"/>
  <c r="L1506" i="1" s="1"/>
  <c r="M1506" i="1"/>
  <c r="N1506" i="1"/>
  <c r="O1506" i="1"/>
  <c r="P1506" i="1"/>
  <c r="Q1506" i="1"/>
  <c r="R1506" i="1"/>
  <c r="H1507" i="1" a="1"/>
  <c r="H1507" i="1"/>
  <c r="J1507" i="1" a="1"/>
  <c r="J1507" i="1" s="1"/>
  <c r="K1507" i="1" a="1"/>
  <c r="K1507" i="1" s="1"/>
  <c r="L1507" i="1" a="1"/>
  <c r="L1507" i="1" s="1"/>
  <c r="M1507" i="1"/>
  <c r="N1507" i="1"/>
  <c r="O1507" i="1"/>
  <c r="P1507" i="1"/>
  <c r="Q1507" i="1"/>
  <c r="R1507" i="1"/>
  <c r="H1508" i="1" a="1"/>
  <c r="H1508" i="1"/>
  <c r="J1508" i="1" a="1"/>
  <c r="J1508" i="1" s="1"/>
  <c r="K1508" i="1" a="1"/>
  <c r="K1508" i="1" s="1"/>
  <c r="L1508" i="1" a="1"/>
  <c r="L1508" i="1" s="1"/>
  <c r="M1508" i="1"/>
  <c r="N1508" i="1"/>
  <c r="O1508" i="1"/>
  <c r="P1508" i="1"/>
  <c r="Q1508" i="1"/>
  <c r="R1508" i="1"/>
  <c r="H1509" i="1" a="1"/>
  <c r="H1509" i="1"/>
  <c r="J1509" i="1" a="1"/>
  <c r="J1509" i="1" s="1"/>
  <c r="K1509" i="1" a="1"/>
  <c r="K1509" i="1" s="1"/>
  <c r="L1509" i="1" a="1"/>
  <c r="L1509" i="1" s="1"/>
  <c r="M1509" i="1"/>
  <c r="N1509" i="1"/>
  <c r="O1509" i="1"/>
  <c r="P1509" i="1"/>
  <c r="Q1509" i="1"/>
  <c r="R1509" i="1"/>
  <c r="H1510" i="1" a="1"/>
  <c r="H1510" i="1"/>
  <c r="J1510" i="1" a="1"/>
  <c r="J1510" i="1" s="1"/>
  <c r="K1510" i="1" a="1"/>
  <c r="K1510" i="1" s="1"/>
  <c r="L1510" i="1" a="1"/>
  <c r="L1510" i="1" s="1"/>
  <c r="M1510" i="1"/>
  <c r="N1510" i="1"/>
  <c r="O1510" i="1"/>
  <c r="P1510" i="1"/>
  <c r="Q1510" i="1"/>
  <c r="R1510" i="1"/>
  <c r="H1511" i="1" a="1"/>
  <c r="H1511" i="1"/>
  <c r="J1511" i="1" a="1"/>
  <c r="J1511" i="1" s="1"/>
  <c r="K1511" i="1" a="1"/>
  <c r="K1511" i="1" s="1"/>
  <c r="L1511" i="1" a="1"/>
  <c r="L1511" i="1" s="1"/>
  <c r="M1511" i="1"/>
  <c r="N1511" i="1"/>
  <c r="O1511" i="1"/>
  <c r="P1511" i="1"/>
  <c r="Q1511" i="1"/>
  <c r="R1511" i="1"/>
  <c r="H1512" i="1" a="1"/>
  <c r="H1512" i="1"/>
  <c r="J1512" i="1" a="1"/>
  <c r="J1512" i="1" s="1"/>
  <c r="K1512" i="1" a="1"/>
  <c r="K1512" i="1" s="1"/>
  <c r="L1512" i="1" a="1"/>
  <c r="L1512" i="1" s="1"/>
  <c r="M1512" i="1"/>
  <c r="N1512" i="1"/>
  <c r="O1512" i="1"/>
  <c r="P1512" i="1"/>
  <c r="Q1512" i="1"/>
  <c r="R1512" i="1"/>
  <c r="H1513" i="1" a="1"/>
  <c r="H1513" i="1"/>
  <c r="J1513" i="1" a="1"/>
  <c r="J1513" i="1" s="1"/>
  <c r="K1513" i="1" a="1"/>
  <c r="K1513" i="1" s="1"/>
  <c r="L1513" i="1" a="1"/>
  <c r="L1513" i="1" s="1"/>
  <c r="M1513" i="1"/>
  <c r="N1513" i="1"/>
  <c r="O1513" i="1"/>
  <c r="P1513" i="1"/>
  <c r="Q1513" i="1"/>
  <c r="R1513" i="1"/>
  <c r="H1514" i="1" a="1"/>
  <c r="H1514" i="1"/>
  <c r="J1514" i="1" a="1"/>
  <c r="J1514" i="1" s="1"/>
  <c r="K1514" i="1" a="1"/>
  <c r="K1514" i="1" s="1"/>
  <c r="L1514" i="1" a="1"/>
  <c r="L1514" i="1" s="1"/>
  <c r="M1514" i="1"/>
  <c r="N1514" i="1"/>
  <c r="O1514" i="1"/>
  <c r="P1514" i="1"/>
  <c r="Q1514" i="1"/>
  <c r="R1514" i="1"/>
  <c r="H1515" i="1" a="1"/>
  <c r="H1515" i="1"/>
  <c r="J1515" i="1" a="1"/>
  <c r="J1515" i="1" s="1"/>
  <c r="K1515" i="1" a="1"/>
  <c r="K1515" i="1" s="1"/>
  <c r="L1515" i="1" a="1"/>
  <c r="L1515" i="1" s="1"/>
  <c r="M1515" i="1"/>
  <c r="N1515" i="1"/>
  <c r="O1515" i="1"/>
  <c r="P1515" i="1"/>
  <c r="Q1515" i="1"/>
  <c r="R1515" i="1"/>
  <c r="H1516" i="1" a="1"/>
  <c r="H1516" i="1"/>
  <c r="J1516" i="1" a="1"/>
  <c r="J1516" i="1" s="1"/>
  <c r="K1516" i="1" a="1"/>
  <c r="K1516" i="1" s="1"/>
  <c r="L1516" i="1" a="1"/>
  <c r="L1516" i="1" s="1"/>
  <c r="M1516" i="1"/>
  <c r="N1516" i="1"/>
  <c r="O1516" i="1"/>
  <c r="P1516" i="1"/>
  <c r="Q1516" i="1"/>
  <c r="R1516" i="1"/>
  <c r="H1517" i="1" a="1"/>
  <c r="H1517" i="1"/>
  <c r="J1517" i="1" a="1"/>
  <c r="J1517" i="1" s="1"/>
  <c r="K1517" i="1" a="1"/>
  <c r="K1517" i="1" s="1"/>
  <c r="L1517" i="1" a="1"/>
  <c r="L1517" i="1" s="1"/>
  <c r="M1517" i="1"/>
  <c r="N1517" i="1"/>
  <c r="O1517" i="1"/>
  <c r="P1517" i="1"/>
  <c r="Q1517" i="1"/>
  <c r="R1517" i="1"/>
  <c r="H1518" i="1" a="1"/>
  <c r="H1518" i="1"/>
  <c r="J1518" i="1" a="1"/>
  <c r="J1518" i="1" s="1"/>
  <c r="K1518" i="1" a="1"/>
  <c r="K1518" i="1" s="1"/>
  <c r="L1518" i="1" a="1"/>
  <c r="L1518" i="1" s="1"/>
  <c r="M1518" i="1"/>
  <c r="N1518" i="1"/>
  <c r="O1518" i="1"/>
  <c r="P1518" i="1"/>
  <c r="Q1518" i="1"/>
  <c r="R1518" i="1"/>
  <c r="H1519" i="1" a="1"/>
  <c r="H1519" i="1"/>
  <c r="J1519" i="1" a="1"/>
  <c r="J1519" i="1" s="1"/>
  <c r="K1519" i="1" a="1"/>
  <c r="K1519" i="1" s="1"/>
  <c r="L1519" i="1" a="1"/>
  <c r="L1519" i="1" s="1"/>
  <c r="M1519" i="1"/>
  <c r="N1519" i="1"/>
  <c r="O1519" i="1"/>
  <c r="P1519" i="1"/>
  <c r="Q1519" i="1"/>
  <c r="R1519" i="1"/>
  <c r="H1520" i="1" a="1"/>
  <c r="H1520" i="1"/>
  <c r="J1520" i="1" a="1"/>
  <c r="J1520" i="1" s="1"/>
  <c r="K1520" i="1" a="1"/>
  <c r="K1520" i="1" s="1"/>
  <c r="L1520" i="1" a="1"/>
  <c r="L1520" i="1" s="1"/>
  <c r="M1520" i="1"/>
  <c r="N1520" i="1"/>
  <c r="O1520" i="1"/>
  <c r="P1520" i="1"/>
  <c r="Q1520" i="1"/>
  <c r="R1520" i="1"/>
  <c r="H1521" i="1" a="1"/>
  <c r="H1521" i="1"/>
  <c r="J1521" i="1" a="1"/>
  <c r="J1521" i="1" s="1"/>
  <c r="K1521" i="1" a="1"/>
  <c r="K1521" i="1" s="1"/>
  <c r="L1521" i="1" a="1"/>
  <c r="L1521" i="1" s="1"/>
  <c r="M1521" i="1"/>
  <c r="N1521" i="1"/>
  <c r="O1521" i="1"/>
  <c r="P1521" i="1"/>
  <c r="Q1521" i="1"/>
  <c r="R1521" i="1"/>
  <c r="H1522" i="1" a="1"/>
  <c r="H1522" i="1"/>
  <c r="J1522" i="1" a="1"/>
  <c r="J1522" i="1" s="1"/>
  <c r="K1522" i="1" a="1"/>
  <c r="K1522" i="1" s="1"/>
  <c r="L1522" i="1" a="1"/>
  <c r="L1522" i="1" s="1"/>
  <c r="M1522" i="1"/>
  <c r="N1522" i="1"/>
  <c r="O1522" i="1"/>
  <c r="P1522" i="1"/>
  <c r="Q1522" i="1"/>
  <c r="R1522" i="1"/>
  <c r="H1523" i="1" a="1"/>
  <c r="H1523" i="1"/>
  <c r="J1523" i="1" a="1"/>
  <c r="J1523" i="1" s="1"/>
  <c r="K1523" i="1" a="1"/>
  <c r="K1523" i="1" s="1"/>
  <c r="L1523" i="1" a="1"/>
  <c r="L1523" i="1" s="1"/>
  <c r="M1523" i="1"/>
  <c r="N1523" i="1"/>
  <c r="O1523" i="1"/>
  <c r="P1523" i="1"/>
  <c r="Q1523" i="1"/>
  <c r="R1523" i="1"/>
  <c r="H1524" i="1" a="1"/>
  <c r="H1524" i="1"/>
  <c r="J1524" i="1" a="1"/>
  <c r="J1524" i="1" s="1"/>
  <c r="K1524" i="1" a="1"/>
  <c r="K1524" i="1" s="1"/>
  <c r="L1524" i="1" a="1"/>
  <c r="L1524" i="1" s="1"/>
  <c r="M1524" i="1"/>
  <c r="N1524" i="1"/>
  <c r="O1524" i="1"/>
  <c r="P1524" i="1"/>
  <c r="Q1524" i="1"/>
  <c r="R1524" i="1"/>
  <c r="H1525" i="1" a="1"/>
  <c r="H1525" i="1"/>
  <c r="J1525" i="1" a="1"/>
  <c r="J1525" i="1" s="1"/>
  <c r="K1525" i="1" a="1"/>
  <c r="K1525" i="1" s="1"/>
  <c r="L1525" i="1" a="1"/>
  <c r="L1525" i="1" s="1"/>
  <c r="M1525" i="1"/>
  <c r="N1525" i="1"/>
  <c r="O1525" i="1"/>
  <c r="P1525" i="1"/>
  <c r="Q1525" i="1"/>
  <c r="R1525" i="1"/>
  <c r="H1526" i="1" a="1"/>
  <c r="H1526" i="1"/>
  <c r="J1526" i="1" a="1"/>
  <c r="J1526" i="1" s="1"/>
  <c r="K1526" i="1" a="1"/>
  <c r="K1526" i="1" s="1"/>
  <c r="L1526" i="1" a="1"/>
  <c r="L1526" i="1" s="1"/>
  <c r="M1526" i="1"/>
  <c r="N1526" i="1"/>
  <c r="O1526" i="1"/>
  <c r="P1526" i="1"/>
  <c r="Q1526" i="1"/>
  <c r="R1526" i="1"/>
  <c r="H1527" i="1" a="1"/>
  <c r="H1527" i="1"/>
  <c r="J1527" i="1" a="1"/>
  <c r="J1527" i="1" s="1"/>
  <c r="K1527" i="1" a="1"/>
  <c r="K1527" i="1" s="1"/>
  <c r="L1527" i="1" a="1"/>
  <c r="L1527" i="1" s="1"/>
  <c r="M1527" i="1"/>
  <c r="N1527" i="1"/>
  <c r="O1527" i="1"/>
  <c r="P1527" i="1"/>
  <c r="Q1527" i="1"/>
  <c r="R1527" i="1"/>
  <c r="H1528" i="1" a="1"/>
  <c r="H1528" i="1"/>
  <c r="J1528" i="1" a="1"/>
  <c r="J1528" i="1" s="1"/>
  <c r="K1528" i="1" a="1"/>
  <c r="K1528" i="1" s="1"/>
  <c r="L1528" i="1" a="1"/>
  <c r="L1528" i="1" s="1"/>
  <c r="M1528" i="1"/>
  <c r="N1528" i="1"/>
  <c r="O1528" i="1"/>
  <c r="P1528" i="1"/>
  <c r="Q1528" i="1"/>
  <c r="R1528" i="1"/>
  <c r="H1529" i="1" a="1"/>
  <c r="H1529" i="1"/>
  <c r="J1529" i="1" a="1"/>
  <c r="J1529" i="1" s="1"/>
  <c r="K1529" i="1" a="1"/>
  <c r="K1529" i="1" s="1"/>
  <c r="L1529" i="1" a="1"/>
  <c r="L1529" i="1" s="1"/>
  <c r="M1529" i="1"/>
  <c r="N1529" i="1"/>
  <c r="O1529" i="1"/>
  <c r="P1529" i="1"/>
  <c r="Q1529" i="1"/>
  <c r="R1529" i="1"/>
  <c r="H1530" i="1" a="1"/>
  <c r="H1530" i="1"/>
  <c r="J1530" i="1" a="1"/>
  <c r="J1530" i="1" s="1"/>
  <c r="K1530" i="1" a="1"/>
  <c r="K1530" i="1" s="1"/>
  <c r="L1530" i="1" a="1"/>
  <c r="L1530" i="1" s="1"/>
  <c r="M1530" i="1"/>
  <c r="N1530" i="1"/>
  <c r="O1530" i="1"/>
  <c r="P1530" i="1"/>
  <c r="Q1530" i="1"/>
  <c r="R1530" i="1"/>
  <c r="H1531" i="1" a="1"/>
  <c r="H1531" i="1"/>
  <c r="J1531" i="1" a="1"/>
  <c r="J1531" i="1" s="1"/>
  <c r="K1531" i="1" a="1"/>
  <c r="K1531" i="1" s="1"/>
  <c r="L1531" i="1" a="1"/>
  <c r="L1531" i="1" s="1"/>
  <c r="M1531" i="1"/>
  <c r="N1531" i="1"/>
  <c r="O1531" i="1"/>
  <c r="P1531" i="1"/>
  <c r="Q1531" i="1"/>
  <c r="R1531" i="1"/>
  <c r="H1532" i="1" a="1"/>
  <c r="H1532" i="1"/>
  <c r="J1532" i="1" a="1"/>
  <c r="J1532" i="1" s="1"/>
  <c r="K1532" i="1" a="1"/>
  <c r="K1532" i="1" s="1"/>
  <c r="L1532" i="1" a="1"/>
  <c r="L1532" i="1" s="1"/>
  <c r="M1532" i="1"/>
  <c r="N1532" i="1"/>
  <c r="O1532" i="1"/>
  <c r="P1532" i="1"/>
  <c r="Q1532" i="1"/>
  <c r="R1532" i="1"/>
  <c r="H1533" i="1" a="1"/>
  <c r="H1533" i="1"/>
  <c r="J1533" i="1" a="1"/>
  <c r="J1533" i="1" s="1"/>
  <c r="K1533" i="1" a="1"/>
  <c r="K1533" i="1" s="1"/>
  <c r="L1533" i="1" a="1"/>
  <c r="L1533" i="1" s="1"/>
  <c r="M1533" i="1"/>
  <c r="N1533" i="1"/>
  <c r="O1533" i="1"/>
  <c r="P1533" i="1"/>
  <c r="Q1533" i="1"/>
  <c r="R1533" i="1"/>
  <c r="H1534" i="1" a="1"/>
  <c r="H1534" i="1"/>
  <c r="J1534" i="1" a="1"/>
  <c r="J1534" i="1" s="1"/>
  <c r="K1534" i="1" a="1"/>
  <c r="K1534" i="1" s="1"/>
  <c r="L1534" i="1" a="1"/>
  <c r="L1534" i="1" s="1"/>
  <c r="M1534" i="1"/>
  <c r="N1534" i="1"/>
  <c r="O1534" i="1"/>
  <c r="P1534" i="1"/>
  <c r="Q1534" i="1"/>
  <c r="R1534" i="1"/>
  <c r="H1535" i="1" a="1"/>
  <c r="H1535" i="1"/>
  <c r="J1535" i="1" a="1"/>
  <c r="J1535" i="1" s="1"/>
  <c r="K1535" i="1" a="1"/>
  <c r="K1535" i="1" s="1"/>
  <c r="L1535" i="1" a="1"/>
  <c r="L1535" i="1" s="1"/>
  <c r="M1535" i="1"/>
  <c r="N1535" i="1"/>
  <c r="O1535" i="1"/>
  <c r="P1535" i="1"/>
  <c r="Q1535" i="1"/>
  <c r="R1535" i="1"/>
  <c r="H1536" i="1" a="1"/>
  <c r="H1536" i="1"/>
  <c r="J1536" i="1" a="1"/>
  <c r="J1536" i="1" s="1"/>
  <c r="K1536" i="1" a="1"/>
  <c r="K1536" i="1" s="1"/>
  <c r="L1536" i="1" a="1"/>
  <c r="L1536" i="1" s="1"/>
  <c r="M1536" i="1"/>
  <c r="N1536" i="1"/>
  <c r="O1536" i="1"/>
  <c r="P1536" i="1"/>
  <c r="Q1536" i="1"/>
  <c r="R1536" i="1"/>
  <c r="H1537" i="1" a="1"/>
  <c r="H1537" i="1"/>
  <c r="J1537" i="1" a="1"/>
  <c r="J1537" i="1" s="1"/>
  <c r="K1537" i="1" a="1"/>
  <c r="K1537" i="1" s="1"/>
  <c r="L1537" i="1" a="1"/>
  <c r="L1537" i="1" s="1"/>
  <c r="M1537" i="1"/>
  <c r="N1537" i="1"/>
  <c r="O1537" i="1"/>
  <c r="P1537" i="1"/>
  <c r="Q1537" i="1"/>
  <c r="R1537" i="1"/>
  <c r="H1538" i="1" a="1"/>
  <c r="H1538" i="1"/>
  <c r="J1538" i="1" a="1"/>
  <c r="J1538" i="1" s="1"/>
  <c r="K1538" i="1" a="1"/>
  <c r="K1538" i="1" s="1"/>
  <c r="L1538" i="1" a="1"/>
  <c r="L1538" i="1" s="1"/>
  <c r="M1538" i="1"/>
  <c r="N1538" i="1"/>
  <c r="O1538" i="1"/>
  <c r="P1538" i="1"/>
  <c r="Q1538" i="1"/>
  <c r="R1538" i="1"/>
  <c r="H1539" i="1" a="1"/>
  <c r="H1539" i="1"/>
  <c r="J1539" i="1" a="1"/>
  <c r="J1539" i="1" s="1"/>
  <c r="K1539" i="1" a="1"/>
  <c r="K1539" i="1" s="1"/>
  <c r="L1539" i="1" a="1"/>
  <c r="L1539" i="1" s="1"/>
  <c r="M1539" i="1"/>
  <c r="N1539" i="1"/>
  <c r="O1539" i="1"/>
  <c r="P1539" i="1"/>
  <c r="Q1539" i="1"/>
  <c r="R1539" i="1"/>
  <c r="H1540" i="1" a="1"/>
  <c r="H1540" i="1"/>
  <c r="J1540" i="1" a="1"/>
  <c r="J1540" i="1" s="1"/>
  <c r="K1540" i="1" a="1"/>
  <c r="K1540" i="1" s="1"/>
  <c r="L1540" i="1" a="1"/>
  <c r="L1540" i="1" s="1"/>
  <c r="M1540" i="1"/>
  <c r="N1540" i="1"/>
  <c r="O1540" i="1"/>
  <c r="P1540" i="1"/>
  <c r="Q1540" i="1"/>
  <c r="R1540" i="1"/>
  <c r="H1541" i="1" a="1"/>
  <c r="H1541" i="1"/>
  <c r="J1541" i="1" a="1"/>
  <c r="J1541" i="1" s="1"/>
  <c r="K1541" i="1" a="1"/>
  <c r="K1541" i="1" s="1"/>
  <c r="L1541" i="1" a="1"/>
  <c r="L1541" i="1" s="1"/>
  <c r="M1541" i="1"/>
  <c r="N1541" i="1"/>
  <c r="O1541" i="1"/>
  <c r="P1541" i="1"/>
  <c r="Q1541" i="1"/>
  <c r="R1541" i="1"/>
  <c r="H1542" i="1" a="1"/>
  <c r="H1542" i="1"/>
  <c r="J1542" i="1" a="1"/>
  <c r="J1542" i="1" s="1"/>
  <c r="K1542" i="1" a="1"/>
  <c r="K1542" i="1" s="1"/>
  <c r="L1542" i="1" a="1"/>
  <c r="L1542" i="1" s="1"/>
  <c r="M1542" i="1"/>
  <c r="N1542" i="1"/>
  <c r="O1542" i="1"/>
  <c r="P1542" i="1"/>
  <c r="Q1542" i="1"/>
  <c r="R1542" i="1"/>
  <c r="H1543" i="1" a="1"/>
  <c r="H1543" i="1"/>
  <c r="J1543" i="1" a="1"/>
  <c r="J1543" i="1" s="1"/>
  <c r="K1543" i="1" a="1"/>
  <c r="K1543" i="1" s="1"/>
  <c r="L1543" i="1" a="1"/>
  <c r="L1543" i="1" s="1"/>
  <c r="M1543" i="1"/>
  <c r="N1543" i="1"/>
  <c r="O1543" i="1"/>
  <c r="P1543" i="1"/>
  <c r="Q1543" i="1"/>
  <c r="R1543" i="1"/>
  <c r="H1544" i="1" a="1"/>
  <c r="H1544" i="1"/>
  <c r="J1544" i="1" a="1"/>
  <c r="J1544" i="1" s="1"/>
  <c r="K1544" i="1" a="1"/>
  <c r="K1544" i="1" s="1"/>
  <c r="L1544" i="1" a="1"/>
  <c r="L1544" i="1" s="1"/>
  <c r="M1544" i="1"/>
  <c r="N1544" i="1"/>
  <c r="O1544" i="1"/>
  <c r="P1544" i="1"/>
  <c r="Q1544" i="1"/>
  <c r="R1544" i="1"/>
  <c r="H1545" i="1" a="1"/>
  <c r="H1545" i="1"/>
  <c r="J1545" i="1" a="1"/>
  <c r="J1545" i="1" s="1"/>
  <c r="K1545" i="1" a="1"/>
  <c r="K1545" i="1" s="1"/>
  <c r="L1545" i="1" a="1"/>
  <c r="L1545" i="1" s="1"/>
  <c r="M1545" i="1"/>
  <c r="N1545" i="1"/>
  <c r="O1545" i="1"/>
  <c r="P1545" i="1"/>
  <c r="Q1545" i="1"/>
  <c r="R1545" i="1"/>
  <c r="H1546" i="1" a="1"/>
  <c r="J1546" i="1" a="1"/>
  <c r="J1546" i="1" s="1"/>
  <c r="K1546" i="1" a="1"/>
  <c r="K1546" i="1" s="1"/>
  <c r="L1546" i="1" a="1"/>
  <c r="L1546" i="1" s="1"/>
  <c r="M1546" i="1"/>
  <c r="N1546" i="1" s="1"/>
  <c r="P1546" i="1" s="1"/>
  <c r="O1546" i="1"/>
  <c r="Q1546" i="1"/>
  <c r="H1547" i="1" a="1"/>
  <c r="J1547" i="1" a="1"/>
  <c r="J1547" i="1" s="1"/>
  <c r="K1547" i="1" a="1"/>
  <c r="K1547" i="1" s="1"/>
  <c r="L1547" i="1" a="1"/>
  <c r="L1547" i="1" s="1"/>
  <c r="M1547" i="1"/>
  <c r="N1547" i="1" s="1"/>
  <c r="P1547" i="1" s="1"/>
  <c r="O1547" i="1"/>
  <c r="Q1547" i="1"/>
  <c r="H1548" i="1" a="1"/>
  <c r="H1548" i="1" s="1"/>
  <c r="J1548" i="1" a="1"/>
  <c r="J1548" i="1" s="1"/>
  <c r="K1548" i="1" a="1"/>
  <c r="K1548" i="1" s="1"/>
  <c r="L1548" i="1" a="1"/>
  <c r="L1548" i="1" s="1"/>
  <c r="M1548" i="1"/>
  <c r="N1548" i="1" s="1"/>
  <c r="P1548" i="1" s="1"/>
  <c r="O1548" i="1"/>
  <c r="Q1548" i="1"/>
  <c r="R1548" i="1"/>
  <c r="H1549" i="1" a="1"/>
  <c r="H1549" i="1" s="1"/>
  <c r="J1549" i="1" a="1"/>
  <c r="J1549" i="1" s="1"/>
  <c r="K1549" i="1" a="1"/>
  <c r="K1549" i="1" s="1"/>
  <c r="L1549" i="1" a="1"/>
  <c r="L1549" i="1" s="1"/>
  <c r="M1549" i="1"/>
  <c r="N1549" i="1" s="1"/>
  <c r="P1549" i="1" s="1"/>
  <c r="O1549" i="1"/>
  <c r="Q1549" i="1"/>
  <c r="R1549" i="1"/>
  <c r="H1550" i="1" a="1"/>
  <c r="H1550" i="1" s="1"/>
  <c r="J1550" i="1" a="1"/>
  <c r="J1550" i="1" s="1"/>
  <c r="K1550" i="1" a="1"/>
  <c r="K1550" i="1" s="1"/>
  <c r="L1550" i="1" a="1"/>
  <c r="L1550" i="1" s="1"/>
  <c r="M1550" i="1"/>
  <c r="N1550" i="1" s="1"/>
  <c r="P1550" i="1" s="1"/>
  <c r="O1550" i="1"/>
  <c r="Q1550" i="1"/>
  <c r="R1550" i="1"/>
  <c r="H1551" i="1" a="1"/>
  <c r="J1551" i="1" a="1"/>
  <c r="J1551" i="1" s="1"/>
  <c r="K1551" i="1" a="1"/>
  <c r="K1551" i="1" s="1"/>
  <c r="L1551" i="1" a="1"/>
  <c r="L1551" i="1" s="1"/>
  <c r="M1551" i="1"/>
  <c r="N1551" i="1" s="1"/>
  <c r="P1551" i="1" s="1"/>
  <c r="O1551" i="1"/>
  <c r="Q1551" i="1"/>
  <c r="H1552" i="1" a="1"/>
  <c r="J1552" i="1" a="1"/>
  <c r="J1552" i="1" s="1"/>
  <c r="K1552" i="1" a="1"/>
  <c r="K1552" i="1" s="1"/>
  <c r="L1552" i="1" a="1"/>
  <c r="L1552" i="1" s="1"/>
  <c r="M1552" i="1"/>
  <c r="N1552" i="1" s="1"/>
  <c r="P1552" i="1" s="1"/>
  <c r="O1552" i="1"/>
  <c r="Q1552" i="1"/>
  <c r="H1553" i="1" a="1"/>
  <c r="H1553" i="1" s="1"/>
  <c r="J1553" i="1" a="1"/>
  <c r="J1553" i="1" s="1"/>
  <c r="K1553" i="1" a="1"/>
  <c r="K1553" i="1" s="1"/>
  <c r="L1553" i="1" a="1"/>
  <c r="L1553" i="1" s="1"/>
  <c r="M1553" i="1"/>
  <c r="N1553" i="1" s="1"/>
  <c r="P1553" i="1" s="1"/>
  <c r="O1553" i="1"/>
  <c r="Q1553" i="1"/>
  <c r="R1553" i="1"/>
  <c r="H1554" i="1" a="1"/>
  <c r="J1554" i="1" a="1"/>
  <c r="J1554" i="1" s="1"/>
  <c r="K1554" i="1" a="1"/>
  <c r="K1554" i="1" s="1"/>
  <c r="L1554" i="1" a="1"/>
  <c r="L1554" i="1" s="1"/>
  <c r="M1554" i="1"/>
  <c r="N1554" i="1" s="1"/>
  <c r="P1554" i="1" s="1"/>
  <c r="O1554" i="1"/>
  <c r="Q1554" i="1"/>
  <c r="H1555" i="1" a="1"/>
  <c r="H1555" i="1"/>
  <c r="J1555" i="1" a="1"/>
  <c r="J1555" i="1" s="1"/>
  <c r="K1555" i="1" a="1"/>
  <c r="K1555" i="1" s="1"/>
  <c r="L1555" i="1" a="1"/>
  <c r="L1555" i="1" s="1"/>
  <c r="M1555" i="1"/>
  <c r="N1555" i="1"/>
  <c r="O1555" i="1"/>
  <c r="P1555" i="1"/>
  <c r="Q1555" i="1"/>
  <c r="R1555" i="1"/>
  <c r="H1556" i="1" a="1"/>
  <c r="H1556" i="1"/>
  <c r="J1556" i="1" a="1"/>
  <c r="J1556" i="1" s="1"/>
  <c r="K1556" i="1" a="1"/>
  <c r="K1556" i="1" s="1"/>
  <c r="L1556" i="1" a="1"/>
  <c r="L1556" i="1" s="1"/>
  <c r="M1556" i="1"/>
  <c r="N1556" i="1"/>
  <c r="O1556" i="1"/>
  <c r="P1556" i="1"/>
  <c r="Q1556" i="1"/>
  <c r="R1556" i="1"/>
  <c r="H1557" i="1" a="1"/>
  <c r="H1557" i="1"/>
  <c r="J1557" i="1" a="1"/>
  <c r="J1557" i="1" s="1"/>
  <c r="K1557" i="1" a="1"/>
  <c r="K1557" i="1" s="1"/>
  <c r="L1557" i="1" a="1"/>
  <c r="L1557" i="1" s="1"/>
  <c r="M1557" i="1"/>
  <c r="N1557" i="1"/>
  <c r="O1557" i="1"/>
  <c r="P1557" i="1"/>
  <c r="Q1557" i="1"/>
  <c r="R1557" i="1"/>
  <c r="H1558" i="1" a="1"/>
  <c r="H1558" i="1"/>
  <c r="J1558" i="1" a="1"/>
  <c r="J1558" i="1" s="1"/>
  <c r="K1558" i="1" a="1"/>
  <c r="K1558" i="1" s="1"/>
  <c r="L1558" i="1" a="1"/>
  <c r="L1558" i="1" s="1"/>
  <c r="M1558" i="1"/>
  <c r="N1558" i="1"/>
  <c r="O1558" i="1"/>
  <c r="P1558" i="1"/>
  <c r="Q1558" i="1"/>
  <c r="R1558" i="1"/>
  <c r="H1559" i="1" a="1"/>
  <c r="H1559" i="1"/>
  <c r="J1559" i="1" a="1"/>
  <c r="J1559" i="1" s="1"/>
  <c r="K1559" i="1" a="1"/>
  <c r="K1559" i="1" s="1"/>
  <c r="L1559" i="1" a="1"/>
  <c r="L1559" i="1" s="1"/>
  <c r="M1559" i="1"/>
  <c r="N1559" i="1"/>
  <c r="O1559" i="1"/>
  <c r="P1559" i="1"/>
  <c r="Q1559" i="1"/>
  <c r="R1559" i="1"/>
  <c r="H1560" i="1" a="1"/>
  <c r="H1560" i="1"/>
  <c r="J1560" i="1" a="1"/>
  <c r="J1560" i="1" s="1"/>
  <c r="K1560" i="1" a="1"/>
  <c r="K1560" i="1" s="1"/>
  <c r="L1560" i="1" a="1"/>
  <c r="L1560" i="1" s="1"/>
  <c r="M1560" i="1"/>
  <c r="N1560" i="1"/>
  <c r="O1560" i="1"/>
  <c r="P1560" i="1"/>
  <c r="Q1560" i="1"/>
  <c r="R1560" i="1"/>
  <c r="H1561" i="1" a="1"/>
  <c r="H1561" i="1"/>
  <c r="J1561" i="1" a="1"/>
  <c r="J1561" i="1" s="1"/>
  <c r="K1561" i="1" a="1"/>
  <c r="K1561" i="1" s="1"/>
  <c r="L1561" i="1" a="1"/>
  <c r="L1561" i="1" s="1"/>
  <c r="M1561" i="1"/>
  <c r="N1561" i="1"/>
  <c r="O1561" i="1"/>
  <c r="P1561" i="1"/>
  <c r="Q1561" i="1"/>
  <c r="R1561" i="1"/>
  <c r="H1562" i="1" a="1"/>
  <c r="H1562" i="1"/>
  <c r="J1562" i="1" a="1"/>
  <c r="J1562" i="1" s="1"/>
  <c r="K1562" i="1" a="1"/>
  <c r="K1562" i="1" s="1"/>
  <c r="L1562" i="1" a="1"/>
  <c r="L1562" i="1" s="1"/>
  <c r="M1562" i="1"/>
  <c r="N1562" i="1"/>
  <c r="O1562" i="1"/>
  <c r="P1562" i="1"/>
  <c r="Q1562" i="1"/>
  <c r="R1562" i="1"/>
  <c r="H1563" i="1" a="1"/>
  <c r="H1563" i="1"/>
  <c r="J1563" i="1" a="1"/>
  <c r="J1563" i="1" s="1"/>
  <c r="K1563" i="1" a="1"/>
  <c r="K1563" i="1" s="1"/>
  <c r="L1563" i="1" a="1"/>
  <c r="L1563" i="1" s="1"/>
  <c r="M1563" i="1"/>
  <c r="N1563" i="1"/>
  <c r="O1563" i="1"/>
  <c r="P1563" i="1"/>
  <c r="Q1563" i="1"/>
  <c r="R1563" i="1"/>
  <c r="H1564" i="1" a="1"/>
  <c r="H1564" i="1"/>
  <c r="J1564" i="1" a="1"/>
  <c r="J1564" i="1" s="1"/>
  <c r="K1564" i="1" a="1"/>
  <c r="K1564" i="1" s="1"/>
  <c r="L1564" i="1" a="1"/>
  <c r="L1564" i="1" s="1"/>
  <c r="M1564" i="1"/>
  <c r="N1564" i="1"/>
  <c r="O1564" i="1"/>
  <c r="P1564" i="1"/>
  <c r="Q1564" i="1"/>
  <c r="R1564" i="1"/>
  <c r="H1565" i="1" a="1"/>
  <c r="H1565" i="1"/>
  <c r="J1565" i="1" a="1"/>
  <c r="J1565" i="1" s="1"/>
  <c r="K1565" i="1" a="1"/>
  <c r="K1565" i="1" s="1"/>
  <c r="L1565" i="1" a="1"/>
  <c r="L1565" i="1" s="1"/>
  <c r="M1565" i="1"/>
  <c r="N1565" i="1"/>
  <c r="O1565" i="1"/>
  <c r="P1565" i="1"/>
  <c r="Q1565" i="1"/>
  <c r="R1565" i="1"/>
  <c r="H1566" i="1" a="1"/>
  <c r="H1566" i="1"/>
  <c r="J1566" i="1" a="1"/>
  <c r="J1566" i="1" s="1"/>
  <c r="K1566" i="1" a="1"/>
  <c r="K1566" i="1" s="1"/>
  <c r="L1566" i="1" a="1"/>
  <c r="L1566" i="1" s="1"/>
  <c r="M1566" i="1"/>
  <c r="N1566" i="1"/>
  <c r="O1566" i="1"/>
  <c r="P1566" i="1"/>
  <c r="Q1566" i="1"/>
  <c r="R1566" i="1"/>
  <c r="H1567" i="1" a="1"/>
  <c r="H1567" i="1"/>
  <c r="J1567" i="1" a="1"/>
  <c r="J1567" i="1" s="1"/>
  <c r="K1567" i="1" a="1"/>
  <c r="K1567" i="1" s="1"/>
  <c r="L1567" i="1" a="1"/>
  <c r="L1567" i="1" s="1"/>
  <c r="M1567" i="1"/>
  <c r="N1567" i="1"/>
  <c r="O1567" i="1"/>
  <c r="P1567" i="1"/>
  <c r="Q1567" i="1"/>
  <c r="R1567" i="1"/>
  <c r="H1568" i="1" a="1"/>
  <c r="H1568" i="1"/>
  <c r="J1568" i="1" a="1"/>
  <c r="J1568" i="1" s="1"/>
  <c r="K1568" i="1" a="1"/>
  <c r="K1568" i="1" s="1"/>
  <c r="L1568" i="1" a="1"/>
  <c r="L1568" i="1" s="1"/>
  <c r="M1568" i="1"/>
  <c r="N1568" i="1"/>
  <c r="O1568" i="1"/>
  <c r="P1568" i="1"/>
  <c r="Q1568" i="1"/>
  <c r="R1568" i="1"/>
  <c r="H1569" i="1" a="1"/>
  <c r="H1569" i="1"/>
  <c r="J1569" i="1" a="1"/>
  <c r="J1569" i="1" s="1"/>
  <c r="K1569" i="1" a="1"/>
  <c r="K1569" i="1" s="1"/>
  <c r="L1569" i="1" a="1"/>
  <c r="L1569" i="1" s="1"/>
  <c r="M1569" i="1"/>
  <c r="N1569" i="1"/>
  <c r="O1569" i="1"/>
  <c r="P1569" i="1"/>
  <c r="Q1569" i="1"/>
  <c r="R1569" i="1"/>
  <c r="H1570" i="1" a="1"/>
  <c r="H1570" i="1"/>
  <c r="J1570" i="1" a="1"/>
  <c r="J1570" i="1" s="1"/>
  <c r="K1570" i="1" a="1"/>
  <c r="K1570" i="1" s="1"/>
  <c r="L1570" i="1" a="1"/>
  <c r="L1570" i="1" s="1"/>
  <c r="M1570" i="1"/>
  <c r="N1570" i="1"/>
  <c r="O1570" i="1"/>
  <c r="P1570" i="1"/>
  <c r="Q1570" i="1"/>
  <c r="R1570" i="1"/>
  <c r="H1571" i="1" a="1"/>
  <c r="H1571" i="1"/>
  <c r="J1571" i="1" a="1"/>
  <c r="J1571" i="1" s="1"/>
  <c r="K1571" i="1" a="1"/>
  <c r="K1571" i="1" s="1"/>
  <c r="L1571" i="1" a="1"/>
  <c r="L1571" i="1" s="1"/>
  <c r="M1571" i="1"/>
  <c r="N1571" i="1"/>
  <c r="O1571" i="1"/>
  <c r="P1571" i="1"/>
  <c r="Q1571" i="1"/>
  <c r="R1571" i="1"/>
  <c r="H1572" i="1" a="1"/>
  <c r="H1572" i="1"/>
  <c r="J1572" i="1" a="1"/>
  <c r="J1572" i="1" s="1"/>
  <c r="K1572" i="1" a="1"/>
  <c r="K1572" i="1" s="1"/>
  <c r="L1572" i="1" a="1"/>
  <c r="L1572" i="1" s="1"/>
  <c r="M1572" i="1"/>
  <c r="N1572" i="1"/>
  <c r="O1572" i="1"/>
  <c r="P1572" i="1"/>
  <c r="Q1572" i="1"/>
  <c r="R1572" i="1"/>
  <c r="H1573" i="1" a="1"/>
  <c r="H1573" i="1"/>
  <c r="J1573" i="1" a="1"/>
  <c r="J1573" i="1" s="1"/>
  <c r="K1573" i="1" a="1"/>
  <c r="K1573" i="1" s="1"/>
  <c r="L1573" i="1" a="1"/>
  <c r="L1573" i="1" s="1"/>
  <c r="M1573" i="1"/>
  <c r="N1573" i="1"/>
  <c r="O1573" i="1"/>
  <c r="P1573" i="1"/>
  <c r="Q1573" i="1"/>
  <c r="R1573" i="1"/>
  <c r="H1574" i="1" a="1"/>
  <c r="H1574" i="1"/>
  <c r="J1574" i="1" a="1"/>
  <c r="J1574" i="1" s="1"/>
  <c r="K1574" i="1" a="1"/>
  <c r="K1574" i="1" s="1"/>
  <c r="L1574" i="1" a="1"/>
  <c r="L1574" i="1" s="1"/>
  <c r="M1574" i="1"/>
  <c r="N1574" i="1"/>
  <c r="O1574" i="1"/>
  <c r="P1574" i="1"/>
  <c r="Q1574" i="1"/>
  <c r="R1574" i="1"/>
  <c r="H1575" i="1" a="1"/>
  <c r="H1575" i="1"/>
  <c r="J1575" i="1" a="1"/>
  <c r="J1575" i="1" s="1"/>
  <c r="K1575" i="1" a="1"/>
  <c r="K1575" i="1" s="1"/>
  <c r="L1575" i="1" a="1"/>
  <c r="L1575" i="1" s="1"/>
  <c r="M1575" i="1"/>
  <c r="N1575" i="1"/>
  <c r="O1575" i="1"/>
  <c r="P1575" i="1"/>
  <c r="Q1575" i="1"/>
  <c r="R1575" i="1"/>
  <c r="H1576" i="1" a="1"/>
  <c r="H1576" i="1"/>
  <c r="J1576" i="1" a="1"/>
  <c r="J1576" i="1" s="1"/>
  <c r="K1576" i="1" a="1"/>
  <c r="K1576" i="1" s="1"/>
  <c r="L1576" i="1" a="1"/>
  <c r="L1576" i="1" s="1"/>
  <c r="M1576" i="1"/>
  <c r="N1576" i="1"/>
  <c r="O1576" i="1"/>
  <c r="P1576" i="1"/>
  <c r="Q1576" i="1"/>
  <c r="R1576" i="1"/>
  <c r="H1577" i="1" a="1"/>
  <c r="H1577" i="1"/>
  <c r="J1577" i="1" a="1"/>
  <c r="J1577" i="1" s="1"/>
  <c r="K1577" i="1" a="1"/>
  <c r="K1577" i="1" s="1"/>
  <c r="L1577" i="1" a="1"/>
  <c r="L1577" i="1" s="1"/>
  <c r="M1577" i="1"/>
  <c r="N1577" i="1"/>
  <c r="O1577" i="1"/>
  <c r="P1577" i="1"/>
  <c r="Q1577" i="1"/>
  <c r="R1577" i="1"/>
  <c r="H1578" i="1" a="1"/>
  <c r="H1578" i="1"/>
  <c r="J1578" i="1" a="1"/>
  <c r="J1578" i="1" s="1"/>
  <c r="K1578" i="1" a="1"/>
  <c r="K1578" i="1" s="1"/>
  <c r="L1578" i="1" a="1"/>
  <c r="L1578" i="1" s="1"/>
  <c r="M1578" i="1"/>
  <c r="N1578" i="1"/>
  <c r="O1578" i="1"/>
  <c r="P1578" i="1"/>
  <c r="Q1578" i="1"/>
  <c r="R1578" i="1"/>
  <c r="H1579" i="1" a="1"/>
  <c r="H1579" i="1"/>
  <c r="J1579" i="1" a="1"/>
  <c r="J1579" i="1" s="1"/>
  <c r="K1579" i="1" a="1"/>
  <c r="K1579" i="1" s="1"/>
  <c r="L1579" i="1" a="1"/>
  <c r="L1579" i="1" s="1"/>
  <c r="M1579" i="1"/>
  <c r="N1579" i="1"/>
  <c r="O1579" i="1"/>
  <c r="P1579" i="1"/>
  <c r="Q1579" i="1"/>
  <c r="R1579" i="1"/>
  <c r="H1580" i="1" a="1"/>
  <c r="H1580" i="1"/>
  <c r="J1580" i="1" a="1"/>
  <c r="J1580" i="1" s="1"/>
  <c r="K1580" i="1" a="1"/>
  <c r="K1580" i="1" s="1"/>
  <c r="L1580" i="1" a="1"/>
  <c r="L1580" i="1" s="1"/>
  <c r="M1580" i="1"/>
  <c r="N1580" i="1"/>
  <c r="O1580" i="1"/>
  <c r="P1580" i="1"/>
  <c r="Q1580" i="1"/>
  <c r="R1580" i="1"/>
  <c r="H1581" i="1" a="1"/>
  <c r="H1581" i="1"/>
  <c r="J1581" i="1" a="1"/>
  <c r="J1581" i="1" s="1"/>
  <c r="K1581" i="1" a="1"/>
  <c r="K1581" i="1" s="1"/>
  <c r="L1581" i="1" a="1"/>
  <c r="L1581" i="1" s="1"/>
  <c r="M1581" i="1"/>
  <c r="N1581" i="1"/>
  <c r="O1581" i="1"/>
  <c r="P1581" i="1"/>
  <c r="Q1581" i="1"/>
  <c r="R1581" i="1"/>
  <c r="H1582" i="1" a="1"/>
  <c r="H1582" i="1"/>
  <c r="J1582" i="1" a="1"/>
  <c r="J1582" i="1" s="1"/>
  <c r="K1582" i="1" a="1"/>
  <c r="K1582" i="1" s="1"/>
  <c r="L1582" i="1" a="1"/>
  <c r="L1582" i="1" s="1"/>
  <c r="M1582" i="1"/>
  <c r="N1582" i="1"/>
  <c r="O1582" i="1"/>
  <c r="P1582" i="1"/>
  <c r="Q1582" i="1"/>
  <c r="R1582" i="1"/>
  <c r="H1583" i="1" a="1"/>
  <c r="H1583" i="1"/>
  <c r="J1583" i="1" a="1"/>
  <c r="J1583" i="1" s="1"/>
  <c r="K1583" i="1" a="1"/>
  <c r="K1583" i="1" s="1"/>
  <c r="L1583" i="1" a="1"/>
  <c r="L1583" i="1" s="1"/>
  <c r="M1583" i="1"/>
  <c r="N1583" i="1"/>
  <c r="O1583" i="1"/>
  <c r="P1583" i="1"/>
  <c r="Q1583" i="1"/>
  <c r="R1583" i="1"/>
  <c r="H1584" i="1" a="1"/>
  <c r="H1584" i="1"/>
  <c r="J1584" i="1" a="1"/>
  <c r="J1584" i="1" s="1"/>
  <c r="K1584" i="1" a="1"/>
  <c r="K1584" i="1" s="1"/>
  <c r="L1584" i="1" a="1"/>
  <c r="L1584" i="1" s="1"/>
  <c r="M1584" i="1"/>
  <c r="N1584" i="1"/>
  <c r="O1584" i="1"/>
  <c r="P1584" i="1"/>
  <c r="Q1584" i="1"/>
  <c r="R1584" i="1"/>
  <c r="H1585" i="1" a="1"/>
  <c r="H1585" i="1"/>
  <c r="J1585" i="1" a="1"/>
  <c r="J1585" i="1" s="1"/>
  <c r="K1585" i="1" a="1"/>
  <c r="K1585" i="1" s="1"/>
  <c r="L1585" i="1" a="1"/>
  <c r="L1585" i="1" s="1"/>
  <c r="M1585" i="1"/>
  <c r="N1585" i="1"/>
  <c r="O1585" i="1"/>
  <c r="P1585" i="1"/>
  <c r="Q1585" i="1"/>
  <c r="R1585" i="1"/>
  <c r="H1586" i="1" a="1"/>
  <c r="H1586" i="1"/>
  <c r="J1586" i="1" a="1"/>
  <c r="J1586" i="1" s="1"/>
  <c r="K1586" i="1" a="1"/>
  <c r="K1586" i="1" s="1"/>
  <c r="L1586" i="1" a="1"/>
  <c r="L1586" i="1" s="1"/>
  <c r="M1586" i="1"/>
  <c r="N1586" i="1"/>
  <c r="O1586" i="1"/>
  <c r="P1586" i="1"/>
  <c r="Q1586" i="1"/>
  <c r="R1586" i="1"/>
  <c r="H1587" i="1" a="1"/>
  <c r="H1587" i="1"/>
  <c r="J1587" i="1" a="1"/>
  <c r="J1587" i="1" s="1"/>
  <c r="K1587" i="1" a="1"/>
  <c r="K1587" i="1" s="1"/>
  <c r="L1587" i="1" a="1"/>
  <c r="L1587" i="1" s="1"/>
  <c r="M1587" i="1"/>
  <c r="N1587" i="1"/>
  <c r="O1587" i="1"/>
  <c r="P1587" i="1"/>
  <c r="Q1587" i="1"/>
  <c r="R1587" i="1"/>
  <c r="H1588" i="1" a="1"/>
  <c r="H1588" i="1"/>
  <c r="J1588" i="1" a="1"/>
  <c r="J1588" i="1" s="1"/>
  <c r="K1588" i="1" a="1"/>
  <c r="K1588" i="1" s="1"/>
  <c r="L1588" i="1" a="1"/>
  <c r="L1588" i="1" s="1"/>
  <c r="M1588" i="1"/>
  <c r="N1588" i="1"/>
  <c r="O1588" i="1"/>
  <c r="P1588" i="1"/>
  <c r="Q1588" i="1"/>
  <c r="R1588" i="1"/>
  <c r="H1589" i="1" a="1"/>
  <c r="H1589" i="1"/>
  <c r="J1589" i="1" a="1"/>
  <c r="J1589" i="1" s="1"/>
  <c r="K1589" i="1" a="1"/>
  <c r="K1589" i="1" s="1"/>
  <c r="L1589" i="1" a="1"/>
  <c r="L1589" i="1" s="1"/>
  <c r="M1589" i="1"/>
  <c r="N1589" i="1"/>
  <c r="O1589" i="1"/>
  <c r="P1589" i="1"/>
  <c r="Q1589" i="1"/>
  <c r="R1589" i="1"/>
  <c r="H1590" i="1" a="1"/>
  <c r="H1590" i="1"/>
  <c r="J1590" i="1" a="1"/>
  <c r="J1590" i="1" s="1"/>
  <c r="K1590" i="1" a="1"/>
  <c r="K1590" i="1" s="1"/>
  <c r="L1590" i="1" a="1"/>
  <c r="L1590" i="1" s="1"/>
  <c r="M1590" i="1"/>
  <c r="N1590" i="1"/>
  <c r="O1590" i="1"/>
  <c r="P1590" i="1"/>
  <c r="Q1590" i="1"/>
  <c r="R1590" i="1"/>
  <c r="H1591" i="1" a="1"/>
  <c r="H1591" i="1"/>
  <c r="J1591" i="1" a="1"/>
  <c r="J1591" i="1" s="1"/>
  <c r="K1591" i="1" a="1"/>
  <c r="K1591" i="1" s="1"/>
  <c r="L1591" i="1" a="1"/>
  <c r="L1591" i="1" s="1"/>
  <c r="M1591" i="1"/>
  <c r="N1591" i="1"/>
  <c r="O1591" i="1"/>
  <c r="P1591" i="1"/>
  <c r="Q1591" i="1"/>
  <c r="R1591" i="1"/>
  <c r="H1592" i="1" a="1"/>
  <c r="H1592" i="1"/>
  <c r="J1592" i="1" a="1"/>
  <c r="J1592" i="1" s="1"/>
  <c r="K1592" i="1" a="1"/>
  <c r="K1592" i="1" s="1"/>
  <c r="L1592" i="1" a="1"/>
  <c r="L1592" i="1" s="1"/>
  <c r="M1592" i="1"/>
  <c r="N1592" i="1"/>
  <c r="O1592" i="1"/>
  <c r="P1592" i="1"/>
  <c r="Q1592" i="1"/>
  <c r="R1592" i="1"/>
  <c r="H1593" i="1" a="1"/>
  <c r="H1593" i="1"/>
  <c r="J1593" i="1" a="1"/>
  <c r="J1593" i="1" s="1"/>
  <c r="K1593" i="1" a="1"/>
  <c r="K1593" i="1" s="1"/>
  <c r="L1593" i="1" a="1"/>
  <c r="L1593" i="1" s="1"/>
  <c r="M1593" i="1"/>
  <c r="N1593" i="1"/>
  <c r="O1593" i="1"/>
  <c r="P1593" i="1"/>
  <c r="Q1593" i="1"/>
  <c r="R1593" i="1"/>
  <c r="H1594" i="1" a="1"/>
  <c r="H1594" i="1"/>
  <c r="J1594" i="1" a="1"/>
  <c r="J1594" i="1" s="1"/>
  <c r="K1594" i="1" a="1"/>
  <c r="K1594" i="1" s="1"/>
  <c r="L1594" i="1" a="1"/>
  <c r="L1594" i="1" s="1"/>
  <c r="M1594" i="1"/>
  <c r="N1594" i="1"/>
  <c r="O1594" i="1"/>
  <c r="P1594" i="1"/>
  <c r="Q1594" i="1"/>
  <c r="R1594" i="1"/>
  <c r="H1595" i="1" a="1"/>
  <c r="H1595" i="1"/>
  <c r="J1595" i="1" a="1"/>
  <c r="J1595" i="1" s="1"/>
  <c r="K1595" i="1" a="1"/>
  <c r="K1595" i="1" s="1"/>
  <c r="L1595" i="1" a="1"/>
  <c r="L1595" i="1" s="1"/>
  <c r="M1595" i="1"/>
  <c r="N1595" i="1"/>
  <c r="O1595" i="1"/>
  <c r="P1595" i="1"/>
  <c r="Q1595" i="1"/>
  <c r="R1595" i="1"/>
  <c r="H1596" i="1" a="1"/>
  <c r="H1596" i="1"/>
  <c r="J1596" i="1" a="1"/>
  <c r="J1596" i="1" s="1"/>
  <c r="K1596" i="1" a="1"/>
  <c r="K1596" i="1" s="1"/>
  <c r="L1596" i="1" a="1"/>
  <c r="L1596" i="1" s="1"/>
  <c r="M1596" i="1"/>
  <c r="N1596" i="1"/>
  <c r="O1596" i="1"/>
  <c r="P1596" i="1"/>
  <c r="Q1596" i="1"/>
  <c r="R1596" i="1"/>
  <c r="H1597" i="1" a="1"/>
  <c r="H1597" i="1"/>
  <c r="J1597" i="1" a="1"/>
  <c r="J1597" i="1" s="1"/>
  <c r="K1597" i="1" a="1"/>
  <c r="K1597" i="1" s="1"/>
  <c r="L1597" i="1" a="1"/>
  <c r="L1597" i="1" s="1"/>
  <c r="M1597" i="1"/>
  <c r="N1597" i="1"/>
  <c r="O1597" i="1"/>
  <c r="P1597" i="1"/>
  <c r="Q1597" i="1"/>
  <c r="R1597" i="1"/>
  <c r="H1598" i="1" a="1"/>
  <c r="H1598" i="1"/>
  <c r="J1598" i="1" a="1"/>
  <c r="J1598" i="1" s="1"/>
  <c r="K1598" i="1" a="1"/>
  <c r="K1598" i="1" s="1"/>
  <c r="L1598" i="1" a="1"/>
  <c r="L1598" i="1" s="1"/>
  <c r="M1598" i="1"/>
  <c r="N1598" i="1"/>
  <c r="O1598" i="1"/>
  <c r="P1598" i="1"/>
  <c r="Q1598" i="1"/>
  <c r="R1598" i="1"/>
  <c r="H1599" i="1" a="1"/>
  <c r="H1599" i="1"/>
  <c r="J1599" i="1" a="1"/>
  <c r="J1599" i="1" s="1"/>
  <c r="K1599" i="1" a="1"/>
  <c r="K1599" i="1" s="1"/>
  <c r="L1599" i="1" a="1"/>
  <c r="L1599" i="1" s="1"/>
  <c r="M1599" i="1"/>
  <c r="N1599" i="1"/>
  <c r="O1599" i="1"/>
  <c r="P1599" i="1"/>
  <c r="Q1599" i="1"/>
  <c r="R1599" i="1"/>
  <c r="H1600" i="1" a="1"/>
  <c r="H1600" i="1"/>
  <c r="J1600" i="1" a="1"/>
  <c r="J1600" i="1" s="1"/>
  <c r="K1600" i="1" a="1"/>
  <c r="K1600" i="1" s="1"/>
  <c r="L1600" i="1" a="1"/>
  <c r="L1600" i="1" s="1"/>
  <c r="M1600" i="1"/>
  <c r="N1600" i="1"/>
  <c r="O1600" i="1"/>
  <c r="P1600" i="1"/>
  <c r="Q1600" i="1"/>
  <c r="R1600" i="1"/>
  <c r="H1601" i="1" a="1"/>
  <c r="H1601" i="1"/>
  <c r="J1601" i="1" a="1"/>
  <c r="J1601" i="1" s="1"/>
  <c r="K1601" i="1" a="1"/>
  <c r="K1601" i="1" s="1"/>
  <c r="L1601" i="1" a="1"/>
  <c r="L1601" i="1" s="1"/>
  <c r="M1601" i="1"/>
  <c r="N1601" i="1"/>
  <c r="O1601" i="1"/>
  <c r="P1601" i="1"/>
  <c r="Q1601" i="1"/>
  <c r="R1601" i="1"/>
  <c r="H1602" i="1" a="1"/>
  <c r="H1602" i="1"/>
  <c r="J1602" i="1" a="1"/>
  <c r="J1602" i="1" s="1"/>
  <c r="K1602" i="1" a="1"/>
  <c r="K1602" i="1" s="1"/>
  <c r="L1602" i="1" a="1"/>
  <c r="L1602" i="1" s="1"/>
  <c r="M1602" i="1"/>
  <c r="N1602" i="1"/>
  <c r="O1602" i="1"/>
  <c r="P1602" i="1"/>
  <c r="Q1602" i="1"/>
  <c r="R1602" i="1"/>
  <c r="H1603" i="1" a="1"/>
  <c r="H1603" i="1"/>
  <c r="J1603" i="1" a="1"/>
  <c r="J1603" i="1" s="1"/>
  <c r="K1603" i="1" a="1"/>
  <c r="K1603" i="1" s="1"/>
  <c r="L1603" i="1" a="1"/>
  <c r="L1603" i="1" s="1"/>
  <c r="M1603" i="1"/>
  <c r="N1603" i="1"/>
  <c r="O1603" i="1"/>
  <c r="P1603" i="1"/>
  <c r="Q1603" i="1"/>
  <c r="R1603" i="1"/>
  <c r="H1604" i="1" a="1"/>
  <c r="H1604" i="1"/>
  <c r="J1604" i="1" a="1"/>
  <c r="J1604" i="1" s="1"/>
  <c r="K1604" i="1" a="1"/>
  <c r="K1604" i="1" s="1"/>
  <c r="L1604" i="1" a="1"/>
  <c r="L1604" i="1" s="1"/>
  <c r="M1604" i="1"/>
  <c r="N1604" i="1"/>
  <c r="O1604" i="1"/>
  <c r="P1604" i="1"/>
  <c r="Q1604" i="1"/>
  <c r="R1604" i="1"/>
  <c r="H1605" i="1" a="1"/>
  <c r="H1605" i="1"/>
  <c r="J1605" i="1" a="1"/>
  <c r="J1605" i="1" s="1"/>
  <c r="K1605" i="1" a="1"/>
  <c r="K1605" i="1" s="1"/>
  <c r="L1605" i="1" a="1"/>
  <c r="L1605" i="1" s="1"/>
  <c r="M1605" i="1"/>
  <c r="N1605" i="1"/>
  <c r="O1605" i="1"/>
  <c r="P1605" i="1"/>
  <c r="Q1605" i="1"/>
  <c r="R1605" i="1"/>
  <c r="H1606" i="1" a="1"/>
  <c r="H1606" i="1"/>
  <c r="J1606" i="1" a="1"/>
  <c r="J1606" i="1" s="1"/>
  <c r="K1606" i="1" a="1"/>
  <c r="K1606" i="1" s="1"/>
  <c r="L1606" i="1" a="1"/>
  <c r="L1606" i="1" s="1"/>
  <c r="M1606" i="1"/>
  <c r="N1606" i="1"/>
  <c r="O1606" i="1"/>
  <c r="P1606" i="1"/>
  <c r="Q1606" i="1"/>
  <c r="R1606" i="1"/>
  <c r="H1607" i="1" a="1"/>
  <c r="H1607" i="1"/>
  <c r="J1607" i="1" a="1"/>
  <c r="J1607" i="1" s="1"/>
  <c r="K1607" i="1" a="1"/>
  <c r="K1607" i="1" s="1"/>
  <c r="L1607" i="1" a="1"/>
  <c r="L1607" i="1" s="1"/>
  <c r="M1607" i="1"/>
  <c r="N1607" i="1"/>
  <c r="O1607" i="1"/>
  <c r="P1607" i="1"/>
  <c r="Q1607" i="1"/>
  <c r="R1607" i="1"/>
  <c r="H1608" i="1" a="1"/>
  <c r="H1608" i="1"/>
  <c r="J1608" i="1" a="1"/>
  <c r="J1608" i="1" s="1"/>
  <c r="K1608" i="1" a="1"/>
  <c r="K1608" i="1" s="1"/>
  <c r="L1608" i="1" a="1"/>
  <c r="L1608" i="1" s="1"/>
  <c r="M1608" i="1"/>
  <c r="N1608" i="1"/>
  <c r="O1608" i="1"/>
  <c r="P1608" i="1"/>
  <c r="Q1608" i="1"/>
  <c r="R1608" i="1"/>
  <c r="H1609" i="1" a="1"/>
  <c r="H1609" i="1"/>
  <c r="J1609" i="1" a="1"/>
  <c r="J1609" i="1" s="1"/>
  <c r="K1609" i="1" a="1"/>
  <c r="K1609" i="1" s="1"/>
  <c r="L1609" i="1" a="1"/>
  <c r="L1609" i="1" s="1"/>
  <c r="M1609" i="1"/>
  <c r="N1609" i="1"/>
  <c r="O1609" i="1"/>
  <c r="P1609" i="1"/>
  <c r="Q1609" i="1"/>
  <c r="R1609" i="1"/>
  <c r="H1610" i="1" a="1"/>
  <c r="H1610" i="1"/>
  <c r="J1610" i="1" a="1"/>
  <c r="J1610" i="1" s="1"/>
  <c r="K1610" i="1" a="1"/>
  <c r="K1610" i="1" s="1"/>
  <c r="L1610" i="1" a="1"/>
  <c r="L1610" i="1" s="1"/>
  <c r="M1610" i="1"/>
  <c r="N1610" i="1"/>
  <c r="O1610" i="1"/>
  <c r="P1610" i="1"/>
  <c r="Q1610" i="1"/>
  <c r="R1610" i="1"/>
  <c r="H1611" i="1" a="1"/>
  <c r="H1611" i="1"/>
  <c r="J1611" i="1" a="1"/>
  <c r="J1611" i="1" s="1"/>
  <c r="K1611" i="1" a="1"/>
  <c r="K1611" i="1" s="1"/>
  <c r="L1611" i="1" a="1"/>
  <c r="L1611" i="1" s="1"/>
  <c r="M1611" i="1"/>
  <c r="N1611" i="1"/>
  <c r="O1611" i="1"/>
  <c r="P1611" i="1"/>
  <c r="Q1611" i="1"/>
  <c r="R1611" i="1"/>
  <c r="H1612" i="1" a="1"/>
  <c r="H1612" i="1"/>
  <c r="J1612" i="1" a="1"/>
  <c r="J1612" i="1" s="1"/>
  <c r="K1612" i="1" a="1"/>
  <c r="K1612" i="1" s="1"/>
  <c r="L1612" i="1" a="1"/>
  <c r="L1612" i="1" s="1"/>
  <c r="M1612" i="1"/>
  <c r="N1612" i="1"/>
  <c r="O1612" i="1"/>
  <c r="P1612" i="1"/>
  <c r="Q1612" i="1"/>
  <c r="R1612" i="1"/>
  <c r="H1613" i="1" a="1"/>
  <c r="H1613" i="1"/>
  <c r="J1613" i="1" a="1"/>
  <c r="J1613" i="1" s="1"/>
  <c r="K1613" i="1" a="1"/>
  <c r="K1613" i="1" s="1"/>
  <c r="L1613" i="1" a="1"/>
  <c r="L1613" i="1" s="1"/>
  <c r="M1613" i="1"/>
  <c r="N1613" i="1"/>
  <c r="O1613" i="1"/>
  <c r="P1613" i="1"/>
  <c r="Q1613" i="1"/>
  <c r="R1613" i="1"/>
  <c r="H1614" i="1" a="1"/>
  <c r="H1614" i="1"/>
  <c r="J1614" i="1" a="1"/>
  <c r="J1614" i="1" s="1"/>
  <c r="K1614" i="1" a="1"/>
  <c r="K1614" i="1" s="1"/>
  <c r="L1614" i="1" a="1"/>
  <c r="L1614" i="1" s="1"/>
  <c r="M1614" i="1"/>
  <c r="N1614" i="1"/>
  <c r="O1614" i="1"/>
  <c r="P1614" i="1"/>
  <c r="Q1614" i="1"/>
  <c r="R1614" i="1"/>
  <c r="H1615" i="1" a="1"/>
  <c r="H1615" i="1"/>
  <c r="J1615" i="1" a="1"/>
  <c r="J1615" i="1" s="1"/>
  <c r="K1615" i="1" a="1"/>
  <c r="K1615" i="1" s="1"/>
  <c r="L1615" i="1" a="1"/>
  <c r="L1615" i="1" s="1"/>
  <c r="M1615" i="1"/>
  <c r="N1615" i="1"/>
  <c r="O1615" i="1"/>
  <c r="P1615" i="1"/>
  <c r="Q1615" i="1"/>
  <c r="R1615" i="1"/>
  <c r="H1616" i="1" a="1"/>
  <c r="H1616" i="1"/>
  <c r="J1616" i="1" a="1"/>
  <c r="J1616" i="1" s="1"/>
  <c r="K1616" i="1" a="1"/>
  <c r="K1616" i="1" s="1"/>
  <c r="L1616" i="1" a="1"/>
  <c r="L1616" i="1" s="1"/>
  <c r="M1616" i="1"/>
  <c r="N1616" i="1"/>
  <c r="O1616" i="1"/>
  <c r="P1616" i="1"/>
  <c r="Q1616" i="1"/>
  <c r="R1616" i="1"/>
  <c r="H1617" i="1" a="1"/>
  <c r="H1617" i="1"/>
  <c r="J1617" i="1" a="1"/>
  <c r="J1617" i="1" s="1"/>
  <c r="K1617" i="1" a="1"/>
  <c r="K1617" i="1" s="1"/>
  <c r="L1617" i="1" a="1"/>
  <c r="L1617" i="1" s="1"/>
  <c r="M1617" i="1"/>
  <c r="N1617" i="1"/>
  <c r="O1617" i="1"/>
  <c r="P1617" i="1"/>
  <c r="Q1617" i="1"/>
  <c r="R1617" i="1"/>
  <c r="H1618" i="1" a="1"/>
  <c r="H1618" i="1"/>
  <c r="J1618" i="1" a="1"/>
  <c r="J1618" i="1" s="1"/>
  <c r="K1618" i="1" a="1"/>
  <c r="K1618" i="1" s="1"/>
  <c r="L1618" i="1" a="1"/>
  <c r="L1618" i="1" s="1"/>
  <c r="M1618" i="1"/>
  <c r="N1618" i="1"/>
  <c r="O1618" i="1"/>
  <c r="P1618" i="1"/>
  <c r="Q1618" i="1"/>
  <c r="R1618" i="1"/>
  <c r="H1619" i="1" a="1"/>
  <c r="H1619" i="1"/>
  <c r="J1619" i="1" a="1"/>
  <c r="J1619" i="1" s="1"/>
  <c r="K1619" i="1" a="1"/>
  <c r="K1619" i="1" s="1"/>
  <c r="L1619" i="1" a="1"/>
  <c r="L1619" i="1" s="1"/>
  <c r="M1619" i="1"/>
  <c r="N1619" i="1"/>
  <c r="O1619" i="1"/>
  <c r="P1619" i="1"/>
  <c r="Q1619" i="1"/>
  <c r="R1619" i="1"/>
  <c r="H1620" i="1" a="1"/>
  <c r="H1620" i="1"/>
  <c r="J1620" i="1" a="1"/>
  <c r="J1620" i="1" s="1"/>
  <c r="K1620" i="1" a="1"/>
  <c r="K1620" i="1" s="1"/>
  <c r="L1620" i="1" a="1"/>
  <c r="L1620" i="1" s="1"/>
  <c r="M1620" i="1"/>
  <c r="N1620" i="1"/>
  <c r="O1620" i="1"/>
  <c r="P1620" i="1"/>
  <c r="Q1620" i="1"/>
  <c r="R1620" i="1"/>
  <c r="H1621" i="1" a="1"/>
  <c r="H1621" i="1"/>
  <c r="J1621" i="1" a="1"/>
  <c r="J1621" i="1" s="1"/>
  <c r="K1621" i="1" a="1"/>
  <c r="K1621" i="1" s="1"/>
  <c r="L1621" i="1" a="1"/>
  <c r="L1621" i="1" s="1"/>
  <c r="M1621" i="1"/>
  <c r="N1621" i="1"/>
  <c r="O1621" i="1"/>
  <c r="P1621" i="1"/>
  <c r="Q1621" i="1"/>
  <c r="R1621" i="1"/>
  <c r="H1622" i="1" a="1"/>
  <c r="H1622" i="1"/>
  <c r="J1622" i="1" a="1"/>
  <c r="J1622" i="1" s="1"/>
  <c r="K1622" i="1" a="1"/>
  <c r="K1622" i="1" s="1"/>
  <c r="L1622" i="1" a="1"/>
  <c r="L1622" i="1" s="1"/>
  <c r="M1622" i="1"/>
  <c r="N1622" i="1"/>
  <c r="O1622" i="1"/>
  <c r="P1622" i="1"/>
  <c r="Q1622" i="1"/>
  <c r="R1622" i="1"/>
  <c r="H1623" i="1" a="1"/>
  <c r="H1623" i="1"/>
  <c r="J1623" i="1" a="1"/>
  <c r="J1623" i="1" s="1"/>
  <c r="K1623" i="1" a="1"/>
  <c r="K1623" i="1" s="1"/>
  <c r="L1623" i="1" a="1"/>
  <c r="L1623" i="1" s="1"/>
  <c r="M1623" i="1"/>
  <c r="N1623" i="1"/>
  <c r="O1623" i="1"/>
  <c r="P1623" i="1"/>
  <c r="Q1623" i="1"/>
  <c r="R1623" i="1"/>
  <c r="H1624" i="1" a="1"/>
  <c r="H1624" i="1"/>
  <c r="J1624" i="1" a="1"/>
  <c r="J1624" i="1" s="1"/>
  <c r="K1624" i="1" a="1"/>
  <c r="K1624" i="1" s="1"/>
  <c r="L1624" i="1" a="1"/>
  <c r="L1624" i="1" s="1"/>
  <c r="M1624" i="1"/>
  <c r="N1624" i="1"/>
  <c r="O1624" i="1"/>
  <c r="P1624" i="1"/>
  <c r="Q1624" i="1"/>
  <c r="R1624" i="1"/>
  <c r="H1625" i="1" a="1"/>
  <c r="H1625" i="1"/>
  <c r="J1625" i="1" a="1"/>
  <c r="J1625" i="1" s="1"/>
  <c r="K1625" i="1" a="1"/>
  <c r="K1625" i="1" s="1"/>
  <c r="L1625" i="1" a="1"/>
  <c r="L1625" i="1" s="1"/>
  <c r="M1625" i="1"/>
  <c r="N1625" i="1"/>
  <c r="O1625" i="1"/>
  <c r="P1625" i="1"/>
  <c r="Q1625" i="1"/>
  <c r="R1625" i="1"/>
  <c r="H1626" i="1" a="1"/>
  <c r="H1626" i="1"/>
  <c r="J1626" i="1" a="1"/>
  <c r="J1626" i="1" s="1"/>
  <c r="K1626" i="1" a="1"/>
  <c r="K1626" i="1" s="1"/>
  <c r="L1626" i="1" a="1"/>
  <c r="L1626" i="1" s="1"/>
  <c r="M1626" i="1"/>
  <c r="N1626" i="1"/>
  <c r="O1626" i="1"/>
  <c r="P1626" i="1"/>
  <c r="Q1626" i="1"/>
  <c r="R1626" i="1"/>
  <c r="H1627" i="1" a="1"/>
  <c r="H1627" i="1"/>
  <c r="J1627" i="1" a="1"/>
  <c r="J1627" i="1" s="1"/>
  <c r="K1627" i="1" a="1"/>
  <c r="K1627" i="1" s="1"/>
  <c r="L1627" i="1" a="1"/>
  <c r="L1627" i="1" s="1"/>
  <c r="M1627" i="1"/>
  <c r="N1627" i="1"/>
  <c r="O1627" i="1"/>
  <c r="P1627" i="1"/>
  <c r="Q1627" i="1"/>
  <c r="R1627" i="1"/>
  <c r="H1628" i="1" a="1"/>
  <c r="H1628" i="1"/>
  <c r="J1628" i="1" a="1"/>
  <c r="J1628" i="1" s="1"/>
  <c r="K1628" i="1" a="1"/>
  <c r="K1628" i="1" s="1"/>
  <c r="L1628" i="1" a="1"/>
  <c r="L1628" i="1" s="1"/>
  <c r="M1628" i="1"/>
  <c r="N1628" i="1"/>
  <c r="O1628" i="1"/>
  <c r="P1628" i="1"/>
  <c r="Q1628" i="1"/>
  <c r="R1628" i="1"/>
  <c r="H1629" i="1" a="1"/>
  <c r="H1629" i="1"/>
  <c r="J1629" i="1" a="1"/>
  <c r="J1629" i="1" s="1"/>
  <c r="K1629" i="1" a="1"/>
  <c r="K1629" i="1" s="1"/>
  <c r="L1629" i="1" a="1"/>
  <c r="L1629" i="1" s="1"/>
  <c r="M1629" i="1"/>
  <c r="N1629" i="1"/>
  <c r="O1629" i="1"/>
  <c r="P1629" i="1"/>
  <c r="Q1629" i="1"/>
  <c r="R1629" i="1"/>
  <c r="H1630" i="1" a="1"/>
  <c r="H1630" i="1"/>
  <c r="J1630" i="1" a="1"/>
  <c r="J1630" i="1" s="1"/>
  <c r="K1630" i="1" a="1"/>
  <c r="K1630" i="1" s="1"/>
  <c r="L1630" i="1" a="1"/>
  <c r="L1630" i="1" s="1"/>
  <c r="M1630" i="1"/>
  <c r="N1630" i="1"/>
  <c r="O1630" i="1"/>
  <c r="P1630" i="1"/>
  <c r="Q1630" i="1"/>
  <c r="R1630" i="1"/>
  <c r="H1631" i="1" a="1"/>
  <c r="H1631" i="1"/>
  <c r="J1631" i="1" a="1"/>
  <c r="J1631" i="1" s="1"/>
  <c r="K1631" i="1" a="1"/>
  <c r="K1631" i="1" s="1"/>
  <c r="L1631" i="1" a="1"/>
  <c r="L1631" i="1" s="1"/>
  <c r="M1631" i="1"/>
  <c r="N1631" i="1"/>
  <c r="O1631" i="1"/>
  <c r="P1631" i="1"/>
  <c r="Q1631" i="1"/>
  <c r="R1631" i="1"/>
  <c r="H1632" i="1" a="1"/>
  <c r="H1632" i="1"/>
  <c r="J1632" i="1" a="1"/>
  <c r="J1632" i="1" s="1"/>
  <c r="K1632" i="1" a="1"/>
  <c r="K1632" i="1" s="1"/>
  <c r="L1632" i="1" a="1"/>
  <c r="L1632" i="1" s="1"/>
  <c r="M1632" i="1"/>
  <c r="N1632" i="1"/>
  <c r="O1632" i="1"/>
  <c r="P1632" i="1"/>
  <c r="Q1632" i="1"/>
  <c r="R1632" i="1"/>
  <c r="H1633" i="1" a="1"/>
  <c r="H1633" i="1"/>
  <c r="J1633" i="1" a="1"/>
  <c r="J1633" i="1" s="1"/>
  <c r="K1633" i="1" a="1"/>
  <c r="K1633" i="1" s="1"/>
  <c r="L1633" i="1" a="1"/>
  <c r="L1633" i="1" s="1"/>
  <c r="M1633" i="1"/>
  <c r="N1633" i="1"/>
  <c r="O1633" i="1"/>
  <c r="P1633" i="1"/>
  <c r="Q1633" i="1"/>
  <c r="R1633" i="1"/>
  <c r="H1634" i="1" a="1"/>
  <c r="H1634" i="1"/>
  <c r="J1634" i="1" a="1"/>
  <c r="J1634" i="1" s="1"/>
  <c r="K1634" i="1" a="1"/>
  <c r="K1634" i="1" s="1"/>
  <c r="L1634" i="1" a="1"/>
  <c r="L1634" i="1" s="1"/>
  <c r="M1634" i="1"/>
  <c r="N1634" i="1"/>
  <c r="O1634" i="1"/>
  <c r="P1634" i="1"/>
  <c r="Q1634" i="1"/>
  <c r="R1634" i="1"/>
  <c r="H1635" i="1" a="1"/>
  <c r="H1635" i="1"/>
  <c r="J1635" i="1" a="1"/>
  <c r="J1635" i="1" s="1"/>
  <c r="K1635" i="1" a="1"/>
  <c r="K1635" i="1" s="1"/>
  <c r="L1635" i="1" a="1"/>
  <c r="L1635" i="1" s="1"/>
  <c r="M1635" i="1"/>
  <c r="N1635" i="1"/>
  <c r="O1635" i="1"/>
  <c r="P1635" i="1"/>
  <c r="Q1635" i="1"/>
  <c r="R1635" i="1"/>
  <c r="H1636" i="1" a="1"/>
  <c r="H1636" i="1"/>
  <c r="J1636" i="1" a="1"/>
  <c r="J1636" i="1" s="1"/>
  <c r="K1636" i="1" a="1"/>
  <c r="K1636" i="1" s="1"/>
  <c r="L1636" i="1" a="1"/>
  <c r="L1636" i="1" s="1"/>
  <c r="M1636" i="1"/>
  <c r="N1636" i="1"/>
  <c r="O1636" i="1"/>
  <c r="P1636" i="1"/>
  <c r="Q1636" i="1"/>
  <c r="R1636" i="1"/>
  <c r="H1637" i="1" a="1"/>
  <c r="H1637" i="1"/>
  <c r="J1637" i="1" a="1"/>
  <c r="J1637" i="1" s="1"/>
  <c r="K1637" i="1" a="1"/>
  <c r="K1637" i="1" s="1"/>
  <c r="L1637" i="1" a="1"/>
  <c r="L1637" i="1" s="1"/>
  <c r="M1637" i="1"/>
  <c r="N1637" i="1"/>
  <c r="O1637" i="1"/>
  <c r="P1637" i="1"/>
  <c r="Q1637" i="1"/>
  <c r="R1637" i="1"/>
  <c r="H1638" i="1" a="1"/>
  <c r="H1638" i="1"/>
  <c r="J1638" i="1" a="1"/>
  <c r="J1638" i="1" s="1"/>
  <c r="K1638" i="1" a="1"/>
  <c r="K1638" i="1" s="1"/>
  <c r="L1638" i="1" a="1"/>
  <c r="L1638" i="1" s="1"/>
  <c r="M1638" i="1"/>
  <c r="N1638" i="1"/>
  <c r="O1638" i="1"/>
  <c r="P1638" i="1"/>
  <c r="Q1638" i="1"/>
  <c r="R1638" i="1"/>
  <c r="H1639" i="1" a="1"/>
  <c r="H1639" i="1"/>
  <c r="J1639" i="1" a="1"/>
  <c r="J1639" i="1" s="1"/>
  <c r="K1639" i="1" a="1"/>
  <c r="K1639" i="1" s="1"/>
  <c r="L1639" i="1" a="1"/>
  <c r="L1639" i="1" s="1"/>
  <c r="M1639" i="1"/>
  <c r="N1639" i="1"/>
  <c r="O1639" i="1"/>
  <c r="P1639" i="1"/>
  <c r="Q1639" i="1"/>
  <c r="R1639" i="1"/>
  <c r="H1640" i="1" a="1"/>
  <c r="H1640" i="1"/>
  <c r="J1640" i="1" a="1"/>
  <c r="J1640" i="1" s="1"/>
  <c r="K1640" i="1" a="1"/>
  <c r="K1640" i="1" s="1"/>
  <c r="L1640" i="1" a="1"/>
  <c r="L1640" i="1" s="1"/>
  <c r="M1640" i="1"/>
  <c r="N1640" i="1"/>
  <c r="O1640" i="1"/>
  <c r="P1640" i="1"/>
  <c r="Q1640" i="1"/>
  <c r="R1640" i="1"/>
  <c r="H1641" i="1" a="1"/>
  <c r="H1641" i="1"/>
  <c r="J1641" i="1" a="1"/>
  <c r="J1641" i="1" s="1"/>
  <c r="K1641" i="1" a="1"/>
  <c r="K1641" i="1" s="1"/>
  <c r="L1641" i="1" a="1"/>
  <c r="L1641" i="1" s="1"/>
  <c r="M1641" i="1"/>
  <c r="N1641" i="1"/>
  <c r="O1641" i="1"/>
  <c r="P1641" i="1"/>
  <c r="Q1641" i="1"/>
  <c r="R1641" i="1"/>
  <c r="H1642" i="1" a="1"/>
  <c r="H1642" i="1"/>
  <c r="J1642" i="1" a="1"/>
  <c r="J1642" i="1" s="1"/>
  <c r="K1642" i="1" a="1"/>
  <c r="K1642" i="1" s="1"/>
  <c r="L1642" i="1" a="1"/>
  <c r="L1642" i="1" s="1"/>
  <c r="M1642" i="1"/>
  <c r="N1642" i="1"/>
  <c r="O1642" i="1"/>
  <c r="P1642" i="1"/>
  <c r="Q1642" i="1"/>
  <c r="R1642" i="1"/>
  <c r="H1643" i="1" a="1"/>
  <c r="H1643" i="1"/>
  <c r="J1643" i="1" a="1"/>
  <c r="J1643" i="1" s="1"/>
  <c r="K1643" i="1" a="1"/>
  <c r="K1643" i="1" s="1"/>
  <c r="L1643" i="1" a="1"/>
  <c r="L1643" i="1" s="1"/>
  <c r="M1643" i="1"/>
  <c r="N1643" i="1"/>
  <c r="O1643" i="1"/>
  <c r="P1643" i="1"/>
  <c r="Q1643" i="1"/>
  <c r="R1643" i="1"/>
  <c r="H1644" i="1" a="1"/>
  <c r="H1644" i="1"/>
  <c r="J1644" i="1" a="1"/>
  <c r="J1644" i="1" s="1"/>
  <c r="K1644" i="1" a="1"/>
  <c r="K1644" i="1" s="1"/>
  <c r="L1644" i="1" a="1"/>
  <c r="L1644" i="1" s="1"/>
  <c r="M1644" i="1"/>
  <c r="N1644" i="1"/>
  <c r="O1644" i="1"/>
  <c r="P1644" i="1"/>
  <c r="Q1644" i="1"/>
  <c r="R1644" i="1"/>
  <c r="H1645" i="1" a="1"/>
  <c r="H1645" i="1"/>
  <c r="J1645" i="1" a="1"/>
  <c r="J1645" i="1" s="1"/>
  <c r="K1645" i="1" a="1"/>
  <c r="K1645" i="1" s="1"/>
  <c r="L1645" i="1" a="1"/>
  <c r="L1645" i="1" s="1"/>
  <c r="M1645" i="1"/>
  <c r="N1645" i="1"/>
  <c r="O1645" i="1"/>
  <c r="P1645" i="1"/>
  <c r="Q1645" i="1"/>
  <c r="R1645" i="1"/>
  <c r="H1646" i="1" a="1"/>
  <c r="H1646" i="1"/>
  <c r="J1646" i="1" a="1"/>
  <c r="J1646" i="1" s="1"/>
  <c r="K1646" i="1" a="1"/>
  <c r="K1646" i="1" s="1"/>
  <c r="L1646" i="1" a="1"/>
  <c r="L1646" i="1" s="1"/>
  <c r="M1646" i="1"/>
  <c r="N1646" i="1"/>
  <c r="O1646" i="1"/>
  <c r="P1646" i="1"/>
  <c r="Q1646" i="1"/>
  <c r="R1646" i="1"/>
  <c r="H1647" i="1" a="1"/>
  <c r="H1647" i="1"/>
  <c r="J1647" i="1" a="1"/>
  <c r="J1647" i="1" s="1"/>
  <c r="K1647" i="1" a="1"/>
  <c r="K1647" i="1" s="1"/>
  <c r="L1647" i="1" a="1"/>
  <c r="L1647" i="1" s="1"/>
  <c r="M1647" i="1"/>
  <c r="N1647" i="1"/>
  <c r="O1647" i="1"/>
  <c r="P1647" i="1"/>
  <c r="Q1647" i="1"/>
  <c r="R1647" i="1"/>
  <c r="H1648" i="1" a="1"/>
  <c r="H1648" i="1"/>
  <c r="J1648" i="1" a="1"/>
  <c r="J1648" i="1" s="1"/>
  <c r="K1648" i="1" a="1"/>
  <c r="K1648" i="1" s="1"/>
  <c r="L1648" i="1" a="1"/>
  <c r="L1648" i="1" s="1"/>
  <c r="M1648" i="1"/>
  <c r="N1648" i="1"/>
  <c r="O1648" i="1"/>
  <c r="P1648" i="1"/>
  <c r="Q1648" i="1"/>
  <c r="R1648" i="1"/>
  <c r="H1649" i="1" a="1"/>
  <c r="H1649" i="1"/>
  <c r="J1649" i="1" a="1"/>
  <c r="J1649" i="1" s="1"/>
  <c r="K1649" i="1" a="1"/>
  <c r="K1649" i="1" s="1"/>
  <c r="L1649" i="1" a="1"/>
  <c r="L1649" i="1" s="1"/>
  <c r="M1649" i="1"/>
  <c r="N1649" i="1"/>
  <c r="O1649" i="1"/>
  <c r="P1649" i="1"/>
  <c r="Q1649" i="1"/>
  <c r="R1649" i="1"/>
  <c r="H1650" i="1" a="1"/>
  <c r="H1650" i="1"/>
  <c r="J1650" i="1" a="1"/>
  <c r="J1650" i="1" s="1"/>
  <c r="K1650" i="1" a="1"/>
  <c r="K1650" i="1" s="1"/>
  <c r="L1650" i="1" a="1"/>
  <c r="L1650" i="1" s="1"/>
  <c r="M1650" i="1"/>
  <c r="N1650" i="1"/>
  <c r="O1650" i="1"/>
  <c r="P1650" i="1"/>
  <c r="Q1650" i="1"/>
  <c r="R1650" i="1"/>
  <c r="H1651" i="1" a="1"/>
  <c r="H1651" i="1"/>
  <c r="J1651" i="1" a="1"/>
  <c r="J1651" i="1" s="1"/>
  <c r="K1651" i="1" a="1"/>
  <c r="K1651" i="1" s="1"/>
  <c r="L1651" i="1" a="1"/>
  <c r="L1651" i="1" s="1"/>
  <c r="M1651" i="1"/>
  <c r="N1651" i="1"/>
  <c r="O1651" i="1"/>
  <c r="P1651" i="1"/>
  <c r="Q1651" i="1"/>
  <c r="R1651" i="1"/>
  <c r="H1652" i="1" a="1"/>
  <c r="H1652" i="1"/>
  <c r="J1652" i="1" a="1"/>
  <c r="J1652" i="1" s="1"/>
  <c r="K1652" i="1" a="1"/>
  <c r="K1652" i="1" s="1"/>
  <c r="L1652" i="1" a="1"/>
  <c r="L1652" i="1" s="1"/>
  <c r="M1652" i="1"/>
  <c r="N1652" i="1"/>
  <c r="O1652" i="1"/>
  <c r="P1652" i="1"/>
  <c r="Q1652" i="1"/>
  <c r="R1652" i="1"/>
  <c r="H1653" i="1" a="1"/>
  <c r="H1653" i="1"/>
  <c r="J1653" i="1" a="1"/>
  <c r="J1653" i="1" s="1"/>
  <c r="K1653" i="1" a="1"/>
  <c r="K1653" i="1" s="1"/>
  <c r="L1653" i="1" a="1"/>
  <c r="L1653" i="1" s="1"/>
  <c r="M1653" i="1"/>
  <c r="N1653" i="1"/>
  <c r="O1653" i="1"/>
  <c r="P1653" i="1"/>
  <c r="Q1653" i="1"/>
  <c r="R1653" i="1"/>
  <c r="H1654" i="1" a="1"/>
  <c r="H1654" i="1"/>
  <c r="J1654" i="1" a="1"/>
  <c r="J1654" i="1" s="1"/>
  <c r="K1654" i="1" a="1"/>
  <c r="K1654" i="1" s="1"/>
  <c r="L1654" i="1" a="1"/>
  <c r="L1654" i="1" s="1"/>
  <c r="M1654" i="1"/>
  <c r="N1654" i="1"/>
  <c r="O1654" i="1"/>
  <c r="P1654" i="1"/>
  <c r="Q1654" i="1"/>
  <c r="R1654" i="1"/>
  <c r="H1655" i="1" a="1"/>
  <c r="H1655" i="1"/>
  <c r="J1655" i="1" a="1"/>
  <c r="J1655" i="1" s="1"/>
  <c r="K1655" i="1" a="1"/>
  <c r="K1655" i="1" s="1"/>
  <c r="L1655" i="1" a="1"/>
  <c r="L1655" i="1" s="1"/>
  <c r="M1655" i="1"/>
  <c r="N1655" i="1"/>
  <c r="O1655" i="1"/>
  <c r="P1655" i="1"/>
  <c r="Q1655" i="1"/>
  <c r="R1655" i="1"/>
  <c r="H1656" i="1" a="1"/>
  <c r="H1656" i="1"/>
  <c r="J1656" i="1" a="1"/>
  <c r="J1656" i="1" s="1"/>
  <c r="K1656" i="1" a="1"/>
  <c r="K1656" i="1" s="1"/>
  <c r="L1656" i="1" a="1"/>
  <c r="L1656" i="1" s="1"/>
  <c r="M1656" i="1"/>
  <c r="N1656" i="1"/>
  <c r="O1656" i="1"/>
  <c r="P1656" i="1"/>
  <c r="Q1656" i="1"/>
  <c r="R1656" i="1"/>
  <c r="H1657" i="1" a="1"/>
  <c r="H1657" i="1"/>
  <c r="J1657" i="1" a="1"/>
  <c r="J1657" i="1" s="1"/>
  <c r="K1657" i="1" a="1"/>
  <c r="K1657" i="1" s="1"/>
  <c r="L1657" i="1" a="1"/>
  <c r="L1657" i="1" s="1"/>
  <c r="M1657" i="1"/>
  <c r="N1657" i="1"/>
  <c r="O1657" i="1"/>
  <c r="P1657" i="1"/>
  <c r="Q1657" i="1"/>
  <c r="R1657" i="1"/>
  <c r="H1658" i="1" a="1"/>
  <c r="H1658" i="1"/>
  <c r="J1658" i="1" a="1"/>
  <c r="J1658" i="1" s="1"/>
  <c r="K1658" i="1" a="1"/>
  <c r="K1658" i="1" s="1"/>
  <c r="L1658" i="1" a="1"/>
  <c r="L1658" i="1" s="1"/>
  <c r="M1658" i="1"/>
  <c r="N1658" i="1"/>
  <c r="O1658" i="1"/>
  <c r="P1658" i="1"/>
  <c r="Q1658" i="1"/>
  <c r="R1658" i="1"/>
  <c r="H1659" i="1" a="1"/>
  <c r="H1659" i="1"/>
  <c r="J1659" i="1" a="1"/>
  <c r="J1659" i="1" s="1"/>
  <c r="K1659" i="1" a="1"/>
  <c r="K1659" i="1" s="1"/>
  <c r="L1659" i="1" a="1"/>
  <c r="L1659" i="1" s="1"/>
  <c r="M1659" i="1"/>
  <c r="N1659" i="1"/>
  <c r="O1659" i="1"/>
  <c r="P1659" i="1"/>
  <c r="Q1659" i="1"/>
  <c r="R1659" i="1"/>
  <c r="H1660" i="1" a="1"/>
  <c r="H1660" i="1"/>
  <c r="J1660" i="1" a="1"/>
  <c r="J1660" i="1" s="1"/>
  <c r="K1660" i="1" a="1"/>
  <c r="K1660" i="1" s="1"/>
  <c r="L1660" i="1" a="1"/>
  <c r="L1660" i="1" s="1"/>
  <c r="M1660" i="1"/>
  <c r="N1660" i="1"/>
  <c r="O1660" i="1"/>
  <c r="P1660" i="1"/>
  <c r="Q1660" i="1"/>
  <c r="R1660" i="1"/>
  <c r="H1661" i="1" a="1"/>
  <c r="H1661" i="1"/>
  <c r="J1661" i="1" a="1"/>
  <c r="J1661" i="1" s="1"/>
  <c r="K1661" i="1" a="1"/>
  <c r="K1661" i="1" s="1"/>
  <c r="L1661" i="1" a="1"/>
  <c r="L1661" i="1" s="1"/>
  <c r="M1661" i="1"/>
  <c r="N1661" i="1"/>
  <c r="O1661" i="1"/>
  <c r="P1661" i="1"/>
  <c r="Q1661" i="1"/>
  <c r="R1661" i="1"/>
  <c r="H1662" i="1" a="1"/>
  <c r="H1662" i="1"/>
  <c r="J1662" i="1" a="1"/>
  <c r="J1662" i="1" s="1"/>
  <c r="K1662" i="1" a="1"/>
  <c r="K1662" i="1" s="1"/>
  <c r="L1662" i="1" a="1"/>
  <c r="L1662" i="1" s="1"/>
  <c r="M1662" i="1"/>
  <c r="N1662" i="1"/>
  <c r="O1662" i="1"/>
  <c r="P1662" i="1"/>
  <c r="Q1662" i="1"/>
  <c r="R1662" i="1"/>
  <c r="H1663" i="1" a="1"/>
  <c r="H1663" i="1"/>
  <c r="J1663" i="1" a="1"/>
  <c r="J1663" i="1" s="1"/>
  <c r="K1663" i="1" a="1"/>
  <c r="K1663" i="1" s="1"/>
  <c r="L1663" i="1" a="1"/>
  <c r="L1663" i="1" s="1"/>
  <c r="M1663" i="1"/>
  <c r="N1663" i="1"/>
  <c r="O1663" i="1"/>
  <c r="P1663" i="1"/>
  <c r="Q1663" i="1"/>
  <c r="R1663" i="1"/>
  <c r="H1664" i="1" a="1"/>
  <c r="H1664" i="1"/>
  <c r="J1664" i="1" a="1"/>
  <c r="J1664" i="1" s="1"/>
  <c r="K1664" i="1" a="1"/>
  <c r="K1664" i="1" s="1"/>
  <c r="L1664" i="1" a="1"/>
  <c r="L1664" i="1" s="1"/>
  <c r="M1664" i="1"/>
  <c r="N1664" i="1"/>
  <c r="O1664" i="1"/>
  <c r="P1664" i="1"/>
  <c r="Q1664" i="1"/>
  <c r="R1664" i="1"/>
  <c r="H1665" i="1" a="1"/>
  <c r="H1665" i="1"/>
  <c r="J1665" i="1" a="1"/>
  <c r="J1665" i="1" s="1"/>
  <c r="K1665" i="1" a="1"/>
  <c r="K1665" i="1" s="1"/>
  <c r="L1665" i="1" a="1"/>
  <c r="L1665" i="1" s="1"/>
  <c r="M1665" i="1"/>
  <c r="N1665" i="1"/>
  <c r="O1665" i="1"/>
  <c r="P1665" i="1"/>
  <c r="Q1665" i="1"/>
  <c r="R1665" i="1"/>
  <c r="H1666" i="1" a="1"/>
  <c r="H1666" i="1"/>
  <c r="J1666" i="1" a="1"/>
  <c r="J1666" i="1" s="1"/>
  <c r="K1666" i="1" a="1"/>
  <c r="K1666" i="1" s="1"/>
  <c r="L1666" i="1" a="1"/>
  <c r="L1666" i="1" s="1"/>
  <c r="M1666" i="1"/>
  <c r="N1666" i="1"/>
  <c r="O1666" i="1"/>
  <c r="P1666" i="1"/>
  <c r="Q1666" i="1"/>
  <c r="R1666" i="1"/>
  <c r="H1667" i="1" a="1"/>
  <c r="H1667" i="1"/>
  <c r="J1667" i="1" a="1"/>
  <c r="J1667" i="1" s="1"/>
  <c r="K1667" i="1" a="1"/>
  <c r="K1667" i="1" s="1"/>
  <c r="L1667" i="1" a="1"/>
  <c r="L1667" i="1" s="1"/>
  <c r="M1667" i="1"/>
  <c r="N1667" i="1"/>
  <c r="O1667" i="1"/>
  <c r="P1667" i="1"/>
  <c r="Q1667" i="1"/>
  <c r="R1667" i="1"/>
  <c r="H1668" i="1" a="1"/>
  <c r="H1668" i="1"/>
  <c r="J1668" i="1" a="1"/>
  <c r="J1668" i="1" s="1"/>
  <c r="K1668" i="1" a="1"/>
  <c r="K1668" i="1" s="1"/>
  <c r="L1668" i="1" a="1"/>
  <c r="L1668" i="1" s="1"/>
  <c r="M1668" i="1"/>
  <c r="N1668" i="1"/>
  <c r="O1668" i="1"/>
  <c r="P1668" i="1"/>
  <c r="Q1668" i="1"/>
  <c r="R1668" i="1"/>
  <c r="H1669" i="1" a="1"/>
  <c r="H1669" i="1"/>
  <c r="J1669" i="1" a="1"/>
  <c r="J1669" i="1" s="1"/>
  <c r="K1669" i="1" a="1"/>
  <c r="K1669" i="1" s="1"/>
  <c r="L1669" i="1" a="1"/>
  <c r="L1669" i="1" s="1"/>
  <c r="M1669" i="1"/>
  <c r="N1669" i="1"/>
  <c r="O1669" i="1"/>
  <c r="P1669" i="1"/>
  <c r="Q1669" i="1"/>
  <c r="R1669" i="1"/>
  <c r="H1670" i="1" a="1"/>
  <c r="H1670" i="1"/>
  <c r="J1670" i="1" a="1"/>
  <c r="J1670" i="1" s="1"/>
  <c r="K1670" i="1" a="1"/>
  <c r="K1670" i="1" s="1"/>
  <c r="L1670" i="1" a="1"/>
  <c r="L1670" i="1" s="1"/>
  <c r="M1670" i="1"/>
  <c r="N1670" i="1"/>
  <c r="O1670" i="1"/>
  <c r="P1670" i="1"/>
  <c r="Q1670" i="1"/>
  <c r="R1670" i="1"/>
  <c r="H1671" i="1" a="1"/>
  <c r="H1671" i="1"/>
  <c r="J1671" i="1" a="1"/>
  <c r="J1671" i="1" s="1"/>
  <c r="K1671" i="1" a="1"/>
  <c r="K1671" i="1" s="1"/>
  <c r="L1671" i="1" a="1"/>
  <c r="L1671" i="1" s="1"/>
  <c r="M1671" i="1"/>
  <c r="N1671" i="1"/>
  <c r="O1671" i="1"/>
  <c r="P1671" i="1"/>
  <c r="Q1671" i="1"/>
  <c r="R1671" i="1"/>
  <c r="H1672" i="1" a="1"/>
  <c r="H1672" i="1"/>
  <c r="J1672" i="1" a="1"/>
  <c r="J1672" i="1" s="1"/>
  <c r="K1672" i="1" a="1"/>
  <c r="K1672" i="1" s="1"/>
  <c r="L1672" i="1" a="1"/>
  <c r="L1672" i="1" s="1"/>
  <c r="M1672" i="1"/>
  <c r="N1672" i="1"/>
  <c r="O1672" i="1"/>
  <c r="P1672" i="1"/>
  <c r="Q1672" i="1"/>
  <c r="R1672" i="1"/>
  <c r="H1673" i="1" a="1"/>
  <c r="H1673" i="1"/>
  <c r="J1673" i="1" a="1"/>
  <c r="J1673" i="1" s="1"/>
  <c r="K1673" i="1" a="1"/>
  <c r="K1673" i="1" s="1"/>
  <c r="L1673" i="1" a="1"/>
  <c r="L1673" i="1" s="1"/>
  <c r="M1673" i="1"/>
  <c r="N1673" i="1"/>
  <c r="O1673" i="1"/>
  <c r="P1673" i="1"/>
  <c r="Q1673" i="1"/>
  <c r="R1673" i="1"/>
  <c r="H1674" i="1" a="1"/>
  <c r="H1674" i="1"/>
  <c r="J1674" i="1" a="1"/>
  <c r="J1674" i="1" s="1"/>
  <c r="K1674" i="1" a="1"/>
  <c r="K1674" i="1" s="1"/>
  <c r="L1674" i="1" a="1"/>
  <c r="L1674" i="1" s="1"/>
  <c r="M1674" i="1"/>
  <c r="N1674" i="1"/>
  <c r="O1674" i="1"/>
  <c r="P1674" i="1"/>
  <c r="Q1674" i="1"/>
  <c r="R1674" i="1"/>
  <c r="H1675" i="1" a="1"/>
  <c r="H1675" i="1"/>
  <c r="J1675" i="1" a="1"/>
  <c r="J1675" i="1" s="1"/>
  <c r="K1675" i="1" a="1"/>
  <c r="K1675" i="1" s="1"/>
  <c r="L1675" i="1" a="1"/>
  <c r="L1675" i="1" s="1"/>
  <c r="M1675" i="1"/>
  <c r="N1675" i="1"/>
  <c r="O1675" i="1"/>
  <c r="P1675" i="1"/>
  <c r="Q1675" i="1"/>
  <c r="R1675" i="1"/>
  <c r="H1676" i="1" a="1"/>
  <c r="H1676" i="1"/>
  <c r="J1676" i="1" a="1"/>
  <c r="J1676" i="1" s="1"/>
  <c r="K1676" i="1" a="1"/>
  <c r="K1676" i="1" s="1"/>
  <c r="L1676" i="1" a="1"/>
  <c r="L1676" i="1" s="1"/>
  <c r="M1676" i="1"/>
  <c r="N1676" i="1"/>
  <c r="O1676" i="1"/>
  <c r="P1676" i="1"/>
  <c r="Q1676" i="1"/>
  <c r="R1676" i="1"/>
  <c r="H1677" i="1" a="1"/>
  <c r="H1677" i="1"/>
  <c r="J1677" i="1" a="1"/>
  <c r="J1677" i="1" s="1"/>
  <c r="K1677" i="1" a="1"/>
  <c r="K1677" i="1" s="1"/>
  <c r="L1677" i="1" a="1"/>
  <c r="L1677" i="1" s="1"/>
  <c r="M1677" i="1"/>
  <c r="N1677" i="1"/>
  <c r="O1677" i="1"/>
  <c r="P1677" i="1"/>
  <c r="Q1677" i="1"/>
  <c r="R1677" i="1"/>
  <c r="H1678" i="1" a="1"/>
  <c r="H1678" i="1"/>
  <c r="J1678" i="1" a="1"/>
  <c r="J1678" i="1" s="1"/>
  <c r="K1678" i="1" a="1"/>
  <c r="K1678" i="1" s="1"/>
  <c r="L1678" i="1" a="1"/>
  <c r="L1678" i="1" s="1"/>
  <c r="M1678" i="1"/>
  <c r="N1678" i="1"/>
  <c r="O1678" i="1"/>
  <c r="P1678" i="1"/>
  <c r="Q1678" i="1"/>
  <c r="R1678" i="1"/>
  <c r="H1679" i="1" a="1"/>
  <c r="H1679" i="1"/>
  <c r="J1679" i="1" a="1"/>
  <c r="J1679" i="1" s="1"/>
  <c r="K1679" i="1" a="1"/>
  <c r="K1679" i="1" s="1"/>
  <c r="L1679" i="1" a="1"/>
  <c r="L1679" i="1" s="1"/>
  <c r="M1679" i="1"/>
  <c r="N1679" i="1"/>
  <c r="O1679" i="1"/>
  <c r="P1679" i="1"/>
  <c r="Q1679" i="1"/>
  <c r="R1679" i="1"/>
  <c r="H1680" i="1" a="1"/>
  <c r="H1680" i="1"/>
  <c r="J1680" i="1" a="1"/>
  <c r="J1680" i="1" s="1"/>
  <c r="K1680" i="1" a="1"/>
  <c r="K1680" i="1" s="1"/>
  <c r="L1680" i="1" a="1"/>
  <c r="L1680" i="1" s="1"/>
  <c r="M1680" i="1"/>
  <c r="N1680" i="1"/>
  <c r="O1680" i="1"/>
  <c r="P1680" i="1"/>
  <c r="Q1680" i="1"/>
  <c r="R1680" i="1"/>
  <c r="H1681" i="1" a="1"/>
  <c r="H1681" i="1"/>
  <c r="J1681" i="1" a="1"/>
  <c r="J1681" i="1" s="1"/>
  <c r="K1681" i="1" a="1"/>
  <c r="K1681" i="1" s="1"/>
  <c r="L1681" i="1" a="1"/>
  <c r="L1681" i="1" s="1"/>
  <c r="M1681" i="1"/>
  <c r="N1681" i="1"/>
  <c r="O1681" i="1"/>
  <c r="P1681" i="1"/>
  <c r="Q1681" i="1"/>
  <c r="R1681" i="1"/>
  <c r="H1682" i="1" a="1"/>
  <c r="H1682" i="1"/>
  <c r="J1682" i="1" a="1"/>
  <c r="J1682" i="1" s="1"/>
  <c r="K1682" i="1" a="1"/>
  <c r="K1682" i="1" s="1"/>
  <c r="L1682" i="1" a="1"/>
  <c r="L1682" i="1" s="1"/>
  <c r="M1682" i="1"/>
  <c r="N1682" i="1"/>
  <c r="O1682" i="1"/>
  <c r="P1682" i="1"/>
  <c r="Q1682" i="1"/>
  <c r="R1682" i="1"/>
  <c r="H1683" i="1" a="1"/>
  <c r="H1683" i="1"/>
  <c r="J1683" i="1" a="1"/>
  <c r="J1683" i="1" s="1"/>
  <c r="K1683" i="1" a="1"/>
  <c r="K1683" i="1" s="1"/>
  <c r="L1683" i="1" a="1"/>
  <c r="L1683" i="1" s="1"/>
  <c r="M1683" i="1"/>
  <c r="N1683" i="1"/>
  <c r="O1683" i="1"/>
  <c r="P1683" i="1"/>
  <c r="Q1683" i="1"/>
  <c r="R1683" i="1"/>
  <c r="H1684" i="1" a="1"/>
  <c r="H1684" i="1"/>
  <c r="J1684" i="1" a="1"/>
  <c r="J1684" i="1" s="1"/>
  <c r="K1684" i="1" a="1"/>
  <c r="K1684" i="1" s="1"/>
  <c r="L1684" i="1" a="1"/>
  <c r="L1684" i="1" s="1"/>
  <c r="M1684" i="1"/>
  <c r="N1684" i="1"/>
  <c r="O1684" i="1"/>
  <c r="P1684" i="1"/>
  <c r="Q1684" i="1"/>
  <c r="R1684" i="1"/>
  <c r="H1685" i="1" a="1"/>
  <c r="H1685" i="1"/>
  <c r="J1685" i="1" a="1"/>
  <c r="J1685" i="1" s="1"/>
  <c r="K1685" i="1" a="1"/>
  <c r="K1685" i="1" s="1"/>
  <c r="L1685" i="1" a="1"/>
  <c r="L1685" i="1" s="1"/>
  <c r="M1685" i="1"/>
  <c r="N1685" i="1"/>
  <c r="O1685" i="1"/>
  <c r="P1685" i="1"/>
  <c r="Q1685" i="1"/>
  <c r="R1685" i="1"/>
  <c r="H1686" i="1" a="1"/>
  <c r="H1686" i="1"/>
  <c r="J1686" i="1" a="1"/>
  <c r="J1686" i="1" s="1"/>
  <c r="K1686" i="1" a="1"/>
  <c r="K1686" i="1" s="1"/>
  <c r="L1686" i="1" a="1"/>
  <c r="L1686" i="1" s="1"/>
  <c r="M1686" i="1"/>
  <c r="N1686" i="1"/>
  <c r="O1686" i="1"/>
  <c r="P1686" i="1"/>
  <c r="Q1686" i="1"/>
  <c r="R1686" i="1"/>
  <c r="H1687" i="1" a="1"/>
  <c r="H1687" i="1"/>
  <c r="J1687" i="1" a="1"/>
  <c r="J1687" i="1" s="1"/>
  <c r="K1687" i="1" a="1"/>
  <c r="K1687" i="1" s="1"/>
  <c r="L1687" i="1" a="1"/>
  <c r="L1687" i="1" s="1"/>
  <c r="M1687" i="1"/>
  <c r="N1687" i="1"/>
  <c r="O1687" i="1"/>
  <c r="P1687" i="1"/>
  <c r="Q1687" i="1"/>
  <c r="R1687" i="1"/>
  <c r="H1688" i="1" a="1"/>
  <c r="H1688" i="1"/>
  <c r="J1688" i="1" a="1"/>
  <c r="J1688" i="1" s="1"/>
  <c r="K1688" i="1" a="1"/>
  <c r="K1688" i="1" s="1"/>
  <c r="L1688" i="1" a="1"/>
  <c r="L1688" i="1" s="1"/>
  <c r="M1688" i="1"/>
  <c r="N1688" i="1"/>
  <c r="O1688" i="1"/>
  <c r="P1688" i="1"/>
  <c r="Q1688" i="1"/>
  <c r="R1688" i="1"/>
  <c r="H1689" i="1" a="1"/>
  <c r="H1689" i="1"/>
  <c r="J1689" i="1" a="1"/>
  <c r="J1689" i="1" s="1"/>
  <c r="K1689" i="1" a="1"/>
  <c r="K1689" i="1" s="1"/>
  <c r="L1689" i="1" a="1"/>
  <c r="L1689" i="1" s="1"/>
  <c r="M1689" i="1"/>
  <c r="N1689" i="1"/>
  <c r="O1689" i="1"/>
  <c r="P1689" i="1"/>
  <c r="Q1689" i="1"/>
  <c r="R1689" i="1"/>
  <c r="H1690" i="1" a="1"/>
  <c r="H1690" i="1"/>
  <c r="J1690" i="1" a="1"/>
  <c r="J1690" i="1" s="1"/>
  <c r="K1690" i="1" a="1"/>
  <c r="K1690" i="1" s="1"/>
  <c r="L1690" i="1" a="1"/>
  <c r="L1690" i="1" s="1"/>
  <c r="M1690" i="1"/>
  <c r="N1690" i="1"/>
  <c r="O1690" i="1"/>
  <c r="P1690" i="1"/>
  <c r="Q1690" i="1"/>
  <c r="R1690" i="1"/>
  <c r="H1691" i="1" a="1"/>
  <c r="H1691" i="1"/>
  <c r="J1691" i="1" a="1"/>
  <c r="J1691" i="1" s="1"/>
  <c r="K1691" i="1" a="1"/>
  <c r="K1691" i="1" s="1"/>
  <c r="L1691" i="1" a="1"/>
  <c r="L1691" i="1" s="1"/>
  <c r="M1691" i="1"/>
  <c r="N1691" i="1"/>
  <c r="O1691" i="1"/>
  <c r="P1691" i="1"/>
  <c r="Q1691" i="1"/>
  <c r="R1691" i="1"/>
  <c r="H1692" i="1" a="1"/>
  <c r="H1692" i="1"/>
  <c r="J1692" i="1" a="1"/>
  <c r="J1692" i="1" s="1"/>
  <c r="K1692" i="1" a="1"/>
  <c r="K1692" i="1" s="1"/>
  <c r="L1692" i="1" a="1"/>
  <c r="L1692" i="1" s="1"/>
  <c r="M1692" i="1"/>
  <c r="N1692" i="1"/>
  <c r="O1692" i="1"/>
  <c r="P1692" i="1"/>
  <c r="Q1692" i="1"/>
  <c r="R1692" i="1"/>
  <c r="H1693" i="1" a="1"/>
  <c r="H1693" i="1"/>
  <c r="J1693" i="1" a="1"/>
  <c r="J1693" i="1" s="1"/>
  <c r="K1693" i="1" a="1"/>
  <c r="K1693" i="1" s="1"/>
  <c r="L1693" i="1" a="1"/>
  <c r="L1693" i="1" s="1"/>
  <c r="M1693" i="1"/>
  <c r="N1693" i="1"/>
  <c r="O1693" i="1"/>
  <c r="P1693" i="1"/>
  <c r="Q1693" i="1"/>
  <c r="R1693" i="1"/>
  <c r="H1694" i="1" a="1"/>
  <c r="H1694" i="1"/>
  <c r="J1694" i="1" a="1"/>
  <c r="J1694" i="1" s="1"/>
  <c r="K1694" i="1" a="1"/>
  <c r="K1694" i="1" s="1"/>
  <c r="L1694" i="1" a="1"/>
  <c r="L1694" i="1" s="1"/>
  <c r="M1694" i="1"/>
  <c r="N1694" i="1"/>
  <c r="O1694" i="1"/>
  <c r="P1694" i="1"/>
  <c r="Q1694" i="1"/>
  <c r="R1694" i="1"/>
  <c r="H1695" i="1" a="1"/>
  <c r="H1695" i="1"/>
  <c r="J1695" i="1" a="1"/>
  <c r="J1695" i="1" s="1"/>
  <c r="K1695" i="1" a="1"/>
  <c r="K1695" i="1" s="1"/>
  <c r="L1695" i="1" a="1"/>
  <c r="L1695" i="1" s="1"/>
  <c r="M1695" i="1"/>
  <c r="N1695" i="1"/>
  <c r="O1695" i="1"/>
  <c r="P1695" i="1"/>
  <c r="Q1695" i="1"/>
  <c r="R1695" i="1"/>
  <c r="H1696" i="1" a="1"/>
  <c r="H1696" i="1"/>
  <c r="J1696" i="1" a="1"/>
  <c r="J1696" i="1" s="1"/>
  <c r="K1696" i="1" a="1"/>
  <c r="K1696" i="1" s="1"/>
  <c r="L1696" i="1" a="1"/>
  <c r="L1696" i="1" s="1"/>
  <c r="M1696" i="1"/>
  <c r="N1696" i="1"/>
  <c r="O1696" i="1"/>
  <c r="P1696" i="1"/>
  <c r="Q1696" i="1"/>
  <c r="R1696" i="1"/>
  <c r="H1697" i="1" a="1"/>
  <c r="H1697" i="1"/>
  <c r="J1697" i="1" a="1"/>
  <c r="J1697" i="1" s="1"/>
  <c r="K1697" i="1" a="1"/>
  <c r="K1697" i="1" s="1"/>
  <c r="L1697" i="1" a="1"/>
  <c r="L1697" i="1" s="1"/>
  <c r="M1697" i="1"/>
  <c r="N1697" i="1"/>
  <c r="O1697" i="1"/>
  <c r="P1697" i="1"/>
  <c r="Q1697" i="1"/>
  <c r="R1697" i="1"/>
  <c r="H1698" i="1" a="1"/>
  <c r="H1698" i="1"/>
  <c r="J1698" i="1" a="1"/>
  <c r="J1698" i="1" s="1"/>
  <c r="K1698" i="1" a="1"/>
  <c r="K1698" i="1" s="1"/>
  <c r="L1698" i="1" a="1"/>
  <c r="L1698" i="1" s="1"/>
  <c r="M1698" i="1"/>
  <c r="N1698" i="1"/>
  <c r="O1698" i="1"/>
  <c r="P1698" i="1"/>
  <c r="Q1698" i="1"/>
  <c r="R1698" i="1"/>
  <c r="H1699" i="1" a="1"/>
  <c r="H1699" i="1"/>
  <c r="J1699" i="1" a="1"/>
  <c r="J1699" i="1" s="1"/>
  <c r="K1699" i="1" a="1"/>
  <c r="K1699" i="1" s="1"/>
  <c r="L1699" i="1" a="1"/>
  <c r="L1699" i="1" s="1"/>
  <c r="M1699" i="1"/>
  <c r="N1699" i="1"/>
  <c r="O1699" i="1"/>
  <c r="P1699" i="1"/>
  <c r="Q1699" i="1"/>
  <c r="R1699" i="1"/>
  <c r="H1700" i="1" a="1"/>
  <c r="H1700" i="1"/>
  <c r="J1700" i="1" a="1"/>
  <c r="J1700" i="1" s="1"/>
  <c r="K1700" i="1" a="1"/>
  <c r="K1700" i="1" s="1"/>
  <c r="L1700" i="1" a="1"/>
  <c r="L1700" i="1" s="1"/>
  <c r="M1700" i="1"/>
  <c r="N1700" i="1"/>
  <c r="O1700" i="1"/>
  <c r="P1700" i="1"/>
  <c r="Q1700" i="1"/>
  <c r="R1700" i="1"/>
  <c r="H1701" i="1" a="1"/>
  <c r="H1701" i="1"/>
  <c r="J1701" i="1" a="1"/>
  <c r="J1701" i="1" s="1"/>
  <c r="K1701" i="1" a="1"/>
  <c r="K1701" i="1" s="1"/>
  <c r="L1701" i="1" a="1"/>
  <c r="L1701" i="1" s="1"/>
  <c r="M1701" i="1"/>
  <c r="N1701" i="1"/>
  <c r="O1701" i="1"/>
  <c r="P1701" i="1"/>
  <c r="Q1701" i="1"/>
  <c r="R1701" i="1"/>
  <c r="H1702" i="1" a="1"/>
  <c r="H1702" i="1"/>
  <c r="J1702" i="1" a="1"/>
  <c r="J1702" i="1" s="1"/>
  <c r="K1702" i="1" a="1"/>
  <c r="K1702" i="1" s="1"/>
  <c r="L1702" i="1" a="1"/>
  <c r="L1702" i="1" s="1"/>
  <c r="M1702" i="1"/>
  <c r="N1702" i="1"/>
  <c r="O1702" i="1"/>
  <c r="P1702" i="1"/>
  <c r="Q1702" i="1"/>
  <c r="R1702" i="1"/>
  <c r="H1703" i="1" a="1"/>
  <c r="H1703" i="1"/>
  <c r="J1703" i="1" a="1"/>
  <c r="J1703" i="1" s="1"/>
  <c r="K1703" i="1" a="1"/>
  <c r="K1703" i="1" s="1"/>
  <c r="L1703" i="1" a="1"/>
  <c r="L1703" i="1" s="1"/>
  <c r="M1703" i="1"/>
  <c r="N1703" i="1"/>
  <c r="O1703" i="1"/>
  <c r="P1703" i="1"/>
  <c r="Q1703" i="1"/>
  <c r="R1703" i="1"/>
  <c r="H1704" i="1" a="1"/>
  <c r="H1704" i="1"/>
  <c r="J1704" i="1" a="1"/>
  <c r="J1704" i="1" s="1"/>
  <c r="K1704" i="1" a="1"/>
  <c r="K1704" i="1" s="1"/>
  <c r="L1704" i="1" a="1"/>
  <c r="L1704" i="1" s="1"/>
  <c r="M1704" i="1"/>
  <c r="N1704" i="1"/>
  <c r="O1704" i="1"/>
  <c r="P1704" i="1"/>
  <c r="Q1704" i="1"/>
  <c r="R1704" i="1"/>
  <c r="H1705" i="1" a="1"/>
  <c r="H1705" i="1"/>
  <c r="J1705" i="1" a="1"/>
  <c r="J1705" i="1" s="1"/>
  <c r="K1705" i="1" a="1"/>
  <c r="K1705" i="1" s="1"/>
  <c r="L1705" i="1" a="1"/>
  <c r="L1705" i="1" s="1"/>
  <c r="M1705" i="1"/>
  <c r="N1705" i="1"/>
  <c r="O1705" i="1"/>
  <c r="P1705" i="1"/>
  <c r="Q1705" i="1"/>
  <c r="R1705" i="1"/>
  <c r="H1706" i="1" a="1"/>
  <c r="H1706" i="1"/>
  <c r="J1706" i="1" a="1"/>
  <c r="J1706" i="1" s="1"/>
  <c r="K1706" i="1" a="1"/>
  <c r="K1706" i="1" s="1"/>
  <c r="L1706" i="1" a="1"/>
  <c r="L1706" i="1" s="1"/>
  <c r="M1706" i="1"/>
  <c r="N1706" i="1"/>
  <c r="O1706" i="1"/>
  <c r="P1706" i="1"/>
  <c r="Q1706" i="1"/>
  <c r="R1706" i="1"/>
  <c r="H1707" i="1" a="1"/>
  <c r="H1707" i="1"/>
  <c r="J1707" i="1" a="1"/>
  <c r="J1707" i="1" s="1"/>
  <c r="K1707" i="1" a="1"/>
  <c r="K1707" i="1" s="1"/>
  <c r="L1707" i="1" a="1"/>
  <c r="L1707" i="1" s="1"/>
  <c r="M1707" i="1"/>
  <c r="N1707" i="1"/>
  <c r="O1707" i="1"/>
  <c r="P1707" i="1"/>
  <c r="Q1707" i="1"/>
  <c r="R1707" i="1"/>
  <c r="H1708" i="1" a="1"/>
  <c r="H1708" i="1"/>
  <c r="J1708" i="1" a="1"/>
  <c r="J1708" i="1" s="1"/>
  <c r="K1708" i="1" a="1"/>
  <c r="K1708" i="1" s="1"/>
  <c r="L1708" i="1" a="1"/>
  <c r="L1708" i="1" s="1"/>
  <c r="M1708" i="1"/>
  <c r="N1708" i="1"/>
  <c r="O1708" i="1"/>
  <c r="P1708" i="1"/>
  <c r="Q1708" i="1"/>
  <c r="R1708" i="1"/>
  <c r="H1709" i="1" a="1"/>
  <c r="H1709" i="1"/>
  <c r="J1709" i="1" a="1"/>
  <c r="J1709" i="1" s="1"/>
  <c r="K1709" i="1" a="1"/>
  <c r="K1709" i="1" s="1"/>
  <c r="L1709" i="1" a="1"/>
  <c r="L1709" i="1" s="1"/>
  <c r="M1709" i="1"/>
  <c r="N1709" i="1"/>
  <c r="O1709" i="1"/>
  <c r="P1709" i="1"/>
  <c r="Q1709" i="1"/>
  <c r="R1709" i="1"/>
  <c r="H1710" i="1" a="1"/>
  <c r="H1710" i="1"/>
  <c r="J1710" i="1" a="1"/>
  <c r="J1710" i="1" s="1"/>
  <c r="K1710" i="1" a="1"/>
  <c r="K1710" i="1" s="1"/>
  <c r="L1710" i="1" a="1"/>
  <c r="L1710" i="1" s="1"/>
  <c r="M1710" i="1"/>
  <c r="N1710" i="1"/>
  <c r="O1710" i="1"/>
  <c r="P1710" i="1"/>
  <c r="Q1710" i="1"/>
  <c r="R1710" i="1"/>
  <c r="H1711" i="1" a="1"/>
  <c r="H1711" i="1"/>
  <c r="J1711" i="1" a="1"/>
  <c r="J1711" i="1" s="1"/>
  <c r="K1711" i="1" a="1"/>
  <c r="K1711" i="1" s="1"/>
  <c r="L1711" i="1" a="1"/>
  <c r="L1711" i="1" s="1"/>
  <c r="M1711" i="1"/>
  <c r="N1711" i="1"/>
  <c r="O1711" i="1"/>
  <c r="P1711" i="1"/>
  <c r="Q1711" i="1"/>
  <c r="R1711" i="1"/>
  <c r="H1712" i="1" a="1"/>
  <c r="H1712" i="1"/>
  <c r="J1712" i="1" a="1"/>
  <c r="J1712" i="1" s="1"/>
  <c r="K1712" i="1" a="1"/>
  <c r="K1712" i="1" s="1"/>
  <c r="L1712" i="1" a="1"/>
  <c r="L1712" i="1" s="1"/>
  <c r="M1712" i="1"/>
  <c r="N1712" i="1"/>
  <c r="O1712" i="1"/>
  <c r="P1712" i="1"/>
  <c r="Q1712" i="1"/>
  <c r="R1712" i="1"/>
  <c r="H1713" i="1" a="1"/>
  <c r="H1713" i="1"/>
  <c r="J1713" i="1" a="1"/>
  <c r="J1713" i="1" s="1"/>
  <c r="K1713" i="1" a="1"/>
  <c r="K1713" i="1" s="1"/>
  <c r="L1713" i="1" a="1"/>
  <c r="L1713" i="1" s="1"/>
  <c r="M1713" i="1"/>
  <c r="N1713" i="1"/>
  <c r="O1713" i="1"/>
  <c r="P1713" i="1"/>
  <c r="Q1713" i="1"/>
  <c r="R1713" i="1"/>
  <c r="H1714" i="1" a="1"/>
  <c r="H1714" i="1"/>
  <c r="J1714" i="1" a="1"/>
  <c r="J1714" i="1" s="1"/>
  <c r="K1714" i="1" a="1"/>
  <c r="K1714" i="1" s="1"/>
  <c r="L1714" i="1" a="1"/>
  <c r="L1714" i="1" s="1"/>
  <c r="M1714" i="1"/>
  <c r="N1714" i="1"/>
  <c r="O1714" i="1"/>
  <c r="P1714" i="1"/>
  <c r="Q1714" i="1"/>
  <c r="R1714" i="1"/>
  <c r="H1715" i="1" a="1"/>
  <c r="H1715" i="1"/>
  <c r="J1715" i="1" a="1"/>
  <c r="J1715" i="1" s="1"/>
  <c r="K1715" i="1" a="1"/>
  <c r="K1715" i="1" s="1"/>
  <c r="L1715" i="1" a="1"/>
  <c r="L1715" i="1" s="1"/>
  <c r="M1715" i="1"/>
  <c r="N1715" i="1"/>
  <c r="O1715" i="1"/>
  <c r="P1715" i="1"/>
  <c r="Q1715" i="1"/>
  <c r="R1715" i="1"/>
  <c r="H1716" i="1" a="1"/>
  <c r="H1716" i="1"/>
  <c r="J1716" i="1" a="1"/>
  <c r="J1716" i="1" s="1"/>
  <c r="K1716" i="1" a="1"/>
  <c r="K1716" i="1" s="1"/>
  <c r="L1716" i="1" a="1"/>
  <c r="L1716" i="1" s="1"/>
  <c r="M1716" i="1"/>
  <c r="N1716" i="1"/>
  <c r="O1716" i="1"/>
  <c r="P1716" i="1"/>
  <c r="Q1716" i="1"/>
  <c r="R1716" i="1"/>
  <c r="H1717" i="1" a="1"/>
  <c r="H1717" i="1"/>
  <c r="J1717" i="1" a="1"/>
  <c r="J1717" i="1" s="1"/>
  <c r="K1717" i="1" a="1"/>
  <c r="K1717" i="1" s="1"/>
  <c r="L1717" i="1" a="1"/>
  <c r="L1717" i="1" s="1"/>
  <c r="M1717" i="1"/>
  <c r="N1717" i="1"/>
  <c r="O1717" i="1"/>
  <c r="P1717" i="1"/>
  <c r="Q1717" i="1"/>
  <c r="R1717" i="1"/>
  <c r="H1718" i="1" a="1"/>
  <c r="H1718" i="1"/>
  <c r="J1718" i="1" a="1"/>
  <c r="J1718" i="1" s="1"/>
  <c r="K1718" i="1" a="1"/>
  <c r="K1718" i="1" s="1"/>
  <c r="L1718" i="1" a="1"/>
  <c r="L1718" i="1" s="1"/>
  <c r="M1718" i="1"/>
  <c r="N1718" i="1"/>
  <c r="O1718" i="1"/>
  <c r="P1718" i="1"/>
  <c r="Q1718" i="1"/>
  <c r="R1718" i="1"/>
  <c r="H1719" i="1" a="1"/>
  <c r="H1719" i="1"/>
  <c r="J1719" i="1" a="1"/>
  <c r="J1719" i="1" s="1"/>
  <c r="K1719" i="1" a="1"/>
  <c r="K1719" i="1" s="1"/>
  <c r="L1719" i="1" a="1"/>
  <c r="L1719" i="1" s="1"/>
  <c r="M1719" i="1"/>
  <c r="N1719" i="1"/>
  <c r="O1719" i="1"/>
  <c r="P1719" i="1"/>
  <c r="Q1719" i="1"/>
  <c r="R1719" i="1"/>
  <c r="H1720" i="1" a="1"/>
  <c r="H1720" i="1"/>
  <c r="J1720" i="1" a="1"/>
  <c r="J1720" i="1" s="1"/>
  <c r="K1720" i="1" a="1"/>
  <c r="K1720" i="1" s="1"/>
  <c r="L1720" i="1" a="1"/>
  <c r="L1720" i="1" s="1"/>
  <c r="M1720" i="1"/>
  <c r="N1720" i="1"/>
  <c r="O1720" i="1"/>
  <c r="P1720" i="1"/>
  <c r="Q1720" i="1"/>
  <c r="R1720" i="1"/>
  <c r="H1721" i="1" a="1"/>
  <c r="H1721" i="1"/>
  <c r="J1721" i="1" a="1"/>
  <c r="J1721" i="1" s="1"/>
  <c r="K1721" i="1" a="1"/>
  <c r="K1721" i="1" s="1"/>
  <c r="L1721" i="1" a="1"/>
  <c r="L1721" i="1" s="1"/>
  <c r="M1721" i="1"/>
  <c r="N1721" i="1"/>
  <c r="O1721" i="1"/>
  <c r="P1721" i="1"/>
  <c r="Q1721" i="1"/>
  <c r="R1721" i="1"/>
  <c r="H1722" i="1" a="1"/>
  <c r="H1722" i="1"/>
  <c r="J1722" i="1" a="1"/>
  <c r="J1722" i="1" s="1"/>
  <c r="K1722" i="1" a="1"/>
  <c r="K1722" i="1" s="1"/>
  <c r="L1722" i="1" a="1"/>
  <c r="L1722" i="1" s="1"/>
  <c r="M1722" i="1"/>
  <c r="N1722" i="1"/>
  <c r="O1722" i="1"/>
  <c r="P1722" i="1"/>
  <c r="Q1722" i="1"/>
  <c r="R1722" i="1"/>
  <c r="H1723" i="1" a="1"/>
  <c r="H1723" i="1"/>
  <c r="J1723" i="1" a="1"/>
  <c r="J1723" i="1" s="1"/>
  <c r="K1723" i="1" a="1"/>
  <c r="K1723" i="1" s="1"/>
  <c r="L1723" i="1" a="1"/>
  <c r="L1723" i="1" s="1"/>
  <c r="M1723" i="1"/>
  <c r="N1723" i="1"/>
  <c r="O1723" i="1"/>
  <c r="P1723" i="1"/>
  <c r="Q1723" i="1"/>
  <c r="R1723" i="1"/>
  <c r="H1724" i="1" a="1"/>
  <c r="H1724" i="1"/>
  <c r="J1724" i="1" a="1"/>
  <c r="J1724" i="1" s="1"/>
  <c r="K1724" i="1" a="1"/>
  <c r="K1724" i="1" s="1"/>
  <c r="L1724" i="1" a="1"/>
  <c r="L1724" i="1" s="1"/>
  <c r="M1724" i="1"/>
  <c r="N1724" i="1"/>
  <c r="O1724" i="1"/>
  <c r="P1724" i="1"/>
  <c r="Q1724" i="1"/>
  <c r="R1724" i="1"/>
  <c r="H1725" i="1" a="1"/>
  <c r="H1725" i="1"/>
  <c r="J1725" i="1" a="1"/>
  <c r="J1725" i="1" s="1"/>
  <c r="K1725" i="1" a="1"/>
  <c r="K1725" i="1" s="1"/>
  <c r="L1725" i="1" a="1"/>
  <c r="L1725" i="1" s="1"/>
  <c r="M1725" i="1"/>
  <c r="N1725" i="1"/>
  <c r="O1725" i="1"/>
  <c r="P1725" i="1"/>
  <c r="Q1725" i="1"/>
  <c r="R1725" i="1"/>
  <c r="H1726" i="1" a="1"/>
  <c r="H1726" i="1"/>
  <c r="J1726" i="1" a="1"/>
  <c r="J1726" i="1" s="1"/>
  <c r="K1726" i="1" a="1"/>
  <c r="K1726" i="1" s="1"/>
  <c r="L1726" i="1" a="1"/>
  <c r="L1726" i="1" s="1"/>
  <c r="M1726" i="1"/>
  <c r="N1726" i="1"/>
  <c r="O1726" i="1"/>
  <c r="P1726" i="1"/>
  <c r="Q1726" i="1"/>
  <c r="R1726" i="1"/>
  <c r="H1727" i="1" a="1"/>
  <c r="R1727" i="1" s="1"/>
  <c r="H1727" i="1"/>
  <c r="J1727" i="1" a="1"/>
  <c r="J1727" i="1" s="1"/>
  <c r="K1727" i="1" a="1"/>
  <c r="K1727" i="1" s="1"/>
  <c r="L1727" i="1" a="1"/>
  <c r="L1727" i="1" s="1"/>
  <c r="M1727" i="1"/>
  <c r="N1727" i="1"/>
  <c r="O1727" i="1"/>
  <c r="P1727" i="1"/>
  <c r="Q1727" i="1"/>
  <c r="H1728" i="1" a="1"/>
  <c r="H1728" i="1"/>
  <c r="J1728" i="1" a="1"/>
  <c r="J1728" i="1" s="1"/>
  <c r="K1728" i="1" a="1"/>
  <c r="K1728" i="1" s="1"/>
  <c r="L1728" i="1" a="1"/>
  <c r="L1728" i="1" s="1"/>
  <c r="M1728" i="1"/>
  <c r="N1728" i="1"/>
  <c r="O1728" i="1"/>
  <c r="P1728" i="1"/>
  <c r="Q1728" i="1"/>
  <c r="R1728" i="1"/>
  <c r="H1729" i="1" a="1"/>
  <c r="H1729" i="1"/>
  <c r="J1729" i="1" a="1"/>
  <c r="J1729" i="1" s="1"/>
  <c r="K1729" i="1" a="1"/>
  <c r="K1729" i="1" s="1"/>
  <c r="L1729" i="1" a="1"/>
  <c r="L1729" i="1" s="1"/>
  <c r="M1729" i="1"/>
  <c r="N1729" i="1"/>
  <c r="O1729" i="1"/>
  <c r="P1729" i="1"/>
  <c r="Q1729" i="1"/>
  <c r="R1729" i="1"/>
  <c r="H1730" i="1" a="1"/>
  <c r="H1730" i="1"/>
  <c r="J1730" i="1" a="1"/>
  <c r="J1730" i="1" s="1"/>
  <c r="K1730" i="1" a="1"/>
  <c r="K1730" i="1" s="1"/>
  <c r="L1730" i="1" a="1"/>
  <c r="L1730" i="1" s="1"/>
  <c r="M1730" i="1"/>
  <c r="N1730" i="1"/>
  <c r="O1730" i="1"/>
  <c r="P1730" i="1"/>
  <c r="Q1730" i="1"/>
  <c r="R1730" i="1"/>
  <c r="H1731" i="1" a="1"/>
  <c r="H1731" i="1"/>
  <c r="J1731" i="1" a="1"/>
  <c r="J1731" i="1" s="1"/>
  <c r="K1731" i="1" a="1"/>
  <c r="K1731" i="1" s="1"/>
  <c r="L1731" i="1" a="1"/>
  <c r="L1731" i="1" s="1"/>
  <c r="M1731" i="1"/>
  <c r="N1731" i="1"/>
  <c r="O1731" i="1"/>
  <c r="P1731" i="1"/>
  <c r="Q1731" i="1"/>
  <c r="R1731" i="1"/>
  <c r="H1732" i="1" a="1"/>
  <c r="H1732" i="1"/>
  <c r="J1732" i="1" a="1"/>
  <c r="J1732" i="1" s="1"/>
  <c r="K1732" i="1" a="1"/>
  <c r="K1732" i="1" s="1"/>
  <c r="L1732" i="1" a="1"/>
  <c r="L1732" i="1" s="1"/>
  <c r="M1732" i="1"/>
  <c r="N1732" i="1"/>
  <c r="O1732" i="1"/>
  <c r="P1732" i="1"/>
  <c r="Q1732" i="1"/>
  <c r="R1732" i="1"/>
  <c r="H1733" i="1" a="1"/>
  <c r="H1733" i="1"/>
  <c r="J1733" i="1" a="1"/>
  <c r="J1733" i="1" s="1"/>
  <c r="K1733" i="1" a="1"/>
  <c r="K1733" i="1" s="1"/>
  <c r="L1733" i="1" a="1"/>
  <c r="L1733" i="1" s="1"/>
  <c r="M1733" i="1"/>
  <c r="N1733" i="1"/>
  <c r="O1733" i="1"/>
  <c r="P1733" i="1"/>
  <c r="Q1733" i="1"/>
  <c r="R1733" i="1"/>
  <c r="H1734" i="1" a="1"/>
  <c r="H1734" i="1"/>
  <c r="J1734" i="1" a="1"/>
  <c r="J1734" i="1" s="1"/>
  <c r="K1734" i="1" a="1"/>
  <c r="K1734" i="1" s="1"/>
  <c r="L1734" i="1" a="1"/>
  <c r="L1734" i="1" s="1"/>
  <c r="M1734" i="1"/>
  <c r="N1734" i="1"/>
  <c r="O1734" i="1"/>
  <c r="P1734" i="1"/>
  <c r="Q1734" i="1"/>
  <c r="R1734" i="1"/>
  <c r="H1735" i="1" a="1"/>
  <c r="H1735" i="1"/>
  <c r="J1735" i="1" a="1"/>
  <c r="J1735" i="1" s="1"/>
  <c r="K1735" i="1" a="1"/>
  <c r="K1735" i="1" s="1"/>
  <c r="L1735" i="1" a="1"/>
  <c r="L1735" i="1" s="1"/>
  <c r="M1735" i="1"/>
  <c r="N1735" i="1"/>
  <c r="O1735" i="1"/>
  <c r="P1735" i="1"/>
  <c r="Q1735" i="1"/>
  <c r="R1735" i="1"/>
  <c r="H1736" i="1" a="1"/>
  <c r="H1736" i="1"/>
  <c r="J1736" i="1" a="1"/>
  <c r="J1736" i="1" s="1"/>
  <c r="K1736" i="1" a="1"/>
  <c r="K1736" i="1" s="1"/>
  <c r="L1736" i="1" a="1"/>
  <c r="L1736" i="1" s="1"/>
  <c r="M1736" i="1"/>
  <c r="N1736" i="1"/>
  <c r="O1736" i="1"/>
  <c r="P1736" i="1"/>
  <c r="Q1736" i="1"/>
  <c r="R1736" i="1"/>
  <c r="H1737" i="1" a="1"/>
  <c r="H1737" i="1"/>
  <c r="J1737" i="1" a="1"/>
  <c r="J1737" i="1" s="1"/>
  <c r="K1737" i="1" a="1"/>
  <c r="K1737" i="1" s="1"/>
  <c r="L1737" i="1" a="1"/>
  <c r="L1737" i="1" s="1"/>
  <c r="M1737" i="1"/>
  <c r="N1737" i="1"/>
  <c r="O1737" i="1"/>
  <c r="P1737" i="1"/>
  <c r="Q1737" i="1"/>
  <c r="R1737" i="1"/>
  <c r="H1738" i="1" a="1"/>
  <c r="H1738" i="1"/>
  <c r="J1738" i="1" a="1"/>
  <c r="J1738" i="1" s="1"/>
  <c r="K1738" i="1" a="1"/>
  <c r="K1738" i="1" s="1"/>
  <c r="L1738" i="1" a="1"/>
  <c r="L1738" i="1" s="1"/>
  <c r="M1738" i="1"/>
  <c r="N1738" i="1"/>
  <c r="O1738" i="1"/>
  <c r="P1738" i="1"/>
  <c r="Q1738" i="1"/>
  <c r="R1738" i="1"/>
  <c r="H1739" i="1" a="1"/>
  <c r="H1739" i="1"/>
  <c r="J1739" i="1" a="1"/>
  <c r="J1739" i="1" s="1"/>
  <c r="K1739" i="1" a="1"/>
  <c r="K1739" i="1" s="1"/>
  <c r="L1739" i="1" a="1"/>
  <c r="L1739" i="1" s="1"/>
  <c r="M1739" i="1"/>
  <c r="N1739" i="1"/>
  <c r="O1739" i="1"/>
  <c r="P1739" i="1"/>
  <c r="Q1739" i="1"/>
  <c r="R1739" i="1"/>
  <c r="H1740" i="1" a="1"/>
  <c r="H1740" i="1"/>
  <c r="J1740" i="1" a="1"/>
  <c r="J1740" i="1" s="1"/>
  <c r="K1740" i="1" a="1"/>
  <c r="K1740" i="1" s="1"/>
  <c r="L1740" i="1" a="1"/>
  <c r="L1740" i="1" s="1"/>
  <c r="M1740" i="1"/>
  <c r="N1740" i="1"/>
  <c r="O1740" i="1"/>
  <c r="P1740" i="1"/>
  <c r="Q1740" i="1"/>
  <c r="R1740" i="1"/>
  <c r="H1741" i="1" a="1"/>
  <c r="H1741" i="1"/>
  <c r="J1741" i="1" a="1"/>
  <c r="J1741" i="1" s="1"/>
  <c r="K1741" i="1" a="1"/>
  <c r="K1741" i="1" s="1"/>
  <c r="L1741" i="1" a="1"/>
  <c r="L1741" i="1" s="1"/>
  <c r="M1741" i="1"/>
  <c r="N1741" i="1"/>
  <c r="O1741" i="1"/>
  <c r="P1741" i="1"/>
  <c r="Q1741" i="1"/>
  <c r="R1741" i="1"/>
  <c r="H1742" i="1" a="1"/>
  <c r="H1742" i="1"/>
  <c r="J1742" i="1" a="1"/>
  <c r="J1742" i="1" s="1"/>
  <c r="K1742" i="1" a="1"/>
  <c r="K1742" i="1" s="1"/>
  <c r="L1742" i="1" a="1"/>
  <c r="L1742" i="1" s="1"/>
  <c r="M1742" i="1"/>
  <c r="N1742" i="1"/>
  <c r="O1742" i="1"/>
  <c r="P1742" i="1"/>
  <c r="Q1742" i="1"/>
  <c r="R1742" i="1"/>
  <c r="H1743" i="1" a="1"/>
  <c r="H1743" i="1"/>
  <c r="J1743" i="1" a="1"/>
  <c r="J1743" i="1" s="1"/>
  <c r="K1743" i="1" a="1"/>
  <c r="K1743" i="1" s="1"/>
  <c r="L1743" i="1" a="1"/>
  <c r="L1743" i="1" s="1"/>
  <c r="M1743" i="1"/>
  <c r="N1743" i="1"/>
  <c r="O1743" i="1"/>
  <c r="P1743" i="1"/>
  <c r="Q1743" i="1"/>
  <c r="R1743" i="1"/>
  <c r="H1744" i="1" a="1"/>
  <c r="H1744" i="1"/>
  <c r="J1744" i="1" a="1"/>
  <c r="J1744" i="1" s="1"/>
  <c r="K1744" i="1" a="1"/>
  <c r="K1744" i="1" s="1"/>
  <c r="L1744" i="1" a="1"/>
  <c r="L1744" i="1" s="1"/>
  <c r="M1744" i="1"/>
  <c r="N1744" i="1"/>
  <c r="O1744" i="1"/>
  <c r="P1744" i="1"/>
  <c r="Q1744" i="1"/>
  <c r="R1744" i="1"/>
  <c r="H1745" i="1" a="1"/>
  <c r="H1745" i="1"/>
  <c r="J1745" i="1" a="1"/>
  <c r="J1745" i="1" s="1"/>
  <c r="K1745" i="1" a="1"/>
  <c r="K1745" i="1" s="1"/>
  <c r="L1745" i="1" a="1"/>
  <c r="L1745" i="1" s="1"/>
  <c r="M1745" i="1"/>
  <c r="N1745" i="1"/>
  <c r="O1745" i="1"/>
  <c r="P1745" i="1"/>
  <c r="Q1745" i="1"/>
  <c r="R1745" i="1"/>
  <c r="H1746" i="1" a="1"/>
  <c r="H1746" i="1"/>
  <c r="J1746" i="1" a="1"/>
  <c r="J1746" i="1" s="1"/>
  <c r="K1746" i="1" a="1"/>
  <c r="K1746" i="1" s="1"/>
  <c r="L1746" i="1" a="1"/>
  <c r="L1746" i="1" s="1"/>
  <c r="M1746" i="1"/>
  <c r="N1746" i="1"/>
  <c r="O1746" i="1"/>
  <c r="P1746" i="1"/>
  <c r="Q1746" i="1"/>
  <c r="R1746" i="1"/>
  <c r="H1747" i="1" a="1"/>
  <c r="H1747" i="1"/>
  <c r="J1747" i="1" a="1"/>
  <c r="J1747" i="1" s="1"/>
  <c r="K1747" i="1" a="1"/>
  <c r="K1747" i="1" s="1"/>
  <c r="L1747" i="1" a="1"/>
  <c r="L1747" i="1" s="1"/>
  <c r="M1747" i="1"/>
  <c r="N1747" i="1"/>
  <c r="O1747" i="1"/>
  <c r="P1747" i="1"/>
  <c r="Q1747" i="1"/>
  <c r="R1747" i="1"/>
  <c r="H1748" i="1" a="1"/>
  <c r="H1748" i="1"/>
  <c r="J1748" i="1" a="1"/>
  <c r="J1748" i="1" s="1"/>
  <c r="K1748" i="1" a="1"/>
  <c r="K1748" i="1" s="1"/>
  <c r="L1748" i="1" a="1"/>
  <c r="L1748" i="1" s="1"/>
  <c r="M1748" i="1"/>
  <c r="N1748" i="1"/>
  <c r="O1748" i="1"/>
  <c r="P1748" i="1"/>
  <c r="Q1748" i="1"/>
  <c r="R1748" i="1"/>
  <c r="H1749" i="1" a="1"/>
  <c r="H1749" i="1"/>
  <c r="J1749" i="1" a="1"/>
  <c r="J1749" i="1" s="1"/>
  <c r="K1749" i="1" a="1"/>
  <c r="K1749" i="1" s="1"/>
  <c r="L1749" i="1" a="1"/>
  <c r="L1749" i="1" s="1"/>
  <c r="M1749" i="1"/>
  <c r="N1749" i="1"/>
  <c r="O1749" i="1"/>
  <c r="P1749" i="1"/>
  <c r="Q1749" i="1"/>
  <c r="R1749" i="1"/>
  <c r="H1750" i="1" a="1"/>
  <c r="H1750" i="1"/>
  <c r="J1750" i="1" a="1"/>
  <c r="J1750" i="1" s="1"/>
  <c r="K1750" i="1" a="1"/>
  <c r="K1750" i="1" s="1"/>
  <c r="L1750" i="1" a="1"/>
  <c r="L1750" i="1" s="1"/>
  <c r="M1750" i="1"/>
  <c r="N1750" i="1"/>
  <c r="O1750" i="1"/>
  <c r="P1750" i="1"/>
  <c r="Q1750" i="1"/>
  <c r="R1750" i="1"/>
  <c r="H1751" i="1" a="1"/>
  <c r="H1751" i="1"/>
  <c r="J1751" i="1" a="1"/>
  <c r="J1751" i="1" s="1"/>
  <c r="K1751" i="1" a="1"/>
  <c r="K1751" i="1" s="1"/>
  <c r="L1751" i="1" a="1"/>
  <c r="L1751" i="1" s="1"/>
  <c r="M1751" i="1"/>
  <c r="N1751" i="1"/>
  <c r="O1751" i="1"/>
  <c r="P1751" i="1"/>
  <c r="Q1751" i="1"/>
  <c r="R1751" i="1"/>
  <c r="H1752" i="1" a="1"/>
  <c r="H1752" i="1"/>
  <c r="J1752" i="1" a="1"/>
  <c r="J1752" i="1" s="1"/>
  <c r="K1752" i="1" a="1"/>
  <c r="K1752" i="1" s="1"/>
  <c r="L1752" i="1" a="1"/>
  <c r="L1752" i="1" s="1"/>
  <c r="M1752" i="1"/>
  <c r="N1752" i="1"/>
  <c r="O1752" i="1"/>
  <c r="P1752" i="1"/>
  <c r="Q1752" i="1"/>
  <c r="R1752" i="1"/>
  <c r="H1753" i="1" a="1"/>
  <c r="H1753" i="1"/>
  <c r="J1753" i="1" a="1"/>
  <c r="J1753" i="1" s="1"/>
  <c r="K1753" i="1" a="1"/>
  <c r="K1753" i="1" s="1"/>
  <c r="L1753" i="1" a="1"/>
  <c r="L1753" i="1" s="1"/>
  <c r="M1753" i="1"/>
  <c r="N1753" i="1"/>
  <c r="O1753" i="1"/>
  <c r="P1753" i="1"/>
  <c r="Q1753" i="1"/>
  <c r="R1753" i="1"/>
  <c r="H1754" i="1" a="1"/>
  <c r="H1754" i="1"/>
  <c r="J1754" i="1" a="1"/>
  <c r="J1754" i="1" s="1"/>
  <c r="K1754" i="1" a="1"/>
  <c r="K1754" i="1" s="1"/>
  <c r="L1754" i="1" a="1"/>
  <c r="L1754" i="1" s="1"/>
  <c r="M1754" i="1"/>
  <c r="N1754" i="1"/>
  <c r="O1754" i="1"/>
  <c r="P1754" i="1"/>
  <c r="Q1754" i="1"/>
  <c r="R1754" i="1"/>
  <c r="H1755" i="1" a="1"/>
  <c r="H1755" i="1"/>
  <c r="J1755" i="1" a="1"/>
  <c r="J1755" i="1" s="1"/>
  <c r="K1755" i="1" a="1"/>
  <c r="K1755" i="1" s="1"/>
  <c r="L1755" i="1" a="1"/>
  <c r="L1755" i="1" s="1"/>
  <c r="M1755" i="1"/>
  <c r="N1755" i="1"/>
  <c r="O1755" i="1"/>
  <c r="P1755" i="1"/>
  <c r="Q1755" i="1"/>
  <c r="R1755" i="1"/>
  <c r="H1756" i="1" a="1"/>
  <c r="H1756" i="1"/>
  <c r="J1756" i="1" a="1"/>
  <c r="J1756" i="1" s="1"/>
  <c r="K1756" i="1" a="1"/>
  <c r="K1756" i="1" s="1"/>
  <c r="L1756" i="1" a="1"/>
  <c r="L1756" i="1" s="1"/>
  <c r="M1756" i="1"/>
  <c r="N1756" i="1"/>
  <c r="O1756" i="1"/>
  <c r="P1756" i="1"/>
  <c r="Q1756" i="1"/>
  <c r="R1756" i="1"/>
  <c r="H1757" i="1" a="1"/>
  <c r="H1757" i="1"/>
  <c r="J1757" i="1" a="1"/>
  <c r="J1757" i="1" s="1"/>
  <c r="K1757" i="1" a="1"/>
  <c r="K1757" i="1" s="1"/>
  <c r="L1757" i="1" a="1"/>
  <c r="L1757" i="1" s="1"/>
  <c r="M1757" i="1"/>
  <c r="N1757" i="1"/>
  <c r="O1757" i="1"/>
  <c r="P1757" i="1"/>
  <c r="Q1757" i="1"/>
  <c r="R1757" i="1"/>
  <c r="H1758" i="1" a="1"/>
  <c r="H1758" i="1"/>
  <c r="J1758" i="1" a="1"/>
  <c r="J1758" i="1" s="1"/>
  <c r="K1758" i="1" a="1"/>
  <c r="K1758" i="1" s="1"/>
  <c r="L1758" i="1" a="1"/>
  <c r="L1758" i="1" s="1"/>
  <c r="M1758" i="1"/>
  <c r="N1758" i="1"/>
  <c r="O1758" i="1"/>
  <c r="P1758" i="1"/>
  <c r="Q1758" i="1"/>
  <c r="R1758" i="1"/>
  <c r="H1759" i="1" a="1"/>
  <c r="H1759" i="1"/>
  <c r="J1759" i="1" a="1"/>
  <c r="J1759" i="1" s="1"/>
  <c r="K1759" i="1" a="1"/>
  <c r="K1759" i="1" s="1"/>
  <c r="L1759" i="1" a="1"/>
  <c r="L1759" i="1" s="1"/>
  <c r="M1759" i="1"/>
  <c r="N1759" i="1"/>
  <c r="O1759" i="1"/>
  <c r="P1759" i="1"/>
  <c r="Q1759" i="1"/>
  <c r="R1759" i="1"/>
  <c r="H1760" i="1" a="1"/>
  <c r="H1760" i="1"/>
  <c r="J1760" i="1" a="1"/>
  <c r="J1760" i="1" s="1"/>
  <c r="K1760" i="1" a="1"/>
  <c r="K1760" i="1" s="1"/>
  <c r="L1760" i="1" a="1"/>
  <c r="L1760" i="1" s="1"/>
  <c r="M1760" i="1"/>
  <c r="N1760" i="1"/>
  <c r="O1760" i="1"/>
  <c r="P1760" i="1"/>
  <c r="Q1760" i="1"/>
  <c r="R1760" i="1"/>
  <c r="H1761" i="1" a="1"/>
  <c r="H1761" i="1"/>
  <c r="J1761" i="1" a="1"/>
  <c r="J1761" i="1" s="1"/>
  <c r="K1761" i="1" a="1"/>
  <c r="K1761" i="1" s="1"/>
  <c r="L1761" i="1" a="1"/>
  <c r="L1761" i="1" s="1"/>
  <c r="M1761" i="1"/>
  <c r="N1761" i="1"/>
  <c r="O1761" i="1"/>
  <c r="P1761" i="1"/>
  <c r="Q1761" i="1"/>
  <c r="R1761" i="1"/>
  <c r="H1762" i="1" a="1"/>
  <c r="H1762" i="1"/>
  <c r="J1762" i="1" a="1"/>
  <c r="J1762" i="1" s="1"/>
  <c r="K1762" i="1" a="1"/>
  <c r="K1762" i="1" s="1"/>
  <c r="L1762" i="1" a="1"/>
  <c r="L1762" i="1" s="1"/>
  <c r="M1762" i="1"/>
  <c r="N1762" i="1"/>
  <c r="O1762" i="1"/>
  <c r="P1762" i="1"/>
  <c r="Q1762" i="1"/>
  <c r="R1762" i="1"/>
  <c r="H1763" i="1" a="1"/>
  <c r="H1763" i="1"/>
  <c r="J1763" i="1" a="1"/>
  <c r="J1763" i="1" s="1"/>
  <c r="K1763" i="1" a="1"/>
  <c r="K1763" i="1" s="1"/>
  <c r="L1763" i="1" a="1"/>
  <c r="L1763" i="1" s="1"/>
  <c r="M1763" i="1"/>
  <c r="N1763" i="1"/>
  <c r="O1763" i="1"/>
  <c r="P1763" i="1"/>
  <c r="Q1763" i="1"/>
  <c r="R1763" i="1"/>
  <c r="H1764" i="1" a="1"/>
  <c r="H1764" i="1"/>
  <c r="J1764" i="1" a="1"/>
  <c r="J1764" i="1" s="1"/>
  <c r="K1764" i="1" a="1"/>
  <c r="K1764" i="1" s="1"/>
  <c r="L1764" i="1" a="1"/>
  <c r="L1764" i="1" s="1"/>
  <c r="M1764" i="1"/>
  <c r="N1764" i="1"/>
  <c r="O1764" i="1"/>
  <c r="P1764" i="1"/>
  <c r="Q1764" i="1"/>
  <c r="R1764" i="1"/>
  <c r="H1765" i="1" a="1"/>
  <c r="H1765" i="1"/>
  <c r="J1765" i="1" a="1"/>
  <c r="J1765" i="1" s="1"/>
  <c r="K1765" i="1" a="1"/>
  <c r="K1765" i="1" s="1"/>
  <c r="L1765" i="1" a="1"/>
  <c r="L1765" i="1" s="1"/>
  <c r="M1765" i="1"/>
  <c r="N1765" i="1"/>
  <c r="O1765" i="1"/>
  <c r="P1765" i="1"/>
  <c r="Q1765" i="1"/>
  <c r="R1765" i="1"/>
  <c r="H1766" i="1" a="1"/>
  <c r="H1766" i="1"/>
  <c r="J1766" i="1" a="1"/>
  <c r="J1766" i="1" s="1"/>
  <c r="K1766" i="1" a="1"/>
  <c r="K1766" i="1" s="1"/>
  <c r="L1766" i="1" a="1"/>
  <c r="L1766" i="1" s="1"/>
  <c r="M1766" i="1"/>
  <c r="N1766" i="1"/>
  <c r="O1766" i="1"/>
  <c r="P1766" i="1"/>
  <c r="Q1766" i="1"/>
  <c r="R1766" i="1"/>
  <c r="H1767" i="1" a="1"/>
  <c r="H1767" i="1"/>
  <c r="J1767" i="1" a="1"/>
  <c r="J1767" i="1" s="1"/>
  <c r="K1767" i="1" a="1"/>
  <c r="K1767" i="1" s="1"/>
  <c r="L1767" i="1" a="1"/>
  <c r="L1767" i="1" s="1"/>
  <c r="M1767" i="1"/>
  <c r="N1767" i="1"/>
  <c r="O1767" i="1"/>
  <c r="P1767" i="1"/>
  <c r="Q1767" i="1"/>
  <c r="R1767" i="1"/>
  <c r="H1768" i="1" a="1"/>
  <c r="H1768" i="1"/>
  <c r="J1768" i="1" a="1"/>
  <c r="J1768" i="1" s="1"/>
  <c r="K1768" i="1" a="1"/>
  <c r="K1768" i="1" s="1"/>
  <c r="L1768" i="1" a="1"/>
  <c r="L1768" i="1" s="1"/>
  <c r="M1768" i="1"/>
  <c r="N1768" i="1"/>
  <c r="O1768" i="1"/>
  <c r="P1768" i="1"/>
  <c r="Q1768" i="1"/>
  <c r="R1768" i="1"/>
  <c r="H1769" i="1" a="1"/>
  <c r="H1769" i="1"/>
  <c r="J1769" i="1" a="1"/>
  <c r="J1769" i="1" s="1"/>
  <c r="K1769" i="1" a="1"/>
  <c r="K1769" i="1" s="1"/>
  <c r="L1769" i="1" a="1"/>
  <c r="L1769" i="1" s="1"/>
  <c r="M1769" i="1"/>
  <c r="N1769" i="1"/>
  <c r="O1769" i="1"/>
  <c r="P1769" i="1"/>
  <c r="Q1769" i="1"/>
  <c r="R1769" i="1"/>
  <c r="H1770" i="1" a="1"/>
  <c r="H1770" i="1"/>
  <c r="J1770" i="1" a="1"/>
  <c r="J1770" i="1" s="1"/>
  <c r="K1770" i="1" a="1"/>
  <c r="K1770" i="1" s="1"/>
  <c r="L1770" i="1" a="1"/>
  <c r="L1770" i="1" s="1"/>
  <c r="M1770" i="1"/>
  <c r="N1770" i="1"/>
  <c r="O1770" i="1"/>
  <c r="P1770" i="1"/>
  <c r="Q1770" i="1"/>
  <c r="R1770" i="1"/>
  <c r="H1771" i="1" a="1"/>
  <c r="H1771" i="1"/>
  <c r="J1771" i="1" a="1"/>
  <c r="J1771" i="1" s="1"/>
  <c r="K1771" i="1" a="1"/>
  <c r="K1771" i="1" s="1"/>
  <c r="L1771" i="1" a="1"/>
  <c r="L1771" i="1" s="1"/>
  <c r="M1771" i="1"/>
  <c r="N1771" i="1"/>
  <c r="O1771" i="1"/>
  <c r="P1771" i="1"/>
  <c r="Q1771" i="1"/>
  <c r="R1771" i="1"/>
  <c r="H1772" i="1" a="1"/>
  <c r="H1772" i="1"/>
  <c r="J1772" i="1" a="1"/>
  <c r="J1772" i="1" s="1"/>
  <c r="K1772" i="1" a="1"/>
  <c r="K1772" i="1" s="1"/>
  <c r="L1772" i="1" a="1"/>
  <c r="L1772" i="1" s="1"/>
  <c r="M1772" i="1"/>
  <c r="N1772" i="1"/>
  <c r="O1772" i="1"/>
  <c r="P1772" i="1"/>
  <c r="Q1772" i="1"/>
  <c r="R1772" i="1"/>
  <c r="H1773" i="1" a="1"/>
  <c r="H1773" i="1"/>
  <c r="J1773" i="1" a="1"/>
  <c r="J1773" i="1" s="1"/>
  <c r="K1773" i="1" a="1"/>
  <c r="K1773" i="1" s="1"/>
  <c r="L1773" i="1" a="1"/>
  <c r="L1773" i="1" s="1"/>
  <c r="M1773" i="1"/>
  <c r="N1773" i="1"/>
  <c r="O1773" i="1"/>
  <c r="P1773" i="1"/>
  <c r="Q1773" i="1"/>
  <c r="R1773" i="1"/>
  <c r="H1774" i="1" a="1"/>
  <c r="H1774" i="1"/>
  <c r="J1774" i="1" a="1"/>
  <c r="J1774" i="1" s="1"/>
  <c r="K1774" i="1" a="1"/>
  <c r="K1774" i="1" s="1"/>
  <c r="L1774" i="1" a="1"/>
  <c r="L1774" i="1" s="1"/>
  <c r="M1774" i="1"/>
  <c r="N1774" i="1"/>
  <c r="O1774" i="1"/>
  <c r="P1774" i="1"/>
  <c r="Q1774" i="1"/>
  <c r="R1774" i="1"/>
  <c r="H1775" i="1" a="1"/>
  <c r="H1775" i="1"/>
  <c r="J1775" i="1" a="1"/>
  <c r="J1775" i="1" s="1"/>
  <c r="K1775" i="1" a="1"/>
  <c r="K1775" i="1" s="1"/>
  <c r="L1775" i="1" a="1"/>
  <c r="L1775" i="1" s="1"/>
  <c r="M1775" i="1"/>
  <c r="N1775" i="1"/>
  <c r="O1775" i="1"/>
  <c r="P1775" i="1"/>
  <c r="Q1775" i="1"/>
  <c r="R1775" i="1"/>
  <c r="H1776" i="1" a="1"/>
  <c r="H1776" i="1"/>
  <c r="J1776" i="1" a="1"/>
  <c r="J1776" i="1" s="1"/>
  <c r="K1776" i="1" a="1"/>
  <c r="K1776" i="1" s="1"/>
  <c r="L1776" i="1" a="1"/>
  <c r="L1776" i="1" s="1"/>
  <c r="M1776" i="1"/>
  <c r="N1776" i="1"/>
  <c r="O1776" i="1"/>
  <c r="P1776" i="1"/>
  <c r="Q1776" i="1"/>
  <c r="R1776" i="1"/>
  <c r="H1777" i="1" a="1"/>
  <c r="H1777" i="1"/>
  <c r="J1777" i="1" a="1"/>
  <c r="J1777" i="1" s="1"/>
  <c r="K1777" i="1" a="1"/>
  <c r="K1777" i="1" s="1"/>
  <c r="L1777" i="1" a="1"/>
  <c r="L1777" i="1" s="1"/>
  <c r="M1777" i="1"/>
  <c r="N1777" i="1"/>
  <c r="O1777" i="1"/>
  <c r="P1777" i="1"/>
  <c r="Q1777" i="1"/>
  <c r="R1777" i="1"/>
  <c r="H1778" i="1" a="1"/>
  <c r="H1778" i="1"/>
  <c r="J1778" i="1" a="1"/>
  <c r="J1778" i="1" s="1"/>
  <c r="K1778" i="1" a="1"/>
  <c r="K1778" i="1" s="1"/>
  <c r="L1778" i="1" a="1"/>
  <c r="L1778" i="1" s="1"/>
  <c r="M1778" i="1"/>
  <c r="N1778" i="1"/>
  <c r="O1778" i="1"/>
  <c r="P1778" i="1"/>
  <c r="Q1778" i="1"/>
  <c r="R1778" i="1"/>
  <c r="H1779" i="1" a="1"/>
  <c r="H1779" i="1"/>
  <c r="J1779" i="1" a="1"/>
  <c r="J1779" i="1" s="1"/>
  <c r="K1779" i="1" a="1"/>
  <c r="K1779" i="1" s="1"/>
  <c r="L1779" i="1" a="1"/>
  <c r="L1779" i="1" s="1"/>
  <c r="M1779" i="1"/>
  <c r="N1779" i="1"/>
  <c r="O1779" i="1"/>
  <c r="P1779" i="1"/>
  <c r="Q1779" i="1"/>
  <c r="R1779" i="1"/>
  <c r="H1780" i="1" a="1"/>
  <c r="H1780" i="1"/>
  <c r="J1780" i="1" a="1"/>
  <c r="J1780" i="1" s="1"/>
  <c r="K1780" i="1" a="1"/>
  <c r="K1780" i="1" s="1"/>
  <c r="L1780" i="1" a="1"/>
  <c r="L1780" i="1" s="1"/>
  <c r="M1780" i="1"/>
  <c r="N1780" i="1"/>
  <c r="O1780" i="1"/>
  <c r="P1780" i="1"/>
  <c r="Q1780" i="1"/>
  <c r="R1780" i="1"/>
  <c r="H1781" i="1" a="1"/>
  <c r="H1781" i="1"/>
  <c r="J1781" i="1" a="1"/>
  <c r="J1781" i="1" s="1"/>
  <c r="K1781" i="1" a="1"/>
  <c r="K1781" i="1" s="1"/>
  <c r="L1781" i="1" a="1"/>
  <c r="L1781" i="1" s="1"/>
  <c r="M1781" i="1"/>
  <c r="N1781" i="1"/>
  <c r="O1781" i="1"/>
  <c r="P1781" i="1"/>
  <c r="Q1781" i="1"/>
  <c r="R1781" i="1"/>
  <c r="H1782" i="1" a="1"/>
  <c r="H1782" i="1"/>
  <c r="J1782" i="1" a="1"/>
  <c r="J1782" i="1" s="1"/>
  <c r="K1782" i="1" a="1"/>
  <c r="K1782" i="1" s="1"/>
  <c r="L1782" i="1" a="1"/>
  <c r="L1782" i="1" s="1"/>
  <c r="M1782" i="1"/>
  <c r="N1782" i="1"/>
  <c r="O1782" i="1"/>
  <c r="P1782" i="1"/>
  <c r="Q1782" i="1"/>
  <c r="R1782" i="1"/>
  <c r="H1783" i="1" a="1"/>
  <c r="H1783" i="1"/>
  <c r="J1783" i="1" a="1"/>
  <c r="J1783" i="1" s="1"/>
  <c r="K1783" i="1" a="1"/>
  <c r="K1783" i="1" s="1"/>
  <c r="L1783" i="1" a="1"/>
  <c r="L1783" i="1" s="1"/>
  <c r="M1783" i="1"/>
  <c r="N1783" i="1"/>
  <c r="O1783" i="1"/>
  <c r="P1783" i="1"/>
  <c r="Q1783" i="1"/>
  <c r="R1783" i="1"/>
  <c r="H1784" i="1" a="1"/>
  <c r="H1784" i="1"/>
  <c r="J1784" i="1" a="1"/>
  <c r="J1784" i="1" s="1"/>
  <c r="K1784" i="1" a="1"/>
  <c r="K1784" i="1" s="1"/>
  <c r="L1784" i="1" a="1"/>
  <c r="L1784" i="1" s="1"/>
  <c r="M1784" i="1"/>
  <c r="N1784" i="1"/>
  <c r="O1784" i="1"/>
  <c r="P1784" i="1"/>
  <c r="Q1784" i="1"/>
  <c r="R1784" i="1"/>
  <c r="H1785" i="1" a="1"/>
  <c r="H1785" i="1"/>
  <c r="J1785" i="1" a="1"/>
  <c r="J1785" i="1" s="1"/>
  <c r="K1785" i="1" a="1"/>
  <c r="K1785" i="1" s="1"/>
  <c r="L1785" i="1" a="1"/>
  <c r="L1785" i="1" s="1"/>
  <c r="M1785" i="1"/>
  <c r="N1785" i="1"/>
  <c r="O1785" i="1"/>
  <c r="P1785" i="1"/>
  <c r="Q1785" i="1"/>
  <c r="R1785" i="1"/>
  <c r="H1786" i="1" a="1"/>
  <c r="H1786" i="1"/>
  <c r="J1786" i="1" a="1"/>
  <c r="J1786" i="1" s="1"/>
  <c r="K1786" i="1" a="1"/>
  <c r="K1786" i="1" s="1"/>
  <c r="L1786" i="1" a="1"/>
  <c r="L1786" i="1" s="1"/>
  <c r="M1786" i="1"/>
  <c r="N1786" i="1"/>
  <c r="O1786" i="1"/>
  <c r="P1786" i="1"/>
  <c r="Q1786" i="1"/>
  <c r="R1786" i="1"/>
  <c r="H1787" i="1" a="1"/>
  <c r="H1787" i="1"/>
  <c r="J1787" i="1" a="1"/>
  <c r="J1787" i="1" s="1"/>
  <c r="K1787" i="1" a="1"/>
  <c r="K1787" i="1" s="1"/>
  <c r="L1787" i="1" a="1"/>
  <c r="L1787" i="1" s="1"/>
  <c r="M1787" i="1"/>
  <c r="N1787" i="1"/>
  <c r="O1787" i="1"/>
  <c r="P1787" i="1"/>
  <c r="Q1787" i="1"/>
  <c r="R1787" i="1"/>
  <c r="H1788" i="1" a="1"/>
  <c r="H1788" i="1"/>
  <c r="J1788" i="1" a="1"/>
  <c r="J1788" i="1" s="1"/>
  <c r="K1788" i="1" a="1"/>
  <c r="K1788" i="1" s="1"/>
  <c r="L1788" i="1" a="1"/>
  <c r="L1788" i="1" s="1"/>
  <c r="M1788" i="1"/>
  <c r="N1788" i="1"/>
  <c r="O1788" i="1"/>
  <c r="P1788" i="1"/>
  <c r="Q1788" i="1"/>
  <c r="R1788" i="1"/>
  <c r="H1789" i="1" a="1"/>
  <c r="H1789" i="1"/>
  <c r="J1789" i="1" a="1"/>
  <c r="J1789" i="1" s="1"/>
  <c r="K1789" i="1" a="1"/>
  <c r="K1789" i="1" s="1"/>
  <c r="L1789" i="1" a="1"/>
  <c r="L1789" i="1" s="1"/>
  <c r="M1789" i="1"/>
  <c r="N1789" i="1"/>
  <c r="O1789" i="1"/>
  <c r="P1789" i="1"/>
  <c r="Q1789" i="1"/>
  <c r="R1789" i="1"/>
  <c r="H1790" i="1" a="1"/>
  <c r="H1790" i="1"/>
  <c r="J1790" i="1" a="1"/>
  <c r="J1790" i="1" s="1"/>
  <c r="K1790" i="1" a="1"/>
  <c r="K1790" i="1" s="1"/>
  <c r="L1790" i="1" a="1"/>
  <c r="L1790" i="1" s="1"/>
  <c r="M1790" i="1"/>
  <c r="N1790" i="1"/>
  <c r="O1790" i="1"/>
  <c r="P1790" i="1"/>
  <c r="Q1790" i="1"/>
  <c r="R1790" i="1"/>
  <c r="H1791" i="1" a="1"/>
  <c r="H1791" i="1"/>
  <c r="J1791" i="1" a="1"/>
  <c r="J1791" i="1" s="1"/>
  <c r="K1791" i="1" a="1"/>
  <c r="K1791" i="1" s="1"/>
  <c r="L1791" i="1" a="1"/>
  <c r="L1791" i="1" s="1"/>
  <c r="M1791" i="1"/>
  <c r="N1791" i="1"/>
  <c r="O1791" i="1"/>
  <c r="P1791" i="1"/>
  <c r="Q1791" i="1"/>
  <c r="R1791" i="1"/>
  <c r="H1792" i="1" a="1"/>
  <c r="H1792" i="1"/>
  <c r="J1792" i="1" a="1"/>
  <c r="J1792" i="1" s="1"/>
  <c r="K1792" i="1" a="1"/>
  <c r="K1792" i="1" s="1"/>
  <c r="L1792" i="1" a="1"/>
  <c r="L1792" i="1" s="1"/>
  <c r="M1792" i="1"/>
  <c r="N1792" i="1"/>
  <c r="O1792" i="1"/>
  <c r="P1792" i="1"/>
  <c r="Q1792" i="1"/>
  <c r="R1792" i="1"/>
  <c r="H1793" i="1" a="1"/>
  <c r="H1793" i="1"/>
  <c r="J1793" i="1" a="1"/>
  <c r="J1793" i="1" s="1"/>
  <c r="K1793" i="1" a="1"/>
  <c r="K1793" i="1" s="1"/>
  <c r="L1793" i="1" a="1"/>
  <c r="L1793" i="1" s="1"/>
  <c r="M1793" i="1"/>
  <c r="N1793" i="1"/>
  <c r="O1793" i="1"/>
  <c r="P1793" i="1"/>
  <c r="Q1793" i="1"/>
  <c r="R1793" i="1"/>
  <c r="H1794" i="1" a="1"/>
  <c r="H1794" i="1"/>
  <c r="J1794" i="1" a="1"/>
  <c r="J1794" i="1" s="1"/>
  <c r="K1794" i="1" a="1"/>
  <c r="K1794" i="1" s="1"/>
  <c r="L1794" i="1" a="1"/>
  <c r="L1794" i="1" s="1"/>
  <c r="M1794" i="1"/>
  <c r="N1794" i="1"/>
  <c r="O1794" i="1"/>
  <c r="P1794" i="1"/>
  <c r="Q1794" i="1"/>
  <c r="R1794" i="1"/>
  <c r="H1795" i="1" a="1"/>
  <c r="H1795" i="1"/>
  <c r="J1795" i="1" a="1"/>
  <c r="J1795" i="1" s="1"/>
  <c r="K1795" i="1" a="1"/>
  <c r="K1795" i="1" s="1"/>
  <c r="L1795" i="1" a="1"/>
  <c r="L1795" i="1" s="1"/>
  <c r="M1795" i="1"/>
  <c r="N1795" i="1"/>
  <c r="O1795" i="1"/>
  <c r="P1795" i="1"/>
  <c r="Q1795" i="1"/>
  <c r="R1795" i="1"/>
  <c r="H1796" i="1" a="1"/>
  <c r="H1796" i="1"/>
  <c r="J1796" i="1" a="1"/>
  <c r="J1796" i="1" s="1"/>
  <c r="K1796" i="1" a="1"/>
  <c r="K1796" i="1" s="1"/>
  <c r="L1796" i="1" a="1"/>
  <c r="L1796" i="1" s="1"/>
  <c r="M1796" i="1"/>
  <c r="N1796" i="1"/>
  <c r="O1796" i="1"/>
  <c r="P1796" i="1"/>
  <c r="Q1796" i="1"/>
  <c r="R1796" i="1"/>
  <c r="H1797" i="1" a="1"/>
  <c r="H1797" i="1"/>
  <c r="J1797" i="1" a="1"/>
  <c r="J1797" i="1" s="1"/>
  <c r="K1797" i="1" a="1"/>
  <c r="K1797" i="1" s="1"/>
  <c r="L1797" i="1" a="1"/>
  <c r="L1797" i="1" s="1"/>
  <c r="M1797" i="1"/>
  <c r="N1797" i="1"/>
  <c r="O1797" i="1"/>
  <c r="P1797" i="1"/>
  <c r="Q1797" i="1"/>
  <c r="R1797" i="1"/>
  <c r="H1798" i="1" a="1"/>
  <c r="H1798" i="1"/>
  <c r="J1798" i="1" a="1"/>
  <c r="J1798" i="1" s="1"/>
  <c r="K1798" i="1" a="1"/>
  <c r="K1798" i="1" s="1"/>
  <c r="L1798" i="1" a="1"/>
  <c r="L1798" i="1" s="1"/>
  <c r="M1798" i="1"/>
  <c r="N1798" i="1"/>
  <c r="O1798" i="1"/>
  <c r="P1798" i="1"/>
  <c r="Q1798" i="1"/>
  <c r="R1798" i="1"/>
  <c r="H1799" i="1" a="1"/>
  <c r="H1799" i="1"/>
  <c r="J1799" i="1" a="1"/>
  <c r="J1799" i="1" s="1"/>
  <c r="K1799" i="1" a="1"/>
  <c r="K1799" i="1" s="1"/>
  <c r="L1799" i="1" a="1"/>
  <c r="L1799" i="1" s="1"/>
  <c r="M1799" i="1"/>
  <c r="N1799" i="1"/>
  <c r="O1799" i="1"/>
  <c r="P1799" i="1"/>
  <c r="Q1799" i="1"/>
  <c r="R1799" i="1"/>
  <c r="H1800" i="1" a="1"/>
  <c r="H1800" i="1"/>
  <c r="J1800" i="1" a="1"/>
  <c r="J1800" i="1" s="1"/>
  <c r="K1800" i="1" a="1"/>
  <c r="K1800" i="1" s="1"/>
  <c r="L1800" i="1" a="1"/>
  <c r="L1800" i="1" s="1"/>
  <c r="M1800" i="1"/>
  <c r="N1800" i="1"/>
  <c r="O1800" i="1"/>
  <c r="P1800" i="1"/>
  <c r="Q1800" i="1"/>
  <c r="R1800" i="1"/>
  <c r="H1801" i="1" a="1"/>
  <c r="H1801" i="1"/>
  <c r="J1801" i="1" a="1"/>
  <c r="J1801" i="1" s="1"/>
  <c r="K1801" i="1" a="1"/>
  <c r="K1801" i="1" s="1"/>
  <c r="L1801" i="1" a="1"/>
  <c r="L1801" i="1" s="1"/>
  <c r="M1801" i="1"/>
  <c r="N1801" i="1"/>
  <c r="O1801" i="1"/>
  <c r="P1801" i="1"/>
  <c r="Q1801" i="1"/>
  <c r="R1801" i="1"/>
  <c r="H1802" i="1" a="1"/>
  <c r="H1802" i="1"/>
  <c r="J1802" i="1" a="1"/>
  <c r="J1802" i="1" s="1"/>
  <c r="K1802" i="1" a="1"/>
  <c r="K1802" i="1" s="1"/>
  <c r="L1802" i="1" a="1"/>
  <c r="L1802" i="1" s="1"/>
  <c r="M1802" i="1"/>
  <c r="N1802" i="1"/>
  <c r="O1802" i="1"/>
  <c r="P1802" i="1"/>
  <c r="Q1802" i="1"/>
  <c r="R1802" i="1"/>
  <c r="H1803" i="1" a="1"/>
  <c r="H1803" i="1"/>
  <c r="J1803" i="1" a="1"/>
  <c r="J1803" i="1" s="1"/>
  <c r="K1803" i="1" a="1"/>
  <c r="K1803" i="1" s="1"/>
  <c r="L1803" i="1" a="1"/>
  <c r="L1803" i="1" s="1"/>
  <c r="M1803" i="1"/>
  <c r="N1803" i="1"/>
  <c r="O1803" i="1"/>
  <c r="P1803" i="1"/>
  <c r="Q1803" i="1"/>
  <c r="R1803" i="1"/>
  <c r="H1804" i="1" a="1"/>
  <c r="H1804" i="1"/>
  <c r="J1804" i="1" a="1"/>
  <c r="J1804" i="1" s="1"/>
  <c r="K1804" i="1" a="1"/>
  <c r="K1804" i="1" s="1"/>
  <c r="L1804" i="1" a="1"/>
  <c r="L1804" i="1" s="1"/>
  <c r="M1804" i="1"/>
  <c r="N1804" i="1"/>
  <c r="O1804" i="1"/>
  <c r="P1804" i="1"/>
  <c r="Q1804" i="1"/>
  <c r="R1804" i="1"/>
  <c r="H1805" i="1" a="1"/>
  <c r="H1805" i="1"/>
  <c r="J1805" i="1" a="1"/>
  <c r="J1805" i="1" s="1"/>
  <c r="K1805" i="1" a="1"/>
  <c r="K1805" i="1" s="1"/>
  <c r="L1805" i="1" a="1"/>
  <c r="L1805" i="1" s="1"/>
  <c r="M1805" i="1"/>
  <c r="N1805" i="1"/>
  <c r="O1805" i="1"/>
  <c r="P1805" i="1"/>
  <c r="Q1805" i="1"/>
  <c r="R1805" i="1"/>
  <c r="H1806" i="1" a="1"/>
  <c r="H1806" i="1"/>
  <c r="J1806" i="1" a="1"/>
  <c r="J1806" i="1" s="1"/>
  <c r="K1806" i="1" a="1"/>
  <c r="K1806" i="1" s="1"/>
  <c r="L1806" i="1" a="1"/>
  <c r="L1806" i="1" s="1"/>
  <c r="M1806" i="1"/>
  <c r="N1806" i="1"/>
  <c r="O1806" i="1"/>
  <c r="P1806" i="1"/>
  <c r="Q1806" i="1"/>
  <c r="R1806" i="1"/>
  <c r="H1807" i="1" a="1"/>
  <c r="H1807" i="1"/>
  <c r="J1807" i="1" a="1"/>
  <c r="J1807" i="1" s="1"/>
  <c r="K1807" i="1" a="1"/>
  <c r="K1807" i="1" s="1"/>
  <c r="L1807" i="1" a="1"/>
  <c r="L1807" i="1" s="1"/>
  <c r="M1807" i="1"/>
  <c r="N1807" i="1"/>
  <c r="O1807" i="1"/>
  <c r="P1807" i="1"/>
  <c r="Q1807" i="1"/>
  <c r="R1807" i="1"/>
  <c r="H1808" i="1" a="1"/>
  <c r="H1808" i="1"/>
  <c r="J1808" i="1" a="1"/>
  <c r="J1808" i="1" s="1"/>
  <c r="K1808" i="1" a="1"/>
  <c r="K1808" i="1" s="1"/>
  <c r="L1808" i="1" a="1"/>
  <c r="L1808" i="1" s="1"/>
  <c r="M1808" i="1"/>
  <c r="N1808" i="1"/>
  <c r="O1808" i="1"/>
  <c r="P1808" i="1"/>
  <c r="Q1808" i="1"/>
  <c r="R1808" i="1"/>
  <c r="H1809" i="1" a="1"/>
  <c r="H1809" i="1"/>
  <c r="J1809" i="1" a="1"/>
  <c r="J1809" i="1" s="1"/>
  <c r="K1809" i="1" a="1"/>
  <c r="K1809" i="1" s="1"/>
  <c r="L1809" i="1" a="1"/>
  <c r="L1809" i="1" s="1"/>
  <c r="M1809" i="1"/>
  <c r="N1809" i="1"/>
  <c r="O1809" i="1"/>
  <c r="P1809" i="1"/>
  <c r="Q1809" i="1"/>
  <c r="R1809" i="1"/>
  <c r="H1810" i="1" a="1"/>
  <c r="H1810" i="1"/>
  <c r="J1810" i="1" a="1"/>
  <c r="J1810" i="1" s="1"/>
  <c r="K1810" i="1" a="1"/>
  <c r="K1810" i="1" s="1"/>
  <c r="L1810" i="1" a="1"/>
  <c r="L1810" i="1" s="1"/>
  <c r="M1810" i="1"/>
  <c r="N1810" i="1"/>
  <c r="O1810" i="1"/>
  <c r="P1810" i="1"/>
  <c r="Q1810" i="1"/>
  <c r="R1810" i="1"/>
  <c r="H1811" i="1" a="1"/>
  <c r="H1811" i="1"/>
  <c r="J1811" i="1" a="1"/>
  <c r="J1811" i="1" s="1"/>
  <c r="K1811" i="1" a="1"/>
  <c r="K1811" i="1" s="1"/>
  <c r="L1811" i="1" a="1"/>
  <c r="L1811" i="1" s="1"/>
  <c r="M1811" i="1"/>
  <c r="N1811" i="1"/>
  <c r="O1811" i="1"/>
  <c r="P1811" i="1"/>
  <c r="Q1811" i="1"/>
  <c r="R1811" i="1"/>
  <c r="H1812" i="1" a="1"/>
  <c r="H1812" i="1"/>
  <c r="J1812" i="1" a="1"/>
  <c r="J1812" i="1" s="1"/>
  <c r="K1812" i="1" a="1"/>
  <c r="K1812" i="1" s="1"/>
  <c r="L1812" i="1" a="1"/>
  <c r="L1812" i="1" s="1"/>
  <c r="M1812" i="1"/>
  <c r="N1812" i="1"/>
  <c r="O1812" i="1"/>
  <c r="P1812" i="1"/>
  <c r="Q1812" i="1"/>
  <c r="R1812" i="1"/>
  <c r="H1813" i="1" a="1"/>
  <c r="H1813" i="1"/>
  <c r="J1813" i="1" a="1"/>
  <c r="J1813" i="1" s="1"/>
  <c r="K1813" i="1" a="1"/>
  <c r="K1813" i="1" s="1"/>
  <c r="L1813" i="1" a="1"/>
  <c r="L1813" i="1" s="1"/>
  <c r="M1813" i="1"/>
  <c r="N1813" i="1"/>
  <c r="O1813" i="1"/>
  <c r="P1813" i="1"/>
  <c r="Q1813" i="1"/>
  <c r="R1813" i="1"/>
  <c r="H1814" i="1" a="1"/>
  <c r="H1814" i="1"/>
  <c r="J1814" i="1" a="1"/>
  <c r="J1814" i="1" s="1"/>
  <c r="K1814" i="1" a="1"/>
  <c r="K1814" i="1" s="1"/>
  <c r="L1814" i="1" a="1"/>
  <c r="L1814" i="1" s="1"/>
  <c r="M1814" i="1"/>
  <c r="N1814" i="1"/>
  <c r="O1814" i="1"/>
  <c r="P1814" i="1"/>
  <c r="Q1814" i="1"/>
  <c r="R1814" i="1"/>
  <c r="H1815" i="1" a="1"/>
  <c r="H1815" i="1"/>
  <c r="J1815" i="1" a="1"/>
  <c r="J1815" i="1" s="1"/>
  <c r="K1815" i="1" a="1"/>
  <c r="K1815" i="1" s="1"/>
  <c r="L1815" i="1" a="1"/>
  <c r="L1815" i="1" s="1"/>
  <c r="M1815" i="1"/>
  <c r="N1815" i="1"/>
  <c r="O1815" i="1"/>
  <c r="P1815" i="1"/>
  <c r="Q1815" i="1"/>
  <c r="R1815" i="1"/>
  <c r="H1816" i="1" a="1"/>
  <c r="H1816" i="1"/>
  <c r="J1816" i="1" a="1"/>
  <c r="J1816" i="1" s="1"/>
  <c r="K1816" i="1" a="1"/>
  <c r="K1816" i="1" s="1"/>
  <c r="L1816" i="1" a="1"/>
  <c r="L1816" i="1" s="1"/>
  <c r="M1816" i="1"/>
  <c r="N1816" i="1"/>
  <c r="O1816" i="1"/>
  <c r="P1816" i="1"/>
  <c r="Q1816" i="1"/>
  <c r="R1816" i="1"/>
  <c r="H1817" i="1" a="1"/>
  <c r="H1817" i="1"/>
  <c r="J1817" i="1" a="1"/>
  <c r="J1817" i="1" s="1"/>
  <c r="K1817" i="1" a="1"/>
  <c r="K1817" i="1" s="1"/>
  <c r="L1817" i="1" a="1"/>
  <c r="L1817" i="1" s="1"/>
  <c r="M1817" i="1"/>
  <c r="N1817" i="1"/>
  <c r="O1817" i="1"/>
  <c r="P1817" i="1"/>
  <c r="Q1817" i="1"/>
  <c r="R1817" i="1"/>
  <c r="H1818" i="1" a="1"/>
  <c r="H1818" i="1"/>
  <c r="J1818" i="1" a="1"/>
  <c r="J1818" i="1" s="1"/>
  <c r="K1818" i="1" a="1"/>
  <c r="K1818" i="1" s="1"/>
  <c r="L1818" i="1" a="1"/>
  <c r="L1818" i="1" s="1"/>
  <c r="M1818" i="1"/>
  <c r="N1818" i="1"/>
  <c r="O1818" i="1"/>
  <c r="P1818" i="1"/>
  <c r="Q1818" i="1"/>
  <c r="R1818" i="1"/>
  <c r="H1819" i="1" a="1"/>
  <c r="H1819" i="1"/>
  <c r="J1819" i="1" a="1"/>
  <c r="J1819" i="1" s="1"/>
  <c r="K1819" i="1" a="1"/>
  <c r="K1819" i="1" s="1"/>
  <c r="L1819" i="1" a="1"/>
  <c r="L1819" i="1" s="1"/>
  <c r="M1819" i="1"/>
  <c r="N1819" i="1"/>
  <c r="O1819" i="1"/>
  <c r="P1819" i="1"/>
  <c r="Q1819" i="1"/>
  <c r="R1819" i="1"/>
  <c r="H1820" i="1" a="1"/>
  <c r="H1820" i="1"/>
  <c r="J1820" i="1" a="1"/>
  <c r="J1820" i="1" s="1"/>
  <c r="K1820" i="1" a="1"/>
  <c r="K1820" i="1" s="1"/>
  <c r="L1820" i="1" a="1"/>
  <c r="L1820" i="1" s="1"/>
  <c r="M1820" i="1"/>
  <c r="N1820" i="1"/>
  <c r="O1820" i="1"/>
  <c r="P1820" i="1"/>
  <c r="Q1820" i="1"/>
  <c r="R1820" i="1"/>
  <c r="H1821" i="1" a="1"/>
  <c r="H1821" i="1"/>
  <c r="J1821" i="1" a="1"/>
  <c r="J1821" i="1" s="1"/>
  <c r="K1821" i="1" a="1"/>
  <c r="K1821" i="1" s="1"/>
  <c r="L1821" i="1" a="1"/>
  <c r="L1821" i="1" s="1"/>
  <c r="M1821" i="1"/>
  <c r="N1821" i="1"/>
  <c r="O1821" i="1"/>
  <c r="P1821" i="1"/>
  <c r="Q1821" i="1"/>
  <c r="R1821" i="1"/>
  <c r="H1822" i="1" a="1"/>
  <c r="H1822" i="1"/>
  <c r="J1822" i="1" a="1"/>
  <c r="J1822" i="1" s="1"/>
  <c r="K1822" i="1" a="1"/>
  <c r="K1822" i="1" s="1"/>
  <c r="L1822" i="1" a="1"/>
  <c r="L1822" i="1" s="1"/>
  <c r="M1822" i="1"/>
  <c r="N1822" i="1"/>
  <c r="O1822" i="1"/>
  <c r="P1822" i="1"/>
  <c r="Q1822" i="1"/>
  <c r="R1822" i="1"/>
  <c r="H1823" i="1" a="1"/>
  <c r="H1823" i="1"/>
  <c r="J1823" i="1" a="1"/>
  <c r="J1823" i="1" s="1"/>
  <c r="K1823" i="1" a="1"/>
  <c r="K1823" i="1" s="1"/>
  <c r="L1823" i="1" a="1"/>
  <c r="L1823" i="1" s="1"/>
  <c r="M1823" i="1"/>
  <c r="N1823" i="1"/>
  <c r="O1823" i="1"/>
  <c r="P1823" i="1"/>
  <c r="Q1823" i="1"/>
  <c r="R1823" i="1"/>
  <c r="H1824" i="1" a="1"/>
  <c r="H1824" i="1"/>
  <c r="J1824" i="1" a="1"/>
  <c r="J1824" i="1" s="1"/>
  <c r="K1824" i="1" a="1"/>
  <c r="K1824" i="1" s="1"/>
  <c r="L1824" i="1" a="1"/>
  <c r="L1824" i="1" s="1"/>
  <c r="M1824" i="1"/>
  <c r="N1824" i="1"/>
  <c r="O1824" i="1"/>
  <c r="P1824" i="1"/>
  <c r="Q1824" i="1"/>
  <c r="R1824" i="1"/>
  <c r="H1825" i="1" a="1"/>
  <c r="H1825" i="1"/>
  <c r="J1825" i="1" a="1"/>
  <c r="J1825" i="1" s="1"/>
  <c r="K1825" i="1" a="1"/>
  <c r="K1825" i="1" s="1"/>
  <c r="L1825" i="1" a="1"/>
  <c r="L1825" i="1" s="1"/>
  <c r="M1825" i="1"/>
  <c r="N1825" i="1"/>
  <c r="O1825" i="1"/>
  <c r="P1825" i="1"/>
  <c r="Q1825" i="1"/>
  <c r="R1825" i="1"/>
  <c r="H1826" i="1" a="1"/>
  <c r="H1826" i="1"/>
  <c r="J1826" i="1" a="1"/>
  <c r="J1826" i="1" s="1"/>
  <c r="K1826" i="1" a="1"/>
  <c r="K1826" i="1" s="1"/>
  <c r="L1826" i="1" a="1"/>
  <c r="L1826" i="1" s="1"/>
  <c r="M1826" i="1"/>
  <c r="N1826" i="1"/>
  <c r="O1826" i="1"/>
  <c r="P1826" i="1"/>
  <c r="Q1826" i="1"/>
  <c r="R1826" i="1"/>
  <c r="H1827" i="1" a="1"/>
  <c r="H1827" i="1"/>
  <c r="J1827" i="1" a="1"/>
  <c r="J1827" i="1" s="1"/>
  <c r="K1827" i="1" a="1"/>
  <c r="K1827" i="1" s="1"/>
  <c r="L1827" i="1" a="1"/>
  <c r="L1827" i="1" s="1"/>
  <c r="M1827" i="1"/>
  <c r="N1827" i="1"/>
  <c r="O1827" i="1"/>
  <c r="P1827" i="1"/>
  <c r="Q1827" i="1"/>
  <c r="R1827" i="1"/>
  <c r="H1828" i="1" a="1"/>
  <c r="H1828" i="1"/>
  <c r="J1828" i="1" a="1"/>
  <c r="J1828" i="1" s="1"/>
  <c r="K1828" i="1" a="1"/>
  <c r="K1828" i="1" s="1"/>
  <c r="L1828" i="1" a="1"/>
  <c r="L1828" i="1" s="1"/>
  <c r="M1828" i="1"/>
  <c r="N1828" i="1"/>
  <c r="O1828" i="1"/>
  <c r="P1828" i="1"/>
  <c r="Q1828" i="1"/>
  <c r="R1828" i="1"/>
  <c r="H1829" i="1" a="1"/>
  <c r="H1829" i="1"/>
  <c r="J1829" i="1" a="1"/>
  <c r="J1829" i="1" s="1"/>
  <c r="K1829" i="1" a="1"/>
  <c r="K1829" i="1" s="1"/>
  <c r="L1829" i="1" a="1"/>
  <c r="L1829" i="1" s="1"/>
  <c r="M1829" i="1"/>
  <c r="N1829" i="1"/>
  <c r="O1829" i="1"/>
  <c r="P1829" i="1"/>
  <c r="Q1829" i="1"/>
  <c r="R1829" i="1"/>
  <c r="H1830" i="1" a="1"/>
  <c r="H1830" i="1"/>
  <c r="J1830" i="1" a="1"/>
  <c r="J1830" i="1" s="1"/>
  <c r="K1830" i="1" a="1"/>
  <c r="K1830" i="1" s="1"/>
  <c r="L1830" i="1" a="1"/>
  <c r="L1830" i="1" s="1"/>
  <c r="M1830" i="1"/>
  <c r="N1830" i="1"/>
  <c r="O1830" i="1"/>
  <c r="P1830" i="1"/>
  <c r="Q1830" i="1"/>
  <c r="R1830" i="1"/>
  <c r="H1831" i="1" a="1"/>
  <c r="H1831" i="1"/>
  <c r="J1831" i="1" a="1"/>
  <c r="J1831" i="1" s="1"/>
  <c r="K1831" i="1" a="1"/>
  <c r="K1831" i="1" s="1"/>
  <c r="L1831" i="1" a="1"/>
  <c r="L1831" i="1" s="1"/>
  <c r="M1831" i="1"/>
  <c r="N1831" i="1"/>
  <c r="O1831" i="1"/>
  <c r="P1831" i="1"/>
  <c r="Q1831" i="1"/>
  <c r="R1831" i="1"/>
  <c r="H1832" i="1" a="1"/>
  <c r="H1832" i="1"/>
  <c r="J1832" i="1" a="1"/>
  <c r="J1832" i="1" s="1"/>
  <c r="K1832" i="1" a="1"/>
  <c r="K1832" i="1" s="1"/>
  <c r="L1832" i="1" a="1"/>
  <c r="L1832" i="1" s="1"/>
  <c r="M1832" i="1"/>
  <c r="N1832" i="1"/>
  <c r="O1832" i="1"/>
  <c r="P1832" i="1"/>
  <c r="Q1832" i="1"/>
  <c r="R1832" i="1"/>
  <c r="H1833" i="1" a="1"/>
  <c r="H1833" i="1"/>
  <c r="J1833" i="1" a="1"/>
  <c r="J1833" i="1" s="1"/>
  <c r="K1833" i="1" a="1"/>
  <c r="K1833" i="1" s="1"/>
  <c r="L1833" i="1" a="1"/>
  <c r="L1833" i="1" s="1"/>
  <c r="M1833" i="1"/>
  <c r="N1833" i="1"/>
  <c r="O1833" i="1"/>
  <c r="P1833" i="1"/>
  <c r="Q1833" i="1"/>
  <c r="R1833" i="1"/>
  <c r="H1834" i="1" a="1"/>
  <c r="H1834" i="1"/>
  <c r="J1834" i="1" a="1"/>
  <c r="J1834" i="1" s="1"/>
  <c r="K1834" i="1" a="1"/>
  <c r="K1834" i="1" s="1"/>
  <c r="L1834" i="1" a="1"/>
  <c r="L1834" i="1" s="1"/>
  <c r="M1834" i="1"/>
  <c r="N1834" i="1"/>
  <c r="O1834" i="1"/>
  <c r="P1834" i="1"/>
  <c r="Q1834" i="1"/>
  <c r="R1834" i="1"/>
  <c r="H1835" i="1" a="1"/>
  <c r="H1835" i="1"/>
  <c r="J1835" i="1" a="1"/>
  <c r="J1835" i="1" s="1"/>
  <c r="K1835" i="1" a="1"/>
  <c r="K1835" i="1" s="1"/>
  <c r="L1835" i="1" a="1"/>
  <c r="L1835" i="1" s="1"/>
  <c r="M1835" i="1"/>
  <c r="N1835" i="1"/>
  <c r="O1835" i="1"/>
  <c r="P1835" i="1"/>
  <c r="Q1835" i="1"/>
  <c r="R1835" i="1"/>
  <c r="H1836" i="1" a="1"/>
  <c r="H1836" i="1"/>
  <c r="J1836" i="1" a="1"/>
  <c r="J1836" i="1" s="1"/>
  <c r="K1836" i="1" a="1"/>
  <c r="K1836" i="1" s="1"/>
  <c r="L1836" i="1" a="1"/>
  <c r="L1836" i="1" s="1"/>
  <c r="M1836" i="1"/>
  <c r="N1836" i="1"/>
  <c r="O1836" i="1"/>
  <c r="P1836" i="1"/>
  <c r="Q1836" i="1"/>
  <c r="R1836" i="1"/>
  <c r="H1837" i="1" a="1"/>
  <c r="H1837" i="1"/>
  <c r="J1837" i="1" a="1"/>
  <c r="J1837" i="1" s="1"/>
  <c r="K1837" i="1" a="1"/>
  <c r="K1837" i="1" s="1"/>
  <c r="L1837" i="1" a="1"/>
  <c r="L1837" i="1" s="1"/>
  <c r="M1837" i="1"/>
  <c r="N1837" i="1"/>
  <c r="O1837" i="1"/>
  <c r="P1837" i="1"/>
  <c r="Q1837" i="1"/>
  <c r="R1837" i="1"/>
  <c r="H1838" i="1" a="1"/>
  <c r="H1838" i="1"/>
  <c r="J1838" i="1" a="1"/>
  <c r="J1838" i="1" s="1"/>
  <c r="K1838" i="1" a="1"/>
  <c r="K1838" i="1" s="1"/>
  <c r="L1838" i="1" a="1"/>
  <c r="L1838" i="1" s="1"/>
  <c r="M1838" i="1"/>
  <c r="N1838" i="1"/>
  <c r="O1838" i="1"/>
  <c r="P1838" i="1"/>
  <c r="Q1838" i="1"/>
  <c r="R1838" i="1"/>
  <c r="H1839" i="1" a="1"/>
  <c r="H1839" i="1"/>
  <c r="J1839" i="1" a="1"/>
  <c r="J1839" i="1" s="1"/>
  <c r="K1839" i="1" a="1"/>
  <c r="K1839" i="1" s="1"/>
  <c r="L1839" i="1" a="1"/>
  <c r="L1839" i="1" s="1"/>
  <c r="M1839" i="1"/>
  <c r="N1839" i="1"/>
  <c r="O1839" i="1"/>
  <c r="P1839" i="1"/>
  <c r="Q1839" i="1"/>
  <c r="R1839" i="1"/>
  <c r="H1840" i="1" a="1"/>
  <c r="H1840" i="1"/>
  <c r="J1840" i="1" a="1"/>
  <c r="J1840" i="1" s="1"/>
  <c r="K1840" i="1" a="1"/>
  <c r="K1840" i="1" s="1"/>
  <c r="L1840" i="1" a="1"/>
  <c r="L1840" i="1" s="1"/>
  <c r="M1840" i="1"/>
  <c r="N1840" i="1"/>
  <c r="O1840" i="1"/>
  <c r="P1840" i="1"/>
  <c r="Q1840" i="1"/>
  <c r="R1840" i="1"/>
  <c r="H1841" i="1" a="1"/>
  <c r="H1841" i="1"/>
  <c r="J1841" i="1" a="1"/>
  <c r="J1841" i="1" s="1"/>
  <c r="K1841" i="1" a="1"/>
  <c r="K1841" i="1" s="1"/>
  <c r="L1841" i="1" a="1"/>
  <c r="L1841" i="1" s="1"/>
  <c r="M1841" i="1"/>
  <c r="N1841" i="1"/>
  <c r="O1841" i="1"/>
  <c r="P1841" i="1"/>
  <c r="Q1841" i="1"/>
  <c r="R1841" i="1"/>
  <c r="H1842" i="1" a="1"/>
  <c r="H1842" i="1"/>
  <c r="J1842" i="1" a="1"/>
  <c r="J1842" i="1" s="1"/>
  <c r="K1842" i="1" a="1"/>
  <c r="K1842" i="1" s="1"/>
  <c r="L1842" i="1" a="1"/>
  <c r="L1842" i="1" s="1"/>
  <c r="M1842" i="1"/>
  <c r="N1842" i="1"/>
  <c r="O1842" i="1"/>
  <c r="P1842" i="1"/>
  <c r="Q1842" i="1"/>
  <c r="R1842" i="1"/>
  <c r="H1843" i="1" a="1"/>
  <c r="H1843" i="1"/>
  <c r="J1843" i="1" a="1"/>
  <c r="J1843" i="1" s="1"/>
  <c r="K1843" i="1" a="1"/>
  <c r="K1843" i="1" s="1"/>
  <c r="L1843" i="1" a="1"/>
  <c r="L1843" i="1" s="1"/>
  <c r="M1843" i="1"/>
  <c r="N1843" i="1"/>
  <c r="O1843" i="1"/>
  <c r="P1843" i="1"/>
  <c r="Q1843" i="1"/>
  <c r="R1843" i="1"/>
  <c r="H1844" i="1" a="1"/>
  <c r="H1844" i="1"/>
  <c r="J1844" i="1" a="1"/>
  <c r="J1844" i="1" s="1"/>
  <c r="K1844" i="1" a="1"/>
  <c r="K1844" i="1" s="1"/>
  <c r="L1844" i="1" a="1"/>
  <c r="L1844" i="1" s="1"/>
  <c r="M1844" i="1"/>
  <c r="N1844" i="1"/>
  <c r="O1844" i="1"/>
  <c r="P1844" i="1"/>
  <c r="Q1844" i="1"/>
  <c r="R1844" i="1"/>
  <c r="H1845" i="1" a="1"/>
  <c r="H1845" i="1"/>
  <c r="J1845" i="1" a="1"/>
  <c r="J1845" i="1" s="1"/>
  <c r="K1845" i="1" a="1"/>
  <c r="K1845" i="1" s="1"/>
  <c r="L1845" i="1" a="1"/>
  <c r="L1845" i="1" s="1"/>
  <c r="M1845" i="1"/>
  <c r="N1845" i="1"/>
  <c r="O1845" i="1"/>
  <c r="P1845" i="1"/>
  <c r="Q1845" i="1"/>
  <c r="R1845" i="1"/>
  <c r="H1846" i="1" a="1"/>
  <c r="H1846" i="1"/>
  <c r="J1846" i="1" a="1"/>
  <c r="J1846" i="1" s="1"/>
  <c r="K1846" i="1" a="1"/>
  <c r="K1846" i="1" s="1"/>
  <c r="L1846" i="1" a="1"/>
  <c r="L1846" i="1" s="1"/>
  <c r="M1846" i="1"/>
  <c r="N1846" i="1"/>
  <c r="O1846" i="1"/>
  <c r="P1846" i="1"/>
  <c r="Q1846" i="1"/>
  <c r="R1846" i="1"/>
  <c r="H1847" i="1" a="1"/>
  <c r="H1847" i="1"/>
  <c r="J1847" i="1" a="1"/>
  <c r="J1847" i="1" s="1"/>
  <c r="K1847" i="1" a="1"/>
  <c r="K1847" i="1" s="1"/>
  <c r="L1847" i="1" a="1"/>
  <c r="L1847" i="1" s="1"/>
  <c r="M1847" i="1"/>
  <c r="N1847" i="1"/>
  <c r="O1847" i="1"/>
  <c r="P1847" i="1"/>
  <c r="Q1847" i="1"/>
  <c r="R1847" i="1"/>
  <c r="H1848" i="1" a="1"/>
  <c r="H1848" i="1"/>
  <c r="J1848" i="1" a="1"/>
  <c r="J1848" i="1" s="1"/>
  <c r="K1848" i="1" a="1"/>
  <c r="K1848" i="1" s="1"/>
  <c r="L1848" i="1" a="1"/>
  <c r="L1848" i="1" s="1"/>
  <c r="M1848" i="1"/>
  <c r="N1848" i="1"/>
  <c r="O1848" i="1"/>
  <c r="P1848" i="1"/>
  <c r="Q1848" i="1"/>
  <c r="R1848" i="1"/>
  <c r="H1849" i="1" a="1"/>
  <c r="H1849" i="1"/>
  <c r="J1849" i="1" a="1"/>
  <c r="J1849" i="1" s="1"/>
  <c r="K1849" i="1" a="1"/>
  <c r="K1849" i="1" s="1"/>
  <c r="L1849" i="1" a="1"/>
  <c r="L1849" i="1" s="1"/>
  <c r="M1849" i="1"/>
  <c r="N1849" i="1"/>
  <c r="O1849" i="1"/>
  <c r="P1849" i="1"/>
  <c r="Q1849" i="1"/>
  <c r="R1849" i="1"/>
  <c r="H1850" i="1" a="1"/>
  <c r="H1850" i="1"/>
  <c r="J1850" i="1" a="1"/>
  <c r="J1850" i="1" s="1"/>
  <c r="K1850" i="1" a="1"/>
  <c r="K1850" i="1" s="1"/>
  <c r="L1850" i="1" a="1"/>
  <c r="L1850" i="1" s="1"/>
  <c r="M1850" i="1"/>
  <c r="N1850" i="1"/>
  <c r="O1850" i="1"/>
  <c r="P1850" i="1"/>
  <c r="Q1850" i="1"/>
  <c r="R1850" i="1"/>
  <c r="H1851" i="1" a="1"/>
  <c r="H1851" i="1"/>
  <c r="J1851" i="1" a="1"/>
  <c r="J1851" i="1" s="1"/>
  <c r="K1851" i="1" a="1"/>
  <c r="K1851" i="1" s="1"/>
  <c r="L1851" i="1" a="1"/>
  <c r="L1851" i="1" s="1"/>
  <c r="M1851" i="1"/>
  <c r="N1851" i="1"/>
  <c r="O1851" i="1"/>
  <c r="P1851" i="1"/>
  <c r="Q1851" i="1"/>
  <c r="R1851" i="1"/>
  <c r="H1852" i="1" a="1"/>
  <c r="H1852" i="1"/>
  <c r="J1852" i="1" a="1"/>
  <c r="J1852" i="1" s="1"/>
  <c r="K1852" i="1" a="1"/>
  <c r="K1852" i="1" s="1"/>
  <c r="L1852" i="1" a="1"/>
  <c r="L1852" i="1" s="1"/>
  <c r="M1852" i="1"/>
  <c r="N1852" i="1"/>
  <c r="O1852" i="1"/>
  <c r="P1852" i="1"/>
  <c r="Q1852" i="1"/>
  <c r="R1852" i="1"/>
  <c r="H1853" i="1" a="1"/>
  <c r="H1853" i="1"/>
  <c r="J1853" i="1" a="1"/>
  <c r="J1853" i="1" s="1"/>
  <c r="K1853" i="1" a="1"/>
  <c r="K1853" i="1" s="1"/>
  <c r="L1853" i="1" a="1"/>
  <c r="L1853" i="1" s="1"/>
  <c r="M1853" i="1"/>
  <c r="N1853" i="1"/>
  <c r="O1853" i="1"/>
  <c r="P1853" i="1"/>
  <c r="Q1853" i="1"/>
  <c r="R1853" i="1"/>
  <c r="H1854" i="1" a="1"/>
  <c r="H1854" i="1"/>
  <c r="J1854" i="1" a="1"/>
  <c r="J1854" i="1" s="1"/>
  <c r="K1854" i="1" a="1"/>
  <c r="K1854" i="1" s="1"/>
  <c r="L1854" i="1" a="1"/>
  <c r="L1854" i="1" s="1"/>
  <c r="M1854" i="1"/>
  <c r="N1854" i="1"/>
  <c r="O1854" i="1"/>
  <c r="P1854" i="1"/>
  <c r="Q1854" i="1"/>
  <c r="R1854" i="1"/>
  <c r="H1855" i="1" a="1"/>
  <c r="H1855" i="1"/>
  <c r="J1855" i="1" a="1"/>
  <c r="J1855" i="1" s="1"/>
  <c r="K1855" i="1" a="1"/>
  <c r="K1855" i="1" s="1"/>
  <c r="L1855" i="1" a="1"/>
  <c r="L1855" i="1" s="1"/>
  <c r="M1855" i="1"/>
  <c r="N1855" i="1"/>
  <c r="O1855" i="1"/>
  <c r="P1855" i="1"/>
  <c r="Q1855" i="1"/>
  <c r="R1855" i="1"/>
  <c r="H1856" i="1" a="1"/>
  <c r="H1856" i="1"/>
  <c r="J1856" i="1" a="1"/>
  <c r="J1856" i="1" s="1"/>
  <c r="K1856" i="1" a="1"/>
  <c r="K1856" i="1" s="1"/>
  <c r="L1856" i="1" a="1"/>
  <c r="L1856" i="1" s="1"/>
  <c r="M1856" i="1"/>
  <c r="N1856" i="1"/>
  <c r="O1856" i="1"/>
  <c r="P1856" i="1"/>
  <c r="Q1856" i="1"/>
  <c r="R1856" i="1"/>
  <c r="H1857" i="1" a="1"/>
  <c r="H1857" i="1"/>
  <c r="J1857" i="1" a="1"/>
  <c r="J1857" i="1" s="1"/>
  <c r="K1857" i="1" a="1"/>
  <c r="K1857" i="1" s="1"/>
  <c r="L1857" i="1" a="1"/>
  <c r="L1857" i="1" s="1"/>
  <c r="M1857" i="1"/>
  <c r="N1857" i="1"/>
  <c r="O1857" i="1"/>
  <c r="P1857" i="1"/>
  <c r="Q1857" i="1"/>
  <c r="R1857" i="1"/>
  <c r="H1858" i="1" a="1"/>
  <c r="H1858" i="1"/>
  <c r="J1858" i="1" a="1"/>
  <c r="J1858" i="1" s="1"/>
  <c r="K1858" i="1" a="1"/>
  <c r="K1858" i="1" s="1"/>
  <c r="L1858" i="1" a="1"/>
  <c r="L1858" i="1" s="1"/>
  <c r="M1858" i="1"/>
  <c r="N1858" i="1"/>
  <c r="O1858" i="1"/>
  <c r="P1858" i="1"/>
  <c r="Q1858" i="1"/>
  <c r="R1858" i="1"/>
  <c r="H1859" i="1" a="1"/>
  <c r="H1859" i="1"/>
  <c r="J1859" i="1" a="1"/>
  <c r="J1859" i="1" s="1"/>
  <c r="K1859" i="1" a="1"/>
  <c r="K1859" i="1" s="1"/>
  <c r="L1859" i="1" a="1"/>
  <c r="L1859" i="1" s="1"/>
  <c r="M1859" i="1"/>
  <c r="N1859" i="1"/>
  <c r="O1859" i="1"/>
  <c r="P1859" i="1"/>
  <c r="Q1859" i="1"/>
  <c r="R1859" i="1"/>
  <c r="H1860" i="1" a="1"/>
  <c r="H1860" i="1"/>
  <c r="J1860" i="1" a="1"/>
  <c r="J1860" i="1" s="1"/>
  <c r="K1860" i="1" a="1"/>
  <c r="K1860" i="1" s="1"/>
  <c r="L1860" i="1" a="1"/>
  <c r="L1860" i="1" s="1"/>
  <c r="M1860" i="1"/>
  <c r="N1860" i="1"/>
  <c r="O1860" i="1"/>
  <c r="P1860" i="1"/>
  <c r="Q1860" i="1"/>
  <c r="R1860" i="1"/>
  <c r="H1861" i="1" a="1"/>
  <c r="H1861" i="1"/>
  <c r="J1861" i="1" a="1"/>
  <c r="J1861" i="1" s="1"/>
  <c r="K1861" i="1" a="1"/>
  <c r="K1861" i="1" s="1"/>
  <c r="L1861" i="1" a="1"/>
  <c r="L1861" i="1" s="1"/>
  <c r="M1861" i="1"/>
  <c r="N1861" i="1"/>
  <c r="O1861" i="1"/>
  <c r="P1861" i="1"/>
  <c r="Q1861" i="1"/>
  <c r="R1861" i="1"/>
  <c r="H1862" i="1" a="1"/>
  <c r="H1862" i="1"/>
  <c r="J1862" i="1" a="1"/>
  <c r="J1862" i="1" s="1"/>
  <c r="K1862" i="1" a="1"/>
  <c r="K1862" i="1" s="1"/>
  <c r="L1862" i="1" a="1"/>
  <c r="L1862" i="1" s="1"/>
  <c r="M1862" i="1"/>
  <c r="N1862" i="1"/>
  <c r="O1862" i="1"/>
  <c r="P1862" i="1"/>
  <c r="Q1862" i="1"/>
  <c r="R1862" i="1"/>
  <c r="H1863" i="1" a="1"/>
  <c r="H1863" i="1"/>
  <c r="J1863" i="1" a="1"/>
  <c r="J1863" i="1" s="1"/>
  <c r="K1863" i="1" a="1"/>
  <c r="K1863" i="1" s="1"/>
  <c r="L1863" i="1" a="1"/>
  <c r="L1863" i="1" s="1"/>
  <c r="M1863" i="1"/>
  <c r="N1863" i="1"/>
  <c r="O1863" i="1"/>
  <c r="P1863" i="1"/>
  <c r="Q1863" i="1"/>
  <c r="R1863" i="1"/>
  <c r="H1864" i="1" a="1"/>
  <c r="H1864" i="1"/>
  <c r="J1864" i="1" a="1"/>
  <c r="J1864" i="1" s="1"/>
  <c r="K1864" i="1" a="1"/>
  <c r="K1864" i="1" s="1"/>
  <c r="L1864" i="1" a="1"/>
  <c r="L1864" i="1" s="1"/>
  <c r="M1864" i="1"/>
  <c r="N1864" i="1"/>
  <c r="O1864" i="1"/>
  <c r="P1864" i="1"/>
  <c r="Q1864" i="1"/>
  <c r="R1864" i="1"/>
  <c r="H1865" i="1" a="1"/>
  <c r="H1865" i="1"/>
  <c r="J1865" i="1" a="1"/>
  <c r="J1865" i="1" s="1"/>
  <c r="K1865" i="1" a="1"/>
  <c r="K1865" i="1" s="1"/>
  <c r="L1865" i="1" a="1"/>
  <c r="L1865" i="1" s="1"/>
  <c r="M1865" i="1"/>
  <c r="N1865" i="1"/>
  <c r="O1865" i="1"/>
  <c r="P1865" i="1"/>
  <c r="Q1865" i="1"/>
  <c r="R1865" i="1"/>
  <c r="H1866" i="1" a="1"/>
  <c r="H1866" i="1"/>
  <c r="J1866" i="1" a="1"/>
  <c r="J1866" i="1" s="1"/>
  <c r="K1866" i="1" a="1"/>
  <c r="K1866" i="1" s="1"/>
  <c r="L1866" i="1" a="1"/>
  <c r="L1866" i="1" s="1"/>
  <c r="M1866" i="1"/>
  <c r="N1866" i="1"/>
  <c r="O1866" i="1"/>
  <c r="P1866" i="1"/>
  <c r="Q1866" i="1"/>
  <c r="R1866" i="1"/>
  <c r="H1867" i="1" a="1"/>
  <c r="H1867" i="1"/>
  <c r="J1867" i="1" a="1"/>
  <c r="J1867" i="1" s="1"/>
  <c r="K1867" i="1" a="1"/>
  <c r="K1867" i="1" s="1"/>
  <c r="L1867" i="1" a="1"/>
  <c r="L1867" i="1" s="1"/>
  <c r="M1867" i="1"/>
  <c r="N1867" i="1"/>
  <c r="O1867" i="1"/>
  <c r="P1867" i="1"/>
  <c r="Q1867" i="1"/>
  <c r="R1867" i="1"/>
  <c r="H1868" i="1" a="1"/>
  <c r="H1868" i="1"/>
  <c r="J1868" i="1" a="1"/>
  <c r="J1868" i="1" s="1"/>
  <c r="K1868" i="1" a="1"/>
  <c r="K1868" i="1" s="1"/>
  <c r="L1868" i="1" a="1"/>
  <c r="L1868" i="1" s="1"/>
  <c r="M1868" i="1"/>
  <c r="N1868" i="1"/>
  <c r="O1868" i="1"/>
  <c r="P1868" i="1"/>
  <c r="Q1868" i="1"/>
  <c r="R1868" i="1"/>
  <c r="H1869" i="1" a="1"/>
  <c r="H1869" i="1"/>
  <c r="J1869" i="1" a="1"/>
  <c r="J1869" i="1" s="1"/>
  <c r="K1869" i="1" a="1"/>
  <c r="K1869" i="1" s="1"/>
  <c r="L1869" i="1" a="1"/>
  <c r="L1869" i="1" s="1"/>
  <c r="M1869" i="1"/>
  <c r="N1869" i="1"/>
  <c r="O1869" i="1"/>
  <c r="P1869" i="1"/>
  <c r="Q1869" i="1"/>
  <c r="R1869" i="1"/>
  <c r="H1870" i="1" a="1"/>
  <c r="H1870" i="1"/>
  <c r="J1870" i="1" a="1"/>
  <c r="J1870" i="1" s="1"/>
  <c r="K1870" i="1" a="1"/>
  <c r="K1870" i="1" s="1"/>
  <c r="L1870" i="1" a="1"/>
  <c r="L1870" i="1" s="1"/>
  <c r="M1870" i="1"/>
  <c r="N1870" i="1"/>
  <c r="O1870" i="1"/>
  <c r="P1870" i="1"/>
  <c r="Q1870" i="1"/>
  <c r="R1870" i="1"/>
  <c r="H1871" i="1" a="1"/>
  <c r="H1871" i="1"/>
  <c r="J1871" i="1" a="1"/>
  <c r="J1871" i="1" s="1"/>
  <c r="K1871" i="1" a="1"/>
  <c r="K1871" i="1" s="1"/>
  <c r="L1871" i="1" a="1"/>
  <c r="L1871" i="1" s="1"/>
  <c r="M1871" i="1"/>
  <c r="N1871" i="1"/>
  <c r="O1871" i="1"/>
  <c r="P1871" i="1"/>
  <c r="Q1871" i="1"/>
  <c r="R1871" i="1"/>
  <c r="H1872" i="1" a="1"/>
  <c r="H1872" i="1"/>
  <c r="J1872" i="1" a="1"/>
  <c r="J1872" i="1" s="1"/>
  <c r="K1872" i="1" a="1"/>
  <c r="K1872" i="1" s="1"/>
  <c r="L1872" i="1" a="1"/>
  <c r="L1872" i="1" s="1"/>
  <c r="M1872" i="1"/>
  <c r="N1872" i="1"/>
  <c r="O1872" i="1"/>
  <c r="P1872" i="1"/>
  <c r="Q1872" i="1"/>
  <c r="R1872" i="1"/>
  <c r="H1873" i="1" a="1"/>
  <c r="H1873" i="1"/>
  <c r="J1873" i="1" a="1"/>
  <c r="J1873" i="1" s="1"/>
  <c r="K1873" i="1" a="1"/>
  <c r="K1873" i="1" s="1"/>
  <c r="L1873" i="1" a="1"/>
  <c r="L1873" i="1" s="1"/>
  <c r="M1873" i="1"/>
  <c r="N1873" i="1" s="1"/>
  <c r="P1873" i="1" s="1"/>
  <c r="O1873" i="1"/>
  <c r="Q1873" i="1"/>
  <c r="R1873" i="1"/>
  <c r="H1874" i="1" a="1"/>
  <c r="H1874" i="1"/>
  <c r="J1874" i="1" a="1"/>
  <c r="J1874" i="1" s="1"/>
  <c r="K1874" i="1" a="1"/>
  <c r="K1874" i="1" s="1"/>
  <c r="L1874" i="1" a="1"/>
  <c r="L1874" i="1" s="1"/>
  <c r="M1874" i="1"/>
  <c r="N1874" i="1" s="1"/>
  <c r="P1874" i="1" s="1"/>
  <c r="O1874" i="1"/>
  <c r="Q1874" i="1"/>
  <c r="R1874" i="1"/>
  <c r="H1875" i="1" a="1"/>
  <c r="H1875" i="1" s="1"/>
  <c r="J1875" i="1" a="1"/>
  <c r="J1875" i="1" s="1"/>
  <c r="K1875" i="1" a="1"/>
  <c r="K1875" i="1" s="1"/>
  <c r="L1875" i="1" a="1"/>
  <c r="L1875" i="1" s="1"/>
  <c r="M1875" i="1"/>
  <c r="N1875" i="1" s="1"/>
  <c r="P1875" i="1" s="1"/>
  <c r="O1875" i="1"/>
  <c r="Q1875" i="1"/>
  <c r="R1875" i="1"/>
  <c r="H1876" i="1" a="1"/>
  <c r="J1876" i="1" a="1"/>
  <c r="J1876" i="1" s="1"/>
  <c r="K1876" i="1" a="1"/>
  <c r="K1876" i="1" s="1"/>
  <c r="L1876" i="1" a="1"/>
  <c r="L1876" i="1" s="1"/>
  <c r="M1876" i="1"/>
  <c r="N1876" i="1" s="1"/>
  <c r="P1876" i="1" s="1"/>
  <c r="O1876" i="1"/>
  <c r="Q1876" i="1"/>
  <c r="H1877" i="1" a="1"/>
  <c r="H1877" i="1" s="1"/>
  <c r="J1877" i="1" a="1"/>
  <c r="J1877" i="1" s="1"/>
  <c r="K1877" i="1" a="1"/>
  <c r="K1877" i="1" s="1"/>
  <c r="L1877" i="1" a="1"/>
  <c r="L1877" i="1" s="1"/>
  <c r="M1877" i="1"/>
  <c r="N1877" i="1" s="1"/>
  <c r="P1877" i="1" s="1"/>
  <c r="O1877" i="1"/>
  <c r="Q1877" i="1"/>
  <c r="R1877" i="1"/>
  <c r="H1878" i="1" a="1"/>
  <c r="H1878" i="1" s="1"/>
  <c r="J1878" i="1" a="1"/>
  <c r="J1878" i="1" s="1"/>
  <c r="K1878" i="1" a="1"/>
  <c r="K1878" i="1" s="1"/>
  <c r="L1878" i="1" a="1"/>
  <c r="L1878" i="1" s="1"/>
  <c r="M1878" i="1"/>
  <c r="N1878" i="1" s="1"/>
  <c r="P1878" i="1" s="1"/>
  <c r="O1878" i="1"/>
  <c r="Q1878" i="1"/>
  <c r="R1878" i="1"/>
  <c r="H1879" i="1" a="1"/>
  <c r="H1879" i="1" s="1"/>
  <c r="J1879" i="1" a="1"/>
  <c r="J1879" i="1" s="1"/>
  <c r="K1879" i="1" a="1"/>
  <c r="K1879" i="1" s="1"/>
  <c r="L1879" i="1" a="1"/>
  <c r="L1879" i="1" s="1"/>
  <c r="M1879" i="1"/>
  <c r="N1879" i="1" s="1"/>
  <c r="P1879" i="1" s="1"/>
  <c r="O1879" i="1"/>
  <c r="Q1879" i="1"/>
  <c r="R1879" i="1"/>
  <c r="H1880" i="1" a="1"/>
  <c r="J1880" i="1" a="1"/>
  <c r="J1880" i="1" s="1"/>
  <c r="K1880" i="1" a="1"/>
  <c r="K1880" i="1" s="1"/>
  <c r="L1880" i="1" a="1"/>
  <c r="L1880" i="1" s="1"/>
  <c r="M1880" i="1"/>
  <c r="N1880" i="1" s="1"/>
  <c r="P1880" i="1" s="1"/>
  <c r="O1880" i="1"/>
  <c r="Q1880" i="1"/>
  <c r="H1881" i="1" a="1"/>
  <c r="H1881" i="1" s="1"/>
  <c r="J1881" i="1" a="1"/>
  <c r="J1881" i="1" s="1"/>
  <c r="K1881" i="1" a="1"/>
  <c r="K1881" i="1" s="1"/>
  <c r="L1881" i="1" a="1"/>
  <c r="L1881" i="1" s="1"/>
  <c r="M1881" i="1"/>
  <c r="N1881" i="1" s="1"/>
  <c r="P1881" i="1" s="1"/>
  <c r="O1881" i="1"/>
  <c r="Q1881" i="1"/>
  <c r="R1881" i="1"/>
  <c r="H1882" i="1" a="1"/>
  <c r="J1882" i="1" a="1"/>
  <c r="J1882" i="1" s="1"/>
  <c r="K1882" i="1" a="1"/>
  <c r="K1882" i="1" s="1"/>
  <c r="L1882" i="1" a="1"/>
  <c r="L1882" i="1" s="1"/>
  <c r="M1882" i="1"/>
  <c r="N1882" i="1" s="1"/>
  <c r="P1882" i="1" s="1"/>
  <c r="O1882" i="1"/>
  <c r="Q1882" i="1"/>
  <c r="H1883" i="1" a="1"/>
  <c r="H1883" i="1" s="1"/>
  <c r="J1883" i="1" a="1"/>
  <c r="J1883" i="1" s="1"/>
  <c r="K1883" i="1" a="1"/>
  <c r="K1883" i="1" s="1"/>
  <c r="L1883" i="1" a="1"/>
  <c r="L1883" i="1" s="1"/>
  <c r="M1883" i="1"/>
  <c r="N1883" i="1" s="1"/>
  <c r="P1883" i="1" s="1"/>
  <c r="O1883" i="1"/>
  <c r="Q1883" i="1"/>
  <c r="R1883" i="1"/>
  <c r="H1884" i="1" a="1"/>
  <c r="H1884" i="1" s="1"/>
  <c r="J1884" i="1" a="1"/>
  <c r="J1884" i="1" s="1"/>
  <c r="K1884" i="1" a="1"/>
  <c r="K1884" i="1" s="1"/>
  <c r="L1884" i="1" a="1"/>
  <c r="L1884" i="1" s="1"/>
  <c r="M1884" i="1"/>
  <c r="N1884" i="1" s="1"/>
  <c r="P1884" i="1" s="1"/>
  <c r="O1884" i="1"/>
  <c r="Q1884" i="1"/>
  <c r="R1884" i="1"/>
  <c r="H1885" i="1" a="1"/>
  <c r="H1885" i="1" s="1"/>
  <c r="J1885" i="1" a="1"/>
  <c r="J1885" i="1" s="1"/>
  <c r="K1885" i="1" a="1"/>
  <c r="K1885" i="1" s="1"/>
  <c r="L1885" i="1" a="1"/>
  <c r="L1885" i="1" s="1"/>
  <c r="M1885" i="1"/>
  <c r="N1885" i="1" s="1"/>
  <c r="P1885" i="1" s="1"/>
  <c r="O1885" i="1"/>
  <c r="Q1885" i="1"/>
  <c r="R1885" i="1"/>
  <c r="H1886" i="1" a="1"/>
  <c r="J1886" i="1" a="1"/>
  <c r="J1886" i="1" s="1"/>
  <c r="K1886" i="1" a="1"/>
  <c r="K1886" i="1" s="1"/>
  <c r="L1886" i="1" a="1"/>
  <c r="L1886" i="1" s="1"/>
  <c r="M1886" i="1"/>
  <c r="N1886" i="1" s="1"/>
  <c r="P1886" i="1" s="1"/>
  <c r="O1886" i="1"/>
  <c r="Q1886" i="1"/>
  <c r="H1887" i="1" a="1"/>
  <c r="J1887" i="1" a="1"/>
  <c r="J1887" i="1" s="1"/>
  <c r="K1887" i="1" a="1"/>
  <c r="K1887" i="1" s="1"/>
  <c r="L1887" i="1" a="1"/>
  <c r="L1887" i="1" s="1"/>
  <c r="M1887" i="1"/>
  <c r="N1887" i="1" s="1"/>
  <c r="P1887" i="1" s="1"/>
  <c r="O1887" i="1"/>
  <c r="Q1887" i="1"/>
  <c r="H1888" i="1" a="1"/>
  <c r="H1888" i="1" s="1"/>
  <c r="J1888" i="1" a="1"/>
  <c r="J1888" i="1" s="1"/>
  <c r="K1888" i="1" a="1"/>
  <c r="K1888" i="1" s="1"/>
  <c r="L1888" i="1" a="1"/>
  <c r="L1888" i="1" s="1"/>
  <c r="M1888" i="1"/>
  <c r="N1888" i="1" s="1"/>
  <c r="P1888" i="1" s="1"/>
  <c r="O1888" i="1"/>
  <c r="Q1888" i="1"/>
  <c r="R1888" i="1"/>
  <c r="H1889" i="1" a="1"/>
  <c r="J1889" i="1" a="1"/>
  <c r="J1889" i="1" s="1"/>
  <c r="K1889" i="1" a="1"/>
  <c r="K1889" i="1" s="1"/>
  <c r="L1889" i="1" a="1"/>
  <c r="L1889" i="1" s="1"/>
  <c r="M1889" i="1"/>
  <c r="N1889" i="1" s="1"/>
  <c r="P1889" i="1" s="1"/>
  <c r="O1889" i="1"/>
  <c r="Q1889" i="1"/>
  <c r="H1890" i="1" a="1"/>
  <c r="J1890" i="1" a="1"/>
  <c r="J1890" i="1" s="1"/>
  <c r="K1890" i="1" a="1"/>
  <c r="K1890" i="1" s="1"/>
  <c r="L1890" i="1" a="1"/>
  <c r="L1890" i="1" s="1"/>
  <c r="M1890" i="1"/>
  <c r="N1890" i="1" s="1"/>
  <c r="P1890" i="1" s="1"/>
  <c r="O1890" i="1"/>
  <c r="Q1890" i="1"/>
  <c r="H1891" i="1" a="1"/>
  <c r="H1891" i="1" s="1"/>
  <c r="J1891" i="1" a="1"/>
  <c r="J1891" i="1" s="1"/>
  <c r="K1891" i="1" a="1"/>
  <c r="K1891" i="1" s="1"/>
  <c r="L1891" i="1" a="1"/>
  <c r="L1891" i="1" s="1"/>
  <c r="M1891" i="1"/>
  <c r="N1891" i="1" s="1"/>
  <c r="P1891" i="1" s="1"/>
  <c r="O1891" i="1"/>
  <c r="Q1891" i="1"/>
  <c r="R1891" i="1"/>
  <c r="H1892" i="1" a="1"/>
  <c r="J1892" i="1" a="1"/>
  <c r="J1892" i="1" s="1"/>
  <c r="K1892" i="1" a="1"/>
  <c r="K1892" i="1" s="1"/>
  <c r="L1892" i="1" a="1"/>
  <c r="L1892" i="1" s="1"/>
  <c r="M1892" i="1"/>
  <c r="N1892" i="1" s="1"/>
  <c r="P1892" i="1" s="1"/>
  <c r="O1892" i="1"/>
  <c r="Q1892" i="1"/>
  <c r="H1893" i="1" a="1"/>
  <c r="H1893" i="1" s="1"/>
  <c r="J1893" i="1" a="1"/>
  <c r="J1893" i="1" s="1"/>
  <c r="K1893" i="1" a="1"/>
  <c r="K1893" i="1" s="1"/>
  <c r="L1893" i="1" a="1"/>
  <c r="L1893" i="1" s="1"/>
  <c r="M1893" i="1"/>
  <c r="N1893" i="1" s="1"/>
  <c r="P1893" i="1" s="1"/>
  <c r="O1893" i="1"/>
  <c r="Q1893" i="1"/>
  <c r="R1893" i="1"/>
  <c r="H1894" i="1" a="1"/>
  <c r="J1894" i="1" a="1"/>
  <c r="J1894" i="1" s="1"/>
  <c r="K1894" i="1" a="1"/>
  <c r="K1894" i="1" s="1"/>
  <c r="L1894" i="1" a="1"/>
  <c r="L1894" i="1" s="1"/>
  <c r="M1894" i="1"/>
  <c r="N1894" i="1" s="1"/>
  <c r="P1894" i="1" s="1"/>
  <c r="O1894" i="1"/>
  <c r="Q1894" i="1"/>
  <c r="H1895" i="1" a="1"/>
  <c r="H1895" i="1" s="1"/>
  <c r="J1895" i="1" a="1"/>
  <c r="J1895" i="1" s="1"/>
  <c r="K1895" i="1" a="1"/>
  <c r="K1895" i="1" s="1"/>
  <c r="L1895" i="1" a="1"/>
  <c r="L1895" i="1" s="1"/>
  <c r="M1895" i="1"/>
  <c r="N1895" i="1" s="1"/>
  <c r="P1895" i="1" s="1"/>
  <c r="O1895" i="1"/>
  <c r="Q1895" i="1"/>
  <c r="R1895" i="1"/>
  <c r="H1896" i="1" a="1"/>
  <c r="H1896" i="1" s="1"/>
  <c r="J1896" i="1" a="1"/>
  <c r="J1896" i="1" s="1"/>
  <c r="K1896" i="1" a="1"/>
  <c r="K1896" i="1" s="1"/>
  <c r="L1896" i="1" a="1"/>
  <c r="L1896" i="1" s="1"/>
  <c r="M1896" i="1"/>
  <c r="N1896" i="1" s="1"/>
  <c r="P1896" i="1" s="1"/>
  <c r="O1896" i="1"/>
  <c r="Q1896" i="1"/>
  <c r="R1896" i="1"/>
  <c r="H1897" i="1" a="1"/>
  <c r="H1897" i="1" s="1"/>
  <c r="J1897" i="1" a="1"/>
  <c r="J1897" i="1" s="1"/>
  <c r="K1897" i="1" a="1"/>
  <c r="K1897" i="1" s="1"/>
  <c r="L1897" i="1" a="1"/>
  <c r="L1897" i="1" s="1"/>
  <c r="M1897" i="1"/>
  <c r="N1897" i="1" s="1"/>
  <c r="P1897" i="1" s="1"/>
  <c r="O1897" i="1"/>
  <c r="Q1897" i="1"/>
  <c r="R1897" i="1"/>
  <c r="H1898" i="1" a="1"/>
  <c r="H1898" i="1" s="1"/>
  <c r="J1898" i="1" a="1"/>
  <c r="J1898" i="1" s="1"/>
  <c r="K1898" i="1" a="1"/>
  <c r="K1898" i="1" s="1"/>
  <c r="L1898" i="1" a="1"/>
  <c r="L1898" i="1" s="1"/>
  <c r="M1898" i="1"/>
  <c r="N1898" i="1" s="1"/>
  <c r="P1898" i="1" s="1"/>
  <c r="O1898" i="1"/>
  <c r="Q1898" i="1"/>
  <c r="R1898" i="1"/>
  <c r="H1899" i="1" a="1"/>
  <c r="J1899" i="1" a="1"/>
  <c r="J1899" i="1" s="1"/>
  <c r="K1899" i="1" a="1"/>
  <c r="K1899" i="1" s="1"/>
  <c r="L1899" i="1" a="1"/>
  <c r="L1899" i="1" s="1"/>
  <c r="M1899" i="1"/>
  <c r="N1899" i="1" s="1"/>
  <c r="P1899" i="1" s="1"/>
  <c r="O1899" i="1"/>
  <c r="Q1899" i="1"/>
  <c r="H1900" i="1" a="1"/>
  <c r="H1900" i="1"/>
  <c r="J1900" i="1" a="1"/>
  <c r="J1900" i="1" s="1"/>
  <c r="K1900" i="1" a="1"/>
  <c r="K1900" i="1" s="1"/>
  <c r="L1900" i="1" a="1"/>
  <c r="L1900" i="1" s="1"/>
  <c r="M1900" i="1"/>
  <c r="N1900" i="1"/>
  <c r="O1900" i="1"/>
  <c r="P1900" i="1"/>
  <c r="Q1900" i="1"/>
  <c r="R1900" i="1"/>
  <c r="H1901" i="1" a="1"/>
  <c r="H1901" i="1"/>
  <c r="J1901" i="1" a="1"/>
  <c r="J1901" i="1" s="1"/>
  <c r="K1901" i="1" a="1"/>
  <c r="K1901" i="1" s="1"/>
  <c r="L1901" i="1" a="1"/>
  <c r="L1901" i="1" s="1"/>
  <c r="M1901" i="1"/>
  <c r="N1901" i="1"/>
  <c r="O1901" i="1"/>
  <c r="P1901" i="1"/>
  <c r="Q1901" i="1"/>
  <c r="R1901" i="1"/>
  <c r="H1902" i="1" a="1"/>
  <c r="H1902" i="1"/>
  <c r="J1902" i="1" a="1"/>
  <c r="J1902" i="1" s="1"/>
  <c r="K1902" i="1" a="1"/>
  <c r="K1902" i="1" s="1"/>
  <c r="L1902" i="1" a="1"/>
  <c r="L1902" i="1" s="1"/>
  <c r="M1902" i="1"/>
  <c r="N1902" i="1"/>
  <c r="O1902" i="1"/>
  <c r="P1902" i="1"/>
  <c r="Q1902" i="1"/>
  <c r="R1902" i="1"/>
  <c r="H1903" i="1" a="1"/>
  <c r="H1903" i="1"/>
  <c r="J1903" i="1" a="1"/>
  <c r="J1903" i="1" s="1"/>
  <c r="K1903" i="1" a="1"/>
  <c r="K1903" i="1" s="1"/>
  <c r="L1903" i="1" a="1"/>
  <c r="L1903" i="1" s="1"/>
  <c r="M1903" i="1"/>
  <c r="N1903" i="1"/>
  <c r="O1903" i="1"/>
  <c r="P1903" i="1"/>
  <c r="Q1903" i="1"/>
  <c r="R1903" i="1"/>
  <c r="H1904" i="1" a="1"/>
  <c r="H1904" i="1"/>
  <c r="J1904" i="1" a="1"/>
  <c r="J1904" i="1" s="1"/>
  <c r="K1904" i="1" a="1"/>
  <c r="K1904" i="1" s="1"/>
  <c r="L1904" i="1" a="1"/>
  <c r="L1904" i="1" s="1"/>
  <c r="M1904" i="1"/>
  <c r="N1904" i="1"/>
  <c r="O1904" i="1"/>
  <c r="P1904" i="1"/>
  <c r="Q1904" i="1"/>
  <c r="R1904" i="1"/>
  <c r="H1905" i="1" a="1"/>
  <c r="H1905" i="1"/>
  <c r="J1905" i="1" a="1"/>
  <c r="J1905" i="1" s="1"/>
  <c r="K1905" i="1" a="1"/>
  <c r="K1905" i="1" s="1"/>
  <c r="L1905" i="1" a="1"/>
  <c r="L1905" i="1" s="1"/>
  <c r="M1905" i="1"/>
  <c r="N1905" i="1"/>
  <c r="O1905" i="1"/>
  <c r="P1905" i="1"/>
  <c r="Q1905" i="1"/>
  <c r="R1905" i="1"/>
  <c r="H1906" i="1" a="1"/>
  <c r="H1906" i="1"/>
  <c r="J1906" i="1" a="1"/>
  <c r="J1906" i="1" s="1"/>
  <c r="K1906" i="1" a="1"/>
  <c r="K1906" i="1" s="1"/>
  <c r="L1906" i="1" a="1"/>
  <c r="L1906" i="1" s="1"/>
  <c r="M1906" i="1"/>
  <c r="N1906" i="1"/>
  <c r="O1906" i="1"/>
  <c r="P1906" i="1"/>
  <c r="Q1906" i="1"/>
  <c r="R1906" i="1"/>
  <c r="H1907" i="1" a="1"/>
  <c r="H1907" i="1"/>
  <c r="J1907" i="1" a="1"/>
  <c r="J1907" i="1" s="1"/>
  <c r="K1907" i="1" a="1"/>
  <c r="K1907" i="1" s="1"/>
  <c r="L1907" i="1" a="1"/>
  <c r="L1907" i="1" s="1"/>
  <c r="M1907" i="1"/>
  <c r="N1907" i="1"/>
  <c r="O1907" i="1"/>
  <c r="P1907" i="1"/>
  <c r="Q1907" i="1"/>
  <c r="R1907" i="1"/>
  <c r="H1908" i="1" a="1"/>
  <c r="H1908" i="1"/>
  <c r="J1908" i="1" a="1"/>
  <c r="J1908" i="1" s="1"/>
  <c r="K1908" i="1" a="1"/>
  <c r="K1908" i="1" s="1"/>
  <c r="L1908" i="1" a="1"/>
  <c r="L1908" i="1" s="1"/>
  <c r="M1908" i="1"/>
  <c r="N1908" i="1"/>
  <c r="O1908" i="1"/>
  <c r="P1908" i="1"/>
  <c r="Q1908" i="1"/>
  <c r="R1908" i="1"/>
  <c r="H1909" i="1" a="1"/>
  <c r="H1909" i="1"/>
  <c r="J1909" i="1" a="1"/>
  <c r="J1909" i="1" s="1"/>
  <c r="K1909" i="1" a="1"/>
  <c r="K1909" i="1" s="1"/>
  <c r="L1909" i="1" a="1"/>
  <c r="L1909" i="1" s="1"/>
  <c r="M1909" i="1"/>
  <c r="N1909" i="1"/>
  <c r="O1909" i="1"/>
  <c r="P1909" i="1"/>
  <c r="Q1909" i="1"/>
  <c r="R1909" i="1"/>
  <c r="H1910" i="1" a="1"/>
  <c r="H1910" i="1"/>
  <c r="J1910" i="1" a="1"/>
  <c r="J1910" i="1" s="1"/>
  <c r="K1910" i="1" a="1"/>
  <c r="K1910" i="1" s="1"/>
  <c r="L1910" i="1" a="1"/>
  <c r="L1910" i="1" s="1"/>
  <c r="M1910" i="1"/>
  <c r="N1910" i="1"/>
  <c r="O1910" i="1"/>
  <c r="P1910" i="1"/>
  <c r="Q1910" i="1"/>
  <c r="R1910" i="1"/>
  <c r="H1911" i="1" a="1"/>
  <c r="H1911" i="1"/>
  <c r="J1911" i="1" a="1"/>
  <c r="J1911" i="1" s="1"/>
  <c r="K1911" i="1" a="1"/>
  <c r="K1911" i="1" s="1"/>
  <c r="L1911" i="1" a="1"/>
  <c r="L1911" i="1" s="1"/>
  <c r="M1911" i="1"/>
  <c r="N1911" i="1"/>
  <c r="O1911" i="1"/>
  <c r="P1911" i="1"/>
  <c r="Q1911" i="1"/>
  <c r="R1911" i="1"/>
  <c r="H1912" i="1" a="1"/>
  <c r="H1912" i="1"/>
  <c r="J1912" i="1" a="1"/>
  <c r="J1912" i="1" s="1"/>
  <c r="K1912" i="1" a="1"/>
  <c r="K1912" i="1" s="1"/>
  <c r="L1912" i="1" a="1"/>
  <c r="L1912" i="1" s="1"/>
  <c r="M1912" i="1"/>
  <c r="N1912" i="1"/>
  <c r="O1912" i="1"/>
  <c r="P1912" i="1"/>
  <c r="Q1912" i="1"/>
  <c r="R1912" i="1"/>
  <c r="H1913" i="1" a="1"/>
  <c r="H1913" i="1"/>
  <c r="J1913" i="1" a="1"/>
  <c r="J1913" i="1" s="1"/>
  <c r="K1913" i="1" a="1"/>
  <c r="K1913" i="1" s="1"/>
  <c r="L1913" i="1" a="1"/>
  <c r="L1913" i="1" s="1"/>
  <c r="M1913" i="1"/>
  <c r="N1913" i="1"/>
  <c r="O1913" i="1"/>
  <c r="P1913" i="1"/>
  <c r="Q1913" i="1"/>
  <c r="R1913" i="1"/>
  <c r="H1914" i="1" a="1"/>
  <c r="H1914" i="1"/>
  <c r="J1914" i="1" a="1"/>
  <c r="J1914" i="1" s="1"/>
  <c r="K1914" i="1" a="1"/>
  <c r="K1914" i="1" s="1"/>
  <c r="L1914" i="1" a="1"/>
  <c r="L1914" i="1" s="1"/>
  <c r="M1914" i="1"/>
  <c r="N1914" i="1"/>
  <c r="O1914" i="1"/>
  <c r="P1914" i="1"/>
  <c r="Q1914" i="1"/>
  <c r="R1914" i="1"/>
  <c r="H1915" i="1" a="1"/>
  <c r="H1915" i="1"/>
  <c r="J1915" i="1" a="1"/>
  <c r="J1915" i="1" s="1"/>
  <c r="K1915" i="1" a="1"/>
  <c r="K1915" i="1" s="1"/>
  <c r="L1915" i="1" a="1"/>
  <c r="L1915" i="1" s="1"/>
  <c r="M1915" i="1"/>
  <c r="N1915" i="1"/>
  <c r="O1915" i="1"/>
  <c r="P1915" i="1"/>
  <c r="Q1915" i="1"/>
  <c r="R1915" i="1"/>
  <c r="H1916" i="1" a="1"/>
  <c r="H1916" i="1"/>
  <c r="J1916" i="1" a="1"/>
  <c r="J1916" i="1" s="1"/>
  <c r="K1916" i="1" a="1"/>
  <c r="K1916" i="1" s="1"/>
  <c r="L1916" i="1" a="1"/>
  <c r="L1916" i="1" s="1"/>
  <c r="M1916" i="1"/>
  <c r="N1916" i="1"/>
  <c r="O1916" i="1"/>
  <c r="P1916" i="1"/>
  <c r="Q1916" i="1"/>
  <c r="R1916" i="1"/>
  <c r="H1917" i="1" a="1"/>
  <c r="H1917" i="1"/>
  <c r="J1917" i="1" a="1"/>
  <c r="J1917" i="1" s="1"/>
  <c r="K1917" i="1" a="1"/>
  <c r="K1917" i="1" s="1"/>
  <c r="L1917" i="1" a="1"/>
  <c r="L1917" i="1" s="1"/>
  <c r="M1917" i="1"/>
  <c r="N1917" i="1"/>
  <c r="O1917" i="1"/>
  <c r="P1917" i="1"/>
  <c r="Q1917" i="1"/>
  <c r="R1917" i="1"/>
  <c r="H1918" i="1" a="1"/>
  <c r="H1918" i="1"/>
  <c r="J1918" i="1" a="1"/>
  <c r="J1918" i="1" s="1"/>
  <c r="K1918" i="1" a="1"/>
  <c r="K1918" i="1" s="1"/>
  <c r="L1918" i="1" a="1"/>
  <c r="L1918" i="1" s="1"/>
  <c r="M1918" i="1"/>
  <c r="N1918" i="1"/>
  <c r="O1918" i="1"/>
  <c r="P1918" i="1"/>
  <c r="Q1918" i="1"/>
  <c r="R1918" i="1"/>
  <c r="H1919" i="1" a="1"/>
  <c r="H1919" i="1"/>
  <c r="J1919" i="1" a="1"/>
  <c r="J1919" i="1" s="1"/>
  <c r="K1919" i="1" a="1"/>
  <c r="K1919" i="1" s="1"/>
  <c r="L1919" i="1" a="1"/>
  <c r="L1919" i="1" s="1"/>
  <c r="M1919" i="1"/>
  <c r="N1919" i="1"/>
  <c r="O1919" i="1"/>
  <c r="P1919" i="1"/>
  <c r="Q1919" i="1"/>
  <c r="R1919" i="1"/>
  <c r="H1920" i="1" a="1"/>
  <c r="H1920" i="1"/>
  <c r="J1920" i="1" a="1"/>
  <c r="J1920" i="1" s="1"/>
  <c r="K1920" i="1" a="1"/>
  <c r="K1920" i="1" s="1"/>
  <c r="L1920" i="1" a="1"/>
  <c r="L1920" i="1" s="1"/>
  <c r="M1920" i="1"/>
  <c r="N1920" i="1"/>
  <c r="O1920" i="1"/>
  <c r="P1920" i="1"/>
  <c r="Q1920" i="1"/>
  <c r="R1920" i="1"/>
  <c r="H1921" i="1" a="1"/>
  <c r="H1921" i="1"/>
  <c r="J1921" i="1" a="1"/>
  <c r="J1921" i="1" s="1"/>
  <c r="K1921" i="1" a="1"/>
  <c r="K1921" i="1" s="1"/>
  <c r="L1921" i="1" a="1"/>
  <c r="L1921" i="1" s="1"/>
  <c r="M1921" i="1"/>
  <c r="N1921" i="1"/>
  <c r="O1921" i="1"/>
  <c r="P1921" i="1"/>
  <c r="Q1921" i="1"/>
  <c r="R1921" i="1"/>
  <c r="H1922" i="1" a="1"/>
  <c r="H1922" i="1"/>
  <c r="J1922" i="1" a="1"/>
  <c r="J1922" i="1" s="1"/>
  <c r="K1922" i="1" a="1"/>
  <c r="K1922" i="1" s="1"/>
  <c r="L1922" i="1" a="1"/>
  <c r="L1922" i="1" s="1"/>
  <c r="M1922" i="1"/>
  <c r="N1922" i="1"/>
  <c r="O1922" i="1"/>
  <c r="P1922" i="1"/>
  <c r="Q1922" i="1"/>
  <c r="R1922" i="1"/>
  <c r="H1923" i="1" a="1"/>
  <c r="H1923" i="1"/>
  <c r="J1923" i="1" a="1"/>
  <c r="J1923" i="1" s="1"/>
  <c r="K1923" i="1" a="1"/>
  <c r="K1923" i="1" s="1"/>
  <c r="L1923" i="1" a="1"/>
  <c r="L1923" i="1" s="1"/>
  <c r="M1923" i="1"/>
  <c r="N1923" i="1"/>
  <c r="O1923" i="1"/>
  <c r="P1923" i="1"/>
  <c r="Q1923" i="1"/>
  <c r="R1923" i="1"/>
  <c r="H1924" i="1" a="1"/>
  <c r="H1924" i="1"/>
  <c r="J1924" i="1" a="1"/>
  <c r="J1924" i="1" s="1"/>
  <c r="K1924" i="1" a="1"/>
  <c r="K1924" i="1" s="1"/>
  <c r="L1924" i="1" a="1"/>
  <c r="L1924" i="1" s="1"/>
  <c r="M1924" i="1"/>
  <c r="N1924" i="1"/>
  <c r="O1924" i="1"/>
  <c r="P1924" i="1"/>
  <c r="Q1924" i="1"/>
  <c r="R1924" i="1"/>
  <c r="H1925" i="1" a="1"/>
  <c r="H1925" i="1"/>
  <c r="J1925" i="1" a="1"/>
  <c r="J1925" i="1" s="1"/>
  <c r="K1925" i="1" a="1"/>
  <c r="K1925" i="1" s="1"/>
  <c r="L1925" i="1" a="1"/>
  <c r="L1925" i="1" s="1"/>
  <c r="M1925" i="1"/>
  <c r="N1925" i="1"/>
  <c r="O1925" i="1"/>
  <c r="P1925" i="1"/>
  <c r="Q1925" i="1"/>
  <c r="R1925" i="1"/>
  <c r="H1926" i="1" a="1"/>
  <c r="H1926" i="1"/>
  <c r="J1926" i="1" a="1"/>
  <c r="J1926" i="1" s="1"/>
  <c r="K1926" i="1" a="1"/>
  <c r="K1926" i="1" s="1"/>
  <c r="L1926" i="1" a="1"/>
  <c r="L1926" i="1" s="1"/>
  <c r="M1926" i="1"/>
  <c r="N1926" i="1"/>
  <c r="O1926" i="1"/>
  <c r="P1926" i="1"/>
  <c r="Q1926" i="1"/>
  <c r="R1926" i="1"/>
  <c r="H1927" i="1" a="1"/>
  <c r="H1927" i="1"/>
  <c r="J1927" i="1" a="1"/>
  <c r="J1927" i="1" s="1"/>
  <c r="K1927" i="1" a="1"/>
  <c r="K1927" i="1" s="1"/>
  <c r="L1927" i="1" a="1"/>
  <c r="L1927" i="1" s="1"/>
  <c r="M1927" i="1"/>
  <c r="N1927" i="1"/>
  <c r="O1927" i="1"/>
  <c r="P1927" i="1"/>
  <c r="Q1927" i="1"/>
  <c r="R1927" i="1"/>
  <c r="H1928" i="1" a="1"/>
  <c r="H1928" i="1"/>
  <c r="J1928" i="1" a="1"/>
  <c r="J1928" i="1" s="1"/>
  <c r="K1928" i="1" a="1"/>
  <c r="K1928" i="1" s="1"/>
  <c r="L1928" i="1" a="1"/>
  <c r="L1928" i="1" s="1"/>
  <c r="M1928" i="1"/>
  <c r="N1928" i="1"/>
  <c r="O1928" i="1"/>
  <c r="P1928" i="1"/>
  <c r="Q1928" i="1"/>
  <c r="R1928" i="1"/>
  <c r="H1929" i="1" a="1"/>
  <c r="H1929" i="1"/>
  <c r="J1929" i="1" a="1"/>
  <c r="J1929" i="1" s="1"/>
  <c r="K1929" i="1" a="1"/>
  <c r="K1929" i="1" s="1"/>
  <c r="L1929" i="1" a="1"/>
  <c r="L1929" i="1" s="1"/>
  <c r="M1929" i="1"/>
  <c r="N1929" i="1"/>
  <c r="O1929" i="1"/>
  <c r="P1929" i="1"/>
  <c r="Q1929" i="1"/>
  <c r="R1929" i="1"/>
  <c r="H1930" i="1" a="1"/>
  <c r="H1930" i="1"/>
  <c r="J1930" i="1" a="1"/>
  <c r="J1930" i="1" s="1"/>
  <c r="K1930" i="1" a="1"/>
  <c r="K1930" i="1" s="1"/>
  <c r="L1930" i="1" a="1"/>
  <c r="L1930" i="1" s="1"/>
  <c r="M1930" i="1"/>
  <c r="N1930" i="1"/>
  <c r="O1930" i="1"/>
  <c r="P1930" i="1"/>
  <c r="Q1930" i="1"/>
  <c r="R1930" i="1"/>
  <c r="H1931" i="1" a="1"/>
  <c r="H1931" i="1"/>
  <c r="J1931" i="1" a="1"/>
  <c r="J1931" i="1" s="1"/>
  <c r="K1931" i="1" a="1"/>
  <c r="K1931" i="1" s="1"/>
  <c r="L1931" i="1" a="1"/>
  <c r="L1931" i="1" s="1"/>
  <c r="M1931" i="1"/>
  <c r="N1931" i="1"/>
  <c r="O1931" i="1"/>
  <c r="P1931" i="1"/>
  <c r="Q1931" i="1"/>
  <c r="R1931" i="1"/>
  <c r="H1932" i="1" a="1"/>
  <c r="H1932" i="1"/>
  <c r="J1932" i="1" a="1"/>
  <c r="J1932" i="1" s="1"/>
  <c r="K1932" i="1" a="1"/>
  <c r="K1932" i="1" s="1"/>
  <c r="L1932" i="1" a="1"/>
  <c r="L1932" i="1" s="1"/>
  <c r="M1932" i="1"/>
  <c r="N1932" i="1"/>
  <c r="O1932" i="1"/>
  <c r="P1932" i="1"/>
  <c r="Q1932" i="1"/>
  <c r="R1932" i="1"/>
  <c r="H1933" i="1" a="1"/>
  <c r="H1933" i="1"/>
  <c r="J1933" i="1" a="1"/>
  <c r="J1933" i="1" s="1"/>
  <c r="K1933" i="1" a="1"/>
  <c r="K1933" i="1" s="1"/>
  <c r="L1933" i="1" a="1"/>
  <c r="L1933" i="1" s="1"/>
  <c r="M1933" i="1"/>
  <c r="N1933" i="1"/>
  <c r="O1933" i="1"/>
  <c r="P1933" i="1"/>
  <c r="Q1933" i="1"/>
  <c r="R1933" i="1"/>
  <c r="H1934" i="1" a="1"/>
  <c r="H1934" i="1"/>
  <c r="J1934" i="1" a="1"/>
  <c r="J1934" i="1" s="1"/>
  <c r="K1934" i="1" a="1"/>
  <c r="K1934" i="1" s="1"/>
  <c r="L1934" i="1" a="1"/>
  <c r="L1934" i="1" s="1"/>
  <c r="M1934" i="1"/>
  <c r="N1934" i="1"/>
  <c r="O1934" i="1"/>
  <c r="P1934" i="1"/>
  <c r="Q1934" i="1"/>
  <c r="R1934" i="1"/>
  <c r="H1935" i="1" a="1"/>
  <c r="H1935" i="1"/>
  <c r="J1935" i="1" a="1"/>
  <c r="J1935" i="1" s="1"/>
  <c r="K1935" i="1" a="1"/>
  <c r="K1935" i="1" s="1"/>
  <c r="L1935" i="1" a="1"/>
  <c r="L1935" i="1" s="1"/>
  <c r="M1935" i="1"/>
  <c r="N1935" i="1"/>
  <c r="O1935" i="1"/>
  <c r="P1935" i="1"/>
  <c r="Q1935" i="1"/>
  <c r="R1935" i="1"/>
  <c r="H1936" i="1" a="1"/>
  <c r="H1936" i="1"/>
  <c r="J1936" i="1" a="1"/>
  <c r="J1936" i="1" s="1"/>
  <c r="K1936" i="1" a="1"/>
  <c r="K1936" i="1" s="1"/>
  <c r="L1936" i="1" a="1"/>
  <c r="L1936" i="1" s="1"/>
  <c r="M1936" i="1"/>
  <c r="N1936" i="1"/>
  <c r="O1936" i="1"/>
  <c r="P1936" i="1"/>
  <c r="Q1936" i="1"/>
  <c r="R1936" i="1"/>
  <c r="H1937" i="1" a="1"/>
  <c r="H1937" i="1"/>
  <c r="J1937" i="1" a="1"/>
  <c r="J1937" i="1" s="1"/>
  <c r="K1937" i="1" a="1"/>
  <c r="K1937" i="1" s="1"/>
  <c r="L1937" i="1" a="1"/>
  <c r="L1937" i="1" s="1"/>
  <c r="M1937" i="1"/>
  <c r="N1937" i="1"/>
  <c r="O1937" i="1"/>
  <c r="P1937" i="1"/>
  <c r="Q1937" i="1"/>
  <c r="R1937" i="1"/>
  <c r="H1938" i="1" a="1"/>
  <c r="H1938" i="1"/>
  <c r="J1938" i="1" a="1"/>
  <c r="J1938" i="1" s="1"/>
  <c r="K1938" i="1" a="1"/>
  <c r="K1938" i="1" s="1"/>
  <c r="L1938" i="1" a="1"/>
  <c r="L1938" i="1" s="1"/>
  <c r="M1938" i="1"/>
  <c r="N1938" i="1"/>
  <c r="O1938" i="1"/>
  <c r="P1938" i="1"/>
  <c r="Q1938" i="1"/>
  <c r="R1938" i="1"/>
  <c r="H1939" i="1" a="1"/>
  <c r="H1939" i="1"/>
  <c r="J1939" i="1" a="1"/>
  <c r="J1939" i="1" s="1"/>
  <c r="K1939" i="1" a="1"/>
  <c r="K1939" i="1" s="1"/>
  <c r="L1939" i="1" a="1"/>
  <c r="L1939" i="1" s="1"/>
  <c r="M1939" i="1"/>
  <c r="N1939" i="1"/>
  <c r="O1939" i="1"/>
  <c r="P1939" i="1"/>
  <c r="Q1939" i="1"/>
  <c r="R1939" i="1"/>
  <c r="H1940" i="1" a="1"/>
  <c r="H1940" i="1"/>
  <c r="J1940" i="1" a="1"/>
  <c r="J1940" i="1" s="1"/>
  <c r="K1940" i="1" a="1"/>
  <c r="K1940" i="1" s="1"/>
  <c r="L1940" i="1" a="1"/>
  <c r="L1940" i="1" s="1"/>
  <c r="M1940" i="1"/>
  <c r="N1940" i="1"/>
  <c r="O1940" i="1"/>
  <c r="P1940" i="1"/>
  <c r="Q1940" i="1"/>
  <c r="R1940" i="1"/>
  <c r="H1941" i="1" a="1"/>
  <c r="H1941" i="1"/>
  <c r="J1941" i="1" a="1"/>
  <c r="J1941" i="1" s="1"/>
  <c r="K1941" i="1" a="1"/>
  <c r="K1941" i="1" s="1"/>
  <c r="L1941" i="1" a="1"/>
  <c r="L1941" i="1" s="1"/>
  <c r="M1941" i="1"/>
  <c r="N1941" i="1"/>
  <c r="O1941" i="1"/>
  <c r="P1941" i="1"/>
  <c r="Q1941" i="1"/>
  <c r="R1941" i="1"/>
  <c r="H1942" i="1" a="1"/>
  <c r="H1942" i="1"/>
  <c r="J1942" i="1" a="1"/>
  <c r="J1942" i="1" s="1"/>
  <c r="K1942" i="1" a="1"/>
  <c r="K1942" i="1" s="1"/>
  <c r="L1942" i="1" a="1"/>
  <c r="L1942" i="1" s="1"/>
  <c r="M1942" i="1"/>
  <c r="N1942" i="1"/>
  <c r="O1942" i="1"/>
  <c r="P1942" i="1"/>
  <c r="Q1942" i="1"/>
  <c r="R1942" i="1"/>
  <c r="H1943" i="1" a="1"/>
  <c r="H1943" i="1"/>
  <c r="J1943" i="1" a="1"/>
  <c r="J1943" i="1" s="1"/>
  <c r="K1943" i="1" a="1"/>
  <c r="K1943" i="1" s="1"/>
  <c r="L1943" i="1" a="1"/>
  <c r="L1943" i="1" s="1"/>
  <c r="M1943" i="1"/>
  <c r="N1943" i="1"/>
  <c r="O1943" i="1"/>
  <c r="P1943" i="1"/>
  <c r="Q1943" i="1"/>
  <c r="R1943" i="1"/>
  <c r="H1944" i="1" a="1"/>
  <c r="H1944" i="1"/>
  <c r="J1944" i="1" a="1"/>
  <c r="J1944" i="1" s="1"/>
  <c r="K1944" i="1" a="1"/>
  <c r="K1944" i="1" s="1"/>
  <c r="L1944" i="1" a="1"/>
  <c r="L1944" i="1" s="1"/>
  <c r="M1944" i="1"/>
  <c r="N1944" i="1"/>
  <c r="O1944" i="1"/>
  <c r="P1944" i="1"/>
  <c r="Q1944" i="1"/>
  <c r="R1944" i="1"/>
  <c r="H1945" i="1" a="1"/>
  <c r="H1945" i="1"/>
  <c r="J1945" i="1" a="1"/>
  <c r="J1945" i="1" s="1"/>
  <c r="K1945" i="1" a="1"/>
  <c r="K1945" i="1" s="1"/>
  <c r="L1945" i="1" a="1"/>
  <c r="L1945" i="1" s="1"/>
  <c r="M1945" i="1"/>
  <c r="N1945" i="1"/>
  <c r="O1945" i="1"/>
  <c r="P1945" i="1"/>
  <c r="Q1945" i="1"/>
  <c r="R1945" i="1"/>
  <c r="H1946" i="1" a="1"/>
  <c r="H1946" i="1"/>
  <c r="J1946" i="1" a="1"/>
  <c r="J1946" i="1" s="1"/>
  <c r="K1946" i="1" a="1"/>
  <c r="K1946" i="1" s="1"/>
  <c r="L1946" i="1" a="1"/>
  <c r="L1946" i="1" s="1"/>
  <c r="M1946" i="1"/>
  <c r="N1946" i="1"/>
  <c r="O1946" i="1"/>
  <c r="P1946" i="1"/>
  <c r="Q1946" i="1"/>
  <c r="R1946" i="1"/>
  <c r="H1947" i="1" a="1"/>
  <c r="H1947" i="1"/>
  <c r="J1947" i="1" a="1"/>
  <c r="J1947" i="1" s="1"/>
  <c r="K1947" i="1" a="1"/>
  <c r="K1947" i="1" s="1"/>
  <c r="L1947" i="1" a="1"/>
  <c r="L1947" i="1" s="1"/>
  <c r="M1947" i="1"/>
  <c r="N1947" i="1"/>
  <c r="O1947" i="1"/>
  <c r="P1947" i="1"/>
  <c r="Q1947" i="1"/>
  <c r="R1947" i="1"/>
  <c r="H1948" i="1" a="1"/>
  <c r="H1948" i="1"/>
  <c r="J1948" i="1" a="1"/>
  <c r="J1948" i="1" s="1"/>
  <c r="K1948" i="1" a="1"/>
  <c r="K1948" i="1" s="1"/>
  <c r="L1948" i="1" a="1"/>
  <c r="L1948" i="1" s="1"/>
  <c r="M1948" i="1"/>
  <c r="N1948" i="1"/>
  <c r="O1948" i="1"/>
  <c r="P1948" i="1"/>
  <c r="Q1948" i="1"/>
  <c r="R1948" i="1"/>
  <c r="H1949" i="1" a="1"/>
  <c r="H1949" i="1"/>
  <c r="J1949" i="1" a="1"/>
  <c r="J1949" i="1" s="1"/>
  <c r="K1949" i="1" a="1"/>
  <c r="K1949" i="1" s="1"/>
  <c r="L1949" i="1" a="1"/>
  <c r="L1949" i="1" s="1"/>
  <c r="M1949" i="1"/>
  <c r="N1949" i="1"/>
  <c r="O1949" i="1"/>
  <c r="P1949" i="1"/>
  <c r="Q1949" i="1"/>
  <c r="R1949" i="1"/>
  <c r="H1950" i="1" a="1"/>
  <c r="H1950" i="1"/>
  <c r="J1950" i="1" a="1"/>
  <c r="J1950" i="1" s="1"/>
  <c r="K1950" i="1" a="1"/>
  <c r="K1950" i="1" s="1"/>
  <c r="L1950" i="1" a="1"/>
  <c r="L1950" i="1" s="1"/>
  <c r="M1950" i="1"/>
  <c r="N1950" i="1"/>
  <c r="O1950" i="1"/>
  <c r="P1950" i="1"/>
  <c r="Q1950" i="1"/>
  <c r="R1950" i="1"/>
  <c r="H1951" i="1" a="1"/>
  <c r="H1951" i="1"/>
  <c r="J1951" i="1" a="1"/>
  <c r="J1951" i="1" s="1"/>
  <c r="K1951" i="1" a="1"/>
  <c r="K1951" i="1" s="1"/>
  <c r="L1951" i="1" a="1"/>
  <c r="L1951" i="1" s="1"/>
  <c r="M1951" i="1"/>
  <c r="N1951" i="1"/>
  <c r="O1951" i="1"/>
  <c r="P1951" i="1"/>
  <c r="Q1951" i="1"/>
  <c r="R1951" i="1"/>
  <c r="H1952" i="1" a="1"/>
  <c r="H1952" i="1"/>
  <c r="J1952" i="1" a="1"/>
  <c r="J1952" i="1" s="1"/>
  <c r="K1952" i="1" a="1"/>
  <c r="K1952" i="1" s="1"/>
  <c r="L1952" i="1" a="1"/>
  <c r="L1952" i="1" s="1"/>
  <c r="M1952" i="1"/>
  <c r="N1952" i="1"/>
  <c r="O1952" i="1"/>
  <c r="P1952" i="1"/>
  <c r="Q1952" i="1"/>
  <c r="R1952" i="1"/>
  <c r="H1953" i="1" a="1"/>
  <c r="H1953" i="1"/>
  <c r="J1953" i="1" a="1"/>
  <c r="J1953" i="1" s="1"/>
  <c r="K1953" i="1" a="1"/>
  <c r="K1953" i="1" s="1"/>
  <c r="L1953" i="1" a="1"/>
  <c r="L1953" i="1" s="1"/>
  <c r="M1953" i="1"/>
  <c r="N1953" i="1"/>
  <c r="O1953" i="1"/>
  <c r="P1953" i="1"/>
  <c r="Q1953" i="1"/>
  <c r="R1953" i="1"/>
  <c r="H1954" i="1" a="1"/>
  <c r="H1954" i="1"/>
  <c r="J1954" i="1" a="1"/>
  <c r="J1954" i="1" s="1"/>
  <c r="K1954" i="1" a="1"/>
  <c r="K1954" i="1" s="1"/>
  <c r="L1954" i="1" a="1"/>
  <c r="L1954" i="1" s="1"/>
  <c r="M1954" i="1"/>
  <c r="N1954" i="1"/>
  <c r="O1954" i="1"/>
  <c r="P1954" i="1"/>
  <c r="Q1954" i="1"/>
  <c r="R1954" i="1"/>
  <c r="H1955" i="1" a="1"/>
  <c r="H1955" i="1"/>
  <c r="J1955" i="1" a="1"/>
  <c r="J1955" i="1" s="1"/>
  <c r="K1955" i="1" a="1"/>
  <c r="K1955" i="1" s="1"/>
  <c r="L1955" i="1" a="1"/>
  <c r="L1955" i="1" s="1"/>
  <c r="M1955" i="1"/>
  <c r="N1955" i="1"/>
  <c r="O1955" i="1"/>
  <c r="P1955" i="1"/>
  <c r="Q1955" i="1"/>
  <c r="R1955" i="1"/>
  <c r="H1956" i="1" a="1"/>
  <c r="H1956" i="1"/>
  <c r="J1956" i="1" a="1"/>
  <c r="J1956" i="1" s="1"/>
  <c r="K1956" i="1" a="1"/>
  <c r="K1956" i="1" s="1"/>
  <c r="L1956" i="1" a="1"/>
  <c r="L1956" i="1" s="1"/>
  <c r="M1956" i="1"/>
  <c r="N1956" i="1"/>
  <c r="O1956" i="1"/>
  <c r="P1956" i="1"/>
  <c r="Q1956" i="1"/>
  <c r="R1956" i="1"/>
  <c r="H1957" i="1" a="1"/>
  <c r="H1957" i="1"/>
  <c r="J1957" i="1" a="1"/>
  <c r="J1957" i="1" s="1"/>
  <c r="K1957" i="1" a="1"/>
  <c r="K1957" i="1" s="1"/>
  <c r="L1957" i="1" a="1"/>
  <c r="L1957" i="1" s="1"/>
  <c r="M1957" i="1"/>
  <c r="N1957" i="1"/>
  <c r="O1957" i="1"/>
  <c r="P1957" i="1"/>
  <c r="Q1957" i="1"/>
  <c r="R1957" i="1"/>
  <c r="H1958" i="1" a="1"/>
  <c r="H1958" i="1"/>
  <c r="J1958" i="1" a="1"/>
  <c r="J1958" i="1" s="1"/>
  <c r="K1958" i="1" a="1"/>
  <c r="K1958" i="1" s="1"/>
  <c r="L1958" i="1" a="1"/>
  <c r="L1958" i="1" s="1"/>
  <c r="M1958" i="1"/>
  <c r="N1958" i="1"/>
  <c r="O1958" i="1"/>
  <c r="P1958" i="1"/>
  <c r="Q1958" i="1"/>
  <c r="R1958" i="1"/>
  <c r="H1959" i="1" a="1"/>
  <c r="H1959" i="1"/>
  <c r="J1959" i="1" a="1"/>
  <c r="J1959" i="1" s="1"/>
  <c r="K1959" i="1" a="1"/>
  <c r="K1959" i="1" s="1"/>
  <c r="L1959" i="1" a="1"/>
  <c r="L1959" i="1" s="1"/>
  <c r="M1959" i="1"/>
  <c r="N1959" i="1"/>
  <c r="O1959" i="1"/>
  <c r="P1959" i="1"/>
  <c r="Q1959" i="1"/>
  <c r="R1959" i="1"/>
  <c r="H1960" i="1" a="1"/>
  <c r="H1960" i="1"/>
  <c r="J1960" i="1" a="1"/>
  <c r="J1960" i="1" s="1"/>
  <c r="K1960" i="1" a="1"/>
  <c r="K1960" i="1" s="1"/>
  <c r="L1960" i="1" a="1"/>
  <c r="L1960" i="1" s="1"/>
  <c r="M1960" i="1"/>
  <c r="N1960" i="1"/>
  <c r="O1960" i="1"/>
  <c r="P1960" i="1"/>
  <c r="Q1960" i="1"/>
  <c r="R1960" i="1"/>
  <c r="H1961" i="1" a="1"/>
  <c r="H1961" i="1"/>
  <c r="J1961" i="1" a="1"/>
  <c r="J1961" i="1" s="1"/>
  <c r="K1961" i="1" a="1"/>
  <c r="K1961" i="1" s="1"/>
  <c r="L1961" i="1" a="1"/>
  <c r="L1961" i="1" s="1"/>
  <c r="M1961" i="1"/>
  <c r="N1961" i="1"/>
  <c r="O1961" i="1"/>
  <c r="P1961" i="1"/>
  <c r="Q1961" i="1"/>
  <c r="R1961" i="1"/>
  <c r="H1962" i="1" a="1"/>
  <c r="H1962" i="1"/>
  <c r="J1962" i="1" a="1"/>
  <c r="J1962" i="1" s="1"/>
  <c r="K1962" i="1" a="1"/>
  <c r="K1962" i="1" s="1"/>
  <c r="L1962" i="1" a="1"/>
  <c r="L1962" i="1" s="1"/>
  <c r="M1962" i="1"/>
  <c r="N1962" i="1"/>
  <c r="O1962" i="1"/>
  <c r="P1962" i="1"/>
  <c r="Q1962" i="1"/>
  <c r="R1962" i="1"/>
  <c r="H1963" i="1" a="1"/>
  <c r="H1963" i="1"/>
  <c r="J1963" i="1" a="1"/>
  <c r="J1963" i="1" s="1"/>
  <c r="K1963" i="1" a="1"/>
  <c r="K1963" i="1" s="1"/>
  <c r="L1963" i="1" a="1"/>
  <c r="L1963" i="1" s="1"/>
  <c r="M1963" i="1"/>
  <c r="N1963" i="1"/>
  <c r="O1963" i="1"/>
  <c r="P1963" i="1"/>
  <c r="Q1963" i="1"/>
  <c r="R1963" i="1"/>
  <c r="H1964" i="1" a="1"/>
  <c r="H1964" i="1"/>
  <c r="J1964" i="1" a="1"/>
  <c r="J1964" i="1" s="1"/>
  <c r="K1964" i="1" a="1"/>
  <c r="K1964" i="1" s="1"/>
  <c r="L1964" i="1" a="1"/>
  <c r="L1964" i="1" s="1"/>
  <c r="M1964" i="1"/>
  <c r="N1964" i="1"/>
  <c r="O1964" i="1"/>
  <c r="P1964" i="1"/>
  <c r="Q1964" i="1"/>
  <c r="R1964" i="1"/>
  <c r="H1965" i="1" a="1"/>
  <c r="H1965" i="1"/>
  <c r="J1965" i="1" a="1"/>
  <c r="J1965" i="1" s="1"/>
  <c r="K1965" i="1" a="1"/>
  <c r="K1965" i="1" s="1"/>
  <c r="L1965" i="1" a="1"/>
  <c r="L1965" i="1" s="1"/>
  <c r="M1965" i="1"/>
  <c r="N1965" i="1"/>
  <c r="O1965" i="1"/>
  <c r="P1965" i="1"/>
  <c r="Q1965" i="1"/>
  <c r="R1965" i="1"/>
  <c r="H1966" i="1" a="1"/>
  <c r="H1966" i="1"/>
  <c r="J1966" i="1" a="1"/>
  <c r="J1966" i="1" s="1"/>
  <c r="K1966" i="1" a="1"/>
  <c r="K1966" i="1" s="1"/>
  <c r="L1966" i="1" a="1"/>
  <c r="L1966" i="1" s="1"/>
  <c r="M1966" i="1"/>
  <c r="N1966" i="1"/>
  <c r="O1966" i="1"/>
  <c r="P1966" i="1"/>
  <c r="Q1966" i="1"/>
  <c r="R1966" i="1"/>
  <c r="H1967" i="1" a="1"/>
  <c r="H1967" i="1"/>
  <c r="J1967" i="1" a="1"/>
  <c r="J1967" i="1" s="1"/>
  <c r="K1967" i="1" a="1"/>
  <c r="K1967" i="1" s="1"/>
  <c r="L1967" i="1" a="1"/>
  <c r="L1967" i="1" s="1"/>
  <c r="M1967" i="1"/>
  <c r="N1967" i="1"/>
  <c r="O1967" i="1"/>
  <c r="P1967" i="1"/>
  <c r="Q1967" i="1"/>
  <c r="R1967" i="1"/>
  <c r="H1968" i="1" a="1"/>
  <c r="H1968" i="1"/>
  <c r="J1968" i="1" a="1"/>
  <c r="J1968" i="1" s="1"/>
  <c r="K1968" i="1" a="1"/>
  <c r="K1968" i="1" s="1"/>
  <c r="L1968" i="1" a="1"/>
  <c r="L1968" i="1" s="1"/>
  <c r="M1968" i="1"/>
  <c r="N1968" i="1"/>
  <c r="O1968" i="1"/>
  <c r="P1968" i="1"/>
  <c r="Q1968" i="1"/>
  <c r="R1968" i="1"/>
  <c r="H1969" i="1" a="1"/>
  <c r="H1969" i="1"/>
  <c r="J1969" i="1" a="1"/>
  <c r="J1969" i="1" s="1"/>
  <c r="K1969" i="1" a="1"/>
  <c r="K1969" i="1" s="1"/>
  <c r="L1969" i="1" a="1"/>
  <c r="L1969" i="1" s="1"/>
  <c r="M1969" i="1"/>
  <c r="N1969" i="1"/>
  <c r="O1969" i="1"/>
  <c r="P1969" i="1"/>
  <c r="Q1969" i="1"/>
  <c r="R1969" i="1"/>
  <c r="H1970" i="1" a="1"/>
  <c r="H1970" i="1"/>
  <c r="J1970" i="1" a="1"/>
  <c r="J1970" i="1" s="1"/>
  <c r="K1970" i="1" a="1"/>
  <c r="K1970" i="1" s="1"/>
  <c r="L1970" i="1" a="1"/>
  <c r="L1970" i="1" s="1"/>
  <c r="M1970" i="1"/>
  <c r="N1970" i="1"/>
  <c r="O1970" i="1"/>
  <c r="P1970" i="1"/>
  <c r="Q1970" i="1"/>
  <c r="R1970" i="1"/>
  <c r="H1971" i="1" a="1"/>
  <c r="H1971" i="1"/>
  <c r="J1971" i="1" a="1"/>
  <c r="J1971" i="1" s="1"/>
  <c r="K1971" i="1" a="1"/>
  <c r="K1971" i="1" s="1"/>
  <c r="L1971" i="1" a="1"/>
  <c r="L1971" i="1" s="1"/>
  <c r="M1971" i="1"/>
  <c r="N1971" i="1"/>
  <c r="O1971" i="1"/>
  <c r="P1971" i="1"/>
  <c r="Q1971" i="1"/>
  <c r="R1971" i="1"/>
  <c r="H1972" i="1" a="1"/>
  <c r="H1972" i="1"/>
  <c r="J1972" i="1" a="1"/>
  <c r="J1972" i="1" s="1"/>
  <c r="K1972" i="1" a="1"/>
  <c r="K1972" i="1" s="1"/>
  <c r="L1972" i="1" a="1"/>
  <c r="L1972" i="1" s="1"/>
  <c r="M1972" i="1"/>
  <c r="N1972" i="1"/>
  <c r="O1972" i="1"/>
  <c r="P1972" i="1"/>
  <c r="Q1972" i="1"/>
  <c r="R1972" i="1"/>
  <c r="H1973" i="1" a="1"/>
  <c r="H1973" i="1"/>
  <c r="J1973" i="1" a="1"/>
  <c r="J1973" i="1" s="1"/>
  <c r="K1973" i="1" a="1"/>
  <c r="K1973" i="1" s="1"/>
  <c r="L1973" i="1" a="1"/>
  <c r="L1973" i="1" s="1"/>
  <c r="M1973" i="1"/>
  <c r="N1973" i="1"/>
  <c r="O1973" i="1"/>
  <c r="P1973" i="1"/>
  <c r="Q1973" i="1"/>
  <c r="R1973" i="1"/>
  <c r="H1974" i="1" a="1"/>
  <c r="H1974" i="1"/>
  <c r="J1974" i="1" a="1"/>
  <c r="J1974" i="1" s="1"/>
  <c r="K1974" i="1" a="1"/>
  <c r="K1974" i="1" s="1"/>
  <c r="L1974" i="1" a="1"/>
  <c r="L1974" i="1" s="1"/>
  <c r="M1974" i="1"/>
  <c r="N1974" i="1"/>
  <c r="O1974" i="1"/>
  <c r="P1974" i="1"/>
  <c r="Q1974" i="1"/>
  <c r="R1974" i="1"/>
  <c r="H1975" i="1" a="1"/>
  <c r="H1975" i="1"/>
  <c r="J1975" i="1" a="1"/>
  <c r="J1975" i="1" s="1"/>
  <c r="K1975" i="1" a="1"/>
  <c r="K1975" i="1" s="1"/>
  <c r="L1975" i="1" a="1"/>
  <c r="L1975" i="1" s="1"/>
  <c r="M1975" i="1"/>
  <c r="N1975" i="1"/>
  <c r="O1975" i="1"/>
  <c r="P1975" i="1"/>
  <c r="Q1975" i="1"/>
  <c r="R1975" i="1"/>
  <c r="H1976" i="1" a="1"/>
  <c r="H1976" i="1"/>
  <c r="J1976" i="1" a="1"/>
  <c r="J1976" i="1" s="1"/>
  <c r="K1976" i="1" a="1"/>
  <c r="K1976" i="1" s="1"/>
  <c r="L1976" i="1" a="1"/>
  <c r="L1976" i="1" s="1"/>
  <c r="M1976" i="1"/>
  <c r="N1976" i="1"/>
  <c r="O1976" i="1"/>
  <c r="P1976" i="1"/>
  <c r="Q1976" i="1"/>
  <c r="R1976" i="1"/>
  <c r="H1977" i="1" a="1"/>
  <c r="H1977" i="1"/>
  <c r="J1977" i="1" a="1"/>
  <c r="J1977" i="1" s="1"/>
  <c r="K1977" i="1" a="1"/>
  <c r="K1977" i="1" s="1"/>
  <c r="L1977" i="1" a="1"/>
  <c r="L1977" i="1" s="1"/>
  <c r="M1977" i="1"/>
  <c r="N1977" i="1"/>
  <c r="O1977" i="1"/>
  <c r="P1977" i="1"/>
  <c r="Q1977" i="1"/>
  <c r="R1977" i="1"/>
  <c r="H1978" i="1" a="1"/>
  <c r="H1978" i="1"/>
  <c r="J1978" i="1" a="1"/>
  <c r="J1978" i="1" s="1"/>
  <c r="K1978" i="1" a="1"/>
  <c r="K1978" i="1" s="1"/>
  <c r="L1978" i="1" a="1"/>
  <c r="L1978" i="1" s="1"/>
  <c r="M1978" i="1"/>
  <c r="N1978" i="1"/>
  <c r="O1978" i="1"/>
  <c r="P1978" i="1"/>
  <c r="Q1978" i="1"/>
  <c r="R1978" i="1"/>
  <c r="H1979" i="1" a="1"/>
  <c r="H1979" i="1"/>
  <c r="J1979" i="1" a="1"/>
  <c r="J1979" i="1" s="1"/>
  <c r="K1979" i="1" a="1"/>
  <c r="K1979" i="1" s="1"/>
  <c r="L1979" i="1" a="1"/>
  <c r="L1979" i="1" s="1"/>
  <c r="M1979" i="1"/>
  <c r="N1979" i="1"/>
  <c r="O1979" i="1"/>
  <c r="P1979" i="1"/>
  <c r="Q1979" i="1"/>
  <c r="R1979" i="1"/>
  <c r="H1980" i="1" a="1"/>
  <c r="H1980" i="1"/>
  <c r="J1980" i="1" a="1"/>
  <c r="J1980" i="1" s="1"/>
  <c r="K1980" i="1" a="1"/>
  <c r="K1980" i="1" s="1"/>
  <c r="L1980" i="1" a="1"/>
  <c r="L1980" i="1" s="1"/>
  <c r="M1980" i="1"/>
  <c r="N1980" i="1"/>
  <c r="O1980" i="1"/>
  <c r="P1980" i="1"/>
  <c r="Q1980" i="1"/>
  <c r="R1980" i="1"/>
  <c r="H1981" i="1" a="1"/>
  <c r="H1981" i="1"/>
  <c r="J1981" i="1" a="1"/>
  <c r="J1981" i="1" s="1"/>
  <c r="K1981" i="1" a="1"/>
  <c r="K1981" i="1" s="1"/>
  <c r="L1981" i="1" a="1"/>
  <c r="L1981" i="1" s="1"/>
  <c r="M1981" i="1"/>
  <c r="N1981" i="1"/>
  <c r="O1981" i="1"/>
  <c r="P1981" i="1"/>
  <c r="Q1981" i="1"/>
  <c r="R1981" i="1"/>
  <c r="H1982" i="1" a="1"/>
  <c r="H1982" i="1"/>
  <c r="J1982" i="1" a="1"/>
  <c r="J1982" i="1" s="1"/>
  <c r="K1982" i="1" a="1"/>
  <c r="K1982" i="1" s="1"/>
  <c r="L1982" i="1" a="1"/>
  <c r="L1982" i="1" s="1"/>
  <c r="M1982" i="1"/>
  <c r="N1982" i="1"/>
  <c r="O1982" i="1"/>
  <c r="P1982" i="1"/>
  <c r="Q1982" i="1"/>
  <c r="R1982" i="1"/>
  <c r="H1983" i="1" a="1"/>
  <c r="H1983" i="1"/>
  <c r="J1983" i="1" a="1"/>
  <c r="J1983" i="1" s="1"/>
  <c r="K1983" i="1" a="1"/>
  <c r="K1983" i="1" s="1"/>
  <c r="L1983" i="1" a="1"/>
  <c r="L1983" i="1" s="1"/>
  <c r="M1983" i="1"/>
  <c r="N1983" i="1"/>
  <c r="O1983" i="1"/>
  <c r="P1983" i="1"/>
  <c r="Q1983" i="1"/>
  <c r="R1983" i="1"/>
  <c r="H1984" i="1" a="1"/>
  <c r="H1984" i="1"/>
  <c r="J1984" i="1" a="1"/>
  <c r="J1984" i="1" s="1"/>
  <c r="K1984" i="1" a="1"/>
  <c r="K1984" i="1" s="1"/>
  <c r="L1984" i="1" a="1"/>
  <c r="L1984" i="1" s="1"/>
  <c r="M1984" i="1"/>
  <c r="N1984" i="1"/>
  <c r="O1984" i="1"/>
  <c r="P1984" i="1"/>
  <c r="Q1984" i="1"/>
  <c r="R1984" i="1"/>
  <c r="H1985" i="1" a="1"/>
  <c r="H1985" i="1"/>
  <c r="J1985" i="1" a="1"/>
  <c r="J1985" i="1" s="1"/>
  <c r="K1985" i="1" a="1"/>
  <c r="K1985" i="1" s="1"/>
  <c r="L1985" i="1" a="1"/>
  <c r="L1985" i="1" s="1"/>
  <c r="M1985" i="1"/>
  <c r="N1985" i="1"/>
  <c r="O1985" i="1"/>
  <c r="P1985" i="1"/>
  <c r="Q1985" i="1"/>
  <c r="R1985" i="1"/>
  <c r="H1986" i="1" a="1"/>
  <c r="H1986" i="1"/>
  <c r="J1986" i="1" a="1"/>
  <c r="J1986" i="1" s="1"/>
  <c r="K1986" i="1" a="1"/>
  <c r="K1986" i="1" s="1"/>
  <c r="L1986" i="1" a="1"/>
  <c r="L1986" i="1" s="1"/>
  <c r="M1986" i="1"/>
  <c r="N1986" i="1"/>
  <c r="O1986" i="1"/>
  <c r="P1986" i="1"/>
  <c r="Q1986" i="1"/>
  <c r="R1986" i="1"/>
  <c r="H1987" i="1" a="1"/>
  <c r="H1987" i="1"/>
  <c r="J1987" i="1" a="1"/>
  <c r="J1987" i="1" s="1"/>
  <c r="K1987" i="1" a="1"/>
  <c r="K1987" i="1" s="1"/>
  <c r="L1987" i="1" a="1"/>
  <c r="L1987" i="1" s="1"/>
  <c r="M1987" i="1"/>
  <c r="N1987" i="1"/>
  <c r="O1987" i="1"/>
  <c r="P1987" i="1"/>
  <c r="Q1987" i="1"/>
  <c r="R1987" i="1"/>
  <c r="H1988" i="1" a="1"/>
  <c r="H1988" i="1"/>
  <c r="J1988" i="1" a="1"/>
  <c r="J1988" i="1" s="1"/>
  <c r="K1988" i="1" a="1"/>
  <c r="K1988" i="1" s="1"/>
  <c r="L1988" i="1" a="1"/>
  <c r="L1988" i="1" s="1"/>
  <c r="M1988" i="1"/>
  <c r="N1988" i="1"/>
  <c r="O1988" i="1"/>
  <c r="P1988" i="1"/>
  <c r="Q1988" i="1"/>
  <c r="R1988" i="1"/>
  <c r="H1989" i="1" a="1"/>
  <c r="H1989" i="1"/>
  <c r="J1989" i="1" a="1"/>
  <c r="J1989" i="1" s="1"/>
  <c r="K1989" i="1" a="1"/>
  <c r="K1989" i="1" s="1"/>
  <c r="L1989" i="1" a="1"/>
  <c r="L1989" i="1" s="1"/>
  <c r="M1989" i="1"/>
  <c r="N1989" i="1"/>
  <c r="O1989" i="1"/>
  <c r="P1989" i="1"/>
  <c r="Q1989" i="1"/>
  <c r="R1989" i="1"/>
  <c r="H1990" i="1" a="1"/>
  <c r="H1990" i="1"/>
  <c r="J1990" i="1" a="1"/>
  <c r="J1990" i="1" s="1"/>
  <c r="K1990" i="1" a="1"/>
  <c r="K1990" i="1" s="1"/>
  <c r="L1990" i="1" a="1"/>
  <c r="L1990" i="1" s="1"/>
  <c r="M1990" i="1"/>
  <c r="N1990" i="1"/>
  <c r="O1990" i="1"/>
  <c r="P1990" i="1"/>
  <c r="Q1990" i="1"/>
  <c r="R1990" i="1"/>
  <c r="H1991" i="1" a="1"/>
  <c r="H1991" i="1"/>
  <c r="J1991" i="1" a="1"/>
  <c r="J1991" i="1" s="1"/>
  <c r="K1991" i="1" a="1"/>
  <c r="K1991" i="1" s="1"/>
  <c r="L1991" i="1" a="1"/>
  <c r="L1991" i="1" s="1"/>
  <c r="M1991" i="1"/>
  <c r="N1991" i="1"/>
  <c r="O1991" i="1"/>
  <c r="P1991" i="1"/>
  <c r="Q1991" i="1"/>
  <c r="R1991" i="1"/>
  <c r="H1992" i="1" a="1"/>
  <c r="H1992" i="1"/>
  <c r="J1992" i="1" a="1"/>
  <c r="J1992" i="1" s="1"/>
  <c r="K1992" i="1" a="1"/>
  <c r="K1992" i="1" s="1"/>
  <c r="L1992" i="1" a="1"/>
  <c r="L1992" i="1" s="1"/>
  <c r="M1992" i="1"/>
  <c r="N1992" i="1"/>
  <c r="O1992" i="1"/>
  <c r="P1992" i="1"/>
  <c r="Q1992" i="1"/>
  <c r="R1992" i="1"/>
  <c r="H1993" i="1" a="1"/>
  <c r="H1993" i="1"/>
  <c r="J1993" i="1" a="1"/>
  <c r="J1993" i="1" s="1"/>
  <c r="K1993" i="1" a="1"/>
  <c r="K1993" i="1" s="1"/>
  <c r="L1993" i="1" a="1"/>
  <c r="L1993" i="1" s="1"/>
  <c r="M1993" i="1"/>
  <c r="N1993" i="1"/>
  <c r="O1993" i="1"/>
  <c r="P1993" i="1"/>
  <c r="Q1993" i="1"/>
  <c r="R1993" i="1"/>
  <c r="H1994" i="1" a="1"/>
  <c r="H1994" i="1"/>
  <c r="J1994" i="1" a="1"/>
  <c r="J1994" i="1" s="1"/>
  <c r="K1994" i="1" a="1"/>
  <c r="K1994" i="1" s="1"/>
  <c r="L1994" i="1" a="1"/>
  <c r="L1994" i="1" s="1"/>
  <c r="M1994" i="1"/>
  <c r="N1994" i="1"/>
  <c r="O1994" i="1"/>
  <c r="P1994" i="1"/>
  <c r="Q1994" i="1"/>
  <c r="R1994" i="1"/>
  <c r="H1995" i="1" a="1"/>
  <c r="H1995" i="1"/>
  <c r="J1995" i="1" a="1"/>
  <c r="J1995" i="1" s="1"/>
  <c r="K1995" i="1" a="1"/>
  <c r="K1995" i="1" s="1"/>
  <c r="L1995" i="1" a="1"/>
  <c r="L1995" i="1" s="1"/>
  <c r="M1995" i="1"/>
  <c r="N1995" i="1"/>
  <c r="O1995" i="1"/>
  <c r="P1995" i="1"/>
  <c r="Q1995" i="1"/>
  <c r="R1995" i="1"/>
  <c r="H1996" i="1" a="1"/>
  <c r="H1996" i="1"/>
  <c r="J1996" i="1" a="1"/>
  <c r="J1996" i="1" s="1"/>
  <c r="K1996" i="1" a="1"/>
  <c r="K1996" i="1" s="1"/>
  <c r="L1996" i="1" a="1"/>
  <c r="L1996" i="1" s="1"/>
  <c r="M1996" i="1"/>
  <c r="N1996" i="1"/>
  <c r="O1996" i="1"/>
  <c r="P1996" i="1"/>
  <c r="Q1996" i="1"/>
  <c r="R1996" i="1"/>
  <c r="H1997" i="1" a="1"/>
  <c r="H1997" i="1"/>
  <c r="J1997" i="1" a="1"/>
  <c r="J1997" i="1" s="1"/>
  <c r="K1997" i="1" a="1"/>
  <c r="K1997" i="1" s="1"/>
  <c r="L1997" i="1" a="1"/>
  <c r="L1997" i="1" s="1"/>
  <c r="M1997" i="1"/>
  <c r="N1997" i="1"/>
  <c r="O1997" i="1"/>
  <c r="P1997" i="1"/>
  <c r="Q1997" i="1"/>
  <c r="R1997" i="1"/>
  <c r="H1998" i="1" a="1"/>
  <c r="H1998" i="1"/>
  <c r="J1998" i="1" a="1"/>
  <c r="J1998" i="1" s="1"/>
  <c r="K1998" i="1" a="1"/>
  <c r="K1998" i="1" s="1"/>
  <c r="L1998" i="1" a="1"/>
  <c r="L1998" i="1" s="1"/>
  <c r="M1998" i="1"/>
  <c r="N1998" i="1"/>
  <c r="O1998" i="1"/>
  <c r="P1998" i="1"/>
  <c r="Q1998" i="1"/>
  <c r="R1998" i="1"/>
  <c r="H1999" i="1" a="1"/>
  <c r="H1999" i="1"/>
  <c r="J1999" i="1" a="1"/>
  <c r="J1999" i="1" s="1"/>
  <c r="K1999" i="1" a="1"/>
  <c r="K1999" i="1" s="1"/>
  <c r="L1999" i="1" a="1"/>
  <c r="L1999" i="1" s="1"/>
  <c r="M1999" i="1"/>
  <c r="N1999" i="1"/>
  <c r="O1999" i="1"/>
  <c r="P1999" i="1"/>
  <c r="Q1999" i="1"/>
  <c r="R1999" i="1"/>
  <c r="H2000" i="1" a="1"/>
  <c r="H2000" i="1"/>
  <c r="J2000" i="1" a="1"/>
  <c r="J2000" i="1" s="1"/>
  <c r="K2000" i="1" a="1"/>
  <c r="K2000" i="1" s="1"/>
  <c r="L2000" i="1" a="1"/>
  <c r="L2000" i="1" s="1"/>
  <c r="M2000" i="1"/>
  <c r="N2000" i="1"/>
  <c r="O2000" i="1"/>
  <c r="P2000" i="1"/>
  <c r="Q2000" i="1"/>
  <c r="R2000" i="1"/>
  <c r="H2001" i="1" a="1"/>
  <c r="H2001" i="1"/>
  <c r="J2001" i="1" a="1"/>
  <c r="J2001" i="1" s="1"/>
  <c r="K2001" i="1" a="1"/>
  <c r="K2001" i="1" s="1"/>
  <c r="L2001" i="1" a="1"/>
  <c r="L2001" i="1" s="1"/>
  <c r="M2001" i="1"/>
  <c r="N2001" i="1"/>
  <c r="O2001" i="1"/>
  <c r="P2001" i="1"/>
  <c r="Q2001" i="1"/>
  <c r="R2001" i="1"/>
  <c r="H2002" i="1" a="1"/>
  <c r="H2002" i="1"/>
  <c r="J2002" i="1" a="1"/>
  <c r="J2002" i="1" s="1"/>
  <c r="K2002" i="1" a="1"/>
  <c r="K2002" i="1" s="1"/>
  <c r="L2002" i="1" a="1"/>
  <c r="L2002" i="1" s="1"/>
  <c r="M2002" i="1"/>
  <c r="N2002" i="1"/>
  <c r="O2002" i="1"/>
  <c r="P2002" i="1"/>
  <c r="Q2002" i="1"/>
  <c r="R2002" i="1"/>
  <c r="H2003" i="1" a="1"/>
  <c r="H2003" i="1"/>
  <c r="J2003" i="1" a="1"/>
  <c r="J2003" i="1" s="1"/>
  <c r="K2003" i="1" a="1"/>
  <c r="K2003" i="1" s="1"/>
  <c r="L2003" i="1" a="1"/>
  <c r="L2003" i="1" s="1"/>
  <c r="M2003" i="1"/>
  <c r="N2003" i="1"/>
  <c r="O2003" i="1"/>
  <c r="P2003" i="1"/>
  <c r="Q2003" i="1"/>
  <c r="R2003" i="1"/>
  <c r="H2004" i="1" a="1"/>
  <c r="H2004" i="1"/>
  <c r="J2004" i="1" a="1"/>
  <c r="J2004" i="1" s="1"/>
  <c r="K2004" i="1" a="1"/>
  <c r="K2004" i="1" s="1"/>
  <c r="L2004" i="1" a="1"/>
  <c r="L2004" i="1" s="1"/>
  <c r="M2004" i="1"/>
  <c r="N2004" i="1"/>
  <c r="O2004" i="1"/>
  <c r="P2004" i="1"/>
  <c r="Q2004" i="1"/>
  <c r="R2004" i="1"/>
  <c r="H2005" i="1" a="1"/>
  <c r="H2005" i="1"/>
  <c r="J2005" i="1" a="1"/>
  <c r="J2005" i="1" s="1"/>
  <c r="K2005" i="1" a="1"/>
  <c r="K2005" i="1" s="1"/>
  <c r="L2005" i="1" a="1"/>
  <c r="L2005" i="1" s="1"/>
  <c r="M2005" i="1"/>
  <c r="N2005" i="1"/>
  <c r="O2005" i="1"/>
  <c r="P2005" i="1"/>
  <c r="Q2005" i="1"/>
  <c r="R2005" i="1"/>
  <c r="H2006" i="1" a="1"/>
  <c r="H2006" i="1"/>
  <c r="J2006" i="1" a="1"/>
  <c r="J2006" i="1" s="1"/>
  <c r="K2006" i="1" a="1"/>
  <c r="K2006" i="1" s="1"/>
  <c r="L2006" i="1" a="1"/>
  <c r="L2006" i="1" s="1"/>
  <c r="M2006" i="1"/>
  <c r="N2006" i="1"/>
  <c r="O2006" i="1"/>
  <c r="P2006" i="1"/>
  <c r="Q2006" i="1"/>
  <c r="R2006" i="1"/>
  <c r="H2007" i="1" a="1"/>
  <c r="H2007" i="1"/>
  <c r="J2007" i="1" a="1"/>
  <c r="J2007" i="1" s="1"/>
  <c r="K2007" i="1" a="1"/>
  <c r="K2007" i="1" s="1"/>
  <c r="L2007" i="1" a="1"/>
  <c r="L2007" i="1" s="1"/>
  <c r="M2007" i="1"/>
  <c r="N2007" i="1"/>
  <c r="O2007" i="1"/>
  <c r="P2007" i="1"/>
  <c r="Q2007" i="1"/>
  <c r="R2007" i="1"/>
  <c r="H2008" i="1" a="1"/>
  <c r="H2008" i="1"/>
  <c r="J2008" i="1" a="1"/>
  <c r="J2008" i="1" s="1"/>
  <c r="K2008" i="1" a="1"/>
  <c r="K2008" i="1" s="1"/>
  <c r="L2008" i="1" a="1"/>
  <c r="L2008" i="1" s="1"/>
  <c r="M2008" i="1"/>
  <c r="N2008" i="1"/>
  <c r="O2008" i="1"/>
  <c r="P2008" i="1"/>
  <c r="Q2008" i="1"/>
  <c r="R2008" i="1"/>
  <c r="H2009" i="1" a="1"/>
  <c r="H2009" i="1"/>
  <c r="J2009" i="1" a="1"/>
  <c r="J2009" i="1" s="1"/>
  <c r="K2009" i="1" a="1"/>
  <c r="K2009" i="1" s="1"/>
  <c r="L2009" i="1" a="1"/>
  <c r="L2009" i="1" s="1"/>
  <c r="M2009" i="1"/>
  <c r="N2009" i="1"/>
  <c r="O2009" i="1"/>
  <c r="P2009" i="1"/>
  <c r="Q2009" i="1"/>
  <c r="R2009" i="1"/>
  <c r="H2010" i="1" a="1"/>
  <c r="H2010" i="1"/>
  <c r="J2010" i="1" a="1"/>
  <c r="J2010" i="1" s="1"/>
  <c r="K2010" i="1" a="1"/>
  <c r="K2010" i="1" s="1"/>
  <c r="L2010" i="1" a="1"/>
  <c r="L2010" i="1" s="1"/>
  <c r="M2010" i="1"/>
  <c r="N2010" i="1"/>
  <c r="O2010" i="1"/>
  <c r="P2010" i="1"/>
  <c r="Q2010" i="1"/>
  <c r="R2010" i="1"/>
  <c r="H2011" i="1" a="1"/>
  <c r="H2011" i="1"/>
  <c r="J2011" i="1" a="1"/>
  <c r="J2011" i="1" s="1"/>
  <c r="K2011" i="1" a="1"/>
  <c r="K2011" i="1" s="1"/>
  <c r="L2011" i="1" a="1"/>
  <c r="L2011" i="1" s="1"/>
  <c r="M2011" i="1"/>
  <c r="N2011" i="1"/>
  <c r="O2011" i="1"/>
  <c r="P2011" i="1"/>
  <c r="Q2011" i="1"/>
  <c r="R2011" i="1"/>
  <c r="H2012" i="1" a="1"/>
  <c r="H2012" i="1"/>
  <c r="J2012" i="1" a="1"/>
  <c r="J2012" i="1" s="1"/>
  <c r="K2012" i="1" a="1"/>
  <c r="K2012" i="1" s="1"/>
  <c r="L2012" i="1" a="1"/>
  <c r="L2012" i="1" s="1"/>
  <c r="M2012" i="1"/>
  <c r="N2012" i="1"/>
  <c r="O2012" i="1"/>
  <c r="P2012" i="1"/>
  <c r="Q2012" i="1"/>
  <c r="R2012" i="1"/>
  <c r="H2013" i="1" a="1"/>
  <c r="H2013" i="1"/>
  <c r="J2013" i="1" a="1"/>
  <c r="J2013" i="1" s="1"/>
  <c r="K2013" i="1" a="1"/>
  <c r="K2013" i="1" s="1"/>
  <c r="L2013" i="1" a="1"/>
  <c r="L2013" i="1" s="1"/>
  <c r="M2013" i="1"/>
  <c r="N2013" i="1"/>
  <c r="O2013" i="1"/>
  <c r="P2013" i="1"/>
  <c r="Q2013" i="1"/>
  <c r="R2013" i="1"/>
  <c r="H2014" i="1" a="1"/>
  <c r="H2014" i="1"/>
  <c r="J2014" i="1" a="1"/>
  <c r="J2014" i="1" s="1"/>
  <c r="K2014" i="1" a="1"/>
  <c r="K2014" i="1" s="1"/>
  <c r="L2014" i="1" a="1"/>
  <c r="L2014" i="1" s="1"/>
  <c r="M2014" i="1"/>
  <c r="N2014" i="1"/>
  <c r="O2014" i="1"/>
  <c r="P2014" i="1"/>
  <c r="Q2014" i="1"/>
  <c r="R2014" i="1"/>
  <c r="H2015" i="1" a="1"/>
  <c r="H2015" i="1"/>
  <c r="J2015" i="1" a="1"/>
  <c r="J2015" i="1" s="1"/>
  <c r="K2015" i="1" a="1"/>
  <c r="K2015" i="1" s="1"/>
  <c r="L2015" i="1" a="1"/>
  <c r="L2015" i="1" s="1"/>
  <c r="M2015" i="1"/>
  <c r="N2015" i="1"/>
  <c r="O2015" i="1"/>
  <c r="P2015" i="1"/>
  <c r="Q2015" i="1"/>
  <c r="R2015" i="1"/>
  <c r="H2016" i="1" a="1"/>
  <c r="H2016" i="1"/>
  <c r="J2016" i="1" a="1"/>
  <c r="J2016" i="1" s="1"/>
  <c r="K2016" i="1" a="1"/>
  <c r="K2016" i="1" s="1"/>
  <c r="L2016" i="1" a="1"/>
  <c r="L2016" i="1" s="1"/>
  <c r="M2016" i="1"/>
  <c r="N2016" i="1"/>
  <c r="O2016" i="1"/>
  <c r="P2016" i="1"/>
  <c r="Q2016" i="1"/>
  <c r="R2016" i="1"/>
  <c r="H2017" i="1" a="1"/>
  <c r="H2017" i="1"/>
  <c r="J2017" i="1" a="1"/>
  <c r="J2017" i="1" s="1"/>
  <c r="K2017" i="1" a="1"/>
  <c r="K2017" i="1" s="1"/>
  <c r="L2017" i="1" a="1"/>
  <c r="L2017" i="1" s="1"/>
  <c r="M2017" i="1"/>
  <c r="N2017" i="1"/>
  <c r="O2017" i="1"/>
  <c r="P2017" i="1"/>
  <c r="Q2017" i="1"/>
  <c r="R2017" i="1"/>
  <c r="H2018" i="1" a="1"/>
  <c r="H2018" i="1"/>
  <c r="J2018" i="1" a="1"/>
  <c r="J2018" i="1" s="1"/>
  <c r="K2018" i="1" a="1"/>
  <c r="K2018" i="1" s="1"/>
  <c r="L2018" i="1" a="1"/>
  <c r="L2018" i="1" s="1"/>
  <c r="M2018" i="1"/>
  <c r="N2018" i="1"/>
  <c r="O2018" i="1"/>
  <c r="P2018" i="1"/>
  <c r="Q2018" i="1"/>
  <c r="R2018" i="1"/>
  <c r="H2019" i="1" a="1"/>
  <c r="H2019" i="1"/>
  <c r="J2019" i="1" a="1"/>
  <c r="J2019" i="1" s="1"/>
  <c r="K2019" i="1" a="1"/>
  <c r="K2019" i="1" s="1"/>
  <c r="L2019" i="1" a="1"/>
  <c r="L2019" i="1" s="1"/>
  <c r="M2019" i="1"/>
  <c r="N2019" i="1"/>
  <c r="O2019" i="1"/>
  <c r="P2019" i="1"/>
  <c r="Q2019" i="1"/>
  <c r="R2019" i="1"/>
  <c r="H2020" i="1" a="1"/>
  <c r="H2020" i="1"/>
  <c r="J2020" i="1" a="1"/>
  <c r="J2020" i="1" s="1"/>
  <c r="K2020" i="1" a="1"/>
  <c r="K2020" i="1" s="1"/>
  <c r="L2020" i="1" a="1"/>
  <c r="L2020" i="1" s="1"/>
  <c r="M2020" i="1"/>
  <c r="N2020" i="1"/>
  <c r="O2020" i="1"/>
  <c r="P2020" i="1"/>
  <c r="Q2020" i="1"/>
  <c r="R2020" i="1"/>
  <c r="H2021" i="1" a="1"/>
  <c r="H2021" i="1"/>
  <c r="J2021" i="1" a="1"/>
  <c r="J2021" i="1" s="1"/>
  <c r="K2021" i="1" a="1"/>
  <c r="K2021" i="1" s="1"/>
  <c r="L2021" i="1" a="1"/>
  <c r="L2021" i="1" s="1"/>
  <c r="M2021" i="1"/>
  <c r="N2021" i="1"/>
  <c r="O2021" i="1"/>
  <c r="P2021" i="1"/>
  <c r="Q2021" i="1"/>
  <c r="R2021" i="1"/>
  <c r="H2022" i="1" a="1"/>
  <c r="H2022" i="1"/>
  <c r="J2022" i="1" a="1"/>
  <c r="J2022" i="1" s="1"/>
  <c r="K2022" i="1" a="1"/>
  <c r="K2022" i="1" s="1"/>
  <c r="L2022" i="1" a="1"/>
  <c r="L2022" i="1" s="1"/>
  <c r="M2022" i="1"/>
  <c r="N2022" i="1"/>
  <c r="O2022" i="1"/>
  <c r="P2022" i="1"/>
  <c r="Q2022" i="1"/>
  <c r="R2022" i="1"/>
  <c r="H2023" i="1" a="1"/>
  <c r="H2023" i="1"/>
  <c r="J2023" i="1" a="1"/>
  <c r="J2023" i="1" s="1"/>
  <c r="K2023" i="1" a="1"/>
  <c r="K2023" i="1" s="1"/>
  <c r="L2023" i="1" a="1"/>
  <c r="L2023" i="1" s="1"/>
  <c r="M2023" i="1"/>
  <c r="N2023" i="1"/>
  <c r="O2023" i="1"/>
  <c r="P2023" i="1"/>
  <c r="Q2023" i="1"/>
  <c r="R2023" i="1"/>
  <c r="H2024" i="1" a="1"/>
  <c r="H2024" i="1"/>
  <c r="J2024" i="1" a="1"/>
  <c r="J2024" i="1" s="1"/>
  <c r="K2024" i="1" a="1"/>
  <c r="K2024" i="1" s="1"/>
  <c r="L2024" i="1" a="1"/>
  <c r="L2024" i="1" s="1"/>
  <c r="M2024" i="1"/>
  <c r="N2024" i="1"/>
  <c r="O2024" i="1"/>
  <c r="P2024" i="1"/>
  <c r="Q2024" i="1"/>
  <c r="R2024" i="1"/>
  <c r="H2025" i="1" a="1"/>
  <c r="H2025" i="1"/>
  <c r="J2025" i="1" a="1"/>
  <c r="J2025" i="1" s="1"/>
  <c r="K2025" i="1" a="1"/>
  <c r="K2025" i="1" s="1"/>
  <c r="L2025" i="1" a="1"/>
  <c r="L2025" i="1" s="1"/>
  <c r="M2025" i="1"/>
  <c r="N2025" i="1"/>
  <c r="O2025" i="1"/>
  <c r="P2025" i="1"/>
  <c r="Q2025" i="1"/>
  <c r="R2025" i="1"/>
  <c r="H2026" i="1" a="1"/>
  <c r="H2026" i="1"/>
  <c r="J2026" i="1" a="1"/>
  <c r="J2026" i="1" s="1"/>
  <c r="K2026" i="1" a="1"/>
  <c r="K2026" i="1" s="1"/>
  <c r="L2026" i="1" a="1"/>
  <c r="L2026" i="1" s="1"/>
  <c r="M2026" i="1"/>
  <c r="N2026" i="1"/>
  <c r="O2026" i="1"/>
  <c r="P2026" i="1"/>
  <c r="Q2026" i="1"/>
  <c r="R2026" i="1"/>
  <c r="H2027" i="1" a="1"/>
  <c r="H2027" i="1"/>
  <c r="J2027" i="1" a="1"/>
  <c r="J2027" i="1" s="1"/>
  <c r="K2027" i="1" a="1"/>
  <c r="K2027" i="1" s="1"/>
  <c r="L2027" i="1" a="1"/>
  <c r="L2027" i="1" s="1"/>
  <c r="M2027" i="1"/>
  <c r="N2027" i="1"/>
  <c r="O2027" i="1"/>
  <c r="P2027" i="1"/>
  <c r="Q2027" i="1"/>
  <c r="R2027" i="1"/>
  <c r="H2028" i="1" a="1"/>
  <c r="H2028" i="1"/>
  <c r="J2028" i="1" a="1"/>
  <c r="J2028" i="1" s="1"/>
  <c r="K2028" i="1" a="1"/>
  <c r="K2028" i="1" s="1"/>
  <c r="L2028" i="1" a="1"/>
  <c r="L2028" i="1" s="1"/>
  <c r="M2028" i="1"/>
  <c r="N2028" i="1"/>
  <c r="O2028" i="1"/>
  <c r="P2028" i="1"/>
  <c r="Q2028" i="1"/>
  <c r="R2028" i="1"/>
  <c r="H2029" i="1" a="1"/>
  <c r="H2029" i="1"/>
  <c r="J2029" i="1" a="1"/>
  <c r="J2029" i="1" s="1"/>
  <c r="K2029" i="1" a="1"/>
  <c r="K2029" i="1" s="1"/>
  <c r="L2029" i="1" a="1"/>
  <c r="L2029" i="1" s="1"/>
  <c r="M2029" i="1"/>
  <c r="N2029" i="1"/>
  <c r="O2029" i="1"/>
  <c r="P2029" i="1"/>
  <c r="Q2029" i="1"/>
  <c r="R2029" i="1"/>
  <c r="H2030" i="1" a="1"/>
  <c r="H2030" i="1"/>
  <c r="J2030" i="1" a="1"/>
  <c r="J2030" i="1" s="1"/>
  <c r="K2030" i="1" a="1"/>
  <c r="K2030" i="1" s="1"/>
  <c r="L2030" i="1" a="1"/>
  <c r="L2030" i="1" s="1"/>
  <c r="M2030" i="1"/>
  <c r="N2030" i="1"/>
  <c r="O2030" i="1"/>
  <c r="P2030" i="1"/>
  <c r="Q2030" i="1"/>
  <c r="R2030" i="1"/>
  <c r="H2031" i="1" a="1"/>
  <c r="H2031" i="1"/>
  <c r="J2031" i="1" a="1"/>
  <c r="J2031" i="1" s="1"/>
  <c r="K2031" i="1" a="1"/>
  <c r="K2031" i="1" s="1"/>
  <c r="L2031" i="1" a="1"/>
  <c r="L2031" i="1" s="1"/>
  <c r="M2031" i="1"/>
  <c r="N2031" i="1"/>
  <c r="O2031" i="1"/>
  <c r="P2031" i="1"/>
  <c r="Q2031" i="1"/>
  <c r="R2031" i="1"/>
  <c r="H2032" i="1" a="1"/>
  <c r="H2032" i="1"/>
  <c r="J2032" i="1" a="1"/>
  <c r="J2032" i="1" s="1"/>
  <c r="K2032" i="1" a="1"/>
  <c r="K2032" i="1" s="1"/>
  <c r="L2032" i="1" a="1"/>
  <c r="L2032" i="1" s="1"/>
  <c r="M2032" i="1"/>
  <c r="N2032" i="1"/>
  <c r="O2032" i="1"/>
  <c r="P2032" i="1"/>
  <c r="Q2032" i="1"/>
  <c r="R2032" i="1"/>
  <c r="H2033" i="1" a="1"/>
  <c r="H2033" i="1"/>
  <c r="J2033" i="1" a="1"/>
  <c r="J2033" i="1" s="1"/>
  <c r="K2033" i="1" a="1"/>
  <c r="K2033" i="1" s="1"/>
  <c r="L2033" i="1" a="1"/>
  <c r="L2033" i="1" s="1"/>
  <c r="M2033" i="1"/>
  <c r="N2033" i="1"/>
  <c r="O2033" i="1"/>
  <c r="P2033" i="1"/>
  <c r="Q2033" i="1"/>
  <c r="R2033" i="1"/>
  <c r="H2034" i="1" a="1"/>
  <c r="H2034" i="1"/>
  <c r="J2034" i="1" a="1"/>
  <c r="J2034" i="1" s="1"/>
  <c r="K2034" i="1" a="1"/>
  <c r="K2034" i="1" s="1"/>
  <c r="L2034" i="1" a="1"/>
  <c r="L2034" i="1" s="1"/>
  <c r="M2034" i="1"/>
  <c r="N2034" i="1"/>
  <c r="O2034" i="1"/>
  <c r="P2034" i="1"/>
  <c r="Q2034" i="1"/>
  <c r="R2034" i="1"/>
  <c r="H2035" i="1" a="1"/>
  <c r="H2035" i="1"/>
  <c r="J2035" i="1" a="1"/>
  <c r="J2035" i="1" s="1"/>
  <c r="K2035" i="1" a="1"/>
  <c r="K2035" i="1" s="1"/>
  <c r="L2035" i="1" a="1"/>
  <c r="L2035" i="1" s="1"/>
  <c r="M2035" i="1"/>
  <c r="N2035" i="1"/>
  <c r="O2035" i="1"/>
  <c r="P2035" i="1"/>
  <c r="Q2035" i="1"/>
  <c r="R2035" i="1"/>
  <c r="H2036" i="1" a="1"/>
  <c r="H2036" i="1"/>
  <c r="J2036" i="1" a="1"/>
  <c r="J2036" i="1" s="1"/>
  <c r="K2036" i="1" a="1"/>
  <c r="K2036" i="1" s="1"/>
  <c r="L2036" i="1" a="1"/>
  <c r="L2036" i="1" s="1"/>
  <c r="M2036" i="1"/>
  <c r="N2036" i="1"/>
  <c r="O2036" i="1"/>
  <c r="P2036" i="1"/>
  <c r="Q2036" i="1"/>
  <c r="R2036" i="1"/>
  <c r="H2037" i="1" a="1"/>
  <c r="H2037" i="1"/>
  <c r="J2037" i="1" a="1"/>
  <c r="J2037" i="1" s="1"/>
  <c r="K2037" i="1" a="1"/>
  <c r="K2037" i="1" s="1"/>
  <c r="L2037" i="1" a="1"/>
  <c r="L2037" i="1" s="1"/>
  <c r="M2037" i="1"/>
  <c r="N2037" i="1"/>
  <c r="O2037" i="1"/>
  <c r="P2037" i="1"/>
  <c r="Q2037" i="1"/>
  <c r="R2037" i="1"/>
  <c r="H2038" i="1" a="1"/>
  <c r="H2038" i="1"/>
  <c r="J2038" i="1" a="1"/>
  <c r="J2038" i="1" s="1"/>
  <c r="K2038" i="1" a="1"/>
  <c r="K2038" i="1" s="1"/>
  <c r="L2038" i="1" a="1"/>
  <c r="L2038" i="1" s="1"/>
  <c r="M2038" i="1"/>
  <c r="N2038" i="1"/>
  <c r="O2038" i="1"/>
  <c r="P2038" i="1"/>
  <c r="Q2038" i="1"/>
  <c r="R2038" i="1"/>
  <c r="H2039" i="1" a="1"/>
  <c r="H2039" i="1"/>
  <c r="J2039" i="1" a="1"/>
  <c r="J2039" i="1" s="1"/>
  <c r="K2039" i="1" a="1"/>
  <c r="K2039" i="1" s="1"/>
  <c r="L2039" i="1" a="1"/>
  <c r="L2039" i="1" s="1"/>
  <c r="M2039" i="1"/>
  <c r="N2039" i="1"/>
  <c r="O2039" i="1"/>
  <c r="P2039" i="1"/>
  <c r="Q2039" i="1"/>
  <c r="R2039" i="1"/>
  <c r="H2040" i="1" a="1"/>
  <c r="H2040" i="1"/>
  <c r="J2040" i="1" a="1"/>
  <c r="J2040" i="1" s="1"/>
  <c r="K2040" i="1" a="1"/>
  <c r="K2040" i="1" s="1"/>
  <c r="L2040" i="1" a="1"/>
  <c r="L2040" i="1" s="1"/>
  <c r="M2040" i="1"/>
  <c r="N2040" i="1"/>
  <c r="O2040" i="1"/>
  <c r="P2040" i="1"/>
  <c r="Q2040" i="1"/>
  <c r="R2040" i="1"/>
  <c r="H2041" i="1" a="1"/>
  <c r="H2041" i="1"/>
  <c r="J2041" i="1" a="1"/>
  <c r="J2041" i="1" s="1"/>
  <c r="K2041" i="1" a="1"/>
  <c r="K2041" i="1" s="1"/>
  <c r="L2041" i="1" a="1"/>
  <c r="L2041" i="1" s="1"/>
  <c r="M2041" i="1"/>
  <c r="N2041" i="1"/>
  <c r="O2041" i="1"/>
  <c r="P2041" i="1"/>
  <c r="Q2041" i="1"/>
  <c r="R2041" i="1"/>
  <c r="H2042" i="1" a="1"/>
  <c r="H2042" i="1"/>
  <c r="J2042" i="1" a="1"/>
  <c r="J2042" i="1" s="1"/>
  <c r="K2042" i="1" a="1"/>
  <c r="K2042" i="1" s="1"/>
  <c r="L2042" i="1" a="1"/>
  <c r="L2042" i="1" s="1"/>
  <c r="M2042" i="1"/>
  <c r="N2042" i="1"/>
  <c r="O2042" i="1"/>
  <c r="P2042" i="1"/>
  <c r="Q2042" i="1"/>
  <c r="R2042" i="1"/>
  <c r="H2043" i="1" a="1"/>
  <c r="H2043" i="1"/>
  <c r="J2043" i="1" a="1"/>
  <c r="J2043" i="1" s="1"/>
  <c r="K2043" i="1" a="1"/>
  <c r="K2043" i="1" s="1"/>
  <c r="L2043" i="1" a="1"/>
  <c r="L2043" i="1" s="1"/>
  <c r="M2043" i="1"/>
  <c r="N2043" i="1"/>
  <c r="O2043" i="1"/>
  <c r="P2043" i="1"/>
  <c r="Q2043" i="1"/>
  <c r="R2043" i="1"/>
  <c r="H2044" i="1" a="1"/>
  <c r="H2044" i="1"/>
  <c r="J2044" i="1" a="1"/>
  <c r="J2044" i="1" s="1"/>
  <c r="K2044" i="1" a="1"/>
  <c r="K2044" i="1" s="1"/>
  <c r="L2044" i="1" a="1"/>
  <c r="L2044" i="1" s="1"/>
  <c r="M2044" i="1"/>
  <c r="N2044" i="1"/>
  <c r="O2044" i="1"/>
  <c r="P2044" i="1"/>
  <c r="Q2044" i="1"/>
  <c r="R2044" i="1"/>
  <c r="H2045" i="1" a="1"/>
  <c r="H2045" i="1"/>
  <c r="J2045" i="1" a="1"/>
  <c r="J2045" i="1" s="1"/>
  <c r="K2045" i="1" a="1"/>
  <c r="K2045" i="1" s="1"/>
  <c r="L2045" i="1" a="1"/>
  <c r="L2045" i="1" s="1"/>
  <c r="M2045" i="1"/>
  <c r="N2045" i="1"/>
  <c r="O2045" i="1"/>
  <c r="P2045" i="1"/>
  <c r="Q2045" i="1"/>
  <c r="R2045" i="1"/>
  <c r="H2046" i="1" a="1"/>
  <c r="H2046" i="1"/>
  <c r="J2046" i="1" a="1"/>
  <c r="J2046" i="1" s="1"/>
  <c r="K2046" i="1" a="1"/>
  <c r="K2046" i="1" s="1"/>
  <c r="L2046" i="1" a="1"/>
  <c r="L2046" i="1" s="1"/>
  <c r="M2046" i="1"/>
  <c r="N2046" i="1"/>
  <c r="O2046" i="1"/>
  <c r="P2046" i="1"/>
  <c r="Q2046" i="1"/>
  <c r="R2046" i="1"/>
  <c r="H2047" i="1" a="1"/>
  <c r="H2047" i="1"/>
  <c r="J2047" i="1" a="1"/>
  <c r="J2047" i="1" s="1"/>
  <c r="K2047" i="1" a="1"/>
  <c r="K2047" i="1" s="1"/>
  <c r="L2047" i="1" a="1"/>
  <c r="L2047" i="1" s="1"/>
  <c r="M2047" i="1"/>
  <c r="N2047" i="1"/>
  <c r="O2047" i="1"/>
  <c r="P2047" i="1"/>
  <c r="Q2047" i="1"/>
  <c r="R2047" i="1"/>
  <c r="H2048" i="1" a="1"/>
  <c r="H2048" i="1"/>
  <c r="J2048" i="1" a="1"/>
  <c r="J2048" i="1" s="1"/>
  <c r="K2048" i="1" a="1"/>
  <c r="K2048" i="1" s="1"/>
  <c r="L2048" i="1" a="1"/>
  <c r="L2048" i="1" s="1"/>
  <c r="M2048" i="1"/>
  <c r="N2048" i="1"/>
  <c r="O2048" i="1"/>
  <c r="P2048" i="1"/>
  <c r="Q2048" i="1"/>
  <c r="R2048" i="1"/>
  <c r="H2049" i="1" a="1"/>
  <c r="H2049" i="1"/>
  <c r="J2049" i="1" a="1"/>
  <c r="J2049" i="1" s="1"/>
  <c r="K2049" i="1" a="1"/>
  <c r="K2049" i="1" s="1"/>
  <c r="L2049" i="1" a="1"/>
  <c r="L2049" i="1" s="1"/>
  <c r="M2049" i="1"/>
  <c r="N2049" i="1"/>
  <c r="P2049" i="1" s="1"/>
  <c r="O2049" i="1"/>
  <c r="Q2049" i="1"/>
  <c r="R2049" i="1"/>
  <c r="H2050" i="1" a="1"/>
  <c r="J2050" i="1" a="1"/>
  <c r="J2050" i="1" s="1"/>
  <c r="K2050" i="1" a="1"/>
  <c r="K2050" i="1" s="1"/>
  <c r="L2050" i="1" a="1"/>
  <c r="L2050" i="1" s="1"/>
  <c r="M2050" i="1"/>
  <c r="N2050" i="1" s="1"/>
  <c r="P2050" i="1" s="1"/>
  <c r="O2050" i="1"/>
  <c r="Q2050" i="1"/>
  <c r="H2051" i="1" a="1"/>
  <c r="J2051" i="1" a="1"/>
  <c r="J2051" i="1" s="1"/>
  <c r="K2051" i="1" a="1"/>
  <c r="K2051" i="1" s="1"/>
  <c r="L2051" i="1" a="1"/>
  <c r="L2051" i="1" s="1"/>
  <c r="M2051" i="1"/>
  <c r="N2051" i="1" s="1"/>
  <c r="P2051" i="1" s="1"/>
  <c r="O2051" i="1"/>
  <c r="Q2051" i="1"/>
  <c r="H2052" i="1" a="1"/>
  <c r="J2052" i="1" a="1"/>
  <c r="J2052" i="1" s="1"/>
  <c r="K2052" i="1" a="1"/>
  <c r="K2052" i="1" s="1"/>
  <c r="L2052" i="1" a="1"/>
  <c r="L2052" i="1" s="1"/>
  <c r="M2052" i="1"/>
  <c r="N2052" i="1" s="1"/>
  <c r="P2052" i="1" s="1"/>
  <c r="O2052" i="1"/>
  <c r="Q2052" i="1"/>
  <c r="H2053" i="1" a="1"/>
  <c r="H2053" i="1" s="1"/>
  <c r="J2053" i="1" a="1"/>
  <c r="J2053" i="1" s="1"/>
  <c r="K2053" i="1" a="1"/>
  <c r="K2053" i="1" s="1"/>
  <c r="L2053" i="1" a="1"/>
  <c r="L2053" i="1" s="1"/>
  <c r="M2053" i="1"/>
  <c r="N2053" i="1" s="1"/>
  <c r="P2053" i="1" s="1"/>
  <c r="O2053" i="1"/>
  <c r="Q2053" i="1"/>
  <c r="R2053" i="1"/>
  <c r="H2054" i="1" a="1"/>
  <c r="H2054" i="1" s="1"/>
  <c r="J2054" i="1" a="1"/>
  <c r="J2054" i="1" s="1"/>
  <c r="K2054" i="1" a="1"/>
  <c r="K2054" i="1" s="1"/>
  <c r="L2054" i="1" a="1"/>
  <c r="L2054" i="1" s="1"/>
  <c r="M2054" i="1"/>
  <c r="N2054" i="1" s="1"/>
  <c r="P2054" i="1" s="1"/>
  <c r="O2054" i="1"/>
  <c r="Q2054" i="1"/>
  <c r="R2054" i="1"/>
  <c r="H2055" i="1" a="1"/>
  <c r="H2055" i="1" s="1"/>
  <c r="J2055" i="1" a="1"/>
  <c r="J2055" i="1" s="1"/>
  <c r="K2055" i="1" a="1"/>
  <c r="K2055" i="1" s="1"/>
  <c r="L2055" i="1" a="1"/>
  <c r="L2055" i="1" s="1"/>
  <c r="M2055" i="1"/>
  <c r="N2055" i="1" s="1"/>
  <c r="P2055" i="1" s="1"/>
  <c r="O2055" i="1"/>
  <c r="Q2055" i="1"/>
  <c r="R2055" i="1"/>
  <c r="H2056" i="1" a="1"/>
  <c r="H2056" i="1" s="1"/>
  <c r="J2056" i="1" a="1"/>
  <c r="J2056" i="1" s="1"/>
  <c r="K2056" i="1" a="1"/>
  <c r="K2056" i="1" s="1"/>
  <c r="L2056" i="1" a="1"/>
  <c r="L2056" i="1" s="1"/>
  <c r="M2056" i="1"/>
  <c r="N2056" i="1" s="1"/>
  <c r="P2056" i="1" s="1"/>
  <c r="O2056" i="1"/>
  <c r="Q2056" i="1"/>
  <c r="R2056" i="1"/>
  <c r="H2057" i="1" a="1"/>
  <c r="J2057" i="1" a="1"/>
  <c r="J2057" i="1" s="1"/>
  <c r="K2057" i="1" a="1"/>
  <c r="K2057" i="1" s="1"/>
  <c r="L2057" i="1" a="1"/>
  <c r="L2057" i="1" s="1"/>
  <c r="M2057" i="1"/>
  <c r="N2057" i="1" s="1"/>
  <c r="P2057" i="1" s="1"/>
  <c r="O2057" i="1"/>
  <c r="Q2057" i="1"/>
  <c r="H2058" i="1" a="1"/>
  <c r="H2058" i="1" s="1"/>
  <c r="J2058" i="1" a="1"/>
  <c r="J2058" i="1" s="1"/>
  <c r="K2058" i="1" a="1"/>
  <c r="K2058" i="1" s="1"/>
  <c r="L2058" i="1" a="1"/>
  <c r="L2058" i="1" s="1"/>
  <c r="M2058" i="1"/>
  <c r="N2058" i="1" s="1"/>
  <c r="P2058" i="1" s="1"/>
  <c r="O2058" i="1"/>
  <c r="Q2058" i="1"/>
  <c r="R2058" i="1"/>
  <c r="H2059" i="1" a="1"/>
  <c r="J2059" i="1" a="1"/>
  <c r="J2059" i="1" s="1"/>
  <c r="K2059" i="1" a="1"/>
  <c r="K2059" i="1" s="1"/>
  <c r="L2059" i="1" a="1"/>
  <c r="L2059" i="1" s="1"/>
  <c r="M2059" i="1"/>
  <c r="N2059" i="1" s="1"/>
  <c r="P2059" i="1" s="1"/>
  <c r="O2059" i="1"/>
  <c r="Q2059" i="1"/>
  <c r="H2060" i="1" a="1"/>
  <c r="H2060" i="1" s="1"/>
  <c r="J2060" i="1" a="1"/>
  <c r="J2060" i="1" s="1"/>
  <c r="K2060" i="1" a="1"/>
  <c r="K2060" i="1" s="1"/>
  <c r="L2060" i="1" a="1"/>
  <c r="L2060" i="1" s="1"/>
  <c r="M2060" i="1"/>
  <c r="N2060" i="1" s="1"/>
  <c r="P2060" i="1" s="1"/>
  <c r="O2060" i="1"/>
  <c r="Q2060" i="1"/>
  <c r="R2060" i="1"/>
  <c r="H2061" i="1" a="1"/>
  <c r="H2061" i="1" s="1"/>
  <c r="J2061" i="1" a="1"/>
  <c r="J2061" i="1" s="1"/>
  <c r="K2061" i="1" a="1"/>
  <c r="K2061" i="1" s="1"/>
  <c r="L2061" i="1" a="1"/>
  <c r="L2061" i="1" s="1"/>
  <c r="M2061" i="1"/>
  <c r="N2061" i="1" s="1"/>
  <c r="P2061" i="1" s="1"/>
  <c r="O2061" i="1"/>
  <c r="Q2061" i="1"/>
  <c r="R2061" i="1"/>
  <c r="H2062" i="1" a="1"/>
  <c r="J2062" i="1" a="1"/>
  <c r="J2062" i="1" s="1"/>
  <c r="K2062" i="1" a="1"/>
  <c r="K2062" i="1" s="1"/>
  <c r="L2062" i="1" a="1"/>
  <c r="L2062" i="1" s="1"/>
  <c r="M2062" i="1"/>
  <c r="N2062" i="1" s="1"/>
  <c r="P2062" i="1" s="1"/>
  <c r="O2062" i="1"/>
  <c r="Q2062" i="1"/>
  <c r="H2063" i="1" a="1"/>
  <c r="J2063" i="1" a="1"/>
  <c r="J2063" i="1" s="1"/>
  <c r="K2063" i="1" a="1"/>
  <c r="K2063" i="1" s="1"/>
  <c r="L2063" i="1" a="1"/>
  <c r="L2063" i="1" s="1"/>
  <c r="M2063" i="1"/>
  <c r="N2063" i="1" s="1"/>
  <c r="P2063" i="1" s="1"/>
  <c r="O2063" i="1"/>
  <c r="Q2063" i="1"/>
  <c r="H2064" i="1" a="1"/>
  <c r="H2064" i="1" s="1"/>
  <c r="J2064" i="1" a="1"/>
  <c r="J2064" i="1" s="1"/>
  <c r="K2064" i="1" a="1"/>
  <c r="K2064" i="1" s="1"/>
  <c r="L2064" i="1" a="1"/>
  <c r="L2064" i="1" s="1"/>
  <c r="M2064" i="1"/>
  <c r="N2064" i="1" s="1"/>
  <c r="P2064" i="1" s="1"/>
  <c r="O2064" i="1"/>
  <c r="Q2064" i="1"/>
  <c r="R2064" i="1"/>
  <c r="H2065" i="1" a="1"/>
  <c r="J2065" i="1" a="1"/>
  <c r="J2065" i="1" s="1"/>
  <c r="K2065" i="1" a="1"/>
  <c r="K2065" i="1" s="1"/>
  <c r="L2065" i="1" a="1"/>
  <c r="L2065" i="1" s="1"/>
  <c r="M2065" i="1"/>
  <c r="N2065" i="1" s="1"/>
  <c r="P2065" i="1" s="1"/>
  <c r="O2065" i="1"/>
  <c r="Q2065" i="1"/>
  <c r="H2066" i="1" a="1"/>
  <c r="H2066" i="1" s="1"/>
  <c r="J2066" i="1" a="1"/>
  <c r="J2066" i="1" s="1"/>
  <c r="K2066" i="1" a="1"/>
  <c r="K2066" i="1" s="1"/>
  <c r="L2066" i="1" a="1"/>
  <c r="L2066" i="1" s="1"/>
  <c r="M2066" i="1"/>
  <c r="N2066" i="1" s="1"/>
  <c r="P2066" i="1" s="1"/>
  <c r="O2066" i="1"/>
  <c r="Q2066" i="1"/>
  <c r="R2066" i="1"/>
  <c r="H2067" i="1" a="1"/>
  <c r="H2067" i="1" s="1"/>
  <c r="J2067" i="1" a="1"/>
  <c r="J2067" i="1" s="1"/>
  <c r="K2067" i="1" a="1"/>
  <c r="K2067" i="1" s="1"/>
  <c r="L2067" i="1" a="1"/>
  <c r="L2067" i="1" s="1"/>
  <c r="M2067" i="1"/>
  <c r="N2067" i="1" s="1"/>
  <c r="P2067" i="1" s="1"/>
  <c r="O2067" i="1"/>
  <c r="Q2067" i="1"/>
  <c r="R2067" i="1"/>
  <c r="H2068" i="1" a="1"/>
  <c r="H2068" i="1" s="1"/>
  <c r="J2068" i="1" a="1"/>
  <c r="J2068" i="1" s="1"/>
  <c r="K2068" i="1" a="1"/>
  <c r="K2068" i="1" s="1"/>
  <c r="L2068" i="1" a="1"/>
  <c r="L2068" i="1" s="1"/>
  <c r="M2068" i="1"/>
  <c r="N2068" i="1" s="1"/>
  <c r="P2068" i="1" s="1"/>
  <c r="O2068" i="1"/>
  <c r="Q2068" i="1"/>
  <c r="R2068" i="1"/>
  <c r="H2069" i="1" a="1"/>
  <c r="H2069" i="1" s="1"/>
  <c r="J2069" i="1" a="1"/>
  <c r="J2069" i="1" s="1"/>
  <c r="K2069" i="1" a="1"/>
  <c r="K2069" i="1" s="1"/>
  <c r="L2069" i="1" a="1"/>
  <c r="L2069" i="1" s="1"/>
  <c r="M2069" i="1"/>
  <c r="N2069" i="1" s="1"/>
  <c r="P2069" i="1" s="1"/>
  <c r="O2069" i="1"/>
  <c r="Q2069" i="1"/>
  <c r="R2069" i="1"/>
  <c r="H2070" i="1" a="1"/>
  <c r="H2070" i="1" s="1"/>
  <c r="J2070" i="1" a="1"/>
  <c r="J2070" i="1" s="1"/>
  <c r="K2070" i="1" a="1"/>
  <c r="K2070" i="1" s="1"/>
  <c r="L2070" i="1" a="1"/>
  <c r="L2070" i="1" s="1"/>
  <c r="M2070" i="1"/>
  <c r="N2070" i="1" s="1"/>
  <c r="P2070" i="1" s="1"/>
  <c r="O2070" i="1"/>
  <c r="Q2070" i="1"/>
  <c r="R2070" i="1"/>
  <c r="H2071" i="1" a="1"/>
  <c r="H2071" i="1" s="1"/>
  <c r="J2071" i="1" a="1"/>
  <c r="J2071" i="1" s="1"/>
  <c r="K2071" i="1" a="1"/>
  <c r="K2071" i="1" s="1"/>
  <c r="L2071" i="1" a="1"/>
  <c r="L2071" i="1" s="1"/>
  <c r="M2071" i="1"/>
  <c r="N2071" i="1" s="1"/>
  <c r="P2071" i="1" s="1"/>
  <c r="O2071" i="1"/>
  <c r="Q2071" i="1"/>
  <c r="R2071" i="1"/>
  <c r="H2072" i="1" a="1"/>
  <c r="J2072" i="1" a="1"/>
  <c r="J2072" i="1" s="1"/>
  <c r="K2072" i="1" a="1"/>
  <c r="K2072" i="1" s="1"/>
  <c r="L2072" i="1" a="1"/>
  <c r="L2072" i="1" s="1"/>
  <c r="M2072" i="1"/>
  <c r="N2072" i="1"/>
  <c r="O2072" i="1"/>
  <c r="P2072" i="1"/>
  <c r="Q2072" i="1"/>
  <c r="H2073" i="1" a="1"/>
  <c r="H2073" i="1"/>
  <c r="J2073" i="1" a="1"/>
  <c r="J2073" i="1" s="1"/>
  <c r="K2073" i="1" a="1"/>
  <c r="K2073" i="1" s="1"/>
  <c r="L2073" i="1" a="1"/>
  <c r="L2073" i="1" s="1"/>
  <c r="M2073" i="1"/>
  <c r="N2073" i="1"/>
  <c r="O2073" i="1"/>
  <c r="P2073" i="1"/>
  <c r="Q2073" i="1"/>
  <c r="R2073" i="1"/>
  <c r="H2074" i="1" a="1"/>
  <c r="H2074" i="1"/>
  <c r="J2074" i="1" a="1"/>
  <c r="J2074" i="1" s="1"/>
  <c r="K2074" i="1" a="1"/>
  <c r="K2074" i="1" s="1"/>
  <c r="L2074" i="1" a="1"/>
  <c r="L2074" i="1" s="1"/>
  <c r="M2074" i="1"/>
  <c r="N2074" i="1"/>
  <c r="O2074" i="1"/>
  <c r="P2074" i="1"/>
  <c r="Q2074" i="1"/>
  <c r="R2074" i="1"/>
  <c r="H2075" i="1" a="1"/>
  <c r="H2075" i="1"/>
  <c r="J2075" i="1" a="1"/>
  <c r="J2075" i="1" s="1"/>
  <c r="K2075" i="1" a="1"/>
  <c r="K2075" i="1" s="1"/>
  <c r="L2075" i="1" a="1"/>
  <c r="L2075" i="1" s="1"/>
  <c r="M2075" i="1"/>
  <c r="N2075" i="1"/>
  <c r="O2075" i="1"/>
  <c r="P2075" i="1"/>
  <c r="Q2075" i="1"/>
  <c r="R2075" i="1"/>
  <c r="H2076" i="1" a="1"/>
  <c r="H2076" i="1"/>
  <c r="J2076" i="1" a="1"/>
  <c r="J2076" i="1" s="1"/>
  <c r="K2076" i="1" a="1"/>
  <c r="K2076" i="1" s="1"/>
  <c r="L2076" i="1" a="1"/>
  <c r="L2076" i="1" s="1"/>
  <c r="M2076" i="1"/>
  <c r="N2076" i="1"/>
  <c r="O2076" i="1"/>
  <c r="P2076" i="1"/>
  <c r="Q2076" i="1"/>
  <c r="R2076" i="1"/>
  <c r="H2077" i="1" a="1"/>
  <c r="H2077" i="1"/>
  <c r="J2077" i="1" a="1"/>
  <c r="J2077" i="1" s="1"/>
  <c r="K2077" i="1" a="1"/>
  <c r="K2077" i="1" s="1"/>
  <c r="L2077" i="1" a="1"/>
  <c r="L2077" i="1" s="1"/>
  <c r="M2077" i="1"/>
  <c r="N2077" i="1"/>
  <c r="O2077" i="1"/>
  <c r="P2077" i="1"/>
  <c r="Q2077" i="1"/>
  <c r="R2077" i="1"/>
  <c r="H2078" i="1" a="1"/>
  <c r="H2078" i="1"/>
  <c r="J2078" i="1" a="1"/>
  <c r="J2078" i="1" s="1"/>
  <c r="K2078" i="1" a="1"/>
  <c r="K2078" i="1" s="1"/>
  <c r="L2078" i="1" a="1"/>
  <c r="L2078" i="1" s="1"/>
  <c r="M2078" i="1"/>
  <c r="N2078" i="1"/>
  <c r="O2078" i="1"/>
  <c r="P2078" i="1"/>
  <c r="Q2078" i="1"/>
  <c r="R2078" i="1"/>
  <c r="H2079" i="1" a="1"/>
  <c r="H2079" i="1"/>
  <c r="J2079" i="1" a="1"/>
  <c r="J2079" i="1" s="1"/>
  <c r="K2079" i="1" a="1"/>
  <c r="K2079" i="1" s="1"/>
  <c r="L2079" i="1" a="1"/>
  <c r="L2079" i="1" s="1"/>
  <c r="M2079" i="1"/>
  <c r="N2079" i="1"/>
  <c r="O2079" i="1"/>
  <c r="P2079" i="1"/>
  <c r="Q2079" i="1"/>
  <c r="R2079" i="1"/>
  <c r="H2080" i="1" a="1"/>
  <c r="H2080" i="1"/>
  <c r="J2080" i="1" a="1"/>
  <c r="J2080" i="1" s="1"/>
  <c r="K2080" i="1" a="1"/>
  <c r="K2080" i="1" s="1"/>
  <c r="L2080" i="1" a="1"/>
  <c r="L2080" i="1" s="1"/>
  <c r="M2080" i="1"/>
  <c r="N2080" i="1"/>
  <c r="O2080" i="1"/>
  <c r="P2080" i="1"/>
  <c r="Q2080" i="1"/>
  <c r="R2080" i="1"/>
  <c r="H2081" i="1" a="1"/>
  <c r="H2081" i="1"/>
  <c r="J2081" i="1" a="1"/>
  <c r="J2081" i="1" s="1"/>
  <c r="K2081" i="1" a="1"/>
  <c r="K2081" i="1" s="1"/>
  <c r="L2081" i="1" a="1"/>
  <c r="L2081" i="1" s="1"/>
  <c r="M2081" i="1"/>
  <c r="N2081" i="1"/>
  <c r="O2081" i="1"/>
  <c r="P2081" i="1"/>
  <c r="Q2081" i="1"/>
  <c r="R2081" i="1"/>
  <c r="H2082" i="1" a="1"/>
  <c r="H2082" i="1"/>
  <c r="J2082" i="1" a="1"/>
  <c r="J2082" i="1" s="1"/>
  <c r="K2082" i="1" a="1"/>
  <c r="K2082" i="1" s="1"/>
  <c r="L2082" i="1" a="1"/>
  <c r="L2082" i="1" s="1"/>
  <c r="M2082" i="1"/>
  <c r="N2082" i="1"/>
  <c r="O2082" i="1"/>
  <c r="P2082" i="1"/>
  <c r="Q2082" i="1"/>
  <c r="R2082" i="1"/>
  <c r="H2083" i="1" a="1"/>
  <c r="H2083" i="1"/>
  <c r="J2083" i="1" a="1"/>
  <c r="J2083" i="1" s="1"/>
  <c r="K2083" i="1" a="1"/>
  <c r="K2083" i="1" s="1"/>
  <c r="L2083" i="1" a="1"/>
  <c r="L2083" i="1" s="1"/>
  <c r="M2083" i="1"/>
  <c r="N2083" i="1"/>
  <c r="O2083" i="1"/>
  <c r="P2083" i="1"/>
  <c r="Q2083" i="1"/>
  <c r="R2083" i="1"/>
  <c r="H2084" i="1" a="1"/>
  <c r="H2084" i="1"/>
  <c r="J2084" i="1" a="1"/>
  <c r="J2084" i="1" s="1"/>
  <c r="K2084" i="1" a="1"/>
  <c r="K2084" i="1" s="1"/>
  <c r="L2084" i="1" a="1"/>
  <c r="L2084" i="1" s="1"/>
  <c r="M2084" i="1"/>
  <c r="N2084" i="1"/>
  <c r="O2084" i="1"/>
  <c r="P2084" i="1"/>
  <c r="Q2084" i="1"/>
  <c r="R2084" i="1"/>
  <c r="H2085" i="1" a="1"/>
  <c r="H2085" i="1"/>
  <c r="J2085" i="1" a="1"/>
  <c r="J2085" i="1" s="1"/>
  <c r="K2085" i="1" a="1"/>
  <c r="K2085" i="1" s="1"/>
  <c r="L2085" i="1" a="1"/>
  <c r="L2085" i="1" s="1"/>
  <c r="M2085" i="1"/>
  <c r="N2085" i="1"/>
  <c r="O2085" i="1"/>
  <c r="P2085" i="1"/>
  <c r="Q2085" i="1"/>
  <c r="R2085" i="1"/>
  <c r="H2086" i="1" a="1"/>
  <c r="H2086" i="1"/>
  <c r="J2086" i="1" a="1"/>
  <c r="J2086" i="1" s="1"/>
  <c r="K2086" i="1" a="1"/>
  <c r="K2086" i="1" s="1"/>
  <c r="L2086" i="1" a="1"/>
  <c r="L2086" i="1" s="1"/>
  <c r="M2086" i="1"/>
  <c r="N2086" i="1"/>
  <c r="O2086" i="1"/>
  <c r="P2086" i="1"/>
  <c r="Q2086" i="1"/>
  <c r="R2086" i="1"/>
  <c r="H2087" i="1" a="1"/>
  <c r="H2087" i="1"/>
  <c r="J2087" i="1" a="1"/>
  <c r="J2087" i="1" s="1"/>
  <c r="K2087" i="1" a="1"/>
  <c r="K2087" i="1" s="1"/>
  <c r="L2087" i="1" a="1"/>
  <c r="L2087" i="1" s="1"/>
  <c r="M2087" i="1"/>
  <c r="N2087" i="1"/>
  <c r="O2087" i="1"/>
  <c r="P2087" i="1"/>
  <c r="Q2087" i="1"/>
  <c r="R2087" i="1"/>
  <c r="H2088" i="1" a="1"/>
  <c r="H2088" i="1"/>
  <c r="J2088" i="1" a="1"/>
  <c r="J2088" i="1" s="1"/>
  <c r="K2088" i="1" a="1"/>
  <c r="K2088" i="1" s="1"/>
  <c r="L2088" i="1" a="1"/>
  <c r="L2088" i="1" s="1"/>
  <c r="M2088" i="1"/>
  <c r="N2088" i="1"/>
  <c r="O2088" i="1"/>
  <c r="P2088" i="1"/>
  <c r="Q2088" i="1"/>
  <c r="R2088" i="1"/>
  <c r="H2089" i="1" a="1"/>
  <c r="H2089" i="1"/>
  <c r="J2089" i="1" a="1"/>
  <c r="J2089" i="1" s="1"/>
  <c r="K2089" i="1" a="1"/>
  <c r="K2089" i="1" s="1"/>
  <c r="L2089" i="1" a="1"/>
  <c r="L2089" i="1" s="1"/>
  <c r="M2089" i="1"/>
  <c r="N2089" i="1"/>
  <c r="O2089" i="1"/>
  <c r="P2089" i="1"/>
  <c r="Q2089" i="1"/>
  <c r="R2089" i="1"/>
  <c r="H2090" i="1" a="1"/>
  <c r="H2090" i="1"/>
  <c r="J2090" i="1" a="1"/>
  <c r="J2090" i="1" s="1"/>
  <c r="K2090" i="1" a="1"/>
  <c r="K2090" i="1" s="1"/>
  <c r="L2090" i="1" a="1"/>
  <c r="L2090" i="1" s="1"/>
  <c r="M2090" i="1"/>
  <c r="N2090" i="1"/>
  <c r="O2090" i="1"/>
  <c r="P2090" i="1"/>
  <c r="Q2090" i="1"/>
  <c r="R2090" i="1"/>
  <c r="H2091" i="1" a="1"/>
  <c r="H2091" i="1"/>
  <c r="J2091" i="1" a="1"/>
  <c r="J2091" i="1" s="1"/>
  <c r="K2091" i="1" a="1"/>
  <c r="K2091" i="1" s="1"/>
  <c r="L2091" i="1" a="1"/>
  <c r="L2091" i="1" s="1"/>
  <c r="M2091" i="1"/>
  <c r="N2091" i="1"/>
  <c r="O2091" i="1"/>
  <c r="P2091" i="1"/>
  <c r="Q2091" i="1"/>
  <c r="R2091" i="1"/>
  <c r="H2092" i="1" a="1"/>
  <c r="H2092" i="1"/>
  <c r="J2092" i="1" a="1"/>
  <c r="J2092" i="1" s="1"/>
  <c r="K2092" i="1" a="1"/>
  <c r="K2092" i="1" s="1"/>
  <c r="L2092" i="1" a="1"/>
  <c r="L2092" i="1" s="1"/>
  <c r="M2092" i="1"/>
  <c r="N2092" i="1"/>
  <c r="O2092" i="1"/>
  <c r="P2092" i="1"/>
  <c r="Q2092" i="1"/>
  <c r="R2092" i="1"/>
  <c r="H2093" i="1" a="1"/>
  <c r="H2093" i="1"/>
  <c r="J2093" i="1" a="1"/>
  <c r="J2093" i="1" s="1"/>
  <c r="K2093" i="1" a="1"/>
  <c r="K2093" i="1" s="1"/>
  <c r="L2093" i="1" a="1"/>
  <c r="L2093" i="1" s="1"/>
  <c r="M2093" i="1"/>
  <c r="N2093" i="1"/>
  <c r="O2093" i="1"/>
  <c r="P2093" i="1"/>
  <c r="Q2093" i="1"/>
  <c r="R2093" i="1"/>
  <c r="H2094" i="1" a="1"/>
  <c r="H2094" i="1"/>
  <c r="J2094" i="1" a="1"/>
  <c r="J2094" i="1" s="1"/>
  <c r="K2094" i="1" a="1"/>
  <c r="K2094" i="1" s="1"/>
  <c r="L2094" i="1" a="1"/>
  <c r="L2094" i="1" s="1"/>
  <c r="M2094" i="1"/>
  <c r="N2094" i="1"/>
  <c r="O2094" i="1"/>
  <c r="P2094" i="1"/>
  <c r="Q2094" i="1"/>
  <c r="R2094" i="1"/>
  <c r="H2095" i="1" a="1"/>
  <c r="H2095" i="1"/>
  <c r="J2095" i="1" a="1"/>
  <c r="J2095" i="1" s="1"/>
  <c r="K2095" i="1" a="1"/>
  <c r="K2095" i="1" s="1"/>
  <c r="L2095" i="1" a="1"/>
  <c r="L2095" i="1" s="1"/>
  <c r="M2095" i="1"/>
  <c r="N2095" i="1"/>
  <c r="O2095" i="1"/>
  <c r="P2095" i="1"/>
  <c r="Q2095" i="1"/>
  <c r="R2095" i="1"/>
  <c r="H2096" i="1" a="1"/>
  <c r="H2096" i="1"/>
  <c r="J2096" i="1" a="1"/>
  <c r="J2096" i="1" s="1"/>
  <c r="K2096" i="1" a="1"/>
  <c r="K2096" i="1" s="1"/>
  <c r="L2096" i="1" a="1"/>
  <c r="L2096" i="1" s="1"/>
  <c r="M2096" i="1"/>
  <c r="N2096" i="1"/>
  <c r="O2096" i="1"/>
  <c r="P2096" i="1"/>
  <c r="Q2096" i="1"/>
  <c r="R2096" i="1"/>
  <c r="H2097" i="1" a="1"/>
  <c r="H2097" i="1"/>
  <c r="J2097" i="1" a="1"/>
  <c r="J2097" i="1" s="1"/>
  <c r="K2097" i="1" a="1"/>
  <c r="K2097" i="1" s="1"/>
  <c r="L2097" i="1" a="1"/>
  <c r="L2097" i="1" s="1"/>
  <c r="M2097" i="1"/>
  <c r="N2097" i="1"/>
  <c r="O2097" i="1"/>
  <c r="P2097" i="1"/>
  <c r="Q2097" i="1"/>
  <c r="R2097" i="1"/>
  <c r="H2098" i="1" a="1"/>
  <c r="H2098" i="1"/>
  <c r="J2098" i="1" a="1"/>
  <c r="J2098" i="1" s="1"/>
  <c r="K2098" i="1" a="1"/>
  <c r="K2098" i="1" s="1"/>
  <c r="L2098" i="1" a="1"/>
  <c r="L2098" i="1" s="1"/>
  <c r="M2098" i="1"/>
  <c r="N2098" i="1"/>
  <c r="O2098" i="1"/>
  <c r="P2098" i="1"/>
  <c r="Q2098" i="1"/>
  <c r="R2098" i="1"/>
  <c r="H2099" i="1" a="1"/>
  <c r="H2099" i="1"/>
  <c r="J2099" i="1" a="1"/>
  <c r="J2099" i="1" s="1"/>
  <c r="K2099" i="1" a="1"/>
  <c r="K2099" i="1" s="1"/>
  <c r="L2099" i="1" a="1"/>
  <c r="L2099" i="1" s="1"/>
  <c r="M2099" i="1"/>
  <c r="N2099" i="1"/>
  <c r="O2099" i="1"/>
  <c r="P2099" i="1"/>
  <c r="Q2099" i="1"/>
  <c r="R2099" i="1"/>
  <c r="H2100" i="1" a="1"/>
  <c r="H2100" i="1"/>
  <c r="J2100" i="1" a="1"/>
  <c r="J2100" i="1" s="1"/>
  <c r="K2100" i="1" a="1"/>
  <c r="K2100" i="1" s="1"/>
  <c r="L2100" i="1" a="1"/>
  <c r="L2100" i="1" s="1"/>
  <c r="M2100" i="1"/>
  <c r="N2100" i="1"/>
  <c r="O2100" i="1"/>
  <c r="P2100" i="1"/>
  <c r="Q2100" i="1"/>
  <c r="R2100" i="1"/>
  <c r="H2101" i="1" a="1"/>
  <c r="H2101" i="1"/>
  <c r="J2101" i="1" a="1"/>
  <c r="J2101" i="1" s="1"/>
  <c r="K2101" i="1" a="1"/>
  <c r="K2101" i="1" s="1"/>
  <c r="L2101" i="1" a="1"/>
  <c r="L2101" i="1" s="1"/>
  <c r="M2101" i="1"/>
  <c r="N2101" i="1"/>
  <c r="O2101" i="1"/>
  <c r="P2101" i="1"/>
  <c r="Q2101" i="1"/>
  <c r="R2101" i="1"/>
  <c r="H2102" i="1" a="1"/>
  <c r="H2102" i="1"/>
  <c r="J2102" i="1" a="1"/>
  <c r="J2102" i="1" s="1"/>
  <c r="K2102" i="1" a="1"/>
  <c r="K2102" i="1" s="1"/>
  <c r="L2102" i="1" a="1"/>
  <c r="L2102" i="1" s="1"/>
  <c r="M2102" i="1"/>
  <c r="N2102" i="1"/>
  <c r="O2102" i="1"/>
  <c r="P2102" i="1"/>
  <c r="Q2102" i="1"/>
  <c r="R2102" i="1"/>
  <c r="H2103" i="1" a="1"/>
  <c r="H2103" i="1"/>
  <c r="J2103" i="1" a="1"/>
  <c r="J2103" i="1" s="1"/>
  <c r="K2103" i="1" a="1"/>
  <c r="K2103" i="1" s="1"/>
  <c r="L2103" i="1" a="1"/>
  <c r="L2103" i="1" s="1"/>
  <c r="M2103" i="1"/>
  <c r="N2103" i="1"/>
  <c r="O2103" i="1"/>
  <c r="P2103" i="1"/>
  <c r="Q2103" i="1"/>
  <c r="R2103" i="1"/>
  <c r="H2104" i="1" a="1"/>
  <c r="H2104" i="1"/>
  <c r="J2104" i="1" a="1"/>
  <c r="J2104" i="1" s="1"/>
  <c r="K2104" i="1" a="1"/>
  <c r="K2104" i="1" s="1"/>
  <c r="L2104" i="1" a="1"/>
  <c r="L2104" i="1" s="1"/>
  <c r="M2104" i="1"/>
  <c r="N2104" i="1"/>
  <c r="O2104" i="1"/>
  <c r="P2104" i="1"/>
  <c r="Q2104" i="1"/>
  <c r="R2104" i="1"/>
  <c r="H2105" i="1" a="1"/>
  <c r="H2105" i="1"/>
  <c r="J2105" i="1" a="1"/>
  <c r="J2105" i="1" s="1"/>
  <c r="K2105" i="1" a="1"/>
  <c r="K2105" i="1" s="1"/>
  <c r="L2105" i="1" a="1"/>
  <c r="L2105" i="1" s="1"/>
  <c r="M2105" i="1"/>
  <c r="N2105" i="1"/>
  <c r="O2105" i="1"/>
  <c r="P2105" i="1"/>
  <c r="Q2105" i="1"/>
  <c r="R2105" i="1"/>
  <c r="H2106" i="1" a="1"/>
  <c r="H2106" i="1"/>
  <c r="J2106" i="1" a="1"/>
  <c r="J2106" i="1" s="1"/>
  <c r="K2106" i="1" a="1"/>
  <c r="K2106" i="1" s="1"/>
  <c r="L2106" i="1" a="1"/>
  <c r="L2106" i="1" s="1"/>
  <c r="M2106" i="1"/>
  <c r="N2106" i="1"/>
  <c r="O2106" i="1"/>
  <c r="P2106" i="1"/>
  <c r="Q2106" i="1"/>
  <c r="R2106" i="1"/>
  <c r="H2107" i="1" a="1"/>
  <c r="H2107" i="1"/>
  <c r="J2107" i="1" a="1"/>
  <c r="J2107" i="1" s="1"/>
  <c r="K2107" i="1" a="1"/>
  <c r="K2107" i="1" s="1"/>
  <c r="L2107" i="1" a="1"/>
  <c r="L2107" i="1" s="1"/>
  <c r="M2107" i="1"/>
  <c r="N2107" i="1"/>
  <c r="O2107" i="1"/>
  <c r="P2107" i="1"/>
  <c r="Q2107" i="1"/>
  <c r="R2107" i="1"/>
  <c r="H2108" i="1" a="1"/>
  <c r="H2108" i="1"/>
  <c r="J2108" i="1" a="1"/>
  <c r="J2108" i="1" s="1"/>
  <c r="K2108" i="1" a="1"/>
  <c r="K2108" i="1" s="1"/>
  <c r="L2108" i="1" a="1"/>
  <c r="L2108" i="1" s="1"/>
  <c r="M2108" i="1"/>
  <c r="N2108" i="1"/>
  <c r="O2108" i="1"/>
  <c r="P2108" i="1"/>
  <c r="Q2108" i="1"/>
  <c r="R2108" i="1"/>
  <c r="H2109" i="1" a="1"/>
  <c r="H2109" i="1"/>
  <c r="J2109" i="1" a="1"/>
  <c r="J2109" i="1" s="1"/>
  <c r="K2109" i="1" a="1"/>
  <c r="K2109" i="1" s="1"/>
  <c r="L2109" i="1" a="1"/>
  <c r="L2109" i="1" s="1"/>
  <c r="M2109" i="1"/>
  <c r="N2109" i="1"/>
  <c r="O2109" i="1"/>
  <c r="P2109" i="1"/>
  <c r="Q2109" i="1"/>
  <c r="R2109" i="1"/>
  <c r="H2110" i="1" a="1"/>
  <c r="H2110" i="1"/>
  <c r="J2110" i="1" a="1"/>
  <c r="J2110" i="1" s="1"/>
  <c r="K2110" i="1" a="1"/>
  <c r="K2110" i="1" s="1"/>
  <c r="L2110" i="1" a="1"/>
  <c r="L2110" i="1" s="1"/>
  <c r="M2110" i="1"/>
  <c r="N2110" i="1"/>
  <c r="O2110" i="1"/>
  <c r="P2110" i="1"/>
  <c r="Q2110" i="1"/>
  <c r="R2110" i="1"/>
  <c r="H2111" i="1" a="1"/>
  <c r="H2111" i="1"/>
  <c r="J2111" i="1" a="1"/>
  <c r="J2111" i="1" s="1"/>
  <c r="K2111" i="1" a="1"/>
  <c r="K2111" i="1" s="1"/>
  <c r="L2111" i="1" a="1"/>
  <c r="L2111" i="1" s="1"/>
  <c r="M2111" i="1"/>
  <c r="N2111" i="1"/>
  <c r="O2111" i="1"/>
  <c r="P2111" i="1"/>
  <c r="Q2111" i="1"/>
  <c r="R2111" i="1"/>
  <c r="H2112" i="1" a="1"/>
  <c r="H2112" i="1"/>
  <c r="J2112" i="1" a="1"/>
  <c r="J2112" i="1" s="1"/>
  <c r="K2112" i="1" a="1"/>
  <c r="K2112" i="1" s="1"/>
  <c r="L2112" i="1" a="1"/>
  <c r="L2112" i="1" s="1"/>
  <c r="M2112" i="1"/>
  <c r="N2112" i="1"/>
  <c r="O2112" i="1"/>
  <c r="P2112" i="1"/>
  <c r="Q2112" i="1"/>
  <c r="R2112" i="1"/>
  <c r="H2113" i="1" a="1"/>
  <c r="H2113" i="1"/>
  <c r="J2113" i="1" a="1"/>
  <c r="J2113" i="1" s="1"/>
  <c r="K2113" i="1" a="1"/>
  <c r="K2113" i="1" s="1"/>
  <c r="L2113" i="1" a="1"/>
  <c r="L2113" i="1" s="1"/>
  <c r="M2113" i="1"/>
  <c r="N2113" i="1"/>
  <c r="O2113" i="1"/>
  <c r="P2113" i="1"/>
  <c r="Q2113" i="1"/>
  <c r="R2113" i="1"/>
  <c r="H2114" i="1" a="1"/>
  <c r="H2114" i="1"/>
  <c r="J2114" i="1" a="1"/>
  <c r="J2114" i="1" s="1"/>
  <c r="K2114" i="1" a="1"/>
  <c r="K2114" i="1" s="1"/>
  <c r="L2114" i="1" a="1"/>
  <c r="L2114" i="1" s="1"/>
  <c r="M2114" i="1"/>
  <c r="N2114" i="1"/>
  <c r="O2114" i="1"/>
  <c r="P2114" i="1"/>
  <c r="Q2114" i="1"/>
  <c r="R2114" i="1"/>
  <c r="H2115" i="1" a="1"/>
  <c r="H2115" i="1"/>
  <c r="J2115" i="1" a="1"/>
  <c r="J2115" i="1" s="1"/>
  <c r="K2115" i="1" a="1"/>
  <c r="K2115" i="1" s="1"/>
  <c r="L2115" i="1" a="1"/>
  <c r="L2115" i="1" s="1"/>
  <c r="M2115" i="1"/>
  <c r="N2115" i="1"/>
  <c r="O2115" i="1"/>
  <c r="P2115" i="1"/>
  <c r="Q2115" i="1"/>
  <c r="R2115" i="1"/>
  <c r="H2116" i="1" a="1"/>
  <c r="H2116" i="1"/>
  <c r="J2116" i="1" a="1"/>
  <c r="J2116" i="1" s="1"/>
  <c r="K2116" i="1" a="1"/>
  <c r="K2116" i="1" s="1"/>
  <c r="L2116" i="1" a="1"/>
  <c r="L2116" i="1" s="1"/>
  <c r="M2116" i="1"/>
  <c r="N2116" i="1"/>
  <c r="O2116" i="1"/>
  <c r="P2116" i="1"/>
  <c r="Q2116" i="1"/>
  <c r="R2116" i="1"/>
  <c r="H2117" i="1" a="1"/>
  <c r="H2117" i="1"/>
  <c r="J2117" i="1" a="1"/>
  <c r="J2117" i="1" s="1"/>
  <c r="K2117" i="1" a="1"/>
  <c r="K2117" i="1" s="1"/>
  <c r="L2117" i="1" a="1"/>
  <c r="L2117" i="1" s="1"/>
  <c r="M2117" i="1"/>
  <c r="N2117" i="1"/>
  <c r="O2117" i="1"/>
  <c r="P2117" i="1"/>
  <c r="Q2117" i="1"/>
  <c r="R2117" i="1"/>
  <c r="H2118" i="1" a="1"/>
  <c r="H2118" i="1"/>
  <c r="J2118" i="1" a="1"/>
  <c r="J2118" i="1" s="1"/>
  <c r="K2118" i="1" a="1"/>
  <c r="K2118" i="1" s="1"/>
  <c r="L2118" i="1" a="1"/>
  <c r="L2118" i="1" s="1"/>
  <c r="M2118" i="1"/>
  <c r="N2118" i="1"/>
  <c r="O2118" i="1"/>
  <c r="P2118" i="1"/>
  <c r="Q2118" i="1"/>
  <c r="R2118" i="1"/>
  <c r="H2119" i="1" a="1"/>
  <c r="H2119" i="1"/>
  <c r="J2119" i="1" a="1"/>
  <c r="J2119" i="1" s="1"/>
  <c r="K2119" i="1" a="1"/>
  <c r="K2119" i="1" s="1"/>
  <c r="L2119" i="1" a="1"/>
  <c r="L2119" i="1" s="1"/>
  <c r="M2119" i="1"/>
  <c r="N2119" i="1"/>
  <c r="O2119" i="1"/>
  <c r="P2119" i="1"/>
  <c r="Q2119" i="1"/>
  <c r="R2119" i="1"/>
  <c r="H2120" i="1" a="1"/>
  <c r="H2120" i="1"/>
  <c r="J2120" i="1" a="1"/>
  <c r="J2120" i="1" s="1"/>
  <c r="K2120" i="1" a="1"/>
  <c r="K2120" i="1" s="1"/>
  <c r="L2120" i="1" a="1"/>
  <c r="L2120" i="1" s="1"/>
  <c r="M2120" i="1"/>
  <c r="N2120" i="1"/>
  <c r="O2120" i="1"/>
  <c r="P2120" i="1"/>
  <c r="Q2120" i="1"/>
  <c r="R2120" i="1"/>
  <c r="H2121" i="1" a="1"/>
  <c r="H2121" i="1"/>
  <c r="J2121" i="1" a="1"/>
  <c r="J2121" i="1" s="1"/>
  <c r="K2121" i="1" a="1"/>
  <c r="K2121" i="1" s="1"/>
  <c r="L2121" i="1" a="1"/>
  <c r="L2121" i="1" s="1"/>
  <c r="M2121" i="1"/>
  <c r="N2121" i="1"/>
  <c r="O2121" i="1"/>
  <c r="P2121" i="1"/>
  <c r="Q2121" i="1"/>
  <c r="R2121" i="1"/>
  <c r="H2122" i="1" a="1"/>
  <c r="H2122" i="1"/>
  <c r="J2122" i="1" a="1"/>
  <c r="J2122" i="1" s="1"/>
  <c r="K2122" i="1" a="1"/>
  <c r="K2122" i="1" s="1"/>
  <c r="L2122" i="1" a="1"/>
  <c r="L2122" i="1" s="1"/>
  <c r="M2122" i="1"/>
  <c r="N2122" i="1"/>
  <c r="O2122" i="1"/>
  <c r="P2122" i="1"/>
  <c r="Q2122" i="1"/>
  <c r="R2122" i="1"/>
  <c r="H2123" i="1" a="1"/>
  <c r="H2123" i="1"/>
  <c r="J2123" i="1" a="1"/>
  <c r="J2123" i="1" s="1"/>
  <c r="K2123" i="1" a="1"/>
  <c r="K2123" i="1" s="1"/>
  <c r="L2123" i="1" a="1"/>
  <c r="L2123" i="1" s="1"/>
  <c r="M2123" i="1"/>
  <c r="N2123" i="1"/>
  <c r="O2123" i="1"/>
  <c r="P2123" i="1"/>
  <c r="Q2123" i="1"/>
  <c r="R2123" i="1"/>
  <c r="H2124" i="1" a="1"/>
  <c r="H2124" i="1"/>
  <c r="J2124" i="1" a="1"/>
  <c r="J2124" i="1" s="1"/>
  <c r="K2124" i="1" a="1"/>
  <c r="K2124" i="1" s="1"/>
  <c r="L2124" i="1" a="1"/>
  <c r="L2124" i="1" s="1"/>
  <c r="M2124" i="1"/>
  <c r="N2124" i="1"/>
  <c r="O2124" i="1"/>
  <c r="P2124" i="1"/>
  <c r="Q2124" i="1"/>
  <c r="R2124" i="1"/>
  <c r="H2125" i="1" a="1"/>
  <c r="H2125" i="1"/>
  <c r="J2125" i="1" a="1"/>
  <c r="J2125" i="1" s="1"/>
  <c r="K2125" i="1" a="1"/>
  <c r="K2125" i="1" s="1"/>
  <c r="L2125" i="1" a="1"/>
  <c r="L2125" i="1" s="1"/>
  <c r="M2125" i="1"/>
  <c r="N2125" i="1"/>
  <c r="O2125" i="1"/>
  <c r="P2125" i="1"/>
  <c r="Q2125" i="1"/>
  <c r="R2125" i="1"/>
  <c r="H2126" i="1" a="1"/>
  <c r="H2126" i="1"/>
  <c r="J2126" i="1" a="1"/>
  <c r="J2126" i="1" s="1"/>
  <c r="K2126" i="1" a="1"/>
  <c r="K2126" i="1" s="1"/>
  <c r="L2126" i="1" a="1"/>
  <c r="L2126" i="1" s="1"/>
  <c r="M2126" i="1"/>
  <c r="N2126" i="1"/>
  <c r="O2126" i="1"/>
  <c r="P2126" i="1"/>
  <c r="Q2126" i="1"/>
  <c r="R2126" i="1"/>
  <c r="H2127" i="1" a="1"/>
  <c r="H2127" i="1"/>
  <c r="J2127" i="1" a="1"/>
  <c r="J2127" i="1" s="1"/>
  <c r="K2127" i="1" a="1"/>
  <c r="K2127" i="1" s="1"/>
  <c r="L2127" i="1" a="1"/>
  <c r="L2127" i="1" s="1"/>
  <c r="M2127" i="1"/>
  <c r="N2127" i="1"/>
  <c r="O2127" i="1"/>
  <c r="P2127" i="1"/>
  <c r="Q2127" i="1"/>
  <c r="R2127" i="1"/>
  <c r="H2128" i="1" a="1"/>
  <c r="H2128" i="1"/>
  <c r="J2128" i="1" a="1"/>
  <c r="J2128" i="1" s="1"/>
  <c r="K2128" i="1" a="1"/>
  <c r="K2128" i="1" s="1"/>
  <c r="L2128" i="1" a="1"/>
  <c r="L2128" i="1" s="1"/>
  <c r="M2128" i="1"/>
  <c r="N2128" i="1"/>
  <c r="O2128" i="1"/>
  <c r="P2128" i="1"/>
  <c r="Q2128" i="1"/>
  <c r="R2128" i="1"/>
  <c r="H2129" i="1" a="1"/>
  <c r="H2129" i="1"/>
  <c r="J2129" i="1" a="1"/>
  <c r="J2129" i="1" s="1"/>
  <c r="K2129" i="1" a="1"/>
  <c r="K2129" i="1" s="1"/>
  <c r="L2129" i="1" a="1"/>
  <c r="L2129" i="1" s="1"/>
  <c r="M2129" i="1"/>
  <c r="N2129" i="1"/>
  <c r="O2129" i="1"/>
  <c r="P2129" i="1"/>
  <c r="Q2129" i="1"/>
  <c r="R2129" i="1"/>
  <c r="H2130" i="1" a="1"/>
  <c r="H2130" i="1"/>
  <c r="J2130" i="1" a="1"/>
  <c r="J2130" i="1" s="1"/>
  <c r="K2130" i="1" a="1"/>
  <c r="K2130" i="1" s="1"/>
  <c r="L2130" i="1" a="1"/>
  <c r="L2130" i="1" s="1"/>
  <c r="M2130" i="1"/>
  <c r="N2130" i="1"/>
  <c r="O2130" i="1"/>
  <c r="P2130" i="1"/>
  <c r="Q2130" i="1"/>
  <c r="R2130" i="1"/>
  <c r="H2131" i="1" a="1"/>
  <c r="H2131" i="1"/>
  <c r="J2131" i="1" a="1"/>
  <c r="J2131" i="1" s="1"/>
  <c r="K2131" i="1" a="1"/>
  <c r="K2131" i="1" s="1"/>
  <c r="L2131" i="1" a="1"/>
  <c r="L2131" i="1" s="1"/>
  <c r="M2131" i="1"/>
  <c r="N2131" i="1"/>
  <c r="O2131" i="1"/>
  <c r="P2131" i="1"/>
  <c r="Q2131" i="1"/>
  <c r="R2131" i="1"/>
  <c r="H2132" i="1" a="1"/>
  <c r="H2132" i="1"/>
  <c r="J2132" i="1" a="1"/>
  <c r="J2132" i="1" s="1"/>
  <c r="K2132" i="1" a="1"/>
  <c r="K2132" i="1" s="1"/>
  <c r="L2132" i="1" a="1"/>
  <c r="L2132" i="1" s="1"/>
  <c r="M2132" i="1"/>
  <c r="N2132" i="1"/>
  <c r="O2132" i="1"/>
  <c r="P2132" i="1"/>
  <c r="Q2132" i="1"/>
  <c r="R2132" i="1"/>
  <c r="H2133" i="1" a="1"/>
  <c r="H2133" i="1"/>
  <c r="J2133" i="1" a="1"/>
  <c r="J2133" i="1" s="1"/>
  <c r="K2133" i="1" a="1"/>
  <c r="K2133" i="1" s="1"/>
  <c r="L2133" i="1" a="1"/>
  <c r="L2133" i="1" s="1"/>
  <c r="M2133" i="1"/>
  <c r="N2133" i="1"/>
  <c r="O2133" i="1"/>
  <c r="P2133" i="1"/>
  <c r="Q2133" i="1"/>
  <c r="R2133" i="1"/>
  <c r="H2134" i="1" a="1"/>
  <c r="H2134" i="1"/>
  <c r="J2134" i="1" a="1"/>
  <c r="J2134" i="1" s="1"/>
  <c r="K2134" i="1" a="1"/>
  <c r="K2134" i="1" s="1"/>
  <c r="L2134" i="1" a="1"/>
  <c r="L2134" i="1" s="1"/>
  <c r="M2134" i="1"/>
  <c r="N2134" i="1"/>
  <c r="O2134" i="1"/>
  <c r="P2134" i="1"/>
  <c r="Q2134" i="1"/>
  <c r="R2134" i="1"/>
  <c r="H2135" i="1" a="1"/>
  <c r="H2135" i="1"/>
  <c r="J2135" i="1" a="1"/>
  <c r="J2135" i="1" s="1"/>
  <c r="K2135" i="1" a="1"/>
  <c r="K2135" i="1" s="1"/>
  <c r="L2135" i="1" a="1"/>
  <c r="L2135" i="1" s="1"/>
  <c r="M2135" i="1"/>
  <c r="N2135" i="1"/>
  <c r="O2135" i="1"/>
  <c r="P2135" i="1"/>
  <c r="Q2135" i="1"/>
  <c r="R2135" i="1"/>
  <c r="H2136" i="1" a="1"/>
  <c r="H2136" i="1"/>
  <c r="J2136" i="1" a="1"/>
  <c r="J2136" i="1" s="1"/>
  <c r="K2136" i="1" a="1"/>
  <c r="K2136" i="1" s="1"/>
  <c r="L2136" i="1" a="1"/>
  <c r="L2136" i="1" s="1"/>
  <c r="M2136" i="1"/>
  <c r="N2136" i="1"/>
  <c r="O2136" i="1"/>
  <c r="P2136" i="1"/>
  <c r="Q2136" i="1"/>
  <c r="R2136" i="1"/>
  <c r="H2137" i="1" a="1"/>
  <c r="H2137" i="1"/>
  <c r="J2137" i="1" a="1"/>
  <c r="J2137" i="1" s="1"/>
  <c r="K2137" i="1" a="1"/>
  <c r="K2137" i="1" s="1"/>
  <c r="L2137" i="1" a="1"/>
  <c r="L2137" i="1" s="1"/>
  <c r="M2137" i="1"/>
  <c r="N2137" i="1"/>
  <c r="O2137" i="1"/>
  <c r="P2137" i="1"/>
  <c r="Q2137" i="1"/>
  <c r="R2137" i="1"/>
  <c r="H2138" i="1" a="1"/>
  <c r="H2138" i="1"/>
  <c r="J2138" i="1" a="1"/>
  <c r="J2138" i="1" s="1"/>
  <c r="K2138" i="1" a="1"/>
  <c r="K2138" i="1" s="1"/>
  <c r="L2138" i="1" a="1"/>
  <c r="L2138" i="1" s="1"/>
  <c r="M2138" i="1"/>
  <c r="N2138" i="1"/>
  <c r="O2138" i="1"/>
  <c r="P2138" i="1"/>
  <c r="Q2138" i="1"/>
  <c r="R2138" i="1"/>
  <c r="H2139" i="1" a="1"/>
  <c r="H2139" i="1"/>
  <c r="J2139" i="1" a="1"/>
  <c r="J2139" i="1" s="1"/>
  <c r="K2139" i="1" a="1"/>
  <c r="K2139" i="1" s="1"/>
  <c r="L2139" i="1" a="1"/>
  <c r="L2139" i="1" s="1"/>
  <c r="M2139" i="1"/>
  <c r="N2139" i="1"/>
  <c r="O2139" i="1"/>
  <c r="P2139" i="1"/>
  <c r="Q2139" i="1"/>
  <c r="R2139" i="1"/>
  <c r="H2140" i="1" a="1"/>
  <c r="H2140" i="1"/>
  <c r="J2140" i="1" a="1"/>
  <c r="J2140" i="1" s="1"/>
  <c r="K2140" i="1" a="1"/>
  <c r="K2140" i="1" s="1"/>
  <c r="L2140" i="1" a="1"/>
  <c r="L2140" i="1" s="1"/>
  <c r="M2140" i="1"/>
  <c r="N2140" i="1"/>
  <c r="O2140" i="1"/>
  <c r="P2140" i="1"/>
  <c r="Q2140" i="1"/>
  <c r="R2140" i="1"/>
  <c r="H2141" i="1" a="1"/>
  <c r="H2141" i="1"/>
  <c r="J2141" i="1" a="1"/>
  <c r="J2141" i="1" s="1"/>
  <c r="K2141" i="1" a="1"/>
  <c r="K2141" i="1" s="1"/>
  <c r="L2141" i="1" a="1"/>
  <c r="L2141" i="1" s="1"/>
  <c r="M2141" i="1"/>
  <c r="N2141" i="1"/>
  <c r="O2141" i="1"/>
  <c r="P2141" i="1"/>
  <c r="Q2141" i="1"/>
  <c r="R2141" i="1"/>
  <c r="H2142" i="1" a="1"/>
  <c r="H2142" i="1"/>
  <c r="J2142" i="1" a="1"/>
  <c r="J2142" i="1" s="1"/>
  <c r="K2142" i="1" a="1"/>
  <c r="K2142" i="1" s="1"/>
  <c r="L2142" i="1" a="1"/>
  <c r="L2142" i="1" s="1"/>
  <c r="M2142" i="1"/>
  <c r="N2142" i="1"/>
  <c r="O2142" i="1"/>
  <c r="P2142" i="1"/>
  <c r="Q2142" i="1"/>
  <c r="R2142" i="1"/>
  <c r="H2143" i="1" a="1"/>
  <c r="H2143" i="1"/>
  <c r="J2143" i="1" a="1"/>
  <c r="J2143" i="1" s="1"/>
  <c r="K2143" i="1" a="1"/>
  <c r="K2143" i="1" s="1"/>
  <c r="L2143" i="1" a="1"/>
  <c r="L2143" i="1" s="1"/>
  <c r="M2143" i="1"/>
  <c r="N2143" i="1"/>
  <c r="O2143" i="1"/>
  <c r="P2143" i="1"/>
  <c r="Q2143" i="1"/>
  <c r="R2143" i="1"/>
  <c r="H2144" i="1" a="1"/>
  <c r="H2144" i="1"/>
  <c r="J2144" i="1" a="1"/>
  <c r="J2144" i="1" s="1"/>
  <c r="K2144" i="1" a="1"/>
  <c r="K2144" i="1" s="1"/>
  <c r="L2144" i="1" a="1"/>
  <c r="L2144" i="1" s="1"/>
  <c r="M2144" i="1"/>
  <c r="N2144" i="1"/>
  <c r="O2144" i="1"/>
  <c r="P2144" i="1"/>
  <c r="Q2144" i="1"/>
  <c r="R2144" i="1"/>
  <c r="H2145" i="1" a="1"/>
  <c r="H2145" i="1"/>
  <c r="J2145" i="1" a="1"/>
  <c r="J2145" i="1" s="1"/>
  <c r="K2145" i="1" a="1"/>
  <c r="K2145" i="1" s="1"/>
  <c r="L2145" i="1" a="1"/>
  <c r="L2145" i="1" s="1"/>
  <c r="M2145" i="1"/>
  <c r="N2145" i="1"/>
  <c r="O2145" i="1"/>
  <c r="P2145" i="1"/>
  <c r="Q2145" i="1"/>
  <c r="R2145" i="1"/>
  <c r="H2146" i="1" a="1"/>
  <c r="H2146" i="1"/>
  <c r="J2146" i="1" a="1"/>
  <c r="J2146" i="1" s="1"/>
  <c r="K2146" i="1" a="1"/>
  <c r="K2146" i="1" s="1"/>
  <c r="L2146" i="1" a="1"/>
  <c r="L2146" i="1" s="1"/>
  <c r="M2146" i="1"/>
  <c r="N2146" i="1"/>
  <c r="O2146" i="1"/>
  <c r="P2146" i="1"/>
  <c r="Q2146" i="1"/>
  <c r="R2146" i="1"/>
  <c r="H2147" i="1" a="1"/>
  <c r="H2147" i="1"/>
  <c r="J2147" i="1" a="1"/>
  <c r="J2147" i="1" s="1"/>
  <c r="K2147" i="1" a="1"/>
  <c r="K2147" i="1" s="1"/>
  <c r="L2147" i="1" a="1"/>
  <c r="L2147" i="1" s="1"/>
  <c r="M2147" i="1"/>
  <c r="N2147" i="1"/>
  <c r="O2147" i="1"/>
  <c r="P2147" i="1"/>
  <c r="Q2147" i="1"/>
  <c r="R2147" i="1"/>
  <c r="H2148" i="1" a="1"/>
  <c r="H2148" i="1"/>
  <c r="J2148" i="1" a="1"/>
  <c r="J2148" i="1" s="1"/>
  <c r="K2148" i="1" a="1"/>
  <c r="K2148" i="1" s="1"/>
  <c r="L2148" i="1" a="1"/>
  <c r="L2148" i="1" s="1"/>
  <c r="M2148" i="1"/>
  <c r="N2148" i="1"/>
  <c r="O2148" i="1"/>
  <c r="P2148" i="1"/>
  <c r="Q2148" i="1"/>
  <c r="R2148" i="1"/>
  <c r="H2149" i="1" a="1"/>
  <c r="H2149" i="1"/>
  <c r="J2149" i="1" a="1"/>
  <c r="J2149" i="1" s="1"/>
  <c r="K2149" i="1" a="1"/>
  <c r="K2149" i="1" s="1"/>
  <c r="L2149" i="1" a="1"/>
  <c r="L2149" i="1" s="1"/>
  <c r="M2149" i="1"/>
  <c r="N2149" i="1"/>
  <c r="O2149" i="1"/>
  <c r="P2149" i="1"/>
  <c r="Q2149" i="1"/>
  <c r="R2149" i="1"/>
  <c r="H2150" i="1" a="1"/>
  <c r="H2150" i="1"/>
  <c r="J2150" i="1" a="1"/>
  <c r="J2150" i="1" s="1"/>
  <c r="K2150" i="1" a="1"/>
  <c r="K2150" i="1" s="1"/>
  <c r="L2150" i="1" a="1"/>
  <c r="L2150" i="1" s="1"/>
  <c r="M2150" i="1"/>
  <c r="N2150" i="1"/>
  <c r="O2150" i="1"/>
  <c r="P2150" i="1"/>
  <c r="Q2150" i="1"/>
  <c r="R2150" i="1"/>
  <c r="H2151" i="1" a="1"/>
  <c r="H2151" i="1"/>
  <c r="J2151" i="1" a="1"/>
  <c r="J2151" i="1" s="1"/>
  <c r="K2151" i="1" a="1"/>
  <c r="K2151" i="1" s="1"/>
  <c r="L2151" i="1" a="1"/>
  <c r="L2151" i="1" s="1"/>
  <c r="M2151" i="1"/>
  <c r="N2151" i="1"/>
  <c r="O2151" i="1"/>
  <c r="P2151" i="1"/>
  <c r="Q2151" i="1"/>
  <c r="R2151" i="1"/>
  <c r="H2152" i="1" a="1"/>
  <c r="H2152" i="1"/>
  <c r="J2152" i="1" a="1"/>
  <c r="J2152" i="1" s="1"/>
  <c r="K2152" i="1" a="1"/>
  <c r="K2152" i="1" s="1"/>
  <c r="L2152" i="1" a="1"/>
  <c r="L2152" i="1" s="1"/>
  <c r="M2152" i="1"/>
  <c r="N2152" i="1"/>
  <c r="O2152" i="1"/>
  <c r="P2152" i="1"/>
  <c r="Q2152" i="1"/>
  <c r="R2152" i="1"/>
  <c r="H2153" i="1" a="1"/>
  <c r="H2153" i="1"/>
  <c r="J2153" i="1" a="1"/>
  <c r="J2153" i="1" s="1"/>
  <c r="K2153" i="1" a="1"/>
  <c r="K2153" i="1" s="1"/>
  <c r="L2153" i="1" a="1"/>
  <c r="L2153" i="1" s="1"/>
  <c r="M2153" i="1"/>
  <c r="N2153" i="1"/>
  <c r="O2153" i="1"/>
  <c r="P2153" i="1"/>
  <c r="Q2153" i="1"/>
  <c r="R2153" i="1"/>
  <c r="H2154" i="1" a="1"/>
  <c r="H2154" i="1"/>
  <c r="J2154" i="1" a="1"/>
  <c r="J2154" i="1" s="1"/>
  <c r="K2154" i="1" a="1"/>
  <c r="K2154" i="1" s="1"/>
  <c r="L2154" i="1" a="1"/>
  <c r="L2154" i="1" s="1"/>
  <c r="M2154" i="1"/>
  <c r="N2154" i="1"/>
  <c r="O2154" i="1"/>
  <c r="P2154" i="1"/>
  <c r="Q2154" i="1"/>
  <c r="R2154" i="1"/>
  <c r="H2155" i="1" a="1"/>
  <c r="H2155" i="1"/>
  <c r="J2155" i="1" a="1"/>
  <c r="J2155" i="1" s="1"/>
  <c r="K2155" i="1" a="1"/>
  <c r="K2155" i="1" s="1"/>
  <c r="L2155" i="1" a="1"/>
  <c r="L2155" i="1" s="1"/>
  <c r="M2155" i="1"/>
  <c r="N2155" i="1"/>
  <c r="O2155" i="1"/>
  <c r="P2155" i="1"/>
  <c r="Q2155" i="1"/>
  <c r="R2155" i="1"/>
  <c r="H2156" i="1" a="1"/>
  <c r="H2156" i="1"/>
  <c r="J2156" i="1" a="1"/>
  <c r="J2156" i="1" s="1"/>
  <c r="K2156" i="1" a="1"/>
  <c r="K2156" i="1" s="1"/>
  <c r="L2156" i="1" a="1"/>
  <c r="L2156" i="1" s="1"/>
  <c r="M2156" i="1"/>
  <c r="N2156" i="1"/>
  <c r="O2156" i="1"/>
  <c r="P2156" i="1"/>
  <c r="Q2156" i="1"/>
  <c r="R2156" i="1"/>
  <c r="H2157" i="1" a="1"/>
  <c r="H2157" i="1"/>
  <c r="J2157" i="1" a="1"/>
  <c r="J2157" i="1" s="1"/>
  <c r="K2157" i="1" a="1"/>
  <c r="K2157" i="1" s="1"/>
  <c r="L2157" i="1" a="1"/>
  <c r="L2157" i="1" s="1"/>
  <c r="M2157" i="1"/>
  <c r="N2157" i="1"/>
  <c r="O2157" i="1"/>
  <c r="P2157" i="1"/>
  <c r="Q2157" i="1"/>
  <c r="R2157" i="1"/>
  <c r="H2158" i="1" a="1"/>
  <c r="H2158" i="1"/>
  <c r="J2158" i="1" a="1"/>
  <c r="J2158" i="1" s="1"/>
  <c r="K2158" i="1" a="1"/>
  <c r="K2158" i="1" s="1"/>
  <c r="L2158" i="1" a="1"/>
  <c r="L2158" i="1" s="1"/>
  <c r="M2158" i="1"/>
  <c r="N2158" i="1"/>
  <c r="O2158" i="1"/>
  <c r="P2158" i="1"/>
  <c r="Q2158" i="1"/>
  <c r="R2158" i="1"/>
  <c r="H2159" i="1" a="1"/>
  <c r="H2159" i="1"/>
  <c r="J2159" i="1" a="1"/>
  <c r="J2159" i="1" s="1"/>
  <c r="K2159" i="1" a="1"/>
  <c r="K2159" i="1" s="1"/>
  <c r="L2159" i="1" a="1"/>
  <c r="L2159" i="1" s="1"/>
  <c r="M2159" i="1"/>
  <c r="N2159" i="1"/>
  <c r="O2159" i="1"/>
  <c r="P2159" i="1"/>
  <c r="Q2159" i="1"/>
  <c r="R2159" i="1"/>
  <c r="H2160" i="1" a="1"/>
  <c r="H2160" i="1"/>
  <c r="J2160" i="1" a="1"/>
  <c r="J2160" i="1" s="1"/>
  <c r="K2160" i="1" a="1"/>
  <c r="K2160" i="1" s="1"/>
  <c r="L2160" i="1" a="1"/>
  <c r="L2160" i="1" s="1"/>
  <c r="M2160" i="1"/>
  <c r="N2160" i="1"/>
  <c r="O2160" i="1"/>
  <c r="P2160" i="1"/>
  <c r="Q2160" i="1"/>
  <c r="R2160" i="1"/>
  <c r="H2161" i="1" a="1"/>
  <c r="H2161" i="1"/>
  <c r="J2161" i="1" a="1"/>
  <c r="J2161" i="1" s="1"/>
  <c r="K2161" i="1" a="1"/>
  <c r="K2161" i="1" s="1"/>
  <c r="L2161" i="1" a="1"/>
  <c r="L2161" i="1" s="1"/>
  <c r="M2161" i="1"/>
  <c r="N2161" i="1"/>
  <c r="O2161" i="1"/>
  <c r="P2161" i="1"/>
  <c r="Q2161" i="1"/>
  <c r="R2161" i="1"/>
  <c r="H2162" i="1" a="1"/>
  <c r="H2162" i="1"/>
  <c r="J2162" i="1" a="1"/>
  <c r="J2162" i="1" s="1"/>
  <c r="K2162" i="1" a="1"/>
  <c r="K2162" i="1" s="1"/>
  <c r="L2162" i="1" a="1"/>
  <c r="L2162" i="1" s="1"/>
  <c r="M2162" i="1"/>
  <c r="N2162" i="1"/>
  <c r="O2162" i="1"/>
  <c r="P2162" i="1"/>
  <c r="Q2162" i="1"/>
  <c r="R2162" i="1"/>
  <c r="H2163" i="1" a="1"/>
  <c r="H2163" i="1"/>
  <c r="J2163" i="1" a="1"/>
  <c r="J2163" i="1" s="1"/>
  <c r="K2163" i="1" a="1"/>
  <c r="K2163" i="1" s="1"/>
  <c r="L2163" i="1" a="1"/>
  <c r="L2163" i="1" s="1"/>
  <c r="M2163" i="1"/>
  <c r="N2163" i="1"/>
  <c r="O2163" i="1"/>
  <c r="P2163" i="1"/>
  <c r="Q2163" i="1"/>
  <c r="R2163" i="1"/>
  <c r="H2164" i="1" a="1"/>
  <c r="H2164" i="1"/>
  <c r="J2164" i="1" a="1"/>
  <c r="J2164" i="1" s="1"/>
  <c r="K2164" i="1" a="1"/>
  <c r="K2164" i="1" s="1"/>
  <c r="L2164" i="1" a="1"/>
  <c r="L2164" i="1" s="1"/>
  <c r="M2164" i="1"/>
  <c r="N2164" i="1"/>
  <c r="O2164" i="1"/>
  <c r="P2164" i="1"/>
  <c r="Q2164" i="1"/>
  <c r="R2164" i="1"/>
  <c r="H2165" i="1" a="1"/>
  <c r="H2165" i="1"/>
  <c r="J2165" i="1" a="1"/>
  <c r="J2165" i="1" s="1"/>
  <c r="K2165" i="1" a="1"/>
  <c r="K2165" i="1" s="1"/>
  <c r="L2165" i="1" a="1"/>
  <c r="L2165" i="1" s="1"/>
  <c r="M2165" i="1"/>
  <c r="N2165" i="1"/>
  <c r="O2165" i="1"/>
  <c r="P2165" i="1"/>
  <c r="Q2165" i="1"/>
  <c r="R2165" i="1"/>
  <c r="H2166" i="1" a="1"/>
  <c r="H2166" i="1"/>
  <c r="J2166" i="1" a="1"/>
  <c r="J2166" i="1" s="1"/>
  <c r="K2166" i="1" a="1"/>
  <c r="K2166" i="1" s="1"/>
  <c r="L2166" i="1" a="1"/>
  <c r="L2166" i="1" s="1"/>
  <c r="M2166" i="1"/>
  <c r="N2166" i="1"/>
  <c r="O2166" i="1"/>
  <c r="P2166" i="1"/>
  <c r="Q2166" i="1"/>
  <c r="R2166" i="1"/>
  <c r="H2167" i="1" a="1"/>
  <c r="H2167" i="1"/>
  <c r="J2167" i="1" a="1"/>
  <c r="J2167" i="1" s="1"/>
  <c r="K2167" i="1" a="1"/>
  <c r="K2167" i="1" s="1"/>
  <c r="L2167" i="1" a="1"/>
  <c r="L2167" i="1" s="1"/>
  <c r="M2167" i="1"/>
  <c r="N2167" i="1"/>
  <c r="O2167" i="1"/>
  <c r="P2167" i="1"/>
  <c r="Q2167" i="1"/>
  <c r="R2167" i="1"/>
  <c r="H2168" i="1" a="1"/>
  <c r="H2168" i="1"/>
  <c r="J2168" i="1" a="1"/>
  <c r="J2168" i="1" s="1"/>
  <c r="K2168" i="1" a="1"/>
  <c r="K2168" i="1" s="1"/>
  <c r="L2168" i="1" a="1"/>
  <c r="L2168" i="1" s="1"/>
  <c r="M2168" i="1"/>
  <c r="N2168" i="1"/>
  <c r="O2168" i="1"/>
  <c r="P2168" i="1"/>
  <c r="Q2168" i="1"/>
  <c r="R2168" i="1"/>
  <c r="H2169" i="1" a="1"/>
  <c r="H2169" i="1"/>
  <c r="J2169" i="1" a="1"/>
  <c r="J2169" i="1" s="1"/>
  <c r="K2169" i="1" a="1"/>
  <c r="K2169" i="1" s="1"/>
  <c r="L2169" i="1" a="1"/>
  <c r="L2169" i="1" s="1"/>
  <c r="M2169" i="1"/>
  <c r="N2169" i="1"/>
  <c r="O2169" i="1"/>
  <c r="P2169" i="1"/>
  <c r="Q2169" i="1"/>
  <c r="R2169" i="1"/>
  <c r="H2170" i="1" a="1"/>
  <c r="H2170" i="1"/>
  <c r="J2170" i="1" a="1"/>
  <c r="J2170" i="1" s="1"/>
  <c r="K2170" i="1" a="1"/>
  <c r="K2170" i="1" s="1"/>
  <c r="L2170" i="1" a="1"/>
  <c r="L2170" i="1" s="1"/>
  <c r="M2170" i="1"/>
  <c r="N2170" i="1"/>
  <c r="O2170" i="1"/>
  <c r="P2170" i="1"/>
  <c r="Q2170" i="1"/>
  <c r="R2170" i="1"/>
  <c r="H2171" i="1" a="1"/>
  <c r="H2171" i="1"/>
  <c r="J2171" i="1" a="1"/>
  <c r="J2171" i="1" s="1"/>
  <c r="K2171" i="1" a="1"/>
  <c r="K2171" i="1" s="1"/>
  <c r="L2171" i="1" a="1"/>
  <c r="L2171" i="1" s="1"/>
  <c r="M2171" i="1"/>
  <c r="N2171" i="1"/>
  <c r="O2171" i="1"/>
  <c r="P2171" i="1"/>
  <c r="Q2171" i="1"/>
  <c r="R2171" i="1"/>
  <c r="H2172" i="1" a="1"/>
  <c r="H2172" i="1"/>
  <c r="J2172" i="1" a="1"/>
  <c r="J2172" i="1" s="1"/>
  <c r="K2172" i="1" a="1"/>
  <c r="K2172" i="1" s="1"/>
  <c r="L2172" i="1" a="1"/>
  <c r="L2172" i="1" s="1"/>
  <c r="M2172" i="1"/>
  <c r="N2172" i="1"/>
  <c r="O2172" i="1"/>
  <c r="P2172" i="1"/>
  <c r="Q2172" i="1"/>
  <c r="R2172" i="1"/>
  <c r="H2173" i="1" a="1"/>
  <c r="H2173" i="1"/>
  <c r="J2173" i="1" a="1"/>
  <c r="J2173" i="1" s="1"/>
  <c r="K2173" i="1" a="1"/>
  <c r="K2173" i="1" s="1"/>
  <c r="L2173" i="1" a="1"/>
  <c r="L2173" i="1" s="1"/>
  <c r="M2173" i="1"/>
  <c r="N2173" i="1"/>
  <c r="O2173" i="1"/>
  <c r="P2173" i="1"/>
  <c r="Q2173" i="1"/>
  <c r="R2173" i="1"/>
  <c r="H2174" i="1" a="1"/>
  <c r="H2174" i="1"/>
  <c r="J2174" i="1" a="1"/>
  <c r="J2174" i="1" s="1"/>
  <c r="K2174" i="1" a="1"/>
  <c r="K2174" i="1" s="1"/>
  <c r="L2174" i="1" a="1"/>
  <c r="L2174" i="1" s="1"/>
  <c r="M2174" i="1"/>
  <c r="N2174" i="1"/>
  <c r="O2174" i="1"/>
  <c r="P2174" i="1"/>
  <c r="Q2174" i="1"/>
  <c r="R2174" i="1"/>
  <c r="H2175" i="1" a="1"/>
  <c r="H2175" i="1"/>
  <c r="J2175" i="1" a="1"/>
  <c r="J2175" i="1" s="1"/>
  <c r="K2175" i="1" a="1"/>
  <c r="K2175" i="1" s="1"/>
  <c r="L2175" i="1" a="1"/>
  <c r="L2175" i="1" s="1"/>
  <c r="M2175" i="1"/>
  <c r="N2175" i="1"/>
  <c r="O2175" i="1"/>
  <c r="P2175" i="1"/>
  <c r="Q2175" i="1"/>
  <c r="R2175" i="1"/>
  <c r="H2176" i="1" a="1"/>
  <c r="H2176" i="1"/>
  <c r="J2176" i="1" a="1"/>
  <c r="J2176" i="1" s="1"/>
  <c r="K2176" i="1" a="1"/>
  <c r="K2176" i="1" s="1"/>
  <c r="L2176" i="1" a="1"/>
  <c r="L2176" i="1" s="1"/>
  <c r="M2176" i="1"/>
  <c r="N2176" i="1"/>
  <c r="O2176" i="1"/>
  <c r="P2176" i="1"/>
  <c r="Q2176" i="1"/>
  <c r="R2176" i="1"/>
  <c r="H2177" i="1" a="1"/>
  <c r="H2177" i="1"/>
  <c r="J2177" i="1" a="1"/>
  <c r="J2177" i="1" s="1"/>
  <c r="K2177" i="1" a="1"/>
  <c r="K2177" i="1" s="1"/>
  <c r="L2177" i="1" a="1"/>
  <c r="L2177" i="1" s="1"/>
  <c r="M2177" i="1"/>
  <c r="N2177" i="1"/>
  <c r="O2177" i="1"/>
  <c r="P2177" i="1"/>
  <c r="Q2177" i="1"/>
  <c r="R2177" i="1"/>
  <c r="H2178" i="1" a="1"/>
  <c r="H2178" i="1"/>
  <c r="J2178" i="1" a="1"/>
  <c r="J2178" i="1" s="1"/>
  <c r="K2178" i="1" a="1"/>
  <c r="K2178" i="1" s="1"/>
  <c r="L2178" i="1" a="1"/>
  <c r="L2178" i="1" s="1"/>
  <c r="M2178" i="1"/>
  <c r="N2178" i="1"/>
  <c r="O2178" i="1"/>
  <c r="P2178" i="1"/>
  <c r="Q2178" i="1"/>
  <c r="R2178" i="1"/>
  <c r="H2179" i="1" a="1"/>
  <c r="H2179" i="1"/>
  <c r="J2179" i="1" a="1"/>
  <c r="J2179" i="1" s="1"/>
  <c r="K2179" i="1" a="1"/>
  <c r="K2179" i="1" s="1"/>
  <c r="L2179" i="1" a="1"/>
  <c r="L2179" i="1" s="1"/>
  <c r="M2179" i="1"/>
  <c r="N2179" i="1"/>
  <c r="O2179" i="1"/>
  <c r="P2179" i="1"/>
  <c r="Q2179" i="1"/>
  <c r="R2179" i="1"/>
  <c r="H2180" i="1" a="1"/>
  <c r="H2180" i="1"/>
  <c r="J2180" i="1" a="1"/>
  <c r="J2180" i="1" s="1"/>
  <c r="K2180" i="1" a="1"/>
  <c r="K2180" i="1" s="1"/>
  <c r="L2180" i="1" a="1"/>
  <c r="L2180" i="1" s="1"/>
  <c r="M2180" i="1"/>
  <c r="N2180" i="1"/>
  <c r="O2180" i="1"/>
  <c r="P2180" i="1"/>
  <c r="Q2180" i="1"/>
  <c r="R2180" i="1"/>
  <c r="H2181" i="1" a="1"/>
  <c r="H2181" i="1"/>
  <c r="J2181" i="1" a="1"/>
  <c r="J2181" i="1" s="1"/>
  <c r="K2181" i="1" a="1"/>
  <c r="K2181" i="1" s="1"/>
  <c r="L2181" i="1" a="1"/>
  <c r="L2181" i="1" s="1"/>
  <c r="M2181" i="1"/>
  <c r="N2181" i="1"/>
  <c r="O2181" i="1"/>
  <c r="P2181" i="1"/>
  <c r="Q2181" i="1"/>
  <c r="R2181" i="1"/>
  <c r="H2182" i="1" a="1"/>
  <c r="H2182" i="1"/>
  <c r="J2182" i="1" a="1"/>
  <c r="J2182" i="1" s="1"/>
  <c r="K2182" i="1" a="1"/>
  <c r="K2182" i="1" s="1"/>
  <c r="L2182" i="1" a="1"/>
  <c r="L2182" i="1" s="1"/>
  <c r="M2182" i="1"/>
  <c r="N2182" i="1"/>
  <c r="O2182" i="1"/>
  <c r="P2182" i="1"/>
  <c r="Q2182" i="1"/>
  <c r="R2182" i="1"/>
  <c r="H2183" i="1" a="1"/>
  <c r="H2183" i="1"/>
  <c r="J2183" i="1" a="1"/>
  <c r="J2183" i="1" s="1"/>
  <c r="K2183" i="1" a="1"/>
  <c r="K2183" i="1" s="1"/>
  <c r="L2183" i="1" a="1"/>
  <c r="L2183" i="1" s="1"/>
  <c r="M2183" i="1"/>
  <c r="N2183" i="1"/>
  <c r="O2183" i="1"/>
  <c r="P2183" i="1"/>
  <c r="Q2183" i="1"/>
  <c r="R2183" i="1"/>
  <c r="H2184" i="1" a="1"/>
  <c r="H2184" i="1"/>
  <c r="J2184" i="1" a="1"/>
  <c r="J2184" i="1" s="1"/>
  <c r="K2184" i="1" a="1"/>
  <c r="K2184" i="1" s="1"/>
  <c r="L2184" i="1" a="1"/>
  <c r="L2184" i="1" s="1"/>
  <c r="M2184" i="1"/>
  <c r="N2184" i="1"/>
  <c r="O2184" i="1"/>
  <c r="P2184" i="1"/>
  <c r="Q2184" i="1"/>
  <c r="R2184" i="1"/>
  <c r="H2185" i="1" a="1"/>
  <c r="H2185" i="1"/>
  <c r="J2185" i="1" a="1"/>
  <c r="J2185" i="1" s="1"/>
  <c r="K2185" i="1" a="1"/>
  <c r="K2185" i="1" s="1"/>
  <c r="L2185" i="1" a="1"/>
  <c r="L2185" i="1" s="1"/>
  <c r="M2185" i="1"/>
  <c r="N2185" i="1"/>
  <c r="O2185" i="1"/>
  <c r="P2185" i="1"/>
  <c r="Q2185" i="1"/>
  <c r="R2185" i="1"/>
  <c r="H2186" i="1" a="1"/>
  <c r="H2186" i="1"/>
  <c r="J2186" i="1" a="1"/>
  <c r="J2186" i="1" s="1"/>
  <c r="K2186" i="1" a="1"/>
  <c r="K2186" i="1" s="1"/>
  <c r="L2186" i="1" a="1"/>
  <c r="L2186" i="1" s="1"/>
  <c r="M2186" i="1"/>
  <c r="N2186" i="1"/>
  <c r="O2186" i="1"/>
  <c r="P2186" i="1"/>
  <c r="Q2186" i="1"/>
  <c r="R2186" i="1"/>
  <c r="H2187" i="1" a="1"/>
  <c r="H2187" i="1"/>
  <c r="J2187" i="1" a="1"/>
  <c r="J2187" i="1" s="1"/>
  <c r="K2187" i="1" a="1"/>
  <c r="K2187" i="1" s="1"/>
  <c r="L2187" i="1" a="1"/>
  <c r="L2187" i="1" s="1"/>
  <c r="M2187" i="1"/>
  <c r="N2187" i="1"/>
  <c r="O2187" i="1"/>
  <c r="P2187" i="1"/>
  <c r="Q2187" i="1"/>
  <c r="R2187" i="1"/>
  <c r="H2188" i="1" a="1"/>
  <c r="H2188" i="1"/>
  <c r="J2188" i="1" a="1"/>
  <c r="J2188" i="1" s="1"/>
  <c r="K2188" i="1" a="1"/>
  <c r="K2188" i="1" s="1"/>
  <c r="L2188" i="1" a="1"/>
  <c r="L2188" i="1" s="1"/>
  <c r="M2188" i="1"/>
  <c r="N2188" i="1"/>
  <c r="O2188" i="1"/>
  <c r="P2188" i="1"/>
  <c r="Q2188" i="1"/>
  <c r="R2188" i="1"/>
  <c r="H2189" i="1" a="1"/>
  <c r="H2189" i="1"/>
  <c r="J2189" i="1" a="1"/>
  <c r="J2189" i="1" s="1"/>
  <c r="K2189" i="1" a="1"/>
  <c r="K2189" i="1" s="1"/>
  <c r="L2189" i="1" a="1"/>
  <c r="L2189" i="1" s="1"/>
  <c r="M2189" i="1"/>
  <c r="N2189" i="1"/>
  <c r="O2189" i="1"/>
  <c r="P2189" i="1"/>
  <c r="Q2189" i="1"/>
  <c r="R2189" i="1"/>
  <c r="H2190" i="1" a="1"/>
  <c r="H2190" i="1"/>
  <c r="J2190" i="1" a="1"/>
  <c r="J2190" i="1" s="1"/>
  <c r="K2190" i="1" a="1"/>
  <c r="K2190" i="1" s="1"/>
  <c r="L2190" i="1" a="1"/>
  <c r="L2190" i="1" s="1"/>
  <c r="M2190" i="1"/>
  <c r="N2190" i="1"/>
  <c r="O2190" i="1"/>
  <c r="P2190" i="1"/>
  <c r="Q2190" i="1"/>
  <c r="R2190" i="1"/>
  <c r="H2191" i="1" a="1"/>
  <c r="H2191" i="1"/>
  <c r="J2191" i="1" a="1"/>
  <c r="J2191" i="1" s="1"/>
  <c r="K2191" i="1" a="1"/>
  <c r="K2191" i="1" s="1"/>
  <c r="L2191" i="1" a="1"/>
  <c r="L2191" i="1" s="1"/>
  <c r="M2191" i="1"/>
  <c r="N2191" i="1"/>
  <c r="O2191" i="1"/>
  <c r="P2191" i="1"/>
  <c r="Q2191" i="1"/>
  <c r="R2191" i="1"/>
  <c r="H2192" i="1" a="1"/>
  <c r="H2192" i="1"/>
  <c r="J2192" i="1" a="1"/>
  <c r="J2192" i="1" s="1"/>
  <c r="K2192" i="1" a="1"/>
  <c r="K2192" i="1" s="1"/>
  <c r="L2192" i="1" a="1"/>
  <c r="L2192" i="1" s="1"/>
  <c r="M2192" i="1"/>
  <c r="N2192" i="1"/>
  <c r="O2192" i="1"/>
  <c r="P2192" i="1"/>
  <c r="Q2192" i="1"/>
  <c r="R2192" i="1"/>
  <c r="H2193" i="1" a="1"/>
  <c r="H2193" i="1"/>
  <c r="J2193" i="1" a="1"/>
  <c r="J2193" i="1" s="1"/>
  <c r="K2193" i="1" a="1"/>
  <c r="K2193" i="1" s="1"/>
  <c r="L2193" i="1" a="1"/>
  <c r="L2193" i="1" s="1"/>
  <c r="M2193" i="1"/>
  <c r="N2193" i="1"/>
  <c r="O2193" i="1"/>
  <c r="P2193" i="1"/>
  <c r="Q2193" i="1"/>
  <c r="R2193" i="1"/>
  <c r="H2194" i="1" a="1"/>
  <c r="H2194" i="1"/>
  <c r="J2194" i="1" a="1"/>
  <c r="J2194" i="1" s="1"/>
  <c r="K2194" i="1" a="1"/>
  <c r="K2194" i="1" s="1"/>
  <c r="L2194" i="1" a="1"/>
  <c r="L2194" i="1" s="1"/>
  <c r="M2194" i="1"/>
  <c r="N2194" i="1"/>
  <c r="O2194" i="1"/>
  <c r="P2194" i="1"/>
  <c r="Q2194" i="1"/>
  <c r="R2194" i="1"/>
  <c r="H2195" i="1" a="1"/>
  <c r="H2195" i="1"/>
  <c r="J2195" i="1" a="1"/>
  <c r="J2195" i="1" s="1"/>
  <c r="K2195" i="1" a="1"/>
  <c r="K2195" i="1" s="1"/>
  <c r="L2195" i="1" a="1"/>
  <c r="L2195" i="1" s="1"/>
  <c r="M2195" i="1"/>
  <c r="N2195" i="1"/>
  <c r="O2195" i="1"/>
  <c r="P2195" i="1"/>
  <c r="Q2195" i="1"/>
  <c r="R2195" i="1"/>
  <c r="H2196" i="1" a="1"/>
  <c r="H2196" i="1"/>
  <c r="J2196" i="1" a="1"/>
  <c r="J2196" i="1" s="1"/>
  <c r="K2196" i="1" a="1"/>
  <c r="K2196" i="1" s="1"/>
  <c r="L2196" i="1" a="1"/>
  <c r="L2196" i="1" s="1"/>
  <c r="M2196" i="1"/>
  <c r="N2196" i="1"/>
  <c r="O2196" i="1"/>
  <c r="P2196" i="1"/>
  <c r="Q2196" i="1"/>
  <c r="R2196" i="1"/>
  <c r="H2197" i="1" a="1"/>
  <c r="H2197" i="1"/>
  <c r="J2197" i="1" a="1"/>
  <c r="J2197" i="1" s="1"/>
  <c r="K2197" i="1" a="1"/>
  <c r="K2197" i="1" s="1"/>
  <c r="L2197" i="1" a="1"/>
  <c r="L2197" i="1" s="1"/>
  <c r="M2197" i="1"/>
  <c r="N2197" i="1"/>
  <c r="O2197" i="1"/>
  <c r="P2197" i="1"/>
  <c r="Q2197" i="1"/>
  <c r="R2197" i="1"/>
  <c r="H2198" i="1" a="1"/>
  <c r="H2198" i="1"/>
  <c r="J2198" i="1" a="1"/>
  <c r="J2198" i="1" s="1"/>
  <c r="K2198" i="1" a="1"/>
  <c r="K2198" i="1" s="1"/>
  <c r="L2198" i="1" a="1"/>
  <c r="L2198" i="1" s="1"/>
  <c r="M2198" i="1"/>
  <c r="N2198" i="1"/>
  <c r="O2198" i="1"/>
  <c r="P2198" i="1"/>
  <c r="Q2198" i="1"/>
  <c r="R2198" i="1"/>
  <c r="H2199" i="1" a="1"/>
  <c r="H2199" i="1"/>
  <c r="J2199" i="1" a="1"/>
  <c r="J2199" i="1" s="1"/>
  <c r="K2199" i="1" a="1"/>
  <c r="K2199" i="1" s="1"/>
  <c r="L2199" i="1" a="1"/>
  <c r="L2199" i="1" s="1"/>
  <c r="M2199" i="1"/>
  <c r="N2199" i="1"/>
  <c r="O2199" i="1"/>
  <c r="P2199" i="1"/>
  <c r="Q2199" i="1"/>
  <c r="R2199" i="1"/>
  <c r="H2200" i="1" a="1"/>
  <c r="H2200" i="1"/>
  <c r="J2200" i="1" a="1"/>
  <c r="J2200" i="1" s="1"/>
  <c r="K2200" i="1" a="1"/>
  <c r="K2200" i="1" s="1"/>
  <c r="L2200" i="1" a="1"/>
  <c r="L2200" i="1" s="1"/>
  <c r="M2200" i="1"/>
  <c r="N2200" i="1"/>
  <c r="O2200" i="1"/>
  <c r="P2200" i="1"/>
  <c r="Q2200" i="1"/>
  <c r="R2200" i="1"/>
  <c r="H2201" i="1" a="1"/>
  <c r="H2201" i="1"/>
  <c r="J2201" i="1" a="1"/>
  <c r="J2201" i="1" s="1"/>
  <c r="K2201" i="1" a="1"/>
  <c r="K2201" i="1" s="1"/>
  <c r="L2201" i="1" a="1"/>
  <c r="L2201" i="1" s="1"/>
  <c r="M2201" i="1"/>
  <c r="N2201" i="1"/>
  <c r="O2201" i="1"/>
  <c r="P2201" i="1"/>
  <c r="Q2201" i="1"/>
  <c r="R2201" i="1"/>
  <c r="H2202" i="1" a="1"/>
  <c r="H2202" i="1"/>
  <c r="J2202" i="1" a="1"/>
  <c r="J2202" i="1" s="1"/>
  <c r="K2202" i="1" a="1"/>
  <c r="K2202" i="1" s="1"/>
  <c r="L2202" i="1" a="1"/>
  <c r="L2202" i="1" s="1"/>
  <c r="M2202" i="1"/>
  <c r="N2202" i="1"/>
  <c r="O2202" i="1"/>
  <c r="P2202" i="1"/>
  <c r="Q2202" i="1"/>
  <c r="R2202" i="1"/>
  <c r="H2203" i="1" a="1"/>
  <c r="H2203" i="1"/>
  <c r="J2203" i="1" a="1"/>
  <c r="J2203" i="1" s="1"/>
  <c r="K2203" i="1" a="1"/>
  <c r="K2203" i="1" s="1"/>
  <c r="L2203" i="1" a="1"/>
  <c r="L2203" i="1" s="1"/>
  <c r="M2203" i="1"/>
  <c r="N2203" i="1"/>
  <c r="O2203" i="1"/>
  <c r="P2203" i="1"/>
  <c r="Q2203" i="1"/>
  <c r="R2203" i="1"/>
  <c r="H2204" i="1" a="1"/>
  <c r="H2204" i="1"/>
  <c r="J2204" i="1" a="1"/>
  <c r="J2204" i="1" s="1"/>
  <c r="K2204" i="1" a="1"/>
  <c r="K2204" i="1" s="1"/>
  <c r="L2204" i="1" a="1"/>
  <c r="L2204" i="1" s="1"/>
  <c r="M2204" i="1"/>
  <c r="N2204" i="1"/>
  <c r="O2204" i="1"/>
  <c r="P2204" i="1"/>
  <c r="Q2204" i="1"/>
  <c r="R2204" i="1"/>
  <c r="H2205" i="1" a="1"/>
  <c r="H2205" i="1"/>
  <c r="J2205" i="1" a="1"/>
  <c r="J2205" i="1" s="1"/>
  <c r="K2205" i="1" a="1"/>
  <c r="K2205" i="1" s="1"/>
  <c r="L2205" i="1" a="1"/>
  <c r="L2205" i="1" s="1"/>
  <c r="M2205" i="1"/>
  <c r="N2205" i="1"/>
  <c r="O2205" i="1"/>
  <c r="P2205" i="1"/>
  <c r="Q2205" i="1"/>
  <c r="R2205" i="1"/>
  <c r="H2206" i="1" a="1"/>
  <c r="H2206" i="1"/>
  <c r="J2206" i="1" a="1"/>
  <c r="J2206" i="1" s="1"/>
  <c r="K2206" i="1" a="1"/>
  <c r="K2206" i="1" s="1"/>
  <c r="L2206" i="1" a="1"/>
  <c r="L2206" i="1" s="1"/>
  <c r="M2206" i="1"/>
  <c r="N2206" i="1"/>
  <c r="O2206" i="1"/>
  <c r="P2206" i="1"/>
  <c r="Q2206" i="1"/>
  <c r="R2206" i="1"/>
  <c r="H2207" i="1" a="1"/>
  <c r="H2207" i="1"/>
  <c r="J2207" i="1" a="1"/>
  <c r="J2207" i="1" s="1"/>
  <c r="K2207" i="1" a="1"/>
  <c r="K2207" i="1" s="1"/>
  <c r="L2207" i="1" a="1"/>
  <c r="L2207" i="1" s="1"/>
  <c r="M2207" i="1"/>
  <c r="N2207" i="1"/>
  <c r="O2207" i="1"/>
  <c r="P2207" i="1"/>
  <c r="Q2207" i="1"/>
  <c r="R2207" i="1"/>
  <c r="H2208" i="1" a="1"/>
  <c r="H2208" i="1"/>
  <c r="J2208" i="1" a="1"/>
  <c r="J2208" i="1" s="1"/>
  <c r="K2208" i="1" a="1"/>
  <c r="K2208" i="1" s="1"/>
  <c r="L2208" i="1" a="1"/>
  <c r="L2208" i="1" s="1"/>
  <c r="M2208" i="1"/>
  <c r="N2208" i="1"/>
  <c r="O2208" i="1"/>
  <c r="P2208" i="1"/>
  <c r="Q2208" i="1"/>
  <c r="R2208" i="1"/>
  <c r="H2209" i="1" a="1"/>
  <c r="H2209" i="1"/>
  <c r="J2209" i="1" a="1"/>
  <c r="J2209" i="1" s="1"/>
  <c r="K2209" i="1" a="1"/>
  <c r="K2209" i="1" s="1"/>
  <c r="L2209" i="1" a="1"/>
  <c r="L2209" i="1" s="1"/>
  <c r="M2209" i="1"/>
  <c r="N2209" i="1"/>
  <c r="O2209" i="1"/>
  <c r="P2209" i="1"/>
  <c r="Q2209" i="1"/>
  <c r="R2209" i="1"/>
  <c r="H2210" i="1" a="1"/>
  <c r="H2210" i="1"/>
  <c r="J2210" i="1" a="1"/>
  <c r="J2210" i="1" s="1"/>
  <c r="K2210" i="1" a="1"/>
  <c r="K2210" i="1" s="1"/>
  <c r="L2210" i="1" a="1"/>
  <c r="L2210" i="1" s="1"/>
  <c r="M2210" i="1"/>
  <c r="N2210" i="1"/>
  <c r="O2210" i="1"/>
  <c r="P2210" i="1"/>
  <c r="Q2210" i="1"/>
  <c r="R2210" i="1"/>
  <c r="H2211" i="1" a="1"/>
  <c r="H2211" i="1"/>
  <c r="J2211" i="1" a="1"/>
  <c r="J2211" i="1" s="1"/>
  <c r="K2211" i="1" a="1"/>
  <c r="K2211" i="1" s="1"/>
  <c r="L2211" i="1" a="1"/>
  <c r="L2211" i="1" s="1"/>
  <c r="M2211" i="1"/>
  <c r="N2211" i="1"/>
  <c r="O2211" i="1"/>
  <c r="P2211" i="1"/>
  <c r="Q2211" i="1"/>
  <c r="R2211" i="1"/>
  <c r="H2212" i="1" a="1"/>
  <c r="H2212" i="1"/>
  <c r="J2212" i="1" a="1"/>
  <c r="J2212" i="1" s="1"/>
  <c r="K2212" i="1" a="1"/>
  <c r="K2212" i="1" s="1"/>
  <c r="L2212" i="1" a="1"/>
  <c r="L2212" i="1" s="1"/>
  <c r="M2212" i="1"/>
  <c r="N2212" i="1"/>
  <c r="O2212" i="1"/>
  <c r="P2212" i="1"/>
  <c r="Q2212" i="1"/>
  <c r="R2212" i="1"/>
  <c r="H2213" i="1" a="1"/>
  <c r="H2213" i="1"/>
  <c r="J2213" i="1" a="1"/>
  <c r="J2213" i="1" s="1"/>
  <c r="K2213" i="1" a="1"/>
  <c r="K2213" i="1" s="1"/>
  <c r="L2213" i="1" a="1"/>
  <c r="L2213" i="1" s="1"/>
  <c r="M2213" i="1"/>
  <c r="N2213" i="1"/>
  <c r="O2213" i="1"/>
  <c r="P2213" i="1"/>
  <c r="Q2213" i="1"/>
  <c r="R2213" i="1"/>
  <c r="H2214" i="1" a="1"/>
  <c r="H2214" i="1"/>
  <c r="J2214" i="1" a="1"/>
  <c r="J2214" i="1" s="1"/>
  <c r="K2214" i="1" a="1"/>
  <c r="K2214" i="1" s="1"/>
  <c r="L2214" i="1" a="1"/>
  <c r="L2214" i="1" s="1"/>
  <c r="M2214" i="1"/>
  <c r="N2214" i="1"/>
  <c r="O2214" i="1"/>
  <c r="P2214" i="1"/>
  <c r="Q2214" i="1"/>
  <c r="R2214" i="1"/>
  <c r="H2215" i="1" a="1"/>
  <c r="H2215" i="1"/>
  <c r="J2215" i="1" a="1"/>
  <c r="J2215" i="1" s="1"/>
  <c r="K2215" i="1" a="1"/>
  <c r="K2215" i="1" s="1"/>
  <c r="L2215" i="1" a="1"/>
  <c r="L2215" i="1" s="1"/>
  <c r="M2215" i="1"/>
  <c r="N2215" i="1"/>
  <c r="O2215" i="1"/>
  <c r="P2215" i="1"/>
  <c r="Q2215" i="1"/>
  <c r="R2215" i="1"/>
  <c r="H2216" i="1" a="1"/>
  <c r="H2216" i="1"/>
  <c r="J2216" i="1" a="1"/>
  <c r="J2216" i="1" s="1"/>
  <c r="K2216" i="1" a="1"/>
  <c r="K2216" i="1" s="1"/>
  <c r="L2216" i="1" a="1"/>
  <c r="L2216" i="1" s="1"/>
  <c r="M2216" i="1"/>
  <c r="N2216" i="1"/>
  <c r="O2216" i="1"/>
  <c r="P2216" i="1"/>
  <c r="Q2216" i="1"/>
  <c r="R2216" i="1"/>
  <c r="H2217" i="1" a="1"/>
  <c r="H2217" i="1"/>
  <c r="J2217" i="1" a="1"/>
  <c r="J2217" i="1" s="1"/>
  <c r="K2217" i="1" a="1"/>
  <c r="K2217" i="1" s="1"/>
  <c r="L2217" i="1" a="1"/>
  <c r="L2217" i="1" s="1"/>
  <c r="M2217" i="1"/>
  <c r="N2217" i="1"/>
  <c r="O2217" i="1"/>
  <c r="P2217" i="1"/>
  <c r="Q2217" i="1"/>
  <c r="R2217" i="1"/>
  <c r="H2218" i="1" a="1"/>
  <c r="H2218" i="1"/>
  <c r="J2218" i="1" a="1"/>
  <c r="J2218" i="1" s="1"/>
  <c r="K2218" i="1" a="1"/>
  <c r="K2218" i="1" s="1"/>
  <c r="L2218" i="1" a="1"/>
  <c r="L2218" i="1" s="1"/>
  <c r="M2218" i="1"/>
  <c r="N2218" i="1"/>
  <c r="O2218" i="1"/>
  <c r="P2218" i="1"/>
  <c r="Q2218" i="1"/>
  <c r="R2218" i="1"/>
  <c r="H2219" i="1" a="1"/>
  <c r="H2219" i="1"/>
  <c r="J2219" i="1" a="1"/>
  <c r="J2219" i="1" s="1"/>
  <c r="K2219" i="1" a="1"/>
  <c r="K2219" i="1" s="1"/>
  <c r="L2219" i="1" a="1"/>
  <c r="L2219" i="1" s="1"/>
  <c r="M2219" i="1"/>
  <c r="N2219" i="1"/>
  <c r="O2219" i="1"/>
  <c r="P2219" i="1"/>
  <c r="Q2219" i="1"/>
  <c r="R2219" i="1"/>
  <c r="H2220" i="1" a="1"/>
  <c r="H2220" i="1"/>
  <c r="J2220" i="1" a="1"/>
  <c r="J2220" i="1" s="1"/>
  <c r="K2220" i="1" a="1"/>
  <c r="K2220" i="1" s="1"/>
  <c r="L2220" i="1" a="1"/>
  <c r="L2220" i="1" s="1"/>
  <c r="M2220" i="1"/>
  <c r="N2220" i="1"/>
  <c r="O2220" i="1"/>
  <c r="P2220" i="1"/>
  <c r="Q2220" i="1"/>
  <c r="R2220" i="1"/>
  <c r="H2221" i="1" a="1"/>
  <c r="H2221" i="1"/>
  <c r="J2221" i="1" a="1"/>
  <c r="J2221" i="1" s="1"/>
  <c r="K2221" i="1" a="1"/>
  <c r="K2221" i="1" s="1"/>
  <c r="L2221" i="1" a="1"/>
  <c r="L2221" i="1" s="1"/>
  <c r="M2221" i="1"/>
  <c r="N2221" i="1"/>
  <c r="O2221" i="1"/>
  <c r="P2221" i="1"/>
  <c r="Q2221" i="1"/>
  <c r="R2221" i="1"/>
  <c r="H2222" i="1" a="1"/>
  <c r="H2222" i="1"/>
  <c r="J2222" i="1" a="1"/>
  <c r="J2222" i="1" s="1"/>
  <c r="K2222" i="1" a="1"/>
  <c r="K2222" i="1" s="1"/>
  <c r="L2222" i="1" a="1"/>
  <c r="L2222" i="1" s="1"/>
  <c r="M2222" i="1"/>
  <c r="N2222" i="1"/>
  <c r="O2222" i="1"/>
  <c r="P2222" i="1"/>
  <c r="Q2222" i="1"/>
  <c r="R2222" i="1"/>
  <c r="H2223" i="1" a="1"/>
  <c r="H2223" i="1"/>
  <c r="J2223" i="1" a="1"/>
  <c r="J2223" i="1" s="1"/>
  <c r="K2223" i="1" a="1"/>
  <c r="K2223" i="1" s="1"/>
  <c r="L2223" i="1" a="1"/>
  <c r="L2223" i="1" s="1"/>
  <c r="M2223" i="1"/>
  <c r="N2223" i="1"/>
  <c r="O2223" i="1"/>
  <c r="P2223" i="1"/>
  <c r="Q2223" i="1"/>
  <c r="R2223" i="1"/>
  <c r="H2224" i="1" a="1"/>
  <c r="H2224" i="1"/>
  <c r="J2224" i="1" a="1"/>
  <c r="J2224" i="1" s="1"/>
  <c r="K2224" i="1" a="1"/>
  <c r="K2224" i="1" s="1"/>
  <c r="L2224" i="1" a="1"/>
  <c r="L2224" i="1" s="1"/>
  <c r="M2224" i="1"/>
  <c r="N2224" i="1"/>
  <c r="O2224" i="1"/>
  <c r="P2224" i="1"/>
  <c r="Q2224" i="1"/>
  <c r="R2224" i="1"/>
  <c r="H2225" i="1" a="1"/>
  <c r="H2225" i="1"/>
  <c r="J2225" i="1" a="1"/>
  <c r="J2225" i="1" s="1"/>
  <c r="K2225" i="1" a="1"/>
  <c r="K2225" i="1" s="1"/>
  <c r="L2225" i="1" a="1"/>
  <c r="L2225" i="1" s="1"/>
  <c r="M2225" i="1"/>
  <c r="N2225" i="1"/>
  <c r="O2225" i="1"/>
  <c r="P2225" i="1"/>
  <c r="Q2225" i="1"/>
  <c r="R2225" i="1"/>
  <c r="H2226" i="1" a="1"/>
  <c r="H2226" i="1"/>
  <c r="J2226" i="1" a="1"/>
  <c r="J2226" i="1" s="1"/>
  <c r="K2226" i="1" a="1"/>
  <c r="K2226" i="1" s="1"/>
  <c r="L2226" i="1" a="1"/>
  <c r="L2226" i="1" s="1"/>
  <c r="M2226" i="1"/>
  <c r="N2226" i="1"/>
  <c r="O2226" i="1"/>
  <c r="P2226" i="1"/>
  <c r="Q2226" i="1"/>
  <c r="R2226" i="1"/>
  <c r="H2227" i="1" a="1"/>
  <c r="H2227" i="1"/>
  <c r="J2227" i="1" a="1"/>
  <c r="J2227" i="1" s="1"/>
  <c r="K2227" i="1" a="1"/>
  <c r="K2227" i="1" s="1"/>
  <c r="L2227" i="1" a="1"/>
  <c r="L2227" i="1" s="1"/>
  <c r="M2227" i="1"/>
  <c r="N2227" i="1"/>
  <c r="O2227" i="1"/>
  <c r="P2227" i="1"/>
  <c r="Q2227" i="1"/>
  <c r="R2227" i="1"/>
  <c r="H2228" i="1" a="1"/>
  <c r="H2228" i="1"/>
  <c r="J2228" i="1" a="1"/>
  <c r="J2228" i="1" s="1"/>
  <c r="K2228" i="1" a="1"/>
  <c r="K2228" i="1" s="1"/>
  <c r="L2228" i="1" a="1"/>
  <c r="L2228" i="1" s="1"/>
  <c r="M2228" i="1"/>
  <c r="N2228" i="1"/>
  <c r="O2228" i="1"/>
  <c r="P2228" i="1"/>
  <c r="Q2228" i="1"/>
  <c r="R2228" i="1"/>
  <c r="H2229" i="1" a="1"/>
  <c r="H2229" i="1"/>
  <c r="J2229" i="1" a="1"/>
  <c r="J2229" i="1" s="1"/>
  <c r="K2229" i="1" a="1"/>
  <c r="K2229" i="1" s="1"/>
  <c r="L2229" i="1" a="1"/>
  <c r="L2229" i="1" s="1"/>
  <c r="M2229" i="1"/>
  <c r="N2229" i="1"/>
  <c r="O2229" i="1"/>
  <c r="P2229" i="1"/>
  <c r="Q2229" i="1"/>
  <c r="R2229" i="1"/>
  <c r="H2230" i="1" a="1"/>
  <c r="H2230" i="1"/>
  <c r="J2230" i="1" a="1"/>
  <c r="J2230" i="1" s="1"/>
  <c r="K2230" i="1" a="1"/>
  <c r="K2230" i="1" s="1"/>
  <c r="L2230" i="1" a="1"/>
  <c r="L2230" i="1" s="1"/>
  <c r="M2230" i="1"/>
  <c r="N2230" i="1"/>
  <c r="O2230" i="1"/>
  <c r="P2230" i="1"/>
  <c r="Q2230" i="1"/>
  <c r="R2230" i="1"/>
  <c r="H2231" i="1" a="1"/>
  <c r="H2231" i="1"/>
  <c r="J2231" i="1" a="1"/>
  <c r="J2231" i="1" s="1"/>
  <c r="K2231" i="1" a="1"/>
  <c r="K2231" i="1" s="1"/>
  <c r="L2231" i="1" a="1"/>
  <c r="L2231" i="1" s="1"/>
  <c r="M2231" i="1"/>
  <c r="N2231" i="1"/>
  <c r="O2231" i="1"/>
  <c r="P2231" i="1"/>
  <c r="Q2231" i="1"/>
  <c r="R2231" i="1"/>
  <c r="H2232" i="1" a="1"/>
  <c r="H2232" i="1"/>
  <c r="J2232" i="1" a="1"/>
  <c r="J2232" i="1" s="1"/>
  <c r="K2232" i="1" a="1"/>
  <c r="K2232" i="1" s="1"/>
  <c r="L2232" i="1" a="1"/>
  <c r="L2232" i="1" s="1"/>
  <c r="M2232" i="1"/>
  <c r="N2232" i="1"/>
  <c r="O2232" i="1"/>
  <c r="P2232" i="1"/>
  <c r="Q2232" i="1"/>
  <c r="R2232" i="1"/>
  <c r="H2233" i="1" a="1"/>
  <c r="H2233" i="1"/>
  <c r="J2233" i="1" a="1"/>
  <c r="J2233" i="1" s="1"/>
  <c r="K2233" i="1" a="1"/>
  <c r="K2233" i="1" s="1"/>
  <c r="L2233" i="1" a="1"/>
  <c r="L2233" i="1" s="1"/>
  <c r="M2233" i="1"/>
  <c r="N2233" i="1"/>
  <c r="O2233" i="1"/>
  <c r="P2233" i="1"/>
  <c r="Q2233" i="1"/>
  <c r="R2233" i="1"/>
  <c r="H2234" i="1" a="1"/>
  <c r="H2234" i="1"/>
  <c r="J2234" i="1" a="1"/>
  <c r="J2234" i="1" s="1"/>
  <c r="K2234" i="1" a="1"/>
  <c r="K2234" i="1" s="1"/>
  <c r="L2234" i="1" a="1"/>
  <c r="L2234" i="1" s="1"/>
  <c r="M2234" i="1"/>
  <c r="N2234" i="1"/>
  <c r="O2234" i="1"/>
  <c r="P2234" i="1"/>
  <c r="Q2234" i="1"/>
  <c r="R2234" i="1"/>
  <c r="H2235" i="1" a="1"/>
  <c r="H2235" i="1"/>
  <c r="J2235" i="1" a="1"/>
  <c r="J2235" i="1" s="1"/>
  <c r="K2235" i="1" a="1"/>
  <c r="K2235" i="1" s="1"/>
  <c r="L2235" i="1" a="1"/>
  <c r="L2235" i="1" s="1"/>
  <c r="M2235" i="1"/>
  <c r="N2235" i="1"/>
  <c r="O2235" i="1"/>
  <c r="P2235" i="1"/>
  <c r="Q2235" i="1"/>
  <c r="R2235" i="1"/>
  <c r="H2236" i="1" a="1"/>
  <c r="H2236" i="1"/>
  <c r="J2236" i="1" a="1"/>
  <c r="J2236" i="1" s="1"/>
  <c r="K2236" i="1" a="1"/>
  <c r="K2236" i="1" s="1"/>
  <c r="L2236" i="1" a="1"/>
  <c r="L2236" i="1" s="1"/>
  <c r="M2236" i="1"/>
  <c r="N2236" i="1"/>
  <c r="O2236" i="1"/>
  <c r="P2236" i="1"/>
  <c r="Q2236" i="1"/>
  <c r="R2236" i="1"/>
  <c r="H2237" i="1" a="1"/>
  <c r="H2237" i="1"/>
  <c r="J2237" i="1" a="1"/>
  <c r="J2237" i="1" s="1"/>
  <c r="K2237" i="1" a="1"/>
  <c r="K2237" i="1" s="1"/>
  <c r="L2237" i="1" a="1"/>
  <c r="L2237" i="1" s="1"/>
  <c r="M2237" i="1"/>
  <c r="N2237" i="1"/>
  <c r="O2237" i="1"/>
  <c r="P2237" i="1"/>
  <c r="Q2237" i="1"/>
  <c r="R2237" i="1"/>
  <c r="H2238" i="1" a="1"/>
  <c r="H2238" i="1"/>
  <c r="J2238" i="1" a="1"/>
  <c r="J2238" i="1" s="1"/>
  <c r="K2238" i="1" a="1"/>
  <c r="K2238" i="1" s="1"/>
  <c r="L2238" i="1" a="1"/>
  <c r="L2238" i="1" s="1"/>
  <c r="M2238" i="1"/>
  <c r="N2238" i="1"/>
  <c r="O2238" i="1"/>
  <c r="P2238" i="1"/>
  <c r="Q2238" i="1"/>
  <c r="R2238" i="1"/>
  <c r="H2239" i="1" a="1"/>
  <c r="H2239" i="1"/>
  <c r="J2239" i="1" a="1"/>
  <c r="J2239" i="1" s="1"/>
  <c r="K2239" i="1" a="1"/>
  <c r="K2239" i="1" s="1"/>
  <c r="L2239" i="1" a="1"/>
  <c r="L2239" i="1" s="1"/>
  <c r="M2239" i="1"/>
  <c r="N2239" i="1"/>
  <c r="O2239" i="1"/>
  <c r="P2239" i="1"/>
  <c r="Q2239" i="1"/>
  <c r="R2239" i="1"/>
  <c r="H2240" i="1" a="1"/>
  <c r="H2240" i="1"/>
  <c r="J2240" i="1" a="1"/>
  <c r="J2240" i="1" s="1"/>
  <c r="K2240" i="1" a="1"/>
  <c r="K2240" i="1" s="1"/>
  <c r="L2240" i="1" a="1"/>
  <c r="L2240" i="1" s="1"/>
  <c r="M2240" i="1"/>
  <c r="N2240" i="1"/>
  <c r="O2240" i="1"/>
  <c r="P2240" i="1"/>
  <c r="Q2240" i="1"/>
  <c r="R2240" i="1"/>
  <c r="H2241" i="1" a="1"/>
  <c r="H2241" i="1" s="1"/>
  <c r="J2241" i="1" a="1"/>
  <c r="J2241" i="1" s="1"/>
  <c r="K2241" i="1" a="1"/>
  <c r="K2241" i="1" s="1"/>
  <c r="L2241" i="1" a="1"/>
  <c r="L2241" i="1" s="1"/>
  <c r="M2241" i="1"/>
  <c r="N2241" i="1" s="1"/>
  <c r="P2241" i="1" s="1"/>
  <c r="O2241" i="1"/>
  <c r="Q2241" i="1"/>
  <c r="R2241" i="1"/>
  <c r="H2242" i="1" a="1"/>
  <c r="H2242" i="1" s="1"/>
  <c r="J2242" i="1" a="1"/>
  <c r="J2242" i="1" s="1"/>
  <c r="K2242" i="1" a="1"/>
  <c r="K2242" i="1" s="1"/>
  <c r="L2242" i="1" a="1"/>
  <c r="L2242" i="1" s="1"/>
  <c r="M2242" i="1"/>
  <c r="N2242" i="1" s="1"/>
  <c r="P2242" i="1" s="1"/>
  <c r="O2242" i="1"/>
  <c r="Q2242" i="1"/>
  <c r="R2242" i="1"/>
  <c r="H2243" i="1" a="1"/>
  <c r="H2243" i="1" s="1"/>
  <c r="J2243" i="1" a="1"/>
  <c r="J2243" i="1" s="1"/>
  <c r="K2243" i="1" a="1"/>
  <c r="K2243" i="1" s="1"/>
  <c r="L2243" i="1" a="1"/>
  <c r="L2243" i="1" s="1"/>
  <c r="M2243" i="1"/>
  <c r="N2243" i="1" s="1"/>
  <c r="P2243" i="1" s="1"/>
  <c r="O2243" i="1"/>
  <c r="Q2243" i="1"/>
  <c r="R2243" i="1"/>
  <c r="H2244" i="1" a="1"/>
  <c r="J2244" i="1" a="1"/>
  <c r="J2244" i="1" s="1"/>
  <c r="K2244" i="1" a="1"/>
  <c r="K2244" i="1" s="1"/>
  <c r="L2244" i="1" a="1"/>
  <c r="L2244" i="1" s="1"/>
  <c r="M2244" i="1"/>
  <c r="N2244" i="1" s="1"/>
  <c r="P2244" i="1" s="1"/>
  <c r="O2244" i="1"/>
  <c r="Q2244" i="1"/>
  <c r="H2245" i="1" a="1"/>
  <c r="H2245" i="1"/>
  <c r="J2245" i="1" a="1"/>
  <c r="J2245" i="1" s="1"/>
  <c r="K2245" i="1" a="1"/>
  <c r="K2245" i="1" s="1"/>
  <c r="L2245" i="1" a="1"/>
  <c r="L2245" i="1" s="1"/>
  <c r="M2245" i="1"/>
  <c r="N2245" i="1"/>
  <c r="O2245" i="1"/>
  <c r="P2245" i="1"/>
  <c r="Q2245" i="1"/>
  <c r="R2245" i="1"/>
  <c r="H2246" i="1" a="1"/>
  <c r="H2246" i="1"/>
  <c r="J2246" i="1" a="1"/>
  <c r="J2246" i="1" s="1"/>
  <c r="K2246" i="1" a="1"/>
  <c r="K2246" i="1" s="1"/>
  <c r="L2246" i="1" a="1"/>
  <c r="L2246" i="1" s="1"/>
  <c r="M2246" i="1"/>
  <c r="N2246" i="1"/>
  <c r="O2246" i="1"/>
  <c r="P2246" i="1"/>
  <c r="Q2246" i="1"/>
  <c r="R2246" i="1"/>
  <c r="H2247" i="1" a="1"/>
  <c r="H2247" i="1"/>
  <c r="J2247" i="1" a="1"/>
  <c r="J2247" i="1" s="1"/>
  <c r="K2247" i="1" a="1"/>
  <c r="K2247" i="1" s="1"/>
  <c r="L2247" i="1" a="1"/>
  <c r="L2247" i="1" s="1"/>
  <c r="M2247" i="1"/>
  <c r="N2247" i="1"/>
  <c r="O2247" i="1"/>
  <c r="P2247" i="1"/>
  <c r="Q2247" i="1"/>
  <c r="R2247" i="1"/>
  <c r="H2248" i="1" a="1"/>
  <c r="H2248" i="1"/>
  <c r="J2248" i="1" a="1"/>
  <c r="J2248" i="1" s="1"/>
  <c r="K2248" i="1" a="1"/>
  <c r="K2248" i="1" s="1"/>
  <c r="L2248" i="1" a="1"/>
  <c r="L2248" i="1" s="1"/>
  <c r="M2248" i="1"/>
  <c r="N2248" i="1"/>
  <c r="O2248" i="1"/>
  <c r="P2248" i="1"/>
  <c r="Q2248" i="1"/>
  <c r="R2248" i="1"/>
  <c r="H2249" i="1" a="1"/>
  <c r="H2249" i="1"/>
  <c r="J2249" i="1" a="1"/>
  <c r="J2249" i="1" s="1"/>
  <c r="K2249" i="1" a="1"/>
  <c r="K2249" i="1" s="1"/>
  <c r="L2249" i="1" a="1"/>
  <c r="L2249" i="1" s="1"/>
  <c r="M2249" i="1"/>
  <c r="N2249" i="1"/>
  <c r="O2249" i="1"/>
  <c r="P2249" i="1"/>
  <c r="Q2249" i="1"/>
  <c r="R2249" i="1"/>
  <c r="H2250" i="1" a="1"/>
  <c r="H2250" i="1"/>
  <c r="J2250" i="1" a="1"/>
  <c r="J2250" i="1" s="1"/>
  <c r="K2250" i="1" a="1"/>
  <c r="K2250" i="1" s="1"/>
  <c r="L2250" i="1" a="1"/>
  <c r="L2250" i="1" s="1"/>
  <c r="M2250" i="1"/>
  <c r="N2250" i="1"/>
  <c r="O2250" i="1"/>
  <c r="P2250" i="1"/>
  <c r="Q2250" i="1"/>
  <c r="R2250" i="1"/>
  <c r="H2251" i="1" a="1"/>
  <c r="H2251" i="1"/>
  <c r="J2251" i="1" a="1"/>
  <c r="J2251" i="1" s="1"/>
  <c r="K2251" i="1" a="1"/>
  <c r="K2251" i="1" s="1"/>
  <c r="L2251" i="1" a="1"/>
  <c r="L2251" i="1" s="1"/>
  <c r="M2251" i="1"/>
  <c r="N2251" i="1"/>
  <c r="O2251" i="1"/>
  <c r="P2251" i="1"/>
  <c r="Q2251" i="1"/>
  <c r="R2251" i="1"/>
  <c r="H2252" i="1" a="1"/>
  <c r="H2252" i="1"/>
  <c r="J2252" i="1" a="1"/>
  <c r="J2252" i="1" s="1"/>
  <c r="K2252" i="1" a="1"/>
  <c r="K2252" i="1" s="1"/>
  <c r="L2252" i="1" a="1"/>
  <c r="L2252" i="1" s="1"/>
  <c r="M2252" i="1"/>
  <c r="N2252" i="1"/>
  <c r="O2252" i="1"/>
  <c r="P2252" i="1"/>
  <c r="Q2252" i="1"/>
  <c r="R2252" i="1"/>
  <c r="H2253" i="1" a="1"/>
  <c r="H2253" i="1"/>
  <c r="J2253" i="1" a="1"/>
  <c r="J2253" i="1" s="1"/>
  <c r="K2253" i="1" a="1"/>
  <c r="K2253" i="1" s="1"/>
  <c r="L2253" i="1" a="1"/>
  <c r="L2253" i="1" s="1"/>
  <c r="M2253" i="1"/>
  <c r="N2253" i="1"/>
  <c r="O2253" i="1"/>
  <c r="P2253" i="1"/>
  <c r="Q2253" i="1"/>
  <c r="R2253" i="1"/>
  <c r="H2254" i="1" a="1"/>
  <c r="H2254" i="1"/>
  <c r="J2254" i="1" a="1"/>
  <c r="J2254" i="1" s="1"/>
  <c r="K2254" i="1" a="1"/>
  <c r="K2254" i="1" s="1"/>
  <c r="L2254" i="1" a="1"/>
  <c r="L2254" i="1" s="1"/>
  <c r="M2254" i="1"/>
  <c r="N2254" i="1"/>
  <c r="O2254" i="1"/>
  <c r="P2254" i="1"/>
  <c r="Q2254" i="1"/>
  <c r="R2254" i="1"/>
  <c r="H2255" i="1" a="1"/>
  <c r="H2255" i="1"/>
  <c r="J2255" i="1" a="1"/>
  <c r="J2255" i="1" s="1"/>
  <c r="K2255" i="1" a="1"/>
  <c r="K2255" i="1" s="1"/>
  <c r="L2255" i="1" a="1"/>
  <c r="L2255" i="1" s="1"/>
  <c r="M2255" i="1"/>
  <c r="N2255" i="1"/>
  <c r="O2255" i="1"/>
  <c r="P2255" i="1"/>
  <c r="Q2255" i="1"/>
  <c r="R2255" i="1"/>
  <c r="H2256" i="1" a="1"/>
  <c r="H2256" i="1"/>
  <c r="J2256" i="1" a="1"/>
  <c r="J2256" i="1" s="1"/>
  <c r="K2256" i="1" a="1"/>
  <c r="K2256" i="1" s="1"/>
  <c r="L2256" i="1" a="1"/>
  <c r="L2256" i="1" s="1"/>
  <c r="M2256" i="1"/>
  <c r="N2256" i="1"/>
  <c r="O2256" i="1"/>
  <c r="P2256" i="1"/>
  <c r="Q2256" i="1"/>
  <c r="R2256" i="1"/>
  <c r="H2257" i="1" a="1"/>
  <c r="H2257" i="1"/>
  <c r="J2257" i="1" a="1"/>
  <c r="J2257" i="1" s="1"/>
  <c r="K2257" i="1" a="1"/>
  <c r="K2257" i="1" s="1"/>
  <c r="L2257" i="1" a="1"/>
  <c r="L2257" i="1" s="1"/>
  <c r="M2257" i="1"/>
  <c r="N2257" i="1"/>
  <c r="O2257" i="1"/>
  <c r="P2257" i="1"/>
  <c r="Q2257" i="1"/>
  <c r="R2257" i="1"/>
  <c r="H2258" i="1" a="1"/>
  <c r="H2258" i="1"/>
  <c r="J2258" i="1" a="1"/>
  <c r="J2258" i="1" s="1"/>
  <c r="K2258" i="1" a="1"/>
  <c r="K2258" i="1" s="1"/>
  <c r="L2258" i="1" a="1"/>
  <c r="L2258" i="1" s="1"/>
  <c r="M2258" i="1"/>
  <c r="N2258" i="1"/>
  <c r="O2258" i="1"/>
  <c r="P2258" i="1"/>
  <c r="Q2258" i="1"/>
  <c r="R2258" i="1"/>
  <c r="H2259" i="1" a="1"/>
  <c r="H2259" i="1"/>
  <c r="J2259" i="1" a="1"/>
  <c r="J2259" i="1" s="1"/>
  <c r="K2259" i="1" a="1"/>
  <c r="K2259" i="1" s="1"/>
  <c r="L2259" i="1" a="1"/>
  <c r="L2259" i="1" s="1"/>
  <c r="M2259" i="1"/>
  <c r="N2259" i="1"/>
  <c r="O2259" i="1"/>
  <c r="P2259" i="1"/>
  <c r="Q2259" i="1"/>
  <c r="R2259" i="1"/>
  <c r="H2260" i="1" a="1"/>
  <c r="H2260" i="1"/>
  <c r="J2260" i="1" a="1"/>
  <c r="J2260" i="1" s="1"/>
  <c r="K2260" i="1" a="1"/>
  <c r="K2260" i="1" s="1"/>
  <c r="L2260" i="1" a="1"/>
  <c r="L2260" i="1" s="1"/>
  <c r="M2260" i="1"/>
  <c r="N2260" i="1"/>
  <c r="O2260" i="1"/>
  <c r="P2260" i="1"/>
  <c r="Q2260" i="1"/>
  <c r="R2260" i="1"/>
  <c r="H2261" i="1" a="1"/>
  <c r="H2261" i="1"/>
  <c r="J2261" i="1" a="1"/>
  <c r="J2261" i="1" s="1"/>
  <c r="K2261" i="1" a="1"/>
  <c r="K2261" i="1" s="1"/>
  <c r="L2261" i="1" a="1"/>
  <c r="L2261" i="1" s="1"/>
  <c r="M2261" i="1"/>
  <c r="N2261" i="1"/>
  <c r="O2261" i="1"/>
  <c r="P2261" i="1"/>
  <c r="Q2261" i="1"/>
  <c r="R2261" i="1"/>
  <c r="H2262" i="1" a="1"/>
  <c r="H2262" i="1"/>
  <c r="J2262" i="1" a="1"/>
  <c r="J2262" i="1" s="1"/>
  <c r="K2262" i="1" a="1"/>
  <c r="K2262" i="1" s="1"/>
  <c r="L2262" i="1" a="1"/>
  <c r="L2262" i="1" s="1"/>
  <c r="M2262" i="1"/>
  <c r="N2262" i="1"/>
  <c r="O2262" i="1"/>
  <c r="P2262" i="1"/>
  <c r="Q2262" i="1"/>
  <c r="R2262" i="1"/>
  <c r="H2263" i="1" a="1"/>
  <c r="H2263" i="1"/>
  <c r="J2263" i="1" a="1"/>
  <c r="J2263" i="1" s="1"/>
  <c r="K2263" i="1" a="1"/>
  <c r="K2263" i="1" s="1"/>
  <c r="L2263" i="1" a="1"/>
  <c r="L2263" i="1" s="1"/>
  <c r="M2263" i="1"/>
  <c r="N2263" i="1"/>
  <c r="O2263" i="1"/>
  <c r="P2263" i="1"/>
  <c r="Q2263" i="1"/>
  <c r="R2263" i="1"/>
  <c r="H2264" i="1" a="1"/>
  <c r="H2264" i="1"/>
  <c r="J2264" i="1" a="1"/>
  <c r="J2264" i="1" s="1"/>
  <c r="K2264" i="1" a="1"/>
  <c r="K2264" i="1" s="1"/>
  <c r="L2264" i="1" a="1"/>
  <c r="L2264" i="1" s="1"/>
  <c r="M2264" i="1"/>
  <c r="N2264" i="1"/>
  <c r="O2264" i="1"/>
  <c r="P2264" i="1"/>
  <c r="Q2264" i="1"/>
  <c r="R2264" i="1"/>
  <c r="H2265" i="1" a="1"/>
  <c r="H2265" i="1"/>
  <c r="J2265" i="1" a="1"/>
  <c r="J2265" i="1" s="1"/>
  <c r="K2265" i="1" a="1"/>
  <c r="K2265" i="1" s="1"/>
  <c r="L2265" i="1" a="1"/>
  <c r="L2265" i="1" s="1"/>
  <c r="M2265" i="1"/>
  <c r="N2265" i="1"/>
  <c r="O2265" i="1"/>
  <c r="P2265" i="1"/>
  <c r="Q2265" i="1"/>
  <c r="R2265" i="1"/>
  <c r="H2266" i="1" a="1"/>
  <c r="H2266" i="1"/>
  <c r="J2266" i="1" a="1"/>
  <c r="J2266" i="1" s="1"/>
  <c r="K2266" i="1" a="1"/>
  <c r="K2266" i="1" s="1"/>
  <c r="L2266" i="1" a="1"/>
  <c r="L2266" i="1" s="1"/>
  <c r="M2266" i="1"/>
  <c r="N2266" i="1"/>
  <c r="O2266" i="1"/>
  <c r="P2266" i="1"/>
  <c r="Q2266" i="1"/>
  <c r="R2266" i="1"/>
  <c r="H2267" i="1" a="1"/>
  <c r="H2267" i="1"/>
  <c r="J2267" i="1" a="1"/>
  <c r="J2267" i="1" s="1"/>
  <c r="K2267" i="1" a="1"/>
  <c r="K2267" i="1" s="1"/>
  <c r="L2267" i="1" a="1"/>
  <c r="L2267" i="1" s="1"/>
  <c r="M2267" i="1"/>
  <c r="N2267" i="1"/>
  <c r="O2267" i="1"/>
  <c r="P2267" i="1"/>
  <c r="Q2267" i="1"/>
  <c r="R2267" i="1"/>
  <c r="H2268" i="1" a="1"/>
  <c r="H2268" i="1"/>
  <c r="J2268" i="1" a="1"/>
  <c r="J2268" i="1" s="1"/>
  <c r="K2268" i="1" a="1"/>
  <c r="K2268" i="1" s="1"/>
  <c r="L2268" i="1" a="1"/>
  <c r="L2268" i="1" s="1"/>
  <c r="M2268" i="1"/>
  <c r="N2268" i="1"/>
  <c r="O2268" i="1"/>
  <c r="P2268" i="1"/>
  <c r="Q2268" i="1"/>
  <c r="R2268" i="1"/>
  <c r="H2269" i="1" a="1"/>
  <c r="H2269" i="1"/>
  <c r="J2269" i="1" a="1"/>
  <c r="J2269" i="1" s="1"/>
  <c r="K2269" i="1" a="1"/>
  <c r="K2269" i="1" s="1"/>
  <c r="L2269" i="1" a="1"/>
  <c r="L2269" i="1" s="1"/>
  <c r="M2269" i="1"/>
  <c r="N2269" i="1"/>
  <c r="O2269" i="1"/>
  <c r="P2269" i="1"/>
  <c r="Q2269" i="1"/>
  <c r="R2269" i="1"/>
  <c r="H2270" i="1" a="1"/>
  <c r="H2270" i="1"/>
  <c r="J2270" i="1" a="1"/>
  <c r="J2270" i="1" s="1"/>
  <c r="K2270" i="1" a="1"/>
  <c r="K2270" i="1" s="1"/>
  <c r="L2270" i="1" a="1"/>
  <c r="L2270" i="1" s="1"/>
  <c r="M2270" i="1"/>
  <c r="N2270" i="1"/>
  <c r="O2270" i="1"/>
  <c r="P2270" i="1"/>
  <c r="Q2270" i="1"/>
  <c r="R2270" i="1"/>
  <c r="H2271" i="1" a="1"/>
  <c r="H2271" i="1"/>
  <c r="J2271" i="1" a="1"/>
  <c r="J2271" i="1" s="1"/>
  <c r="K2271" i="1" a="1"/>
  <c r="K2271" i="1" s="1"/>
  <c r="L2271" i="1" a="1"/>
  <c r="L2271" i="1" s="1"/>
  <c r="M2271" i="1"/>
  <c r="N2271" i="1"/>
  <c r="O2271" i="1"/>
  <c r="P2271" i="1"/>
  <c r="Q2271" i="1"/>
  <c r="R2271" i="1"/>
  <c r="H2272" i="1" a="1"/>
  <c r="H2272" i="1"/>
  <c r="J2272" i="1" a="1"/>
  <c r="J2272" i="1" s="1"/>
  <c r="K2272" i="1" a="1"/>
  <c r="K2272" i="1" s="1"/>
  <c r="L2272" i="1" a="1"/>
  <c r="L2272" i="1" s="1"/>
  <c r="M2272" i="1"/>
  <c r="N2272" i="1"/>
  <c r="O2272" i="1"/>
  <c r="P2272" i="1"/>
  <c r="Q2272" i="1"/>
  <c r="R2272" i="1"/>
  <c r="H2273" i="1" a="1"/>
  <c r="H2273" i="1"/>
  <c r="J2273" i="1" a="1"/>
  <c r="J2273" i="1" s="1"/>
  <c r="K2273" i="1" a="1"/>
  <c r="K2273" i="1" s="1"/>
  <c r="L2273" i="1" a="1"/>
  <c r="L2273" i="1" s="1"/>
  <c r="M2273" i="1"/>
  <c r="N2273" i="1"/>
  <c r="O2273" i="1"/>
  <c r="P2273" i="1"/>
  <c r="Q2273" i="1"/>
  <c r="R2273" i="1"/>
  <c r="H2274" i="1" a="1"/>
  <c r="H2274" i="1"/>
  <c r="J2274" i="1" a="1"/>
  <c r="J2274" i="1" s="1"/>
  <c r="K2274" i="1" a="1"/>
  <c r="K2274" i="1" s="1"/>
  <c r="L2274" i="1" a="1"/>
  <c r="L2274" i="1" s="1"/>
  <c r="M2274" i="1"/>
  <c r="N2274" i="1"/>
  <c r="O2274" i="1"/>
  <c r="P2274" i="1"/>
  <c r="Q2274" i="1"/>
  <c r="R2274" i="1"/>
  <c r="H2275" i="1" a="1"/>
  <c r="H2275" i="1"/>
  <c r="J2275" i="1" a="1"/>
  <c r="J2275" i="1" s="1"/>
  <c r="K2275" i="1" a="1"/>
  <c r="K2275" i="1" s="1"/>
  <c r="L2275" i="1" a="1"/>
  <c r="L2275" i="1" s="1"/>
  <c r="M2275" i="1"/>
  <c r="N2275" i="1"/>
  <c r="O2275" i="1"/>
  <c r="P2275" i="1"/>
  <c r="Q2275" i="1"/>
  <c r="R2275" i="1"/>
  <c r="H2276" i="1" a="1"/>
  <c r="H2276" i="1"/>
  <c r="J2276" i="1" a="1"/>
  <c r="J2276" i="1" s="1"/>
  <c r="K2276" i="1" a="1"/>
  <c r="K2276" i="1" s="1"/>
  <c r="L2276" i="1" a="1"/>
  <c r="L2276" i="1" s="1"/>
  <c r="M2276" i="1"/>
  <c r="N2276" i="1"/>
  <c r="O2276" i="1"/>
  <c r="P2276" i="1"/>
  <c r="Q2276" i="1"/>
  <c r="R2276" i="1"/>
  <c r="H2277" i="1" a="1"/>
  <c r="H2277" i="1"/>
  <c r="J2277" i="1" a="1"/>
  <c r="J2277" i="1" s="1"/>
  <c r="K2277" i="1" a="1"/>
  <c r="K2277" i="1" s="1"/>
  <c r="L2277" i="1" a="1"/>
  <c r="L2277" i="1" s="1"/>
  <c r="M2277" i="1"/>
  <c r="N2277" i="1"/>
  <c r="O2277" i="1"/>
  <c r="P2277" i="1"/>
  <c r="Q2277" i="1"/>
  <c r="R2277" i="1"/>
  <c r="H2278" i="1" a="1"/>
  <c r="H2278" i="1"/>
  <c r="J2278" i="1" a="1"/>
  <c r="J2278" i="1" s="1"/>
  <c r="K2278" i="1" a="1"/>
  <c r="K2278" i="1" s="1"/>
  <c r="L2278" i="1" a="1"/>
  <c r="L2278" i="1" s="1"/>
  <c r="M2278" i="1"/>
  <c r="N2278" i="1"/>
  <c r="O2278" i="1"/>
  <c r="P2278" i="1"/>
  <c r="Q2278" i="1"/>
  <c r="R2278" i="1"/>
  <c r="H2279" i="1" a="1"/>
  <c r="H2279" i="1"/>
  <c r="J2279" i="1" a="1"/>
  <c r="J2279" i="1" s="1"/>
  <c r="K2279" i="1" a="1"/>
  <c r="K2279" i="1" s="1"/>
  <c r="L2279" i="1" a="1"/>
  <c r="L2279" i="1" s="1"/>
  <c r="M2279" i="1"/>
  <c r="N2279" i="1"/>
  <c r="O2279" i="1"/>
  <c r="P2279" i="1"/>
  <c r="Q2279" i="1"/>
  <c r="R2279" i="1"/>
  <c r="H2280" i="1" a="1"/>
  <c r="H2280" i="1"/>
  <c r="J2280" i="1" a="1"/>
  <c r="J2280" i="1" s="1"/>
  <c r="K2280" i="1" a="1"/>
  <c r="K2280" i="1" s="1"/>
  <c r="L2280" i="1" a="1"/>
  <c r="L2280" i="1" s="1"/>
  <c r="M2280" i="1"/>
  <c r="N2280" i="1"/>
  <c r="O2280" i="1"/>
  <c r="P2280" i="1"/>
  <c r="Q2280" i="1"/>
  <c r="R2280" i="1"/>
  <c r="H2281" i="1" a="1"/>
  <c r="H2281" i="1"/>
  <c r="J2281" i="1" a="1"/>
  <c r="J2281" i="1" s="1"/>
  <c r="K2281" i="1" a="1"/>
  <c r="K2281" i="1" s="1"/>
  <c r="L2281" i="1" a="1"/>
  <c r="L2281" i="1" s="1"/>
  <c r="M2281" i="1"/>
  <c r="N2281" i="1"/>
  <c r="O2281" i="1"/>
  <c r="P2281" i="1"/>
  <c r="Q2281" i="1"/>
  <c r="R2281" i="1"/>
  <c r="H2282" i="1" a="1"/>
  <c r="H2282" i="1"/>
  <c r="J2282" i="1" a="1"/>
  <c r="J2282" i="1" s="1"/>
  <c r="K2282" i="1" a="1"/>
  <c r="K2282" i="1" s="1"/>
  <c r="L2282" i="1" a="1"/>
  <c r="L2282" i="1" s="1"/>
  <c r="M2282" i="1"/>
  <c r="N2282" i="1"/>
  <c r="O2282" i="1"/>
  <c r="P2282" i="1"/>
  <c r="Q2282" i="1"/>
  <c r="R2282" i="1"/>
  <c r="H2283" i="1" a="1"/>
  <c r="H2283" i="1"/>
  <c r="J2283" i="1" a="1"/>
  <c r="J2283" i="1" s="1"/>
  <c r="K2283" i="1" a="1"/>
  <c r="K2283" i="1" s="1"/>
  <c r="L2283" i="1" a="1"/>
  <c r="L2283" i="1" s="1"/>
  <c r="M2283" i="1"/>
  <c r="N2283" i="1"/>
  <c r="O2283" i="1"/>
  <c r="P2283" i="1"/>
  <c r="Q2283" i="1"/>
  <c r="R2283" i="1"/>
  <c r="H2284" i="1" a="1"/>
  <c r="H2284" i="1"/>
  <c r="J2284" i="1" a="1"/>
  <c r="J2284" i="1" s="1"/>
  <c r="K2284" i="1" a="1"/>
  <c r="K2284" i="1" s="1"/>
  <c r="L2284" i="1" a="1"/>
  <c r="L2284" i="1" s="1"/>
  <c r="M2284" i="1"/>
  <c r="N2284" i="1"/>
  <c r="O2284" i="1"/>
  <c r="P2284" i="1"/>
  <c r="Q2284" i="1"/>
  <c r="R2284" i="1"/>
  <c r="H2285" i="1" a="1"/>
  <c r="H2285" i="1"/>
  <c r="J2285" i="1" a="1"/>
  <c r="J2285" i="1" s="1"/>
  <c r="K2285" i="1" a="1"/>
  <c r="K2285" i="1" s="1"/>
  <c r="L2285" i="1" a="1"/>
  <c r="L2285" i="1" s="1"/>
  <c r="M2285" i="1"/>
  <c r="N2285" i="1"/>
  <c r="O2285" i="1"/>
  <c r="P2285" i="1"/>
  <c r="Q2285" i="1"/>
  <c r="R2285" i="1"/>
  <c r="H2286" i="1" a="1"/>
  <c r="H2286" i="1"/>
  <c r="J2286" i="1" a="1"/>
  <c r="J2286" i="1" s="1"/>
  <c r="K2286" i="1" a="1"/>
  <c r="K2286" i="1" s="1"/>
  <c r="L2286" i="1" a="1"/>
  <c r="L2286" i="1" s="1"/>
  <c r="M2286" i="1"/>
  <c r="N2286" i="1"/>
  <c r="O2286" i="1"/>
  <c r="P2286" i="1"/>
  <c r="Q2286" i="1"/>
  <c r="R2286" i="1"/>
  <c r="H2287" i="1" a="1"/>
  <c r="H2287" i="1"/>
  <c r="J2287" i="1" a="1"/>
  <c r="J2287" i="1" s="1"/>
  <c r="K2287" i="1" a="1"/>
  <c r="K2287" i="1" s="1"/>
  <c r="L2287" i="1" a="1"/>
  <c r="L2287" i="1" s="1"/>
  <c r="M2287" i="1"/>
  <c r="N2287" i="1"/>
  <c r="O2287" i="1"/>
  <c r="P2287" i="1"/>
  <c r="Q2287" i="1"/>
  <c r="R2287" i="1"/>
  <c r="H2288" i="1" a="1"/>
  <c r="H2288" i="1"/>
  <c r="J2288" i="1" a="1"/>
  <c r="J2288" i="1" s="1"/>
  <c r="K2288" i="1" a="1"/>
  <c r="K2288" i="1" s="1"/>
  <c r="L2288" i="1" a="1"/>
  <c r="L2288" i="1" s="1"/>
  <c r="M2288" i="1"/>
  <c r="N2288" i="1"/>
  <c r="O2288" i="1"/>
  <c r="P2288" i="1"/>
  <c r="Q2288" i="1"/>
  <c r="R2288" i="1"/>
  <c r="H2289" i="1" a="1"/>
  <c r="H2289" i="1"/>
  <c r="J2289" i="1" a="1"/>
  <c r="J2289" i="1" s="1"/>
  <c r="K2289" i="1" a="1"/>
  <c r="K2289" i="1" s="1"/>
  <c r="L2289" i="1" a="1"/>
  <c r="L2289" i="1" s="1"/>
  <c r="M2289" i="1"/>
  <c r="N2289" i="1"/>
  <c r="O2289" i="1"/>
  <c r="P2289" i="1"/>
  <c r="Q2289" i="1"/>
  <c r="R2289" i="1"/>
  <c r="H2290" i="1" a="1"/>
  <c r="H2290" i="1"/>
  <c r="J2290" i="1" a="1"/>
  <c r="J2290" i="1" s="1"/>
  <c r="K2290" i="1" a="1"/>
  <c r="K2290" i="1" s="1"/>
  <c r="L2290" i="1" a="1"/>
  <c r="L2290" i="1" s="1"/>
  <c r="M2290" i="1"/>
  <c r="N2290" i="1"/>
  <c r="O2290" i="1"/>
  <c r="P2290" i="1"/>
  <c r="Q2290" i="1"/>
  <c r="R2290" i="1"/>
  <c r="H2291" i="1" a="1"/>
  <c r="H2291" i="1"/>
  <c r="J2291" i="1" a="1"/>
  <c r="J2291" i="1" s="1"/>
  <c r="K2291" i="1" a="1"/>
  <c r="K2291" i="1" s="1"/>
  <c r="L2291" i="1" a="1"/>
  <c r="L2291" i="1" s="1"/>
  <c r="M2291" i="1"/>
  <c r="N2291" i="1"/>
  <c r="O2291" i="1"/>
  <c r="P2291" i="1"/>
  <c r="Q2291" i="1"/>
  <c r="R2291" i="1"/>
  <c r="H2292" i="1" a="1"/>
  <c r="H2292" i="1"/>
  <c r="J2292" i="1" a="1"/>
  <c r="J2292" i="1" s="1"/>
  <c r="K2292" i="1" a="1"/>
  <c r="K2292" i="1" s="1"/>
  <c r="L2292" i="1" a="1"/>
  <c r="L2292" i="1" s="1"/>
  <c r="M2292" i="1"/>
  <c r="N2292" i="1"/>
  <c r="O2292" i="1"/>
  <c r="P2292" i="1"/>
  <c r="Q2292" i="1"/>
  <c r="R2292" i="1"/>
  <c r="H2293" i="1" a="1"/>
  <c r="H2293" i="1"/>
  <c r="J2293" i="1" a="1"/>
  <c r="J2293" i="1" s="1"/>
  <c r="K2293" i="1" a="1"/>
  <c r="K2293" i="1" s="1"/>
  <c r="L2293" i="1" a="1"/>
  <c r="L2293" i="1" s="1"/>
  <c r="M2293" i="1"/>
  <c r="N2293" i="1"/>
  <c r="O2293" i="1"/>
  <c r="P2293" i="1"/>
  <c r="Q2293" i="1"/>
  <c r="R2293" i="1"/>
  <c r="H2294" i="1" a="1"/>
  <c r="H2294" i="1"/>
  <c r="J2294" i="1" a="1"/>
  <c r="J2294" i="1" s="1"/>
  <c r="K2294" i="1" a="1"/>
  <c r="K2294" i="1" s="1"/>
  <c r="L2294" i="1" a="1"/>
  <c r="L2294" i="1" s="1"/>
  <c r="M2294" i="1"/>
  <c r="N2294" i="1"/>
  <c r="O2294" i="1"/>
  <c r="P2294" i="1"/>
  <c r="Q2294" i="1"/>
  <c r="R2294" i="1"/>
  <c r="H2295" i="1" a="1"/>
  <c r="H2295" i="1"/>
  <c r="J2295" i="1" a="1"/>
  <c r="J2295" i="1" s="1"/>
  <c r="K2295" i="1" a="1"/>
  <c r="K2295" i="1" s="1"/>
  <c r="L2295" i="1" a="1"/>
  <c r="L2295" i="1" s="1"/>
  <c r="M2295" i="1"/>
  <c r="N2295" i="1"/>
  <c r="O2295" i="1"/>
  <c r="P2295" i="1"/>
  <c r="Q2295" i="1"/>
  <c r="R2295" i="1"/>
  <c r="H2296" i="1" a="1"/>
  <c r="H2296" i="1"/>
  <c r="J2296" i="1" a="1"/>
  <c r="J2296" i="1" s="1"/>
  <c r="K2296" i="1" a="1"/>
  <c r="K2296" i="1" s="1"/>
  <c r="L2296" i="1" a="1"/>
  <c r="L2296" i="1" s="1"/>
  <c r="M2296" i="1"/>
  <c r="N2296" i="1"/>
  <c r="O2296" i="1"/>
  <c r="P2296" i="1"/>
  <c r="Q2296" i="1"/>
  <c r="R2296" i="1"/>
  <c r="H2297" i="1" a="1"/>
  <c r="H2297" i="1"/>
  <c r="J2297" i="1" a="1"/>
  <c r="J2297" i="1" s="1"/>
  <c r="K2297" i="1" a="1"/>
  <c r="K2297" i="1" s="1"/>
  <c r="L2297" i="1" a="1"/>
  <c r="L2297" i="1" s="1"/>
  <c r="M2297" i="1"/>
  <c r="N2297" i="1"/>
  <c r="O2297" i="1"/>
  <c r="P2297" i="1"/>
  <c r="Q2297" i="1"/>
  <c r="R2297" i="1"/>
  <c r="H2298" i="1" a="1"/>
  <c r="H2298" i="1"/>
  <c r="J2298" i="1" a="1"/>
  <c r="J2298" i="1" s="1"/>
  <c r="K2298" i="1" a="1"/>
  <c r="K2298" i="1" s="1"/>
  <c r="L2298" i="1" a="1"/>
  <c r="L2298" i="1" s="1"/>
  <c r="M2298" i="1"/>
  <c r="N2298" i="1"/>
  <c r="O2298" i="1"/>
  <c r="P2298" i="1"/>
  <c r="Q2298" i="1"/>
  <c r="R2298" i="1"/>
  <c r="H2299" i="1" a="1"/>
  <c r="H2299" i="1"/>
  <c r="J2299" i="1" a="1"/>
  <c r="J2299" i="1" s="1"/>
  <c r="K2299" i="1" a="1"/>
  <c r="K2299" i="1" s="1"/>
  <c r="L2299" i="1" a="1"/>
  <c r="L2299" i="1" s="1"/>
  <c r="M2299" i="1"/>
  <c r="N2299" i="1"/>
  <c r="O2299" i="1"/>
  <c r="P2299" i="1"/>
  <c r="Q2299" i="1"/>
  <c r="R2299" i="1"/>
  <c r="H2300" i="1" a="1"/>
  <c r="H2300" i="1"/>
  <c r="J2300" i="1" a="1"/>
  <c r="J2300" i="1" s="1"/>
  <c r="K2300" i="1" a="1"/>
  <c r="K2300" i="1" s="1"/>
  <c r="L2300" i="1" a="1"/>
  <c r="L2300" i="1" s="1"/>
  <c r="M2300" i="1"/>
  <c r="N2300" i="1"/>
  <c r="O2300" i="1"/>
  <c r="P2300" i="1"/>
  <c r="Q2300" i="1"/>
  <c r="R2300" i="1"/>
  <c r="H2301" i="1" a="1"/>
  <c r="H2301" i="1"/>
  <c r="J2301" i="1" a="1"/>
  <c r="J2301" i="1" s="1"/>
  <c r="K2301" i="1" a="1"/>
  <c r="K2301" i="1" s="1"/>
  <c r="L2301" i="1" a="1"/>
  <c r="L2301" i="1" s="1"/>
  <c r="M2301" i="1"/>
  <c r="N2301" i="1"/>
  <c r="O2301" i="1"/>
  <c r="P2301" i="1"/>
  <c r="Q2301" i="1"/>
  <c r="R2301" i="1"/>
  <c r="H2302" i="1" a="1"/>
  <c r="H2302" i="1"/>
  <c r="J2302" i="1" a="1"/>
  <c r="J2302" i="1" s="1"/>
  <c r="K2302" i="1" a="1"/>
  <c r="K2302" i="1" s="1"/>
  <c r="L2302" i="1" a="1"/>
  <c r="L2302" i="1" s="1"/>
  <c r="M2302" i="1"/>
  <c r="N2302" i="1"/>
  <c r="O2302" i="1"/>
  <c r="P2302" i="1"/>
  <c r="Q2302" i="1"/>
  <c r="R2302" i="1"/>
  <c r="H2303" i="1" a="1"/>
  <c r="H2303" i="1"/>
  <c r="J2303" i="1" a="1"/>
  <c r="J2303" i="1" s="1"/>
  <c r="K2303" i="1" a="1"/>
  <c r="K2303" i="1" s="1"/>
  <c r="L2303" i="1" a="1"/>
  <c r="L2303" i="1" s="1"/>
  <c r="M2303" i="1"/>
  <c r="N2303" i="1"/>
  <c r="O2303" i="1"/>
  <c r="P2303" i="1"/>
  <c r="Q2303" i="1"/>
  <c r="R2303" i="1"/>
  <c r="H2304" i="1" a="1"/>
  <c r="H2304" i="1"/>
  <c r="J2304" i="1" a="1"/>
  <c r="J2304" i="1" s="1"/>
  <c r="K2304" i="1" a="1"/>
  <c r="K2304" i="1" s="1"/>
  <c r="L2304" i="1" a="1"/>
  <c r="L2304" i="1" s="1"/>
  <c r="M2304" i="1"/>
  <c r="N2304" i="1"/>
  <c r="O2304" i="1"/>
  <c r="P2304" i="1"/>
  <c r="Q2304" i="1"/>
  <c r="R2304" i="1"/>
  <c r="H2305" i="1" a="1"/>
  <c r="H2305" i="1"/>
  <c r="J2305" i="1" a="1"/>
  <c r="J2305" i="1" s="1"/>
  <c r="K2305" i="1" a="1"/>
  <c r="K2305" i="1" s="1"/>
  <c r="L2305" i="1" a="1"/>
  <c r="L2305" i="1" s="1"/>
  <c r="M2305" i="1"/>
  <c r="N2305" i="1"/>
  <c r="O2305" i="1"/>
  <c r="P2305" i="1"/>
  <c r="Q2305" i="1"/>
  <c r="R2305" i="1"/>
  <c r="H2306" i="1" a="1"/>
  <c r="H2306" i="1"/>
  <c r="J2306" i="1" a="1"/>
  <c r="J2306" i="1" s="1"/>
  <c r="K2306" i="1" a="1"/>
  <c r="K2306" i="1" s="1"/>
  <c r="L2306" i="1" a="1"/>
  <c r="L2306" i="1" s="1"/>
  <c r="M2306" i="1"/>
  <c r="N2306" i="1"/>
  <c r="O2306" i="1"/>
  <c r="P2306" i="1"/>
  <c r="Q2306" i="1"/>
  <c r="R2306" i="1"/>
  <c r="H2307" i="1" a="1"/>
  <c r="H2307" i="1"/>
  <c r="J2307" i="1" a="1"/>
  <c r="J2307" i="1" s="1"/>
  <c r="K2307" i="1" a="1"/>
  <c r="K2307" i="1" s="1"/>
  <c r="L2307" i="1" a="1"/>
  <c r="L2307" i="1" s="1"/>
  <c r="M2307" i="1"/>
  <c r="N2307" i="1"/>
  <c r="O2307" i="1"/>
  <c r="P2307" i="1"/>
  <c r="Q2307" i="1"/>
  <c r="R2307" i="1"/>
  <c r="H2308" i="1" a="1"/>
  <c r="H2308" i="1"/>
  <c r="J2308" i="1" a="1"/>
  <c r="J2308" i="1" s="1"/>
  <c r="K2308" i="1" a="1"/>
  <c r="K2308" i="1" s="1"/>
  <c r="L2308" i="1" a="1"/>
  <c r="L2308" i="1" s="1"/>
  <c r="M2308" i="1"/>
  <c r="N2308" i="1"/>
  <c r="O2308" i="1"/>
  <c r="P2308" i="1"/>
  <c r="Q2308" i="1"/>
  <c r="R2308" i="1"/>
  <c r="H2309" i="1" a="1"/>
  <c r="H2309" i="1"/>
  <c r="J2309" i="1" a="1"/>
  <c r="J2309" i="1" s="1"/>
  <c r="K2309" i="1" a="1"/>
  <c r="K2309" i="1" s="1"/>
  <c r="L2309" i="1" a="1"/>
  <c r="L2309" i="1" s="1"/>
  <c r="M2309" i="1"/>
  <c r="N2309" i="1"/>
  <c r="O2309" i="1"/>
  <c r="P2309" i="1"/>
  <c r="Q2309" i="1"/>
  <c r="R2309" i="1"/>
  <c r="H2310" i="1" a="1"/>
  <c r="H2310" i="1"/>
  <c r="J2310" i="1" a="1"/>
  <c r="J2310" i="1" s="1"/>
  <c r="K2310" i="1" a="1"/>
  <c r="K2310" i="1" s="1"/>
  <c r="L2310" i="1" a="1"/>
  <c r="L2310" i="1" s="1"/>
  <c r="M2310" i="1"/>
  <c r="N2310" i="1"/>
  <c r="O2310" i="1"/>
  <c r="P2310" i="1"/>
  <c r="Q2310" i="1"/>
  <c r="R2310" i="1"/>
  <c r="H2311" i="1" a="1"/>
  <c r="H2311" i="1"/>
  <c r="J2311" i="1" a="1"/>
  <c r="J2311" i="1" s="1"/>
  <c r="K2311" i="1" a="1"/>
  <c r="K2311" i="1" s="1"/>
  <c r="L2311" i="1" a="1"/>
  <c r="L2311" i="1" s="1"/>
  <c r="M2311" i="1"/>
  <c r="N2311" i="1"/>
  <c r="O2311" i="1"/>
  <c r="P2311" i="1"/>
  <c r="Q2311" i="1"/>
  <c r="R2311" i="1"/>
  <c r="H2312" i="1" a="1"/>
  <c r="H2312" i="1"/>
  <c r="J2312" i="1" a="1"/>
  <c r="J2312" i="1" s="1"/>
  <c r="K2312" i="1" a="1"/>
  <c r="K2312" i="1" s="1"/>
  <c r="L2312" i="1" a="1"/>
  <c r="L2312" i="1" s="1"/>
  <c r="M2312" i="1"/>
  <c r="N2312" i="1"/>
  <c r="O2312" i="1"/>
  <c r="P2312" i="1"/>
  <c r="Q2312" i="1"/>
  <c r="R2312" i="1"/>
  <c r="H2313" i="1" a="1"/>
  <c r="H2313" i="1"/>
  <c r="J2313" i="1" a="1"/>
  <c r="J2313" i="1" s="1"/>
  <c r="K2313" i="1" a="1"/>
  <c r="K2313" i="1" s="1"/>
  <c r="L2313" i="1" a="1"/>
  <c r="L2313" i="1" s="1"/>
  <c r="M2313" i="1"/>
  <c r="N2313" i="1"/>
  <c r="O2313" i="1"/>
  <c r="P2313" i="1"/>
  <c r="Q2313" i="1"/>
  <c r="R2313" i="1"/>
  <c r="H2314" i="1" a="1"/>
  <c r="H2314" i="1"/>
  <c r="J2314" i="1" a="1"/>
  <c r="J2314" i="1" s="1"/>
  <c r="K2314" i="1" a="1"/>
  <c r="K2314" i="1" s="1"/>
  <c r="L2314" i="1" a="1"/>
  <c r="L2314" i="1" s="1"/>
  <c r="M2314" i="1"/>
  <c r="N2314" i="1"/>
  <c r="O2314" i="1"/>
  <c r="P2314" i="1"/>
  <c r="Q2314" i="1"/>
  <c r="R2314" i="1"/>
  <c r="H2315" i="1" a="1"/>
  <c r="H2315" i="1"/>
  <c r="J2315" i="1" a="1"/>
  <c r="J2315" i="1" s="1"/>
  <c r="K2315" i="1" a="1"/>
  <c r="K2315" i="1" s="1"/>
  <c r="L2315" i="1" a="1"/>
  <c r="L2315" i="1" s="1"/>
  <c r="M2315" i="1"/>
  <c r="N2315" i="1"/>
  <c r="O2315" i="1"/>
  <c r="P2315" i="1"/>
  <c r="Q2315" i="1"/>
  <c r="R2315" i="1"/>
  <c r="H2316" i="1" a="1"/>
  <c r="H2316" i="1"/>
  <c r="J2316" i="1" a="1"/>
  <c r="J2316" i="1" s="1"/>
  <c r="K2316" i="1" a="1"/>
  <c r="K2316" i="1" s="1"/>
  <c r="L2316" i="1" a="1"/>
  <c r="L2316" i="1" s="1"/>
  <c r="M2316" i="1"/>
  <c r="N2316" i="1"/>
  <c r="O2316" i="1"/>
  <c r="P2316" i="1"/>
  <c r="Q2316" i="1"/>
  <c r="R2316" i="1"/>
  <c r="H2317" i="1" a="1"/>
  <c r="H2317" i="1"/>
  <c r="J2317" i="1" a="1"/>
  <c r="J2317" i="1" s="1"/>
  <c r="K2317" i="1" a="1"/>
  <c r="K2317" i="1" s="1"/>
  <c r="L2317" i="1" a="1"/>
  <c r="L2317" i="1" s="1"/>
  <c r="M2317" i="1"/>
  <c r="N2317" i="1"/>
  <c r="O2317" i="1"/>
  <c r="P2317" i="1"/>
  <c r="Q2317" i="1"/>
  <c r="R2317" i="1"/>
  <c r="H2318" i="1" a="1"/>
  <c r="H2318" i="1"/>
  <c r="J2318" i="1" a="1"/>
  <c r="J2318" i="1" s="1"/>
  <c r="K2318" i="1" a="1"/>
  <c r="K2318" i="1" s="1"/>
  <c r="L2318" i="1" a="1"/>
  <c r="L2318" i="1" s="1"/>
  <c r="M2318" i="1"/>
  <c r="N2318" i="1"/>
  <c r="O2318" i="1"/>
  <c r="P2318" i="1"/>
  <c r="Q2318" i="1"/>
  <c r="R2318" i="1"/>
  <c r="H2319" i="1" a="1"/>
  <c r="H2319" i="1"/>
  <c r="J2319" i="1" a="1"/>
  <c r="J2319" i="1" s="1"/>
  <c r="K2319" i="1" a="1"/>
  <c r="K2319" i="1" s="1"/>
  <c r="L2319" i="1" a="1"/>
  <c r="L2319" i="1" s="1"/>
  <c r="M2319" i="1"/>
  <c r="N2319" i="1"/>
  <c r="O2319" i="1"/>
  <c r="P2319" i="1"/>
  <c r="Q2319" i="1"/>
  <c r="R2319" i="1"/>
  <c r="H2320" i="1" a="1"/>
  <c r="H2320" i="1"/>
  <c r="J2320" i="1" a="1"/>
  <c r="J2320" i="1" s="1"/>
  <c r="K2320" i="1" a="1"/>
  <c r="K2320" i="1" s="1"/>
  <c r="L2320" i="1" a="1"/>
  <c r="L2320" i="1" s="1"/>
  <c r="M2320" i="1"/>
  <c r="N2320" i="1"/>
  <c r="O2320" i="1"/>
  <c r="P2320" i="1"/>
  <c r="Q2320" i="1"/>
  <c r="R2320" i="1"/>
  <c r="H2321" i="1" a="1"/>
  <c r="H2321" i="1"/>
  <c r="J2321" i="1" a="1"/>
  <c r="J2321" i="1" s="1"/>
  <c r="K2321" i="1" a="1"/>
  <c r="K2321" i="1" s="1"/>
  <c r="L2321" i="1" a="1"/>
  <c r="L2321" i="1" s="1"/>
  <c r="M2321" i="1"/>
  <c r="N2321" i="1"/>
  <c r="O2321" i="1"/>
  <c r="P2321" i="1"/>
  <c r="Q2321" i="1"/>
  <c r="R2321" i="1"/>
  <c r="H2322" i="1" a="1"/>
  <c r="H2322" i="1"/>
  <c r="J2322" i="1" a="1"/>
  <c r="J2322" i="1" s="1"/>
  <c r="K2322" i="1" a="1"/>
  <c r="K2322" i="1" s="1"/>
  <c r="L2322" i="1" a="1"/>
  <c r="L2322" i="1" s="1"/>
  <c r="M2322" i="1"/>
  <c r="N2322" i="1"/>
  <c r="O2322" i="1"/>
  <c r="P2322" i="1"/>
  <c r="Q2322" i="1"/>
  <c r="R2322" i="1"/>
  <c r="H2323" i="1" a="1"/>
  <c r="H2323" i="1"/>
  <c r="J2323" i="1" a="1"/>
  <c r="J2323" i="1" s="1"/>
  <c r="K2323" i="1" a="1"/>
  <c r="K2323" i="1" s="1"/>
  <c r="L2323" i="1" a="1"/>
  <c r="L2323" i="1" s="1"/>
  <c r="M2323" i="1"/>
  <c r="N2323" i="1"/>
  <c r="O2323" i="1"/>
  <c r="P2323" i="1"/>
  <c r="Q2323" i="1"/>
  <c r="R2323" i="1"/>
  <c r="H2324" i="1" a="1"/>
  <c r="H2324" i="1"/>
  <c r="J2324" i="1" a="1"/>
  <c r="J2324" i="1" s="1"/>
  <c r="K2324" i="1" a="1"/>
  <c r="K2324" i="1" s="1"/>
  <c r="L2324" i="1" a="1"/>
  <c r="L2324" i="1" s="1"/>
  <c r="M2324" i="1"/>
  <c r="N2324" i="1"/>
  <c r="O2324" i="1"/>
  <c r="P2324" i="1"/>
  <c r="Q2324" i="1"/>
  <c r="R2324" i="1"/>
  <c r="H2325" i="1" a="1"/>
  <c r="H2325" i="1"/>
  <c r="J2325" i="1" a="1"/>
  <c r="J2325" i="1" s="1"/>
  <c r="K2325" i="1" a="1"/>
  <c r="K2325" i="1" s="1"/>
  <c r="L2325" i="1" a="1"/>
  <c r="L2325" i="1" s="1"/>
  <c r="M2325" i="1"/>
  <c r="N2325" i="1"/>
  <c r="O2325" i="1"/>
  <c r="P2325" i="1"/>
  <c r="Q2325" i="1"/>
  <c r="R2325" i="1"/>
  <c r="H2326" i="1" a="1"/>
  <c r="H2326" i="1"/>
  <c r="J2326" i="1" a="1"/>
  <c r="J2326" i="1" s="1"/>
  <c r="K2326" i="1" a="1"/>
  <c r="K2326" i="1" s="1"/>
  <c r="L2326" i="1" a="1"/>
  <c r="L2326" i="1" s="1"/>
  <c r="M2326" i="1"/>
  <c r="N2326" i="1"/>
  <c r="O2326" i="1"/>
  <c r="P2326" i="1"/>
  <c r="Q2326" i="1"/>
  <c r="R2326" i="1"/>
  <c r="H2327" i="1" a="1"/>
  <c r="H2327" i="1"/>
  <c r="J2327" i="1" a="1"/>
  <c r="J2327" i="1" s="1"/>
  <c r="K2327" i="1" a="1"/>
  <c r="K2327" i="1" s="1"/>
  <c r="L2327" i="1" a="1"/>
  <c r="L2327" i="1" s="1"/>
  <c r="M2327" i="1"/>
  <c r="N2327" i="1"/>
  <c r="O2327" i="1"/>
  <c r="P2327" i="1"/>
  <c r="Q2327" i="1"/>
  <c r="R2327" i="1"/>
  <c r="H2328" i="1" a="1"/>
  <c r="H2328" i="1"/>
  <c r="J2328" i="1" a="1"/>
  <c r="J2328" i="1" s="1"/>
  <c r="K2328" i="1" a="1"/>
  <c r="K2328" i="1" s="1"/>
  <c r="L2328" i="1" a="1"/>
  <c r="L2328" i="1" s="1"/>
  <c r="M2328" i="1"/>
  <c r="N2328" i="1"/>
  <c r="O2328" i="1"/>
  <c r="P2328" i="1"/>
  <c r="Q2328" i="1"/>
  <c r="R2328" i="1"/>
  <c r="H2329" i="1" a="1"/>
  <c r="H2329" i="1"/>
  <c r="J2329" i="1" a="1"/>
  <c r="J2329" i="1" s="1"/>
  <c r="K2329" i="1" a="1"/>
  <c r="K2329" i="1" s="1"/>
  <c r="L2329" i="1" a="1"/>
  <c r="L2329" i="1" s="1"/>
  <c r="M2329" i="1"/>
  <c r="N2329" i="1"/>
  <c r="O2329" i="1"/>
  <c r="P2329" i="1"/>
  <c r="Q2329" i="1"/>
  <c r="R2329" i="1"/>
  <c r="H2330" i="1" a="1"/>
  <c r="H2330" i="1"/>
  <c r="J2330" i="1" a="1"/>
  <c r="J2330" i="1" s="1"/>
  <c r="K2330" i="1" a="1"/>
  <c r="K2330" i="1" s="1"/>
  <c r="L2330" i="1" a="1"/>
  <c r="L2330" i="1" s="1"/>
  <c r="M2330" i="1"/>
  <c r="N2330" i="1"/>
  <c r="O2330" i="1"/>
  <c r="P2330" i="1"/>
  <c r="Q2330" i="1"/>
  <c r="R2330" i="1"/>
  <c r="H2331" i="1" a="1"/>
  <c r="H2331" i="1"/>
  <c r="J2331" i="1" a="1"/>
  <c r="J2331" i="1" s="1"/>
  <c r="K2331" i="1" a="1"/>
  <c r="K2331" i="1" s="1"/>
  <c r="L2331" i="1" a="1"/>
  <c r="L2331" i="1" s="1"/>
  <c r="M2331" i="1"/>
  <c r="N2331" i="1"/>
  <c r="O2331" i="1"/>
  <c r="P2331" i="1"/>
  <c r="Q2331" i="1"/>
  <c r="R2331" i="1"/>
  <c r="H2332" i="1" a="1"/>
  <c r="H2332" i="1"/>
  <c r="J2332" i="1" a="1"/>
  <c r="J2332" i="1" s="1"/>
  <c r="K2332" i="1" a="1"/>
  <c r="K2332" i="1" s="1"/>
  <c r="L2332" i="1" a="1"/>
  <c r="L2332" i="1" s="1"/>
  <c r="M2332" i="1"/>
  <c r="N2332" i="1"/>
  <c r="O2332" i="1"/>
  <c r="P2332" i="1"/>
  <c r="Q2332" i="1"/>
  <c r="R2332" i="1"/>
  <c r="H2333" i="1" a="1"/>
  <c r="H2333" i="1"/>
  <c r="J2333" i="1" a="1"/>
  <c r="J2333" i="1" s="1"/>
  <c r="K2333" i="1" a="1"/>
  <c r="K2333" i="1" s="1"/>
  <c r="L2333" i="1" a="1"/>
  <c r="L2333" i="1" s="1"/>
  <c r="M2333" i="1"/>
  <c r="N2333" i="1"/>
  <c r="O2333" i="1"/>
  <c r="P2333" i="1"/>
  <c r="Q2333" i="1"/>
  <c r="R2333" i="1"/>
  <c r="H2334" i="1" a="1"/>
  <c r="H2334" i="1"/>
  <c r="J2334" i="1" a="1"/>
  <c r="J2334" i="1" s="1"/>
  <c r="K2334" i="1" a="1"/>
  <c r="K2334" i="1" s="1"/>
  <c r="L2334" i="1" a="1"/>
  <c r="L2334" i="1" s="1"/>
  <c r="M2334" i="1"/>
  <c r="N2334" i="1"/>
  <c r="O2334" i="1"/>
  <c r="P2334" i="1"/>
  <c r="Q2334" i="1"/>
  <c r="R2334" i="1"/>
  <c r="H2335" i="1" a="1"/>
  <c r="H2335" i="1"/>
  <c r="J2335" i="1" a="1"/>
  <c r="J2335" i="1" s="1"/>
  <c r="K2335" i="1" a="1"/>
  <c r="K2335" i="1" s="1"/>
  <c r="L2335" i="1" a="1"/>
  <c r="L2335" i="1" s="1"/>
  <c r="M2335" i="1"/>
  <c r="N2335" i="1"/>
  <c r="O2335" i="1"/>
  <c r="P2335" i="1"/>
  <c r="Q2335" i="1"/>
  <c r="R2335" i="1"/>
  <c r="H2336" i="1" a="1"/>
  <c r="H2336" i="1"/>
  <c r="J2336" i="1" a="1"/>
  <c r="J2336" i="1" s="1"/>
  <c r="K2336" i="1" a="1"/>
  <c r="K2336" i="1" s="1"/>
  <c r="L2336" i="1" a="1"/>
  <c r="L2336" i="1" s="1"/>
  <c r="M2336" i="1"/>
  <c r="N2336" i="1"/>
  <c r="O2336" i="1"/>
  <c r="P2336" i="1"/>
  <c r="Q2336" i="1"/>
  <c r="R2336" i="1"/>
  <c r="H2337" i="1" a="1"/>
  <c r="H2337" i="1"/>
  <c r="J2337" i="1" a="1"/>
  <c r="J2337" i="1" s="1"/>
  <c r="K2337" i="1" a="1"/>
  <c r="K2337" i="1" s="1"/>
  <c r="L2337" i="1" a="1"/>
  <c r="L2337" i="1" s="1"/>
  <c r="M2337" i="1"/>
  <c r="N2337" i="1"/>
  <c r="O2337" i="1"/>
  <c r="P2337" i="1"/>
  <c r="Q2337" i="1"/>
  <c r="R2337" i="1"/>
  <c r="H2338" i="1" a="1"/>
  <c r="H2338" i="1"/>
  <c r="J2338" i="1" a="1"/>
  <c r="J2338" i="1" s="1"/>
  <c r="K2338" i="1" a="1"/>
  <c r="K2338" i="1" s="1"/>
  <c r="L2338" i="1" a="1"/>
  <c r="L2338" i="1" s="1"/>
  <c r="M2338" i="1"/>
  <c r="N2338" i="1"/>
  <c r="O2338" i="1"/>
  <c r="P2338" i="1"/>
  <c r="Q2338" i="1"/>
  <c r="R2338" i="1"/>
  <c r="H2339" i="1" a="1"/>
  <c r="H2339" i="1"/>
  <c r="J2339" i="1" a="1"/>
  <c r="J2339" i="1" s="1"/>
  <c r="K2339" i="1" a="1"/>
  <c r="K2339" i="1" s="1"/>
  <c r="L2339" i="1" a="1"/>
  <c r="L2339" i="1" s="1"/>
  <c r="M2339" i="1"/>
  <c r="N2339" i="1"/>
  <c r="O2339" i="1"/>
  <c r="P2339" i="1"/>
  <c r="Q2339" i="1"/>
  <c r="R2339" i="1"/>
  <c r="H2340" i="1" a="1"/>
  <c r="H2340" i="1"/>
  <c r="J2340" i="1" a="1"/>
  <c r="J2340" i="1" s="1"/>
  <c r="K2340" i="1" a="1"/>
  <c r="K2340" i="1" s="1"/>
  <c r="L2340" i="1" a="1"/>
  <c r="L2340" i="1" s="1"/>
  <c r="M2340" i="1"/>
  <c r="N2340" i="1"/>
  <c r="O2340" i="1"/>
  <c r="P2340" i="1"/>
  <c r="Q2340" i="1"/>
  <c r="R2340" i="1"/>
  <c r="H2341" i="1" a="1"/>
  <c r="H2341" i="1"/>
  <c r="J2341" i="1" a="1"/>
  <c r="J2341" i="1" s="1"/>
  <c r="K2341" i="1" a="1"/>
  <c r="K2341" i="1" s="1"/>
  <c r="L2341" i="1" a="1"/>
  <c r="L2341" i="1" s="1"/>
  <c r="M2341" i="1"/>
  <c r="N2341" i="1"/>
  <c r="O2341" i="1"/>
  <c r="P2341" i="1"/>
  <c r="Q2341" i="1"/>
  <c r="R2341" i="1"/>
  <c r="H2342" i="1" a="1"/>
  <c r="H2342" i="1"/>
  <c r="J2342" i="1" a="1"/>
  <c r="J2342" i="1" s="1"/>
  <c r="K2342" i="1" a="1"/>
  <c r="K2342" i="1" s="1"/>
  <c r="L2342" i="1" a="1"/>
  <c r="L2342" i="1" s="1"/>
  <c r="M2342" i="1"/>
  <c r="N2342" i="1"/>
  <c r="O2342" i="1"/>
  <c r="P2342" i="1"/>
  <c r="Q2342" i="1"/>
  <c r="R2342" i="1"/>
  <c r="H2343" i="1" a="1"/>
  <c r="H2343" i="1"/>
  <c r="J2343" i="1" a="1"/>
  <c r="J2343" i="1" s="1"/>
  <c r="K2343" i="1" a="1"/>
  <c r="K2343" i="1" s="1"/>
  <c r="L2343" i="1" a="1"/>
  <c r="L2343" i="1" s="1"/>
  <c r="M2343" i="1"/>
  <c r="N2343" i="1"/>
  <c r="O2343" i="1"/>
  <c r="P2343" i="1"/>
  <c r="Q2343" i="1"/>
  <c r="R2343" i="1"/>
  <c r="H2344" i="1" a="1"/>
  <c r="H2344" i="1"/>
  <c r="J2344" i="1" a="1"/>
  <c r="J2344" i="1" s="1"/>
  <c r="K2344" i="1" a="1"/>
  <c r="K2344" i="1" s="1"/>
  <c r="L2344" i="1" a="1"/>
  <c r="L2344" i="1" s="1"/>
  <c r="M2344" i="1"/>
  <c r="N2344" i="1"/>
  <c r="O2344" i="1"/>
  <c r="P2344" i="1"/>
  <c r="Q2344" i="1"/>
  <c r="R2344" i="1"/>
  <c r="H2345" i="1" a="1"/>
  <c r="H2345" i="1"/>
  <c r="J2345" i="1" a="1"/>
  <c r="J2345" i="1" s="1"/>
  <c r="K2345" i="1" a="1"/>
  <c r="K2345" i="1" s="1"/>
  <c r="L2345" i="1" a="1"/>
  <c r="L2345" i="1" s="1"/>
  <c r="M2345" i="1"/>
  <c r="N2345" i="1"/>
  <c r="O2345" i="1"/>
  <c r="P2345" i="1"/>
  <c r="Q2345" i="1"/>
  <c r="R2345" i="1"/>
  <c r="H2346" i="1" a="1"/>
  <c r="H2346" i="1"/>
  <c r="J2346" i="1" a="1"/>
  <c r="J2346" i="1" s="1"/>
  <c r="K2346" i="1" a="1"/>
  <c r="K2346" i="1" s="1"/>
  <c r="L2346" i="1" a="1"/>
  <c r="L2346" i="1" s="1"/>
  <c r="M2346" i="1"/>
  <c r="N2346" i="1"/>
  <c r="O2346" i="1"/>
  <c r="P2346" i="1"/>
  <c r="Q2346" i="1"/>
  <c r="R2346" i="1"/>
  <c r="H2347" i="1" a="1"/>
  <c r="H2347" i="1"/>
  <c r="J2347" i="1" a="1"/>
  <c r="J2347" i="1" s="1"/>
  <c r="K2347" i="1" a="1"/>
  <c r="K2347" i="1" s="1"/>
  <c r="L2347" i="1" a="1"/>
  <c r="L2347" i="1" s="1"/>
  <c r="M2347" i="1"/>
  <c r="N2347" i="1"/>
  <c r="O2347" i="1"/>
  <c r="P2347" i="1"/>
  <c r="Q2347" i="1"/>
  <c r="R2347" i="1"/>
  <c r="H2348" i="1" a="1"/>
  <c r="H2348" i="1"/>
  <c r="J2348" i="1" a="1"/>
  <c r="J2348" i="1" s="1"/>
  <c r="K2348" i="1" a="1"/>
  <c r="K2348" i="1" s="1"/>
  <c r="L2348" i="1" a="1"/>
  <c r="L2348" i="1" s="1"/>
  <c r="M2348" i="1"/>
  <c r="N2348" i="1"/>
  <c r="O2348" i="1"/>
  <c r="P2348" i="1"/>
  <c r="Q2348" i="1"/>
  <c r="R2348" i="1"/>
  <c r="H2349" i="1" a="1"/>
  <c r="H2349" i="1"/>
  <c r="J2349" i="1" a="1"/>
  <c r="J2349" i="1" s="1"/>
  <c r="K2349" i="1" a="1"/>
  <c r="K2349" i="1" s="1"/>
  <c r="L2349" i="1" a="1"/>
  <c r="L2349" i="1" s="1"/>
  <c r="M2349" i="1"/>
  <c r="N2349" i="1"/>
  <c r="O2349" i="1"/>
  <c r="P2349" i="1"/>
  <c r="Q2349" i="1"/>
  <c r="R2349" i="1"/>
  <c r="H2350" i="1" a="1"/>
  <c r="H2350" i="1"/>
  <c r="J2350" i="1" a="1"/>
  <c r="J2350" i="1" s="1"/>
  <c r="K2350" i="1" a="1"/>
  <c r="K2350" i="1" s="1"/>
  <c r="L2350" i="1" a="1"/>
  <c r="L2350" i="1" s="1"/>
  <c r="M2350" i="1"/>
  <c r="N2350" i="1"/>
  <c r="O2350" i="1"/>
  <c r="P2350" i="1"/>
  <c r="Q2350" i="1"/>
  <c r="R2350" i="1"/>
  <c r="H2351" i="1" a="1"/>
  <c r="H2351" i="1"/>
  <c r="J2351" i="1" a="1"/>
  <c r="J2351" i="1" s="1"/>
  <c r="K2351" i="1" a="1"/>
  <c r="K2351" i="1" s="1"/>
  <c r="L2351" i="1" a="1"/>
  <c r="L2351" i="1" s="1"/>
  <c r="M2351" i="1"/>
  <c r="N2351" i="1"/>
  <c r="O2351" i="1"/>
  <c r="P2351" i="1"/>
  <c r="Q2351" i="1"/>
  <c r="R2351" i="1"/>
  <c r="H2352" i="1" a="1"/>
  <c r="H2352" i="1"/>
  <c r="J2352" i="1" a="1"/>
  <c r="J2352" i="1" s="1"/>
  <c r="K2352" i="1" a="1"/>
  <c r="K2352" i="1" s="1"/>
  <c r="L2352" i="1" a="1"/>
  <c r="L2352" i="1" s="1"/>
  <c r="M2352" i="1"/>
  <c r="N2352" i="1"/>
  <c r="O2352" i="1"/>
  <c r="P2352" i="1"/>
  <c r="Q2352" i="1"/>
  <c r="R2352" i="1"/>
  <c r="H2353" i="1" a="1"/>
  <c r="H2353" i="1"/>
  <c r="J2353" i="1" a="1"/>
  <c r="J2353" i="1" s="1"/>
  <c r="K2353" i="1" a="1"/>
  <c r="K2353" i="1" s="1"/>
  <c r="L2353" i="1" a="1"/>
  <c r="L2353" i="1" s="1"/>
  <c r="M2353" i="1"/>
  <c r="N2353" i="1"/>
  <c r="O2353" i="1"/>
  <c r="P2353" i="1"/>
  <c r="Q2353" i="1"/>
  <c r="R2353" i="1"/>
  <c r="H2354" i="1" a="1"/>
  <c r="H2354" i="1"/>
  <c r="J2354" i="1" a="1"/>
  <c r="J2354" i="1" s="1"/>
  <c r="K2354" i="1" a="1"/>
  <c r="K2354" i="1" s="1"/>
  <c r="L2354" i="1" a="1"/>
  <c r="L2354" i="1" s="1"/>
  <c r="M2354" i="1"/>
  <c r="N2354" i="1"/>
  <c r="O2354" i="1"/>
  <c r="P2354" i="1"/>
  <c r="Q2354" i="1"/>
  <c r="R2354" i="1"/>
  <c r="H2355" i="1" a="1"/>
  <c r="H2355" i="1"/>
  <c r="J2355" i="1" a="1"/>
  <c r="J2355" i="1" s="1"/>
  <c r="K2355" i="1" a="1"/>
  <c r="K2355" i="1" s="1"/>
  <c r="L2355" i="1" a="1"/>
  <c r="L2355" i="1" s="1"/>
  <c r="M2355" i="1"/>
  <c r="N2355" i="1"/>
  <c r="O2355" i="1"/>
  <c r="P2355" i="1"/>
  <c r="Q2355" i="1"/>
  <c r="R2355" i="1"/>
  <c r="H2356" i="1" a="1"/>
  <c r="H2356" i="1"/>
  <c r="J2356" i="1" a="1"/>
  <c r="J2356" i="1" s="1"/>
  <c r="K2356" i="1" a="1"/>
  <c r="K2356" i="1" s="1"/>
  <c r="L2356" i="1" a="1"/>
  <c r="L2356" i="1" s="1"/>
  <c r="M2356" i="1"/>
  <c r="N2356" i="1"/>
  <c r="O2356" i="1"/>
  <c r="P2356" i="1"/>
  <c r="Q2356" i="1"/>
  <c r="R2356" i="1"/>
  <c r="H2357" i="1" a="1"/>
  <c r="H2357" i="1"/>
  <c r="J2357" i="1" a="1"/>
  <c r="J2357" i="1" s="1"/>
  <c r="K2357" i="1" a="1"/>
  <c r="K2357" i="1" s="1"/>
  <c r="L2357" i="1" a="1"/>
  <c r="L2357" i="1" s="1"/>
  <c r="M2357" i="1"/>
  <c r="N2357" i="1"/>
  <c r="O2357" i="1"/>
  <c r="P2357" i="1"/>
  <c r="Q2357" i="1"/>
  <c r="R2357" i="1"/>
  <c r="H2358" i="1" a="1"/>
  <c r="H2358" i="1"/>
  <c r="J2358" i="1" a="1"/>
  <c r="J2358" i="1" s="1"/>
  <c r="K2358" i="1" a="1"/>
  <c r="K2358" i="1" s="1"/>
  <c r="L2358" i="1" a="1"/>
  <c r="L2358" i="1" s="1"/>
  <c r="M2358" i="1"/>
  <c r="N2358" i="1"/>
  <c r="O2358" i="1"/>
  <c r="P2358" i="1"/>
  <c r="Q2358" i="1"/>
  <c r="R2358" i="1"/>
  <c r="H2359" i="1" a="1"/>
  <c r="H2359" i="1"/>
  <c r="J2359" i="1" a="1"/>
  <c r="J2359" i="1" s="1"/>
  <c r="K2359" i="1" a="1"/>
  <c r="K2359" i="1" s="1"/>
  <c r="L2359" i="1" a="1"/>
  <c r="L2359" i="1" s="1"/>
  <c r="M2359" i="1"/>
  <c r="N2359" i="1"/>
  <c r="O2359" i="1"/>
  <c r="P2359" i="1"/>
  <c r="Q2359" i="1"/>
  <c r="R2359" i="1"/>
  <c r="H2360" i="1" a="1"/>
  <c r="H2360" i="1"/>
  <c r="J2360" i="1" a="1"/>
  <c r="J2360" i="1" s="1"/>
  <c r="K2360" i="1" a="1"/>
  <c r="K2360" i="1" s="1"/>
  <c r="L2360" i="1" a="1"/>
  <c r="L2360" i="1" s="1"/>
  <c r="M2360" i="1"/>
  <c r="N2360" i="1"/>
  <c r="O2360" i="1"/>
  <c r="P2360" i="1"/>
  <c r="Q2360" i="1"/>
  <c r="R2360" i="1"/>
  <c r="H2361" i="1" a="1"/>
  <c r="H2361" i="1"/>
  <c r="J2361" i="1" a="1"/>
  <c r="J2361" i="1" s="1"/>
  <c r="K2361" i="1" a="1"/>
  <c r="K2361" i="1" s="1"/>
  <c r="L2361" i="1" a="1"/>
  <c r="L2361" i="1" s="1"/>
  <c r="M2361" i="1"/>
  <c r="N2361" i="1"/>
  <c r="O2361" i="1"/>
  <c r="P2361" i="1"/>
  <c r="Q2361" i="1"/>
  <c r="R2361" i="1"/>
  <c r="H2362" i="1" a="1"/>
  <c r="H2362" i="1"/>
  <c r="J2362" i="1" a="1"/>
  <c r="J2362" i="1" s="1"/>
  <c r="K2362" i="1" a="1"/>
  <c r="K2362" i="1" s="1"/>
  <c r="L2362" i="1" a="1"/>
  <c r="L2362" i="1" s="1"/>
  <c r="M2362" i="1"/>
  <c r="N2362" i="1"/>
  <c r="O2362" i="1"/>
  <c r="P2362" i="1"/>
  <c r="Q2362" i="1"/>
  <c r="R2362" i="1"/>
  <c r="H2363" i="1" a="1"/>
  <c r="H2363" i="1"/>
  <c r="J2363" i="1" a="1"/>
  <c r="J2363" i="1" s="1"/>
  <c r="K2363" i="1" a="1"/>
  <c r="K2363" i="1" s="1"/>
  <c r="L2363" i="1" a="1"/>
  <c r="L2363" i="1" s="1"/>
  <c r="M2363" i="1"/>
  <c r="N2363" i="1"/>
  <c r="O2363" i="1"/>
  <c r="P2363" i="1"/>
  <c r="Q2363" i="1"/>
  <c r="R2363" i="1"/>
  <c r="H2364" i="1" a="1"/>
  <c r="H2364" i="1"/>
  <c r="J2364" i="1" a="1"/>
  <c r="J2364" i="1" s="1"/>
  <c r="K2364" i="1" a="1"/>
  <c r="K2364" i="1" s="1"/>
  <c r="L2364" i="1" a="1"/>
  <c r="L2364" i="1" s="1"/>
  <c r="M2364" i="1"/>
  <c r="N2364" i="1"/>
  <c r="O2364" i="1"/>
  <c r="P2364" i="1"/>
  <c r="Q2364" i="1"/>
  <c r="R2364" i="1"/>
  <c r="H2365" i="1" a="1"/>
  <c r="H2365" i="1"/>
  <c r="J2365" i="1" a="1"/>
  <c r="J2365" i="1" s="1"/>
  <c r="K2365" i="1" a="1"/>
  <c r="K2365" i="1" s="1"/>
  <c r="L2365" i="1" a="1"/>
  <c r="L2365" i="1" s="1"/>
  <c r="M2365" i="1"/>
  <c r="N2365" i="1"/>
  <c r="O2365" i="1"/>
  <c r="P2365" i="1"/>
  <c r="Q2365" i="1"/>
  <c r="R2365" i="1"/>
  <c r="H2366" i="1" a="1"/>
  <c r="H2366" i="1"/>
  <c r="J2366" i="1" a="1"/>
  <c r="J2366" i="1" s="1"/>
  <c r="K2366" i="1" a="1"/>
  <c r="K2366" i="1" s="1"/>
  <c r="L2366" i="1" a="1"/>
  <c r="L2366" i="1" s="1"/>
  <c r="M2366" i="1"/>
  <c r="N2366" i="1"/>
  <c r="O2366" i="1"/>
  <c r="P2366" i="1"/>
  <c r="Q2366" i="1"/>
  <c r="R2366" i="1"/>
  <c r="H2367" i="1" a="1"/>
  <c r="H2367" i="1"/>
  <c r="J2367" i="1" a="1"/>
  <c r="J2367" i="1" s="1"/>
  <c r="K2367" i="1" a="1"/>
  <c r="K2367" i="1" s="1"/>
  <c r="L2367" i="1" a="1"/>
  <c r="L2367" i="1" s="1"/>
  <c r="M2367" i="1"/>
  <c r="N2367" i="1"/>
  <c r="O2367" i="1"/>
  <c r="P2367" i="1"/>
  <c r="Q2367" i="1"/>
  <c r="R2367" i="1"/>
  <c r="H2368" i="1" a="1"/>
  <c r="H2368" i="1"/>
  <c r="J2368" i="1" a="1"/>
  <c r="J2368" i="1" s="1"/>
  <c r="K2368" i="1" a="1"/>
  <c r="K2368" i="1" s="1"/>
  <c r="L2368" i="1" a="1"/>
  <c r="L2368" i="1" s="1"/>
  <c r="M2368" i="1"/>
  <c r="N2368" i="1"/>
  <c r="O2368" i="1"/>
  <c r="P2368" i="1"/>
  <c r="Q2368" i="1"/>
  <c r="R2368" i="1"/>
  <c r="H2369" i="1" a="1"/>
  <c r="H2369" i="1"/>
  <c r="J2369" i="1" a="1"/>
  <c r="J2369" i="1" s="1"/>
  <c r="K2369" i="1" a="1"/>
  <c r="K2369" i="1" s="1"/>
  <c r="L2369" i="1" a="1"/>
  <c r="L2369" i="1" s="1"/>
  <c r="M2369" i="1"/>
  <c r="N2369" i="1"/>
  <c r="O2369" i="1"/>
  <c r="P2369" i="1"/>
  <c r="Q2369" i="1"/>
  <c r="R2369" i="1"/>
  <c r="H2370" i="1" a="1"/>
  <c r="H2370" i="1"/>
  <c r="J2370" i="1" a="1"/>
  <c r="J2370" i="1" s="1"/>
  <c r="K2370" i="1" a="1"/>
  <c r="K2370" i="1" s="1"/>
  <c r="L2370" i="1" a="1"/>
  <c r="L2370" i="1" s="1"/>
  <c r="M2370" i="1"/>
  <c r="N2370" i="1"/>
  <c r="O2370" i="1"/>
  <c r="P2370" i="1"/>
  <c r="Q2370" i="1"/>
  <c r="R2370" i="1"/>
  <c r="H2371" i="1" a="1"/>
  <c r="H2371" i="1"/>
  <c r="J2371" i="1" a="1"/>
  <c r="J2371" i="1" s="1"/>
  <c r="K2371" i="1" a="1"/>
  <c r="K2371" i="1" s="1"/>
  <c r="L2371" i="1" a="1"/>
  <c r="L2371" i="1" s="1"/>
  <c r="M2371" i="1"/>
  <c r="N2371" i="1"/>
  <c r="O2371" i="1"/>
  <c r="P2371" i="1"/>
  <c r="Q2371" i="1"/>
  <c r="R2371" i="1"/>
  <c r="H2372" i="1" a="1"/>
  <c r="H2372" i="1"/>
  <c r="J2372" i="1" a="1"/>
  <c r="J2372" i="1" s="1"/>
  <c r="K2372" i="1" a="1"/>
  <c r="K2372" i="1" s="1"/>
  <c r="L2372" i="1" a="1"/>
  <c r="L2372" i="1" s="1"/>
  <c r="M2372" i="1"/>
  <c r="N2372" i="1"/>
  <c r="O2372" i="1"/>
  <c r="P2372" i="1"/>
  <c r="Q2372" i="1"/>
  <c r="R2372" i="1"/>
  <c r="H2373" i="1" a="1"/>
  <c r="H2373" i="1"/>
  <c r="J2373" i="1" a="1"/>
  <c r="J2373" i="1" s="1"/>
  <c r="K2373" i="1" a="1"/>
  <c r="K2373" i="1" s="1"/>
  <c r="L2373" i="1" a="1"/>
  <c r="L2373" i="1" s="1"/>
  <c r="M2373" i="1"/>
  <c r="N2373" i="1"/>
  <c r="O2373" i="1"/>
  <c r="P2373" i="1"/>
  <c r="Q2373" i="1"/>
  <c r="R2373" i="1"/>
  <c r="H2374" i="1" a="1"/>
  <c r="H2374" i="1"/>
  <c r="J2374" i="1" a="1"/>
  <c r="J2374" i="1" s="1"/>
  <c r="K2374" i="1" a="1"/>
  <c r="K2374" i="1" s="1"/>
  <c r="L2374" i="1" a="1"/>
  <c r="L2374" i="1" s="1"/>
  <c r="M2374" i="1"/>
  <c r="N2374" i="1"/>
  <c r="O2374" i="1"/>
  <c r="P2374" i="1"/>
  <c r="Q2374" i="1"/>
  <c r="R2374" i="1"/>
  <c r="H2375" i="1" a="1"/>
  <c r="H2375" i="1"/>
  <c r="J2375" i="1" a="1"/>
  <c r="J2375" i="1" s="1"/>
  <c r="K2375" i="1" a="1"/>
  <c r="K2375" i="1" s="1"/>
  <c r="L2375" i="1" a="1"/>
  <c r="L2375" i="1" s="1"/>
  <c r="M2375" i="1"/>
  <c r="N2375" i="1"/>
  <c r="O2375" i="1"/>
  <c r="P2375" i="1"/>
  <c r="Q2375" i="1"/>
  <c r="R2375" i="1"/>
  <c r="H2376" i="1" a="1"/>
  <c r="H2376" i="1"/>
  <c r="J2376" i="1" a="1"/>
  <c r="J2376" i="1" s="1"/>
  <c r="K2376" i="1" a="1"/>
  <c r="K2376" i="1" s="1"/>
  <c r="L2376" i="1" a="1"/>
  <c r="L2376" i="1" s="1"/>
  <c r="M2376" i="1"/>
  <c r="N2376" i="1"/>
  <c r="O2376" i="1"/>
  <c r="P2376" i="1"/>
  <c r="Q2376" i="1"/>
  <c r="R2376" i="1"/>
  <c r="H2377" i="1" a="1"/>
  <c r="H2377" i="1"/>
  <c r="J2377" i="1" a="1"/>
  <c r="J2377" i="1" s="1"/>
  <c r="K2377" i="1" a="1"/>
  <c r="K2377" i="1" s="1"/>
  <c r="L2377" i="1" a="1"/>
  <c r="L2377" i="1" s="1"/>
  <c r="M2377" i="1"/>
  <c r="N2377" i="1"/>
  <c r="O2377" i="1"/>
  <c r="P2377" i="1"/>
  <c r="Q2377" i="1"/>
  <c r="R2377" i="1"/>
  <c r="H2378" i="1" a="1"/>
  <c r="H2378" i="1"/>
  <c r="J2378" i="1" a="1"/>
  <c r="J2378" i="1" s="1"/>
  <c r="K2378" i="1" a="1"/>
  <c r="K2378" i="1" s="1"/>
  <c r="L2378" i="1" a="1"/>
  <c r="L2378" i="1" s="1"/>
  <c r="M2378" i="1"/>
  <c r="N2378" i="1"/>
  <c r="O2378" i="1"/>
  <c r="P2378" i="1"/>
  <c r="Q2378" i="1"/>
  <c r="R2378" i="1"/>
  <c r="H2379" i="1" a="1"/>
  <c r="H2379" i="1"/>
  <c r="J2379" i="1" a="1"/>
  <c r="J2379" i="1" s="1"/>
  <c r="K2379" i="1" a="1"/>
  <c r="K2379" i="1" s="1"/>
  <c r="L2379" i="1" a="1"/>
  <c r="L2379" i="1" s="1"/>
  <c r="M2379" i="1"/>
  <c r="N2379" i="1"/>
  <c r="O2379" i="1"/>
  <c r="P2379" i="1"/>
  <c r="Q2379" i="1"/>
  <c r="R2379" i="1"/>
  <c r="H2380" i="1" a="1"/>
  <c r="H2380" i="1"/>
  <c r="J2380" i="1" a="1"/>
  <c r="J2380" i="1" s="1"/>
  <c r="K2380" i="1" a="1"/>
  <c r="K2380" i="1" s="1"/>
  <c r="L2380" i="1" a="1"/>
  <c r="L2380" i="1" s="1"/>
  <c r="M2380" i="1"/>
  <c r="N2380" i="1"/>
  <c r="O2380" i="1"/>
  <c r="P2380" i="1"/>
  <c r="Q2380" i="1"/>
  <c r="R2380" i="1"/>
  <c r="H2381" i="1" a="1"/>
  <c r="H2381" i="1"/>
  <c r="J2381" i="1" a="1"/>
  <c r="J2381" i="1" s="1"/>
  <c r="K2381" i="1" a="1"/>
  <c r="K2381" i="1" s="1"/>
  <c r="L2381" i="1" a="1"/>
  <c r="L2381" i="1" s="1"/>
  <c r="M2381" i="1"/>
  <c r="N2381" i="1"/>
  <c r="O2381" i="1"/>
  <c r="P2381" i="1"/>
  <c r="Q2381" i="1"/>
  <c r="R2381" i="1"/>
  <c r="H2382" i="1" a="1"/>
  <c r="H2382" i="1"/>
  <c r="J2382" i="1" a="1"/>
  <c r="J2382" i="1" s="1"/>
  <c r="K2382" i="1" a="1"/>
  <c r="K2382" i="1" s="1"/>
  <c r="L2382" i="1" a="1"/>
  <c r="L2382" i="1" s="1"/>
  <c r="M2382" i="1"/>
  <c r="N2382" i="1"/>
  <c r="O2382" i="1"/>
  <c r="P2382" i="1"/>
  <c r="Q2382" i="1"/>
  <c r="R2382" i="1"/>
  <c r="H2383" i="1" a="1"/>
  <c r="H2383" i="1"/>
  <c r="J2383" i="1" a="1"/>
  <c r="J2383" i="1" s="1"/>
  <c r="K2383" i="1" a="1"/>
  <c r="K2383" i="1" s="1"/>
  <c r="L2383" i="1" a="1"/>
  <c r="L2383" i="1" s="1"/>
  <c r="M2383" i="1"/>
  <c r="N2383" i="1"/>
  <c r="O2383" i="1"/>
  <c r="P2383" i="1"/>
  <c r="Q2383" i="1"/>
  <c r="R2383" i="1"/>
  <c r="H2384" i="1" a="1"/>
  <c r="H2384" i="1"/>
  <c r="J2384" i="1" a="1"/>
  <c r="J2384" i="1" s="1"/>
  <c r="K2384" i="1" a="1"/>
  <c r="K2384" i="1" s="1"/>
  <c r="L2384" i="1" a="1"/>
  <c r="L2384" i="1" s="1"/>
  <c r="M2384" i="1"/>
  <c r="N2384" i="1"/>
  <c r="O2384" i="1"/>
  <c r="P2384" i="1"/>
  <c r="Q2384" i="1"/>
  <c r="R2384" i="1"/>
  <c r="H2385" i="1" a="1"/>
  <c r="H2385" i="1"/>
  <c r="J2385" i="1" a="1"/>
  <c r="J2385" i="1" s="1"/>
  <c r="K2385" i="1" a="1"/>
  <c r="K2385" i="1" s="1"/>
  <c r="L2385" i="1" a="1"/>
  <c r="L2385" i="1" s="1"/>
  <c r="M2385" i="1"/>
  <c r="N2385" i="1"/>
  <c r="O2385" i="1"/>
  <c r="P2385" i="1"/>
  <c r="Q2385" i="1"/>
  <c r="R2385" i="1"/>
  <c r="H2386" i="1" a="1"/>
  <c r="H2386" i="1"/>
  <c r="J2386" i="1" a="1"/>
  <c r="J2386" i="1" s="1"/>
  <c r="K2386" i="1" a="1"/>
  <c r="K2386" i="1" s="1"/>
  <c r="L2386" i="1" a="1"/>
  <c r="L2386" i="1" s="1"/>
  <c r="M2386" i="1"/>
  <c r="N2386" i="1"/>
  <c r="O2386" i="1"/>
  <c r="P2386" i="1"/>
  <c r="Q2386" i="1"/>
  <c r="R2386" i="1"/>
  <c r="H2387" i="1" a="1"/>
  <c r="H2387" i="1"/>
  <c r="J2387" i="1" a="1"/>
  <c r="J2387" i="1" s="1"/>
  <c r="K2387" i="1" a="1"/>
  <c r="K2387" i="1" s="1"/>
  <c r="L2387" i="1" a="1"/>
  <c r="L2387" i="1" s="1"/>
  <c r="M2387" i="1"/>
  <c r="N2387" i="1"/>
  <c r="O2387" i="1"/>
  <c r="P2387" i="1"/>
  <c r="Q2387" i="1"/>
  <c r="R2387" i="1"/>
  <c r="H2388" i="1" a="1"/>
  <c r="H2388" i="1"/>
  <c r="J2388" i="1" a="1"/>
  <c r="J2388" i="1" s="1"/>
  <c r="K2388" i="1" a="1"/>
  <c r="K2388" i="1" s="1"/>
  <c r="L2388" i="1" a="1"/>
  <c r="L2388" i="1" s="1"/>
  <c r="M2388" i="1"/>
  <c r="N2388" i="1"/>
  <c r="O2388" i="1"/>
  <c r="P2388" i="1"/>
  <c r="Q2388" i="1"/>
  <c r="R2388" i="1"/>
  <c r="H2389" i="1" a="1"/>
  <c r="H2389" i="1"/>
  <c r="J2389" i="1" a="1"/>
  <c r="J2389" i="1" s="1"/>
  <c r="K2389" i="1" a="1"/>
  <c r="K2389" i="1" s="1"/>
  <c r="L2389" i="1" a="1"/>
  <c r="L2389" i="1" s="1"/>
  <c r="M2389" i="1"/>
  <c r="N2389" i="1"/>
  <c r="O2389" i="1"/>
  <c r="P2389" i="1"/>
  <c r="Q2389" i="1"/>
  <c r="R2389" i="1"/>
  <c r="H2390" i="1" a="1"/>
  <c r="H2390" i="1"/>
  <c r="J2390" i="1" a="1"/>
  <c r="J2390" i="1" s="1"/>
  <c r="K2390" i="1" a="1"/>
  <c r="K2390" i="1" s="1"/>
  <c r="L2390" i="1" a="1"/>
  <c r="L2390" i="1" s="1"/>
  <c r="M2390" i="1"/>
  <c r="N2390" i="1"/>
  <c r="O2390" i="1"/>
  <c r="P2390" i="1"/>
  <c r="Q2390" i="1"/>
  <c r="R2390" i="1"/>
  <c r="H2391" i="1" a="1"/>
  <c r="H2391" i="1"/>
  <c r="J2391" i="1" a="1"/>
  <c r="J2391" i="1" s="1"/>
  <c r="K2391" i="1" a="1"/>
  <c r="K2391" i="1" s="1"/>
  <c r="L2391" i="1" a="1"/>
  <c r="L2391" i="1" s="1"/>
  <c r="M2391" i="1"/>
  <c r="N2391" i="1"/>
  <c r="O2391" i="1"/>
  <c r="P2391" i="1"/>
  <c r="Q2391" i="1"/>
  <c r="R2391" i="1"/>
  <c r="H2392" i="1" a="1"/>
  <c r="H2392" i="1"/>
  <c r="J2392" i="1" a="1"/>
  <c r="J2392" i="1" s="1"/>
  <c r="K2392" i="1" a="1"/>
  <c r="K2392" i="1" s="1"/>
  <c r="L2392" i="1" a="1"/>
  <c r="L2392" i="1" s="1"/>
  <c r="M2392" i="1"/>
  <c r="N2392" i="1"/>
  <c r="O2392" i="1"/>
  <c r="P2392" i="1"/>
  <c r="Q2392" i="1"/>
  <c r="R2392" i="1"/>
  <c r="H2393" i="1" a="1"/>
  <c r="H2393" i="1"/>
  <c r="J2393" i="1" a="1"/>
  <c r="J2393" i="1" s="1"/>
  <c r="K2393" i="1" a="1"/>
  <c r="K2393" i="1" s="1"/>
  <c r="L2393" i="1" a="1"/>
  <c r="L2393" i="1" s="1"/>
  <c r="M2393" i="1"/>
  <c r="N2393" i="1"/>
  <c r="O2393" i="1"/>
  <c r="P2393" i="1"/>
  <c r="Q2393" i="1"/>
  <c r="R2393" i="1"/>
  <c r="H2394" i="1" a="1"/>
  <c r="H2394" i="1"/>
  <c r="J2394" i="1" a="1"/>
  <c r="J2394" i="1" s="1"/>
  <c r="K2394" i="1" a="1"/>
  <c r="K2394" i="1" s="1"/>
  <c r="L2394" i="1" a="1"/>
  <c r="L2394" i="1" s="1"/>
  <c r="M2394" i="1"/>
  <c r="N2394" i="1"/>
  <c r="O2394" i="1"/>
  <c r="P2394" i="1"/>
  <c r="Q2394" i="1"/>
  <c r="R2394" i="1"/>
  <c r="H2395" i="1" a="1"/>
  <c r="H2395" i="1"/>
  <c r="J2395" i="1" a="1"/>
  <c r="J2395" i="1" s="1"/>
  <c r="K2395" i="1" a="1"/>
  <c r="K2395" i="1" s="1"/>
  <c r="L2395" i="1" a="1"/>
  <c r="L2395" i="1" s="1"/>
  <c r="M2395" i="1"/>
  <c r="N2395" i="1"/>
  <c r="O2395" i="1"/>
  <c r="P2395" i="1"/>
  <c r="Q2395" i="1"/>
  <c r="R2395" i="1"/>
  <c r="H2396" i="1" a="1"/>
  <c r="H2396" i="1"/>
  <c r="J2396" i="1" a="1"/>
  <c r="J2396" i="1" s="1"/>
  <c r="K2396" i="1" a="1"/>
  <c r="K2396" i="1" s="1"/>
  <c r="L2396" i="1" a="1"/>
  <c r="L2396" i="1" s="1"/>
  <c r="M2396" i="1"/>
  <c r="N2396" i="1"/>
  <c r="O2396" i="1"/>
  <c r="P2396" i="1"/>
  <c r="Q2396" i="1"/>
  <c r="R2396" i="1"/>
  <c r="H2397" i="1" a="1"/>
  <c r="H2397" i="1"/>
  <c r="J2397" i="1" a="1"/>
  <c r="J2397" i="1" s="1"/>
  <c r="K2397" i="1" a="1"/>
  <c r="K2397" i="1" s="1"/>
  <c r="L2397" i="1" a="1"/>
  <c r="L2397" i="1" s="1"/>
  <c r="M2397" i="1"/>
  <c r="N2397" i="1"/>
  <c r="O2397" i="1"/>
  <c r="P2397" i="1"/>
  <c r="Q2397" i="1"/>
  <c r="R2397" i="1"/>
  <c r="H2398" i="1" a="1"/>
  <c r="H2398" i="1"/>
  <c r="J2398" i="1" a="1"/>
  <c r="J2398" i="1" s="1"/>
  <c r="K2398" i="1" a="1"/>
  <c r="K2398" i="1" s="1"/>
  <c r="L2398" i="1" a="1"/>
  <c r="L2398" i="1" s="1"/>
  <c r="M2398" i="1"/>
  <c r="N2398" i="1"/>
  <c r="O2398" i="1"/>
  <c r="P2398" i="1"/>
  <c r="Q2398" i="1"/>
  <c r="R2398" i="1"/>
  <c r="H2399" i="1" a="1"/>
  <c r="H2399" i="1"/>
  <c r="J2399" i="1" a="1"/>
  <c r="J2399" i="1" s="1"/>
  <c r="K2399" i="1" a="1"/>
  <c r="K2399" i="1" s="1"/>
  <c r="L2399" i="1" a="1"/>
  <c r="L2399" i="1" s="1"/>
  <c r="M2399" i="1"/>
  <c r="N2399" i="1"/>
  <c r="O2399" i="1"/>
  <c r="P2399" i="1"/>
  <c r="Q2399" i="1"/>
  <c r="R2399" i="1"/>
  <c r="H2400" i="1" a="1"/>
  <c r="H2400" i="1"/>
  <c r="J2400" i="1" a="1"/>
  <c r="J2400" i="1" s="1"/>
  <c r="K2400" i="1" a="1"/>
  <c r="K2400" i="1" s="1"/>
  <c r="L2400" i="1" a="1"/>
  <c r="L2400" i="1" s="1"/>
  <c r="M2400" i="1"/>
  <c r="N2400" i="1"/>
  <c r="O2400" i="1"/>
  <c r="P2400" i="1"/>
  <c r="Q2400" i="1"/>
  <c r="R2400" i="1"/>
  <c r="H2401" i="1" a="1"/>
  <c r="H2401" i="1"/>
  <c r="J2401" i="1" a="1"/>
  <c r="J2401" i="1" s="1"/>
  <c r="K2401" i="1" a="1"/>
  <c r="K2401" i="1" s="1"/>
  <c r="L2401" i="1" a="1"/>
  <c r="L2401" i="1" s="1"/>
  <c r="M2401" i="1"/>
  <c r="N2401" i="1"/>
  <c r="O2401" i="1"/>
  <c r="P2401" i="1"/>
  <c r="Q2401" i="1"/>
  <c r="R2401" i="1"/>
  <c r="H2402" i="1" a="1"/>
  <c r="H2402" i="1"/>
  <c r="J2402" i="1" a="1"/>
  <c r="J2402" i="1" s="1"/>
  <c r="K2402" i="1" a="1"/>
  <c r="K2402" i="1" s="1"/>
  <c r="L2402" i="1" a="1"/>
  <c r="L2402" i="1" s="1"/>
  <c r="M2402" i="1"/>
  <c r="N2402" i="1"/>
  <c r="O2402" i="1"/>
  <c r="P2402" i="1"/>
  <c r="Q2402" i="1"/>
  <c r="R2402" i="1"/>
  <c r="H2403" i="1" a="1"/>
  <c r="H2403" i="1"/>
  <c r="J2403" i="1" a="1"/>
  <c r="J2403" i="1" s="1"/>
  <c r="K2403" i="1" a="1"/>
  <c r="K2403" i="1" s="1"/>
  <c r="L2403" i="1" a="1"/>
  <c r="L2403" i="1" s="1"/>
  <c r="M2403" i="1"/>
  <c r="N2403" i="1"/>
  <c r="O2403" i="1"/>
  <c r="P2403" i="1"/>
  <c r="Q2403" i="1"/>
  <c r="R2403" i="1"/>
  <c r="H2404" i="1" a="1"/>
  <c r="H2404" i="1"/>
  <c r="J2404" i="1" a="1"/>
  <c r="J2404" i="1" s="1"/>
  <c r="K2404" i="1" a="1"/>
  <c r="K2404" i="1" s="1"/>
  <c r="L2404" i="1" a="1"/>
  <c r="L2404" i="1" s="1"/>
  <c r="M2404" i="1"/>
  <c r="N2404" i="1"/>
  <c r="O2404" i="1"/>
  <c r="P2404" i="1"/>
  <c r="Q2404" i="1"/>
  <c r="R2404" i="1"/>
  <c r="H2405" i="1" a="1"/>
  <c r="H2405" i="1"/>
  <c r="J2405" i="1" a="1"/>
  <c r="J2405" i="1" s="1"/>
  <c r="K2405" i="1" a="1"/>
  <c r="K2405" i="1" s="1"/>
  <c r="L2405" i="1" a="1"/>
  <c r="L2405" i="1" s="1"/>
  <c r="M2405" i="1"/>
  <c r="N2405" i="1"/>
  <c r="O2405" i="1"/>
  <c r="P2405" i="1"/>
  <c r="Q2405" i="1"/>
  <c r="R2405" i="1"/>
  <c r="H2406" i="1" a="1"/>
  <c r="H2406" i="1"/>
  <c r="J2406" i="1" a="1"/>
  <c r="J2406" i="1" s="1"/>
  <c r="K2406" i="1" a="1"/>
  <c r="K2406" i="1" s="1"/>
  <c r="L2406" i="1" a="1"/>
  <c r="L2406" i="1" s="1"/>
  <c r="M2406" i="1"/>
  <c r="N2406" i="1"/>
  <c r="O2406" i="1"/>
  <c r="P2406" i="1"/>
  <c r="Q2406" i="1"/>
  <c r="R2406" i="1"/>
  <c r="H2407" i="1" a="1"/>
  <c r="H2407" i="1"/>
  <c r="J2407" i="1" a="1"/>
  <c r="J2407" i="1" s="1"/>
  <c r="K2407" i="1" a="1"/>
  <c r="K2407" i="1" s="1"/>
  <c r="L2407" i="1" a="1"/>
  <c r="L2407" i="1" s="1"/>
  <c r="M2407" i="1"/>
  <c r="N2407" i="1"/>
  <c r="O2407" i="1"/>
  <c r="P2407" i="1"/>
  <c r="Q2407" i="1"/>
  <c r="R2407" i="1"/>
  <c r="H2408" i="1" a="1"/>
  <c r="H2408" i="1"/>
  <c r="J2408" i="1" a="1"/>
  <c r="J2408" i="1" s="1"/>
  <c r="K2408" i="1" a="1"/>
  <c r="K2408" i="1" s="1"/>
  <c r="L2408" i="1" a="1"/>
  <c r="L2408" i="1" s="1"/>
  <c r="M2408" i="1"/>
  <c r="N2408" i="1"/>
  <c r="O2408" i="1"/>
  <c r="P2408" i="1"/>
  <c r="Q2408" i="1"/>
  <c r="R2408" i="1"/>
  <c r="H2409" i="1" a="1"/>
  <c r="H2409" i="1"/>
  <c r="J2409" i="1" a="1"/>
  <c r="J2409" i="1" s="1"/>
  <c r="K2409" i="1" a="1"/>
  <c r="K2409" i="1" s="1"/>
  <c r="L2409" i="1" a="1"/>
  <c r="L2409" i="1" s="1"/>
  <c r="M2409" i="1"/>
  <c r="N2409" i="1"/>
  <c r="O2409" i="1"/>
  <c r="P2409" i="1"/>
  <c r="Q2409" i="1"/>
  <c r="R2409" i="1"/>
  <c r="H2410" i="1" a="1"/>
  <c r="H2410" i="1"/>
  <c r="J2410" i="1" a="1"/>
  <c r="J2410" i="1" s="1"/>
  <c r="K2410" i="1" a="1"/>
  <c r="K2410" i="1" s="1"/>
  <c r="L2410" i="1" a="1"/>
  <c r="L2410" i="1" s="1"/>
  <c r="M2410" i="1"/>
  <c r="N2410" i="1"/>
  <c r="O2410" i="1"/>
  <c r="P2410" i="1"/>
  <c r="Q2410" i="1"/>
  <c r="R2410" i="1"/>
  <c r="H2411" i="1" a="1"/>
  <c r="H2411" i="1"/>
  <c r="J2411" i="1" a="1"/>
  <c r="J2411" i="1" s="1"/>
  <c r="K2411" i="1" a="1"/>
  <c r="K2411" i="1" s="1"/>
  <c r="L2411" i="1" a="1"/>
  <c r="L2411" i="1" s="1"/>
  <c r="M2411" i="1"/>
  <c r="N2411" i="1"/>
  <c r="O2411" i="1"/>
  <c r="P2411" i="1"/>
  <c r="Q2411" i="1"/>
  <c r="R2411" i="1"/>
  <c r="H2412" i="1" a="1"/>
  <c r="H2412" i="1"/>
  <c r="J2412" i="1" a="1"/>
  <c r="J2412" i="1" s="1"/>
  <c r="K2412" i="1" a="1"/>
  <c r="K2412" i="1" s="1"/>
  <c r="L2412" i="1" a="1"/>
  <c r="L2412" i="1" s="1"/>
  <c r="M2412" i="1"/>
  <c r="N2412" i="1"/>
  <c r="O2412" i="1"/>
  <c r="P2412" i="1"/>
  <c r="Q2412" i="1"/>
  <c r="R2412" i="1"/>
  <c r="H2413" i="1" a="1"/>
  <c r="H2413" i="1"/>
  <c r="J2413" i="1" a="1"/>
  <c r="J2413" i="1" s="1"/>
  <c r="K2413" i="1" a="1"/>
  <c r="K2413" i="1" s="1"/>
  <c r="L2413" i="1" a="1"/>
  <c r="L2413" i="1" s="1"/>
  <c r="M2413" i="1"/>
  <c r="N2413" i="1"/>
  <c r="O2413" i="1"/>
  <c r="P2413" i="1"/>
  <c r="Q2413" i="1"/>
  <c r="R2413" i="1"/>
  <c r="H2414" i="1" a="1"/>
  <c r="H2414" i="1"/>
  <c r="J2414" i="1" a="1"/>
  <c r="J2414" i="1" s="1"/>
  <c r="K2414" i="1" a="1"/>
  <c r="K2414" i="1" s="1"/>
  <c r="L2414" i="1" a="1"/>
  <c r="L2414" i="1" s="1"/>
  <c r="M2414" i="1"/>
  <c r="N2414" i="1"/>
  <c r="O2414" i="1"/>
  <c r="P2414" i="1"/>
  <c r="Q2414" i="1"/>
  <c r="R2414" i="1"/>
  <c r="H2415" i="1" a="1"/>
  <c r="H2415" i="1"/>
  <c r="J2415" i="1" a="1"/>
  <c r="J2415" i="1" s="1"/>
  <c r="K2415" i="1" a="1"/>
  <c r="K2415" i="1" s="1"/>
  <c r="L2415" i="1" a="1"/>
  <c r="L2415" i="1" s="1"/>
  <c r="M2415" i="1"/>
  <c r="N2415" i="1"/>
  <c r="O2415" i="1"/>
  <c r="P2415" i="1"/>
  <c r="Q2415" i="1"/>
  <c r="R2415" i="1"/>
  <c r="H2416" i="1" a="1"/>
  <c r="H2416" i="1"/>
  <c r="J2416" i="1" a="1"/>
  <c r="J2416" i="1" s="1"/>
  <c r="K2416" i="1" a="1"/>
  <c r="K2416" i="1" s="1"/>
  <c r="L2416" i="1" a="1"/>
  <c r="L2416" i="1" s="1"/>
  <c r="M2416" i="1"/>
  <c r="N2416" i="1"/>
  <c r="O2416" i="1"/>
  <c r="P2416" i="1"/>
  <c r="Q2416" i="1"/>
  <c r="R2416" i="1"/>
  <c r="H2417" i="1" a="1"/>
  <c r="R2417" i="1" s="1"/>
  <c r="H2417" i="1"/>
  <c r="J2417" i="1" a="1"/>
  <c r="J2417" i="1" s="1"/>
  <c r="K2417" i="1" a="1"/>
  <c r="K2417" i="1" s="1"/>
  <c r="L2417" i="1" a="1"/>
  <c r="L2417" i="1" s="1"/>
  <c r="M2417" i="1"/>
  <c r="N2417" i="1"/>
  <c r="O2417" i="1"/>
  <c r="P2417" i="1"/>
  <c r="Q2417" i="1"/>
  <c r="H2418" i="1" a="1"/>
  <c r="H2418" i="1"/>
  <c r="J2418" i="1" a="1"/>
  <c r="J2418" i="1" s="1"/>
  <c r="K2418" i="1" a="1"/>
  <c r="K2418" i="1" s="1"/>
  <c r="L2418" i="1" a="1"/>
  <c r="L2418" i="1" s="1"/>
  <c r="M2418" i="1"/>
  <c r="N2418" i="1"/>
  <c r="O2418" i="1"/>
  <c r="P2418" i="1"/>
  <c r="Q2418" i="1"/>
  <c r="R2418" i="1"/>
  <c r="H2419" i="1" a="1"/>
  <c r="H2419" i="1"/>
  <c r="J2419" i="1" a="1"/>
  <c r="J2419" i="1" s="1"/>
  <c r="K2419" i="1" a="1"/>
  <c r="K2419" i="1" s="1"/>
  <c r="L2419" i="1" a="1"/>
  <c r="L2419" i="1" s="1"/>
  <c r="M2419" i="1"/>
  <c r="N2419" i="1"/>
  <c r="O2419" i="1"/>
  <c r="P2419" i="1"/>
  <c r="Q2419" i="1"/>
  <c r="R2419" i="1"/>
  <c r="H2420" i="1" a="1"/>
  <c r="H2420" i="1"/>
  <c r="J2420" i="1" a="1"/>
  <c r="J2420" i="1" s="1"/>
  <c r="K2420" i="1" a="1"/>
  <c r="K2420" i="1" s="1"/>
  <c r="L2420" i="1" a="1"/>
  <c r="L2420" i="1" s="1"/>
  <c r="M2420" i="1"/>
  <c r="N2420" i="1"/>
  <c r="O2420" i="1"/>
  <c r="P2420" i="1"/>
  <c r="Q2420" i="1"/>
  <c r="R2420" i="1"/>
  <c r="H2421" i="1" a="1"/>
  <c r="H2421" i="1"/>
  <c r="J2421" i="1" a="1"/>
  <c r="J2421" i="1" s="1"/>
  <c r="K2421" i="1" a="1"/>
  <c r="K2421" i="1" s="1"/>
  <c r="L2421" i="1" a="1"/>
  <c r="L2421" i="1" s="1"/>
  <c r="M2421" i="1"/>
  <c r="N2421" i="1"/>
  <c r="O2421" i="1"/>
  <c r="P2421" i="1"/>
  <c r="Q2421" i="1"/>
  <c r="R2421" i="1"/>
  <c r="H2422" i="1" a="1"/>
  <c r="H2422" i="1"/>
  <c r="J2422" i="1" a="1"/>
  <c r="J2422" i="1" s="1"/>
  <c r="K2422" i="1" a="1"/>
  <c r="K2422" i="1" s="1"/>
  <c r="L2422" i="1" a="1"/>
  <c r="L2422" i="1" s="1"/>
  <c r="M2422" i="1"/>
  <c r="N2422" i="1"/>
  <c r="O2422" i="1"/>
  <c r="P2422" i="1"/>
  <c r="Q2422" i="1"/>
  <c r="R2422" i="1"/>
  <c r="H2423" i="1" a="1"/>
  <c r="H2423" i="1"/>
  <c r="J2423" i="1" a="1"/>
  <c r="J2423" i="1" s="1"/>
  <c r="K2423" i="1" a="1"/>
  <c r="K2423" i="1" s="1"/>
  <c r="L2423" i="1" a="1"/>
  <c r="L2423" i="1" s="1"/>
  <c r="M2423" i="1"/>
  <c r="N2423" i="1"/>
  <c r="O2423" i="1"/>
  <c r="P2423" i="1"/>
  <c r="Q2423" i="1"/>
  <c r="R2423" i="1"/>
  <c r="H2424" i="1" a="1"/>
  <c r="H2424" i="1"/>
  <c r="J2424" i="1" a="1"/>
  <c r="J2424" i="1" s="1"/>
  <c r="K2424" i="1" a="1"/>
  <c r="K2424" i="1" s="1"/>
  <c r="L2424" i="1" a="1"/>
  <c r="L2424" i="1" s="1"/>
  <c r="M2424" i="1"/>
  <c r="N2424" i="1"/>
  <c r="O2424" i="1"/>
  <c r="P2424" i="1"/>
  <c r="Q2424" i="1"/>
  <c r="R2424" i="1"/>
  <c r="H2425" i="1" a="1"/>
  <c r="H2425" i="1"/>
  <c r="J2425" i="1" a="1"/>
  <c r="J2425" i="1" s="1"/>
  <c r="K2425" i="1" a="1"/>
  <c r="K2425" i="1" s="1"/>
  <c r="L2425" i="1" a="1"/>
  <c r="L2425" i="1" s="1"/>
  <c r="M2425" i="1"/>
  <c r="N2425" i="1"/>
  <c r="O2425" i="1"/>
  <c r="P2425" i="1"/>
  <c r="Q2425" i="1"/>
  <c r="R2425" i="1"/>
  <c r="H2426" i="1" a="1"/>
  <c r="H2426" i="1"/>
  <c r="J2426" i="1" a="1"/>
  <c r="J2426" i="1" s="1"/>
  <c r="K2426" i="1" a="1"/>
  <c r="K2426" i="1" s="1"/>
  <c r="L2426" i="1" a="1"/>
  <c r="L2426" i="1" s="1"/>
  <c r="M2426" i="1"/>
  <c r="N2426" i="1"/>
  <c r="O2426" i="1"/>
  <c r="P2426" i="1"/>
  <c r="Q2426" i="1"/>
  <c r="R2426" i="1"/>
  <c r="H2427" i="1" a="1"/>
  <c r="H2427" i="1"/>
  <c r="J2427" i="1" a="1"/>
  <c r="J2427" i="1" s="1"/>
  <c r="K2427" i="1" a="1"/>
  <c r="K2427" i="1" s="1"/>
  <c r="L2427" i="1" a="1"/>
  <c r="L2427" i="1" s="1"/>
  <c r="M2427" i="1"/>
  <c r="N2427" i="1"/>
  <c r="O2427" i="1"/>
  <c r="P2427" i="1"/>
  <c r="Q2427" i="1"/>
  <c r="R2427" i="1"/>
  <c r="H2428" i="1" a="1"/>
  <c r="H2428" i="1"/>
  <c r="J2428" i="1" a="1"/>
  <c r="J2428" i="1" s="1"/>
  <c r="K2428" i="1" a="1"/>
  <c r="K2428" i="1" s="1"/>
  <c r="L2428" i="1" a="1"/>
  <c r="L2428" i="1" s="1"/>
  <c r="M2428" i="1"/>
  <c r="N2428" i="1"/>
  <c r="O2428" i="1"/>
  <c r="P2428" i="1"/>
  <c r="Q2428" i="1"/>
  <c r="R2428" i="1"/>
  <c r="H2429" i="1" a="1"/>
  <c r="H2429" i="1"/>
  <c r="J2429" i="1" a="1"/>
  <c r="J2429" i="1" s="1"/>
  <c r="K2429" i="1" a="1"/>
  <c r="K2429" i="1" s="1"/>
  <c r="L2429" i="1" a="1"/>
  <c r="L2429" i="1" s="1"/>
  <c r="M2429" i="1"/>
  <c r="N2429" i="1"/>
  <c r="O2429" i="1"/>
  <c r="P2429" i="1"/>
  <c r="Q2429" i="1"/>
  <c r="R2429" i="1"/>
  <c r="H2430" i="1" a="1"/>
  <c r="H2430" i="1"/>
  <c r="J2430" i="1" a="1"/>
  <c r="J2430" i="1" s="1"/>
  <c r="K2430" i="1" a="1"/>
  <c r="K2430" i="1" s="1"/>
  <c r="L2430" i="1" a="1"/>
  <c r="L2430" i="1" s="1"/>
  <c r="M2430" i="1"/>
  <c r="N2430" i="1"/>
  <c r="O2430" i="1"/>
  <c r="P2430" i="1"/>
  <c r="Q2430" i="1"/>
  <c r="R2430" i="1"/>
  <c r="H2431" i="1" a="1"/>
  <c r="H2431" i="1"/>
  <c r="J2431" i="1" a="1"/>
  <c r="J2431" i="1" s="1"/>
  <c r="K2431" i="1" a="1"/>
  <c r="K2431" i="1" s="1"/>
  <c r="L2431" i="1" a="1"/>
  <c r="L2431" i="1" s="1"/>
  <c r="M2431" i="1"/>
  <c r="N2431" i="1"/>
  <c r="O2431" i="1"/>
  <c r="P2431" i="1"/>
  <c r="Q2431" i="1"/>
  <c r="R2431" i="1"/>
  <c r="H2432" i="1" a="1"/>
  <c r="H2432" i="1"/>
  <c r="J2432" i="1" a="1"/>
  <c r="J2432" i="1" s="1"/>
  <c r="K2432" i="1" a="1"/>
  <c r="K2432" i="1" s="1"/>
  <c r="L2432" i="1" a="1"/>
  <c r="L2432" i="1" s="1"/>
  <c r="M2432" i="1"/>
  <c r="N2432" i="1"/>
  <c r="O2432" i="1"/>
  <c r="P2432" i="1"/>
  <c r="Q2432" i="1"/>
  <c r="R2432" i="1"/>
  <c r="H2433" i="1" a="1"/>
  <c r="H2433" i="1"/>
  <c r="J2433" i="1" a="1"/>
  <c r="J2433" i="1" s="1"/>
  <c r="K2433" i="1" a="1"/>
  <c r="K2433" i="1" s="1"/>
  <c r="L2433" i="1" a="1"/>
  <c r="L2433" i="1" s="1"/>
  <c r="M2433" i="1"/>
  <c r="N2433" i="1"/>
  <c r="O2433" i="1"/>
  <c r="P2433" i="1"/>
  <c r="Q2433" i="1"/>
  <c r="R2433" i="1"/>
  <c r="H2434" i="1" a="1"/>
  <c r="H2434" i="1"/>
  <c r="J2434" i="1" a="1"/>
  <c r="J2434" i="1" s="1"/>
  <c r="K2434" i="1" a="1"/>
  <c r="K2434" i="1" s="1"/>
  <c r="L2434" i="1" a="1"/>
  <c r="L2434" i="1" s="1"/>
  <c r="M2434" i="1"/>
  <c r="N2434" i="1"/>
  <c r="O2434" i="1"/>
  <c r="P2434" i="1"/>
  <c r="Q2434" i="1"/>
  <c r="R2434" i="1"/>
  <c r="H2435" i="1" a="1"/>
  <c r="H2435" i="1"/>
  <c r="J2435" i="1" a="1"/>
  <c r="J2435" i="1" s="1"/>
  <c r="K2435" i="1" a="1"/>
  <c r="K2435" i="1" s="1"/>
  <c r="L2435" i="1" a="1"/>
  <c r="L2435" i="1" s="1"/>
  <c r="M2435" i="1"/>
  <c r="N2435" i="1"/>
  <c r="O2435" i="1"/>
  <c r="P2435" i="1"/>
  <c r="Q2435" i="1"/>
  <c r="R2435" i="1"/>
  <c r="H2436" i="1" a="1"/>
  <c r="H2436" i="1"/>
  <c r="J2436" i="1" a="1"/>
  <c r="J2436" i="1" s="1"/>
  <c r="K2436" i="1" a="1"/>
  <c r="K2436" i="1" s="1"/>
  <c r="L2436" i="1" a="1"/>
  <c r="L2436" i="1" s="1"/>
  <c r="M2436" i="1"/>
  <c r="N2436" i="1"/>
  <c r="O2436" i="1"/>
  <c r="P2436" i="1"/>
  <c r="Q2436" i="1"/>
  <c r="R2436" i="1"/>
  <c r="H2437" i="1" a="1"/>
  <c r="H2437" i="1"/>
  <c r="J2437" i="1" a="1"/>
  <c r="J2437" i="1" s="1"/>
  <c r="K2437" i="1" a="1"/>
  <c r="K2437" i="1" s="1"/>
  <c r="L2437" i="1" a="1"/>
  <c r="L2437" i="1" s="1"/>
  <c r="M2437" i="1"/>
  <c r="N2437" i="1"/>
  <c r="O2437" i="1"/>
  <c r="P2437" i="1"/>
  <c r="Q2437" i="1"/>
  <c r="R2437" i="1"/>
  <c r="H2438" i="1" a="1"/>
  <c r="H2438" i="1"/>
  <c r="J2438" i="1" a="1"/>
  <c r="J2438" i="1" s="1"/>
  <c r="K2438" i="1" a="1"/>
  <c r="K2438" i="1" s="1"/>
  <c r="L2438" i="1" a="1"/>
  <c r="L2438" i="1" s="1"/>
  <c r="M2438" i="1"/>
  <c r="N2438" i="1"/>
  <c r="O2438" i="1"/>
  <c r="P2438" i="1"/>
  <c r="Q2438" i="1"/>
  <c r="R2438" i="1"/>
  <c r="H2439" i="1" a="1"/>
  <c r="H2439" i="1"/>
  <c r="J2439" i="1" a="1"/>
  <c r="J2439" i="1" s="1"/>
  <c r="K2439" i="1" a="1"/>
  <c r="K2439" i="1" s="1"/>
  <c r="L2439" i="1" a="1"/>
  <c r="L2439" i="1" s="1"/>
  <c r="M2439" i="1"/>
  <c r="N2439" i="1"/>
  <c r="O2439" i="1"/>
  <c r="P2439" i="1"/>
  <c r="Q2439" i="1"/>
  <c r="R2439" i="1"/>
  <c r="H2440" i="1" a="1"/>
  <c r="H2440" i="1"/>
  <c r="J2440" i="1" a="1"/>
  <c r="J2440" i="1" s="1"/>
  <c r="K2440" i="1" a="1"/>
  <c r="K2440" i="1" s="1"/>
  <c r="L2440" i="1" a="1"/>
  <c r="L2440" i="1" s="1"/>
  <c r="M2440" i="1"/>
  <c r="N2440" i="1"/>
  <c r="O2440" i="1"/>
  <c r="P2440" i="1"/>
  <c r="Q2440" i="1"/>
  <c r="R2440" i="1"/>
  <c r="H2441" i="1" a="1"/>
  <c r="H2441" i="1"/>
  <c r="J2441" i="1" a="1"/>
  <c r="J2441" i="1" s="1"/>
  <c r="K2441" i="1" a="1"/>
  <c r="K2441" i="1" s="1"/>
  <c r="L2441" i="1" a="1"/>
  <c r="L2441" i="1" s="1"/>
  <c r="M2441" i="1"/>
  <c r="N2441" i="1"/>
  <c r="O2441" i="1"/>
  <c r="P2441" i="1"/>
  <c r="Q2441" i="1"/>
  <c r="R2441" i="1"/>
  <c r="H2442" i="1" a="1"/>
  <c r="H2442" i="1"/>
  <c r="J2442" i="1" a="1"/>
  <c r="J2442" i="1" s="1"/>
  <c r="K2442" i="1" a="1"/>
  <c r="K2442" i="1" s="1"/>
  <c r="L2442" i="1" a="1"/>
  <c r="L2442" i="1" s="1"/>
  <c r="M2442" i="1"/>
  <c r="N2442" i="1"/>
  <c r="O2442" i="1"/>
  <c r="P2442" i="1"/>
  <c r="Q2442" i="1"/>
  <c r="R2442" i="1"/>
  <c r="H2443" i="1" a="1"/>
  <c r="H2443" i="1"/>
  <c r="J2443" i="1" a="1"/>
  <c r="J2443" i="1" s="1"/>
  <c r="K2443" i="1" a="1"/>
  <c r="K2443" i="1" s="1"/>
  <c r="L2443" i="1" a="1"/>
  <c r="L2443" i="1" s="1"/>
  <c r="M2443" i="1"/>
  <c r="N2443" i="1"/>
  <c r="O2443" i="1"/>
  <c r="P2443" i="1"/>
  <c r="Q2443" i="1"/>
  <c r="R2443" i="1"/>
  <c r="H2444" i="1" a="1"/>
  <c r="H2444" i="1"/>
  <c r="J2444" i="1" a="1"/>
  <c r="J2444" i="1" s="1"/>
  <c r="K2444" i="1" a="1"/>
  <c r="K2444" i="1" s="1"/>
  <c r="L2444" i="1" a="1"/>
  <c r="L2444" i="1" s="1"/>
  <c r="M2444" i="1"/>
  <c r="N2444" i="1"/>
  <c r="O2444" i="1"/>
  <c r="P2444" i="1"/>
  <c r="Q2444" i="1"/>
  <c r="R2444" i="1"/>
  <c r="H2445" i="1" a="1"/>
  <c r="H2445" i="1"/>
  <c r="J2445" i="1" a="1"/>
  <c r="J2445" i="1" s="1"/>
  <c r="K2445" i="1" a="1"/>
  <c r="K2445" i="1" s="1"/>
  <c r="L2445" i="1" a="1"/>
  <c r="L2445" i="1" s="1"/>
  <c r="M2445" i="1"/>
  <c r="N2445" i="1"/>
  <c r="O2445" i="1"/>
  <c r="P2445" i="1"/>
  <c r="Q2445" i="1"/>
  <c r="R2445" i="1"/>
  <c r="H2446" i="1" a="1"/>
  <c r="H2446" i="1"/>
  <c r="J2446" i="1" a="1"/>
  <c r="J2446" i="1" s="1"/>
  <c r="K2446" i="1" a="1"/>
  <c r="K2446" i="1" s="1"/>
  <c r="L2446" i="1" a="1"/>
  <c r="L2446" i="1" s="1"/>
  <c r="M2446" i="1"/>
  <c r="N2446" i="1"/>
  <c r="O2446" i="1"/>
  <c r="P2446" i="1"/>
  <c r="Q2446" i="1"/>
  <c r="R2446" i="1"/>
  <c r="H2447" i="1" a="1"/>
  <c r="H2447" i="1"/>
  <c r="J2447" i="1" a="1"/>
  <c r="J2447" i="1" s="1"/>
  <c r="K2447" i="1" a="1"/>
  <c r="K2447" i="1" s="1"/>
  <c r="L2447" i="1" a="1"/>
  <c r="L2447" i="1" s="1"/>
  <c r="M2447" i="1"/>
  <c r="N2447" i="1"/>
  <c r="O2447" i="1"/>
  <c r="P2447" i="1"/>
  <c r="Q2447" i="1"/>
  <c r="R2447" i="1"/>
  <c r="H2448" i="1" a="1"/>
  <c r="H2448" i="1"/>
  <c r="J2448" i="1" a="1"/>
  <c r="J2448" i="1" s="1"/>
  <c r="K2448" i="1" a="1"/>
  <c r="K2448" i="1" s="1"/>
  <c r="L2448" i="1" a="1"/>
  <c r="L2448" i="1" s="1"/>
  <c r="M2448" i="1"/>
  <c r="N2448" i="1"/>
  <c r="O2448" i="1"/>
  <c r="P2448" i="1"/>
  <c r="Q2448" i="1"/>
  <c r="R2448" i="1"/>
  <c r="H2449" i="1" a="1"/>
  <c r="H2449" i="1"/>
  <c r="J2449" i="1" a="1"/>
  <c r="J2449" i="1" s="1"/>
  <c r="K2449" i="1" a="1"/>
  <c r="K2449" i="1" s="1"/>
  <c r="L2449" i="1" a="1"/>
  <c r="L2449" i="1" s="1"/>
  <c r="M2449" i="1"/>
  <c r="N2449" i="1"/>
  <c r="O2449" i="1"/>
  <c r="P2449" i="1"/>
  <c r="Q2449" i="1"/>
  <c r="R2449" i="1"/>
  <c r="H2450" i="1" a="1"/>
  <c r="H2450" i="1"/>
  <c r="J2450" i="1" a="1"/>
  <c r="J2450" i="1" s="1"/>
  <c r="K2450" i="1" a="1"/>
  <c r="K2450" i="1" s="1"/>
  <c r="L2450" i="1" a="1"/>
  <c r="L2450" i="1" s="1"/>
  <c r="M2450" i="1"/>
  <c r="N2450" i="1"/>
  <c r="O2450" i="1"/>
  <c r="P2450" i="1"/>
  <c r="Q2450" i="1"/>
  <c r="R2450" i="1"/>
  <c r="H2451" i="1" a="1"/>
  <c r="H2451" i="1"/>
  <c r="J2451" i="1" a="1"/>
  <c r="J2451" i="1" s="1"/>
  <c r="K2451" i="1" a="1"/>
  <c r="K2451" i="1" s="1"/>
  <c r="L2451" i="1" a="1"/>
  <c r="L2451" i="1" s="1"/>
  <c r="M2451" i="1"/>
  <c r="N2451" i="1"/>
  <c r="O2451" i="1"/>
  <c r="P2451" i="1"/>
  <c r="Q2451" i="1"/>
  <c r="R2451" i="1"/>
  <c r="H2452" i="1" a="1"/>
  <c r="H2452" i="1"/>
  <c r="J2452" i="1" a="1"/>
  <c r="J2452" i="1" s="1"/>
  <c r="K2452" i="1" a="1"/>
  <c r="K2452" i="1" s="1"/>
  <c r="L2452" i="1" a="1"/>
  <c r="L2452" i="1" s="1"/>
  <c r="M2452" i="1"/>
  <c r="N2452" i="1"/>
  <c r="O2452" i="1"/>
  <c r="P2452" i="1"/>
  <c r="Q2452" i="1"/>
  <c r="R2452" i="1"/>
  <c r="H2453" i="1" a="1"/>
  <c r="H2453" i="1"/>
  <c r="J2453" i="1" a="1"/>
  <c r="J2453" i="1" s="1"/>
  <c r="K2453" i="1" a="1"/>
  <c r="K2453" i="1" s="1"/>
  <c r="L2453" i="1" a="1"/>
  <c r="L2453" i="1" s="1"/>
  <c r="M2453" i="1"/>
  <c r="N2453" i="1"/>
  <c r="O2453" i="1"/>
  <c r="P2453" i="1"/>
  <c r="Q2453" i="1"/>
  <c r="R2453" i="1"/>
  <c r="H2454" i="1" a="1"/>
  <c r="H2454" i="1"/>
  <c r="J2454" i="1" a="1"/>
  <c r="J2454" i="1" s="1"/>
  <c r="K2454" i="1" a="1"/>
  <c r="K2454" i="1" s="1"/>
  <c r="L2454" i="1" a="1"/>
  <c r="L2454" i="1" s="1"/>
  <c r="M2454" i="1"/>
  <c r="N2454" i="1"/>
  <c r="O2454" i="1"/>
  <c r="P2454" i="1"/>
  <c r="Q2454" i="1"/>
  <c r="R2454" i="1"/>
  <c r="H2455" i="1" a="1"/>
  <c r="H2455" i="1"/>
  <c r="J2455" i="1" a="1"/>
  <c r="J2455" i="1" s="1"/>
  <c r="K2455" i="1" a="1"/>
  <c r="K2455" i="1" s="1"/>
  <c r="L2455" i="1" a="1"/>
  <c r="L2455" i="1" s="1"/>
  <c r="M2455" i="1"/>
  <c r="N2455" i="1"/>
  <c r="O2455" i="1"/>
  <c r="P2455" i="1"/>
  <c r="Q2455" i="1"/>
  <c r="R2455" i="1"/>
  <c r="H2456" i="1" a="1"/>
  <c r="H2456" i="1"/>
  <c r="J2456" i="1" a="1"/>
  <c r="J2456" i="1" s="1"/>
  <c r="K2456" i="1" a="1"/>
  <c r="K2456" i="1" s="1"/>
  <c r="L2456" i="1" a="1"/>
  <c r="L2456" i="1" s="1"/>
  <c r="M2456" i="1"/>
  <c r="N2456" i="1"/>
  <c r="O2456" i="1"/>
  <c r="P2456" i="1"/>
  <c r="Q2456" i="1"/>
  <c r="R2456" i="1"/>
  <c r="H2457" i="1" a="1"/>
  <c r="H2457" i="1"/>
  <c r="J2457" i="1" a="1"/>
  <c r="J2457" i="1" s="1"/>
  <c r="K2457" i="1" a="1"/>
  <c r="K2457" i="1" s="1"/>
  <c r="L2457" i="1" a="1"/>
  <c r="L2457" i="1" s="1"/>
  <c r="M2457" i="1"/>
  <c r="N2457" i="1"/>
  <c r="O2457" i="1"/>
  <c r="P2457" i="1"/>
  <c r="Q2457" i="1"/>
  <c r="R2457" i="1"/>
  <c r="H2458" i="1" a="1"/>
  <c r="H2458" i="1"/>
  <c r="J2458" i="1" a="1"/>
  <c r="J2458" i="1" s="1"/>
  <c r="K2458" i="1" a="1"/>
  <c r="K2458" i="1" s="1"/>
  <c r="L2458" i="1" a="1"/>
  <c r="L2458" i="1" s="1"/>
  <c r="M2458" i="1"/>
  <c r="N2458" i="1"/>
  <c r="O2458" i="1"/>
  <c r="P2458" i="1"/>
  <c r="Q2458" i="1"/>
  <c r="R2458" i="1"/>
  <c r="H2459" i="1" a="1"/>
  <c r="H2459" i="1"/>
  <c r="J2459" i="1" a="1"/>
  <c r="J2459" i="1" s="1"/>
  <c r="K2459" i="1" a="1"/>
  <c r="K2459" i="1" s="1"/>
  <c r="L2459" i="1" a="1"/>
  <c r="L2459" i="1" s="1"/>
  <c r="M2459" i="1"/>
  <c r="N2459" i="1"/>
  <c r="O2459" i="1"/>
  <c r="P2459" i="1"/>
  <c r="Q2459" i="1"/>
  <c r="R2459" i="1"/>
  <c r="H2460" i="1" a="1"/>
  <c r="H2460" i="1"/>
  <c r="J2460" i="1" a="1"/>
  <c r="J2460" i="1" s="1"/>
  <c r="K2460" i="1" a="1"/>
  <c r="K2460" i="1" s="1"/>
  <c r="L2460" i="1" a="1"/>
  <c r="L2460" i="1" s="1"/>
  <c r="M2460" i="1"/>
  <c r="N2460" i="1"/>
  <c r="O2460" i="1"/>
  <c r="P2460" i="1"/>
  <c r="Q2460" i="1"/>
  <c r="R2460" i="1"/>
  <c r="H2461" i="1" a="1"/>
  <c r="H2461" i="1"/>
  <c r="J2461" i="1" a="1"/>
  <c r="J2461" i="1" s="1"/>
  <c r="K2461" i="1" a="1"/>
  <c r="K2461" i="1" s="1"/>
  <c r="L2461" i="1" a="1"/>
  <c r="L2461" i="1" s="1"/>
  <c r="M2461" i="1"/>
  <c r="N2461" i="1"/>
  <c r="O2461" i="1"/>
  <c r="P2461" i="1"/>
  <c r="Q2461" i="1"/>
  <c r="R2461" i="1"/>
  <c r="H2462" i="1" a="1"/>
  <c r="H2462" i="1"/>
  <c r="J2462" i="1" a="1"/>
  <c r="J2462" i="1" s="1"/>
  <c r="K2462" i="1" a="1"/>
  <c r="K2462" i="1" s="1"/>
  <c r="L2462" i="1" a="1"/>
  <c r="L2462" i="1" s="1"/>
  <c r="M2462" i="1"/>
  <c r="N2462" i="1"/>
  <c r="O2462" i="1"/>
  <c r="P2462" i="1"/>
  <c r="Q2462" i="1"/>
  <c r="R2462" i="1"/>
  <c r="H2463" i="1" a="1"/>
  <c r="H2463" i="1"/>
  <c r="J2463" i="1" a="1"/>
  <c r="J2463" i="1" s="1"/>
  <c r="K2463" i="1" a="1"/>
  <c r="K2463" i="1" s="1"/>
  <c r="L2463" i="1" a="1"/>
  <c r="L2463" i="1" s="1"/>
  <c r="M2463" i="1"/>
  <c r="N2463" i="1"/>
  <c r="O2463" i="1"/>
  <c r="P2463" i="1"/>
  <c r="Q2463" i="1"/>
  <c r="R2463" i="1"/>
  <c r="H2464" i="1" a="1"/>
  <c r="H2464" i="1"/>
  <c r="J2464" i="1" a="1"/>
  <c r="J2464" i="1" s="1"/>
  <c r="K2464" i="1" a="1"/>
  <c r="K2464" i="1" s="1"/>
  <c r="L2464" i="1" a="1"/>
  <c r="L2464" i="1" s="1"/>
  <c r="M2464" i="1"/>
  <c r="N2464" i="1"/>
  <c r="O2464" i="1"/>
  <c r="P2464" i="1"/>
  <c r="Q2464" i="1"/>
  <c r="R2464" i="1"/>
  <c r="H2465" i="1" a="1"/>
  <c r="H2465" i="1"/>
  <c r="J2465" i="1" a="1"/>
  <c r="J2465" i="1" s="1"/>
  <c r="K2465" i="1" a="1"/>
  <c r="K2465" i="1" s="1"/>
  <c r="L2465" i="1" a="1"/>
  <c r="L2465" i="1" s="1"/>
  <c r="M2465" i="1"/>
  <c r="N2465" i="1"/>
  <c r="O2465" i="1"/>
  <c r="P2465" i="1"/>
  <c r="Q2465" i="1"/>
  <c r="R2465" i="1"/>
  <c r="H2466" i="1" a="1"/>
  <c r="H2466" i="1"/>
  <c r="J2466" i="1" a="1"/>
  <c r="J2466" i="1" s="1"/>
  <c r="K2466" i="1" a="1"/>
  <c r="K2466" i="1" s="1"/>
  <c r="L2466" i="1" a="1"/>
  <c r="L2466" i="1" s="1"/>
  <c r="M2466" i="1"/>
  <c r="N2466" i="1"/>
  <c r="O2466" i="1"/>
  <c r="P2466" i="1"/>
  <c r="Q2466" i="1"/>
  <c r="R2466" i="1"/>
  <c r="H2467" i="1" a="1"/>
  <c r="H2467" i="1"/>
  <c r="J2467" i="1" a="1"/>
  <c r="J2467" i="1" s="1"/>
  <c r="K2467" i="1" a="1"/>
  <c r="K2467" i="1" s="1"/>
  <c r="L2467" i="1" a="1"/>
  <c r="L2467" i="1" s="1"/>
  <c r="M2467" i="1"/>
  <c r="N2467" i="1"/>
  <c r="O2467" i="1"/>
  <c r="P2467" i="1"/>
  <c r="Q2467" i="1"/>
  <c r="R2467" i="1"/>
  <c r="H2468" i="1" a="1"/>
  <c r="H2468" i="1"/>
  <c r="J2468" i="1" a="1"/>
  <c r="J2468" i="1" s="1"/>
  <c r="K2468" i="1" a="1"/>
  <c r="K2468" i="1" s="1"/>
  <c r="L2468" i="1" a="1"/>
  <c r="L2468" i="1" s="1"/>
  <c r="M2468" i="1"/>
  <c r="N2468" i="1"/>
  <c r="O2468" i="1"/>
  <c r="P2468" i="1"/>
  <c r="Q2468" i="1"/>
  <c r="R2468" i="1"/>
  <c r="H2469" i="1" a="1"/>
  <c r="H2469" i="1"/>
  <c r="J2469" i="1" a="1"/>
  <c r="J2469" i="1" s="1"/>
  <c r="K2469" i="1" a="1"/>
  <c r="K2469" i="1" s="1"/>
  <c r="L2469" i="1" a="1"/>
  <c r="L2469" i="1" s="1"/>
  <c r="M2469" i="1"/>
  <c r="N2469" i="1"/>
  <c r="O2469" i="1"/>
  <c r="P2469" i="1"/>
  <c r="Q2469" i="1"/>
  <c r="R2469" i="1"/>
  <c r="H2470" i="1" a="1"/>
  <c r="H2470" i="1"/>
  <c r="J2470" i="1" a="1"/>
  <c r="J2470" i="1" s="1"/>
  <c r="K2470" i="1" a="1"/>
  <c r="K2470" i="1" s="1"/>
  <c r="L2470" i="1" a="1"/>
  <c r="L2470" i="1" s="1"/>
  <c r="M2470" i="1"/>
  <c r="N2470" i="1"/>
  <c r="O2470" i="1"/>
  <c r="P2470" i="1"/>
  <c r="Q2470" i="1"/>
  <c r="R2470" i="1"/>
  <c r="H2471" i="1" a="1"/>
  <c r="H2471" i="1"/>
  <c r="J2471" i="1" a="1"/>
  <c r="J2471" i="1" s="1"/>
  <c r="K2471" i="1" a="1"/>
  <c r="K2471" i="1" s="1"/>
  <c r="L2471" i="1" a="1"/>
  <c r="L2471" i="1" s="1"/>
  <c r="M2471" i="1"/>
  <c r="N2471" i="1"/>
  <c r="O2471" i="1"/>
  <c r="P2471" i="1"/>
  <c r="Q2471" i="1"/>
  <c r="R2471" i="1"/>
  <c r="H2472" i="1" a="1"/>
  <c r="H2472" i="1"/>
  <c r="J2472" i="1" a="1"/>
  <c r="J2472" i="1" s="1"/>
  <c r="K2472" i="1" a="1"/>
  <c r="K2472" i="1" s="1"/>
  <c r="L2472" i="1" a="1"/>
  <c r="L2472" i="1" s="1"/>
  <c r="M2472" i="1"/>
  <c r="N2472" i="1"/>
  <c r="O2472" i="1"/>
  <c r="P2472" i="1"/>
  <c r="Q2472" i="1"/>
  <c r="R2472" i="1"/>
  <c r="H2473" i="1" a="1"/>
  <c r="H2473" i="1"/>
  <c r="J2473" i="1" a="1"/>
  <c r="J2473" i="1" s="1"/>
  <c r="K2473" i="1" a="1"/>
  <c r="K2473" i="1" s="1"/>
  <c r="L2473" i="1" a="1"/>
  <c r="L2473" i="1" s="1"/>
  <c r="M2473" i="1"/>
  <c r="N2473" i="1"/>
  <c r="O2473" i="1"/>
  <c r="P2473" i="1"/>
  <c r="Q2473" i="1"/>
  <c r="R2473" i="1"/>
  <c r="H2474" i="1" a="1"/>
  <c r="H2474" i="1"/>
  <c r="J2474" i="1" a="1"/>
  <c r="J2474" i="1" s="1"/>
  <c r="K2474" i="1" a="1"/>
  <c r="K2474" i="1" s="1"/>
  <c r="L2474" i="1" a="1"/>
  <c r="L2474" i="1" s="1"/>
  <c r="M2474" i="1"/>
  <c r="N2474" i="1"/>
  <c r="O2474" i="1"/>
  <c r="P2474" i="1"/>
  <c r="Q2474" i="1"/>
  <c r="R2474" i="1"/>
  <c r="H2475" i="1" a="1"/>
  <c r="H2475" i="1"/>
  <c r="J2475" i="1" a="1"/>
  <c r="J2475" i="1" s="1"/>
  <c r="K2475" i="1" a="1"/>
  <c r="K2475" i="1" s="1"/>
  <c r="L2475" i="1" a="1"/>
  <c r="L2475" i="1" s="1"/>
  <c r="M2475" i="1"/>
  <c r="N2475" i="1"/>
  <c r="O2475" i="1"/>
  <c r="P2475" i="1"/>
  <c r="Q2475" i="1"/>
  <c r="R2475" i="1"/>
  <c r="H2476" i="1" a="1"/>
  <c r="H2476" i="1"/>
  <c r="J2476" i="1" a="1"/>
  <c r="J2476" i="1" s="1"/>
  <c r="K2476" i="1" a="1"/>
  <c r="K2476" i="1" s="1"/>
  <c r="L2476" i="1" a="1"/>
  <c r="L2476" i="1" s="1"/>
  <c r="M2476" i="1"/>
  <c r="N2476" i="1"/>
  <c r="O2476" i="1"/>
  <c r="P2476" i="1"/>
  <c r="Q2476" i="1"/>
  <c r="R2476" i="1"/>
  <c r="H2477" i="1" a="1"/>
  <c r="H2477" i="1"/>
  <c r="J2477" i="1" a="1"/>
  <c r="J2477" i="1" s="1"/>
  <c r="K2477" i="1" a="1"/>
  <c r="K2477" i="1" s="1"/>
  <c r="L2477" i="1" a="1"/>
  <c r="L2477" i="1" s="1"/>
  <c r="M2477" i="1"/>
  <c r="N2477" i="1"/>
  <c r="O2477" i="1"/>
  <c r="P2477" i="1"/>
  <c r="Q2477" i="1"/>
  <c r="R2477" i="1"/>
  <c r="H2478" i="1" a="1"/>
  <c r="H2478" i="1"/>
  <c r="J2478" i="1" a="1"/>
  <c r="J2478" i="1" s="1"/>
  <c r="K2478" i="1" a="1"/>
  <c r="K2478" i="1" s="1"/>
  <c r="L2478" i="1" a="1"/>
  <c r="L2478" i="1" s="1"/>
  <c r="M2478" i="1"/>
  <c r="N2478" i="1"/>
  <c r="O2478" i="1"/>
  <c r="P2478" i="1"/>
  <c r="Q2478" i="1"/>
  <c r="R2478" i="1"/>
  <c r="H2479" i="1" a="1"/>
  <c r="H2479" i="1"/>
  <c r="J2479" i="1" a="1"/>
  <c r="J2479" i="1" s="1"/>
  <c r="K2479" i="1" a="1"/>
  <c r="K2479" i="1" s="1"/>
  <c r="L2479" i="1" a="1"/>
  <c r="L2479" i="1" s="1"/>
  <c r="M2479" i="1"/>
  <c r="N2479" i="1"/>
  <c r="O2479" i="1"/>
  <c r="P2479" i="1"/>
  <c r="Q2479" i="1"/>
  <c r="R2479" i="1"/>
  <c r="H2480" i="1" a="1"/>
  <c r="H2480" i="1"/>
  <c r="J2480" i="1" a="1"/>
  <c r="J2480" i="1" s="1"/>
  <c r="K2480" i="1" a="1"/>
  <c r="K2480" i="1" s="1"/>
  <c r="L2480" i="1" a="1"/>
  <c r="L2480" i="1" s="1"/>
  <c r="M2480" i="1"/>
  <c r="N2480" i="1"/>
  <c r="O2480" i="1"/>
  <c r="P2480" i="1"/>
  <c r="Q2480" i="1"/>
  <c r="R2480" i="1"/>
  <c r="H2481" i="1" a="1"/>
  <c r="H2481" i="1"/>
  <c r="J2481" i="1" a="1"/>
  <c r="J2481" i="1" s="1"/>
  <c r="K2481" i="1" a="1"/>
  <c r="K2481" i="1" s="1"/>
  <c r="L2481" i="1" a="1"/>
  <c r="L2481" i="1" s="1"/>
  <c r="M2481" i="1"/>
  <c r="N2481" i="1"/>
  <c r="O2481" i="1"/>
  <c r="P2481" i="1"/>
  <c r="Q2481" i="1"/>
  <c r="R2481" i="1"/>
  <c r="H2482" i="1" a="1"/>
  <c r="H2482" i="1"/>
  <c r="J2482" i="1" a="1"/>
  <c r="J2482" i="1" s="1"/>
  <c r="K2482" i="1" a="1"/>
  <c r="K2482" i="1" s="1"/>
  <c r="L2482" i="1" a="1"/>
  <c r="L2482" i="1" s="1"/>
  <c r="M2482" i="1"/>
  <c r="N2482" i="1"/>
  <c r="O2482" i="1"/>
  <c r="P2482" i="1"/>
  <c r="Q2482" i="1"/>
  <c r="R2482" i="1"/>
  <c r="H2483" i="1" a="1"/>
  <c r="H2483" i="1"/>
  <c r="J2483" i="1" a="1"/>
  <c r="J2483" i="1" s="1"/>
  <c r="K2483" i="1" a="1"/>
  <c r="K2483" i="1" s="1"/>
  <c r="L2483" i="1" a="1"/>
  <c r="L2483" i="1" s="1"/>
  <c r="M2483" i="1"/>
  <c r="N2483" i="1"/>
  <c r="O2483" i="1"/>
  <c r="P2483" i="1"/>
  <c r="Q2483" i="1"/>
  <c r="R2483" i="1"/>
  <c r="H2484" i="1" a="1"/>
  <c r="H2484" i="1"/>
  <c r="J2484" i="1" a="1"/>
  <c r="J2484" i="1" s="1"/>
  <c r="K2484" i="1" a="1"/>
  <c r="K2484" i="1" s="1"/>
  <c r="L2484" i="1" a="1"/>
  <c r="L2484" i="1" s="1"/>
  <c r="M2484" i="1"/>
  <c r="N2484" i="1"/>
  <c r="O2484" i="1"/>
  <c r="P2484" i="1"/>
  <c r="Q2484" i="1"/>
  <c r="R2484" i="1"/>
  <c r="H2485" i="1" a="1"/>
  <c r="H2485" i="1"/>
  <c r="J2485" i="1" a="1"/>
  <c r="J2485" i="1" s="1"/>
  <c r="K2485" i="1" a="1"/>
  <c r="K2485" i="1" s="1"/>
  <c r="L2485" i="1" a="1"/>
  <c r="L2485" i="1" s="1"/>
  <c r="M2485" i="1"/>
  <c r="N2485" i="1"/>
  <c r="O2485" i="1"/>
  <c r="P2485" i="1"/>
  <c r="Q2485" i="1"/>
  <c r="R2485" i="1"/>
  <c r="H2486" i="1" a="1"/>
  <c r="H2486" i="1"/>
  <c r="J2486" i="1" a="1"/>
  <c r="J2486" i="1" s="1"/>
  <c r="K2486" i="1" a="1"/>
  <c r="K2486" i="1" s="1"/>
  <c r="L2486" i="1" a="1"/>
  <c r="L2486" i="1" s="1"/>
  <c r="M2486" i="1"/>
  <c r="N2486" i="1"/>
  <c r="O2486" i="1"/>
  <c r="P2486" i="1"/>
  <c r="Q2486" i="1"/>
  <c r="R2486" i="1"/>
  <c r="H2487" i="1" a="1"/>
  <c r="H2487" i="1"/>
  <c r="J2487" i="1" a="1"/>
  <c r="J2487" i="1" s="1"/>
  <c r="K2487" i="1" a="1"/>
  <c r="K2487" i="1" s="1"/>
  <c r="L2487" i="1" a="1"/>
  <c r="L2487" i="1" s="1"/>
  <c r="M2487" i="1"/>
  <c r="N2487" i="1"/>
  <c r="O2487" i="1"/>
  <c r="P2487" i="1"/>
  <c r="Q2487" i="1"/>
  <c r="R2487" i="1"/>
  <c r="H2488" i="1" a="1"/>
  <c r="H2488" i="1"/>
  <c r="J2488" i="1" a="1"/>
  <c r="J2488" i="1" s="1"/>
  <c r="K2488" i="1" a="1"/>
  <c r="K2488" i="1" s="1"/>
  <c r="L2488" i="1" a="1"/>
  <c r="L2488" i="1" s="1"/>
  <c r="M2488" i="1"/>
  <c r="N2488" i="1"/>
  <c r="O2488" i="1"/>
  <c r="P2488" i="1"/>
  <c r="Q2488" i="1"/>
  <c r="R2488" i="1"/>
  <c r="H2489" i="1" a="1"/>
  <c r="H2489" i="1"/>
  <c r="J2489" i="1" a="1"/>
  <c r="J2489" i="1" s="1"/>
  <c r="K2489" i="1" a="1"/>
  <c r="K2489" i="1" s="1"/>
  <c r="L2489" i="1" a="1"/>
  <c r="L2489" i="1" s="1"/>
  <c r="M2489" i="1"/>
  <c r="N2489" i="1"/>
  <c r="O2489" i="1"/>
  <c r="P2489" i="1"/>
  <c r="Q2489" i="1"/>
  <c r="R2489" i="1"/>
  <c r="H2490" i="1" a="1"/>
  <c r="H2490" i="1"/>
  <c r="J2490" i="1" a="1"/>
  <c r="J2490" i="1" s="1"/>
  <c r="K2490" i="1" a="1"/>
  <c r="K2490" i="1" s="1"/>
  <c r="L2490" i="1" a="1"/>
  <c r="L2490" i="1" s="1"/>
  <c r="M2490" i="1"/>
  <c r="N2490" i="1"/>
  <c r="O2490" i="1"/>
  <c r="P2490" i="1"/>
  <c r="Q2490" i="1"/>
  <c r="R2490" i="1"/>
  <c r="H2491" i="1" a="1"/>
  <c r="H2491" i="1"/>
  <c r="J2491" i="1" a="1"/>
  <c r="J2491" i="1" s="1"/>
  <c r="K2491" i="1" a="1"/>
  <c r="K2491" i="1" s="1"/>
  <c r="L2491" i="1" a="1"/>
  <c r="L2491" i="1" s="1"/>
  <c r="M2491" i="1"/>
  <c r="N2491" i="1"/>
  <c r="O2491" i="1"/>
  <c r="P2491" i="1"/>
  <c r="Q2491" i="1"/>
  <c r="R2491" i="1"/>
  <c r="H2492" i="1" a="1"/>
  <c r="H2492" i="1"/>
  <c r="J2492" i="1" a="1"/>
  <c r="J2492" i="1" s="1"/>
  <c r="K2492" i="1" a="1"/>
  <c r="K2492" i="1" s="1"/>
  <c r="L2492" i="1" a="1"/>
  <c r="L2492" i="1" s="1"/>
  <c r="M2492" i="1"/>
  <c r="N2492" i="1"/>
  <c r="O2492" i="1"/>
  <c r="P2492" i="1"/>
  <c r="Q2492" i="1"/>
  <c r="R2492" i="1"/>
  <c r="H2493" i="1" a="1"/>
  <c r="H2493" i="1"/>
  <c r="J2493" i="1" a="1"/>
  <c r="J2493" i="1" s="1"/>
  <c r="K2493" i="1" a="1"/>
  <c r="K2493" i="1" s="1"/>
  <c r="L2493" i="1" a="1"/>
  <c r="L2493" i="1" s="1"/>
  <c r="M2493" i="1"/>
  <c r="N2493" i="1"/>
  <c r="O2493" i="1"/>
  <c r="P2493" i="1"/>
  <c r="Q2493" i="1"/>
  <c r="R2493" i="1"/>
  <c r="H2494" i="1" a="1"/>
  <c r="H2494" i="1"/>
  <c r="J2494" i="1" a="1"/>
  <c r="J2494" i="1" s="1"/>
  <c r="K2494" i="1" a="1"/>
  <c r="K2494" i="1" s="1"/>
  <c r="L2494" i="1" a="1"/>
  <c r="L2494" i="1" s="1"/>
  <c r="M2494" i="1"/>
  <c r="N2494" i="1"/>
  <c r="O2494" i="1"/>
  <c r="P2494" i="1"/>
  <c r="Q2494" i="1"/>
  <c r="R2494" i="1"/>
  <c r="H2495" i="1" a="1"/>
  <c r="H2495" i="1"/>
  <c r="J2495" i="1" a="1"/>
  <c r="J2495" i="1" s="1"/>
  <c r="K2495" i="1" a="1"/>
  <c r="K2495" i="1" s="1"/>
  <c r="L2495" i="1" a="1"/>
  <c r="L2495" i="1" s="1"/>
  <c r="M2495" i="1"/>
  <c r="N2495" i="1"/>
  <c r="O2495" i="1"/>
  <c r="P2495" i="1"/>
  <c r="Q2495" i="1"/>
  <c r="R2495" i="1"/>
  <c r="H2496" i="1" a="1"/>
  <c r="H2496" i="1"/>
  <c r="J2496" i="1" a="1"/>
  <c r="J2496" i="1" s="1"/>
  <c r="K2496" i="1" a="1"/>
  <c r="K2496" i="1" s="1"/>
  <c r="L2496" i="1" a="1"/>
  <c r="L2496" i="1" s="1"/>
  <c r="M2496" i="1"/>
  <c r="N2496" i="1"/>
  <c r="O2496" i="1"/>
  <c r="P2496" i="1"/>
  <c r="Q2496" i="1"/>
  <c r="R2496" i="1"/>
  <c r="H2497" i="1" a="1"/>
  <c r="H2497" i="1"/>
  <c r="J2497" i="1" a="1"/>
  <c r="J2497" i="1" s="1"/>
  <c r="K2497" i="1" a="1"/>
  <c r="K2497" i="1" s="1"/>
  <c r="L2497" i="1" a="1"/>
  <c r="L2497" i="1" s="1"/>
  <c r="M2497" i="1"/>
  <c r="N2497" i="1"/>
  <c r="O2497" i="1"/>
  <c r="P2497" i="1"/>
  <c r="Q2497" i="1"/>
  <c r="R2497" i="1"/>
  <c r="H2498" i="1" a="1"/>
  <c r="H2498" i="1"/>
  <c r="J2498" i="1" a="1"/>
  <c r="J2498" i="1" s="1"/>
  <c r="K2498" i="1" a="1"/>
  <c r="K2498" i="1" s="1"/>
  <c r="L2498" i="1" a="1"/>
  <c r="L2498" i="1" s="1"/>
  <c r="M2498" i="1"/>
  <c r="N2498" i="1"/>
  <c r="O2498" i="1"/>
  <c r="P2498" i="1"/>
  <c r="Q2498" i="1"/>
  <c r="R2498" i="1"/>
  <c r="H2499" i="1" a="1"/>
  <c r="H2499" i="1"/>
  <c r="J2499" i="1" a="1"/>
  <c r="J2499" i="1" s="1"/>
  <c r="K2499" i="1" a="1"/>
  <c r="K2499" i="1" s="1"/>
  <c r="L2499" i="1" a="1"/>
  <c r="L2499" i="1" s="1"/>
  <c r="M2499" i="1"/>
  <c r="N2499" i="1"/>
  <c r="O2499" i="1"/>
  <c r="P2499" i="1"/>
  <c r="Q2499" i="1"/>
  <c r="R2499" i="1"/>
  <c r="H2500" i="1" a="1"/>
  <c r="H2500" i="1"/>
  <c r="J2500" i="1" a="1"/>
  <c r="J2500" i="1" s="1"/>
  <c r="K2500" i="1" a="1"/>
  <c r="K2500" i="1" s="1"/>
  <c r="L2500" i="1" a="1"/>
  <c r="L2500" i="1" s="1"/>
  <c r="M2500" i="1"/>
  <c r="N2500" i="1"/>
  <c r="O2500" i="1"/>
  <c r="P2500" i="1"/>
  <c r="Q2500" i="1"/>
  <c r="R2500" i="1"/>
  <c r="H2501" i="1" a="1"/>
  <c r="H2501" i="1"/>
  <c r="J2501" i="1" a="1"/>
  <c r="J2501" i="1" s="1"/>
  <c r="K2501" i="1" a="1"/>
  <c r="K2501" i="1" s="1"/>
  <c r="L2501" i="1" a="1"/>
  <c r="L2501" i="1" s="1"/>
  <c r="M2501" i="1"/>
  <c r="N2501" i="1"/>
  <c r="O2501" i="1"/>
  <c r="P2501" i="1"/>
  <c r="Q2501" i="1"/>
  <c r="R2501" i="1"/>
  <c r="H2502" i="1" a="1"/>
  <c r="H2502" i="1"/>
  <c r="J2502" i="1" a="1"/>
  <c r="J2502" i="1" s="1"/>
  <c r="K2502" i="1" a="1"/>
  <c r="K2502" i="1" s="1"/>
  <c r="L2502" i="1" a="1"/>
  <c r="L2502" i="1" s="1"/>
  <c r="M2502" i="1"/>
  <c r="N2502" i="1"/>
  <c r="O2502" i="1"/>
  <c r="P2502" i="1"/>
  <c r="Q2502" i="1"/>
  <c r="R2502" i="1"/>
  <c r="H2503" i="1" a="1"/>
  <c r="H2503" i="1"/>
  <c r="J2503" i="1" a="1"/>
  <c r="J2503" i="1" s="1"/>
  <c r="K2503" i="1" a="1"/>
  <c r="K2503" i="1" s="1"/>
  <c r="L2503" i="1" a="1"/>
  <c r="L2503" i="1" s="1"/>
  <c r="M2503" i="1"/>
  <c r="N2503" i="1"/>
  <c r="O2503" i="1"/>
  <c r="P2503" i="1"/>
  <c r="Q2503" i="1"/>
  <c r="R2503" i="1"/>
  <c r="H2504" i="1" a="1"/>
  <c r="H2504" i="1"/>
  <c r="J2504" i="1" a="1"/>
  <c r="J2504" i="1" s="1"/>
  <c r="K2504" i="1" a="1"/>
  <c r="K2504" i="1" s="1"/>
  <c r="L2504" i="1" a="1"/>
  <c r="L2504" i="1" s="1"/>
  <c r="M2504" i="1"/>
  <c r="N2504" i="1"/>
  <c r="O2504" i="1"/>
  <c r="P2504" i="1"/>
  <c r="Q2504" i="1"/>
  <c r="R2504" i="1"/>
  <c r="H2505" i="1" a="1"/>
  <c r="H2505" i="1"/>
  <c r="J2505" i="1" a="1"/>
  <c r="J2505" i="1" s="1"/>
  <c r="K2505" i="1" a="1"/>
  <c r="K2505" i="1" s="1"/>
  <c r="L2505" i="1" a="1"/>
  <c r="L2505" i="1" s="1"/>
  <c r="M2505" i="1"/>
  <c r="N2505" i="1"/>
  <c r="O2505" i="1"/>
  <c r="P2505" i="1"/>
  <c r="Q2505" i="1"/>
  <c r="R2505" i="1"/>
  <c r="H2506" i="1" a="1"/>
  <c r="H2506" i="1"/>
  <c r="J2506" i="1" a="1"/>
  <c r="J2506" i="1" s="1"/>
  <c r="K2506" i="1" a="1"/>
  <c r="K2506" i="1" s="1"/>
  <c r="L2506" i="1" a="1"/>
  <c r="L2506" i="1" s="1"/>
  <c r="M2506" i="1"/>
  <c r="N2506" i="1"/>
  <c r="O2506" i="1"/>
  <c r="P2506" i="1"/>
  <c r="Q2506" i="1"/>
  <c r="R2506" i="1"/>
  <c r="H2507" i="1" a="1"/>
  <c r="H2507" i="1"/>
  <c r="J2507" i="1" a="1"/>
  <c r="J2507" i="1" s="1"/>
  <c r="K2507" i="1" a="1"/>
  <c r="K2507" i="1" s="1"/>
  <c r="L2507" i="1" a="1"/>
  <c r="L2507" i="1" s="1"/>
  <c r="M2507" i="1"/>
  <c r="N2507" i="1"/>
  <c r="O2507" i="1"/>
  <c r="P2507" i="1"/>
  <c r="Q2507" i="1"/>
  <c r="R2507" i="1"/>
  <c r="H2508" i="1" a="1"/>
  <c r="H2508" i="1"/>
  <c r="J2508" i="1" a="1"/>
  <c r="J2508" i="1" s="1"/>
  <c r="K2508" i="1" a="1"/>
  <c r="K2508" i="1" s="1"/>
  <c r="L2508" i="1" a="1"/>
  <c r="L2508" i="1" s="1"/>
  <c r="M2508" i="1"/>
  <c r="N2508" i="1"/>
  <c r="O2508" i="1"/>
  <c r="P2508" i="1"/>
  <c r="Q2508" i="1"/>
  <c r="R2508" i="1"/>
  <c r="H2509" i="1" a="1"/>
  <c r="H2509" i="1"/>
  <c r="J2509" i="1" a="1"/>
  <c r="J2509" i="1" s="1"/>
  <c r="K2509" i="1" a="1"/>
  <c r="K2509" i="1" s="1"/>
  <c r="L2509" i="1" a="1"/>
  <c r="L2509" i="1" s="1"/>
  <c r="M2509" i="1"/>
  <c r="N2509" i="1"/>
  <c r="O2509" i="1"/>
  <c r="P2509" i="1"/>
  <c r="Q2509" i="1"/>
  <c r="R2509" i="1"/>
  <c r="H2510" i="1" a="1"/>
  <c r="H2510" i="1"/>
  <c r="J2510" i="1" a="1"/>
  <c r="J2510" i="1" s="1"/>
  <c r="K2510" i="1" a="1"/>
  <c r="K2510" i="1" s="1"/>
  <c r="L2510" i="1" a="1"/>
  <c r="L2510" i="1" s="1"/>
  <c r="M2510" i="1"/>
  <c r="N2510" i="1"/>
  <c r="O2510" i="1"/>
  <c r="P2510" i="1"/>
  <c r="Q2510" i="1"/>
  <c r="R2510" i="1"/>
  <c r="H2511" i="1" a="1"/>
  <c r="H2511" i="1"/>
  <c r="J2511" i="1" a="1"/>
  <c r="J2511" i="1" s="1"/>
  <c r="K2511" i="1" a="1"/>
  <c r="K2511" i="1" s="1"/>
  <c r="L2511" i="1" a="1"/>
  <c r="L2511" i="1" s="1"/>
  <c r="M2511" i="1"/>
  <c r="N2511" i="1"/>
  <c r="O2511" i="1"/>
  <c r="P2511" i="1"/>
  <c r="Q2511" i="1"/>
  <c r="R2511" i="1"/>
  <c r="H2512" i="1" a="1"/>
  <c r="H2512" i="1"/>
  <c r="J2512" i="1" a="1"/>
  <c r="J2512" i="1" s="1"/>
  <c r="K2512" i="1" a="1"/>
  <c r="K2512" i="1" s="1"/>
  <c r="L2512" i="1" a="1"/>
  <c r="L2512" i="1" s="1"/>
  <c r="M2512" i="1"/>
  <c r="N2512" i="1"/>
  <c r="O2512" i="1"/>
  <c r="P2512" i="1"/>
  <c r="Q2512" i="1"/>
  <c r="R2512" i="1"/>
  <c r="H2513" i="1" a="1"/>
  <c r="H2513" i="1"/>
  <c r="J2513" i="1" a="1"/>
  <c r="J2513" i="1" s="1"/>
  <c r="K2513" i="1" a="1"/>
  <c r="K2513" i="1" s="1"/>
  <c r="L2513" i="1" a="1"/>
  <c r="L2513" i="1" s="1"/>
  <c r="M2513" i="1"/>
  <c r="N2513" i="1"/>
  <c r="O2513" i="1"/>
  <c r="P2513" i="1"/>
  <c r="Q2513" i="1"/>
  <c r="R2513" i="1"/>
  <c r="H2514" i="1" a="1"/>
  <c r="H2514" i="1"/>
  <c r="J2514" i="1" a="1"/>
  <c r="J2514" i="1" s="1"/>
  <c r="K2514" i="1" a="1"/>
  <c r="K2514" i="1" s="1"/>
  <c r="L2514" i="1" a="1"/>
  <c r="L2514" i="1" s="1"/>
  <c r="M2514" i="1"/>
  <c r="N2514" i="1"/>
  <c r="O2514" i="1"/>
  <c r="P2514" i="1"/>
  <c r="Q2514" i="1"/>
  <c r="R2514" i="1"/>
  <c r="H2515" i="1" a="1"/>
  <c r="H2515" i="1"/>
  <c r="J2515" i="1" a="1"/>
  <c r="J2515" i="1" s="1"/>
  <c r="K2515" i="1" a="1"/>
  <c r="K2515" i="1" s="1"/>
  <c r="L2515" i="1" a="1"/>
  <c r="L2515" i="1" s="1"/>
  <c r="M2515" i="1"/>
  <c r="N2515" i="1"/>
  <c r="O2515" i="1"/>
  <c r="P2515" i="1"/>
  <c r="Q2515" i="1"/>
  <c r="R2515" i="1"/>
  <c r="H2516" i="1" a="1"/>
  <c r="H2516" i="1"/>
  <c r="J2516" i="1" a="1"/>
  <c r="J2516" i="1" s="1"/>
  <c r="K2516" i="1" a="1"/>
  <c r="K2516" i="1" s="1"/>
  <c r="L2516" i="1" a="1"/>
  <c r="L2516" i="1" s="1"/>
  <c r="M2516" i="1"/>
  <c r="N2516" i="1"/>
  <c r="O2516" i="1"/>
  <c r="P2516" i="1"/>
  <c r="Q2516" i="1"/>
  <c r="R2516" i="1"/>
  <c r="H2517" i="1" a="1"/>
  <c r="H2517" i="1"/>
  <c r="J2517" i="1" a="1"/>
  <c r="J2517" i="1" s="1"/>
  <c r="K2517" i="1" a="1"/>
  <c r="K2517" i="1" s="1"/>
  <c r="L2517" i="1" a="1"/>
  <c r="L2517" i="1" s="1"/>
  <c r="M2517" i="1"/>
  <c r="N2517" i="1"/>
  <c r="O2517" i="1"/>
  <c r="P2517" i="1"/>
  <c r="Q2517" i="1"/>
  <c r="R2517" i="1"/>
  <c r="H2518" i="1" a="1"/>
  <c r="H2518" i="1"/>
  <c r="J2518" i="1" a="1"/>
  <c r="J2518" i="1" s="1"/>
  <c r="K2518" i="1" a="1"/>
  <c r="K2518" i="1" s="1"/>
  <c r="L2518" i="1" a="1"/>
  <c r="L2518" i="1" s="1"/>
  <c r="M2518" i="1"/>
  <c r="N2518" i="1"/>
  <c r="O2518" i="1"/>
  <c r="P2518" i="1"/>
  <c r="Q2518" i="1"/>
  <c r="R2518" i="1"/>
  <c r="H2519" i="1" a="1"/>
  <c r="H2519" i="1"/>
  <c r="J2519" i="1" a="1"/>
  <c r="J2519" i="1" s="1"/>
  <c r="K2519" i="1" a="1"/>
  <c r="K2519" i="1" s="1"/>
  <c r="L2519" i="1" a="1"/>
  <c r="L2519" i="1" s="1"/>
  <c r="M2519" i="1"/>
  <c r="N2519" i="1"/>
  <c r="O2519" i="1"/>
  <c r="P2519" i="1"/>
  <c r="Q2519" i="1"/>
  <c r="R2519" i="1"/>
  <c r="H2520" i="1" a="1"/>
  <c r="H2520" i="1"/>
  <c r="J2520" i="1" a="1"/>
  <c r="J2520" i="1" s="1"/>
  <c r="K2520" i="1" a="1"/>
  <c r="K2520" i="1" s="1"/>
  <c r="L2520" i="1" a="1"/>
  <c r="L2520" i="1" s="1"/>
  <c r="M2520" i="1"/>
  <c r="N2520" i="1"/>
  <c r="O2520" i="1"/>
  <c r="P2520" i="1"/>
  <c r="Q2520" i="1"/>
  <c r="R2520" i="1"/>
  <c r="H2521" i="1" a="1"/>
  <c r="H2521" i="1"/>
  <c r="J2521" i="1" a="1"/>
  <c r="J2521" i="1" s="1"/>
  <c r="K2521" i="1" a="1"/>
  <c r="K2521" i="1" s="1"/>
  <c r="L2521" i="1" a="1"/>
  <c r="L2521" i="1" s="1"/>
  <c r="M2521" i="1"/>
  <c r="N2521" i="1"/>
  <c r="O2521" i="1"/>
  <c r="P2521" i="1"/>
  <c r="Q2521" i="1"/>
  <c r="R2521" i="1"/>
  <c r="Q2" i="1"/>
  <c r="O2" i="1"/>
  <c r="M2" i="1"/>
  <c r="N2" i="1" s="1"/>
  <c r="P2" i="1" s="1"/>
  <c r="L2" i="1" a="1"/>
  <c r="L2" i="1" s="1"/>
  <c r="K2" i="1" a="1"/>
  <c r="K2" i="1" s="1"/>
  <c r="J2" i="1" a="1"/>
  <c r="J2" i="1" s="1"/>
  <c r="H2" i="1" a="1"/>
  <c r="R2" i="1" s="1"/>
  <c r="H2" i="1"/>
  <c r="D25" i="16"/>
  <c r="E25" i="16"/>
  <c r="F25" i="16"/>
  <c r="D26" i="16"/>
  <c r="E26" i="16"/>
  <c r="F26" i="16"/>
  <c r="D27" i="16"/>
  <c r="E27" i="16"/>
  <c r="F27" i="16"/>
  <c r="D28" i="16"/>
  <c r="E28" i="16"/>
  <c r="F28" i="16"/>
  <c r="E24" i="16"/>
  <c r="F24" i="16"/>
  <c r="D24" i="16"/>
  <c r="D23" i="16"/>
  <c r="E23" i="16"/>
  <c r="F23" i="16"/>
  <c r="C23" i="16"/>
  <c r="C24" i="16"/>
  <c r="C25" i="16"/>
  <c r="C26" i="16"/>
  <c r="C27" i="16"/>
  <c r="C28" i="16"/>
  <c r="B25" i="16"/>
  <c r="B26" i="16"/>
  <c r="B27" i="16"/>
  <c r="B28" i="16"/>
  <c r="B24" i="16"/>
  <c r="C25" i="32"/>
  <c r="C24" i="32"/>
  <c r="C26" i="32"/>
  <c r="C23" i="32"/>
  <c r="H138" i="1" l="1"/>
  <c r="R138" i="1"/>
  <c r="H175" i="1"/>
  <c r="R175" i="1"/>
  <c r="R338" i="1"/>
  <c r="H338" i="1"/>
  <c r="R347" i="1"/>
  <c r="H347" i="1"/>
  <c r="R429" i="1"/>
  <c r="H429" i="1"/>
  <c r="H520" i="1"/>
  <c r="R520" i="1"/>
  <c r="H670" i="1"/>
  <c r="R670" i="1"/>
  <c r="H686" i="1"/>
  <c r="R686" i="1"/>
  <c r="R692" i="1"/>
  <c r="H692" i="1"/>
  <c r="H864" i="1"/>
  <c r="R864" i="1"/>
  <c r="H865" i="1"/>
  <c r="R865" i="1"/>
  <c r="R1008" i="1"/>
  <c r="H1008" i="1"/>
  <c r="R1010" i="1"/>
  <c r="H1010" i="1"/>
  <c r="H1011" i="1"/>
  <c r="R1011" i="1"/>
  <c r="H1012" i="1"/>
  <c r="R1012" i="1"/>
  <c r="R1015" i="1"/>
  <c r="H1015" i="1"/>
  <c r="R1018" i="1"/>
  <c r="H1018" i="1"/>
  <c r="R1019" i="1"/>
  <c r="H1019" i="1"/>
  <c r="R1020" i="1"/>
  <c r="H1020" i="1"/>
  <c r="R1021" i="1"/>
  <c r="H1021" i="1"/>
  <c r="R1023" i="1"/>
  <c r="H1023" i="1"/>
  <c r="H1024" i="1"/>
  <c r="R1024" i="1"/>
  <c r="R1026" i="1"/>
  <c r="H1026" i="1"/>
  <c r="H1028" i="1"/>
  <c r="R1028" i="1"/>
  <c r="H1029" i="1"/>
  <c r="R1029" i="1"/>
  <c r="R1032" i="1"/>
  <c r="H1032" i="1"/>
  <c r="H1035" i="1"/>
  <c r="R1035" i="1"/>
  <c r="R1037" i="1"/>
  <c r="H1037" i="1"/>
  <c r="H1187" i="1"/>
  <c r="R1187" i="1"/>
  <c r="R1189" i="1"/>
  <c r="H1189" i="1"/>
  <c r="H1190" i="1"/>
  <c r="R1190" i="1"/>
  <c r="H1192" i="1"/>
  <c r="R1192" i="1"/>
  <c r="R1195" i="1"/>
  <c r="H1195" i="1"/>
  <c r="R1197" i="1"/>
  <c r="H1197" i="1"/>
  <c r="R1199" i="1"/>
  <c r="H1199" i="1"/>
  <c r="H1200" i="1"/>
  <c r="R1200" i="1"/>
  <c r="H1202" i="1"/>
  <c r="R1202" i="1"/>
  <c r="R1203" i="1"/>
  <c r="H1203" i="1"/>
  <c r="H1204" i="1"/>
  <c r="R1204" i="1"/>
  <c r="H1205" i="1"/>
  <c r="R1205" i="1"/>
  <c r="H1206" i="1"/>
  <c r="R1206" i="1"/>
  <c r="R1207" i="1"/>
  <c r="H1207" i="1"/>
  <c r="R1208" i="1"/>
  <c r="H1208" i="1"/>
  <c r="R1209" i="1"/>
  <c r="H1209" i="1"/>
  <c r="R1210" i="1"/>
  <c r="H1210" i="1"/>
  <c r="R1367" i="1"/>
  <c r="H1367" i="1"/>
  <c r="R1370" i="1"/>
  <c r="H1370" i="1"/>
  <c r="R1373" i="1"/>
  <c r="H1373" i="1"/>
  <c r="R1374" i="1"/>
  <c r="H1374" i="1"/>
  <c r="H1375" i="1"/>
  <c r="R1375" i="1"/>
  <c r="H1376" i="1"/>
  <c r="R1376" i="1"/>
  <c r="H1378" i="1"/>
  <c r="R1378" i="1"/>
  <c r="H1380" i="1"/>
  <c r="R1380" i="1"/>
  <c r="R1381" i="1"/>
  <c r="H1381" i="1"/>
  <c r="H1382" i="1"/>
  <c r="R1382" i="1"/>
  <c r="H1546" i="1"/>
  <c r="R1546" i="1"/>
  <c r="R1547" i="1"/>
  <c r="H1547" i="1"/>
  <c r="R1551" i="1"/>
  <c r="H1551" i="1"/>
  <c r="H1552" i="1"/>
  <c r="R1552" i="1"/>
  <c r="H1554" i="1"/>
  <c r="R1554" i="1"/>
  <c r="R1876" i="1"/>
  <c r="H1876" i="1"/>
  <c r="R1880" i="1"/>
  <c r="H1880" i="1"/>
  <c r="R1882" i="1"/>
  <c r="H1882" i="1"/>
  <c r="R1886" i="1"/>
  <c r="H1886" i="1"/>
  <c r="H1887" i="1"/>
  <c r="R1887" i="1"/>
  <c r="R1889" i="1"/>
  <c r="H1889" i="1"/>
  <c r="H1890" i="1"/>
  <c r="R1890" i="1"/>
  <c r="R1892" i="1"/>
  <c r="H1892" i="1"/>
  <c r="H1894" i="1"/>
  <c r="R1894" i="1"/>
  <c r="R1899" i="1"/>
  <c r="H1899" i="1"/>
  <c r="H2050" i="1"/>
  <c r="R2050" i="1"/>
  <c r="R2051" i="1"/>
  <c r="H2051" i="1"/>
  <c r="R2052" i="1"/>
  <c r="H2052" i="1"/>
  <c r="R2057" i="1"/>
  <c r="H2057" i="1"/>
  <c r="R2059" i="1"/>
  <c r="H2059" i="1"/>
  <c r="H2062" i="1"/>
  <c r="R2062" i="1"/>
  <c r="R2063" i="1"/>
  <c r="H2063" i="1"/>
  <c r="H2065" i="1"/>
  <c r="R2065" i="1"/>
  <c r="H2072" i="1"/>
  <c r="R2072" i="1"/>
  <c r="R2244" i="1"/>
  <c r="H224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<sst xmlns="http://schemas.openxmlformats.org/spreadsheetml/2006/main" count="46959" uniqueCount="5540">
  <si>
    <t xml:space="preserve">科技大樓站。電梯兩房兩衛  </t>
  </si>
  <si>
    <t>成屋</t>
  </si>
  <si>
    <t xml:space="preserve">台北市大安區和平東路二段  </t>
  </si>
  <si>
    <t>55,000元/月</t>
  </si>
  <si>
    <t xml:space="preserve">元利公館河景三房車位  </t>
  </si>
  <si>
    <t xml:space="preserve">台北市文山區溪洲街  </t>
  </si>
  <si>
    <t>68,000元/月</t>
  </si>
  <si>
    <t xml:space="preserve">景觀山景天母大五房  </t>
  </si>
  <si>
    <t xml:space="preserve">台北市士林區中山北路七段  </t>
  </si>
  <si>
    <t>150,000元/月</t>
  </si>
  <si>
    <t xml:space="preserve">遠企電梯精美套房  </t>
  </si>
  <si>
    <t xml:space="preserve">台北市大安區樂業街  </t>
  </si>
  <si>
    <t>31,000元/月</t>
  </si>
  <si>
    <t xml:space="preserve">忠孝敦化景觀住辦  </t>
  </si>
  <si>
    <t xml:space="preserve">台北市大安區忠孝東路四段  </t>
  </si>
  <si>
    <t>37,800元/月</t>
  </si>
  <si>
    <t xml:space="preserve">近捷運電梯優質大套房  </t>
  </si>
  <si>
    <t xml:space="preserve">台北市北投區泉源路  </t>
  </si>
  <si>
    <t>22,000元/月</t>
  </si>
  <si>
    <t xml:space="preserve">台北市文山區萬盛街  </t>
  </si>
  <si>
    <t>12,000元/月</t>
  </si>
  <si>
    <t xml:space="preserve">近捷運站全新裝潢精美２房  </t>
  </si>
  <si>
    <t xml:space="preserve">台北市士林區通河街  </t>
  </si>
  <si>
    <t>40,000元/月</t>
  </si>
  <si>
    <t xml:space="preserve">主推！六張犁高樓亮房  </t>
  </si>
  <si>
    <t xml:space="preserve">福樂大廈 / 台北市大安區基隆路二段  </t>
  </si>
  <si>
    <t>32,000元/月</t>
  </si>
  <si>
    <t xml:space="preserve">萬華頂級好屋  </t>
  </si>
  <si>
    <t xml:space="preserve">台北市萬華區大理街  </t>
  </si>
  <si>
    <t>25,000元/月</t>
  </si>
  <si>
    <t>65,000元/月</t>
  </si>
  <si>
    <t xml:space="preserve">近捷運商圈～靜巷四房雅寓  </t>
  </si>
  <si>
    <t xml:space="preserve">台北市中正區羅斯福路三段  </t>
  </si>
  <si>
    <t>46,000元/月</t>
  </si>
  <si>
    <t xml:space="preserve">小資族抗通膨優質分租雅房  </t>
  </si>
  <si>
    <t xml:space="preserve">台北市內湖區新明路  </t>
  </si>
  <si>
    <t>7,500元/月</t>
  </si>
  <si>
    <t>車位</t>
  </si>
  <si>
    <t>3,500元/月</t>
  </si>
  <si>
    <t xml:space="preserve">專任！榮華特區三房電梯  </t>
  </si>
  <si>
    <t xml:space="preserve">台北市北投區富貴一路  </t>
  </si>
  <si>
    <t>45,000元/月</t>
  </si>
  <si>
    <t xml:space="preserve">海華御寶四房車位  </t>
  </si>
  <si>
    <t xml:space="preserve">台北市內湖區民權東路六段  </t>
  </si>
  <si>
    <t>51,000元/月</t>
  </si>
  <si>
    <t xml:space="preserve">古亭璞園電梯兩房車位  </t>
  </si>
  <si>
    <t xml:space="preserve">台北市中正區金門街  </t>
  </si>
  <si>
    <t xml:space="preserve">台北市松山區光復北路  </t>
  </si>
  <si>
    <t xml:space="preserve">台北市南港區市民大道七段  </t>
  </si>
  <si>
    <t>135,000元/月</t>
  </si>
  <si>
    <t>2/7樓</t>
  </si>
  <si>
    <t xml:space="preserve">2房2廳2衛 </t>
  </si>
  <si>
    <t>12/15樓</t>
  </si>
  <si>
    <t xml:space="preserve">3房2廳2衛 </t>
  </si>
  <si>
    <t>11/11樓</t>
  </si>
  <si>
    <t xml:space="preserve">5房3廳3衛 </t>
  </si>
  <si>
    <t xml:space="preserve">1房1廳1衛 </t>
  </si>
  <si>
    <t>12/12樓</t>
  </si>
  <si>
    <t>1/5樓</t>
  </si>
  <si>
    <t xml:space="preserve">1房1衛 </t>
  </si>
  <si>
    <t>4/5樓</t>
  </si>
  <si>
    <t xml:space="preserve">2房2廳1衛 </t>
  </si>
  <si>
    <t>8/12樓</t>
  </si>
  <si>
    <t>5/5樓</t>
  </si>
  <si>
    <t>1/4樓</t>
  </si>
  <si>
    <t>4/4樓</t>
  </si>
  <si>
    <t xml:space="preserve">4房2廳2衛 </t>
  </si>
  <si>
    <t xml:space="preserve">-- </t>
  </si>
  <si>
    <t>4/7樓</t>
  </si>
  <si>
    <t>10/12樓</t>
  </si>
  <si>
    <t>3/8樓</t>
  </si>
  <si>
    <t xml:space="preserve">2房2廳2衛1室 </t>
  </si>
  <si>
    <t>1/7樓</t>
  </si>
  <si>
    <t xml:space="preserve">3廳2衛 </t>
  </si>
  <si>
    <t>1/14樓</t>
  </si>
  <si>
    <t xml:space="preserve">1衛 </t>
  </si>
  <si>
    <t>86,000元/月</t>
  </si>
  <si>
    <t xml:space="preserve">東湖電梯溫馨小宅  </t>
  </si>
  <si>
    <t>4/8樓</t>
  </si>
  <si>
    <t xml:space="preserve">1房2廳1衛 </t>
  </si>
  <si>
    <t xml:space="preserve">台北市內湖區安康路  </t>
  </si>
  <si>
    <t>4/14樓</t>
  </si>
  <si>
    <t>4/12樓</t>
  </si>
  <si>
    <t>27,000元/月</t>
  </si>
  <si>
    <t xml:space="preserve">稀有花開並蒂套房  </t>
  </si>
  <si>
    <t>13/15樓</t>
  </si>
  <si>
    <t xml:space="preserve">台北市文山區興隆路二段  </t>
  </si>
  <si>
    <t>24,000元/月</t>
  </si>
  <si>
    <t>2/5樓</t>
  </si>
  <si>
    <t>28,000元/月</t>
  </si>
  <si>
    <t xml:space="preserve">1房1廳2衛 </t>
  </si>
  <si>
    <t>96,000元/月</t>
  </si>
  <si>
    <t xml:space="preserve">天東電梯４房坡平車位  </t>
  </si>
  <si>
    <t xml:space="preserve">天美奇跡 / 台北市士林區天母東路  </t>
  </si>
  <si>
    <t>130,000元/月</t>
  </si>
  <si>
    <t>8/15樓</t>
  </si>
  <si>
    <t xml:space="preserve">台北市大同區延平北路一段  </t>
  </si>
  <si>
    <t>73,000元/月</t>
  </si>
  <si>
    <t xml:space="preserve">台北市中山區雙城街  </t>
  </si>
  <si>
    <t>138,000元/月</t>
  </si>
  <si>
    <t xml:space="preserve">1廳1衛 </t>
  </si>
  <si>
    <t>1/12樓</t>
  </si>
  <si>
    <t xml:space="preserve">1廳 </t>
  </si>
  <si>
    <t xml:space="preserve">台北市大安區大安路一段  </t>
  </si>
  <si>
    <t>165,000元/月</t>
  </si>
  <si>
    <t xml:space="preserve">可租補寵物設籍電梯三房  </t>
  </si>
  <si>
    <t xml:space="preserve">台北市信義區莊敬路  </t>
  </si>
  <si>
    <t>52,000元/月</t>
  </si>
  <si>
    <t xml:space="preserve">2房2廳2衛(含加蓋 1房1廳2衛) </t>
  </si>
  <si>
    <t xml:space="preserve">台北市大安區金山南路二段  </t>
  </si>
  <si>
    <t>220,000元/月</t>
  </si>
  <si>
    <t xml:space="preserve">台北市內湖區內湖路二段  </t>
  </si>
  <si>
    <t>60,000元/月</t>
  </si>
  <si>
    <t xml:space="preserve">台北市大安區復興南路一段  </t>
  </si>
  <si>
    <t>200,000元/月</t>
  </si>
  <si>
    <t xml:space="preserve">台北市大同區承德路二段  </t>
  </si>
  <si>
    <t>48,000元/月</t>
  </si>
  <si>
    <t>9/18樓</t>
  </si>
  <si>
    <t xml:space="preserve">2廳 </t>
  </si>
  <si>
    <t>1/8樓</t>
  </si>
  <si>
    <t xml:space="preserve">1房1廳1衛1室 </t>
  </si>
  <si>
    <t>62,000元/月</t>
  </si>
  <si>
    <t xml:space="preserve">2房1廳 </t>
  </si>
  <si>
    <t xml:space="preserve">台北市大同區延平北路二段  </t>
  </si>
  <si>
    <t>1/3樓</t>
  </si>
  <si>
    <t xml:space="preserve">西安街套房５０８  </t>
  </si>
  <si>
    <t>5/6樓</t>
  </si>
  <si>
    <t xml:space="preserve">台北市北投區西安街二段  </t>
  </si>
  <si>
    <t>16,000元/月</t>
  </si>
  <si>
    <t>9/12樓</t>
  </si>
  <si>
    <t>6/8樓</t>
  </si>
  <si>
    <t>300,000元/月</t>
  </si>
  <si>
    <t>66,000元/月</t>
  </si>
  <si>
    <t>7/14樓</t>
  </si>
  <si>
    <t>43,000元/月</t>
  </si>
  <si>
    <t xml:space="preserve">台北市中山區松江路  </t>
  </si>
  <si>
    <t xml:space="preserve">璞氏集高樓  </t>
  </si>
  <si>
    <t>12/14樓</t>
  </si>
  <si>
    <t xml:space="preserve">璞氏集 / 台北市士林區士東路  </t>
  </si>
  <si>
    <t>180,000元/月</t>
  </si>
  <si>
    <t xml:space="preserve">奇岩常殷泊美兩房出租  </t>
  </si>
  <si>
    <t xml:space="preserve">2房1廳1衛 </t>
  </si>
  <si>
    <t xml:space="preserve">台北市北投區三合街一段  </t>
  </si>
  <si>
    <t>36,000元/月</t>
  </si>
  <si>
    <t xml:space="preserve">忠孝復興ＢＲ４小豪宅  </t>
  </si>
  <si>
    <t>12/13樓</t>
  </si>
  <si>
    <t xml:space="preserve">西門捷運天鑽高樓美妝  </t>
  </si>
  <si>
    <t>10/15樓</t>
  </si>
  <si>
    <t xml:space="preserve">台北市萬華區中華路一段  </t>
  </si>
  <si>
    <t>70,000元/月</t>
  </si>
  <si>
    <t xml:space="preserve">滿窗綠意仰山三房雙車位  </t>
  </si>
  <si>
    <t>6/14樓</t>
  </si>
  <si>
    <t xml:space="preserve">仰山 / 台北市內湖區民權東路六段  </t>
  </si>
  <si>
    <t>100,000元/月</t>
  </si>
  <si>
    <t xml:space="preserve">【專任】大同璽苑三房車  </t>
  </si>
  <si>
    <t>9/21樓</t>
  </si>
  <si>
    <t xml:space="preserve">3房2廳2.5衛 </t>
  </si>
  <si>
    <t xml:space="preserve">台北市南港區經貿二路  </t>
  </si>
  <si>
    <t>140,000元/月</t>
  </si>
  <si>
    <t>11/15樓</t>
  </si>
  <si>
    <t xml:space="preserve">★城中博愛豪氣屋★  </t>
  </si>
  <si>
    <t>5/15樓</t>
  </si>
  <si>
    <t xml:space="preserve">台北市中正區博愛路  </t>
  </si>
  <si>
    <t>95,000元/月</t>
  </si>
  <si>
    <t xml:space="preserve">台北市士林區基河路  </t>
  </si>
  <si>
    <t xml:space="preserve">富錦街漂亮華邸四房帶車位  </t>
  </si>
  <si>
    <t>6/7樓</t>
  </si>
  <si>
    <t xml:space="preserve">4房3廳3衛 </t>
  </si>
  <si>
    <t xml:space="preserve">台北市松山區富錦街  </t>
  </si>
  <si>
    <t>186,000元/月</t>
  </si>
  <si>
    <t>1/11樓</t>
  </si>
  <si>
    <t xml:space="preserve">台北市士林區天母西路  </t>
  </si>
  <si>
    <t>80,000元/月</t>
  </si>
  <si>
    <t xml:space="preserve">萬芳溫馨２＋１房附車位  </t>
  </si>
  <si>
    <t>6/12樓</t>
  </si>
  <si>
    <t xml:space="preserve">3房1廳1衛(含加蓋 1房) </t>
  </si>
  <si>
    <t xml:space="preserve">台北市文山區萬芳路  </t>
  </si>
  <si>
    <t>38,000元/月</t>
  </si>
  <si>
    <t xml:space="preserve">2房1廳1衛(含加蓋 1房) </t>
  </si>
  <si>
    <t>115,000元/月</t>
  </si>
  <si>
    <t xml:space="preserve">1房2廳1衛1室 </t>
  </si>
  <si>
    <t>58,000元/月</t>
  </si>
  <si>
    <t xml:space="preserve">天母知田四房豪邸  </t>
  </si>
  <si>
    <t xml:space="preserve">4房2廳3衛 </t>
  </si>
  <si>
    <t xml:space="preserve">台北市士林區德行東路  </t>
  </si>
  <si>
    <t>190,000元/月</t>
  </si>
  <si>
    <t xml:space="preserve">永春捷運便利三房  </t>
  </si>
  <si>
    <t xml:space="preserve">3房2廳1衛 </t>
  </si>
  <si>
    <t xml:space="preserve">台北市信義區忠孝東路五段  </t>
  </si>
  <si>
    <t>270,000元/月</t>
  </si>
  <si>
    <t>63,000元/月</t>
  </si>
  <si>
    <t>2/11樓</t>
  </si>
  <si>
    <t xml:space="preserve">名人道高樓綠意４房  </t>
  </si>
  <si>
    <t xml:space="preserve">4房2廳2衛1室 </t>
  </si>
  <si>
    <t>6/10樓</t>
  </si>
  <si>
    <t>39,000元/月</t>
  </si>
  <si>
    <t xml:space="preserve">疆山綠意美景兩房  </t>
  </si>
  <si>
    <t>3/11樓</t>
  </si>
  <si>
    <t xml:space="preserve">2房1廳1衛1室 </t>
  </si>
  <si>
    <t xml:space="preserve">台北市內湖區康寧路三段  </t>
  </si>
  <si>
    <t>41,000元/月</t>
  </si>
  <si>
    <t xml:space="preserve">忠孝復興雙捷全新電梯三房  </t>
  </si>
  <si>
    <t>2/9樓</t>
  </si>
  <si>
    <t xml:space="preserve">近捷運邊間金店面  </t>
  </si>
  <si>
    <t xml:space="preserve">3房3廳2衛(含加蓋 1廳) </t>
  </si>
  <si>
    <t xml:space="preserve">台北市文山區景隆街  </t>
  </si>
  <si>
    <t xml:space="preserve">台北市南港區興南街  </t>
  </si>
  <si>
    <t>1-2/19樓</t>
  </si>
  <si>
    <t xml:space="preserve">東門３房電梯  </t>
  </si>
  <si>
    <t xml:space="preserve">台北市中正區臨沂街  </t>
  </si>
  <si>
    <t>50,000元/月</t>
  </si>
  <si>
    <t xml:space="preserve">電梯捷運景觀公園  </t>
  </si>
  <si>
    <t>5/8樓</t>
  </si>
  <si>
    <t xml:space="preserve">台北市北投區中和街  </t>
  </si>
  <si>
    <t>18,000元/月</t>
  </si>
  <si>
    <t xml:space="preserve">台北市內湖區康樂街  </t>
  </si>
  <si>
    <t>34,800元/月</t>
  </si>
  <si>
    <t xml:space="preserve">4房1廳1衛 </t>
  </si>
  <si>
    <t xml:space="preserve">台北市大安區和平東路一段  </t>
  </si>
  <si>
    <t xml:space="preserve">台北市中山區農安街  </t>
  </si>
  <si>
    <t>2/4樓</t>
  </si>
  <si>
    <t xml:space="preserve">1廳1衛2室 </t>
  </si>
  <si>
    <t xml:space="preserve">台北市大同區重慶北路二段  </t>
  </si>
  <si>
    <t>1/10樓</t>
  </si>
  <si>
    <t>189,000元/月</t>
  </si>
  <si>
    <t xml:space="preserve">雙捷運純住宅華廈  </t>
  </si>
  <si>
    <t>7/7樓</t>
  </si>
  <si>
    <t xml:space="preserve">台北市中山區吉林路  </t>
  </si>
  <si>
    <t>35,000元/月</t>
  </si>
  <si>
    <t xml:space="preserve">忠泰值一房一廳小豪宅  </t>
  </si>
  <si>
    <t xml:space="preserve">台北市中正區忠孝東路一段  </t>
  </si>
  <si>
    <t xml:space="preserve">金磚稀有露臺戶  </t>
  </si>
  <si>
    <t>2/14樓</t>
  </si>
  <si>
    <t xml:space="preserve">金磚密碼 / 台北市中山區雙城街  </t>
  </si>
  <si>
    <t>39,800元/月</t>
  </si>
  <si>
    <t xml:space="preserve">南京三民國泰高樓美裝  </t>
  </si>
  <si>
    <t xml:space="preserve">台北市松山區南京東路五段  </t>
  </si>
  <si>
    <t>15/17樓</t>
  </si>
  <si>
    <t xml:space="preserve">劍潭站富麗圓山三房  </t>
  </si>
  <si>
    <t>9/11樓</t>
  </si>
  <si>
    <t xml:space="preserve">台北市士林區承德路四段  </t>
  </si>
  <si>
    <t>3/3樓</t>
  </si>
  <si>
    <t xml:space="preserve">台北市大同區重慶北路三段  </t>
  </si>
  <si>
    <t>30,000元/月</t>
  </si>
  <si>
    <t>2/3樓</t>
  </si>
  <si>
    <t>23,000元/月</t>
  </si>
  <si>
    <t xml:space="preserve">台北市大安區安和路一段  </t>
  </si>
  <si>
    <t xml:space="preserve">新接。松華村  </t>
  </si>
  <si>
    <t>3/7樓</t>
  </si>
  <si>
    <t xml:space="preserve">台北市松山區敦化北路  </t>
  </si>
  <si>
    <t>75,000元/月</t>
  </si>
  <si>
    <t>8,500元/月</t>
  </si>
  <si>
    <t xml:space="preserve">明德極品樓中樓  </t>
  </si>
  <si>
    <t>1-3/14樓</t>
  </si>
  <si>
    <t xml:space="preserve">5房3廳3衛3室 </t>
  </si>
  <si>
    <t xml:space="preserve">十方榕園 / 台北市北投區明德路  </t>
  </si>
  <si>
    <t xml:space="preserve">近華山面公園精美４房  </t>
  </si>
  <si>
    <t>5/11樓</t>
  </si>
  <si>
    <t xml:space="preserve">台北市中山區長安東路一段  </t>
  </si>
  <si>
    <t>74,000元/月</t>
  </si>
  <si>
    <t xml:space="preserve">1房2廳2衛 </t>
  </si>
  <si>
    <t>2/10樓</t>
  </si>
  <si>
    <t xml:space="preserve">【新接】棉花田１房１廳  </t>
  </si>
  <si>
    <t>5/16樓</t>
  </si>
  <si>
    <t xml:space="preserve">台北市信義區信義路五段  </t>
  </si>
  <si>
    <t>23,800元/月</t>
  </si>
  <si>
    <t xml:space="preserve">天月♨️全新裝潢度假屋  </t>
  </si>
  <si>
    <t>20/25樓</t>
  </si>
  <si>
    <t xml:space="preserve">1房1廳1.5衛2室 </t>
  </si>
  <si>
    <t xml:space="preserve">台北市北投區中山路  </t>
  </si>
  <si>
    <t xml:space="preserve">稀有＊大直皇普精潢美景戶  </t>
  </si>
  <si>
    <t>9-10/16樓</t>
  </si>
  <si>
    <t xml:space="preserve">1房1廳1衛1室(含加蓋 1房) </t>
  </si>
  <si>
    <t xml:space="preserve">皇普河畔 / 台北市中山區明水路  </t>
  </si>
  <si>
    <t xml:space="preserve">台北市松山區八德路二段  </t>
  </si>
  <si>
    <t>298,000元/月</t>
  </si>
  <si>
    <t>2/12樓</t>
  </si>
  <si>
    <t>120,000元/月</t>
  </si>
  <si>
    <t xml:space="preserve">新光花廣高樓住家  </t>
  </si>
  <si>
    <t>8/16樓</t>
  </si>
  <si>
    <t xml:space="preserve">台北市中山區建國北路一段  </t>
  </si>
  <si>
    <t>1-2/4樓</t>
  </si>
  <si>
    <t xml:space="preserve">台北市信義區永吉路  </t>
  </si>
  <si>
    <t>250,000元/月</t>
  </si>
  <si>
    <t>1-2/2樓</t>
  </si>
  <si>
    <t xml:space="preserve">4房1廳2衛 </t>
  </si>
  <si>
    <t xml:space="preserve">台北市內湖區內湖路一段  </t>
  </si>
  <si>
    <t xml:space="preserve">大安森林第一排景觀名邸  </t>
  </si>
  <si>
    <t>19,000元/月</t>
  </si>
  <si>
    <t xml:space="preserve">捷運優雅電梯２房  </t>
  </si>
  <si>
    <t xml:space="preserve">台北市松山區南京東路四段  </t>
  </si>
  <si>
    <t xml:space="preserve">近捷運全新裝潢美屋－Ｂ  </t>
  </si>
  <si>
    <t xml:space="preserve">台北市士林區磺溪街  </t>
  </si>
  <si>
    <t xml:space="preserve">2房2衛 </t>
  </si>
  <si>
    <t xml:space="preserve">紀念堂生活圈臻愛美居  </t>
  </si>
  <si>
    <t>3/5樓</t>
  </si>
  <si>
    <t xml:space="preserve">台北市中正區林森南路  </t>
  </si>
  <si>
    <t>23,500元/月</t>
  </si>
  <si>
    <t xml:space="preserve">【新碩文曲】新裝２房車位  </t>
  </si>
  <si>
    <t>4/15樓</t>
  </si>
  <si>
    <t xml:space="preserve">【新碩文曲】新裝２房  </t>
  </si>
  <si>
    <t xml:space="preserve">中山藝極套房全新未住  </t>
  </si>
  <si>
    <t xml:space="preserve">天母名宅璞園花見露台戶  </t>
  </si>
  <si>
    <t xml:space="preserve">3房2廳3衛1室 </t>
  </si>
  <si>
    <t xml:space="preserve">璞園花見 / 台北市士林區中山北路六段  </t>
  </si>
  <si>
    <t xml:space="preserve">一層一戶公寓邊間四樓  </t>
  </si>
  <si>
    <t xml:space="preserve">台北市文山區景豐街  </t>
  </si>
  <si>
    <t xml:space="preserve">台北市大安區延吉街  </t>
  </si>
  <si>
    <t xml:space="preserve">台大羅斯福小資美居  </t>
  </si>
  <si>
    <t xml:space="preserve">2房2廳1衛(含加蓋 1房) </t>
  </si>
  <si>
    <t xml:space="preserve">台北市文山區久康街  </t>
  </si>
  <si>
    <t xml:space="preserve">一層一戶成福三房大空間  </t>
  </si>
  <si>
    <t xml:space="preserve">3房1廳1衛 </t>
  </si>
  <si>
    <t xml:space="preserve">台北市南港區成福路  </t>
  </si>
  <si>
    <t xml:space="preserve">昇陽城中後棟高樓面１０１  </t>
  </si>
  <si>
    <t xml:space="preserve">台北市中正區延平南路  </t>
  </si>
  <si>
    <t xml:space="preserve">陽明大苑２房車位  </t>
  </si>
  <si>
    <t>10/19樓</t>
  </si>
  <si>
    <t xml:space="preserve">陽明大苑 / 台北市士林區基河路  </t>
  </si>
  <si>
    <t xml:space="preserve">台北市南港區重陽路  </t>
  </si>
  <si>
    <t xml:space="preserve">未來捷運遠雄晴川９樓  </t>
  </si>
  <si>
    <t>9/29樓</t>
  </si>
  <si>
    <t xml:space="preserve">台北市文山區木柵路三段  </t>
  </si>
  <si>
    <t xml:space="preserve">基泰高樓１＋１大露臺  </t>
  </si>
  <si>
    <t>9/14樓</t>
  </si>
  <si>
    <t xml:space="preserve">1房1室(含加蓋 1室) </t>
  </si>
  <si>
    <t xml:space="preserve">2廳2衛 </t>
  </si>
  <si>
    <t xml:space="preserve">捷運文德公寓可租補雅房Ｄ  </t>
  </si>
  <si>
    <t xml:space="preserve">台北市內湖區文德路  </t>
  </si>
  <si>
    <t>16,800元/月</t>
  </si>
  <si>
    <t xml:space="preserve">捷運文德公寓可租補雅房Ｂ  </t>
  </si>
  <si>
    <t>15,000元/月</t>
  </si>
  <si>
    <t xml:space="preserve">捷運文德公寓可租補雅房Ｃ  </t>
  </si>
  <si>
    <t>11,500元/月</t>
  </si>
  <si>
    <t xml:space="preserve">捷運文德公寓可租補套房Ａ  </t>
  </si>
  <si>
    <t>13,500元/月</t>
  </si>
  <si>
    <t>2/19樓</t>
  </si>
  <si>
    <t>79,000元/月</t>
  </si>
  <si>
    <t xml:space="preserve">政大日內瓦電梯四房車位  </t>
  </si>
  <si>
    <t xml:space="preserve">台北市文山區政大二街  </t>
  </si>
  <si>
    <t>1-2/15樓</t>
  </si>
  <si>
    <t>6,000元/月</t>
  </si>
  <si>
    <t>24/28樓</t>
  </si>
  <si>
    <t>128,000元/月</t>
  </si>
  <si>
    <t>1-3/3樓</t>
  </si>
  <si>
    <t>108,000元/月</t>
  </si>
  <si>
    <t xml:space="preserve">台北市士林區德行西路  </t>
  </si>
  <si>
    <t xml:space="preserve">2廳1衛 </t>
  </si>
  <si>
    <t xml:space="preserve">台北市士林區延平北路六段  </t>
  </si>
  <si>
    <t xml:space="preserve">4房1衛 </t>
  </si>
  <si>
    <t xml:space="preserve">內湖中高樓層３房  </t>
  </si>
  <si>
    <t>49,500元/月</t>
  </si>
  <si>
    <t xml:space="preserve">經貿水岸三房車位  </t>
  </si>
  <si>
    <t>10/10樓</t>
  </si>
  <si>
    <t xml:space="preserve">水岸雙星 / 台北市南港區經園街  </t>
  </si>
  <si>
    <t>98,888元/月</t>
  </si>
  <si>
    <t>https://www.sinyi.com.tw/rent/houseno/C349473</t>
  </si>
  <si>
    <t xml:space="preserve">卡第兒高樓景觀１＋１  </t>
  </si>
  <si>
    <t>16/16樓</t>
  </si>
  <si>
    <t xml:space="preserve">台北市大安區羅斯福路三段  </t>
  </si>
  <si>
    <t xml:space="preserve">台北市松山區民生東路五段  </t>
  </si>
  <si>
    <t>78,000元/月</t>
  </si>
  <si>
    <t xml:space="preserve">內湖新城溫馨四房  </t>
  </si>
  <si>
    <t xml:space="preserve">台北市內湖區康寧路一段  </t>
  </si>
  <si>
    <t xml:space="preserve">台北市士林區中正路  </t>
  </si>
  <si>
    <t>42,000元/月</t>
  </si>
  <si>
    <t xml:space="preserve">擎天森林＊有傢俱電器  </t>
  </si>
  <si>
    <t>10/26樓</t>
  </si>
  <si>
    <t xml:space="preserve">風華美妝２房  </t>
  </si>
  <si>
    <t>7/10樓</t>
  </si>
  <si>
    <t xml:space="preserve">台北市南港區園區街  </t>
  </si>
  <si>
    <t xml:space="preserve">台北市北投區磺港路  </t>
  </si>
  <si>
    <t xml:space="preserve">星雲重劃區－景觀樓中樓  </t>
  </si>
  <si>
    <t>15/16樓</t>
  </si>
  <si>
    <t xml:space="preserve">3房3廳2衛 </t>
  </si>
  <si>
    <t xml:space="preserve">台北市內湖區星雲街  </t>
  </si>
  <si>
    <t xml:space="preserve">可養貓－松江南京高樓套房  </t>
  </si>
  <si>
    <t>5,000元/月</t>
  </si>
  <si>
    <t xml:space="preserve">民和街靜巷一樓  </t>
  </si>
  <si>
    <t xml:space="preserve">3房1廳2衛 </t>
  </si>
  <si>
    <t xml:space="preserve">台北市萬華區民和街  </t>
  </si>
  <si>
    <t xml:space="preserve">大湖公園捷運＿貴族套房  </t>
  </si>
  <si>
    <t>4/6樓</t>
  </si>
  <si>
    <t xml:space="preserve">台北市內湖區大湖山莊街  </t>
  </si>
  <si>
    <t xml:space="preserve">葫蘆街方便停車住店辦一樓  </t>
  </si>
  <si>
    <t xml:space="preserve">1房3廳1衛(含加蓋 1衛) </t>
  </si>
  <si>
    <t xml:space="preserve">台北市士林區葫蘆街  </t>
  </si>
  <si>
    <t xml:space="preserve">近象山捷運二樓大套房  </t>
  </si>
  <si>
    <t xml:space="preserve">大安站３分鐘信義翡麗  </t>
  </si>
  <si>
    <t>3/14樓</t>
  </si>
  <si>
    <t xml:space="preserve">台北市大安區信義路三段  </t>
  </si>
  <si>
    <t xml:space="preserve">台北市中山區樂群二路  </t>
  </si>
  <si>
    <t>8/9樓</t>
  </si>
  <si>
    <t xml:space="preserve">台北市中山區敬業一路  </t>
  </si>
  <si>
    <t xml:space="preserve">1廳1衛1室 </t>
  </si>
  <si>
    <t xml:space="preserve">台北市士林區文林路  </t>
  </si>
  <si>
    <t xml:space="preserve">陽明帝景景觀美屋  </t>
  </si>
  <si>
    <t xml:space="preserve">台北市士林區菁山路  </t>
  </si>
  <si>
    <t>5/9樓</t>
  </si>
  <si>
    <t xml:space="preserve">2廳2衛1室 </t>
  </si>
  <si>
    <t>72,000元/月</t>
  </si>
  <si>
    <t xml:space="preserve">3房2廳1衛(含加蓋 1房) </t>
  </si>
  <si>
    <t xml:space="preserve">都朋有管理電梯套房  </t>
  </si>
  <si>
    <t xml:space="preserve">台北市松山區八德路三段  </t>
  </si>
  <si>
    <t xml:space="preserve">建成花園稀有高樓２房  </t>
  </si>
  <si>
    <t>13/20樓</t>
  </si>
  <si>
    <t xml:space="preserve">北投站電梯兩房附車位  </t>
  </si>
  <si>
    <t xml:space="preserve">新月台 / 台北市北投區中正街  </t>
  </si>
  <si>
    <t xml:space="preserve">【新月台】北投站電梯兩房  </t>
  </si>
  <si>
    <t>3,000元/月</t>
  </si>
  <si>
    <t xml:space="preserve">大中山帝璽附雙車位  </t>
  </si>
  <si>
    <t>4/23樓</t>
  </si>
  <si>
    <t xml:space="preserve">1房1廳3衛 </t>
  </si>
  <si>
    <t xml:space="preserve">台北市中山區建國北路二段  </t>
  </si>
  <si>
    <t xml:space="preserve">大中山宏長虹帝景  </t>
  </si>
  <si>
    <t xml:space="preserve">1房3衛 </t>
  </si>
  <si>
    <t xml:space="preserve">台北市中山區長安東路二段  </t>
  </si>
  <si>
    <t>5,500元/月</t>
  </si>
  <si>
    <t>2/6樓</t>
  </si>
  <si>
    <t xml:space="preserve">南港國宅正面公園稀有美景  </t>
  </si>
  <si>
    <t>5/18樓</t>
  </si>
  <si>
    <t xml:space="preserve">台北市南港區福德街  </t>
  </si>
  <si>
    <t xml:space="preserve">機能佳有管理一樓  </t>
  </si>
  <si>
    <t xml:space="preserve">台北市士林區重慶北路四段  </t>
  </si>
  <si>
    <t>98,000元/月</t>
  </si>
  <si>
    <t xml:space="preserve">台北市信義區基隆路二段  </t>
  </si>
  <si>
    <t>1/6樓</t>
  </si>
  <si>
    <t xml:space="preserve">一邸亞昕華威望雙子星豪邸  </t>
  </si>
  <si>
    <t>24/29樓</t>
  </si>
  <si>
    <t xml:space="preserve">⭐信義松菸美景美妝高樓  </t>
  </si>
  <si>
    <t xml:space="preserve">近西門町優質電梯大３房  </t>
  </si>
  <si>
    <t xml:space="preserve">台北市萬華區中華路二段  </t>
  </si>
  <si>
    <t>7/12樓</t>
  </si>
  <si>
    <t>14/18樓</t>
  </si>
  <si>
    <t>33,000元/月</t>
  </si>
  <si>
    <t>10/18樓</t>
  </si>
  <si>
    <t xml:space="preserve">捷運松江路一層一戶商辦  </t>
  </si>
  <si>
    <t xml:space="preserve">3房1廳1衛1室 </t>
  </si>
  <si>
    <t>56,000元/月</t>
  </si>
  <si>
    <t xml:space="preserve">【新接】基泰台大高樓帝景  </t>
  </si>
  <si>
    <t>16/19樓</t>
  </si>
  <si>
    <t xml:space="preserve">樹海景觀邊間挑高豪邸  </t>
  </si>
  <si>
    <t>5/7樓</t>
  </si>
  <si>
    <t xml:space="preserve">1房1廳1衛(含加蓋 1房) </t>
  </si>
  <si>
    <t>85,000元/月</t>
  </si>
  <si>
    <t>3/4樓</t>
  </si>
  <si>
    <t xml:space="preserve">台北市大安區通化街  </t>
  </si>
  <si>
    <t xml:space="preserve">台北市信義區信義路四段  </t>
  </si>
  <si>
    <t>4/10樓</t>
  </si>
  <si>
    <t xml:space="preserve">1廳2衛 </t>
  </si>
  <si>
    <t>5/12樓</t>
  </si>
  <si>
    <t xml:space="preserve">捷運民權西中山優質空間  </t>
  </si>
  <si>
    <t xml:space="preserve">台北市中山區錦州街  </t>
  </si>
  <si>
    <t>24,800元/月</t>
  </si>
  <si>
    <t xml:space="preserve">賦寓新屋★即可入住  </t>
  </si>
  <si>
    <t>1-2/11樓</t>
  </si>
  <si>
    <t xml:space="preserve">信義安和．美景電梯四房  </t>
  </si>
  <si>
    <t>5/19樓</t>
  </si>
  <si>
    <t>7/23樓</t>
  </si>
  <si>
    <t xml:space="preserve">科技大樓高樓採光電梯三房  </t>
  </si>
  <si>
    <t>10/11樓</t>
  </si>
  <si>
    <t xml:space="preserve">全新落成長安琚三房車位  </t>
  </si>
  <si>
    <t xml:space="preserve">台北市中山區林森北路  </t>
  </si>
  <si>
    <t>88,000元/月</t>
  </si>
  <si>
    <t>1/9樓</t>
  </si>
  <si>
    <t xml:space="preserve">東湖機能佳套房  </t>
  </si>
  <si>
    <t xml:space="preserve">仁愛雅居附全新冷暖空調  </t>
  </si>
  <si>
    <t xml:space="preserve">台北市中正區杭州南路一段  </t>
  </si>
  <si>
    <t>8/13樓</t>
  </si>
  <si>
    <t>4,500元/月</t>
  </si>
  <si>
    <t xml:space="preserve">行天宮捷運大面寬一樓住辦  </t>
  </si>
  <si>
    <t xml:space="preserve">台北市中山區民權東路二段  </t>
  </si>
  <si>
    <t>3/12樓</t>
  </si>
  <si>
    <t xml:space="preserve">台北市大安區仁愛路四段  </t>
  </si>
  <si>
    <t>8/10樓</t>
  </si>
  <si>
    <t xml:space="preserve">雙敦庭院  </t>
  </si>
  <si>
    <t xml:space="preserve">3房2廳2衛1室(含加蓋 1室) </t>
  </si>
  <si>
    <t xml:space="preserve">２房一室可租補設戶籍  </t>
  </si>
  <si>
    <t xml:space="preserve">2房2廳1衛1室 </t>
  </si>
  <si>
    <t xml:space="preserve">台北市文山區木新路三段  </t>
  </si>
  <si>
    <t xml:space="preserve">昆陽方正三房一衛  </t>
  </si>
  <si>
    <t xml:space="preserve">台北市南港區昆陽街  </t>
  </si>
  <si>
    <t>29,000元/月</t>
  </si>
  <si>
    <t>6/13樓</t>
  </si>
  <si>
    <t xml:space="preserve">【信義安和】輕奢生活居  </t>
  </si>
  <si>
    <t xml:space="preserve">台北市大安區安和路二段  </t>
  </si>
  <si>
    <t>45,800元/月</t>
  </si>
  <si>
    <t xml:space="preserve">台北市中山區中山北路一段  </t>
  </si>
  <si>
    <t>29,800元/月</t>
  </si>
  <si>
    <t xml:space="preserve">御織間三房車位  </t>
  </si>
  <si>
    <t>2/13樓</t>
  </si>
  <si>
    <t xml:space="preserve">台北市南港區東明街  </t>
  </si>
  <si>
    <t xml:space="preserve">天母七段分租套房可租補１  </t>
  </si>
  <si>
    <t>20,000元/月</t>
  </si>
  <si>
    <t xml:space="preserve">台北市內湖區東湖路  </t>
  </si>
  <si>
    <t>1/2樓</t>
  </si>
  <si>
    <t xml:space="preserve">台北市南港區研究院路二段  </t>
  </si>
  <si>
    <t>90,000元/月</t>
  </si>
  <si>
    <t xml:space="preserve">直接入住公寓三樓  </t>
  </si>
  <si>
    <t xml:space="preserve">大直峰閣輕奢邊間極品  </t>
  </si>
  <si>
    <t xml:space="preserve">興隆路三段３房公寓  </t>
  </si>
  <si>
    <t xml:space="preserve">台北市文山區興隆路三段  </t>
  </si>
  <si>
    <t xml:space="preserve">長安東路優質辦公  </t>
  </si>
  <si>
    <t xml:space="preserve">君碧｜全新百萬裝潢兩房  </t>
  </si>
  <si>
    <t>49,000元/月</t>
  </si>
  <si>
    <t xml:space="preserve">長春新生電梯華廈公園三房  </t>
  </si>
  <si>
    <t xml:space="preserve">台北市中山區新生北路二段  </t>
  </si>
  <si>
    <t>32,800元/月</t>
  </si>
  <si>
    <t xml:space="preserve">德杰羽森玥次高樓大兩房  </t>
  </si>
  <si>
    <t>7/8樓</t>
  </si>
  <si>
    <t xml:space="preserve">台北市大安區復興南路二段  </t>
  </si>
  <si>
    <t xml:space="preserve">南京三民低公設方正辦公室  </t>
  </si>
  <si>
    <t xml:space="preserve">4房2廳2衛(含加蓋 1房) </t>
  </si>
  <si>
    <t xml:space="preserve">遠雄首府精緻２房美宅  </t>
  </si>
  <si>
    <t>13/13樓</t>
  </si>
  <si>
    <t xml:space="preserve">內湖捷運邊間兩房  </t>
  </si>
  <si>
    <t xml:space="preserve">台北市內湖區內湖路三段  </t>
  </si>
  <si>
    <t xml:space="preserve">鄰近石牌電梯精緻裝潢  </t>
  </si>
  <si>
    <t>12/19樓</t>
  </si>
  <si>
    <t xml:space="preserve">台北市北投區裕民二路  </t>
  </si>
  <si>
    <t>118,800元/月</t>
  </si>
  <si>
    <t xml:space="preserve">後山埤稀有套房  </t>
  </si>
  <si>
    <t xml:space="preserve">台北市信義區松山路  </t>
  </si>
  <si>
    <t>13,000元/月</t>
  </si>
  <si>
    <t xml:space="preserve">1廳1衛1室(含加蓋 1室) </t>
  </si>
  <si>
    <t xml:space="preserve">✿景美捷運裝潢邊間美寓✿  </t>
  </si>
  <si>
    <t xml:space="preserve">台北市文山區景興路  </t>
  </si>
  <si>
    <t xml:space="preserve">台北市士林區忠誠路二段  </t>
  </si>
  <si>
    <t xml:space="preserve">✿超值萬隆２號三房車位✿  </t>
  </si>
  <si>
    <t>11/17樓</t>
  </si>
  <si>
    <t xml:space="preserve">台北市文山區羅斯福路五段  </t>
  </si>
  <si>
    <t xml:space="preserve">金華國中東門站管理美廈  </t>
  </si>
  <si>
    <t xml:space="preserve">台北市大安區和平東路三段  </t>
  </si>
  <si>
    <t xml:space="preserve">捷豹 / 台北市中山區長春路  </t>
  </si>
  <si>
    <t xml:space="preserve">全新未入住愛力高樓  </t>
  </si>
  <si>
    <t>14/20樓</t>
  </si>
  <si>
    <t xml:space="preserve">研究院路稀有三樓  </t>
  </si>
  <si>
    <t xml:space="preserve">3房2廳1.5衛 </t>
  </si>
  <si>
    <t xml:space="preserve">沛碩聽禾高樓景觀兩房  </t>
  </si>
  <si>
    <t xml:space="preserve">台北市北投區大業路  </t>
  </si>
  <si>
    <t xml:space="preserve">＜空屋租＞美堤Ａ區５樓  </t>
  </si>
  <si>
    <t>5/10樓</t>
  </si>
  <si>
    <t xml:space="preserve">台北市中正區中華路一段  </t>
  </si>
  <si>
    <t xml:space="preserve">奇岩重劃區豐禾頂樓大戶  </t>
  </si>
  <si>
    <t>9/9樓</t>
  </si>
  <si>
    <t>158,000元/月</t>
  </si>
  <si>
    <t>6/9樓</t>
  </si>
  <si>
    <t xml:space="preserve">1房 </t>
  </si>
  <si>
    <t xml:space="preserve">台北市士林區後港街  </t>
  </si>
  <si>
    <t>160,000元/月</t>
  </si>
  <si>
    <t>1/15樓</t>
  </si>
  <si>
    <t xml:space="preserve">信義安和華廈屋齡新  </t>
  </si>
  <si>
    <t>6/6樓</t>
  </si>
  <si>
    <t xml:space="preserve">台北市大安區敦化南路二段  </t>
  </si>
  <si>
    <t>52,500元/月</t>
  </si>
  <si>
    <t xml:space="preserve">信義安和全新裝潢華廈  </t>
  </si>
  <si>
    <t>3/6樓</t>
  </si>
  <si>
    <t xml:space="preserve">可看屋！晶麒美套房  </t>
  </si>
  <si>
    <t xml:space="preserve">台北市萬華區康定路  </t>
  </si>
  <si>
    <t xml:space="preserve">中山國小旁美電梯壹貳  </t>
  </si>
  <si>
    <t>2/8樓</t>
  </si>
  <si>
    <t xml:space="preserve">中山國小旁美電梯壹參  </t>
  </si>
  <si>
    <t>21,000元/月</t>
  </si>
  <si>
    <t xml:space="preserve">中山國小旁美電梯壹壹  </t>
  </si>
  <si>
    <t xml:space="preserve">中山國小旁美電梯壹陸  </t>
  </si>
  <si>
    <t xml:space="preserve">中山國小旁美電梯壹伍  </t>
  </si>
  <si>
    <t xml:space="preserve">台北市松山區民族東路  </t>
  </si>
  <si>
    <t xml:space="preserve">稀有揚昇高樓美景  </t>
  </si>
  <si>
    <t>16/31樓</t>
  </si>
  <si>
    <t xml:space="preserve">5房2廳4衛1室 </t>
  </si>
  <si>
    <t xml:space="preserve">綠蔭豪邸闊氣敦藏  </t>
  </si>
  <si>
    <t>2/16樓</t>
  </si>
  <si>
    <t xml:space="preserve">台北市大安區敦南街  </t>
  </si>
  <si>
    <t xml:space="preserve">吉美面長沙街大肆房  </t>
  </si>
  <si>
    <t>7/15樓</t>
  </si>
  <si>
    <t xml:space="preserve">台北市萬華區長沙街二段  </t>
  </si>
  <si>
    <t xml:space="preserve">明湖國宅綠意三房  </t>
  </si>
  <si>
    <t xml:space="preserve">正興華路２樓三房  </t>
  </si>
  <si>
    <t xml:space="preserve">台北市南港區興華路  </t>
  </si>
  <si>
    <t xml:space="preserve">面公園松江南京捷運住辦  </t>
  </si>
  <si>
    <t xml:space="preserve">近內湖站鬧中取靜住辦一樓  </t>
  </si>
  <si>
    <t xml:space="preserve">台北市內湖區成功路四段  </t>
  </si>
  <si>
    <t xml:space="preserve">皇普河畔裝潢美宅  </t>
  </si>
  <si>
    <t>9/16樓</t>
  </si>
  <si>
    <t xml:space="preserve">築億丰盛６樓  </t>
  </si>
  <si>
    <t xml:space="preserve">台北市大同區蘭州街  </t>
  </si>
  <si>
    <t xml:space="preserve">近捷運時尚小豪宅  </t>
  </si>
  <si>
    <t>37,000元/月</t>
  </si>
  <si>
    <t xml:space="preserve">上林苑帝王宅  </t>
  </si>
  <si>
    <t>B1-3/4樓</t>
  </si>
  <si>
    <t xml:space="preserve">4房5廳7衛3室 </t>
  </si>
  <si>
    <t xml:space="preserve">上林苑 / 台北市信義區青雲街  </t>
  </si>
  <si>
    <t xml:space="preserve">香榭富裔高樓  </t>
  </si>
  <si>
    <t xml:space="preserve">2房1廳1.5衛2室 </t>
  </si>
  <si>
    <t xml:space="preserve">台北市中山區中山北路二段  </t>
  </si>
  <si>
    <t xml:space="preserve">內湖捷運質感精品２房  </t>
  </si>
  <si>
    <t>47,000元/月</t>
  </si>
  <si>
    <t xml:space="preserve">奕庭⭐質感兩房帶車位  </t>
  </si>
  <si>
    <t xml:space="preserve">台北市大安區杭州南路二段  </t>
  </si>
  <si>
    <t xml:space="preserve">文山電梯裝潢兩房  </t>
  </si>
  <si>
    <t xml:space="preserve">2房2廳1.5衛 </t>
  </si>
  <si>
    <t xml:space="preserve">台北市文山區興順街  </t>
  </si>
  <si>
    <t xml:space="preserve">大安學府高樓美三房  </t>
  </si>
  <si>
    <t xml:space="preserve">奇岩重劃區２＋１  </t>
  </si>
  <si>
    <t xml:space="preserve">信義謙石小豪邸車位另租  </t>
  </si>
  <si>
    <t xml:space="preserve">信義謙石 / 台北市士林區天母北路  </t>
  </si>
  <si>
    <t xml:space="preserve">［昇之陽］寬敞＆機能  </t>
  </si>
  <si>
    <t xml:space="preserve">3房2廳2衛1室 </t>
  </si>
  <si>
    <t>54,000元/月</t>
  </si>
  <si>
    <t xml:space="preserve">忠孝敦化質感面寬高樓美邸  </t>
  </si>
  <si>
    <t>10/14樓</t>
  </si>
  <si>
    <t xml:space="preserve">捷豹長春漂亮套房  </t>
  </si>
  <si>
    <t xml:space="preserve">1房1衛(含加蓋 1房) </t>
  </si>
  <si>
    <t xml:space="preserve">台北市中山區長春路  </t>
  </si>
  <si>
    <t xml:space="preserve">台北市信義區基隆路一段  </t>
  </si>
  <si>
    <t xml:space="preserve">第一道美妝四房車位  </t>
  </si>
  <si>
    <t>8/14樓</t>
  </si>
  <si>
    <t xml:space="preserve">第一道 / 台北市南港區園區街  </t>
  </si>
  <si>
    <t xml:space="preserve">景美市中心綠景大樓  </t>
  </si>
  <si>
    <t>3/16樓</t>
  </si>
  <si>
    <t xml:space="preserve">近捷運鬧中取靜一樓地下室  </t>
  </si>
  <si>
    <t xml:space="preserve">2房2廳3衛4室(含加蓋 2衛3室) </t>
  </si>
  <si>
    <t>145,888元/月</t>
  </si>
  <si>
    <t>17/19樓</t>
  </si>
  <si>
    <t>1/16樓</t>
  </si>
  <si>
    <t>82,000元/月</t>
  </si>
  <si>
    <t xml:space="preserve">☆文心ＡＩＴ◆不同凡響  </t>
  </si>
  <si>
    <t>8/26樓</t>
  </si>
  <si>
    <t xml:space="preserve">4房2廳3衛1室 </t>
  </si>
  <si>
    <t xml:space="preserve">台北市內湖區金湖路  </t>
  </si>
  <si>
    <t>265,000元/月</t>
  </si>
  <si>
    <t xml:space="preserve">【楓華麗山】捷運三房晴居  </t>
  </si>
  <si>
    <t xml:space="preserve">台北市內湖區港華街  </t>
  </si>
  <si>
    <t xml:space="preserve">台北市內湖區金龍路  </t>
  </si>
  <si>
    <t xml:space="preserve">御織間邊間兩房  </t>
  </si>
  <si>
    <t xml:space="preserve">【明德捷境】翠巷雅致貳樓  </t>
  </si>
  <si>
    <t xml:space="preserve">台北市北投區明德路  </t>
  </si>
  <si>
    <t xml:space="preserve">2廳1衛1室 </t>
  </si>
  <si>
    <t xml:space="preserve">挑高大空間北投大興街辦公  </t>
  </si>
  <si>
    <t>2-3/7樓</t>
  </si>
  <si>
    <t xml:space="preserve">3房2廳3衛 </t>
  </si>
  <si>
    <t xml:space="preserve">台北市北投區大興街  </t>
  </si>
  <si>
    <t xml:space="preserve">中山北路晶華旁電梯住辦  </t>
  </si>
  <si>
    <t xml:space="preserve">六張犁站電梯溫馨套房  </t>
  </si>
  <si>
    <t>7/9樓</t>
  </si>
  <si>
    <t>10/22樓</t>
  </si>
  <si>
    <t xml:space="preserve">未住過✨琢豐高樓美妝豪邸  </t>
  </si>
  <si>
    <t>17/24樓</t>
  </si>
  <si>
    <t xml:space="preserve">天母七段分租套房可租補２  </t>
  </si>
  <si>
    <t xml:space="preserve">天母七段分租雅房可租補３  </t>
  </si>
  <si>
    <t>14,000元/月</t>
  </si>
  <si>
    <t xml:space="preserve">文德捷運湖水裔高樓  </t>
  </si>
  <si>
    <t>11/12樓</t>
  </si>
  <si>
    <t>4/11樓</t>
  </si>
  <si>
    <t xml:space="preserve">華固晴川綠意４房  </t>
  </si>
  <si>
    <t>89,000元/月</t>
  </si>
  <si>
    <t>1/20樓</t>
  </si>
  <si>
    <t xml:space="preserve">和平大樓電梯青田師大附近  </t>
  </si>
  <si>
    <t xml:space="preserve">京華捷運富旺店辦住Ａ＋Ｂ  </t>
  </si>
  <si>
    <t xml:space="preserve">京華大廈 / 台北市中山區民權東路二段  </t>
  </si>
  <si>
    <t>3/13樓</t>
  </si>
  <si>
    <t>6,500元/月</t>
  </si>
  <si>
    <t xml:space="preserve">2房4廳2衛 </t>
  </si>
  <si>
    <t xml:space="preserve">優選大可山石三房車  </t>
  </si>
  <si>
    <t>3/18樓</t>
  </si>
  <si>
    <t xml:space="preserve">近公園福德街美居  </t>
  </si>
  <si>
    <t xml:space="preserve">4房2廳2衛(含加蓋 2房1廳1衛) </t>
  </si>
  <si>
    <t xml:space="preserve">近捷運。純住幸福三房  </t>
  </si>
  <si>
    <t xml:space="preserve">忠誠名宅柏林樹景車位戶  </t>
  </si>
  <si>
    <t xml:space="preserve">可議價忠孝永春捷運２房  </t>
  </si>
  <si>
    <t xml:space="preserve">外商首選⭐全新⭐質感裝潢  </t>
  </si>
  <si>
    <t xml:space="preserve">萬隆一樓分租套房  </t>
  </si>
  <si>
    <t xml:space="preserve">台北市文山區景福街  </t>
  </si>
  <si>
    <t xml:space="preserve">微風雙敦庭院一樓住辦  </t>
  </si>
  <si>
    <t>53,000元/月</t>
  </si>
  <si>
    <t xml:space="preserve">御水堂管理景觀兩房  </t>
  </si>
  <si>
    <t xml:space="preserve">台北市大安區敦化南路一段  </t>
  </si>
  <si>
    <t xml:space="preserve">台北市士林區天母東路  </t>
  </si>
  <si>
    <t xml:space="preserve">星雲看大安森林公園  </t>
  </si>
  <si>
    <t xml:space="preserve">台北市大安區新生南路三段  </t>
  </si>
  <si>
    <t>7,000元/月</t>
  </si>
  <si>
    <t xml:space="preserve">園區甲子園稀有３房車  </t>
  </si>
  <si>
    <t>9/15樓</t>
  </si>
  <si>
    <t xml:space="preserve">仁愛林蔭四房車位  </t>
  </si>
  <si>
    <t xml:space="preserve">台北市信義區仁愛路四段  </t>
  </si>
  <si>
    <t>92,000元/月</t>
  </si>
  <si>
    <t xml:space="preserve">一層一戶方正邊間住辦  </t>
  </si>
  <si>
    <t xml:space="preserve">台北市中正區汀州路二段  </t>
  </si>
  <si>
    <t xml:space="preserve">運動中心旁電梯三房  </t>
  </si>
  <si>
    <t xml:space="preserve">泉州街美麗兩房  </t>
  </si>
  <si>
    <t xml:space="preserve">台北市中正區泉州街  </t>
  </si>
  <si>
    <t xml:space="preserve">經貿園區３房平面車位  </t>
  </si>
  <si>
    <t>83,000元/月</t>
  </si>
  <si>
    <t>1-2/12樓</t>
  </si>
  <si>
    <t xml:space="preserve">台北市大安區信義路四段  </t>
  </si>
  <si>
    <t>19/21樓</t>
  </si>
  <si>
    <t xml:space="preserve">台北市內湖區行善路  </t>
  </si>
  <si>
    <t>1-2/20樓</t>
  </si>
  <si>
    <t xml:space="preserve">4廳2衛 </t>
  </si>
  <si>
    <t>5/21樓</t>
  </si>
  <si>
    <t xml:space="preserve">忠孝敦化靜巷庭園美邸  </t>
  </si>
  <si>
    <t xml:space="preserve">一層一戶公寓３房  </t>
  </si>
  <si>
    <t xml:space="preserve">4房2廳1衛 </t>
  </si>
  <si>
    <t>13/22樓</t>
  </si>
  <si>
    <t xml:space="preserve">台北市內湖區成功路三段  </t>
  </si>
  <si>
    <t xml:space="preserve">景美近捷運夜市美宅  </t>
  </si>
  <si>
    <t xml:space="preserve">台北市北投區西安街一段  </t>
  </si>
  <si>
    <t xml:space="preserve">大安Ｘ信義大陽台小豪宅  </t>
  </si>
  <si>
    <t xml:space="preserve">台北市信義區松隆路  </t>
  </si>
  <si>
    <t>2/22樓</t>
  </si>
  <si>
    <t xml:space="preserve">醍湖近碧湖公園電梯套房  </t>
  </si>
  <si>
    <t xml:space="preserve">4房3廳2衛 </t>
  </si>
  <si>
    <t xml:space="preserve">台北市松山區新東街  </t>
  </si>
  <si>
    <t xml:space="preserve">站前好美東方文華  </t>
  </si>
  <si>
    <t xml:space="preserve">1房1廳1衛1室(含加蓋 1房1室) </t>
  </si>
  <si>
    <t>3/9樓</t>
  </si>
  <si>
    <t>4/9樓</t>
  </si>
  <si>
    <t xml:space="preserve">一層一戶採光大三房  </t>
  </si>
  <si>
    <t xml:space="preserve">台北市大安區忠孝東路三段  </t>
  </si>
  <si>
    <t>198,000元/月</t>
  </si>
  <si>
    <t xml:space="preserve">近大湖公園華廈  </t>
  </si>
  <si>
    <t xml:space="preserve">台北市內湖區大湖街  </t>
  </si>
  <si>
    <t>34,000元/月</t>
  </si>
  <si>
    <t xml:space="preserve">樹山丘美景三房車  </t>
  </si>
  <si>
    <t xml:space="preserve">台北市北投區稻香路  </t>
  </si>
  <si>
    <t xml:space="preserve">電梯兩房車位  </t>
  </si>
  <si>
    <t xml:space="preserve">華山文創機能住辦  </t>
  </si>
  <si>
    <t xml:space="preserve">台北市中正區忠孝東路二段  </t>
  </si>
  <si>
    <t xml:space="preserve">4房2衛 </t>
  </si>
  <si>
    <t xml:space="preserve">台北市信義區松仁路  </t>
  </si>
  <si>
    <t xml:space="preserve">南方莊園景觀邊間四房車位  </t>
  </si>
  <si>
    <t>20/24樓</t>
  </si>
  <si>
    <t xml:space="preserve">南方莊園 / 台北市文山區辛亥路四段  </t>
  </si>
  <si>
    <t xml:space="preserve">榮耀天璽精美兩房  </t>
  </si>
  <si>
    <t xml:space="preserve">文大商圈納財金庫  </t>
  </si>
  <si>
    <t xml:space="preserve">台北市士林區華岡路  </t>
  </si>
  <si>
    <t xml:space="preserve">台北市北投區三合街二段  </t>
  </si>
  <si>
    <t xml:space="preserve">東方晶華大四房  </t>
  </si>
  <si>
    <t xml:space="preserve">基泰之星稀有高樓朝南美居  </t>
  </si>
  <si>
    <t>42,800元/月</t>
  </si>
  <si>
    <t xml:space="preserve">近捷運松江新妝美琚  </t>
  </si>
  <si>
    <t xml:space="preserve">松江佳元精美宅  </t>
  </si>
  <si>
    <t xml:space="preserve">台北市南港區忠孝東路六段  </t>
  </si>
  <si>
    <t xml:space="preserve">大安綠意３房坡平車  </t>
  </si>
  <si>
    <t>12/16樓</t>
  </si>
  <si>
    <t xml:space="preserve">台北市大安區四維路  </t>
  </si>
  <si>
    <t xml:space="preserve">台北市信義區市民大道六段  </t>
  </si>
  <si>
    <t xml:space="preserve">國美山翫水山景大３房車位  </t>
  </si>
  <si>
    <t>99,999元/月</t>
  </si>
  <si>
    <t>B1-4/4樓</t>
  </si>
  <si>
    <t>6/11樓</t>
  </si>
  <si>
    <t xml:space="preserve">西門全新裝潢河景大套房  </t>
  </si>
  <si>
    <t>13/23樓</t>
  </si>
  <si>
    <t xml:space="preserve">台北市萬華區漢口街二段  </t>
  </si>
  <si>
    <t xml:space="preserve">南京三民電梯三房  </t>
  </si>
  <si>
    <t xml:space="preserve">天母懷德將軍四房大戶  </t>
  </si>
  <si>
    <t xml:space="preserve">台北市士林區忠誠路一段  </t>
  </si>
  <si>
    <t>135,800元/月</t>
  </si>
  <si>
    <t xml:space="preserve">信義區日式庭院一樓  </t>
  </si>
  <si>
    <t xml:space="preserve">4房3廳2衛(含加蓋 1房1廳1衛) </t>
  </si>
  <si>
    <t>125,000元/月</t>
  </si>
  <si>
    <t xml:space="preserve">近雙連捷運公寓２房  </t>
  </si>
  <si>
    <t xml:space="preserve">台北市中山區民生西路  </t>
  </si>
  <si>
    <t xml:space="preserve">1房1廳2衛1室 </t>
  </si>
  <si>
    <t xml:space="preserve">天母樂活溫馨高樓近捷運  </t>
  </si>
  <si>
    <t>6/15樓</t>
  </si>
  <si>
    <t xml:space="preserve">天母樂活 / 台北市士林區中山北路六段  </t>
  </si>
  <si>
    <t xml:space="preserve">採光好獨立大套房  </t>
  </si>
  <si>
    <t>11,000元/月</t>
  </si>
  <si>
    <t xml:space="preserve">敦南★香榭麗宮★管理三房  </t>
  </si>
  <si>
    <t xml:space="preserve">中山藝極近捷運  </t>
  </si>
  <si>
    <t>2/15樓</t>
  </si>
  <si>
    <t xml:space="preserve">石牌捷運實住吉四房車位  </t>
  </si>
  <si>
    <t xml:space="preserve">台北市北投區裕民六路  </t>
  </si>
  <si>
    <t xml:space="preserve">4房2廳2.5衛 </t>
  </si>
  <si>
    <t xml:space="preserve">1房1廳 </t>
  </si>
  <si>
    <t xml:space="preserve">內湖捷運－２樓美寓  </t>
  </si>
  <si>
    <t xml:space="preserve">可報稅★雙捷運★新東京宅  </t>
  </si>
  <si>
    <t>11/18樓</t>
  </si>
  <si>
    <t xml:space="preserve">台北市中山區南京東路二段  </t>
  </si>
  <si>
    <t xml:space="preserve">卡爾頓３＋１溫馨空間  </t>
  </si>
  <si>
    <t xml:space="preserve">3房2廳1衛1室 </t>
  </si>
  <si>
    <t xml:space="preserve">台北市中山區建國北路三段  </t>
  </si>
  <si>
    <t xml:space="preserve">帝寶旁一層一戶美寓  </t>
  </si>
  <si>
    <t xml:space="preserve">台北市大安區仁愛路三段  </t>
  </si>
  <si>
    <t xml:space="preserve">莊敬世貿捷運大三房  </t>
  </si>
  <si>
    <t xml:space="preserve">交通便捷套房Ａ  </t>
  </si>
  <si>
    <t xml:space="preserve">交通便捷套房Ｂ  </t>
  </si>
  <si>
    <t xml:space="preserve">6房2廳3衛 </t>
  </si>
  <si>
    <t xml:space="preserve">【捷運西門站】２樓  </t>
  </si>
  <si>
    <t xml:space="preserve">台北市萬華區漢中街  </t>
  </si>
  <si>
    <t xml:space="preserve">中山凱宴高樓層美景２房  </t>
  </si>
  <si>
    <t xml:space="preserve">【新裝潢】近中山站大空間  </t>
  </si>
  <si>
    <t xml:space="preserve">新案⭐未來南港⭐柏悅貴族  </t>
  </si>
  <si>
    <t xml:space="preserve">內科精美裝潢套房Ｂ戶  </t>
  </si>
  <si>
    <t>18,500元/月</t>
  </si>
  <si>
    <t xml:space="preserve">敦北正面公園大兩房  </t>
  </si>
  <si>
    <t xml:space="preserve">聽禾Ａ戶３房附車位  </t>
  </si>
  <si>
    <t>3/15樓</t>
  </si>
  <si>
    <t xml:space="preserve">捷運站口凡登二房  </t>
  </si>
  <si>
    <t>14/14樓</t>
  </si>
  <si>
    <t xml:space="preserve">台北市士林區劍潭路  </t>
  </si>
  <si>
    <t xml:space="preserve">佛羅倫斯優雅套房  </t>
  </si>
  <si>
    <t>9/10樓</t>
  </si>
  <si>
    <t>19,500元/月</t>
  </si>
  <si>
    <t xml:space="preserve">鄰近唭哩岸招財寶  </t>
  </si>
  <si>
    <t xml:space="preserve">台北市北投區立農街一段  </t>
  </si>
  <si>
    <t>20/21樓</t>
  </si>
  <si>
    <t xml:space="preserve">敦南ＬＡＶＩＥ四房美屋  </t>
  </si>
  <si>
    <t>87,778元/月</t>
  </si>
  <si>
    <t xml:space="preserve">森業永春高樓１＋１  </t>
  </si>
  <si>
    <t>13/27樓</t>
  </si>
  <si>
    <t xml:space="preserve">森業永春 / 台北市信義區忠孝東路五段  </t>
  </si>
  <si>
    <t xml:space="preserve">仁愛圓環景觀精緻２房  </t>
  </si>
  <si>
    <t xml:space="preserve">亞洲仁愛大廈 / 台北市大安區仁愛路四段  </t>
  </si>
  <si>
    <t xml:space="preserve">首耀四房大空間可租  </t>
  </si>
  <si>
    <t xml:space="preserve">4房2廳3衛2室 </t>
  </si>
  <si>
    <t xml:space="preserve">木新公寓三樓  </t>
  </si>
  <si>
    <t xml:space="preserve">大巨蛋美妝共生宅  </t>
  </si>
  <si>
    <t xml:space="preserve">東門捷運靜巷明亮三房美廈  </t>
  </si>
  <si>
    <t xml:space="preserve">✿景美小資青年套房✿  </t>
  </si>
  <si>
    <t>8,000元/月</t>
  </si>
  <si>
    <t xml:space="preserve">台北市南港區永吉路  </t>
  </si>
  <si>
    <t xml:space="preserve">大直觀河．豪宅３房  </t>
  </si>
  <si>
    <t xml:space="preserve">台北市中山區堤頂大道二段  </t>
  </si>
  <si>
    <t xml:space="preserve">北醫三房明亮美寓  </t>
  </si>
  <si>
    <t xml:space="preserve">台北市信義區吳興街  </t>
  </si>
  <si>
    <t>230,000元/月</t>
  </si>
  <si>
    <t xml:space="preserve">萬錦電梯兩房⭐高樓視野佳  </t>
  </si>
  <si>
    <t>14/15樓</t>
  </si>
  <si>
    <t xml:space="preserve">靜心．樂活電梯三房  </t>
  </si>
  <si>
    <t xml:space="preserve">台北市文山區福興路  </t>
  </si>
  <si>
    <t xml:space="preserve">台北市北投區吉利街  </t>
  </si>
  <si>
    <t xml:space="preserve">ＢＲ４單身貴族小豪宅  </t>
  </si>
  <si>
    <t>4/13樓</t>
  </si>
  <si>
    <t xml:space="preserve">嘉興街公寓三樓  </t>
  </si>
  <si>
    <t xml:space="preserve">台北市信義區嘉興街  </t>
  </si>
  <si>
    <t xml:space="preserve">台北市中正區新生南路一段  </t>
  </si>
  <si>
    <t xml:space="preserve">民權東路大三房附車位  </t>
  </si>
  <si>
    <t>8/11樓</t>
  </si>
  <si>
    <t xml:space="preserve">近後山埤捷運套房  </t>
  </si>
  <si>
    <t>49,800元/月</t>
  </si>
  <si>
    <t xml:space="preserve">陽明庭院景觀別墅  </t>
  </si>
  <si>
    <t>B1-2/2樓</t>
  </si>
  <si>
    <t xml:space="preserve">3房4廳5衛1室(含加蓋 1廳3衛) </t>
  </si>
  <si>
    <t xml:space="preserve">台北市士林區中庸五路  </t>
  </si>
  <si>
    <t xml:space="preserve">美妝。東騰信義  </t>
  </si>
  <si>
    <t xml:space="preserve">康寧國小旁三房華廈  </t>
  </si>
  <si>
    <t>48,500元/月</t>
  </si>
  <si>
    <t xml:space="preserve">劍潭捷運景觀電梯４房  </t>
  </si>
  <si>
    <t>5/14樓</t>
  </si>
  <si>
    <t xml:space="preserve">政大清境三房車位  </t>
  </si>
  <si>
    <t xml:space="preserve">近民權西路鎮金殿１＋１房  </t>
  </si>
  <si>
    <t>13/14樓</t>
  </si>
  <si>
    <t xml:space="preserve">台北市中山區天祥路  </t>
  </si>
  <si>
    <t xml:space="preserve">天母自在高樓附平面車位  </t>
  </si>
  <si>
    <t>9,500元/月</t>
  </si>
  <si>
    <t xml:space="preserve">信義雙璽東門捷運四房車位  </t>
  </si>
  <si>
    <t xml:space="preserve">台北市中正區信義路二段  </t>
  </si>
  <si>
    <t xml:space="preserve">內湖藝術館３房加車位  </t>
  </si>
  <si>
    <t>59,998元/月</t>
  </si>
  <si>
    <t xml:space="preserve">稀有民生社區別墅面公園  </t>
  </si>
  <si>
    <t>B2-2/4樓</t>
  </si>
  <si>
    <t xml:space="preserve">4房6廳4衛3室 </t>
  </si>
  <si>
    <t xml:space="preserve">【可看屋】晴光美居  </t>
  </si>
  <si>
    <t xml:space="preserve">麗山長虹精美大三房  </t>
  </si>
  <si>
    <t>5/13樓</t>
  </si>
  <si>
    <t xml:space="preserve">美校日僑天母自在  </t>
  </si>
  <si>
    <t xml:space="preserve">文德好境誠意出租歡迎賞屋  </t>
  </si>
  <si>
    <t xml:space="preserve">台北市內湖區陽光街  </t>
  </si>
  <si>
    <t xml:space="preserve">市府捷運樓中樓  </t>
  </si>
  <si>
    <t>7/13樓</t>
  </si>
  <si>
    <t xml:space="preserve">榮華優質電梯三房  </t>
  </si>
  <si>
    <t xml:space="preserve">台北市北投區榮華一路  </t>
  </si>
  <si>
    <t>48,800元/月</t>
  </si>
  <si>
    <t xml:space="preserve">大安站面寬１２米直招橫招  </t>
  </si>
  <si>
    <t>69,000元/月</t>
  </si>
  <si>
    <t xml:space="preserve">忠孝詠吉朝南４房豪邸  </t>
  </si>
  <si>
    <t>11/23樓</t>
  </si>
  <si>
    <t xml:space="preserve">【忠孝詠吉】１０１景觀戶  </t>
  </si>
  <si>
    <t xml:space="preserve">租【忠孝詠吉】大戶豪邸  </t>
  </si>
  <si>
    <t>155,000元/月</t>
  </si>
  <si>
    <t xml:space="preserve">稀有綠景三房車位釋出  </t>
  </si>
  <si>
    <t xml:space="preserve">近美日僑學校四房  </t>
  </si>
  <si>
    <t xml:space="preserve">台北市士林區中山北路六段  </t>
  </si>
  <si>
    <t xml:space="preserve">信義安和捷運出口旁辦公室  </t>
  </si>
  <si>
    <t xml:space="preserve">嘉興公園住辦大空間  </t>
  </si>
  <si>
    <t xml:space="preserve">台北市大安區嘉興街  </t>
  </si>
  <si>
    <t xml:space="preserve">萬隆捷運四房車位美邸  </t>
  </si>
  <si>
    <t xml:space="preserve">4房2廳2衛1室(含加蓋 1室) </t>
  </si>
  <si>
    <t>238,000元/月</t>
  </si>
  <si>
    <t xml:space="preserve">承德橋旁車流大店面  </t>
  </si>
  <si>
    <t xml:space="preserve">2廳1衛1室(含加蓋 1廳1室) </t>
  </si>
  <si>
    <t xml:space="preserve">發現之旅高樓美景  </t>
  </si>
  <si>
    <t>14/22樓</t>
  </si>
  <si>
    <t xml:space="preserve">2房2廳1.5衛1室 </t>
  </si>
  <si>
    <t xml:space="preserve">台北市文山區辛亥路六段  </t>
  </si>
  <si>
    <t xml:space="preserve">近捷運高樓景觀３房  </t>
  </si>
  <si>
    <t xml:space="preserve">台北市大安區建國南路一段  </t>
  </si>
  <si>
    <t>64,000元/月</t>
  </si>
  <si>
    <t xml:space="preserve">近芝山捷運高樓美屋  </t>
  </si>
  <si>
    <t xml:space="preserve">富域全新三房億山來  </t>
  </si>
  <si>
    <t xml:space="preserve">富域全新四房億山來  </t>
  </si>
  <si>
    <t xml:space="preserve">富域全新三房租齊來  </t>
  </si>
  <si>
    <t>7/27樓</t>
  </si>
  <si>
    <t xml:space="preserve">居高臨下電梯兩房車位  </t>
  </si>
  <si>
    <t xml:space="preserve">磐琚天母 / 台北市北投區行義路  </t>
  </si>
  <si>
    <t xml:space="preserve">九五莊園近櫻花崗公園磺溪  </t>
  </si>
  <si>
    <t xml:space="preserve">九五莊園 / 台北市北投區天母西路  </t>
  </si>
  <si>
    <t xml:space="preserve">北投溫馨套房  </t>
  </si>
  <si>
    <t>17,000元/月</t>
  </si>
  <si>
    <t xml:space="preserve">松山雙鐵美妝小豪宅  </t>
  </si>
  <si>
    <t xml:space="preserve">翔譽101 / 台北市松山區八德路四段  </t>
  </si>
  <si>
    <t xml:space="preserve">士林面寬店辦  </t>
  </si>
  <si>
    <t xml:space="preserve">台北市士林區通河西街二段  </t>
  </si>
  <si>
    <t xml:space="preserve">名人世界高樓兩大房風景好  </t>
  </si>
  <si>
    <t xml:space="preserve">2房2廳2衛2室 </t>
  </si>
  <si>
    <t xml:space="preserve">近萬芳醫院邊間三房雅寓  </t>
  </si>
  <si>
    <t xml:space="preserve">信維國宅５樓２房  </t>
  </si>
  <si>
    <t xml:space="preserve">信義區雙捷運美妝電梯  </t>
  </si>
  <si>
    <t xml:space="preserve">公園旁全新裝潢公寓  </t>
  </si>
  <si>
    <t xml:space="preserve">台北市北投區石牌路一段  </t>
  </si>
  <si>
    <t xml:space="preserve">雙捷運全新裝潢精品小豪邸  </t>
  </si>
  <si>
    <t>4/21樓</t>
  </si>
  <si>
    <t>10/21樓</t>
  </si>
  <si>
    <t xml:space="preserve">國泰悠陽綠景大３房  </t>
  </si>
  <si>
    <t xml:space="preserve">台北市南港區向陽路  </t>
  </si>
  <si>
    <t xml:space="preserve">山丘小墅露臺景觀戶雙車位  </t>
  </si>
  <si>
    <t xml:space="preserve">2房2廳2衛1室(含加蓋 2房1衛1室) </t>
  </si>
  <si>
    <t xml:space="preserve">台北市內湖區環山路二段  </t>
  </si>
  <si>
    <t xml:space="preserve">新美齊心岳質感３房車位  </t>
  </si>
  <si>
    <t xml:space="preserve">北投站電梯３房＋車位  </t>
  </si>
  <si>
    <t xml:space="preserve">台北市北投區中央北路一段  </t>
  </si>
  <si>
    <t xml:space="preserve">擎天全新大２房美露臺  </t>
  </si>
  <si>
    <t>2/26樓</t>
  </si>
  <si>
    <t xml:space="preserve">宏泰陽明３房附車位  </t>
  </si>
  <si>
    <t xml:space="preserve">新！安和首都４＋１房車位  </t>
  </si>
  <si>
    <t>13/16樓</t>
  </si>
  <si>
    <t xml:space="preserve">質感裝潢獨棟透天  </t>
  </si>
  <si>
    <t xml:space="preserve">3房2廳4衛(含加蓋 2房2衛) </t>
  </si>
  <si>
    <t xml:space="preserve">台北市文山區永安街  </t>
  </si>
  <si>
    <t xml:space="preserve">租工作室圓山捷運２樓２房  </t>
  </si>
  <si>
    <t>2/2樓</t>
  </si>
  <si>
    <t xml:space="preserve">台北市大同區酒泉街  </t>
  </si>
  <si>
    <t xml:space="preserve">躍天母鋼骨泳池名邸  </t>
  </si>
  <si>
    <t xml:space="preserve">躍天母 / 台北市士林區中山北路六段  </t>
  </si>
  <si>
    <t xml:space="preserve">天星花園兩房車位  </t>
  </si>
  <si>
    <t xml:space="preserve">天星花園 / 台北市士林區環河北路三段  </t>
  </si>
  <si>
    <t xml:space="preserve">４１１巷公寓一樓大空間  </t>
  </si>
  <si>
    <t xml:space="preserve">國泰悠陽大３房  </t>
  </si>
  <si>
    <t xml:space="preserve">松江南京捷運辦公  </t>
  </si>
  <si>
    <t xml:space="preserve">優質辦公室近圓山捷運站  </t>
  </si>
  <si>
    <t xml:space="preserve">台北市大同區承德路三段  </t>
  </si>
  <si>
    <t>67,000元/月</t>
  </si>
  <si>
    <t xml:space="preserve">公園四房一層一戶  </t>
  </si>
  <si>
    <t xml:space="preserve">台北市中山區基湖路  </t>
  </si>
  <si>
    <t xml:space="preserve">法式風格電梯兩房兩衛  </t>
  </si>
  <si>
    <t xml:space="preserve">行天宮捷運站旁電梯美住辦  </t>
  </si>
  <si>
    <t xml:space="preserve">台北市中山區民生東路二段  </t>
  </si>
  <si>
    <t xml:space="preserve">【新接】信義觀天３房帝景  </t>
  </si>
  <si>
    <t>16/17樓</t>
  </si>
  <si>
    <t xml:space="preserve">5房2廳3衛(含加蓋 1房1衛) </t>
  </si>
  <si>
    <t xml:space="preserve">捷運中正梅園絕美物件  </t>
  </si>
  <si>
    <t>2/17樓</t>
  </si>
  <si>
    <t>105,000元/月</t>
  </si>
  <si>
    <t xml:space="preserve">【限女性】溫馨靜巷雅房  </t>
  </si>
  <si>
    <t xml:space="preserve">唐苑 / 台北市內湖區康寧路三段  </t>
  </si>
  <si>
    <t>10,000元/月</t>
  </si>
  <si>
    <t xml:space="preserve">溫泉路精美公寓  </t>
  </si>
  <si>
    <t xml:space="preserve">台北市北投區溫泉路  </t>
  </si>
  <si>
    <t xml:space="preserve">⭐詠吉⭐歡迎看屋  </t>
  </si>
  <si>
    <t>6/23樓</t>
  </si>
  <si>
    <t xml:space="preserve">忠孝捷運裝潢挑高美邸  </t>
  </si>
  <si>
    <t xml:space="preserve">明亮絕美閱禾居  </t>
  </si>
  <si>
    <t xml:space="preserve">閱禾琚 / 台北市中山區建國北路一段  </t>
  </si>
  <si>
    <t xml:space="preserve">⭐詠吉⭐帝景１０１  </t>
  </si>
  <si>
    <t>22/23樓</t>
  </si>
  <si>
    <t xml:space="preserve">內科時尚雅房Ｅ室  </t>
  </si>
  <si>
    <t xml:space="preserve">大空間兩大兩房  </t>
  </si>
  <si>
    <t xml:space="preserve">近芝山捷運新天母美屋  </t>
  </si>
  <si>
    <t xml:space="preserve">宏普新邑一房附車位  </t>
  </si>
  <si>
    <t xml:space="preserve">信松廣場美妝兩房即可入住  </t>
  </si>
  <si>
    <t>9/22樓</t>
  </si>
  <si>
    <t xml:space="preserve">北投運動金龍市場電梯三房  </t>
  </si>
  <si>
    <t xml:space="preserve">陽明花園 / 台北市北投區尊賢街  </t>
  </si>
  <si>
    <t xml:space="preserve">恆久綠意靜謐大器  </t>
  </si>
  <si>
    <t>3/21樓</t>
  </si>
  <si>
    <t>139,000元/月</t>
  </si>
  <si>
    <t xml:space="preserve">雙語延平國小３房可租補  </t>
  </si>
  <si>
    <t xml:space="preserve">【國美商隱】大空間雙車位  </t>
  </si>
  <si>
    <t xml:space="preserve">3房2廳3衛2室 </t>
  </si>
  <si>
    <t xml:space="preserve">好棒棒精美透天  </t>
  </si>
  <si>
    <t xml:space="preserve">台北市北投區致遠三路  </t>
  </si>
  <si>
    <t>136,000元/月</t>
  </si>
  <si>
    <t xml:space="preserve">東方晶璽高樓三房車位  </t>
  </si>
  <si>
    <t xml:space="preserve">台北市南港區經園街  </t>
  </si>
  <si>
    <t xml:space="preserve">花園三房車  </t>
  </si>
  <si>
    <t xml:space="preserve">璞詠川正面河景  </t>
  </si>
  <si>
    <t xml:space="preserve">南港三樓三房美寓  </t>
  </si>
  <si>
    <t>26,000元/月</t>
  </si>
  <si>
    <t xml:space="preserve">內湖捷運１樓公寓出租  </t>
  </si>
  <si>
    <t xml:space="preserve">松江南京捷運☆電梯住辦  </t>
  </si>
  <si>
    <t>12/17樓</t>
  </si>
  <si>
    <t>8/19樓</t>
  </si>
  <si>
    <t xml:space="preserve">聖荷西面公園４房  </t>
  </si>
  <si>
    <t xml:space="preserve">大湖朕寶精美４房＋車位  </t>
  </si>
  <si>
    <t xml:space="preserve">台北市松山區民生東路四段  </t>
  </si>
  <si>
    <t xml:space="preserve">萬芳捷運人之初電梯兩房  </t>
  </si>
  <si>
    <t xml:space="preserve">4房1廳 </t>
  </si>
  <si>
    <t xml:space="preserve">天母東宮高樓層  </t>
  </si>
  <si>
    <t xml:space="preserve">台大後門亮麗兩房機能絕佳  </t>
  </si>
  <si>
    <t xml:space="preserve">仁愛敦南雅致美屋  </t>
  </si>
  <si>
    <t xml:space="preserve">藍田陞玉高樓美景  </t>
  </si>
  <si>
    <t>17/25樓</t>
  </si>
  <si>
    <t xml:space="preserve">2房2廳3衛1室 </t>
  </si>
  <si>
    <t xml:space="preserve">藍田陞玉 / 台北市北投區文林北路  </t>
  </si>
  <si>
    <t>9/24樓</t>
  </si>
  <si>
    <t xml:space="preserve">台北市北投區致遠一路一段  </t>
  </si>
  <si>
    <t xml:space="preserve">近麥當勞公寓  </t>
  </si>
  <si>
    <t xml:space="preserve">1房1廳1衛2室 </t>
  </si>
  <si>
    <t xml:space="preserve">台北市萬華區萬大路  </t>
  </si>
  <si>
    <t xml:space="preserve">中正路面公園漂亮屋  </t>
  </si>
  <si>
    <t xml:space="preserve">南軟三房帶車位  </t>
  </si>
  <si>
    <t xml:space="preserve">大安森林電梯美三房  </t>
  </si>
  <si>
    <t xml:space="preserve">美裝潢大安公園稀有三樓  </t>
  </si>
  <si>
    <t xml:space="preserve">台北市大安區新生南路一段  </t>
  </si>
  <si>
    <t>-1/6樓</t>
  </si>
  <si>
    <t xml:space="preserve">豪宅旁透天住店辦  </t>
  </si>
  <si>
    <t xml:space="preserve">1房3廳2衛(含加蓋 1廳2衛) </t>
  </si>
  <si>
    <t>4,800元/月</t>
  </si>
  <si>
    <t xml:space="preserve">明德捷運方正美寓  </t>
  </si>
  <si>
    <t xml:space="preserve">台北市北投區建民路  </t>
  </si>
  <si>
    <t xml:space="preserve">꧁青木淳精美套房꧂  </t>
  </si>
  <si>
    <t xml:space="preserve">舞春秋雙主臥四房  </t>
  </si>
  <si>
    <t xml:space="preserve">台北市中正區廈門街  </t>
  </si>
  <si>
    <t xml:space="preserve">天母整棟別墅拎包住  </t>
  </si>
  <si>
    <t>B2-4/3樓</t>
  </si>
  <si>
    <t xml:space="preserve">6房5廳4衛(含加蓋 3房3廳2衛) </t>
  </si>
  <si>
    <t xml:space="preserve">天母公園別墅 / 台北市北投區行義路  </t>
  </si>
  <si>
    <t xml:space="preserve">臨南軟精美兩房  </t>
  </si>
  <si>
    <t>43,800元/月</t>
  </si>
  <si>
    <t>4/16樓</t>
  </si>
  <si>
    <t xml:space="preserve">信義ｊｏｙｃｅ樹景  </t>
  </si>
  <si>
    <t xml:space="preserve">1房1衛1室(含加蓋 1室) </t>
  </si>
  <si>
    <t>59,000元/月</t>
  </si>
  <si>
    <t xml:space="preserve">晶鑽兩房拎包入住  </t>
  </si>
  <si>
    <t xml:space="preserve">2房3廳2衛(含加蓋 1房1廳) </t>
  </si>
  <si>
    <t xml:space="preserve">台北市大安區永康街  </t>
  </si>
  <si>
    <t xml:space="preserve">萬芳捷運優質美寓  </t>
  </si>
  <si>
    <t xml:space="preserve">【大安區】近郵局臨路住辦  </t>
  </si>
  <si>
    <t>3/22樓</t>
  </si>
  <si>
    <t xml:space="preserve">仰士林高樓層  </t>
  </si>
  <si>
    <t>18/22樓</t>
  </si>
  <si>
    <t xml:space="preserve">可租補免追垃圾車近捷運  </t>
  </si>
  <si>
    <t xml:space="preserve">信義安和一房一廳有夾層  </t>
  </si>
  <si>
    <t xml:space="preserve">台北市大安區通安街  </t>
  </si>
  <si>
    <t xml:space="preserve">近捷運＆綠地～三房雅寓  </t>
  </si>
  <si>
    <t xml:space="preserve">台北市文山區辛亥路四段  </t>
  </si>
  <si>
    <t xml:space="preserve">敦南好境首選雅寓  </t>
  </si>
  <si>
    <t xml:space="preserve">4房3廳2衛(含加蓋 2房1廳1衛) </t>
  </si>
  <si>
    <t xml:space="preserve">台北市文山區興德路  </t>
  </si>
  <si>
    <t>8/22樓</t>
  </si>
  <si>
    <t xml:space="preserve">2房3廳3衛 </t>
  </si>
  <si>
    <t xml:space="preserve">惠國大廈高樓景觀住辦  </t>
  </si>
  <si>
    <t>11/14樓</t>
  </si>
  <si>
    <t xml:space="preserve">台北市松山區復興南路一段  </t>
  </si>
  <si>
    <t xml:space="preserve">統創緻精品高質感時尚宅！  </t>
  </si>
  <si>
    <t>15/15樓</t>
  </si>
  <si>
    <t>68,500元/月</t>
  </si>
  <si>
    <t xml:space="preserve">統創緻高質感時尚宅１  </t>
  </si>
  <si>
    <t>64,500元/月</t>
  </si>
  <si>
    <t xml:space="preserve">統創緻高質感時尚宅Ａ  </t>
  </si>
  <si>
    <t>66,500元/月</t>
  </si>
  <si>
    <t xml:space="preserve">忠孝新生極品一樓  </t>
  </si>
  <si>
    <t xml:space="preserve">長泰新裝潢  </t>
  </si>
  <si>
    <t xml:space="preserve">台北市萬華區長泰街  </t>
  </si>
  <si>
    <t xml:space="preserve">台北市內湖區文湖街  </t>
  </si>
  <si>
    <t>1-5/5樓</t>
  </si>
  <si>
    <t xml:space="preserve">［分租］墨花香質感大主臥  </t>
  </si>
  <si>
    <t xml:space="preserve">台北市大安區羅斯福路二段  </t>
  </si>
  <si>
    <t xml:space="preserve">近南京復興適倉儲使用  </t>
  </si>
  <si>
    <t xml:space="preserve">敦化香榭C / 台北市松山區南京東路三段  </t>
  </si>
  <si>
    <t xml:space="preserve">皇勝瑞安樓中樓  </t>
  </si>
  <si>
    <t>6-7/7樓</t>
  </si>
  <si>
    <t xml:space="preserve">台北市大安區瑞安街  </t>
  </si>
  <si>
    <t xml:space="preserve">東區質感小精品志榮ＢＲ４  </t>
  </si>
  <si>
    <t xml:space="preserve">忠孝１０１★空屋歡迎預約  </t>
  </si>
  <si>
    <t>11/13樓</t>
  </si>
  <si>
    <t xml:space="preserve">1房2廳2衛(含加蓋 1房1衛) </t>
  </si>
  <si>
    <t>110,000元/月</t>
  </si>
  <si>
    <t xml:space="preserve">捷運忠孝復興套房  </t>
  </si>
  <si>
    <t xml:space="preserve">北歐文青風質感套房  </t>
  </si>
  <si>
    <t xml:space="preserve">台北市大安區泰順街  </t>
  </si>
  <si>
    <t xml:space="preserve">ＮＥＷ敦南２樓店辦  </t>
  </si>
  <si>
    <t xml:space="preserve">台北市士林區大北路  </t>
  </si>
  <si>
    <t xml:space="preserve">近微風舒適２樓  </t>
  </si>
  <si>
    <t xml:space="preserve">大安站精裝小豪宅附車位  </t>
  </si>
  <si>
    <t xml:space="preserve">台北市大安區大安路二段  </t>
  </si>
  <si>
    <t xml:space="preserve">大安站精緻裝潢小豪宅  </t>
  </si>
  <si>
    <t>33,800元/月</t>
  </si>
  <si>
    <t xml:space="preserve">尊賢街１樓住辦  </t>
  </si>
  <si>
    <t xml:space="preserve">台北市北投區尊賢街  </t>
  </si>
  <si>
    <t xml:space="preserve">方正公寓謝絕寵物（貓狗等  </t>
  </si>
  <si>
    <t xml:space="preserve">近後山埤一樓店面  </t>
  </si>
  <si>
    <t xml:space="preserve">台北市信義區大道路  </t>
  </si>
  <si>
    <t xml:space="preserve">奧斯卡美屋況看樹景  </t>
  </si>
  <si>
    <t xml:space="preserve">台北市內湖區新富街  </t>
  </si>
  <si>
    <t xml:space="preserve">東帝士綠蔭露臺戶  </t>
  </si>
  <si>
    <t>2/25樓</t>
  </si>
  <si>
    <t xml:space="preserve">5房2廳2衛1室 </t>
  </si>
  <si>
    <t xml:space="preserve">東帝士花園廣場 / 台北市大安區安和路  </t>
  </si>
  <si>
    <t xml:space="preserve">士林夜市商住好屋  </t>
  </si>
  <si>
    <t xml:space="preserve">2房 </t>
  </si>
  <si>
    <t xml:space="preserve">【ＢＲ４志榮】精美小豪宅  </t>
  </si>
  <si>
    <t xml:space="preserve">鵲喜質感２房車位  </t>
  </si>
  <si>
    <t xml:space="preserve">金芝麻★近捷運大空間  </t>
  </si>
  <si>
    <t xml:space="preserve">台北市松山區長安東路二段  </t>
  </si>
  <si>
    <t xml:space="preserve">劍潭捷運典雅４房  </t>
  </si>
  <si>
    <t xml:space="preserve">圓山官邸 / 台北市士林區承德路四段  </t>
  </si>
  <si>
    <t>69,800元/月</t>
  </si>
  <si>
    <t xml:space="preserve">台北市信義區信義路六段  </t>
  </si>
  <si>
    <t xml:space="preserve">近士林站高樓景觀三房電梯  </t>
  </si>
  <si>
    <t xml:space="preserve">台北市士林區福志路  </t>
  </si>
  <si>
    <t xml:space="preserve">2房1廳2衛 </t>
  </si>
  <si>
    <t xml:space="preserve">政大春山莊採光電梯別墅  </t>
  </si>
  <si>
    <t xml:space="preserve">5房5廳5衛6室(含加蓋 4室) </t>
  </si>
  <si>
    <t xml:space="preserve">台北市文山區政大一街  </t>
  </si>
  <si>
    <t xml:space="preserve">⭐東騰界．全新裝潢美兩房  </t>
  </si>
  <si>
    <t xml:space="preserve">台北市中山區撫順街  </t>
  </si>
  <si>
    <t xml:space="preserve">香榭高樓美景全天候管理  </t>
  </si>
  <si>
    <t xml:space="preserve">3房2廳2衛(含加蓋 2房1衛) </t>
  </si>
  <si>
    <t xml:space="preserve">璞真東區精緻大廳房  </t>
  </si>
  <si>
    <t xml:space="preserve">南港新成屋三房  </t>
  </si>
  <si>
    <t xml:space="preserve">象山捷運美寓Ａ  </t>
  </si>
  <si>
    <t xml:space="preserve">近大橋頭捷運電梯大樓  </t>
  </si>
  <si>
    <t xml:space="preserve">興德國小優質店面誠意出租  </t>
  </si>
  <si>
    <t xml:space="preserve">2房1衛 </t>
  </si>
  <si>
    <t xml:space="preserve">近南軟大空間管理透天  </t>
  </si>
  <si>
    <t>1-2/9樓</t>
  </si>
  <si>
    <t xml:space="preserve">5房2廳3衛 </t>
  </si>
  <si>
    <t xml:space="preserve">１０１世貿美妝挑高小豪邸  </t>
  </si>
  <si>
    <t xml:space="preserve">安泰大空間三房  </t>
  </si>
  <si>
    <t xml:space="preserve">台北市內湖區安泰街  </t>
  </si>
  <si>
    <t xml:space="preserve">大安捷運站旁小豪宅  </t>
  </si>
  <si>
    <t>9,000元/月</t>
  </si>
  <si>
    <t xml:space="preserve">青石巨堂三房美屋  </t>
  </si>
  <si>
    <t xml:space="preserve">附中次高樓景觀２房美宅  </t>
  </si>
  <si>
    <t xml:space="preserve">2房1廳2衛(含加蓋 1房1衛) </t>
  </si>
  <si>
    <t>15/22樓</t>
  </si>
  <si>
    <t xml:space="preserve">陽光普照４樓康樂公寓  </t>
  </si>
  <si>
    <t xml:space="preserve">3房2廳 </t>
  </si>
  <si>
    <t xml:space="preserve">天母大空間方便停車一樓  </t>
  </si>
  <si>
    <t xml:space="preserve">通東三樓誠意租售  </t>
  </si>
  <si>
    <t xml:space="preserve">台北市士林區通河東街一段  </t>
  </si>
  <si>
    <t xml:space="preserve">靜謐透天優質首選  </t>
  </si>
  <si>
    <t xml:space="preserve">5房2廳2衛 </t>
  </si>
  <si>
    <t>1-2/14樓</t>
  </si>
  <si>
    <t xml:space="preserve">心居漂亮美妝兩房車位  </t>
  </si>
  <si>
    <t xml:space="preserve">信松廣場美妝兩房  </t>
  </si>
  <si>
    <t xml:space="preserve">2房1廳1.5衛 </t>
  </si>
  <si>
    <t xml:space="preserve">北門大四房  </t>
  </si>
  <si>
    <t xml:space="preserve">台北市大同區環河北路一段  </t>
  </si>
  <si>
    <t xml:space="preserve">美！屋況佳４房雙車位別墅  </t>
  </si>
  <si>
    <t>B1-3/3樓</t>
  </si>
  <si>
    <t xml:space="preserve">4房3廳 </t>
  </si>
  <si>
    <t xml:space="preserve">林口街一樓套房  </t>
  </si>
  <si>
    <t xml:space="preserve">台北市信義區林口街  </t>
  </si>
  <si>
    <t xml:space="preserve">東區稀有大面寬金店面  </t>
  </si>
  <si>
    <t xml:space="preserve">美景必看‧逸品山莊  </t>
  </si>
  <si>
    <t>76,000元/月</t>
  </si>
  <si>
    <t>B1-6/6樓</t>
  </si>
  <si>
    <t xml:space="preserve">世青禮蘭高樓管理套房  </t>
  </si>
  <si>
    <t xml:space="preserve">台北市中山區復興南路一段  </t>
  </si>
  <si>
    <t xml:space="preserve">大安一樓住辦  </t>
  </si>
  <si>
    <t xml:space="preserve">5房2廳3衛1室(含加蓋 1房1衛) </t>
  </si>
  <si>
    <t xml:space="preserve">台北市大安區辛亥路三段  </t>
  </si>
  <si>
    <t>3/10樓</t>
  </si>
  <si>
    <t xml:space="preserve">北車新屋三房全天候管理  </t>
  </si>
  <si>
    <t xml:space="preserve">台北市中正區漢口街一段  </t>
  </si>
  <si>
    <t xml:space="preserve">北車新屋電梯兩房  </t>
  </si>
  <si>
    <t xml:space="preserve">［胡適居］明亮景觀宅  </t>
  </si>
  <si>
    <t xml:space="preserve">3房1廳2衛(含加蓋 1房1衛) </t>
  </si>
  <si>
    <t xml:space="preserve">台北市南港區舊莊街一段  </t>
  </si>
  <si>
    <t xml:space="preserve">可租補大直三雅房也可分租  </t>
  </si>
  <si>
    <t xml:space="preserve">3房2衛 </t>
  </si>
  <si>
    <t xml:space="preserve">台北市中山區大直街  </t>
  </si>
  <si>
    <t xml:space="preserve">捷運旁全新貴族套房  </t>
  </si>
  <si>
    <t xml:space="preserve">京王３房  </t>
  </si>
  <si>
    <t>16/32樓</t>
  </si>
  <si>
    <t xml:space="preserve">3房2廳4衛1室 </t>
  </si>
  <si>
    <t xml:space="preserve">台北市大同區承德路一段  </t>
  </si>
  <si>
    <t xml:space="preserve">博愛靜巷２樓  </t>
  </si>
  <si>
    <t xml:space="preserve">鄰美日僑全新３房附車位Ａ  </t>
  </si>
  <si>
    <t xml:space="preserve">鄰美日僑全新３房附車位Ｂ  </t>
  </si>
  <si>
    <t xml:space="preserve">吉利街面寬公寓３樓３房  </t>
  </si>
  <si>
    <t xml:space="preserve">榮華特區三房電梯  </t>
  </si>
  <si>
    <t xml:space="preserve">台北市北投區榮華二路  </t>
  </si>
  <si>
    <t xml:space="preserve">2廳2衛(含加蓋 1廳1衛) </t>
  </si>
  <si>
    <t xml:space="preserve">薇閣優質四房電梯  </t>
  </si>
  <si>
    <t xml:space="preserve">台北市北投區長壽路  </t>
  </si>
  <si>
    <t xml:space="preserve">園區第一道美廈附車位  </t>
  </si>
  <si>
    <t xml:space="preserve">3廳3衛 </t>
  </si>
  <si>
    <t xml:space="preserve">忠順典雅三房  </t>
  </si>
  <si>
    <t xml:space="preserve">台北市文山區忠順街一段  </t>
  </si>
  <si>
    <t xml:space="preserve">南軟第一道精美２房  </t>
  </si>
  <si>
    <t>1-2/22樓</t>
  </si>
  <si>
    <t xml:space="preserve">極景！大使特區樹海豪邸  </t>
  </si>
  <si>
    <t xml:space="preserve">3房2廳4衛3室(含加蓋 1衛1室) </t>
  </si>
  <si>
    <t xml:space="preserve">台北市北投區天母西路  </t>
  </si>
  <si>
    <t xml:space="preserve">瑞安庭院車庫１樓  </t>
  </si>
  <si>
    <t>240,000元/月</t>
  </si>
  <si>
    <t xml:space="preserve">忠泰旭美俯瞰公園豪景精裝  </t>
  </si>
  <si>
    <t xml:space="preserve">陽明山大衛營高樓學生優先  </t>
  </si>
  <si>
    <t xml:space="preserve">台北市士林區格致路  </t>
  </si>
  <si>
    <t xml:space="preserve">杭州南路邊間採光大空間  </t>
  </si>
  <si>
    <t xml:space="preserve">仁愛杭州靜巷邊間美寓３樓  </t>
  </si>
  <si>
    <t xml:space="preserve">誠租山景移動光城  </t>
  </si>
  <si>
    <t>6/18樓</t>
  </si>
  <si>
    <t xml:space="preserve">敦南信義靜巷景觀雅緻３房  </t>
  </si>
  <si>
    <t xml:space="preserve">敦化大廈(63巷) / 台北市大安區敦化南路二段  </t>
  </si>
  <si>
    <t xml:space="preserve">陽明大苑尊榮美邸輕鬆入住  </t>
  </si>
  <si>
    <t xml:space="preserve">新天母美屋  </t>
  </si>
  <si>
    <t xml:space="preserve">杭州樂居  </t>
  </si>
  <si>
    <t xml:space="preserve">杭州精選三房  </t>
  </si>
  <si>
    <t xml:space="preserve">士林生活好宅３  </t>
  </si>
  <si>
    <t xml:space="preserve">3房1衛1室 </t>
  </si>
  <si>
    <t xml:space="preserve">台北市士林區華光街  </t>
  </si>
  <si>
    <t xml:space="preserve">漂亮屋況大安森林面寬一樓  </t>
  </si>
  <si>
    <t>64,800元/月</t>
  </si>
  <si>
    <t xml:space="preserve">天母國小邊間大三房  </t>
  </si>
  <si>
    <t xml:space="preserve">璞園偕樂稀有三房  </t>
  </si>
  <si>
    <t xml:space="preserve">3房2廳2衛1室(含加蓋 1房) </t>
  </si>
  <si>
    <t xml:space="preserve">仁愛路精華美屋  </t>
  </si>
  <si>
    <t xml:space="preserve">懷德街公園邊間大一房  </t>
  </si>
  <si>
    <t xml:space="preserve">台北市北投區懷德街  </t>
  </si>
  <si>
    <t xml:space="preserve">敦南好境高樓景觀都會小宅  </t>
  </si>
  <si>
    <t xml:space="preserve">台北市文山區萬美街二段  </t>
  </si>
  <si>
    <t>7/18樓</t>
  </si>
  <si>
    <t xml:space="preserve">國家大樓。樹景。看１０１  </t>
  </si>
  <si>
    <t xml:space="preserve">5房2廳3衛1室 </t>
  </si>
  <si>
    <t>1-3/2樓</t>
  </si>
  <si>
    <t>350,000元/月</t>
  </si>
  <si>
    <t xml:space="preserve">政大質感電梯三房車位  </t>
  </si>
  <si>
    <t xml:space="preserve">富康便利美居  </t>
  </si>
  <si>
    <t xml:space="preserve">台北市南港區富康街  </t>
  </si>
  <si>
    <t xml:space="preserve">可看屋岳陽樓典雅３房車位  </t>
  </si>
  <si>
    <t xml:space="preserve">岳陽樓 / 台北市中山區明水路  </t>
  </si>
  <si>
    <t xml:space="preserve">杭州樂居三房  </t>
  </si>
  <si>
    <t xml:space="preserve">忠誠路★住三整棟透天  </t>
  </si>
  <si>
    <t>9/20樓</t>
  </si>
  <si>
    <t>11/20樓</t>
  </si>
  <si>
    <t>15/20樓</t>
  </si>
  <si>
    <t xml:space="preserve">長安雋美妝★兩房兩廳兩衛  </t>
  </si>
  <si>
    <t>7/21樓</t>
  </si>
  <si>
    <t xml:space="preserve">台北市大同區華亭街  </t>
  </si>
  <si>
    <t>6/20樓</t>
  </si>
  <si>
    <t>4/20樓</t>
  </si>
  <si>
    <t xml:space="preserve">文昌２樓美屋  </t>
  </si>
  <si>
    <t xml:space="preserve">1房2廳2衛(含加蓋 1廳1衛) </t>
  </si>
  <si>
    <t xml:space="preserve">台北市士林區文昌路  </t>
  </si>
  <si>
    <t xml:space="preserve">帝標高樓美妝豪邸  </t>
  </si>
  <si>
    <t xml:space="preserve">大空間可停車美宅  </t>
  </si>
  <si>
    <t xml:space="preserve">3房2廳2衛1室(含加蓋 1衛1室) </t>
  </si>
  <si>
    <t xml:space="preserve">金磚邊間二樓美屋  </t>
  </si>
  <si>
    <t xml:space="preserve">角間車庫大空間住辦一樓  </t>
  </si>
  <si>
    <t xml:space="preserve">台北市文山區光輝路  </t>
  </si>
  <si>
    <t>1-4/4樓</t>
  </si>
  <si>
    <t xml:space="preserve">和平東路三段大樓  </t>
  </si>
  <si>
    <t xml:space="preserve">南京復興商圈稀有高樓電梯  </t>
  </si>
  <si>
    <t xml:space="preserve">4房2廳3衛(含加蓋 2房1衛) </t>
  </si>
  <si>
    <t xml:space="preserve">2房2廳2衛(含加蓋 1房1廳1衛) </t>
  </si>
  <si>
    <t xml:space="preserve">東湖國小溫馨雅房限女性  </t>
  </si>
  <si>
    <t>8,800元/月</t>
  </si>
  <si>
    <t xml:space="preserve">正羅斯福漂亮住辦  </t>
  </si>
  <si>
    <t xml:space="preserve">3房3廳2衛1室 </t>
  </si>
  <si>
    <t xml:space="preserve">逸仙特區精裝漂亮三房  </t>
  </si>
  <si>
    <t xml:space="preserve">台北市信義區逸仙路  </t>
  </si>
  <si>
    <t>2/20樓</t>
  </si>
  <si>
    <t xml:space="preserve">大安站景觀管理１２樓  </t>
  </si>
  <si>
    <t xml:space="preserve">面士林官邸電梯３房  </t>
  </si>
  <si>
    <t xml:space="preserve">台北市士林區志成街  </t>
  </si>
  <si>
    <t xml:space="preserve">近捷運邊間漂亮三房  </t>
  </si>
  <si>
    <t xml:space="preserve">台北市士林區福華路  </t>
  </si>
  <si>
    <t xml:space="preserve">卡爾頓電梯兩房平面車位  </t>
  </si>
  <si>
    <t xml:space="preserve">千荷田４房樹海名邸  </t>
  </si>
  <si>
    <t>3/20樓</t>
  </si>
  <si>
    <t xml:space="preserve">台北市中正區汀州路一段  </t>
  </si>
  <si>
    <t xml:space="preserve">捷運旁高級裝潢大套房  </t>
  </si>
  <si>
    <t xml:space="preserve">國美商隱☆信義區三房車位  </t>
  </si>
  <si>
    <t xml:space="preserve">國美商隱 / 台北市信義區永吉路  </t>
  </si>
  <si>
    <t xml:space="preserve">成功路有陽台大套房  </t>
  </si>
  <si>
    <t xml:space="preserve">中正區三房兩衛標準美廈  </t>
  </si>
  <si>
    <t xml:space="preserve">南海頤荷園 / 台北市中正區福州街  </t>
  </si>
  <si>
    <t xml:space="preserve">天母景觀高樓附車位  </t>
  </si>
  <si>
    <t xml:space="preserve">4房2廳2衛2室 </t>
  </si>
  <si>
    <t xml:space="preserve">康和摘星 / 台北市士林區忠義街  </t>
  </si>
  <si>
    <t xml:space="preserve">台北車站一大房一客廳一廚  </t>
  </si>
  <si>
    <t xml:space="preserve">君天廈三房近北門站  </t>
  </si>
  <si>
    <t xml:space="preserve">永康街大面寬一樓  </t>
  </si>
  <si>
    <t xml:space="preserve">重北電梯四房附平面車位  </t>
  </si>
  <si>
    <t xml:space="preserve">東騰越景觀豪邸  </t>
  </si>
  <si>
    <t>18/19樓</t>
  </si>
  <si>
    <t xml:space="preserve">2房3廳2衛2室 </t>
  </si>
  <si>
    <t xml:space="preserve">白雲山莊俯視台北市  </t>
  </si>
  <si>
    <t>-1/2樓</t>
  </si>
  <si>
    <t xml:space="preserve">白雲山莊 / 台北市士林區仰德大道三段  </t>
  </si>
  <si>
    <t xml:space="preserve">榮華特區方正美廈  </t>
  </si>
  <si>
    <t xml:space="preserve">遠雄晴川高樓美景四房車位  </t>
  </si>
  <si>
    <t>22/29樓</t>
  </si>
  <si>
    <t xml:space="preserve">近內科分租（含水電）  </t>
  </si>
  <si>
    <t>4/17樓</t>
  </si>
  <si>
    <t xml:space="preserve">松江南京★明亮高樓辦公  </t>
  </si>
  <si>
    <t xml:space="preserve">清歡豪邸  </t>
  </si>
  <si>
    <t>308,000元/月</t>
  </si>
  <si>
    <t xml:space="preserve">濱湖皇家湖景雙主臥大四房  </t>
  </si>
  <si>
    <t xml:space="preserve">ＳＯＧＯ後方庭院邊間１樓  </t>
  </si>
  <si>
    <t xml:space="preserve">【新接】莊敬靜巷面公園  </t>
  </si>
  <si>
    <t>6/16樓</t>
  </si>
  <si>
    <t xml:space="preserve">公寓二樓大空間好規劃  </t>
  </si>
  <si>
    <t xml:space="preserve">台北市南港區興中路  </t>
  </si>
  <si>
    <t>11/27樓</t>
  </si>
  <si>
    <t>29,500元/月</t>
  </si>
  <si>
    <t xml:space="preserve">中正區溫馨分租套房  </t>
  </si>
  <si>
    <t xml:space="preserve">台北市中正區和平西路二段  </t>
  </si>
  <si>
    <t xml:space="preserve">★長春建國‧精品匯泰鴻★  </t>
  </si>
  <si>
    <t>10/13樓</t>
  </si>
  <si>
    <t xml:space="preserve">萬隆小套房  </t>
  </si>
  <si>
    <t xml:space="preserve">【新接】信義ＣＥＯ大邊間  </t>
  </si>
  <si>
    <t xml:space="preserve">台北市信義區松平路  </t>
  </si>
  <si>
    <t>39,900元/月</t>
  </si>
  <si>
    <t xml:space="preserve">士林區公園裝潢美宅  </t>
  </si>
  <si>
    <t xml:space="preserve">行義路頂級別墅  </t>
  </si>
  <si>
    <t xml:space="preserve">7房3廳3衛2室(含加蓋 3房1廳2衛2室) </t>
  </si>
  <si>
    <t xml:space="preserve">台北市北投區行義路  </t>
  </si>
  <si>
    <t xml:space="preserve">東區華園美裝電梯  </t>
  </si>
  <si>
    <t xml:space="preserve">東門捷運新妝美居  </t>
  </si>
  <si>
    <t xml:space="preserve">國會山莊美麗電梯別墅  </t>
  </si>
  <si>
    <t xml:space="preserve">5房2廳4衛(含加蓋 1房) </t>
  </si>
  <si>
    <t xml:space="preserve">葫東大空間誠意找有緣人  </t>
  </si>
  <si>
    <t xml:space="preserve">台北市士林區葫東街  </t>
  </si>
  <si>
    <t xml:space="preserve">榮耀西門美景２房  </t>
  </si>
  <si>
    <t xml:space="preserve">仁愛禮藏４房樓中樓帶車位  </t>
  </si>
  <si>
    <t>13-14/15樓</t>
  </si>
  <si>
    <t xml:space="preserve">台北市中正區仁愛路二段  </t>
  </si>
  <si>
    <t>https://www.sinyi.com.tw/rent/houseno/C326200</t>
  </si>
  <si>
    <t xml:space="preserve">敦化北路．綠蔭環翠名宮  </t>
  </si>
  <si>
    <t xml:space="preserve">光輝路靜巷四房  </t>
  </si>
  <si>
    <t xml:space="preserve">閱禾琚★電梯管理景觀宅  </t>
  </si>
  <si>
    <t xml:space="preserve">2房2廳2衛(含加蓋 2房) </t>
  </si>
  <si>
    <t xml:space="preserve">雙捷運忠孝復興大套房  </t>
  </si>
  <si>
    <t xml:space="preserve">民生社區蓊鬱綠蔭時尚裝潢  </t>
  </si>
  <si>
    <t xml:space="preserve">內湖捷運機能四房平面車位  </t>
  </si>
  <si>
    <t xml:space="preserve">民生社區敦北美麗一樓  </t>
  </si>
  <si>
    <t xml:space="preserve">大安站景觀管理８樓  </t>
  </si>
  <si>
    <t xml:space="preserve">南港雙門牌優質大戶  </t>
  </si>
  <si>
    <t xml:space="preserve">6房2廳2衛 </t>
  </si>
  <si>
    <t xml:space="preserve">台北市南港區興東街  </t>
  </si>
  <si>
    <t>B1-1/5樓</t>
  </si>
  <si>
    <t xml:space="preserve">巴黎花園靜謐豪邸  </t>
  </si>
  <si>
    <t xml:space="preserve">五期三房出租  </t>
  </si>
  <si>
    <t xml:space="preserve">台北市內湖區新豐街  </t>
  </si>
  <si>
    <t xml:space="preserve">近大直美麗華樹海山景套房  </t>
  </si>
  <si>
    <t xml:space="preserve">國花山莊獨門宅院  </t>
  </si>
  <si>
    <t xml:space="preserve">5房3廳5衛(含加蓋 1房1廳1衛) </t>
  </si>
  <si>
    <t xml:space="preserve">康寧大廈住辦出租  </t>
  </si>
  <si>
    <t xml:space="preserve">5房1廳5衛 </t>
  </si>
  <si>
    <t xml:space="preserve">康寧大廈 / 台北市中山區松江路  </t>
  </si>
  <si>
    <t>1/18樓</t>
  </si>
  <si>
    <t xml:space="preserve">柏園山莊★霸景★泳池別墅  </t>
  </si>
  <si>
    <t xml:space="preserve">6房3廳5衛 </t>
  </si>
  <si>
    <t xml:space="preserve">台北市士林區莊頂路  </t>
  </si>
  <si>
    <t xml:space="preserve">華陰街稀有店面  </t>
  </si>
  <si>
    <t xml:space="preserve">5房2衛(含加蓋 2房1衛) </t>
  </si>
  <si>
    <t xml:space="preserve">台北市大同區華陰街  </t>
  </si>
  <si>
    <t>6,800元/月</t>
  </si>
  <si>
    <t xml:space="preserve">陽大精美透天  </t>
  </si>
  <si>
    <t xml:space="preserve">4房3廳3衛(含加蓋 1房1廳1衛) </t>
  </si>
  <si>
    <t xml:space="preserve">中山靜巷雅緻美妝三樓  </t>
  </si>
  <si>
    <t xml:space="preserve">信義１０１新世界高樓美宅  </t>
  </si>
  <si>
    <t>9/19樓</t>
  </si>
  <si>
    <t xml:space="preserve">台北市信義區松勤街  </t>
  </si>
  <si>
    <t xml:space="preserve">大直水岸忠泰交響曲  </t>
  </si>
  <si>
    <t xml:space="preserve">4房2廳4衛1室 </t>
  </si>
  <si>
    <t xml:space="preserve">信義國際◎亮麗三房  </t>
  </si>
  <si>
    <t>62,577元/月</t>
  </si>
  <si>
    <t xml:space="preserve">權立方大露臺美妝豪邸  </t>
  </si>
  <si>
    <t xml:space="preserve">4房2廳3衛3室 </t>
  </si>
  <si>
    <t xml:space="preserve">信義計畫區高樓美屋  </t>
  </si>
  <si>
    <t xml:space="preserve">美校首選●店辦住家  </t>
  </si>
  <si>
    <t xml:space="preserve">5房2廳2衛2室(含加蓋 2房1廳2室) </t>
  </si>
  <si>
    <t xml:space="preserve">遠企二樓住辦  </t>
  </si>
  <si>
    <t xml:space="preserve">東昇大廈 / 台北市大安區安和路二段  </t>
  </si>
  <si>
    <t xml:space="preserve">新光三越全新電梯三房車位  </t>
  </si>
  <si>
    <t xml:space="preserve">芝山捷運花園庭院別墅  </t>
  </si>
  <si>
    <t xml:space="preserve">4房2廳3衛1室(含加蓋 1室) </t>
  </si>
  <si>
    <t xml:space="preserve">仰德泳池管理別墅  </t>
  </si>
  <si>
    <t xml:space="preserve">台北市士林區仰德大道三段  </t>
  </si>
  <si>
    <t xml:space="preserve">大北路一樓  </t>
  </si>
  <si>
    <t>8/8樓</t>
  </si>
  <si>
    <t>7/11樓</t>
  </si>
  <si>
    <t xml:space="preserve">3房1廳1衛(含加蓋 2房) </t>
  </si>
  <si>
    <t xml:space="preserve">新成屋公園首席店面  </t>
  </si>
  <si>
    <t xml:space="preserve">台北市大同區歸綏街  </t>
  </si>
  <si>
    <t xml:space="preserve">公園館３房誠租  </t>
  </si>
  <si>
    <t xml:space="preserve">長虹PARK公園館 / 台北市內湖區內湖路一段  </t>
  </si>
  <si>
    <t xml:space="preserve">基隆路校園旁電梯三房  </t>
  </si>
  <si>
    <t xml:space="preserve">民權獨戶三樓大空間  </t>
  </si>
  <si>
    <t xml:space="preserve">文心ＡＩＴ景觀豪邸  </t>
  </si>
  <si>
    <t>21-22/22樓</t>
  </si>
  <si>
    <t xml:space="preserve">文心AIT / 台北市內湖區金湖路  </t>
  </si>
  <si>
    <t xml:space="preserve">天母靜好兩房＋車位  </t>
  </si>
  <si>
    <t xml:space="preserve">宏盛天母三房帶車位  </t>
  </si>
  <si>
    <t xml:space="preserve">宏盛天母公園 / 台北市北投區中山北路七段  </t>
  </si>
  <si>
    <t xml:space="preserve">新東方溫馨景觀美屋  </t>
  </si>
  <si>
    <t xml:space="preserve">國家園首四房電梯  </t>
  </si>
  <si>
    <t xml:space="preserve">國家園首 / 台北市士林區華齡街  </t>
  </si>
  <si>
    <t xml:space="preserve">香榭景觀三房車位  </t>
  </si>
  <si>
    <t xml:space="preserve">雨聲庭院獨棟透天  </t>
  </si>
  <si>
    <t xml:space="preserve">3房3廳3衛2室 </t>
  </si>
  <si>
    <t xml:space="preserve">芝山園 / 台北市士林區雨聲街  </t>
  </si>
  <si>
    <t xml:space="preserve">天母富豪樓中樓  </t>
  </si>
  <si>
    <t xml:space="preserve">台北市士林區士東路  </t>
  </si>
  <si>
    <t xml:space="preserve">鄰美日僑別墅全新裝潢  </t>
  </si>
  <si>
    <t xml:space="preserve">4房2廳4衛 </t>
  </si>
  <si>
    <t xml:space="preserve">東湖站旁三樓公寓  </t>
  </si>
  <si>
    <t xml:space="preserve">巴洛可別墅強  </t>
  </si>
  <si>
    <t xml:space="preserve">5房2廳5衛2室 </t>
  </si>
  <si>
    <t xml:space="preserve">煙波巴洛可一期 / 台北市中山區基湖路  </t>
  </si>
  <si>
    <t xml:space="preserve">遠雄安和面公園  </t>
  </si>
  <si>
    <t>156,000元/月</t>
  </si>
  <si>
    <t xml:space="preserve">東西匯稀有小豪邸  </t>
  </si>
  <si>
    <t xml:space="preserve">東西匯 / 台北市中山區松江路  </t>
  </si>
  <si>
    <t xml:space="preserve">東門休旅倉儲車位  </t>
  </si>
  <si>
    <t xml:space="preserve">大安A+ / 台北市大安區信義路二段  </t>
  </si>
  <si>
    <t xml:space="preserve">稀有釋出公寓四樓  </t>
  </si>
  <si>
    <t xml:space="preserve">便宜出租～自行裝潢豪邸  </t>
  </si>
  <si>
    <t xml:space="preserve">誠意租》近捷運４房大空間  </t>
  </si>
  <si>
    <t>2-3/3樓</t>
  </si>
  <si>
    <t xml:space="preserve">石牌陽明大學乾淨雅房  </t>
  </si>
  <si>
    <t xml:space="preserve">4房3廳3衛1室 </t>
  </si>
  <si>
    <t xml:space="preserve">松江伊通店辦透天  </t>
  </si>
  <si>
    <t xml:space="preserve">3廳3衛(含加蓋 1廳1衛) </t>
  </si>
  <si>
    <t>1-2/5樓</t>
  </si>
  <si>
    <t>9/23樓</t>
  </si>
  <si>
    <t>10/23樓</t>
  </si>
  <si>
    <t>14/23樓</t>
  </si>
  <si>
    <t>15/23樓</t>
  </si>
  <si>
    <t>16/23樓</t>
  </si>
  <si>
    <t>20/23樓</t>
  </si>
  <si>
    <t>21/23樓</t>
  </si>
  <si>
    <t>19/23樓</t>
  </si>
  <si>
    <t>坪數</t>
  </si>
  <si>
    <t>樓層</t>
  </si>
  <si>
    <t>格局</t>
  </si>
  <si>
    <t>2-4/4樓</t>
  </si>
  <si>
    <t xml:space="preserve">5房1廳2衛 </t>
  </si>
  <si>
    <t xml:space="preserve">可租補可入籍三房車位  </t>
  </si>
  <si>
    <t xml:space="preserve">台中市北屯區安順四街  </t>
  </si>
  <si>
    <t xml:space="preserve">可工作室一房一廳衛浴開窗  </t>
  </si>
  <si>
    <t xml:space="preserve">台中市西屯區三和一巷  </t>
  </si>
  <si>
    <t>15,500元/月</t>
  </si>
  <si>
    <t xml:space="preserve">近海安路面寬多功能住宅  </t>
  </si>
  <si>
    <t xml:space="preserve">8房2廳9衛(含加蓋 4房4衛) </t>
  </si>
  <si>
    <t xml:space="preserve">台南市北區海安路三段  </t>
  </si>
  <si>
    <t xml:space="preserve">有電梯露臺衛浴開窗套房  </t>
  </si>
  <si>
    <t xml:space="preserve">台中市北屯區景和街  </t>
  </si>
  <si>
    <t>16,500元/月</t>
  </si>
  <si>
    <t xml:space="preserve">好入住三房平車  </t>
  </si>
  <si>
    <t>13/24樓</t>
  </si>
  <si>
    <t xml:space="preserve">高雄市三民區十全二路  </t>
  </si>
  <si>
    <t xml:space="preserve">新潤翡麗２房車位  </t>
  </si>
  <si>
    <t>14/24樓</t>
  </si>
  <si>
    <t xml:space="preserve">桃園市龜山區華亞三路  </t>
  </si>
  <si>
    <t xml:space="preserve">三多捷運百貨商圈２房２衛  </t>
  </si>
  <si>
    <t>13/29樓</t>
  </si>
  <si>
    <t xml:space="preserve">高雄市前鎮區一心二路  </t>
  </si>
  <si>
    <t xml:space="preserve">西盛公寓三樓三房  </t>
  </si>
  <si>
    <t xml:space="preserve">新北市新莊區西盛街  </t>
  </si>
  <si>
    <t xml:space="preserve">台北捷豹大套房  </t>
  </si>
  <si>
    <t xml:space="preserve">桃園市桃園區經國路  </t>
  </si>
  <si>
    <t xml:space="preserve">文元國小學區透天  </t>
  </si>
  <si>
    <t xml:space="preserve">台南市北區文賢路  </t>
  </si>
  <si>
    <t>19,800元/月</t>
  </si>
  <si>
    <t xml:space="preserve">台北爵士４房車位  </t>
  </si>
  <si>
    <t xml:space="preserve">新北市汐止區福德一路  </t>
  </si>
  <si>
    <t xml:space="preserve">誠意出租公寓四樓  </t>
  </si>
  <si>
    <t xml:space="preserve">新北市新店區安康路二段  </t>
  </si>
  <si>
    <t xml:space="preserve">達麗居山三房平車裝潢美宅  </t>
  </si>
  <si>
    <t xml:space="preserve">台中市北屯區敦富路  </t>
  </si>
  <si>
    <t xml:space="preserve">高級裝潢附家具三房有車位  </t>
  </si>
  <si>
    <t xml:space="preserve">桃園市中壢區吉利一街  </t>
  </si>
  <si>
    <t xml:space="preserve">近中科｜大城仰雲兩房車位  </t>
  </si>
  <si>
    <t xml:space="preserve">台中市西屯區安和路  </t>
  </si>
  <si>
    <t xml:space="preserve">重慶國小旁裝潢電梯大四房  </t>
  </si>
  <si>
    <t xml:space="preserve">台中市西屯區河南東四街  </t>
  </si>
  <si>
    <t xml:space="preserve">綠雅圖高樓兩房平面車位  </t>
  </si>
  <si>
    <t xml:space="preserve">台中市太平區環中東路三段  </t>
  </si>
  <si>
    <t>28,500元/月</t>
  </si>
  <si>
    <t xml:space="preserve">音樂河三房平車有傢俱  </t>
  </si>
  <si>
    <t>21/22樓</t>
  </si>
  <si>
    <t xml:space="preserve">高雄市橋頭區橋都路  </t>
  </si>
  <si>
    <t xml:space="preserve">五期可寵可租補有獨立陽台  </t>
  </si>
  <si>
    <t xml:space="preserve">台中市南屯區大墩六街  </t>
  </si>
  <si>
    <t xml:space="preserve">大有可為溫馨裝潢兩房  </t>
  </si>
  <si>
    <t>14/21樓</t>
  </si>
  <si>
    <t xml:space="preserve">新竹縣竹北市勝利一路  </t>
  </si>
  <si>
    <t xml:space="preserve">情定水蓮３房平車  </t>
  </si>
  <si>
    <t xml:space="preserve">台中市北屯區軍福十七路  </t>
  </si>
  <si>
    <t xml:space="preserve">近７４挑高採光三房平車  </t>
  </si>
  <si>
    <t xml:space="preserve">台中市太平區東平路  </t>
  </si>
  <si>
    <t xml:space="preserve">小資家庭整棟出租透天  </t>
  </si>
  <si>
    <t xml:space="preserve">5房6廳3衛(含加蓋 3房4廳2衛) </t>
  </si>
  <si>
    <t xml:space="preserve">台南市安南區安興街  </t>
  </si>
  <si>
    <t xml:space="preserve">綠園道旁樓中樓兩房三陽  </t>
  </si>
  <si>
    <t>14-15/18樓</t>
  </si>
  <si>
    <t xml:space="preserve">2房1廳3衛 </t>
  </si>
  <si>
    <t xml:space="preserve">台中市南區工學北路  </t>
  </si>
  <si>
    <t xml:space="preserve">巨蛋捷運優質美屋  </t>
  </si>
  <si>
    <t xml:space="preserve">高雄市鼓山區裕誠路  </t>
  </si>
  <si>
    <t xml:space="preserve">近五權車站美套房  </t>
  </si>
  <si>
    <t>7/19樓</t>
  </si>
  <si>
    <t xml:space="preserve">城市經典 / 台中市西區三民路一段  </t>
  </si>
  <si>
    <t xml:space="preserve">近捷運站南屯兩房車位  </t>
  </si>
  <si>
    <t>15/31樓</t>
  </si>
  <si>
    <t xml:space="preserve">台中市南屯區文心南路  </t>
  </si>
  <si>
    <t xml:space="preserve">國聚之碩☆三房平車  </t>
  </si>
  <si>
    <t xml:space="preserve">台中市西屯區中平路  </t>
  </si>
  <si>
    <t xml:space="preserve">海頓獨棟庭院別墅  </t>
  </si>
  <si>
    <t xml:space="preserve">4房2廳5衛 </t>
  </si>
  <si>
    <t xml:space="preserve">彰化縣彰化市大埔路  </t>
  </si>
  <si>
    <t xml:space="preserve">繽海三房平車  </t>
  </si>
  <si>
    <t xml:space="preserve">高雄市苓雅區三多四路  </t>
  </si>
  <si>
    <t xml:space="preserve">北區近二中優質套房  </t>
  </si>
  <si>
    <t xml:space="preserve">台中市北區英士路  </t>
  </si>
  <si>
    <t xml:space="preserve">竹科潤隆三房平車  </t>
  </si>
  <si>
    <t>15/29樓</t>
  </si>
  <si>
    <t xml:space="preserve">新竹市新竹市埔頂三路  </t>
  </si>
  <si>
    <t xml:space="preserve">近高大全新採光兩房平車  </t>
  </si>
  <si>
    <t xml:space="preserve">高雄市楠梓區大學二十九路  </t>
  </si>
  <si>
    <t xml:space="preserve">北區漢口商圈三樓公寓  </t>
  </si>
  <si>
    <t xml:space="preserve">台中市北區山西路二段  </t>
  </si>
  <si>
    <t xml:space="preserve">專•近捷運站美樓中樓  </t>
  </si>
  <si>
    <t>15-16/16樓</t>
  </si>
  <si>
    <t xml:space="preserve">5房2廳4衛 </t>
  </si>
  <si>
    <t xml:space="preserve">台中市西屯區河南路二段  </t>
  </si>
  <si>
    <t xml:space="preserve">介壽路旁美式套房  </t>
  </si>
  <si>
    <t xml:space="preserve">桃園市八德區福樂街  </t>
  </si>
  <si>
    <t xml:space="preserve">南科全新未住三房平車  </t>
  </si>
  <si>
    <t xml:space="preserve">台南市善化區東勢寮  </t>
  </si>
  <si>
    <t xml:space="preserve">精選國王傳奇精裝三房平車  </t>
  </si>
  <si>
    <t>19/25樓</t>
  </si>
  <si>
    <t xml:space="preserve">高雄市鼓山區美術北三路  </t>
  </si>
  <si>
    <t xml:space="preserve">微笑雲品高樓視野三房  </t>
  </si>
  <si>
    <t>20/22樓</t>
  </si>
  <si>
    <t xml:space="preserve">台中市北區育樂街  </t>
  </si>
  <si>
    <t xml:space="preserve">上美術三房車位  </t>
  </si>
  <si>
    <t xml:space="preserve">高雄市三民區德興街  </t>
  </si>
  <si>
    <t xml:space="preserve">⭐北區美兩房屋況佳速來電  </t>
  </si>
  <si>
    <t xml:space="preserve">台中市北區南京東路二段  </t>
  </si>
  <si>
    <t xml:space="preserve">近台積電全新未入住２房  </t>
  </si>
  <si>
    <t xml:space="preserve">高雄市楠梓區後昌路  </t>
  </si>
  <si>
    <t xml:space="preserve">近中國醫學士路三房大空間  </t>
  </si>
  <si>
    <t xml:space="preserve">台中市北區學士路  </t>
  </si>
  <si>
    <t xml:space="preserve">近中科台積電全新套房２Ａ  </t>
  </si>
  <si>
    <t xml:space="preserve">台中市大雅區中和六路  </t>
  </si>
  <si>
    <t xml:space="preserve">近中科台積電全新套房２Ｂ  </t>
  </si>
  <si>
    <t xml:space="preserve">近中科台積電全新套房２Ｄ  </t>
  </si>
  <si>
    <t xml:space="preserve">近中科台積電全新套房４Ｃ  </t>
  </si>
  <si>
    <t xml:space="preserve">近中科台積電全新套房４Ｄ  </t>
  </si>
  <si>
    <t xml:space="preserve">西區電梯套房空屋好約看  </t>
  </si>
  <si>
    <t xml:space="preserve">熊貓福華三房休旅車位  </t>
  </si>
  <si>
    <t xml:space="preserve">台中市西屯區福安路  </t>
  </si>
  <si>
    <t>24,500元/月</t>
  </si>
  <si>
    <t xml:space="preserve">安居樂業美宅  </t>
  </si>
  <si>
    <t xml:space="preserve">新北市三重區六張街  </t>
  </si>
  <si>
    <t xml:space="preserve">近中興大學兩房附車位  </t>
  </si>
  <si>
    <t xml:space="preserve">台中市大里區祥興路  </t>
  </si>
  <si>
    <t xml:space="preserve">面麻園頭溪可寵高樓美套房  </t>
  </si>
  <si>
    <t xml:space="preserve">台中市西區華美西街一段  </t>
  </si>
  <si>
    <t>14,800元/月</t>
  </si>
  <si>
    <t xml:space="preserve">熊貓天下高樓三房請看這間  </t>
  </si>
  <si>
    <t xml:space="preserve">熊貓天下 / 台中市西屯區西屯路二段  </t>
  </si>
  <si>
    <t xml:space="preserve">［專任］：文心１高樓兩房  </t>
  </si>
  <si>
    <t>19/22樓</t>
  </si>
  <si>
    <t xml:space="preserve">台中市北屯區文心路四段  </t>
  </si>
  <si>
    <t xml:space="preserve">金殿８８８高樓美宅  </t>
  </si>
  <si>
    <t xml:space="preserve">台中市中區中華路一段  </t>
  </si>
  <si>
    <t xml:space="preserve">東城貳五種花種草品生活  </t>
  </si>
  <si>
    <t xml:space="preserve">台中市東區練武路  </t>
  </si>
  <si>
    <t xml:space="preserve">近Ｇ７捷運站美大套  </t>
  </si>
  <si>
    <t xml:space="preserve">台中市北屯區大連北街  </t>
  </si>
  <si>
    <t xml:space="preserve">文化新世紀大兩房平車  </t>
  </si>
  <si>
    <t xml:space="preserve">台南市東區中華東路三段  </t>
  </si>
  <si>
    <t xml:space="preserve">健身公寓雅房Ｅ室  </t>
  </si>
  <si>
    <t xml:space="preserve">高雄市三民區立忠路  </t>
  </si>
  <si>
    <t xml:space="preserve">健身公寓雅房Ｄ室  </t>
  </si>
  <si>
    <t xml:space="preserve">健身公寓套房Ｂ室  </t>
  </si>
  <si>
    <t xml:space="preserve">健身公寓套房Ａ室  </t>
  </si>
  <si>
    <t xml:space="preserve">耀長安高樓層兩房平車  </t>
  </si>
  <si>
    <t xml:space="preserve">台中市西屯區櫻花路  </t>
  </si>
  <si>
    <t xml:space="preserve">捷運Ａ３站富都匯精緻２房  </t>
  </si>
  <si>
    <t xml:space="preserve">新北市新莊區中央路  </t>
  </si>
  <si>
    <t xml:space="preserve">麗園道✦家具齊全裝潢美套  </t>
  </si>
  <si>
    <t>18/21樓</t>
  </si>
  <si>
    <t xml:space="preserve">台中市北區忠太東路  </t>
  </si>
  <si>
    <t xml:space="preserve">台中市北屯區中清路二段  </t>
  </si>
  <si>
    <t xml:space="preserve">海帝精緻美套房  </t>
  </si>
  <si>
    <t xml:space="preserve">新北市淡水區淡金路  </t>
  </si>
  <si>
    <t xml:space="preserve">海帝精美舒適套房  </t>
  </si>
  <si>
    <t>17,500元/月</t>
  </si>
  <si>
    <t xml:space="preserve">公園居機能三房可租補  </t>
  </si>
  <si>
    <t xml:space="preserve">新北市淡水區中山北路二段  </t>
  </si>
  <si>
    <t xml:space="preserve">三木日光社區附傢俱兩房  </t>
  </si>
  <si>
    <t xml:space="preserve">台中市北屯區遼寧路一段  </t>
  </si>
  <si>
    <t xml:space="preserve">可租補崇德薈三房平車附  </t>
  </si>
  <si>
    <t xml:space="preserve">崇德薈 / 台中市北屯區昌平路二段  </t>
  </si>
  <si>
    <t xml:space="preserve">時代圓滿面公園美宅  </t>
  </si>
  <si>
    <t xml:space="preserve">輕屋齡溫馨小套房  </t>
  </si>
  <si>
    <t xml:space="preserve">台南市南區西門路一段  </t>
  </si>
  <si>
    <t xml:space="preserve">首富高樓開闊三房附車位  </t>
  </si>
  <si>
    <t xml:space="preserve">新北市三重區力行路一段  </t>
  </si>
  <si>
    <t>54,500元/月</t>
  </si>
  <si>
    <t xml:space="preserve">代代木全新交屋兩房車位  </t>
  </si>
  <si>
    <t xml:space="preserve">桃園市大園區致成路  </t>
  </si>
  <si>
    <t xml:space="preserve">秀朗橋站．尼斯公爵美三房  </t>
  </si>
  <si>
    <t xml:space="preserve">3房2廳2衛2室 </t>
  </si>
  <si>
    <t xml:space="preserve">新北市中和區秀朗路三段  </t>
  </si>
  <si>
    <t xml:space="preserve">長青路３樓住家  </t>
  </si>
  <si>
    <t xml:space="preserve">新竹縣竹北市長青路一段  </t>
  </si>
  <si>
    <t xml:space="preserve">台中市大里區中興路二段  </t>
  </si>
  <si>
    <t>28/31樓</t>
  </si>
  <si>
    <t xml:space="preserve">新竹市新竹市慈雲路  </t>
  </si>
  <si>
    <t xml:space="preserve">新北市汐止區湖前街  </t>
  </si>
  <si>
    <t xml:space="preserve">永和稀有２樓美寓平面車位  </t>
  </si>
  <si>
    <t xml:space="preserve">新北市永和區永貞路  </t>
  </si>
  <si>
    <t xml:space="preserve">機捷Ａ９林口站●冠德鼎捷  </t>
  </si>
  <si>
    <t xml:space="preserve">冠德鼎捷 / 新北市林口區八德路  </t>
  </si>
  <si>
    <t xml:space="preserve">機捷特區兩房平車露臺戶  </t>
  </si>
  <si>
    <t xml:space="preserve">台中市北屯區詔安街  </t>
  </si>
  <si>
    <t>26,500元/月</t>
  </si>
  <si>
    <t>1/1樓</t>
  </si>
  <si>
    <t xml:space="preserve">桃園市中壢區領航南路三段  </t>
  </si>
  <si>
    <t>3/17樓</t>
  </si>
  <si>
    <t xml:space="preserve">創遊美人美兩房  </t>
  </si>
  <si>
    <t xml:space="preserve">新竹市新竹市新莊街  </t>
  </si>
  <si>
    <t xml:space="preserve">步行新埔站７分鐘電梯兩房  </t>
  </si>
  <si>
    <t xml:space="preserve">新北市板橋區民生路二段  </t>
  </si>
  <si>
    <t xml:space="preserve">中科商圈四房平車  </t>
  </si>
  <si>
    <t xml:space="preserve">台中市西屯區西屯路三段  </t>
  </si>
  <si>
    <t xml:space="preserve">近文化中心電梯套房  </t>
  </si>
  <si>
    <t xml:space="preserve">新竹市新竹市水田街  </t>
  </si>
  <si>
    <t xml:space="preserve">⭐仁武大地坪臨路透天  </t>
  </si>
  <si>
    <t xml:space="preserve">3房3廳3衛 </t>
  </si>
  <si>
    <t xml:space="preserve">高雄市仁武區華南街  </t>
  </si>
  <si>
    <t xml:space="preserve">新北市永和區永和路一段  </t>
  </si>
  <si>
    <t xml:space="preserve">★江子翠稀有整棟透天厝★  </t>
  </si>
  <si>
    <t xml:space="preserve">新北市板橋區文化路二段  </t>
  </si>
  <si>
    <t xml:space="preserve">長壽街三角窗店面  </t>
  </si>
  <si>
    <t xml:space="preserve">新北市樹林區長壽街  </t>
  </si>
  <si>
    <t xml:space="preserve">【大江山】大兩房景觀佳  </t>
  </si>
  <si>
    <t xml:space="preserve">新北市土城區學府路二段  </t>
  </si>
  <si>
    <t>27,500元/月</t>
  </si>
  <si>
    <t xml:space="preserve">森悅高樓採光通風三房平車  </t>
  </si>
  <si>
    <t xml:space="preserve">台南市安南區安中二街  </t>
  </si>
  <si>
    <t xml:space="preserve">新北市新莊區思源路  </t>
  </si>
  <si>
    <t xml:space="preserve">台南市東區崇慶街一段  </t>
  </si>
  <si>
    <t xml:space="preserve">近國民運動中心金店鋪  </t>
  </si>
  <si>
    <t xml:space="preserve">桃園市桃園區國際路一段  </t>
  </si>
  <si>
    <t xml:space="preserve">國際路醒目賺錢大店面  </t>
  </si>
  <si>
    <t xml:space="preserve">近東區整理過的透天  </t>
  </si>
  <si>
    <t xml:space="preserve">台南市仁德區成功一街  </t>
  </si>
  <si>
    <t xml:space="preserve">華爾道夫高樓景觀美宅  </t>
  </si>
  <si>
    <t xml:space="preserve">桃園市中壢區文智路  </t>
  </si>
  <si>
    <t xml:space="preserve">ＭＩＨＯ全新店面附平車  </t>
  </si>
  <si>
    <t xml:space="preserve">台南市南區萬年七街  </t>
  </si>
  <si>
    <t xml:space="preserve">新北市永和區竹林路  </t>
  </si>
  <si>
    <t xml:space="preserve">近商場！環境宜居３房  </t>
  </si>
  <si>
    <t>2-3/13樓</t>
  </si>
  <si>
    <t xml:space="preserve">新北市林口區公園路  </t>
  </si>
  <si>
    <t xml:space="preserve">Ａ１０高樓溫馨宅  </t>
  </si>
  <si>
    <t xml:space="preserve">桃園市蘆竹區機捷路二段  </t>
  </si>
  <si>
    <t xml:space="preserve">精心裝潢美兩房  </t>
  </si>
  <si>
    <t xml:space="preserve">桃園市八德區豐德路  </t>
  </si>
  <si>
    <t xml:space="preserve">星野之森綠景大兩房車位  </t>
  </si>
  <si>
    <t xml:space="preserve">新北市汐止區新台五路二段  </t>
  </si>
  <si>
    <t xml:space="preserve">近火車站樓中樓遼闊視野  </t>
  </si>
  <si>
    <t xml:space="preserve">4房2廳1.5衛2室(含加蓋 2房0.5衛1室) </t>
  </si>
  <si>
    <t xml:space="preserve">新北市汐止區長興街一段  </t>
  </si>
  <si>
    <t xml:space="preserve">昇陽九樂精美裝潢  </t>
  </si>
  <si>
    <t>12/26樓</t>
  </si>
  <si>
    <t xml:space="preserve">新北市八里區龍米路一段  </t>
  </si>
  <si>
    <t xml:space="preserve">國民路透天  </t>
  </si>
  <si>
    <t xml:space="preserve">台南市南區國民路  </t>
  </si>
  <si>
    <t xml:space="preserve">板橋美套房  </t>
  </si>
  <si>
    <t xml:space="preserve">新北市板橋區中山路二段  </t>
  </si>
  <si>
    <t xml:space="preserve">新浦東‧近新市國小‧一房  </t>
  </si>
  <si>
    <t xml:space="preserve">新北市淡水區新市一路三段  </t>
  </si>
  <si>
    <t xml:space="preserve">台中市太平區宜昌路  </t>
  </si>
  <si>
    <t xml:space="preserve">柏悅２房視野美宅  </t>
  </si>
  <si>
    <t xml:space="preserve">高雄市三民區中華二路  </t>
  </si>
  <si>
    <t xml:space="preserve">高醫同盟溫馨兩房  </t>
  </si>
  <si>
    <t xml:space="preserve">高雄市三民區合江街  </t>
  </si>
  <si>
    <t>26,800元/月</t>
  </si>
  <si>
    <t xml:space="preserve">潭子臨路精華店住  </t>
  </si>
  <si>
    <t xml:space="preserve">台中市潭子區中山路二段  </t>
  </si>
  <si>
    <t xml:space="preserve">公園景觀三房車位  </t>
  </si>
  <si>
    <t xml:space="preserve">高雄市三民區遼寧三街  </t>
  </si>
  <si>
    <t xml:space="preserve">獨立出入有陽台電梯大套房  </t>
  </si>
  <si>
    <t xml:space="preserve">台中市北屯區松竹五路一段  </t>
  </si>
  <si>
    <t xml:space="preserve">獨立出入露臺電梯大兩房  </t>
  </si>
  <si>
    <t xml:space="preserve">公園居３房車位可以租補  </t>
  </si>
  <si>
    <t xml:space="preserve">宏璟麗園溫馨兩房  </t>
  </si>
  <si>
    <t xml:space="preserve">新北市汐止區大同路二段  </t>
  </si>
  <si>
    <t xml:space="preserve">力行靜巷方正３房  </t>
  </si>
  <si>
    <t xml:space="preserve">新北市新店區力行路  </t>
  </si>
  <si>
    <t>7/29樓</t>
  </si>
  <si>
    <t xml:space="preserve">新北市新莊區中平路  </t>
  </si>
  <si>
    <t xml:space="preserve">明日耀高樓層含車位  </t>
  </si>
  <si>
    <t xml:space="preserve">桃園市八德區中華路  </t>
  </si>
  <si>
    <t xml:space="preserve">近崑山國小車庫透天  </t>
  </si>
  <si>
    <t xml:space="preserve">4房3廳3衛1室(含加蓋 2廳) </t>
  </si>
  <si>
    <t xml:space="preserve">台南市永康區永華路  </t>
  </si>
  <si>
    <t xml:space="preserve">桃園市龜山區文青二路  </t>
  </si>
  <si>
    <t xml:space="preserve">中興商圈鐵路街透天無車位  </t>
  </si>
  <si>
    <t xml:space="preserve">台中市大里區鐵路街  </t>
  </si>
  <si>
    <t xml:space="preserve">江翠北側Ｅ區全新套房  </t>
  </si>
  <si>
    <t xml:space="preserve">新北市板橋區華江一路  </t>
  </si>
  <si>
    <t xml:space="preserve">☆將捷溫馨兩房車位  </t>
  </si>
  <si>
    <t xml:space="preserve">新北市淡水區淡金路二段  </t>
  </si>
  <si>
    <t xml:space="preserve">高雄站前輕屋齡採光美房  </t>
  </si>
  <si>
    <t xml:space="preserve">高雄市三民區建國三路  </t>
  </si>
  <si>
    <t>13/17樓</t>
  </si>
  <si>
    <t>6/25樓</t>
  </si>
  <si>
    <t xml:space="preserve">近內惟高樓採光兩房平車  </t>
  </si>
  <si>
    <t xml:space="preserve">高雄市左營區桃子園路  </t>
  </si>
  <si>
    <t xml:space="preserve">捷運藍線全新可租補含車位  </t>
  </si>
  <si>
    <t>12/23樓</t>
  </si>
  <si>
    <t xml:space="preserve">捷運藍線＿全新落成可租補  </t>
  </si>
  <si>
    <t>14/19樓</t>
  </si>
  <si>
    <t xml:space="preserve">新北市土城區學士路  </t>
  </si>
  <si>
    <t xml:space="preserve">高雄市左營區文學路  </t>
  </si>
  <si>
    <t xml:space="preserve">★汐止宏盛心兩房車位  </t>
  </si>
  <si>
    <t xml:space="preserve">新北市汐止區新興路  </t>
  </si>
  <si>
    <t xml:space="preserve">學勤路景觀好宅＊３＋１  </t>
  </si>
  <si>
    <t xml:space="preserve">新北市三峽區學勤路  </t>
  </si>
  <si>
    <t xml:space="preserve">宏盛水悅兩房車位  </t>
  </si>
  <si>
    <t>25/26樓</t>
  </si>
  <si>
    <t xml:space="preserve">新北市淡水區新市三路一段  </t>
  </si>
  <si>
    <t xml:space="preserve">德傳三房加車位  </t>
  </si>
  <si>
    <t xml:space="preserve">新北市新莊區中華路二段  </t>
  </si>
  <si>
    <t xml:space="preserve">前後陽台三面採光單戶寓  </t>
  </si>
  <si>
    <t xml:space="preserve">2房1廳2衛1室 </t>
  </si>
  <si>
    <t xml:space="preserve">台南市安平區安平路  </t>
  </si>
  <si>
    <t xml:space="preserve">大信街‧優質‧大空間美屋  </t>
  </si>
  <si>
    <t xml:space="preserve">新北市淡水區大信街  </t>
  </si>
  <si>
    <t xml:space="preserve">新北市泰山區明志路三段  </t>
  </si>
  <si>
    <t xml:space="preserve">6房2廳4衛 </t>
  </si>
  <si>
    <t xml:space="preserve">美術館庭院一樓四房平車  </t>
  </si>
  <si>
    <t xml:space="preserve">高雄市鼓山區美術東二路  </t>
  </si>
  <si>
    <t xml:space="preserve">三代同堂●電梯大空間  </t>
  </si>
  <si>
    <t xml:space="preserve">5房3廳2衛(含加蓋 3房1廳1衛) </t>
  </si>
  <si>
    <t xml:space="preserve">新北市三重區自由街  </t>
  </si>
  <si>
    <t xml:space="preserve">涵悅＋美感生活三房車位  </t>
  </si>
  <si>
    <t xml:space="preserve">涵悅+ / 桃園市八德區豐田一路  </t>
  </si>
  <si>
    <t xml:space="preserve">新北市汐止區樟樹二路  </t>
  </si>
  <si>
    <t xml:space="preserve">河景首排高樓景觀４房豪邸  </t>
  </si>
  <si>
    <t>13/35樓</t>
  </si>
  <si>
    <t xml:space="preserve">高雄市前金區河東路  </t>
  </si>
  <si>
    <t xml:space="preserve">空一稀有出租  </t>
  </si>
  <si>
    <t xml:space="preserve">新竹市新竹市東大路二段  </t>
  </si>
  <si>
    <t xml:space="preserve">空三３房  </t>
  </si>
  <si>
    <t xml:space="preserve">台中市南屯區黎明路二段  </t>
  </si>
  <si>
    <t xml:space="preserve">桃園市龜山區文桃路  </t>
  </si>
  <si>
    <t xml:space="preserve">新竹市新竹市經國路二段  </t>
  </si>
  <si>
    <t xml:space="preserve">新六藝兩房車位  </t>
  </si>
  <si>
    <t xml:space="preserve">新北市新莊區昌德街  </t>
  </si>
  <si>
    <t xml:space="preserve">近高大２房平車全新未住  </t>
  </si>
  <si>
    <t xml:space="preserve">高雄市楠梓區大學十九街  </t>
  </si>
  <si>
    <t xml:space="preserve">仰星殿高樓附家具  </t>
  </si>
  <si>
    <t>25/29樓</t>
  </si>
  <si>
    <t xml:space="preserve">台中市西屯區臺灣大道三段  </t>
  </si>
  <si>
    <t xml:space="preserve">高鐵區美裝潢３房平車位  </t>
  </si>
  <si>
    <t xml:space="preserve">奇磊 / 新竹縣竹北市高鐵東二路  </t>
  </si>
  <si>
    <t xml:space="preserve">出租新北郡四房雙車位  </t>
  </si>
  <si>
    <t>6/19樓</t>
  </si>
  <si>
    <t xml:space="preserve">新北市林口區文化二路二段  </t>
  </si>
  <si>
    <t xml:space="preserve">玄泰ＰＴＷ兩房車位  </t>
  </si>
  <si>
    <t>18/24樓</t>
  </si>
  <si>
    <t xml:space="preserve">新北市林口區文化三路二段  </t>
  </si>
  <si>
    <t>32,500元/月</t>
  </si>
  <si>
    <t xml:space="preserve">竹北１０１兩房配兩衛  </t>
  </si>
  <si>
    <t xml:space="preserve">新竹縣竹北市莊敬五街  </t>
  </si>
  <si>
    <t xml:space="preserve">皇普莊園精裝兩房可租補  </t>
  </si>
  <si>
    <t>22/24樓</t>
  </si>
  <si>
    <t xml:space="preserve">台中市北區進化路  </t>
  </si>
  <si>
    <t xml:space="preserve">保泰路正路透店Ｉ  </t>
  </si>
  <si>
    <t xml:space="preserve">高雄市鳳山區保泰路  </t>
  </si>
  <si>
    <t xml:space="preserve">桃園市桃園區莊敬路一段  </t>
  </si>
  <si>
    <t xml:space="preserve">中原四房美寓  </t>
  </si>
  <si>
    <t xml:space="preserve">新北市蘆洲區中原路  </t>
  </si>
  <si>
    <t>33,500元/月</t>
  </si>
  <si>
    <t xml:space="preserve">第三市場整棟透天店面  </t>
  </si>
  <si>
    <t xml:space="preserve">台中市南區復興路三段  </t>
  </si>
  <si>
    <t xml:space="preserve">萬大線連城公寓３房  </t>
  </si>
  <si>
    <t xml:space="preserve">新北市中和區連城路  </t>
  </si>
  <si>
    <t xml:space="preserve">藝文區巴黎伯爵三房車位  </t>
  </si>
  <si>
    <t xml:space="preserve">近恩主公兩廳兩房  </t>
  </si>
  <si>
    <t xml:space="preserve">新北市三峽區中山路  </t>
  </si>
  <si>
    <t xml:space="preserve">中港首璽兩房視野平面車位  </t>
  </si>
  <si>
    <t>24/26樓</t>
  </si>
  <si>
    <t xml:space="preserve">台中市西屯區臺灣大道四段  </t>
  </si>
  <si>
    <t>29,980元/月</t>
  </si>
  <si>
    <t xml:space="preserve">麗景清盧  </t>
  </si>
  <si>
    <t xml:space="preserve">新竹縣芎林鄉上山  </t>
  </si>
  <si>
    <t xml:space="preserve">總太聚作美兩房平車附家具  </t>
  </si>
  <si>
    <t xml:space="preserve">台中市北屯區環太東路  </t>
  </si>
  <si>
    <t xml:space="preserve">長虹裝潢三房  </t>
  </si>
  <si>
    <t>10/32樓</t>
  </si>
  <si>
    <t xml:space="preserve">惠宇世紀觀邸｜合併裝潢戶  </t>
  </si>
  <si>
    <t xml:space="preserve">聯上匯翠３房  </t>
  </si>
  <si>
    <t xml:space="preserve">聯上匯翠 / 新北市板橋區華江一路  </t>
  </si>
  <si>
    <t xml:space="preserve">獨家！農十六首排景觀美屋  </t>
  </si>
  <si>
    <t>25/25樓</t>
  </si>
  <si>
    <t xml:space="preserve">高雄市鼓山區大順一路  </t>
  </si>
  <si>
    <t xml:space="preserve">東興路一號兩房平車  </t>
  </si>
  <si>
    <t xml:space="preserve">台中市南區東興路一段  </t>
  </si>
  <si>
    <t xml:space="preserve">巨蛋商圈捷運美宅車位  </t>
  </si>
  <si>
    <t xml:space="preserve">高雄市鼓山區昌盛路  </t>
  </si>
  <si>
    <t>22,500元/月</t>
  </si>
  <si>
    <t xml:space="preserve">夏沐質感三房車位  </t>
  </si>
  <si>
    <t xml:space="preserve">桃園市桃園區民光東路  </t>
  </si>
  <si>
    <t xml:space="preserve">大耀樂川三房平車  </t>
  </si>
  <si>
    <t xml:space="preserve">台中市太平區太堤西路  </t>
  </si>
  <si>
    <t xml:space="preserve">貝拉莫里稀有大露臺  </t>
  </si>
  <si>
    <t>4/27樓</t>
  </si>
  <si>
    <t xml:space="preserve">高雄市前鎮區中華五路  </t>
  </si>
  <si>
    <t xml:space="preserve">近捷運。維也納豪邸  </t>
  </si>
  <si>
    <t xml:space="preserve">新北市蘆洲區光榮路  </t>
  </si>
  <si>
    <t xml:space="preserve">青埔公園日和花園三房  </t>
  </si>
  <si>
    <t xml:space="preserve">桃園市中壢區青商路  </t>
  </si>
  <si>
    <t xml:space="preserve">復興學區三房平車  </t>
  </si>
  <si>
    <t xml:space="preserve">台南市東區裕農一街  </t>
  </si>
  <si>
    <t xml:space="preserve">中悅凱撒優質四房車位  </t>
  </si>
  <si>
    <t xml:space="preserve">桃園市蘆竹區吉林路  </t>
  </si>
  <si>
    <t xml:space="preserve">高雄市三民區建工路  </t>
  </si>
  <si>
    <t xml:space="preserve">將捷之森質感簡約兩房  </t>
  </si>
  <si>
    <t xml:space="preserve">將捷之森 / 新北市淡水區淡金路二段  </t>
  </si>
  <si>
    <t xml:space="preserve">【Ｗ丰上】四房溫馨宅  </t>
  </si>
  <si>
    <t xml:space="preserve">新北市淡水區中山北路三段  </t>
  </si>
  <si>
    <t xml:space="preserve">青雲好屋免爬高  </t>
  </si>
  <si>
    <t xml:space="preserve">新北市土城區青雲路  </t>
  </si>
  <si>
    <t xml:space="preserve">佳昂太和３☆全新三房平車  </t>
  </si>
  <si>
    <t xml:space="preserve">台中市北屯區景賢路  </t>
  </si>
  <si>
    <t xml:space="preserve">築樂御成明亮三房車位  </t>
  </si>
  <si>
    <t xml:space="preserve">新北市五股區御成路  </t>
  </si>
  <si>
    <t xml:space="preserve">新北市永和區福和路  </t>
  </si>
  <si>
    <t xml:space="preserve">集美大坪數廠辦  </t>
  </si>
  <si>
    <t xml:space="preserve">新北市三重區重新路四段  </t>
  </si>
  <si>
    <t xml:space="preserve">綠海都心｜附家具三房平車  </t>
  </si>
  <si>
    <t xml:space="preserve">綠海都心 / 台南市永康區東橋五路  </t>
  </si>
  <si>
    <t xml:space="preserve">Ａ７捷市達３房美宅  </t>
  </si>
  <si>
    <t>4/29樓</t>
  </si>
  <si>
    <t xml:space="preserve">桃園市龜山區文學路  </t>
  </si>
  <si>
    <t xml:space="preserve">新北市土城區學府路一段  </t>
  </si>
  <si>
    <t xml:space="preserve">名陽菁翠高樓平車  </t>
  </si>
  <si>
    <t xml:space="preserve">3房2廳2衛1室(含加蓋 2房1衛1室) </t>
  </si>
  <si>
    <t xml:space="preserve">台南市東區中華東路二段  </t>
  </si>
  <si>
    <t xml:space="preserve">中興街公寓四＋頂加  </t>
  </si>
  <si>
    <t xml:space="preserve">6房4廳2衛(含加蓋 3房2廳1衛) </t>
  </si>
  <si>
    <t xml:space="preserve">新北市新莊區中興街  </t>
  </si>
  <si>
    <t xml:space="preserve">世界花園３房  </t>
  </si>
  <si>
    <t>15/24樓</t>
  </si>
  <si>
    <t xml:space="preserve">新北市土城區莊園街  </t>
  </si>
  <si>
    <t xml:space="preserve">睦上田｜１５期｜三房平車  </t>
  </si>
  <si>
    <t xml:space="preserve">台中市大里區上田街  </t>
  </si>
  <si>
    <t xml:space="preserve">保泰路正路雙透店  </t>
  </si>
  <si>
    <t xml:space="preserve">保泰路正路透店Ⅱ  </t>
  </si>
  <si>
    <t xml:space="preserve">永安一方大露台三房平車  </t>
  </si>
  <si>
    <t xml:space="preserve">永安一方NO.2 / 台南市永康區永安一街  </t>
  </si>
  <si>
    <t xml:space="preserve">近文心崇德站明亮三房  </t>
  </si>
  <si>
    <t xml:space="preserve">台中市北屯區綏遠路二段  </t>
  </si>
  <si>
    <t xml:space="preserve">綠園邸帝王戶樓中樓附車位  </t>
  </si>
  <si>
    <t>17-18/18樓</t>
  </si>
  <si>
    <t>1-3/5樓</t>
  </si>
  <si>
    <t xml:space="preserve">Ｒ１３捷運高樓美二房平車  </t>
  </si>
  <si>
    <t xml:space="preserve">享京城 / 高雄市左營區富民路  </t>
  </si>
  <si>
    <t xml:space="preserve">中科寶輝精裝美三房雙車  </t>
  </si>
  <si>
    <t>12/24樓</t>
  </si>
  <si>
    <t xml:space="preserve">台中市西屯區福科路  </t>
  </si>
  <si>
    <t xml:space="preserve">非常台北優質套房  </t>
  </si>
  <si>
    <t xml:space="preserve">新北市汐止區建成路  </t>
  </si>
  <si>
    <t xml:space="preserve">高雄車站面寬雙店面  </t>
  </si>
  <si>
    <t xml:space="preserve">高雄市三民區忠孝一路  </t>
  </si>
  <si>
    <t xml:space="preserve">近家樂福附家具電兩房  </t>
  </si>
  <si>
    <t xml:space="preserve">高雄市楠梓區大學三十八街  </t>
  </si>
  <si>
    <t xml:space="preserve">新埔電梯大空間住辦  </t>
  </si>
  <si>
    <t xml:space="preserve">2房3廳2衛(含加蓋 1廳) </t>
  </si>
  <si>
    <t xml:space="preserve">新北市板橋區新海路  </t>
  </si>
  <si>
    <t>46,500元/月</t>
  </si>
  <si>
    <t xml:space="preserve">水舞川三房平車  </t>
  </si>
  <si>
    <t xml:space="preserve">台南市安南區樂活一街  </t>
  </si>
  <si>
    <t xml:space="preserve">中國醫輕屋齡兩房美屋  </t>
  </si>
  <si>
    <t xml:space="preserve">台中市北區文祥街  </t>
  </si>
  <si>
    <t xml:space="preserve">新北市淡水區民權路  </t>
  </si>
  <si>
    <t xml:space="preserve">景觀遼闊難得樓中樓  </t>
  </si>
  <si>
    <t>19/19樓</t>
  </si>
  <si>
    <t xml:space="preserve">5房2廳2衛2室(含加蓋 2房1室) </t>
  </si>
  <si>
    <t xml:space="preserve">新北市中和區捷運路  </t>
  </si>
  <si>
    <t xml:space="preserve">北區精緻套房  </t>
  </si>
  <si>
    <t xml:space="preserve">台中市北區雙十路二段  </t>
  </si>
  <si>
    <t xml:space="preserve">太子紐約５７街、美兩房  </t>
  </si>
  <si>
    <t>18,800元/月</t>
  </si>
  <si>
    <t xml:space="preserve">世界花園２房車位。美  </t>
  </si>
  <si>
    <t>24/24樓</t>
  </si>
  <si>
    <t xml:space="preserve">高鐵視野大三房車位  </t>
  </si>
  <si>
    <t>36,800元/月</t>
  </si>
  <si>
    <t xml:space="preserve">星光市高樓層美套房  </t>
  </si>
  <si>
    <t xml:space="preserve">桃園市蘆竹區南順六街  </t>
  </si>
  <si>
    <t xml:space="preserve">近湳雅商圈一樓三房  </t>
  </si>
  <si>
    <t xml:space="preserve">博克萊。視野兩房平面車位  </t>
  </si>
  <si>
    <t>11/24樓</t>
  </si>
  <si>
    <t xml:space="preserve">台中市南屯區大墩七街  </t>
  </si>
  <si>
    <t xml:space="preserve">『新天母』稀有釋出  </t>
  </si>
  <si>
    <t xml:space="preserve">新北市淡水區自強路  </t>
  </si>
  <si>
    <t xml:space="preserve">【首選】上和苑三房車位  </t>
  </si>
  <si>
    <t xml:space="preserve">新北市新莊區福德二街  </t>
  </si>
  <si>
    <t xml:space="preserve">大學城·前後陽台三房車位  </t>
  </si>
  <si>
    <t xml:space="preserve">新北市三峽區國光街  </t>
  </si>
  <si>
    <t xml:space="preserve">新北市中和區新生街  </t>
  </si>
  <si>
    <t xml:space="preserve">近捷運三房車位  </t>
  </si>
  <si>
    <t xml:space="preserve">新北市新莊區龍安路  </t>
  </si>
  <si>
    <t xml:space="preserve">後甲蘭心巷三樓寓  </t>
  </si>
  <si>
    <t xml:space="preserve">台南市東區怡東路  </t>
  </si>
  <si>
    <t xml:space="preserve">八德桃鶯路大空間１樓公寓  </t>
  </si>
  <si>
    <t xml:space="preserve">桃園市八德區桃鶯路  </t>
  </si>
  <si>
    <t xml:space="preserve">新光田兩房平車  </t>
  </si>
  <si>
    <t xml:space="preserve">台中市沙鹿區向上路六段  </t>
  </si>
  <si>
    <t xml:space="preserve">近高大全新臨路三房平車  </t>
  </si>
  <si>
    <t xml:space="preserve">金質輕奢悅容莊三房車位  </t>
  </si>
  <si>
    <t xml:space="preserve">桃園大同路透天  </t>
  </si>
  <si>
    <t xml:space="preserve">桃園市桃園區大同路  </t>
  </si>
  <si>
    <t xml:space="preserve">好風光ＩＩ‧三房車位  </t>
  </si>
  <si>
    <t xml:space="preserve">好風光Ⅱ / 新北市淡水區紅樹林路  </t>
  </si>
  <si>
    <t xml:space="preserve">雙和湯泉全新裝潢家具  </t>
  </si>
  <si>
    <t xml:space="preserve">新北市中和區員山路  </t>
  </si>
  <si>
    <t xml:space="preserve">全新！幸福成三房平車  </t>
  </si>
  <si>
    <t>16/28樓</t>
  </si>
  <si>
    <t xml:space="preserve">台中市梧棲區八德東路  </t>
  </si>
  <si>
    <t xml:space="preserve">新北市新店區央北二路  </t>
  </si>
  <si>
    <t xml:space="preserve">高鐵一品院２房車位  </t>
  </si>
  <si>
    <t xml:space="preserve">桃園市中壢區青埔四街  </t>
  </si>
  <si>
    <t xml:space="preserve">全新未住過三房車位  </t>
  </si>
  <si>
    <t xml:space="preserve">桃園市八德區中正一路  </t>
  </si>
  <si>
    <t xml:space="preserve">【百達馥麗】四房平車  </t>
  </si>
  <si>
    <t>14/34樓</t>
  </si>
  <si>
    <t xml:space="preserve">台中市西區中興街  </t>
  </si>
  <si>
    <t xml:space="preserve">台中市北屯區瀋陽路三段  </t>
  </si>
  <si>
    <t xml:space="preserve">【閱讀左岸】三房車位  </t>
  </si>
  <si>
    <t xml:space="preserve">台南市安平區國平路  </t>
  </si>
  <si>
    <t xml:space="preserve">桂田磐古兩房平車  </t>
  </si>
  <si>
    <t>5/26樓</t>
  </si>
  <si>
    <t xml:space="preserve">台南市善化區民權路  </t>
  </si>
  <si>
    <t xml:space="preserve">台南市新市區龍目井路  </t>
  </si>
  <si>
    <t xml:space="preserve">喬立月河綠景四房雙平車  </t>
  </si>
  <si>
    <t>14/26樓</t>
  </si>
  <si>
    <t xml:space="preserve">御璽精選三房  </t>
  </si>
  <si>
    <t xml:space="preserve">桃園市蘆竹區忠孝西路  </t>
  </si>
  <si>
    <t xml:space="preserve">中科高樓視野採光三房  </t>
  </si>
  <si>
    <t xml:space="preserve">台中市西屯區國安一路  </t>
  </si>
  <si>
    <t xml:space="preserve">百貨旁美景大套房  </t>
  </si>
  <si>
    <t>14/16樓</t>
  </si>
  <si>
    <t xml:space="preserve">高雄市前金區五福三路  </t>
  </si>
  <si>
    <t xml:space="preserve">精忠街四樓美寓  </t>
  </si>
  <si>
    <t xml:space="preserve">高雄市前鎮區精忠街  </t>
  </si>
  <si>
    <t xml:space="preserve">安康路一段靜巷前院美宅  </t>
  </si>
  <si>
    <t xml:space="preserve">新北市新店區安康路一段  </t>
  </si>
  <si>
    <t>27/31樓</t>
  </si>
  <si>
    <t xml:space="preserve">民生香榭大２房平車含管  </t>
  </si>
  <si>
    <t>15/28樓</t>
  </si>
  <si>
    <t xml:space="preserve">高雄市前金區大同一路  </t>
  </si>
  <si>
    <t xml:space="preserve">高鐵商圈鼎宇豪邸四房平車  </t>
  </si>
  <si>
    <t>4/26樓</t>
  </si>
  <si>
    <t xml:space="preserve">高雄市左營區博愛四路  </t>
  </si>
  <si>
    <t xml:space="preserve">公園首排鼎宇豪邸四房平車  </t>
  </si>
  <si>
    <t xml:space="preserve">將捷之森裝潢兩房２  </t>
  </si>
  <si>
    <t>16/26樓</t>
  </si>
  <si>
    <t xml:space="preserve">將捷之森裝潢兩房１  </t>
  </si>
  <si>
    <t>15/26樓</t>
  </si>
  <si>
    <t xml:space="preserve">鄭仔寮｜太學樓三房平車  </t>
  </si>
  <si>
    <t xml:space="preserve">台南市北區文成二路  </t>
  </si>
  <si>
    <t xml:space="preserve">［誠租］錦和公園電梯三房  </t>
  </si>
  <si>
    <t xml:space="preserve">新北市中和區中正路  </t>
  </si>
  <si>
    <t xml:space="preserve">新北市蘆洲區長安街  </t>
  </si>
  <si>
    <t xml:space="preserve">將捷之森裝潢兩房３  </t>
  </si>
  <si>
    <t xml:space="preserve">新竹市新竹市介壽路  </t>
  </si>
  <si>
    <t xml:space="preserve">新北市三重區重安街  </t>
  </si>
  <si>
    <t xml:space="preserve">原美館高樓視野採光戶  </t>
  </si>
  <si>
    <t xml:space="preserve">新竹縣竹北市六家一路一段  </t>
  </si>
  <si>
    <t>39,500元/月</t>
  </si>
  <si>
    <t xml:space="preserve">大遠百區採光兩房  </t>
  </si>
  <si>
    <t xml:space="preserve">近淡水捷運站溫馨三房  </t>
  </si>
  <si>
    <t xml:space="preserve">新北市淡水區平遠街  </t>
  </si>
  <si>
    <t xml:space="preserve">稀有方正二樓美寓  </t>
  </si>
  <si>
    <t xml:space="preserve">新北市板橋區大觀路二段  </t>
  </si>
  <si>
    <t xml:space="preserve">好思家電梯兩房  </t>
  </si>
  <si>
    <t xml:space="preserve">經國之星☆２房車位  </t>
  </si>
  <si>
    <t xml:space="preserve">中興新大禮３房平車  </t>
  </si>
  <si>
    <t xml:space="preserve">3房2廳2衛1室(含加蓋 2房1衛) </t>
  </si>
  <si>
    <t xml:space="preserve">台中市大里區永隆路  </t>
  </si>
  <si>
    <t xml:space="preserve">白天鵝大兩房兩衛平車  </t>
  </si>
  <si>
    <t>2/24樓</t>
  </si>
  <si>
    <t xml:space="preserve">高雄市鼓山區美術東四路  </t>
  </si>
  <si>
    <t xml:space="preserve">舒適宜居七張共構西華套房  </t>
  </si>
  <si>
    <t xml:space="preserve">新北市新店區北新路二段  </t>
  </si>
  <si>
    <t xml:space="preserve">都會公園樓中樓四房平車  </t>
  </si>
  <si>
    <t xml:space="preserve">高雄市楠梓區青農路  </t>
  </si>
  <si>
    <t xml:space="preserve">海山學府套房  </t>
  </si>
  <si>
    <t xml:space="preserve">新北市土城區明德路二段  </t>
  </si>
  <si>
    <t xml:space="preserve">總太共好三房平車  </t>
  </si>
  <si>
    <t xml:space="preserve">台中市北屯區祥順路一段  </t>
  </si>
  <si>
    <t xml:space="preserve">副都心溫馨兩房車位  </t>
  </si>
  <si>
    <t xml:space="preserve">農十六重奏學區景觀三房  </t>
  </si>
  <si>
    <t xml:space="preserve">3房2廳2衛3室 </t>
  </si>
  <si>
    <t xml:space="preserve">高雄市鼓山區明誠三路  </t>
  </si>
  <si>
    <t xml:space="preserve">新北市永和區秀朗路一段  </t>
  </si>
  <si>
    <t xml:space="preserve">桃園市桃園區幸福路  </t>
  </si>
  <si>
    <t xml:space="preserve">新北郡高樓裝潢美屋  </t>
  </si>
  <si>
    <t xml:space="preserve">青埔近高鐵裝潢全配美屋  </t>
  </si>
  <si>
    <t xml:space="preserve">桃園市中壢區領航南路二段  </t>
  </si>
  <si>
    <t xml:space="preserve">近關新路大套房  </t>
  </si>
  <si>
    <t xml:space="preserve">新竹市新竹市光復路一段  </t>
  </si>
  <si>
    <t>12,500元/月</t>
  </si>
  <si>
    <t xml:space="preserve">台北灣銀河如意兩房  </t>
  </si>
  <si>
    <t xml:space="preserve">新北市淡水區新市一路一段  </t>
  </si>
  <si>
    <t xml:space="preserve">台北灣銀河吉祥兩房  </t>
  </si>
  <si>
    <t xml:space="preserve">臻愛巴黎四房  </t>
  </si>
  <si>
    <t xml:space="preserve">桃園市蘆竹區中正路  </t>
  </si>
  <si>
    <t xml:space="preserve">合康嘉年華景觀３房  </t>
  </si>
  <si>
    <t xml:space="preserve">海都美宅３房  </t>
  </si>
  <si>
    <t>16/29樓</t>
  </si>
  <si>
    <t xml:space="preserve">新北市淡水區新市三路二段  </t>
  </si>
  <si>
    <t>13/26樓</t>
  </si>
  <si>
    <t>20,800元/月</t>
  </si>
  <si>
    <t xml:space="preserve">中港首璽９樓視野一房  </t>
  </si>
  <si>
    <t>9/26樓</t>
  </si>
  <si>
    <t xml:space="preserve">夯！逢甲路電梯美套房  </t>
  </si>
  <si>
    <t xml:space="preserve">台中市西屯區逢甲路  </t>
  </si>
  <si>
    <t xml:space="preserve">近文山特區成家三房  </t>
  </si>
  <si>
    <t xml:space="preserve">高雄市鳳山區青年路二段  </t>
  </si>
  <si>
    <t xml:space="preserve">中港首璽２３樓朝南一房  </t>
  </si>
  <si>
    <t>23/26樓</t>
  </si>
  <si>
    <t xml:space="preserve">新北市三重區中正北路  </t>
  </si>
  <si>
    <t xml:space="preserve">近７４及國道高樓裝潢三房  </t>
  </si>
  <si>
    <t xml:space="preserve">台中市西屯區青海南街  </t>
  </si>
  <si>
    <t xml:space="preserve">近捷運機能好舒適三房  </t>
  </si>
  <si>
    <t xml:space="preserve">台中市西屯區天水西二街  </t>
  </si>
  <si>
    <t xml:space="preserve">安平健康三街商圈高樓四房  </t>
  </si>
  <si>
    <t xml:space="preserve">長谷畫時代 / 台南市安平區育平五街  </t>
  </si>
  <si>
    <t xml:space="preserve">京典大空間２房  </t>
  </si>
  <si>
    <t xml:space="preserve">天琴四房  </t>
  </si>
  <si>
    <t xml:space="preserve">聚合發天琴 / 台中市西屯區市政北六路  </t>
  </si>
  <si>
    <t xml:space="preserve">新市近火車站套房  </t>
  </si>
  <si>
    <t xml:space="preserve">台南市新市區仁愛街  </t>
  </si>
  <si>
    <t xml:space="preserve">楊梅站前兩房車位  </t>
  </si>
  <si>
    <t xml:space="preserve">桃園市楊梅區自立街  </t>
  </si>
  <si>
    <t xml:space="preserve">太子質感美三房車位  </t>
  </si>
  <si>
    <t xml:space="preserve">新北市三峽區國慶路  </t>
  </si>
  <si>
    <t xml:space="preserve">文化傳家儒林稀有四房  </t>
  </si>
  <si>
    <t xml:space="preserve">青埔近高鐵站大三房附傢俱  </t>
  </si>
  <si>
    <t xml:space="preserve">可租補ˍ世界花園三房車位  </t>
  </si>
  <si>
    <t xml:space="preserve">台中市龍井區臺灣大道五段  </t>
  </si>
  <si>
    <t xml:space="preserve">上善若水２房車位  </t>
  </si>
  <si>
    <t xml:space="preserve">新北市樹林區學勤路  </t>
  </si>
  <si>
    <t xml:space="preserve">北大旁３房車位租金可談  </t>
  </si>
  <si>
    <t xml:space="preserve">新北市三峽區學府路  </t>
  </si>
  <si>
    <t xml:space="preserve">欣苑宜家兩房車位  </t>
  </si>
  <si>
    <t xml:space="preserve">新北市鶯歌區鳳五路  </t>
  </si>
  <si>
    <t xml:space="preserve">台中火車站對面整層商辦  </t>
  </si>
  <si>
    <t xml:space="preserve">台中市東區復興路四段  </t>
  </si>
  <si>
    <t xml:space="preserve">新竹縣竹北市自強北路  </t>
  </si>
  <si>
    <t xml:space="preserve">聯聚怡和  </t>
  </si>
  <si>
    <t xml:space="preserve">聯聚怡和 / 台中市西屯區市政北二路  </t>
  </si>
  <si>
    <t xml:space="preserve">安和和風頂層景觀美宅車位  </t>
  </si>
  <si>
    <t xml:space="preserve">安和和風 / 高雄市新興區渤海街  </t>
  </si>
  <si>
    <t xml:space="preserve">️匯世界三房平車  </t>
  </si>
  <si>
    <t>15/18樓</t>
  </si>
  <si>
    <t xml:space="preserve">台南市永康區東橋七路  </t>
  </si>
  <si>
    <t>3/24樓</t>
  </si>
  <si>
    <t xml:space="preserve">新泰路邊間公園美寓  </t>
  </si>
  <si>
    <t xml:space="preserve">新北市新莊區新泰路  </t>
  </si>
  <si>
    <t xml:space="preserve">九月采掬兩房裝潢戶  </t>
  </si>
  <si>
    <t xml:space="preserve">台中市北屯區建和路一段  </t>
  </si>
  <si>
    <t xml:space="preserve">水岸之星高樓三房平車  </t>
  </si>
  <si>
    <t xml:space="preserve">台中市太平區旱溪東路二段  </t>
  </si>
  <si>
    <t xml:space="preserve">洲際ＯＮＥ三房平車  </t>
  </si>
  <si>
    <t xml:space="preserve">台中市北屯區洲際路  </t>
  </si>
  <si>
    <t xml:space="preserve">新北市汐止區中興路  </t>
  </si>
  <si>
    <t xml:space="preserve">新北市板橋區中山路一段  </t>
  </si>
  <si>
    <t xml:space="preserve">泰山精美大兩房美寓  </t>
  </si>
  <si>
    <t xml:space="preserve">新北市泰山區貴子路  </t>
  </si>
  <si>
    <t xml:space="preserve">央泱長虹．３房車位  </t>
  </si>
  <si>
    <t xml:space="preserve">近新光市政府獨洗曬大一房  </t>
  </si>
  <si>
    <t xml:space="preserve">台中市西屯區青海路一段  </t>
  </si>
  <si>
    <t xml:space="preserve">岳泰峰碩全新兩房含車位  </t>
  </si>
  <si>
    <t xml:space="preserve">新北市淡水區八勢一街  </t>
  </si>
  <si>
    <t xml:space="preserve">新北市新店區中央三街  </t>
  </si>
  <si>
    <t xml:space="preserve">精美裝潢近捷運兩房  </t>
  </si>
  <si>
    <t xml:space="preserve">新北市三峽區學成路  </t>
  </si>
  <si>
    <t xml:space="preserve">幸福捷境綠意舒適２房  </t>
  </si>
  <si>
    <t xml:space="preserve">新潤峰采甜蜜家園  </t>
  </si>
  <si>
    <t xml:space="preserve">新北市淡水區濱海路二段  </t>
  </si>
  <si>
    <t xml:space="preserve">正七期｜恆詠裝潢戶  </t>
  </si>
  <si>
    <t xml:space="preserve">台中市西屯區河南路三段  </t>
  </si>
  <si>
    <t xml:space="preserve">海山學府商圈三房  </t>
  </si>
  <si>
    <t xml:space="preserve">中央新村前段高樓３房車位  </t>
  </si>
  <si>
    <t xml:space="preserve">新北市新店區中央五街  </t>
  </si>
  <si>
    <t xml:space="preserve">巨蛋芙蓮天四房平車家俱電  </t>
  </si>
  <si>
    <t xml:space="preserve">高雄市左營區博愛三路  </t>
  </si>
  <si>
    <t xml:space="preserve">福鄉ㄧ境寬敞空間兩房車位  </t>
  </si>
  <si>
    <t xml:space="preserve">桃園市八德區豐田六路  </t>
  </si>
  <si>
    <t>18/23樓</t>
  </si>
  <si>
    <t>40,500元/月</t>
  </si>
  <si>
    <t xml:space="preserve">近東區大面寬有車庫美透  </t>
  </si>
  <si>
    <t xml:space="preserve">3房1廳2衛(含加蓋 1房) </t>
  </si>
  <si>
    <t xml:space="preserve">台南市北區小東路  </t>
  </si>
  <si>
    <t xml:space="preserve">可租補陳平國小旁三房車位  </t>
  </si>
  <si>
    <t xml:space="preserve">台中市北屯區陳平路  </t>
  </si>
  <si>
    <t xml:space="preserve">超值景觀高第３房有車位  </t>
  </si>
  <si>
    <t>7/16樓</t>
  </si>
  <si>
    <t xml:space="preserve">新北市淡水區自立路  </t>
  </si>
  <si>
    <t xml:space="preserve">4房2廳2衛(含加蓋 2房) </t>
  </si>
  <si>
    <t xml:space="preserve">台中市北區太平路  </t>
  </si>
  <si>
    <t xml:space="preserve">閱讀城市美美美三房平車  </t>
  </si>
  <si>
    <t xml:space="preserve">台中市南區忠明南路  </t>
  </si>
  <si>
    <t xml:space="preserve">大亮時代２精美兩房車位  </t>
  </si>
  <si>
    <t xml:space="preserve">大亮時代二期 / 新北市三重區仁義街  </t>
  </si>
  <si>
    <t xml:space="preserve">2廳1衛(含加蓋 1廳) </t>
  </si>
  <si>
    <t xml:space="preserve">德安家康樓中樓附平車  </t>
  </si>
  <si>
    <t xml:space="preserve">4房2廳2衛1室(含加蓋 1房) </t>
  </si>
  <si>
    <t xml:space="preserve">新竹市新竹市武陵路  </t>
  </si>
  <si>
    <t xml:space="preserve">可租補！宜興街便利三房  </t>
  </si>
  <si>
    <t xml:space="preserve">新北市汐止區宜興街  </t>
  </si>
  <si>
    <t xml:space="preserve">學士ＶＩＳＡ套房可租補  </t>
  </si>
  <si>
    <t xml:space="preserve">近中清捷運立人３房美屋  </t>
  </si>
  <si>
    <t xml:space="preserve">台中市北區北平一街  </t>
  </si>
  <si>
    <t xml:space="preserve">【香榭花都】電梯３房車位  </t>
  </si>
  <si>
    <t>12/18樓</t>
  </si>
  <si>
    <t xml:space="preserve">新北市汐止區東勢街  </t>
  </si>
  <si>
    <t>9/13樓</t>
  </si>
  <si>
    <t xml:space="preserve">中港首璽２房２廳２衛浴  </t>
  </si>
  <si>
    <t>7/26樓</t>
  </si>
  <si>
    <t xml:space="preserve">華美街套房  </t>
  </si>
  <si>
    <t xml:space="preserve">台中市北區華美街二段  </t>
  </si>
  <si>
    <t xml:space="preserve">綻美邊間裝潢４房  </t>
  </si>
  <si>
    <t xml:space="preserve">新北市三峽區復興路  </t>
  </si>
  <si>
    <t xml:space="preserve">台南市東區崇賢一路  </t>
  </si>
  <si>
    <t xml:space="preserve">優質地段真藏大３房  </t>
  </si>
  <si>
    <t xml:space="preserve">新竹縣竹北市成功三路  </t>
  </si>
  <si>
    <t xml:space="preserve">中港首璽７樓朝南一房  </t>
  </si>
  <si>
    <t xml:space="preserve">東方名人三房有車位  </t>
  </si>
  <si>
    <t xml:space="preserve">新竹縣竹東鎮中興路三段  </t>
  </si>
  <si>
    <t xml:space="preserve">興富發博愛全新裝潢兩房  </t>
  </si>
  <si>
    <t>8/35樓</t>
  </si>
  <si>
    <t xml:space="preserve">高雄市三民區博愛一路  </t>
  </si>
  <si>
    <t xml:space="preserve">府中站明亮電梯大三房  </t>
  </si>
  <si>
    <t xml:space="preserve">新北市板橋區南雅東路  </t>
  </si>
  <si>
    <t xml:space="preserve">宏國大鎮寬敞兩房  </t>
  </si>
  <si>
    <t>7/24樓</t>
  </si>
  <si>
    <t>5/24樓</t>
  </si>
  <si>
    <t xml:space="preserve">鳳山新城三房平車  </t>
  </si>
  <si>
    <t xml:space="preserve">高雄市鳳山區瑞興路  </t>
  </si>
  <si>
    <t xml:space="preserve">全新採光１房２廳含車含管  </t>
  </si>
  <si>
    <t xml:space="preserve">可寵音樂花園採光大三房  </t>
  </si>
  <si>
    <t xml:space="preserve">台中市西屯區西屯路二段  </t>
  </si>
  <si>
    <t xml:space="preserve">七期｜東方帝國  </t>
  </si>
  <si>
    <t>5/39樓</t>
  </si>
  <si>
    <t xml:space="preserve">總太東方帝國 / 台中市西屯區文心路二段  </t>
  </si>
  <si>
    <t xml:space="preserve">七期｜東方帝國高樓  </t>
  </si>
  <si>
    <t>14/39樓</t>
  </si>
  <si>
    <t>146,000元/月</t>
  </si>
  <si>
    <t xml:space="preserve">山與海舒適居  </t>
  </si>
  <si>
    <t xml:space="preserve">宜蘭縣頭城鎮河堤路  </t>
  </si>
  <si>
    <t xml:space="preserve">近武陵中平美三房  </t>
  </si>
  <si>
    <t xml:space="preserve">桃園市桃園區中平路  </t>
  </si>
  <si>
    <t xml:space="preserve">站前凱悅美屋  </t>
  </si>
  <si>
    <t xml:space="preserve">皇翔百老匯兩房車位  </t>
  </si>
  <si>
    <t xml:space="preserve">桃園市八德區建德路  </t>
  </si>
  <si>
    <t xml:space="preserve">民族一路旁金旺店面  </t>
  </si>
  <si>
    <t xml:space="preserve">高雄市左營區民族一路  </t>
  </si>
  <si>
    <t xml:space="preserve">國安凱悅大一房附車  </t>
  </si>
  <si>
    <t xml:space="preserve">近重劃區高質感兩房車位  </t>
  </si>
  <si>
    <t xml:space="preserve">桃園市八德區介壽路二段  </t>
  </si>
  <si>
    <t xml:space="preserve">逢甲商圈學區套房  </t>
  </si>
  <si>
    <t xml:space="preserve">近中科商圈三房採光讚的啦  </t>
  </si>
  <si>
    <t xml:space="preserve">台中市西屯區工業區一路  </t>
  </si>
  <si>
    <t xml:space="preserve">七期國雄領域三房雙平車  </t>
  </si>
  <si>
    <t xml:space="preserve">夏沐高樓三房車位  </t>
  </si>
  <si>
    <t xml:space="preserve">國聚知青高樓視野三房平車  </t>
  </si>
  <si>
    <t xml:space="preserve">台中市北屯區崇德二路二段  </t>
  </si>
  <si>
    <t xml:space="preserve">九份子河岸樹海景觀宅  </t>
  </si>
  <si>
    <t xml:space="preserve">台南市安南區府安路六段  </t>
  </si>
  <si>
    <t xml:space="preserve">稀有釋出★明水硯三房車位  </t>
  </si>
  <si>
    <t xml:space="preserve">桃園市八德區和義街  </t>
  </si>
  <si>
    <t xml:space="preserve">雙橡園Ｆ１稀有釋出  </t>
  </si>
  <si>
    <t>7/22樓</t>
  </si>
  <si>
    <t xml:space="preserve">台中市南屯區惠文路  </t>
  </si>
  <si>
    <t xml:space="preserve">捷市達精美兩房附車位  </t>
  </si>
  <si>
    <t>8/29樓</t>
  </si>
  <si>
    <t xml:space="preserve">上城三房美裝潢附平面車位  </t>
  </si>
  <si>
    <t xml:space="preserve">緣溪行漂亮美屋難得釋出  </t>
  </si>
  <si>
    <t xml:space="preserve">台中市西區公益路  </t>
  </si>
  <si>
    <t xml:space="preserve">世紀凱悅大一房車位  </t>
  </si>
  <si>
    <t xml:space="preserve">高鐵特區大硯十現  </t>
  </si>
  <si>
    <t xml:space="preserve">新竹縣竹北市六家七路  </t>
  </si>
  <si>
    <t xml:space="preserve">近捷運南屯站四房美高樓  </t>
  </si>
  <si>
    <t xml:space="preserve">台中市南屯區大墩三街  </t>
  </si>
  <si>
    <t xml:space="preserve">九如‧淡水新市鎮蛋黃三房  </t>
  </si>
  <si>
    <t xml:space="preserve">超級花園三房熱情出租中  </t>
  </si>
  <si>
    <t xml:space="preserve">南崁採光通風裝潢美屋  </t>
  </si>
  <si>
    <t xml:space="preserve">桃園市蘆竹區南崁後街  </t>
  </si>
  <si>
    <t xml:space="preserve">世界之心精裝小豪宅  </t>
  </si>
  <si>
    <t>6/26樓</t>
  </si>
  <si>
    <t xml:space="preserve">台中市西屯區文心路三段  </t>
  </si>
  <si>
    <t xml:space="preserve">近台灣大道漂亮三房  </t>
  </si>
  <si>
    <t xml:space="preserve">台中市西屯區四川三街  </t>
  </si>
  <si>
    <t xml:space="preserve">振興華廈美三房  </t>
  </si>
  <si>
    <t xml:space="preserve">新竹市新竹市振興路  </t>
  </si>
  <si>
    <t xml:space="preserve">可設籍寵物．裝潢３房車位  </t>
  </si>
  <si>
    <t xml:space="preserve">新竹縣竹北市東興路一段  </t>
  </si>
  <si>
    <t xml:space="preserve">輕屋齡漂亮全配兩房  </t>
  </si>
  <si>
    <t xml:space="preserve">高雄市苓雅區興中二路  </t>
  </si>
  <si>
    <t xml:space="preserve">台中市西區臺灣大道二段  </t>
  </si>
  <si>
    <t xml:space="preserve">新竹高中前。東山街套房  </t>
  </si>
  <si>
    <t xml:space="preserve">新竹市新竹市東山街  </t>
  </si>
  <si>
    <t xml:space="preserve">逢甲裝潢高樓三房車位  </t>
  </si>
  <si>
    <t xml:space="preserve">復新經典 / 台中市西屯區至善路  </t>
  </si>
  <si>
    <t>B1-2/4樓</t>
  </si>
  <si>
    <t xml:space="preserve">聯合醫院輕軌站旁四房平車  </t>
  </si>
  <si>
    <t xml:space="preserve">高雄市鼓山區美術館路  </t>
  </si>
  <si>
    <t xml:space="preserve">愛琴海２６樓海景三房平車  </t>
  </si>
  <si>
    <t>26/34樓</t>
  </si>
  <si>
    <t xml:space="preserve">台南市安平區國平北路  </t>
  </si>
  <si>
    <t xml:space="preserve">新興國中旁大地坪美店住  </t>
  </si>
  <si>
    <t xml:space="preserve">台南市南區新孝路  </t>
  </si>
  <si>
    <t xml:space="preserve">高爾夫球場景觀四房  </t>
  </si>
  <si>
    <t xml:space="preserve">新北市淡水區新民街  </t>
  </si>
  <si>
    <t xml:space="preserve">近園區鄰車站裝潢美屋  </t>
  </si>
  <si>
    <t xml:space="preserve">新竹縣竹東鎮竹中路  </t>
  </si>
  <si>
    <t xml:space="preserve">新店總站旁電梯四房  </t>
  </si>
  <si>
    <t xml:space="preserve">新北市新店區國校路  </t>
  </si>
  <si>
    <t xml:space="preserve">中科商圈電梯美套房☪３Ｆ  </t>
  </si>
  <si>
    <t xml:space="preserve">台中市西屯區福安八街  </t>
  </si>
  <si>
    <t xml:space="preserve">近成大正勝利路店面  </t>
  </si>
  <si>
    <t xml:space="preserve">台南市北區勝利路  </t>
  </si>
  <si>
    <t xml:space="preserve">城市知己。維也納高樓三房  </t>
  </si>
  <si>
    <t xml:space="preserve">台南市中西區中華西路二段  </t>
  </si>
  <si>
    <t xml:space="preserve">江翠及第。稀有兩房  </t>
  </si>
  <si>
    <t xml:space="preserve">新北市板橋區吳鳳路  </t>
  </si>
  <si>
    <t xml:space="preserve">中正路１＋２大空間  </t>
  </si>
  <si>
    <t xml:space="preserve">新北市蘆洲區中正路  </t>
  </si>
  <si>
    <t xml:space="preserve">櫻花捷運三房平車視野戶  </t>
  </si>
  <si>
    <t xml:space="preserve">台中市西屯區櫻城一街  </t>
  </si>
  <si>
    <t xml:space="preserve">仁智街電梯好規畫空間Ⅱ  </t>
  </si>
  <si>
    <t xml:space="preserve">高雄市新興區仁智街  </t>
  </si>
  <si>
    <t xml:space="preserve">桃園市八德區中正路  </t>
  </si>
  <si>
    <t xml:space="preserve">仁智街電梯好規畫空間Ⅰ  </t>
  </si>
  <si>
    <t xml:space="preserve">近高鐵溫馨高樓兩房  </t>
  </si>
  <si>
    <t>19/20樓</t>
  </si>
  <si>
    <t xml:space="preserve">高雄市左營區大中二路  </t>
  </si>
  <si>
    <t xml:space="preserve">光興街店面  </t>
  </si>
  <si>
    <t xml:space="preserve">新北市三重區光興街  </t>
  </si>
  <si>
    <t xml:space="preserve">3廳(含加蓋 1廳) </t>
  </si>
  <si>
    <t xml:space="preserve">Ａ１８詠美館３房  </t>
  </si>
  <si>
    <t>18/20樓</t>
  </si>
  <si>
    <t xml:space="preserve">學府路三房車位  </t>
  </si>
  <si>
    <t xml:space="preserve">大東家－華園 / 台中市南區學府路  </t>
  </si>
  <si>
    <t xml:space="preserve">台中市南屯區東興路一段  </t>
  </si>
  <si>
    <t xml:space="preserve">裕隆城旁電梯高樓景觀美屋  </t>
  </si>
  <si>
    <t xml:space="preserve">新北市新店區中興路三段  </t>
  </si>
  <si>
    <t xml:space="preserve">一中商圈可租補全新套房  </t>
  </si>
  <si>
    <t xml:space="preserve">4房4衛 </t>
  </si>
  <si>
    <t xml:space="preserve">台中市北區育才街  </t>
  </si>
  <si>
    <t xml:space="preserve">單二花園御所鑽石店面  </t>
  </si>
  <si>
    <t xml:space="preserve">3廳2衛(含加蓋 1衛) </t>
  </si>
  <si>
    <t xml:space="preserve">台中市南屯區向上路三段  </t>
  </si>
  <si>
    <t xml:space="preserve">裕隆城｜低公設電梯三房  </t>
  </si>
  <si>
    <t xml:space="preserve">寶路生活館 / 新北市新店區中興路二段  </t>
  </si>
  <si>
    <t xml:space="preserve">七張電梯亮麗大兩房  </t>
  </si>
  <si>
    <t xml:space="preserve">新北市新店區寶橋路  </t>
  </si>
  <si>
    <t xml:space="preserve">近教育大學溫馨一房  </t>
  </si>
  <si>
    <t xml:space="preserve">台中市北區中山路  </t>
  </si>
  <si>
    <t xml:space="preserve">小資族首選航空城都麗緻  </t>
  </si>
  <si>
    <t xml:space="preserve">桃園市大園區環區北路  </t>
  </si>
  <si>
    <t xml:space="preserve">新北市土城區延和路  </t>
  </si>
  <si>
    <t xml:space="preserve">正福壽街２樓美寓  </t>
  </si>
  <si>
    <t xml:space="preserve">新北市新莊區福壽街  </t>
  </si>
  <si>
    <t xml:space="preserve">租。梅川鮮境高樓三房  </t>
  </si>
  <si>
    <t>17/17樓</t>
  </si>
  <si>
    <t xml:space="preserve">台中市北區梅川西路四段  </t>
  </si>
  <si>
    <t xml:space="preserve">遇見幸福唯美三房宅  </t>
  </si>
  <si>
    <t xml:space="preserve">新北市新店區中央路  </t>
  </si>
  <si>
    <t xml:space="preserve">後甲東安透天店住  </t>
  </si>
  <si>
    <t xml:space="preserve">台南市東區東安路  </t>
  </si>
  <si>
    <t xml:space="preserve">大任我行視野明亮  </t>
  </si>
  <si>
    <t xml:space="preserve">新竹市新竹市民權路  </t>
  </si>
  <si>
    <t xml:space="preserve">桃園市桃園區中華路  </t>
  </si>
  <si>
    <t xml:space="preserve">河堤世界採光美屋  </t>
  </si>
  <si>
    <t xml:space="preserve">高雄市三民區民族一路  </t>
  </si>
  <si>
    <t xml:space="preserve">高醫四房明亮通風  </t>
  </si>
  <si>
    <t>21/26樓</t>
  </si>
  <si>
    <t xml:space="preserve">高雄市三民區建國二路  </t>
  </si>
  <si>
    <t xml:space="preserve">限女近中興大學超值雅房  </t>
  </si>
  <si>
    <t xml:space="preserve">台中市南區建成路  </t>
  </si>
  <si>
    <t xml:space="preserve">限女近中興大學套房有視野  </t>
  </si>
  <si>
    <t xml:space="preserve">限女近中興大學雅房有陽台  </t>
  </si>
  <si>
    <t xml:space="preserve">玉上園。精美優質三房  </t>
  </si>
  <si>
    <t xml:space="preserve">玉上園 / 新北市新店區寶橋路  </t>
  </si>
  <si>
    <t xml:space="preserve">沐夏邊間兩房  </t>
  </si>
  <si>
    <t xml:space="preserve">新北市中和區工專路  </t>
  </si>
  <si>
    <t xml:space="preserve">板橋站文化金鎂２房車位  </t>
  </si>
  <si>
    <t xml:space="preserve">新北市板橋區漢生西路  </t>
  </si>
  <si>
    <t xml:space="preserve">中央公園．小資兩房  </t>
  </si>
  <si>
    <t xml:space="preserve">高雄市前金區光復一街  </t>
  </si>
  <si>
    <t xml:space="preserve">高雄市苓雅區四維三路  </t>
  </si>
  <si>
    <t xml:space="preserve">東京貴族一皮箱入住  </t>
  </si>
  <si>
    <t xml:space="preserve">東京貴族 / 桃園市桃園區春日路  </t>
  </si>
  <si>
    <t xml:space="preserve">安南區２－４樓好租透天  </t>
  </si>
  <si>
    <t xml:space="preserve">台南市安南區怡安路一段  </t>
  </si>
  <si>
    <t xml:space="preserve">帝璟敦和高樓四房美視野  </t>
  </si>
  <si>
    <t>/12樓</t>
  </si>
  <si>
    <t xml:space="preserve">台中市西屯區漢翔路  </t>
  </si>
  <si>
    <t xml:space="preserve">大墩國小美三房●車位另計  </t>
  </si>
  <si>
    <t xml:space="preserve">台中市南屯區河南路四段  </t>
  </si>
  <si>
    <t xml:space="preserve">新北市林口區忠孝路  </t>
  </si>
  <si>
    <t xml:space="preserve">天空之邑小資首選  </t>
  </si>
  <si>
    <t>21/24樓</t>
  </si>
  <si>
    <t xml:space="preserve">新北市五股區新五路二段  </t>
  </si>
  <si>
    <t xml:space="preserve">七期兩房平面車位花園景觀  </t>
  </si>
  <si>
    <t xml:space="preserve">台中市西屯區市政南一路  </t>
  </si>
  <si>
    <t xml:space="preserve">學校視野日式無印兩房平車  </t>
  </si>
  <si>
    <t xml:space="preserve">美麗森林兩房  </t>
  </si>
  <si>
    <t xml:space="preserve">桃園市龜山區龍新街  </t>
  </si>
  <si>
    <t xml:space="preserve">⭐重新整理⭐屋況佳  </t>
  </si>
  <si>
    <t xml:space="preserve">航空新村 / 桃園市蘆竹區中山路  </t>
  </si>
  <si>
    <t>10/16樓</t>
  </si>
  <si>
    <t xml:space="preserve">北屯葳格３Ｆ套房工作室  </t>
  </si>
  <si>
    <t xml:space="preserve">1房1衛1室 </t>
  </si>
  <si>
    <t xml:space="preserve">台中市北屯區軍榮街  </t>
  </si>
  <si>
    <t>14,500元/月</t>
  </si>
  <si>
    <t xml:space="preserve">博星。真。優。優郡  </t>
  </si>
  <si>
    <t xml:space="preserve">台中市北區健行路  </t>
  </si>
  <si>
    <t xml:space="preserve">誠租★逢甲大學城套房Ｂ  </t>
  </si>
  <si>
    <t xml:space="preserve">台中市西屯區福上巷  </t>
  </si>
  <si>
    <t xml:space="preserve">北區光景三房平車  </t>
  </si>
  <si>
    <t xml:space="preserve">北區裝潢電梯大套房  </t>
  </si>
  <si>
    <t xml:space="preserve">台中市北區梅川西路三段  </t>
  </si>
  <si>
    <t>13,800元/月</t>
  </si>
  <si>
    <t xml:space="preserve">北屯軍和街樓中樓  </t>
  </si>
  <si>
    <t>10-11/11樓</t>
  </si>
  <si>
    <t xml:space="preserve">6房3廳3衛(含加蓋 2房1廳) </t>
  </si>
  <si>
    <t xml:space="preserve">台中市北屯區軍和街  </t>
  </si>
  <si>
    <t xml:space="preserve">近捷運整棟透天  </t>
  </si>
  <si>
    <t xml:space="preserve">高雄市楠梓區青埔街  </t>
  </si>
  <si>
    <t xml:space="preserve">近高鐵文學路黃金店面  </t>
  </si>
  <si>
    <t xml:space="preserve">高鐵區大四房可寵  </t>
  </si>
  <si>
    <t xml:space="preserve">說lavie / 新竹縣竹北市隘口三街  </t>
  </si>
  <si>
    <t xml:space="preserve">十二期高樓裝潢三房平車  </t>
  </si>
  <si>
    <t>42,500元/月</t>
  </si>
  <si>
    <t xml:space="preserve">挪威森林  </t>
  </si>
  <si>
    <t xml:space="preserve">文藝中心電梯兩房誠租  </t>
  </si>
  <si>
    <t xml:space="preserve">民族精緻樓店  </t>
  </si>
  <si>
    <t xml:space="preserve">彰化縣彰化市民族路  </t>
  </si>
  <si>
    <t xml:space="preserve">近喜來登三房附車位  </t>
  </si>
  <si>
    <t xml:space="preserve">新竹縣竹北市光明六路東二段  </t>
  </si>
  <si>
    <t xml:space="preserve">巨蛋捷運旁美兩房  </t>
  </si>
  <si>
    <t xml:space="preserve">高雄市鼓山區文信路  </t>
  </si>
  <si>
    <t xml:space="preserve">正東山路臨路熱鬧電梯透店  </t>
  </si>
  <si>
    <t xml:space="preserve">5房3廳6衛 </t>
  </si>
  <si>
    <t xml:space="preserve">台中市北屯區東山路一段  </t>
  </si>
  <si>
    <t xml:space="preserve">6房2廳3.5衛 </t>
  </si>
  <si>
    <t xml:space="preserve">紅樹林近捷運海悅高樓河景  </t>
  </si>
  <si>
    <t>33/33樓</t>
  </si>
  <si>
    <t xml:space="preserve">新北市淡水區中正東路二段  </t>
  </si>
  <si>
    <t xml:space="preserve">大里大庭院日式美別墅  </t>
  </si>
  <si>
    <t xml:space="preserve">台中市大里區德芳南路  </t>
  </si>
  <si>
    <t xml:space="preserve">愛情河左岸精美兩房附家具  </t>
  </si>
  <si>
    <t>4/32樓</t>
  </si>
  <si>
    <t xml:space="preserve">Ｗ站前高樓層裝潢美三房  </t>
  </si>
  <si>
    <t>18/18樓</t>
  </si>
  <si>
    <t xml:space="preserve">新板艾麗裝潢２房  </t>
  </si>
  <si>
    <t xml:space="preserve">皇翔近捷運朝南兩房車位  </t>
  </si>
  <si>
    <t xml:space="preserve">桃園市八德區長興路  </t>
  </si>
  <si>
    <t xml:space="preserve">獅甲國宅三房可租車位  </t>
  </si>
  <si>
    <t xml:space="preserve">桃大然３房車位美屋  </t>
  </si>
  <si>
    <t xml:space="preserve">桃園市大園區永園路二段  </t>
  </si>
  <si>
    <t xml:space="preserve">台南市南區健康路二段  </t>
  </si>
  <si>
    <t xml:space="preserve">可租補～后庄北４房＋車位  </t>
  </si>
  <si>
    <t xml:space="preserve">台中市北屯區后庄北路  </t>
  </si>
  <si>
    <t xml:space="preserve">介壽路發財店面  </t>
  </si>
  <si>
    <t xml:space="preserve">桃園市八德區介壽路一段  </t>
  </si>
  <si>
    <t xml:space="preserve">～可租補～陳平三房＋平車  </t>
  </si>
  <si>
    <t xml:space="preserve">鑫園佳家福-NO2 / 台中市北屯區平德路  </t>
  </si>
  <si>
    <t xml:space="preserve">根津苑精美三房  </t>
  </si>
  <si>
    <t xml:space="preserve">桃園市龜山區樂善三路  </t>
  </si>
  <si>
    <t xml:space="preserve">８５高樓景觀明亮美屋  </t>
  </si>
  <si>
    <t>22/85樓</t>
  </si>
  <si>
    <t xml:space="preserve">高雄市苓雅區自強三路  </t>
  </si>
  <si>
    <t xml:space="preserve">淡水情歌２房雙車位，惜租  </t>
  </si>
  <si>
    <t>5/20樓</t>
  </si>
  <si>
    <t xml:space="preserve">楠梓四房車位有家具電  </t>
  </si>
  <si>
    <t xml:space="preserve">高雄市楠梓區加昌路  </t>
  </si>
  <si>
    <t xml:space="preserve">金５三房含車位含管可租補  </t>
  </si>
  <si>
    <t xml:space="preserve">博愛香榭。高樓小資兩房  </t>
  </si>
  <si>
    <t>18/28樓</t>
  </si>
  <si>
    <t xml:space="preserve">高雄市左營區博愛二路  </t>
  </si>
  <si>
    <t xml:space="preserve">近雙和醫院優質電梯兩房  </t>
  </si>
  <si>
    <t>17/26樓</t>
  </si>
  <si>
    <t xml:space="preserve">博舎高樓二房電動充平車  </t>
  </si>
  <si>
    <t xml:space="preserve">國安國宅溫馨三房  </t>
  </si>
  <si>
    <t xml:space="preserve">中科優美庭院別墅  </t>
  </si>
  <si>
    <t xml:space="preserve">5房3廳2衛(含加蓋 1房1廳) </t>
  </si>
  <si>
    <t xml:space="preserve">南區二信電梯大樓大三房  </t>
  </si>
  <si>
    <t xml:space="preserve">台中市西區英才路  </t>
  </si>
  <si>
    <t xml:space="preserve">Ａ９家樂福明亮景觀大三房  </t>
  </si>
  <si>
    <t xml:space="preserve">新北市林口區四維路  </t>
  </si>
  <si>
    <t xml:space="preserve">台北愛樂邊間大四房  </t>
  </si>
  <si>
    <t xml:space="preserve">新北市新莊區立信三街  </t>
  </si>
  <si>
    <t xml:space="preserve">❤富宇上和苑美三房平車❤  </t>
  </si>
  <si>
    <t xml:space="preserve">台中市南區南平路  </t>
  </si>
  <si>
    <t xml:space="preserve">大兩房雙陽台美裝潢  </t>
  </si>
  <si>
    <t xml:space="preserve">錦億書香園 / 台中市西屯區西屯路三段  </t>
  </si>
  <si>
    <t xml:space="preserve">東區｜松下幸之住三房平車  </t>
  </si>
  <si>
    <t xml:space="preserve">台南市東區德昌路  </t>
  </si>
  <si>
    <t xml:space="preserve">西區勤美景觀美裝潢套房  </t>
  </si>
  <si>
    <t>11,400元/月</t>
  </si>
  <si>
    <t xml:space="preserve">近三井面園道３房平車  </t>
  </si>
  <si>
    <t xml:space="preserve">台中市東區樂業南路  </t>
  </si>
  <si>
    <t xml:space="preserve">遠雄之星七三房平面車位  </t>
  </si>
  <si>
    <t xml:space="preserve">台中市清水區港新三路  </t>
  </si>
  <si>
    <t xml:space="preserve">台中市烏日區高鐵路二段  </t>
  </si>
  <si>
    <t xml:space="preserve">大俊國採光三房車位  </t>
  </si>
  <si>
    <t xml:space="preserve">大俊國 / 台中市西屯區永福路  </t>
  </si>
  <si>
    <t xml:space="preserve">太子雲端歐風三房平車  </t>
  </si>
  <si>
    <t xml:space="preserve">台南市東區文化路  </t>
  </si>
  <si>
    <t xml:space="preserve">近一中商圈大套房２０２  </t>
  </si>
  <si>
    <t xml:space="preserve">台中市東區進化路  </t>
  </si>
  <si>
    <t xml:space="preserve">近一中商圈大套房２０１  </t>
  </si>
  <si>
    <t xml:space="preserve">近一中商圈大套房３０１  </t>
  </si>
  <si>
    <t xml:space="preserve">東區振興路二樓整層出租  </t>
  </si>
  <si>
    <t xml:space="preserve">台中市東區振興路  </t>
  </si>
  <si>
    <t xml:space="preserve">新北市板橋區光正街  </t>
  </si>
  <si>
    <t xml:space="preserve">台中市西區柳川東路二段  </t>
  </si>
  <si>
    <t xml:space="preserve">國聚之悅稀有２房平車  </t>
  </si>
  <si>
    <t xml:space="preserve">城市經典舒適套房  </t>
  </si>
  <si>
    <t xml:space="preserve">台中市西區三民路一段  </t>
  </si>
  <si>
    <t xml:space="preserve">青庭溫馨美一房  </t>
  </si>
  <si>
    <t xml:space="preserve">新北市汐止區保長路  </t>
  </si>
  <si>
    <t>6/22樓</t>
  </si>
  <si>
    <t xml:space="preserve">中科特五整棟透天獨立車庫  </t>
  </si>
  <si>
    <t xml:space="preserve">台中市龍井區遊園北路  </t>
  </si>
  <si>
    <t xml:space="preserve">七期兩房車位輕奢七期美景  </t>
  </si>
  <si>
    <t xml:space="preserve">景秀８８溫馨三房  </t>
  </si>
  <si>
    <t xml:space="preserve">高大劍橋下樓家樂福兩房  </t>
  </si>
  <si>
    <t xml:space="preserve">高雄市楠梓區大學二十六街  </t>
  </si>
  <si>
    <t xml:space="preserve">太陽帝國高樓美景  </t>
  </si>
  <si>
    <t>35/36樓</t>
  </si>
  <si>
    <t xml:space="preserve">新北市中和區景新街  </t>
  </si>
  <si>
    <t xml:space="preserve">近喜來登三房附車庫停車  </t>
  </si>
  <si>
    <t>2-3/5樓</t>
  </si>
  <si>
    <t xml:space="preserve">新竹縣竹北市嘉祥一街  </t>
  </si>
  <si>
    <t xml:space="preserve">新北市三重區成功路  </t>
  </si>
  <si>
    <t xml:space="preserve">湯泉大四房出租含管含車位  </t>
  </si>
  <si>
    <t xml:space="preserve">新北市新店區溪園路  </t>
  </si>
  <si>
    <t xml:space="preserve">萬事ＯＫ大空間  </t>
  </si>
  <si>
    <t>10/17樓</t>
  </si>
  <si>
    <t xml:space="preserve">【南科首選】景觀三房平車  </t>
  </si>
  <si>
    <t xml:space="preserve">台南市安定區港口  </t>
  </si>
  <si>
    <t xml:space="preserve">【南科首選】絕美三房平車  </t>
  </si>
  <si>
    <t xml:space="preserve">摩納哥美套房出租  </t>
  </si>
  <si>
    <t xml:space="preserve">利融藏御全新三房車位  </t>
  </si>
  <si>
    <t xml:space="preserve">高雄市新興區復橫一路  </t>
  </si>
  <si>
    <t xml:space="preserve">永春南路整層出租１  </t>
  </si>
  <si>
    <t xml:space="preserve">台中市南屯區永春南路  </t>
  </si>
  <si>
    <t xml:space="preserve">永春南路整層出租２  </t>
  </si>
  <si>
    <t xml:space="preserve">大坪林捷運大套房１Ｂ  </t>
  </si>
  <si>
    <t xml:space="preserve">1房1廳1衛(含加蓋 1廳) </t>
  </si>
  <si>
    <t xml:space="preserve">新北市新店區寶安街  </t>
  </si>
  <si>
    <t>21,500元/月</t>
  </si>
  <si>
    <t xml:space="preserve">幸福時光好幸福  </t>
  </si>
  <si>
    <t xml:space="preserve">新北市板橋區光環路二段  </t>
  </si>
  <si>
    <t>35,800元/月</t>
  </si>
  <si>
    <t xml:space="preserve">幸福時光景觀屋  </t>
  </si>
  <si>
    <t xml:space="preserve">太平臨路約１０Ｍ透店  </t>
  </si>
  <si>
    <t xml:space="preserve">台中市太平區光興路  </t>
  </si>
  <si>
    <t xml:space="preserve">溪尾街大坪數公寓四房  </t>
  </si>
  <si>
    <t xml:space="preserve">新北市三重區溪尾街  </t>
  </si>
  <si>
    <t xml:space="preserve">漢口路上吃市透店  </t>
  </si>
  <si>
    <t xml:space="preserve">6房2廳4衛2室 </t>
  </si>
  <si>
    <t xml:space="preserve">台中市西屯區漢口路二段  </t>
  </si>
  <si>
    <t xml:space="preserve">音樂廳採光３房  </t>
  </si>
  <si>
    <t xml:space="preserve">新竹縣竹北市嘉豐一街  </t>
  </si>
  <si>
    <t xml:space="preserve">火車站前中山路店霸  </t>
  </si>
  <si>
    <t>1-3/8樓</t>
  </si>
  <si>
    <t xml:space="preserve">台南市中西區中山路  </t>
  </si>
  <si>
    <t xml:space="preserve">微美嵐精美宅  </t>
  </si>
  <si>
    <t xml:space="preserve">新北市五股區御史路  </t>
  </si>
  <si>
    <t xml:space="preserve">復國商圈角窗店墅  </t>
  </si>
  <si>
    <t xml:space="preserve">4房3廳5衛(含加蓋 1廳2衛) </t>
  </si>
  <si>
    <t xml:space="preserve">台南市永康區復華一街  </t>
  </si>
  <si>
    <t xml:space="preserve">近公園／捷運透天讚  </t>
  </si>
  <si>
    <t xml:space="preserve">台中市西屯區永昌二街  </t>
  </si>
  <si>
    <t xml:space="preserve">微笑公園前後活巷寬敞透天  </t>
  </si>
  <si>
    <t xml:space="preserve">3房2廳1衛(含加蓋 1衛) </t>
  </si>
  <si>
    <t xml:space="preserve">高雄市左營區新庄仔路  </t>
  </si>
  <si>
    <t xml:space="preserve">水沐青華高樓精裝三房平車  </t>
  </si>
  <si>
    <t xml:space="preserve">台中市北屯區敦富三街  </t>
  </si>
  <si>
    <t xml:space="preserve">精誠角間大地坪獨棟洋房  </t>
  </si>
  <si>
    <t xml:space="preserve">台中市西區精誠三街  </t>
  </si>
  <si>
    <t xml:space="preserve">中央五街電梯華廈美屋  </t>
  </si>
  <si>
    <t xml:space="preserve">【奇磊】全新裝潢四房雙車  </t>
  </si>
  <si>
    <t xml:space="preserve">新竹縣竹北市高鐵東二路  </t>
  </si>
  <si>
    <t>https://www.sinyi.com.tw/rent/houseno/C344175</t>
  </si>
  <si>
    <t xml:space="preserve">【奇磊】全新裝潢大套房  </t>
  </si>
  <si>
    <t xml:space="preserve">成大城高樓三房平車  </t>
  </si>
  <si>
    <t>10/24樓</t>
  </si>
  <si>
    <t xml:space="preserve">成大城 / 台南市北區開元路  </t>
  </si>
  <si>
    <t xml:space="preserve">高鐵採光含管可寵３房車位  </t>
  </si>
  <si>
    <t xml:space="preserve">高雄市左營區華夏路  </t>
  </si>
  <si>
    <t xml:space="preserve">台灣大道黃金店面整棟出租  </t>
  </si>
  <si>
    <t xml:space="preserve">5房4廳3衛(含加蓋 2房1廳1衛) </t>
  </si>
  <si>
    <t xml:space="preserve">御璽兩房車位  </t>
  </si>
  <si>
    <t xml:space="preserve">美術館首排高樓三房平車  </t>
  </si>
  <si>
    <t xml:space="preserve">高雄市鼓山區明誠四路  </t>
  </si>
  <si>
    <t xml:space="preserve">公益向上三房雙陽台採光好  </t>
  </si>
  <si>
    <t xml:space="preserve">台中市西區向上路一段  </t>
  </si>
  <si>
    <t xml:space="preserve">板橋捷運公寓三樓  </t>
  </si>
  <si>
    <t xml:space="preserve">台中西區五期大業路套房Ａ  </t>
  </si>
  <si>
    <t xml:space="preserve">台中市西區大業路  </t>
  </si>
  <si>
    <t xml:space="preserve">台中西區五期大業路套房Ｂ  </t>
  </si>
  <si>
    <t xml:space="preserve">東海商圈電梯美２房２衛浴  </t>
  </si>
  <si>
    <t xml:space="preserve">台中市龍井區新興路  </t>
  </si>
  <si>
    <t xml:space="preserve">近中國醫美樂地視野戶租補  </t>
  </si>
  <si>
    <t xml:space="preserve">台中市北屯區太順路  </t>
  </si>
  <si>
    <t>24,200元/月</t>
  </si>
  <si>
    <t xml:space="preserve">台中新站２房可租補  </t>
  </si>
  <si>
    <t xml:space="preserve">台中市東區公園東路  </t>
  </si>
  <si>
    <t xml:space="preserve">萬吉利名廈質感套房  </t>
  </si>
  <si>
    <t xml:space="preserve">台中市中區平等街  </t>
  </si>
  <si>
    <t xml:space="preserve">遊園北路三樓套房可租補  </t>
  </si>
  <si>
    <t xml:space="preserve">全新交屋～科境之南～透天  </t>
  </si>
  <si>
    <t xml:space="preserve">台中市大雅區月祥路  </t>
  </si>
  <si>
    <t xml:space="preserve">中科精美別墅  </t>
  </si>
  <si>
    <t xml:space="preserve">美術４房豪邸  </t>
  </si>
  <si>
    <t>3/27樓</t>
  </si>
  <si>
    <t xml:space="preserve">鼎宇美術園邸A / 高雄市鼓山區明誠四路  </t>
  </si>
  <si>
    <t xml:space="preserve">中科雲世紀精裝兩房附平車  </t>
  </si>
  <si>
    <t>11/21樓</t>
  </si>
  <si>
    <t xml:space="preserve">日出花園美３房  </t>
  </si>
  <si>
    <t xml:space="preserve">日出花園 / 新北市汐止區仁愛路  </t>
  </si>
  <si>
    <t xml:space="preserve">安康優質便利公寓Ｋ６站旁  </t>
  </si>
  <si>
    <t xml:space="preserve">Ａｚ高樓４房平車！  </t>
  </si>
  <si>
    <t xml:space="preserve">台中市西區五權七街  </t>
  </si>
  <si>
    <t xml:space="preserve">３６０大自然三房車位  </t>
  </si>
  <si>
    <t xml:space="preserve">基隆市暖暖區金華街  </t>
  </si>
  <si>
    <t xml:space="preserve">光明鼎３＋１大坪數美宅  </t>
  </si>
  <si>
    <t xml:space="preserve">桃園市蘆竹區光明路二段  </t>
  </si>
  <si>
    <t xml:space="preserve">近新樓醫院單身電梯套房  </t>
  </si>
  <si>
    <t xml:space="preserve">台南市東區東門路一段  </t>
  </si>
  <si>
    <t xml:space="preserve">美學苑３＋１房平面車位  </t>
  </si>
  <si>
    <t xml:space="preserve">富貴公園機能２房２衛露臺  </t>
  </si>
  <si>
    <t>3/19樓</t>
  </si>
  <si>
    <t xml:space="preserve">新北市林口區中山路  </t>
  </si>
  <si>
    <t xml:space="preserve">文心愛悅高樓裝潢兩房  </t>
  </si>
  <si>
    <t xml:space="preserve">新北市新莊區民安西路  </t>
  </si>
  <si>
    <t xml:space="preserve">良勳森悅三房平車  </t>
  </si>
  <si>
    <t xml:space="preserve">文華匯２房平車附家具  </t>
  </si>
  <si>
    <t xml:space="preserve">福懋美森園全新三房平車  </t>
  </si>
  <si>
    <t xml:space="preserve">高雄市三民區德勝街  </t>
  </si>
  <si>
    <t xml:space="preserve">台北灣銀河●２房帶車位  </t>
  </si>
  <si>
    <t xml:space="preserve">高大兩房車位  </t>
  </si>
  <si>
    <t xml:space="preserve">捷運●板橋透天１＋２樓  </t>
  </si>
  <si>
    <t xml:space="preserve">新北市板橋區南雅西路一段  </t>
  </si>
  <si>
    <t xml:space="preserve">永正路透天  </t>
  </si>
  <si>
    <t xml:space="preserve">3房5廳2衛(含加蓋 2廳) </t>
  </si>
  <si>
    <t xml:space="preserve">台南市永康區永正路  </t>
  </si>
  <si>
    <t xml:space="preserve">市政府拎包入住●樹海美屋  </t>
  </si>
  <si>
    <t xml:space="preserve">高雄市苓雅區四維二路  </t>
  </si>
  <si>
    <t xml:space="preserve">富宇富好兩房平車～可租補  </t>
  </si>
  <si>
    <t xml:space="preserve">台中市北屯區敦富一街  </t>
  </si>
  <si>
    <t xml:space="preserve">成功路金店面  </t>
  </si>
  <si>
    <t xml:space="preserve">5房1廳1衛 </t>
  </si>
  <si>
    <t xml:space="preserve">新北市永和區成功路一段  </t>
  </si>
  <si>
    <t xml:space="preserve">逢甲Ｕ行館稀有美屋  </t>
  </si>
  <si>
    <t xml:space="preserve">台中市西屯區寶慶街  </t>
  </si>
  <si>
    <t xml:space="preserve">東村時代三房車位  </t>
  </si>
  <si>
    <t xml:space="preserve">東村時代 / 新北市三重區集勇街  </t>
  </si>
  <si>
    <t xml:space="preserve">竹東遠雄新時代兩房一平車  </t>
  </si>
  <si>
    <t xml:space="preserve">新竹縣竹東鎮龍鳳路  </t>
  </si>
  <si>
    <t xml:space="preserve">板橋府中雙城顯眼二三四樓  </t>
  </si>
  <si>
    <t>2-3/4樓</t>
  </si>
  <si>
    <t xml:space="preserve">7房4廳4衛(含加蓋 1房1廳1衛) </t>
  </si>
  <si>
    <t xml:space="preserve">時尚米蘭＊套房  </t>
  </si>
  <si>
    <t xml:space="preserve">新北市永和區自強街  </t>
  </si>
  <si>
    <t xml:space="preserve">義享享京城高樓亮兩房平車  </t>
  </si>
  <si>
    <t>10/20樓</t>
  </si>
  <si>
    <t xml:space="preserve">高雄市左營區富民路  </t>
  </si>
  <si>
    <t xml:space="preserve">台北灣七期三房美宅含管  </t>
  </si>
  <si>
    <t>5/23樓</t>
  </si>
  <si>
    <t xml:space="preserve">Ｍｏｓｔ＋視野高樓層三房  </t>
  </si>
  <si>
    <t xml:space="preserve">台中市北屯區山西路二段  </t>
  </si>
  <si>
    <t xml:space="preserve">近一中三樓公寓誠租可看屋  </t>
  </si>
  <si>
    <t xml:space="preserve">台中市東區玉皇街  </t>
  </si>
  <si>
    <t xml:space="preserve">海都溫馨兩房無車  </t>
  </si>
  <si>
    <t xml:space="preserve">新北市淡水區新市五路三段  </t>
  </si>
  <si>
    <t xml:space="preserve">科博館旁黃金店面１－２樓  </t>
  </si>
  <si>
    <t xml:space="preserve">台中市北區博館一街  </t>
  </si>
  <si>
    <t xml:space="preserve">築禾交響院高樓景觀宅  </t>
  </si>
  <si>
    <t>21/27樓</t>
  </si>
  <si>
    <t xml:space="preserve">可租補獨洗獨曬大套房  </t>
  </si>
  <si>
    <t xml:space="preserve">台中市太平區太平路  </t>
  </si>
  <si>
    <t xml:space="preserve">中西區海安商圈電梯套房  </t>
  </si>
  <si>
    <t xml:space="preserve">台南市中西區忠明街  </t>
  </si>
  <si>
    <t xml:space="preserve">樹海景觀｜附家具兩房車位  </t>
  </si>
  <si>
    <t xml:space="preserve">桃園市中壢區永昌路  </t>
  </si>
  <si>
    <t xml:space="preserve">近高鐵Ｗ站前全新三房車位  </t>
  </si>
  <si>
    <t>8/18樓</t>
  </si>
  <si>
    <t xml:space="preserve">ＴＥＣＨＰＡＲＫ２房  </t>
  </si>
  <si>
    <t xml:space="preserve">新竹縣竹北市嘉祥五路  </t>
  </si>
  <si>
    <t xml:space="preserve">福懋美森園全新二房平車  </t>
  </si>
  <si>
    <t xml:space="preserve">馥都Ａ＋精美２房附車位  </t>
  </si>
  <si>
    <t xml:space="preserve">自強路＊全新裝潢套房  </t>
  </si>
  <si>
    <t xml:space="preserve">新北市三重區自強路二段  </t>
  </si>
  <si>
    <t xml:space="preserve">近家樂福三房附車位  </t>
  </si>
  <si>
    <t xml:space="preserve">彰化縣彰化市辭修北路  </t>
  </si>
  <si>
    <t xml:space="preserve">四季三面採光兩房車位  </t>
  </si>
  <si>
    <t xml:space="preserve">桃園市蘆竹區奉化路  </t>
  </si>
  <si>
    <t>25,500元/月</t>
  </si>
  <si>
    <t xml:space="preserve">【勝華寓】全新兩房車位  </t>
  </si>
  <si>
    <t xml:space="preserve">新北市新莊區福美街  </t>
  </si>
  <si>
    <t xml:space="preserve">桃園市桃園區中正路  </t>
  </si>
  <si>
    <t xml:space="preserve">愛河水悅山水景觀尊邸  </t>
  </si>
  <si>
    <t xml:space="preserve">高雄市鼓山區河西一路  </t>
  </si>
  <si>
    <t xml:space="preserve">中興商圈三房平車  </t>
  </si>
  <si>
    <t xml:space="preserve">台中市大里區吉隆路  </t>
  </si>
  <si>
    <t xml:space="preserve">中央公園３房  </t>
  </si>
  <si>
    <t xml:space="preserve">新竹縣竹北市十興路  </t>
  </si>
  <si>
    <t xml:space="preserve">棋琴九重奏高樓美四房  </t>
  </si>
  <si>
    <t xml:space="preserve">棋琴九重奏 / 高雄市前鎮區中山二路  </t>
  </si>
  <si>
    <t xml:space="preserve">福馬街全新整理美套房  </t>
  </si>
  <si>
    <t xml:space="preserve">彰化縣彰化市福馬街  </t>
  </si>
  <si>
    <t xml:space="preserve">來去大埔水利會３房租個房  </t>
  </si>
  <si>
    <t xml:space="preserve">帝后高樓舒適兩房車位  </t>
  </si>
  <si>
    <t xml:space="preserve">宜欣樹孝商圈面寬店面  </t>
  </si>
  <si>
    <t xml:space="preserve">1房3廳1衛 </t>
  </si>
  <si>
    <t xml:space="preserve">台中市太平區宜欣一路  </t>
  </si>
  <si>
    <t xml:space="preserve">摩登家庭高樓電梯１＋２房  </t>
  </si>
  <si>
    <t xml:space="preserve">新北市汐止區忠孝東路  </t>
  </si>
  <si>
    <t xml:space="preserve">丰悅夏宮四房景觀雅築殿堂  </t>
  </si>
  <si>
    <t xml:space="preserve">丰悅夏宮 / 新北市淡水區新春街  </t>
  </si>
  <si>
    <t xml:space="preserve">Ａ７華悅城２房美屋  </t>
  </si>
  <si>
    <t xml:space="preserve">潭子溫馨大套房  </t>
  </si>
  <si>
    <t xml:space="preserve">台中市潭子區和平路  </t>
  </si>
  <si>
    <t xml:space="preserve">美夢成真社區車庫別墅  </t>
  </si>
  <si>
    <t xml:space="preserve">3房4廳3衛 </t>
  </si>
  <si>
    <t xml:space="preserve">台中市大雅區中山路  </t>
  </si>
  <si>
    <t xml:space="preserve">喜連莊電梯三房平面車位  </t>
  </si>
  <si>
    <t xml:space="preserve">喜連莊 / 新北市新莊區中正路  </t>
  </si>
  <si>
    <t xml:space="preserve">寬樸美三房  </t>
  </si>
  <si>
    <t xml:space="preserve">新竹縣竹北市縣政二路南段  </t>
  </si>
  <si>
    <t xml:space="preserve">北門青年轉角三房一室  </t>
  </si>
  <si>
    <t xml:space="preserve">台南市中西區北門路一段  </t>
  </si>
  <si>
    <t xml:space="preserve">正大墩路燙金店面  </t>
  </si>
  <si>
    <t>1-3/16樓</t>
  </si>
  <si>
    <t xml:space="preserve">2房3廳2衛1室(含加蓋 1室) </t>
  </si>
  <si>
    <t xml:space="preserve">台中市南屯區大墩路  </t>
  </si>
  <si>
    <t xml:space="preserve">近洲際棒球場及漢神美兩房  </t>
  </si>
  <si>
    <t xml:space="preserve">台中市北屯區豐樂五街  </t>
  </si>
  <si>
    <t xml:space="preserve">台中市南屯區大進街  </t>
  </si>
  <si>
    <t xml:space="preserve">合新詠遇全新裝潢兩房兩衛  </t>
  </si>
  <si>
    <t xml:space="preserve">近葳格泰鉅捷世代三房平車  </t>
  </si>
  <si>
    <t xml:space="preserve">台中市北屯區松竹五路二段  </t>
  </si>
  <si>
    <t xml:space="preserve">青埔天好韻三房車位  </t>
  </si>
  <si>
    <t xml:space="preserve">桃園市中壢區永順街  </t>
  </si>
  <si>
    <t xml:space="preserve">都峰苑２全新裝潢三房  </t>
  </si>
  <si>
    <t xml:space="preserve">愛你的集美街  </t>
  </si>
  <si>
    <t xml:space="preserve">新北市三重區集美街  </t>
  </si>
  <si>
    <t xml:space="preserve">璟都ＶＰａｒｋ景觀大３房  </t>
  </si>
  <si>
    <t xml:space="preserve">桃園市中壢區永裕路  </t>
  </si>
  <si>
    <t xml:space="preserve">近ＡＩ園區全新景觀三房  </t>
  </si>
  <si>
    <t xml:space="preserve">新北市林口區文林三街  </t>
  </si>
  <si>
    <t xml:space="preserve">健康路★舒適大套房  </t>
  </si>
  <si>
    <t xml:space="preserve">台中市西屯區市政北七路  </t>
  </si>
  <si>
    <t xml:space="preserve">新裝潢大套房附坡平車位  </t>
  </si>
  <si>
    <t xml:space="preserve">新竹市新竹市明湖路  </t>
  </si>
  <si>
    <t xml:space="preserve">明日城。御風兩房車位  </t>
  </si>
  <si>
    <t xml:space="preserve">新北市泰山區信華六街  </t>
  </si>
  <si>
    <t xml:space="preserve">可租補梅川麗晶兩房附車位  </t>
  </si>
  <si>
    <t xml:space="preserve">台中市北屯區梅川東路四段  </t>
  </si>
  <si>
    <t xml:space="preserve">城逸近捷運前金站三房  </t>
  </si>
  <si>
    <t xml:space="preserve">高雄市前金區中華三路  </t>
  </si>
  <si>
    <t xml:space="preserve">竹城御賞‧豪華四房車位  </t>
  </si>
  <si>
    <t xml:space="preserve">竹城御賞 / 桃園市桃園區中埔二街  </t>
  </si>
  <si>
    <t xml:space="preserve">站前大樓美套房  </t>
  </si>
  <si>
    <t xml:space="preserve">桃園市桃園區復興路  </t>
  </si>
  <si>
    <t xml:space="preserve">頂溪明亮三房家居  </t>
  </si>
  <si>
    <t xml:space="preserve">新北市永和區光復街  </t>
  </si>
  <si>
    <t xml:space="preserve">後驛捷運站全新可租補兩房  </t>
  </si>
  <si>
    <t>2/35樓</t>
  </si>
  <si>
    <t xml:space="preserve">莒光市場金透店  </t>
  </si>
  <si>
    <t xml:space="preserve">高雄市楠梓區和光街  </t>
  </si>
  <si>
    <t xml:space="preserve">高鐵區明亮大三房附車位  </t>
  </si>
  <si>
    <t xml:space="preserve">新竹縣竹北市六家五路二段  </t>
  </si>
  <si>
    <t xml:space="preserve">永信星光高樓三房平車  </t>
  </si>
  <si>
    <t xml:space="preserve">高雄市鳳山區五甲二路  </t>
  </si>
  <si>
    <t xml:space="preserve">三光國小雅房Ａ  </t>
  </si>
  <si>
    <t xml:space="preserve">新北市三重區大同南路  </t>
  </si>
  <si>
    <t xml:space="preserve">巨蛋瑞豐商圈機能好套房  </t>
  </si>
  <si>
    <t xml:space="preserve">高雄市鼓山區華榮路  </t>
  </si>
  <si>
    <t xml:space="preserve">一森原獨享美居  </t>
  </si>
  <si>
    <t xml:space="preserve">新北市淡水區中正路二段  </t>
  </si>
  <si>
    <t xml:space="preserve">微笑莊園面中庭兩房  </t>
  </si>
  <si>
    <t xml:space="preserve">微笑莊園 / 新北市淡水區濱海路一段  </t>
  </si>
  <si>
    <t xml:space="preserve">稀有釋出！大家庭首選  </t>
  </si>
  <si>
    <t xml:space="preserve">新北市汐止區忠三街  </t>
  </si>
  <si>
    <t xml:space="preserve">太睿觀  </t>
  </si>
  <si>
    <t xml:space="preserve">新竹縣竹北市成功十一街  </t>
  </si>
  <si>
    <t xml:space="preserve">保福路一樓住店皆可  </t>
  </si>
  <si>
    <t xml:space="preserve">3房2廳1衛1室(含加蓋 1室) </t>
  </si>
  <si>
    <t xml:space="preserve">新北市永和區保福路二段  </t>
  </si>
  <si>
    <t xml:space="preserve">稀有社區電梯雅房  </t>
  </si>
  <si>
    <t xml:space="preserve">聯上鉑麗高樓美宅平車  </t>
  </si>
  <si>
    <t xml:space="preserve">高雄市苓雅區中華四路  </t>
  </si>
  <si>
    <t xml:space="preserve">大順建國正路金透店  </t>
  </si>
  <si>
    <t>B1-5/5樓</t>
  </si>
  <si>
    <t xml:space="preserve">4房4廳5衛 </t>
  </si>
  <si>
    <t xml:space="preserve">高雄市苓雅區建國一路  </t>
  </si>
  <si>
    <t xml:space="preserve">忠孝路住辦大空間  </t>
  </si>
  <si>
    <t xml:space="preserve">新北市板橋區忠孝路  </t>
  </si>
  <si>
    <t xml:space="preserve">南屯優美套房  </t>
  </si>
  <si>
    <t xml:space="preserve">璞真仰睦．仰綠意  </t>
  </si>
  <si>
    <t xml:space="preserve">近南軟中研廁有窗三房電梯  </t>
  </si>
  <si>
    <t xml:space="preserve">新北市汐止區弘道街  </t>
  </si>
  <si>
    <t xml:space="preserve">Ｍｅ時代優質大空間  </t>
  </si>
  <si>
    <t xml:space="preserve">5房3廳2衛1室(含加蓋 3房1廳1衛1室) </t>
  </si>
  <si>
    <t xml:space="preserve">竹城富士典雅兩房  </t>
  </si>
  <si>
    <t xml:space="preserve">桃園市桃園區中埔二街  </t>
  </si>
  <si>
    <t xml:space="preserve">愛悅精美二房  </t>
  </si>
  <si>
    <t xml:space="preserve">新北市三峽區大德路  </t>
  </si>
  <si>
    <t xml:space="preserve">全新精裝電梯美套房  </t>
  </si>
  <si>
    <t xml:space="preserve">台中市南區崇倫北街  </t>
  </si>
  <si>
    <t xml:space="preserve">全新精裝美套房５Ａ１  </t>
  </si>
  <si>
    <t xml:space="preserve">近火車站電梯精美套房  </t>
  </si>
  <si>
    <t xml:space="preserve">1房11衛 </t>
  </si>
  <si>
    <t xml:space="preserve">台中市中區建國路  </t>
  </si>
  <si>
    <t xml:space="preserve">全新精裝電梯套房５Ａ４  </t>
  </si>
  <si>
    <t>15,800元/月</t>
  </si>
  <si>
    <t xml:space="preserve">台中市北區中清路一段  </t>
  </si>
  <si>
    <t xml:space="preserve">桃園市桃園區文中一路  </t>
  </si>
  <si>
    <t xml:space="preserve">河景兩房平車有家具  </t>
  </si>
  <si>
    <t xml:space="preserve">宜興街套房  </t>
  </si>
  <si>
    <t xml:space="preserve">樹孝商圈三房平車  </t>
  </si>
  <si>
    <t xml:space="preserve">【水雲間】霸景雙平車位  </t>
  </si>
  <si>
    <t>22/26樓</t>
  </si>
  <si>
    <t xml:space="preserve">3房2廳4衛 </t>
  </si>
  <si>
    <t xml:space="preserve">水雲間 / 台南市安平區永華路二段  </t>
  </si>
  <si>
    <t xml:space="preserve">鬧區巷弄中的溫馨住宅  </t>
  </si>
  <si>
    <t xml:space="preserve">新北市蘆洲區正和街  </t>
  </si>
  <si>
    <t xml:space="preserve">昇陽天廈優質三房  </t>
  </si>
  <si>
    <t>14/25樓</t>
  </si>
  <si>
    <t xml:space="preserve">新北市板橋區莊敬路  </t>
  </si>
  <si>
    <t xml:space="preserve">耘非凡｜稀有三房平車  </t>
  </si>
  <si>
    <t xml:space="preserve">台南市東區林森路一段  </t>
  </si>
  <si>
    <t xml:space="preserve">高第１房歡迎工程師護理員  </t>
  </si>
  <si>
    <t>38,500元/月</t>
  </si>
  <si>
    <t xml:space="preserve">新莊宏泰市場一樓  </t>
  </si>
  <si>
    <t xml:space="preserve">新北市新莊區自治街  </t>
  </si>
  <si>
    <t xml:space="preserve">獨立套房全天候保全含管  </t>
  </si>
  <si>
    <t xml:space="preserve">新北市板橋區萬板路  </t>
  </si>
  <si>
    <t xml:space="preserve">東城１００高樓採光四房  </t>
  </si>
  <si>
    <t>20/28樓</t>
  </si>
  <si>
    <t xml:space="preserve">新竹市新竹市東門街  </t>
  </si>
  <si>
    <t xml:space="preserve">重慶華廈三房大空間  </t>
  </si>
  <si>
    <t xml:space="preserve">新北市板橋區和平路  </t>
  </si>
  <si>
    <t xml:space="preserve">【麗景】溫馨小宅  </t>
  </si>
  <si>
    <t xml:space="preserve">新北市淡水區中正東路一段  </t>
  </si>
  <si>
    <t xml:space="preserve">北門街透天  </t>
  </si>
  <si>
    <t xml:space="preserve">2房4廳4衛 </t>
  </si>
  <si>
    <t xml:space="preserve">新竹市新竹市北門街  </t>
  </si>
  <si>
    <t xml:space="preserve">台中市北屯區南興三路  </t>
  </si>
  <si>
    <t xml:space="preserve">竹圍捷運站電梯２房  </t>
  </si>
  <si>
    <t xml:space="preserve">摩登家庭 / 新北市淡水區民族路  </t>
  </si>
  <si>
    <t xml:space="preserve">超級旺角優質３房  </t>
  </si>
  <si>
    <t xml:space="preserve">新北市土城區立德路  </t>
  </si>
  <si>
    <t xml:space="preserve">Ａ１８自由之丘２房車位  </t>
  </si>
  <si>
    <t xml:space="preserve">桃園市中壢區高鐵站前西路二段  </t>
  </si>
  <si>
    <t xml:space="preserve">新北市土城區中央路四段  </t>
  </si>
  <si>
    <t xml:space="preserve">近未來漢神百貨大１房１廳  </t>
  </si>
  <si>
    <t xml:space="preserve">台中市北屯區昌平路二段  </t>
  </si>
  <si>
    <t xml:space="preserve">新裝潢小檜溪兩房車位  </t>
  </si>
  <si>
    <t xml:space="preserve">桃園市桃園區朝陽街  </t>
  </si>
  <si>
    <t xml:space="preserve">景安礦金吸睛店面  </t>
  </si>
  <si>
    <t xml:space="preserve">新北市中和區景安路  </t>
  </si>
  <si>
    <t xml:space="preserve">邊間寬敞車庫１樓  </t>
  </si>
  <si>
    <t xml:space="preserve">新北市中和區圓通路  </t>
  </si>
  <si>
    <t xml:space="preserve">高雄市苓雅區三多三路  </t>
  </si>
  <si>
    <t xml:space="preserve">租！整棟民族路騎樓透天  </t>
  </si>
  <si>
    <t xml:space="preserve">憲政路全新摩天１００美宅  </t>
  </si>
  <si>
    <t xml:space="preserve">高雄市苓雅區憲政路  </t>
  </si>
  <si>
    <t xml:space="preserve">和宜極美精美兩房平車美屋  </t>
  </si>
  <si>
    <t xml:space="preserve">台中市北屯區大連西路  </t>
  </si>
  <si>
    <t xml:space="preserve">【雙城區】面寬老宅  </t>
  </si>
  <si>
    <t xml:space="preserve">5房2廳4衛(含加蓋 1衛) </t>
  </si>
  <si>
    <t xml:space="preserve">台南市中西區忠孝街  </t>
  </si>
  <si>
    <t xml:space="preserve">3房3廳3衛(含加蓋 1房1廳1衛) </t>
  </si>
  <si>
    <t xml:space="preserve">近忠孝橋方正三房  </t>
  </si>
  <si>
    <t xml:space="preserve">靜巷內公寓一樓  </t>
  </si>
  <si>
    <t xml:space="preserve">新北市新店區中興路二段  </t>
  </si>
  <si>
    <t xml:space="preserve">近ＩＫＥＡ京站百貨美４房  </t>
  </si>
  <si>
    <t xml:space="preserve">新北市新店區福園街  </t>
  </si>
  <si>
    <t xml:space="preserve">捷運輔大三樓舒適住家  </t>
  </si>
  <si>
    <t xml:space="preserve">新北市新莊區中正路  </t>
  </si>
  <si>
    <t xml:space="preserve">近三重站採光三房  </t>
  </si>
  <si>
    <t xml:space="preserve">新北市三重區興華街  </t>
  </si>
  <si>
    <t xml:space="preserve">華友聯稀有兩房平車  </t>
  </si>
  <si>
    <t xml:space="preserve">高雄市鳳山區北賢街  </t>
  </si>
  <si>
    <t xml:space="preserve">北新路華廈大三房有景觀  </t>
  </si>
  <si>
    <t xml:space="preserve">新北市淡水區北新路  </t>
  </si>
  <si>
    <t xml:space="preserve">四季之旅綠景三房  </t>
  </si>
  <si>
    <t xml:space="preserve">台北灣五期-四季之旅 / 新北市淡水區新市一路一段  </t>
  </si>
  <si>
    <t xml:space="preserve">全棟！近後驛商圈經典店透  </t>
  </si>
  <si>
    <t xml:space="preserve">8房1廳6衛(含加蓋 2房) </t>
  </si>
  <si>
    <t xml:space="preserve">高雄市三民區遼寧一街  </t>
  </si>
  <si>
    <t xml:space="preserve">近台元可租補全新三房  </t>
  </si>
  <si>
    <t xml:space="preserve">新竹縣竹北市三民路  </t>
  </si>
  <si>
    <t xml:space="preserve">榮富都特三房車位  </t>
  </si>
  <si>
    <t xml:space="preserve">都市特區 / 新北市新莊區中平路  </t>
  </si>
  <si>
    <t xml:space="preserve">台中市北屯區太原路三段  </t>
  </si>
  <si>
    <t xml:space="preserve">世紀凱悅兩房配平面車位  </t>
  </si>
  <si>
    <t xml:space="preserve">近Ｇ６捷運站三房有管理室  </t>
  </si>
  <si>
    <t xml:space="preserve">台中市北屯區文昌東七街  </t>
  </si>
  <si>
    <t xml:space="preserve">❤夏都溫馨美美居含車位❤  </t>
  </si>
  <si>
    <t xml:space="preserve">台中市西區忠明南路  </t>
  </si>
  <si>
    <t xml:space="preserve">悠遊郡三房車位  </t>
  </si>
  <si>
    <t xml:space="preserve">6房3廳3衛(含加蓋 3房1廳1衛) </t>
  </si>
  <si>
    <t xml:space="preserve">悠遊郡 / 新北市蘆洲區中正路  </t>
  </si>
  <si>
    <t xml:space="preserve">竹中愛丁堡三房平車  </t>
  </si>
  <si>
    <t xml:space="preserve">新竹縣竹東鎮中興路四段  </t>
  </si>
  <si>
    <t xml:space="preserve">稀有！近中國醫臨路店面  </t>
  </si>
  <si>
    <t xml:space="preserve">台中市北區文化街  </t>
  </si>
  <si>
    <t xml:space="preserve">板橋邊間電梯華廈三房  </t>
  </si>
  <si>
    <t xml:space="preserve">生活家社區 / 新北市板橋區南雅西路二段  </t>
  </si>
  <si>
    <t xml:space="preserve">幸福捷運極品美二房  </t>
  </si>
  <si>
    <t xml:space="preserve">一卡皮箱★重劃區兩房車位  </t>
  </si>
  <si>
    <t xml:space="preserve">新北市土城區金城路二段  </t>
  </si>
  <si>
    <t xml:space="preserve">惠中路透天可住可店  </t>
  </si>
  <si>
    <t xml:space="preserve">4房2廳2衛(含加蓋 1廳2衛) </t>
  </si>
  <si>
    <t xml:space="preserve">台中市西屯區惠中路  </t>
  </si>
  <si>
    <t xml:space="preserve">台中市南屯區文心路一段  </t>
  </si>
  <si>
    <t xml:space="preserve">復興路國宅小資套房Ａ  </t>
  </si>
  <si>
    <t xml:space="preserve">台中市南區復興路二段  </t>
  </si>
  <si>
    <t xml:space="preserve">新竹縣竹北市縣政八街  </t>
  </si>
  <si>
    <t xml:space="preserve">東橋星巴克旁兩房平車  </t>
  </si>
  <si>
    <t xml:space="preserve">台南市永康區東橋三路  </t>
  </si>
  <si>
    <t xml:space="preserve">中港邊間大坪三房美寓  </t>
  </si>
  <si>
    <t xml:space="preserve">新北市新莊區中港路  </t>
  </si>
  <si>
    <t xml:space="preserve">新春街華廈稀有三房  </t>
  </si>
  <si>
    <t xml:space="preserve">新北市淡水區新春街  </t>
  </si>
  <si>
    <t xml:space="preserve">海鷗日光美三房  </t>
  </si>
  <si>
    <t xml:space="preserve">大同莊園庭景２房車位  </t>
  </si>
  <si>
    <t>16/27樓</t>
  </si>
  <si>
    <t xml:space="preserve">近兵仔市．採光三房  </t>
  </si>
  <si>
    <t xml:space="preserve">龍門大地 / 台南市永康區勝華街  </t>
  </si>
  <si>
    <t xml:space="preserve">江翠ＯＮＥ．２房車位  </t>
  </si>
  <si>
    <t xml:space="preserve">【鼎家花園】．七樓雅居  </t>
  </si>
  <si>
    <t xml:space="preserve">5房2廳2衛(含加蓋 1房) </t>
  </si>
  <si>
    <t xml:space="preserve">新竹市新竹市勝利路  </t>
  </si>
  <si>
    <t xml:space="preserve">近勤美四房公寓  </t>
  </si>
  <si>
    <t xml:space="preserve">台中市西區中美街  </t>
  </si>
  <si>
    <t xml:space="preserve">涵美精裝優質四房  </t>
  </si>
  <si>
    <t xml:space="preserve">新北市三重區集賢路  </t>
  </si>
  <si>
    <t>68,800元/月</t>
  </si>
  <si>
    <t xml:space="preserve">大山圓首選電梯２房  </t>
  </si>
  <si>
    <t xml:space="preserve">新北市汐止區福德二路  </t>
  </si>
  <si>
    <t xml:space="preserve">美村路｜精華商圈雙店面  </t>
  </si>
  <si>
    <t xml:space="preserve">台中市西區美村路一段  </t>
  </si>
  <si>
    <t xml:space="preserve">逢甲套房  </t>
  </si>
  <si>
    <t xml:space="preserve">台中市西屯區華夏巷  </t>
  </si>
  <si>
    <t>6,550元/月</t>
  </si>
  <si>
    <t xml:space="preserve">Ｗ站前精美三房  </t>
  </si>
  <si>
    <t xml:space="preserve">太睿國寶視野美四房  </t>
  </si>
  <si>
    <t xml:space="preserve">新竹市新竹市中山路  </t>
  </si>
  <si>
    <t xml:space="preserve">十里靜安四房雙車位  </t>
  </si>
  <si>
    <t xml:space="preserve">新竹市新竹市龍山東路  </t>
  </si>
  <si>
    <t xml:space="preserve">新市漂亮大空間  </t>
  </si>
  <si>
    <t xml:space="preserve">海山學區公寓大空間  </t>
  </si>
  <si>
    <t xml:space="preserve">新北市板橋區民族路  </t>
  </si>
  <si>
    <t xml:space="preserve">近捷運景平設計師的家  </t>
  </si>
  <si>
    <t xml:space="preserve">新北市中和區景德街  </t>
  </si>
  <si>
    <t xml:space="preserve">京城世界溫馨兩房  </t>
  </si>
  <si>
    <t xml:space="preserve">高雄市三民區河堤路  </t>
  </si>
  <si>
    <t xml:space="preserve">桃園市桃園區中山路  </t>
  </si>
  <si>
    <t xml:space="preserve">法國圓夢小家庭  </t>
  </si>
  <si>
    <t xml:space="preserve">法國紅 / 桃園市中壢區環西路二段  </t>
  </si>
  <si>
    <t xml:space="preserve">近新竹科學園區優質美透天  </t>
  </si>
  <si>
    <t xml:space="preserve">3房2廳3.5衛 </t>
  </si>
  <si>
    <t xml:space="preserve">新竹縣寶山鄉華安街  </t>
  </si>
  <si>
    <t xml:space="preserve">【疊翠】舒適陽台套房  </t>
  </si>
  <si>
    <t xml:space="preserve">新北市淡水區興福寮  </t>
  </si>
  <si>
    <t xml:space="preserve">【昕願景】景觀三房平車  </t>
  </si>
  <si>
    <t xml:space="preserve">昕願景 / 台南市永康區勝華街  </t>
  </si>
  <si>
    <t xml:space="preserve">高雄市左營區自由二路  </t>
  </si>
  <si>
    <t xml:space="preserve">翔譽雙子星三房  </t>
  </si>
  <si>
    <t xml:space="preserve">新北市三重區中正南路  </t>
  </si>
  <si>
    <t xml:space="preserve">優質社區高樓層三房車  </t>
  </si>
  <si>
    <t xml:space="preserve">新北市五股區新城六路  </t>
  </si>
  <si>
    <t xml:space="preserve">竹城御賞四房車位  </t>
  </si>
  <si>
    <t xml:space="preserve">登陽之驛兩房平車位大陽台  </t>
  </si>
  <si>
    <t xml:space="preserve">台中市烏日區高鐵三路  </t>
  </si>
  <si>
    <t xml:space="preserve">登陽之驛２房平車  </t>
  </si>
  <si>
    <t>19/24樓</t>
  </si>
  <si>
    <t xml:space="preserve">近文藻採光方正大５房  </t>
  </si>
  <si>
    <t xml:space="preserve">高雄市三民區鼎正街  </t>
  </si>
  <si>
    <t xml:space="preserve">中路新房子三房有平面車位  </t>
  </si>
  <si>
    <t xml:space="preserve">中央華府４房大戶  </t>
  </si>
  <si>
    <t xml:space="preserve">園頂高樓明亮三房車  </t>
  </si>
  <si>
    <t xml:space="preserve">民生路１樓透店  </t>
  </si>
  <si>
    <t xml:space="preserve">新北市淡水區民生路  </t>
  </si>
  <si>
    <t xml:space="preserve">澄和名園‧大三房  </t>
  </si>
  <si>
    <t xml:space="preserve">高雄市三民區清華街  </t>
  </si>
  <si>
    <t>25,800元/月</t>
  </si>
  <si>
    <t xml:space="preserve">三輝歌劇苑漂亮兩房  </t>
  </si>
  <si>
    <t xml:space="preserve">三輝歌劇苑 / 新北市板橋區文化路一段  </t>
  </si>
  <si>
    <t>17/23樓</t>
  </si>
  <si>
    <t xml:space="preserve">福和路便宜公寓  </t>
  </si>
  <si>
    <t xml:space="preserve">摩天１００單身貴族附車位  </t>
  </si>
  <si>
    <t xml:space="preserve">竹風稀有高質感三房車位  </t>
  </si>
  <si>
    <t xml:space="preserve">竹風鳳凰Ｉ / 桃園市八德區建德路  </t>
  </si>
  <si>
    <t xml:space="preserve">關渡山水精緻套房  </t>
  </si>
  <si>
    <t xml:space="preserve">近三重國小站全新裝潢  </t>
  </si>
  <si>
    <t xml:space="preserve">新北市三重區雙園街  </t>
  </si>
  <si>
    <t xml:space="preserve">泰林電梯方正三房  </t>
  </si>
  <si>
    <t xml:space="preserve">新北市泰山區泰林路二段  </t>
  </si>
  <si>
    <t xml:space="preserve">頂溪電梯溫馨質感一房美宅  </t>
  </si>
  <si>
    <t xml:space="preserve">新北市永和區中正路  </t>
  </si>
  <si>
    <t xml:space="preserve">悅讀星光．首排２＋１  </t>
  </si>
  <si>
    <t xml:space="preserve">高雄市左營區新莊一路  </t>
  </si>
  <si>
    <t xml:space="preserve">首璽朝南視野三房附車位  </t>
  </si>
  <si>
    <t>26/26樓</t>
  </si>
  <si>
    <t xml:space="preserve">文青老宅復古透天稀有釋出  </t>
  </si>
  <si>
    <t xml:space="preserve">台中市北區成功路  </t>
  </si>
  <si>
    <t xml:space="preserve">一森峰．視野２房．可看屋  </t>
  </si>
  <si>
    <t xml:space="preserve">新竹縣竹北市隘口六街  </t>
  </si>
  <si>
    <t xml:space="preserve">昕上城３房平面車位  </t>
  </si>
  <si>
    <t xml:space="preserve">新北市林口區民富街  </t>
  </si>
  <si>
    <t xml:space="preserve">東騰青一高樓景觀三房車位  </t>
  </si>
  <si>
    <t>18/25樓</t>
  </si>
  <si>
    <t xml:space="preserve">近大湳森林公園三房車位  </t>
  </si>
  <si>
    <t xml:space="preserve">桃園市八德區重慶街  </t>
  </si>
  <si>
    <t xml:space="preserve">文華天際三房附車位  </t>
  </si>
  <si>
    <t xml:space="preserve">復興二路近市府金店面  </t>
  </si>
  <si>
    <t xml:space="preserve">高雄市苓雅區復興二路  </t>
  </si>
  <si>
    <t xml:space="preserve">新北市板橋區民有街  </t>
  </si>
  <si>
    <t xml:space="preserve">稀有墅無界透天  </t>
  </si>
  <si>
    <t xml:space="preserve">4房2廳2.5衛1室 </t>
  </si>
  <si>
    <t xml:space="preserve">新竹縣竹北市自強南路  </t>
  </si>
  <si>
    <t xml:space="preserve">晴川苑全新兩房附車位  </t>
  </si>
  <si>
    <t xml:space="preserve">台中市南區樹義一巷  </t>
  </si>
  <si>
    <t xml:space="preserve">培英國中三房  </t>
  </si>
  <si>
    <t xml:space="preserve">新竹市新竹市園後街  </t>
  </si>
  <si>
    <t xml:space="preserve">滿平街全配套房出租  </t>
  </si>
  <si>
    <t xml:space="preserve">新北市板橋區滿平街  </t>
  </si>
  <si>
    <t xml:space="preserve">新北市永和區秀朗路二段  </t>
  </si>
  <si>
    <t>https://www.sinyi.com.tw/rent/houseno/C348945</t>
  </si>
  <si>
    <t xml:space="preserve">【聯合公園】舒適一房車位  </t>
  </si>
  <si>
    <t xml:space="preserve">新北市新莊區富貴路  </t>
  </si>
  <si>
    <t>35,600元/月</t>
  </si>
  <si>
    <t xml:space="preserve">信義路小資套房  </t>
  </si>
  <si>
    <t xml:space="preserve">新北市板橋區信義路  </t>
  </si>
  <si>
    <t xml:space="preserve">南雅西路公寓二樓  </t>
  </si>
  <si>
    <t xml:space="preserve">新北市板橋區南雅西路二段  </t>
  </si>
  <si>
    <t xml:space="preserve">雲想舒適套房稀有釋出  </t>
  </si>
  <si>
    <t xml:space="preserve">桃園市蘆竹區長興路一段  </t>
  </si>
  <si>
    <t xml:space="preserve">首長寶座｜高樓景觀美宅  </t>
  </si>
  <si>
    <t>24/25樓</t>
  </si>
  <si>
    <t xml:space="preserve">高雄市苓雅區民權一路  </t>
  </si>
  <si>
    <t xml:space="preserve">晴空匯。高樓三房附家具  </t>
  </si>
  <si>
    <t>14/28樓</t>
  </si>
  <si>
    <t xml:space="preserve">近市區華廈兩房車位  </t>
  </si>
  <si>
    <t xml:space="preserve">新竹市新竹市成功路  </t>
  </si>
  <si>
    <t xml:space="preserve">Ａ７富宇富御質感優大兩房  </t>
  </si>
  <si>
    <t xml:space="preserve">桃園市龜山區文禾路  </t>
  </si>
  <si>
    <t xml:space="preserve">質感潤泰三房車位  </t>
  </si>
  <si>
    <t>8/24樓</t>
  </si>
  <si>
    <t xml:space="preserve">桃園市桃園區春日路  </t>
  </si>
  <si>
    <t xml:space="preserve">台南市北區西門路三段  </t>
  </si>
  <si>
    <t xml:space="preserve">和平光與影電梯２房雙衛  </t>
  </si>
  <si>
    <t xml:space="preserve">武廟商圈中正國小４房車位  </t>
  </si>
  <si>
    <t xml:space="preserve">高雄市苓雅區輔仁路  </t>
  </si>
  <si>
    <t xml:space="preserve">大溪介壽路透天店面  </t>
  </si>
  <si>
    <t xml:space="preserve">5房4廳5衛 </t>
  </si>
  <si>
    <t xml:space="preserve">桃園市大溪區介壽路  </t>
  </si>
  <si>
    <t xml:space="preserve">寓上樂灣三房平車精裝戶  </t>
  </si>
  <si>
    <t>28,999元/月</t>
  </si>
  <si>
    <t xml:space="preserve">近科工區大空間兩房平車  </t>
  </si>
  <si>
    <t xml:space="preserve">3房2廳2衛(含加蓋 1房) </t>
  </si>
  <si>
    <t xml:space="preserve">台南市安南區慈興路  </t>
  </si>
  <si>
    <t xml:space="preserve">長頸鹿大空間歡迎來租  </t>
  </si>
  <si>
    <t xml:space="preserve">3房3廳1衛1室(含加蓋 2房1廳1室) </t>
  </si>
  <si>
    <t xml:space="preserve">近科工區含家具兩房平車  </t>
  </si>
  <si>
    <t xml:space="preserve">Ａ７富御捷境２房車位  </t>
  </si>
  <si>
    <t xml:space="preserve">桃園市龜山區牛角坡路  </t>
  </si>
  <si>
    <t xml:space="preserve">丰華３房２衛靜巷河景房  </t>
  </si>
  <si>
    <t xml:space="preserve">新品川２房車位  </t>
  </si>
  <si>
    <t xml:space="preserve">新品川 / 新北市淡水區沙崙路一段  </t>
  </si>
  <si>
    <t xml:space="preserve">御書園採光三房二衛  </t>
  </si>
  <si>
    <t xml:space="preserve">新北市泰山區中港西路  </t>
  </si>
  <si>
    <t>28,800元/月</t>
  </si>
  <si>
    <t xml:space="preserve">馥景莊園三房平車  </t>
  </si>
  <si>
    <t xml:space="preserve">台中市潭子區僑興一街  </t>
  </si>
  <si>
    <t xml:space="preserve">國家新境景觀套房  </t>
  </si>
  <si>
    <t>17/22樓</t>
  </si>
  <si>
    <t xml:space="preserve">溫馨巷弄電梯透天  </t>
  </si>
  <si>
    <t xml:space="preserve">桃園市八德區豐田二路  </t>
  </si>
  <si>
    <t xml:space="preserve">樸日１７樓景觀平車宅  </t>
  </si>
  <si>
    <t xml:space="preserve">台南市安南區郡安路六段  </t>
  </si>
  <si>
    <t xml:space="preserve">樸日１６樓景觀平車宅  </t>
  </si>
  <si>
    <t xml:space="preserve">桃大極面公園三房車位  </t>
  </si>
  <si>
    <t xml:space="preserve">桃大極二區 / 桃園市八德區金和路  </t>
  </si>
  <si>
    <t xml:space="preserve">聚佳大值三房平車可租補  </t>
  </si>
  <si>
    <t xml:space="preserve">台南市中西區友愛街  </t>
  </si>
  <si>
    <t xml:space="preserve">合雄幸福滙高樓２房車位  </t>
  </si>
  <si>
    <t xml:space="preserve">圓夢園高樓三房車位  </t>
  </si>
  <si>
    <t xml:space="preserve">星野之森Ｄ區２房車位  </t>
  </si>
  <si>
    <t xml:space="preserve">高鐵質感採光兩房  </t>
  </si>
  <si>
    <t xml:space="preserve">高雄市左營區文川路  </t>
  </si>
  <si>
    <t xml:space="preserve">質感精美３房車位  </t>
  </si>
  <si>
    <t xml:space="preserve">桃園市蘆竹區南順一街  </t>
  </si>
  <si>
    <t xml:space="preserve">太子歐風藝術大套房１  </t>
  </si>
  <si>
    <t xml:space="preserve">太子盛世 / 桃園市中壢區龍和三街  </t>
  </si>
  <si>
    <t xml:space="preserve">華福邊間公寓２樓  </t>
  </si>
  <si>
    <t xml:space="preserve">新北市中和區華福街  </t>
  </si>
  <si>
    <t xml:space="preserve">林鼎森邸３房雙平車  </t>
  </si>
  <si>
    <t xml:space="preserve">台中市西屯區福科二路  </t>
  </si>
  <si>
    <t xml:space="preserve">員山路小資族首選  </t>
  </si>
  <si>
    <t xml:space="preserve">近藝大景觀四房美廈  </t>
  </si>
  <si>
    <t xml:space="preserve">山水畫境 / 新北市淡水區自立路  </t>
  </si>
  <si>
    <t xml:space="preserve">小檜溪國泰三房車位  </t>
  </si>
  <si>
    <t xml:space="preserve">桃園市桃園區日光路  </t>
  </si>
  <si>
    <t xml:space="preserve">全新未住日系空調３房平車  </t>
  </si>
  <si>
    <t xml:space="preserve">台中市沙鹿區永寧路一段  </t>
  </si>
  <si>
    <t xml:space="preserve">宜雄絢耀兩房車位  </t>
  </si>
  <si>
    <t xml:space="preserve">桃園市中壢區松義路  </t>
  </si>
  <si>
    <t xml:space="preserve">仰真露臺三房  </t>
  </si>
  <si>
    <t xml:space="preserve">誠意出租大雅孝親車庫透天  </t>
  </si>
  <si>
    <t xml:space="preserve">4房3廳2衛(含加蓋 1廳) </t>
  </si>
  <si>
    <t xml:space="preserve">台中市大雅區昌平路三段  </t>
  </si>
  <si>
    <t xml:space="preserve">1房3廳 </t>
  </si>
  <si>
    <t xml:space="preserve">金旺盛帝景三房平車  </t>
  </si>
  <si>
    <t xml:space="preserve">捷運精品電梯整層住宅  </t>
  </si>
  <si>
    <t xml:space="preserve">桃園市龜山區復興北路  </t>
  </si>
  <si>
    <t xml:space="preserve">捷運站旁精品美套房  </t>
  </si>
  <si>
    <t xml:space="preserve">捷運站旁金質美套房  </t>
  </si>
  <si>
    <t xml:space="preserve">捷運站旁都會優質居所  </t>
  </si>
  <si>
    <t xml:space="preserve">埔墘大空間小家庭  </t>
  </si>
  <si>
    <t xml:space="preserve">3房3廳1衛(含加蓋 1房1廳) </t>
  </si>
  <si>
    <t xml:space="preserve">桃大極三房車位  </t>
  </si>
  <si>
    <t xml:space="preserve">桃園市八德區金和路  </t>
  </si>
  <si>
    <t xml:space="preserve">市中心綠園華廈  </t>
  </si>
  <si>
    <t xml:space="preserve">（可租補）北區新兩房平車  </t>
  </si>
  <si>
    <t xml:space="preserve">2房2廳3衛 </t>
  </si>
  <si>
    <t xml:space="preserve">日進學面寬大空間挑高店面  </t>
  </si>
  <si>
    <t xml:space="preserve">新北市五股區成泰路三段  </t>
  </si>
  <si>
    <t xml:space="preserve">稀有松柏林二樓三房美寓  </t>
  </si>
  <si>
    <t xml:space="preserve">交響曲三房平車含管理費  </t>
  </si>
  <si>
    <t>7/28樓</t>
  </si>
  <si>
    <t xml:space="preserve">台中市西屯區市政北一路  </t>
  </si>
  <si>
    <t xml:space="preserve">國聚之悅精裝小豪宅露台戶  </t>
  </si>
  <si>
    <t xml:space="preserve">高雄市新興區復興一路  </t>
  </si>
  <si>
    <t xml:space="preserve">文華一品｜豪氣雙併戶雙車  </t>
  </si>
  <si>
    <t xml:space="preserve">3房4廳5衛2室 </t>
  </si>
  <si>
    <t xml:space="preserve">文華一品 / 台南市安平區永華八街  </t>
  </si>
  <si>
    <t xml:space="preserve">松丹達麗二房一室平車美邸  </t>
  </si>
  <si>
    <t xml:space="preserve">火車站前大空間四房  </t>
  </si>
  <si>
    <t xml:space="preserve">桃園市桃園區東園街  </t>
  </si>
  <si>
    <t xml:space="preserve">希望城市。稀有大三房  </t>
  </si>
  <si>
    <t xml:space="preserve">新北市蘆洲區三民路  </t>
  </si>
  <si>
    <t xml:space="preserve">高雄市苓雅區仁愛三街  </t>
  </si>
  <si>
    <t xml:space="preserve">南紡旁三房平車  </t>
  </si>
  <si>
    <t xml:space="preserve">台南市東區凱旋路  </t>
  </si>
  <si>
    <t xml:space="preserve">新北市新店區民權路  </t>
  </si>
  <si>
    <t xml:space="preserve">西屯向陽邨三房車位  </t>
  </si>
  <si>
    <t xml:space="preserve">日月星辰來租好三房  </t>
  </si>
  <si>
    <t xml:space="preserve">新北市淡水區濱海路一段  </t>
  </si>
  <si>
    <t xml:space="preserve">竹風鳳凰二期高樓兩房車位  </t>
  </si>
  <si>
    <t xml:space="preserve">桃園市八德區仁德一路  </t>
  </si>
  <si>
    <t xml:space="preserve">竹風鳳凰二期高樓兩房  </t>
  </si>
  <si>
    <t xml:space="preserve">民享街３樓  </t>
  </si>
  <si>
    <t xml:space="preserve">新北市板橋區民享街  </t>
  </si>
  <si>
    <t xml:space="preserve">永遠平安壹樓  </t>
  </si>
  <si>
    <t xml:space="preserve">新北市蘆洲區永平街  </t>
  </si>
  <si>
    <t xml:space="preserve">新北市中和區中山路二段  </t>
  </si>
  <si>
    <t xml:space="preserve">博悅景觀高樓四房平車  </t>
  </si>
  <si>
    <t xml:space="preserve">台南市安平區永華路二段  </t>
  </si>
  <si>
    <t xml:space="preserve">★皇翔第一站３＋１房  </t>
  </si>
  <si>
    <t xml:space="preserve">新北市土城區樂利街  </t>
  </si>
  <si>
    <t xml:space="preserve">山嵐雅緻三房車位  </t>
  </si>
  <si>
    <t xml:space="preserve">新北市汐止區水源路二段  </t>
  </si>
  <si>
    <t xml:space="preserve">【主推】新世紀兩房車位  </t>
  </si>
  <si>
    <t xml:space="preserve">合康新世紀 / 新北市新莊區中原東路  </t>
  </si>
  <si>
    <t xml:space="preserve">萬安街精美３房  </t>
  </si>
  <si>
    <t xml:space="preserve">新北市新莊區萬安街  </t>
  </si>
  <si>
    <t xml:space="preserve">春福年年高樓景觀三房平車  </t>
  </si>
  <si>
    <t xml:space="preserve">台南市安南區安富二街  </t>
  </si>
  <si>
    <t xml:space="preserve">公園旁！七期角間美屋！  </t>
  </si>
  <si>
    <t xml:space="preserve">台中市西屯區惠中路二段  </t>
  </si>
  <si>
    <t xml:space="preserve">中港首璽大２房２廳２衛浴  </t>
  </si>
  <si>
    <t xml:space="preserve">區公所捷運採光美屋  </t>
  </si>
  <si>
    <t xml:space="preserve">新北市新店區新生街  </t>
  </si>
  <si>
    <t xml:space="preserve">近巨城精品美兩房  </t>
  </si>
  <si>
    <t xml:space="preserve">新竹市新竹市中央路  </t>
  </si>
  <si>
    <t xml:space="preserve">虎尾寮面寬金店住  </t>
  </si>
  <si>
    <t xml:space="preserve">3房3廳5衛(含加蓋 2房2衛) </t>
  </si>
  <si>
    <t xml:space="preserve">台南市東區裕義路  </t>
  </si>
  <si>
    <t xml:space="preserve">太平美透天套房３Ａ  </t>
  </si>
  <si>
    <t xml:space="preserve">台中市太平區振武路  </t>
  </si>
  <si>
    <t xml:space="preserve">太平美透天套房２Ｂ  </t>
  </si>
  <si>
    <t xml:space="preserve">太平美透天套房２Ａ  </t>
  </si>
  <si>
    <t xml:space="preserve">太平美透天套房３Ｂ  </t>
  </si>
  <si>
    <t xml:space="preserve">溫馨甲子園三房車位  </t>
  </si>
  <si>
    <t xml:space="preserve">桃園市龜山區文化一路  </t>
  </si>
  <si>
    <t xml:space="preserve">豐德路旁全新裝潢兩房  </t>
  </si>
  <si>
    <t xml:space="preserve">✨青埔桃大真高樓３房美屋  </t>
  </si>
  <si>
    <t xml:space="preserve">桃園市中壢區領航北路二段  </t>
  </si>
  <si>
    <t xml:space="preserve">向上國泰公寓三房  </t>
  </si>
  <si>
    <t xml:space="preserve">遊園路小資工業風透天宅  </t>
  </si>
  <si>
    <t xml:space="preserve">2房2廳2衛(含加蓋 2房1衛) </t>
  </si>
  <si>
    <t xml:space="preserve">台中市大肚區遊園路二段  </t>
  </si>
  <si>
    <t xml:space="preserve">皇翔ＭＲＴ兩房平面車位  </t>
  </si>
  <si>
    <t>8/20樓</t>
  </si>
  <si>
    <t xml:space="preserve">新北市土城區承和街  </t>
  </si>
  <si>
    <t xml:space="preserve">桃園市龜山區南上路  </t>
  </si>
  <si>
    <t xml:space="preserve">富宇富御二房平面車位  </t>
  </si>
  <si>
    <t xml:space="preserve">可租補電梯三房附家具家電  </t>
  </si>
  <si>
    <t xml:space="preserve">精明商圈二樓邊間公寓  </t>
  </si>
  <si>
    <t xml:space="preserve">台中市西屯區精誠路  </t>
  </si>
  <si>
    <t xml:space="preserve">文心中華黃金店面  </t>
  </si>
  <si>
    <t xml:space="preserve">台中市北屯區崇德六路一段  </t>
  </si>
  <si>
    <t xml:space="preserve">新北市中和區中和路  </t>
  </si>
  <si>
    <t xml:space="preserve">全新裝潢市區山景２房平車  </t>
  </si>
  <si>
    <t xml:space="preserve">達菲爾三房車位  </t>
  </si>
  <si>
    <t xml:space="preserve">昭揚樂三房車位  </t>
  </si>
  <si>
    <t xml:space="preserve">桃園市桃園區國豐八街  </t>
  </si>
  <si>
    <t>22,800元/月</t>
  </si>
  <si>
    <t xml:space="preserve">湖美屋況佳２房２衛有平車  </t>
  </si>
  <si>
    <t>7/20樓</t>
  </si>
  <si>
    <t xml:space="preserve">台南市中西區民權路四段  </t>
  </si>
  <si>
    <t xml:space="preserve">中港金龍４房平面車位  </t>
  </si>
  <si>
    <t xml:space="preserve">台中市西屯區朝馬七街  </t>
  </si>
  <si>
    <t xml:space="preserve">親愛的２房全裝潢  </t>
  </si>
  <si>
    <t xml:space="preserve">新北市林口區文化二路一段  </t>
  </si>
  <si>
    <t xml:space="preserve">王爺瀧生活圈三房  </t>
  </si>
  <si>
    <t xml:space="preserve">新竹縣湖口鄉達生路  </t>
  </si>
  <si>
    <t xml:space="preserve">高陞二期庭院戶有平面車位  </t>
  </si>
  <si>
    <t xml:space="preserve">3房3廳3衛(含加蓋 1廳1衛) </t>
  </si>
  <si>
    <t xml:space="preserve">近中華路質感高樓兩房  </t>
  </si>
  <si>
    <t xml:space="preserve">台南市永康區中華二路  </t>
  </si>
  <si>
    <t xml:space="preserve">近逢甲達麗Ｊ１２三房平車  </t>
  </si>
  <si>
    <t xml:space="preserve">台中市西屯區福星北路  </t>
  </si>
  <si>
    <t xml:space="preserve">永春南路套房  </t>
  </si>
  <si>
    <t xml:space="preserve">【獨】商圈一樓大空間  </t>
  </si>
  <si>
    <t xml:space="preserve">新北市板橋區中正路  </t>
  </si>
  <si>
    <t xml:space="preserve">東區｜富立真邦質感三房  </t>
  </si>
  <si>
    <t xml:space="preserve">台南市東區崇賢三路  </t>
  </si>
  <si>
    <t xml:space="preserve">尊峰高醫高樓四房  </t>
  </si>
  <si>
    <t>22/25樓</t>
  </si>
  <si>
    <t xml:space="preserve">高雄市三民區建元路  </t>
  </si>
  <si>
    <t xml:space="preserve">人本至善三房車位可租補  </t>
  </si>
  <si>
    <t xml:space="preserve">台中市西屯區青海路二段  </t>
  </si>
  <si>
    <t xml:space="preserve">近復旦中學三房車位  </t>
  </si>
  <si>
    <t xml:space="preserve">桃園市平鎮區復旦路二段  </t>
  </si>
  <si>
    <t xml:space="preserve">★江子翠電梯３房有管理★  </t>
  </si>
  <si>
    <t xml:space="preserve">南悅豐映三房平車誠意出租  </t>
  </si>
  <si>
    <t xml:space="preserve">台中市北屯區大連路一段  </t>
  </si>
  <si>
    <t xml:space="preserve">北大特區＊新裝潢傢俱全配  </t>
  </si>
  <si>
    <t xml:space="preserve">夢幻誠稀有露臺  </t>
  </si>
  <si>
    <t xml:space="preserve">可寵物可租補可戶籍震後宅  </t>
  </si>
  <si>
    <t xml:space="preserve">台中市南區復興路一段  </t>
  </si>
  <si>
    <t xml:space="preserve">頂好文心小資套房  </t>
  </si>
  <si>
    <t xml:space="preserve">台中市北屯區柳陽西街  </t>
  </si>
  <si>
    <t xml:space="preserve">美術館最美陽台老宅咖啡廳  </t>
  </si>
  <si>
    <t xml:space="preserve">深坑邊間金店面稀有釋出  </t>
  </si>
  <si>
    <t xml:space="preserve">新北市深坑區文化街  </t>
  </si>
  <si>
    <t xml:space="preserve">正永華路市政金店面  </t>
  </si>
  <si>
    <t xml:space="preserve">1房6廳5衛(含加蓋 1廳2衛) </t>
  </si>
  <si>
    <t xml:space="preserve">愛琴海★樹＋大海兩房平車  </t>
  </si>
  <si>
    <t>6/34樓</t>
  </si>
  <si>
    <t xml:space="preserve">愛琴海★雙面海景四房平車  </t>
  </si>
  <si>
    <t>8/34樓</t>
  </si>
  <si>
    <t xml:space="preserve">微笑之心精緻一房附車位  </t>
  </si>
  <si>
    <t xml:space="preserve">央北溫馨美三房  </t>
  </si>
  <si>
    <t xml:space="preserve">中清路近捷運大坪數住商５  </t>
  </si>
  <si>
    <t xml:space="preserve">中清路近捷運大坪數住商３  </t>
  </si>
  <si>
    <t xml:space="preserve">中清路近捷運大坪數住商４  </t>
  </si>
  <si>
    <t xml:space="preserve">中清路近捷運大坪數住商２  </t>
  </si>
  <si>
    <t xml:space="preserve">昌祐閲灣兩房平車  </t>
  </si>
  <si>
    <t xml:space="preserve">蜜之地高樓三房平車  </t>
  </si>
  <si>
    <t xml:space="preserve">台中市北屯區南興二路  </t>
  </si>
  <si>
    <t xml:space="preserve">近交流道美屋  </t>
  </si>
  <si>
    <t xml:space="preserve">彰化縣彰化市平順二街  </t>
  </si>
  <si>
    <t xml:space="preserve">幸福時光真美麗  </t>
  </si>
  <si>
    <t xml:space="preserve">美術白天鵝質感美宅平車  </t>
  </si>
  <si>
    <t xml:space="preserve">美術白天鵝 / 高雄市鼓山區美術東四路  </t>
  </si>
  <si>
    <t xml:space="preserve">台中市北屯區崇德八路一段  </t>
  </si>
  <si>
    <t xml:space="preserve">市政大道美妝三房平車  </t>
  </si>
  <si>
    <t>16/22樓</t>
  </si>
  <si>
    <t xml:space="preserve">桃園市桃園區桃鶯路  </t>
  </si>
  <si>
    <t xml:space="preserve">成功國小◆長安住辦大空間  </t>
  </si>
  <si>
    <t xml:space="preserve">景平捷運獨棟華廈  </t>
  </si>
  <si>
    <t xml:space="preserve">科境之南全新社區型別墅  </t>
  </si>
  <si>
    <t xml:space="preserve">4房2廳3衛(含加蓋 3房2衛) </t>
  </si>
  <si>
    <t xml:space="preserve">一中商圈套房Ａ  </t>
  </si>
  <si>
    <t xml:space="preserve">特區美妝三房，附傢俱電器  </t>
  </si>
  <si>
    <t xml:space="preserve">新北市永和區仁愛路  </t>
  </si>
  <si>
    <t xml:space="preserve">鹽埕大地坪醒目正路金透店  </t>
  </si>
  <si>
    <t xml:space="preserve">高雄市鹽埕區五福四路  </t>
  </si>
  <si>
    <t xml:space="preserve">大三房平車免管理費  </t>
  </si>
  <si>
    <t xml:space="preserve">台中市西屯區福順路  </t>
  </si>
  <si>
    <t xml:space="preserve">三峽ＭＲＴ大坪數三房  </t>
  </si>
  <si>
    <t xml:space="preserve">新北市三峽區民生街  </t>
  </si>
  <si>
    <t xml:space="preserve">東區臨路大空間五房平車  </t>
  </si>
  <si>
    <t xml:space="preserve">台中市東區東信街  </t>
  </si>
  <si>
    <t xml:space="preserve">新埔捷運邊間三房車位  </t>
  </si>
  <si>
    <t xml:space="preserve">寶佳臻峰 / 新北市板橋區文化路二段  </t>
  </si>
  <si>
    <t xml:space="preserve">竹林路電梯套房７０４  </t>
  </si>
  <si>
    <t xml:space="preserve">竹林路電梯套房７０３  </t>
  </si>
  <si>
    <t xml:space="preserve">竹林路電梯套房７０２  </t>
  </si>
  <si>
    <t xml:space="preserve">高鐵恆好雙車位高樓四房  </t>
  </si>
  <si>
    <t xml:space="preserve">新竹縣竹北市高鐵九路  </t>
  </si>
  <si>
    <t xml:space="preserve">甲山林四房景觀大戶  </t>
  </si>
  <si>
    <t>27/29樓</t>
  </si>
  <si>
    <t xml:space="preserve">北埔路雅房Ｅ  </t>
  </si>
  <si>
    <t xml:space="preserve">桃園市桃園區北埔路  </t>
  </si>
  <si>
    <t xml:space="preserve">桃園夜市雅房Ｈ  </t>
  </si>
  <si>
    <t xml:space="preserve">近桃園夜市套房Ａ  </t>
  </si>
  <si>
    <t xml:space="preserve">泰林路２樓美宅  </t>
  </si>
  <si>
    <t xml:space="preserve">全新湯泉二房  </t>
  </si>
  <si>
    <t xml:space="preserve">稀有大套房  </t>
  </si>
  <si>
    <t xml:space="preserve">後車站美雅房８  </t>
  </si>
  <si>
    <t xml:space="preserve">新北市樹林區中山路一段  </t>
  </si>
  <si>
    <t xml:space="preserve">太平勝美欣三房平車含管  </t>
  </si>
  <si>
    <t xml:space="preserve">後車站美雅房７  </t>
  </si>
  <si>
    <t xml:space="preserve">後車站美雅房６  </t>
  </si>
  <si>
    <t xml:space="preserve">後車站美雅房３  </t>
  </si>
  <si>
    <t xml:space="preserve">後車站美雅房２  </t>
  </si>
  <si>
    <t xml:space="preserve">桃大極２區三房車位  </t>
  </si>
  <si>
    <t xml:space="preserve">交流道愛買旁三房附車位  </t>
  </si>
  <si>
    <t xml:space="preserve">桃園市楊梅區三民路  </t>
  </si>
  <si>
    <t xml:space="preserve">大悅溫馨小資大一房  </t>
  </si>
  <si>
    <t xml:space="preserve">大悅 / 高雄市新興區七賢一路  </t>
  </si>
  <si>
    <t xml:space="preserve">竹北縣政特區大四房雙平車  </t>
  </si>
  <si>
    <t xml:space="preserve">鄉林夏都三房附車位  </t>
  </si>
  <si>
    <t xml:space="preserve">桃園市中壢區長興街  </t>
  </si>
  <si>
    <t xml:space="preserve">有電梯獨立套房復古風  </t>
  </si>
  <si>
    <t xml:space="preserve">屋主誠租中科三房大空間  </t>
  </si>
  <si>
    <t xml:space="preserve">藝術名宮採光房附車位  </t>
  </si>
  <si>
    <t xml:space="preserve">新竹縣竹北市中央路  </t>
  </si>
  <si>
    <t xml:space="preserve">楓ＰＡＲＫ裝潢四房平車  </t>
  </si>
  <si>
    <t xml:space="preserve">台中市南屯區楓樹西街  </t>
  </si>
  <si>
    <t xml:space="preserve">南科陽光樹高樓附車位  </t>
  </si>
  <si>
    <t xml:space="preserve">台南市東區裕農路  </t>
  </si>
  <si>
    <t xml:space="preserve">臻愛一生三房車位  </t>
  </si>
  <si>
    <t xml:space="preserve">桃園市桃園區同德二街  </t>
  </si>
  <si>
    <t xml:space="preserve">東方紐約視野大兩房平車位  </t>
  </si>
  <si>
    <t xml:space="preserve">台中市東區東光園路  </t>
  </si>
  <si>
    <t xml:space="preserve">竹城橫綱３房１室雙車位  </t>
  </si>
  <si>
    <t xml:space="preserve">桃園市桃園區中埔一街  </t>
  </si>
  <si>
    <t xml:space="preserve">近三重國小大三房  </t>
  </si>
  <si>
    <t xml:space="preserve">新北市三重區長壽西街  </t>
  </si>
  <si>
    <t xml:space="preserve">新北市三重區自強路四段  </t>
  </si>
  <si>
    <t xml:space="preserve">碧潭之丘精品美屋車位  </t>
  </si>
  <si>
    <t xml:space="preserve">新北市新店區能仁街  </t>
  </si>
  <si>
    <t xml:space="preserve">捷運旁和平街金店面  </t>
  </si>
  <si>
    <t xml:space="preserve">新北市中和區和平街  </t>
  </si>
  <si>
    <t xml:space="preserve">景安大來賞３房  </t>
  </si>
  <si>
    <t xml:space="preserve">新北市中和區安和路  </t>
  </si>
  <si>
    <t xml:space="preserve">近南應大兩房兩廳  </t>
  </si>
  <si>
    <t xml:space="preserve">台南市永康區中正六街  </t>
  </si>
  <si>
    <t xml:space="preserve">農十六面裕誠路透天店面  </t>
  </si>
  <si>
    <t xml:space="preserve">非凡比套房  </t>
  </si>
  <si>
    <t xml:space="preserve">三光國小雅房Ｂ  </t>
  </si>
  <si>
    <t xml:space="preserve">孔雀皇朝超大三房車位  </t>
  </si>
  <si>
    <t xml:space="preserve">桃園市桃園區永安北路  </t>
  </si>
  <si>
    <t xml:space="preserve">莫札特三房車位  </t>
  </si>
  <si>
    <t xml:space="preserve">君邑莫札特 / 桃園市八德區廣興一路  </t>
  </si>
  <si>
    <t xml:space="preserve">近成大：朝南寬敞三房平車  </t>
  </si>
  <si>
    <t xml:space="preserve">台南市永康區小東路  </t>
  </si>
  <si>
    <t xml:space="preserve">高鐵區美麗新世界美屋  </t>
  </si>
  <si>
    <t xml:space="preserve">2房1廳1衛(含加蓋 2房) </t>
  </si>
  <si>
    <t xml:space="preserve">新竹縣竹北市隘口一街  </t>
  </si>
  <si>
    <t xml:space="preserve">全新！文化金鎂兩房車位  </t>
  </si>
  <si>
    <t xml:space="preserve">書法公園旁兩房有車位  </t>
  </si>
  <si>
    <t xml:space="preserve">桃園市大園區領航北路四段  </t>
  </si>
  <si>
    <t xml:space="preserve">近桃園醫院兩房有車位  </t>
  </si>
  <si>
    <t>4/19樓</t>
  </si>
  <si>
    <t xml:space="preserve">桃園市桃園區龍泉二街  </t>
  </si>
  <si>
    <t xml:space="preserve">漢皇盛世景觀戶平面車位  </t>
  </si>
  <si>
    <t xml:space="preserve">近嘉藥大學家具美套房  </t>
  </si>
  <si>
    <t xml:space="preserve">台南市仁德區二仁路一段  </t>
  </si>
  <si>
    <t>3,300元/月</t>
  </si>
  <si>
    <t xml:space="preserve">超級花園陽光綠意庭院  </t>
  </si>
  <si>
    <t xml:space="preserve">3房1廳1衛1室(含加蓋 2房1室) </t>
  </si>
  <si>
    <t xml:space="preserve">坐北朝南透天店面  </t>
  </si>
  <si>
    <t xml:space="preserve">5房3廳3衛1室(含加蓋 1房2廳) </t>
  </si>
  <si>
    <t xml:space="preserve">台中市北屯區松山街  </t>
  </si>
  <si>
    <t xml:space="preserve">盧卡陽光寧靜兩房  </t>
  </si>
  <si>
    <t xml:space="preserve">盧卡小丘 / 新北市淡水區淡金路  </t>
  </si>
  <si>
    <t xml:space="preserve">ＳＯＧＯ旁大三房  </t>
  </si>
  <si>
    <t xml:space="preserve">3房1廳3衛 </t>
  </si>
  <si>
    <t xml:space="preserve">三重精裝採光５０４套房  </t>
  </si>
  <si>
    <t xml:space="preserve">天下第一家電梯４房  </t>
  </si>
  <si>
    <t xml:space="preserve">新北市中和區德光路  </t>
  </si>
  <si>
    <t xml:space="preserve">青耘｜高樓兩房車位  </t>
  </si>
  <si>
    <t xml:space="preserve">新化市區圓環旁套房  </t>
  </si>
  <si>
    <t xml:space="preserve">台南市新化區中山路  </t>
  </si>
  <si>
    <t xml:space="preserve">林口Ａ９冠德鼎捷精品宅  </t>
  </si>
  <si>
    <t xml:space="preserve">新北市林口區八德路  </t>
  </si>
  <si>
    <t xml:space="preserve">可申請補助陽光海宴三房  </t>
  </si>
  <si>
    <t xml:space="preserve">新北市淡水區沙崙路  </t>
  </si>
  <si>
    <t xml:space="preserve">聯上Ｖ１高樓精品兩房  </t>
  </si>
  <si>
    <t xml:space="preserve">聯上V1 / 高雄市新興區七賢二路  </t>
  </si>
  <si>
    <t xml:space="preserve">五期大業學區三房露臺  </t>
  </si>
  <si>
    <t xml:space="preserve">台中市南屯區大墩十四街  </t>
  </si>
  <si>
    <t xml:space="preserve">幸福川旁大空間溫馨宅  </t>
  </si>
  <si>
    <t xml:space="preserve">8房1廳3衛(含加蓋 3房1衛) </t>
  </si>
  <si>
    <t xml:space="preserve">高雄市前金區市中一路  </t>
  </si>
  <si>
    <t xml:space="preserve">近中原大學分租套房Ａ室  </t>
  </si>
  <si>
    <t xml:space="preserve">桃園市中壢區中山東路一段  </t>
  </si>
  <si>
    <t xml:space="preserve">四房平車誠意招租  </t>
  </si>
  <si>
    <t xml:space="preserve">台中市太平區立智街  </t>
  </si>
  <si>
    <t xml:space="preserve">近機捷｜音悅廳套房｜可寵  </t>
  </si>
  <si>
    <t xml:space="preserve">桃園市大園區大豐二街  </t>
  </si>
  <si>
    <t xml:space="preserve">福山街有電梯１房大空間  </t>
  </si>
  <si>
    <t xml:space="preserve">桃園市桃園區福山街  </t>
  </si>
  <si>
    <t xml:space="preserve">大有可觀景觀４房車位  </t>
  </si>
  <si>
    <t xml:space="preserve">桃園市桃園區民有十五街  </t>
  </si>
  <si>
    <t xml:space="preserve">閱讀萊茵兩房車位  </t>
  </si>
  <si>
    <t xml:space="preserve">桃園市桃園區龍泉六街  </t>
  </si>
  <si>
    <t xml:space="preserve">誠意租屋！高樓面日出山景  </t>
  </si>
  <si>
    <t xml:space="preserve">金城舞1-四季花園 / 新北市土城區清水路  </t>
  </si>
  <si>
    <t xml:space="preserve">中平商圈美三房  </t>
  </si>
  <si>
    <t xml:space="preserve">桃園市桃園區中州街  </t>
  </si>
  <si>
    <t xml:space="preserve">近延平市場透天店面  </t>
  </si>
  <si>
    <t xml:space="preserve">台南市北區長榮路五段  </t>
  </si>
  <si>
    <t xml:space="preserve">近廣豐兩房兩衛浴車位  </t>
  </si>
  <si>
    <t xml:space="preserve">桃園市八德區大福街  </t>
  </si>
  <si>
    <t xml:space="preserve">台中市西屯區臺灣大道二段  </t>
  </si>
  <si>
    <t xml:space="preserve">銀河２房附家俱家電  </t>
  </si>
  <si>
    <t xml:space="preserve">延和方正前後陽台  </t>
  </si>
  <si>
    <t xml:space="preserve">莫札特溫馨三房車位  </t>
  </si>
  <si>
    <t xml:space="preserve">長榮路溫馨小資套房  </t>
  </si>
  <si>
    <t xml:space="preserve">台南市東區長榮路一段  </t>
  </si>
  <si>
    <t xml:space="preserve">嶺東三房兩廳視野佳  </t>
  </si>
  <si>
    <t xml:space="preserve">台中市南屯區文山東巷  </t>
  </si>
  <si>
    <t xml:space="preserve">地中海三房平車  </t>
  </si>
  <si>
    <t xml:space="preserve">馥都Ａ＋稀有高樓出租  </t>
  </si>
  <si>
    <t xml:space="preserve">台南市東區東寧路  </t>
  </si>
  <si>
    <t xml:space="preserve">一森原日式海景美屋  </t>
  </si>
  <si>
    <t xml:space="preserve">永平路雅房出租  </t>
  </si>
  <si>
    <t xml:space="preserve">台中市南屯區永平路  </t>
  </si>
  <si>
    <t xml:space="preserve">武廟商圈正路大空間店面  </t>
  </si>
  <si>
    <t xml:space="preserve">2房2廳2衛(含加蓋 1房) </t>
  </si>
  <si>
    <t xml:space="preserve">高雄市苓雅區正言路  </t>
  </si>
  <si>
    <t xml:space="preserve">【日月光】十九樓  </t>
  </si>
  <si>
    <t xml:space="preserve">新北市土城區中央路二段  </t>
  </si>
  <si>
    <t xml:space="preserve">優雅景泰丰４房雙車位  </t>
  </si>
  <si>
    <t xml:space="preserve">新北市中和區中原二街  </t>
  </si>
  <si>
    <t xml:space="preserve">悦讀平均綠２房２衛平車  </t>
  </si>
  <si>
    <t xml:space="preserve">悦讀平均綠 / 高雄市楠梓區大學西路  </t>
  </si>
  <si>
    <t xml:space="preserve">高大河畔精裝景觀四房  </t>
  </si>
  <si>
    <t xml:space="preserve">高雄市楠梓區德豐街  </t>
  </si>
  <si>
    <t xml:space="preserve">＊科技廠旁＊優質２房平車  </t>
  </si>
  <si>
    <t xml:space="preserve">高雄市楠梓區秀群路  </t>
  </si>
  <si>
    <t xml:space="preserve">五堵站前電梯２房  </t>
  </si>
  <si>
    <t xml:space="preserve">新北市汐止區大同路三段  </t>
  </si>
  <si>
    <t xml:space="preserve">興時代三房平面車位  </t>
  </si>
  <si>
    <t xml:space="preserve">新竹縣竹北市北新一街  </t>
  </si>
  <si>
    <t xml:space="preserve">皇翔Ｇ１景觀大兩房車位  </t>
  </si>
  <si>
    <t xml:space="preserve">皇翔百老匯II / 桃園市八德區長興路  </t>
  </si>
  <si>
    <t xml:space="preserve">近南興公園大二房平車租補  </t>
  </si>
  <si>
    <t xml:space="preserve">倫敦特區三房車位  </t>
  </si>
  <si>
    <t xml:space="preserve">新北市五股區芳洲八路  </t>
  </si>
  <si>
    <t xml:space="preserve">台中市北區崇德路一段  </t>
  </si>
  <si>
    <t xml:space="preserve">＊市政大道美妝二房二衛戶  </t>
  </si>
  <si>
    <t>11/22樓</t>
  </si>
  <si>
    <t xml:space="preserve">崇德商圈２０１套房  </t>
  </si>
  <si>
    <t>10,500元/月</t>
  </si>
  <si>
    <t xml:space="preserve">崇學苑精緻兩房  </t>
  </si>
  <si>
    <t xml:space="preserve">台南市東區崇德三街  </t>
  </si>
  <si>
    <t xml:space="preserve">來富景觀４房  </t>
  </si>
  <si>
    <t>21/25樓</t>
  </si>
  <si>
    <t xml:space="preserve">新北市新店區十四張路  </t>
  </si>
  <si>
    <t xml:space="preserve">近後勁捷運三房平車  </t>
  </si>
  <si>
    <t xml:space="preserve">新亦ＯＮＥ兩房車位  </t>
  </si>
  <si>
    <t xml:space="preserve">桃園市八德區豐吉路  </t>
  </si>
  <si>
    <t xml:space="preserve">文化金鎂。全新捷運兩房  </t>
  </si>
  <si>
    <t xml:space="preserve">海佃路整新面寬透天  </t>
  </si>
  <si>
    <t xml:space="preserve">台南市安南區海佃路二段  </t>
  </si>
  <si>
    <t xml:space="preserve">新北市永和區文化路  </t>
  </si>
  <si>
    <t xml:space="preserve">潮尚居美三房雙車位  </t>
  </si>
  <si>
    <t xml:space="preserve">台中市西屯區黎明路三段  </t>
  </si>
  <si>
    <t xml:space="preserve">樹林出租  </t>
  </si>
  <si>
    <t xml:space="preserve">新北市樹林區中正路  </t>
  </si>
  <si>
    <t xml:space="preserve">全新優質昕上城３房  </t>
  </si>
  <si>
    <t>2/23樓</t>
  </si>
  <si>
    <t xml:space="preserve">三和夜市近捷運套房Ⅱ  </t>
  </si>
  <si>
    <t xml:space="preserve">新北市三重區三和路二段  </t>
  </si>
  <si>
    <t xml:space="preserve">菜寮優質採光美居  </t>
  </si>
  <si>
    <t xml:space="preserve">新北市三重區仁化街  </t>
  </si>
  <si>
    <t xml:space="preserve">新天地美景房  </t>
  </si>
  <si>
    <t xml:space="preserve">3房3廳2衛1室(含加蓋 2房1廳1衛1室) </t>
  </si>
  <si>
    <t xml:space="preserve">新心向榮溫馨美四房附車位  </t>
  </si>
  <si>
    <t xml:space="preserve">竹科匯２房美裝潢  </t>
  </si>
  <si>
    <t xml:space="preserve">福懋夢翔樹海首排綠景四房  </t>
  </si>
  <si>
    <t xml:space="preserve">高雄市前鎮區鄭和南路  </t>
  </si>
  <si>
    <t xml:space="preserve">新京站兩房  </t>
  </si>
  <si>
    <t xml:space="preserve">桃園市中壢區高鐵站前東路一段  </t>
  </si>
  <si>
    <t xml:space="preserve">新北市土城區金信街  </t>
  </si>
  <si>
    <t xml:space="preserve">一即一切精裝豪邸  </t>
  </si>
  <si>
    <t xml:space="preserve">4房2廳4衛3室 </t>
  </si>
  <si>
    <t xml:space="preserve">近聖保祿醫院囍上宏兩房車  </t>
  </si>
  <si>
    <t xml:space="preserve">桃園市桃園區樹仁一街  </t>
  </si>
  <si>
    <t xml:space="preserve">市民優質住辦  </t>
  </si>
  <si>
    <t xml:space="preserve">新北市中和區市民街  </t>
  </si>
  <si>
    <t xml:space="preserve">永安一方３三房平車  </t>
  </si>
  <si>
    <t xml:space="preserve">台南市永康區永安路  </t>
  </si>
  <si>
    <t xml:space="preserve">農十六高樓景觀兩房  </t>
  </si>
  <si>
    <t xml:space="preserve">☆有富正旺藏玉三房含車位  </t>
  </si>
  <si>
    <t xml:space="preserve">新北市土城區中正路  </t>
  </si>
  <si>
    <t xml:space="preserve">新北市三重區重新路二段  </t>
  </si>
  <si>
    <t xml:space="preserve">見真高樓層景觀４房  </t>
  </si>
  <si>
    <t xml:space="preserve">高雄市鼓山區富農路  </t>
  </si>
  <si>
    <t xml:space="preserve">高檔裝潢兩房附全新傢俱  </t>
  </si>
  <si>
    <t>39,990元/月</t>
  </si>
  <si>
    <t xml:space="preserve">德億樂套房  </t>
  </si>
  <si>
    <t xml:space="preserve">桃園市桃園區新埔五街  </t>
  </si>
  <si>
    <t xml:space="preserve">市政１號院兩房車位Ｂ  </t>
  </si>
  <si>
    <t>14/31樓</t>
  </si>
  <si>
    <t xml:space="preserve">台中市西屯區市政路  </t>
  </si>
  <si>
    <t xml:space="preserve">市政１號院兩房車位Ａ  </t>
  </si>
  <si>
    <t xml:space="preserve">寬樸河岸景觀大三房  </t>
  </si>
  <si>
    <t xml:space="preserve">宏觀大器溫馨美屋  </t>
  </si>
  <si>
    <t>16/24樓</t>
  </si>
  <si>
    <t xml:space="preserve">公甲３房附車子母車位  </t>
  </si>
  <si>
    <t xml:space="preserve">新竹市新竹市新源街  </t>
  </si>
  <si>
    <t xml:space="preserve">捷運巨蛋機能滿分套房  </t>
  </si>
  <si>
    <t xml:space="preserve">高雄市鼓山區博愛二路  </t>
  </si>
  <si>
    <t xml:space="preserve">英倫公園。全新三房  </t>
  </si>
  <si>
    <t xml:space="preserve">英倫公園 / 新北市板橋區文德路  </t>
  </si>
  <si>
    <t xml:space="preserve">藝術園區高樓四房平車  </t>
  </si>
  <si>
    <t xml:space="preserve">台中市南屯區公益路二段  </t>
  </si>
  <si>
    <t xml:space="preserve">五華特區靜謐二房一室車位  </t>
  </si>
  <si>
    <t xml:space="preserve">新北市三重區五華街  </t>
  </si>
  <si>
    <t xml:space="preserve">觀海中庭綠景２房  </t>
  </si>
  <si>
    <t>6/21樓</t>
  </si>
  <si>
    <t xml:space="preserve">【歐洲村】溫馨兩房車位  </t>
  </si>
  <si>
    <t xml:space="preserve">東大路三房  </t>
  </si>
  <si>
    <t xml:space="preserve">中山二路＊透天二樓  </t>
  </si>
  <si>
    <t xml:space="preserve">新北市蘆洲區中山二路  </t>
  </si>
  <si>
    <t xml:space="preserve">景平採光公寓  </t>
  </si>
  <si>
    <t xml:space="preserve">新北市中和區景平路  </t>
  </si>
  <si>
    <t xml:space="preserve">義享輕軌兩房（可租車位）  </t>
  </si>
  <si>
    <t xml:space="preserve">高雄市左營區太華街  </t>
  </si>
  <si>
    <t xml:space="preserve">ＦＵＮ未來兩房平車高樓層  </t>
  </si>
  <si>
    <t xml:space="preserve">府中商圈三房美寓  </t>
  </si>
  <si>
    <t xml:space="preserve">新北市板橋區光華街  </t>
  </si>
  <si>
    <t xml:space="preserve">近東區靜謐四房大空間  </t>
  </si>
  <si>
    <t xml:space="preserve">東區四房平車  </t>
  </si>
  <si>
    <t xml:space="preserve">台南市東區東門路三段  </t>
  </si>
  <si>
    <t xml:space="preserve">近南紡整棟美妝透天  </t>
  </si>
  <si>
    <t xml:space="preserve">台南市東區東光路二段  </t>
  </si>
  <si>
    <t xml:space="preserve">台中市龍井區遠東街  </t>
  </si>
  <si>
    <t xml:space="preserve">全新寶輝三房三車位  </t>
  </si>
  <si>
    <t xml:space="preserve">勤益學生單身美套房  </t>
  </si>
  <si>
    <t xml:space="preserve">台中市太平區中山路一段  </t>
  </si>
  <si>
    <t xml:space="preserve">勤益學生美套房  </t>
  </si>
  <si>
    <t xml:space="preserve">勤益學生單身貴族套房  </t>
  </si>
  <si>
    <t xml:space="preserve">秀山公園大三房！  </t>
  </si>
  <si>
    <t xml:space="preserve">新北市中和區自立路  </t>
  </si>
  <si>
    <t xml:space="preserve">曼哈頓帝王戶兩房車位  </t>
  </si>
  <si>
    <t xml:space="preserve">高鐵區㊝青禾㊝漂亮美店面  </t>
  </si>
  <si>
    <t xml:space="preserve">新竹縣竹北市嘉興路  </t>
  </si>
  <si>
    <t xml:space="preserve">滙世界３改２房＋平車  </t>
  </si>
  <si>
    <t xml:space="preserve">法國勳章邊間美二房  </t>
  </si>
  <si>
    <t xml:space="preserve">華相上謙三房平車精裝戶  </t>
  </si>
  <si>
    <t xml:space="preserve">台中市北屯區庄美街  </t>
  </si>
  <si>
    <t xml:space="preserve">台中市西屯區文華路  </t>
  </si>
  <si>
    <t xml:space="preserve">冠德文心綻２房２衛捷運宅  </t>
  </si>
  <si>
    <t>12/28樓</t>
  </si>
  <si>
    <t xml:space="preserve">未來城美麗大三房  </t>
  </si>
  <si>
    <t xml:space="preserve">新北市林口區文化三路一段  </t>
  </si>
  <si>
    <t xml:space="preserve">站前新銳邊間三房車位  </t>
  </si>
  <si>
    <t xml:space="preserve">桃園市中壢區青心路  </t>
  </si>
  <si>
    <t xml:space="preserve">七期太舜３房平車機能強  </t>
  </si>
  <si>
    <t xml:space="preserve">台中市西屯區朝馬一街  </t>
  </si>
  <si>
    <t xml:space="preserve">大聯邦３房一卡皮箱入住  </t>
  </si>
  <si>
    <t xml:space="preserve">桃園市蘆竹區南昌路  </t>
  </si>
  <si>
    <t xml:space="preserve">台南市東區小東路  </t>
  </si>
  <si>
    <t xml:space="preserve">美麗新世界美套房含家具  </t>
  </si>
  <si>
    <t xml:space="preserve">近頂溪站四樓三房美寓  </t>
  </si>
  <si>
    <t xml:space="preserve">新北市永和區國光路  </t>
  </si>
  <si>
    <t xml:space="preserve">近站前廣場精品兩房  </t>
  </si>
  <si>
    <t xml:space="preserve">＊租＊北區整棟電梯別墅  </t>
  </si>
  <si>
    <t xml:space="preserve">7房2廳6.5衛 </t>
  </si>
  <si>
    <t xml:space="preserve">台中市北區東光六街  </t>
  </si>
  <si>
    <t xml:space="preserve">Ａ９三井未來城美三房車位  </t>
  </si>
  <si>
    <t xml:space="preserve">大坪林二樓公寓大空間  </t>
  </si>
  <si>
    <t xml:space="preserve">歐洲公園３房  </t>
  </si>
  <si>
    <t xml:space="preserve">新北市板橋區國慶路  </t>
  </si>
  <si>
    <t xml:space="preserve">視野！國聚之碩大三房平車  </t>
  </si>
  <si>
    <t xml:space="preserve">中正路免爬高美寓  </t>
  </si>
  <si>
    <t xml:space="preserve">2房1廳1衛(含加蓋 1衛) </t>
  </si>
  <si>
    <t xml:space="preserve">旺旺來！中科薇風店住合一  </t>
  </si>
  <si>
    <t xml:space="preserve">成功路一段一樓  </t>
  </si>
  <si>
    <t xml:space="preserve">莊敬路一樓，熱鬧早市  </t>
  </si>
  <si>
    <t xml:space="preserve">新北市中和區莊敬路  </t>
  </si>
  <si>
    <t xml:space="preserve">奉化路稀有大空間釋出  </t>
  </si>
  <si>
    <t xml:space="preserve">近衛武營正路透店  </t>
  </si>
  <si>
    <t xml:space="preserve">高雄市鳳山區新強路  </t>
  </si>
  <si>
    <t xml:space="preserve">★龍井裕國天泉套房★  </t>
  </si>
  <si>
    <t xml:space="preserve">台中市龍井區龍社八街  </t>
  </si>
  <si>
    <t xml:space="preserve">東區大樓三房  </t>
  </si>
  <si>
    <t>7/2樓</t>
  </si>
  <si>
    <t xml:space="preserve">昭揚君品露臺三房車位  </t>
  </si>
  <si>
    <t xml:space="preserve">桃園市八德區廣豐二街  </t>
  </si>
  <si>
    <t xml:space="preserve">建工商圈四房平車重疊別墅  </t>
  </si>
  <si>
    <t xml:space="preserve">高雄市三民區立志街  </t>
  </si>
  <si>
    <t xml:space="preserve">聯上海棠景觀小宅  </t>
  </si>
  <si>
    <t xml:space="preserve">全坤美景帝王戶（含車位）  </t>
  </si>
  <si>
    <t>16-17/17樓</t>
  </si>
  <si>
    <t xml:space="preserve">新北市新莊區福德三街  </t>
  </si>
  <si>
    <t xml:space="preserve">中山醫大三房附車位  </t>
  </si>
  <si>
    <t>14/17樓</t>
  </si>
  <si>
    <t xml:space="preserve">漢中路公寓在監理站旁  </t>
  </si>
  <si>
    <t xml:space="preserve">桃園市桃園區漢中路  </t>
  </si>
  <si>
    <t xml:space="preserve">近公園五房別墅可租補  </t>
  </si>
  <si>
    <t xml:space="preserve">5房2廳5衛1室 </t>
  </si>
  <si>
    <t xml:space="preserve">台中市太平區宜福街  </t>
  </si>
  <si>
    <t xml:space="preserve">青埔青之上河三房車位  </t>
  </si>
  <si>
    <t xml:space="preserve">桃園市中壢區文發路  </t>
  </si>
  <si>
    <t xml:space="preserve">國際會館好採光稀有釋出  </t>
  </si>
  <si>
    <t xml:space="preserve">桃園市中壢區元化路  </t>
  </si>
  <si>
    <t xml:space="preserve">建工高科當代五合院樓中樓  </t>
  </si>
  <si>
    <t>11-12/13樓</t>
  </si>
  <si>
    <t xml:space="preserve">6房2廳3衛(含加蓋 2房) </t>
  </si>
  <si>
    <t xml:space="preserve">光大四房２５０００含管  </t>
  </si>
  <si>
    <t xml:space="preserve">台中市北區五權路  </t>
  </si>
  <si>
    <t xml:space="preserve">亞東捷運寬敞一樓  </t>
  </si>
  <si>
    <t xml:space="preserve">新北市板橋區四川路二段  </t>
  </si>
  <si>
    <t xml:space="preserve">民族一路與榮佑路三角窗  </t>
  </si>
  <si>
    <t xml:space="preserve">3房3廳2.5衛(含加蓋 1廳) </t>
  </si>
  <si>
    <t xml:space="preserve">海揚一房一廳  </t>
  </si>
  <si>
    <t xml:space="preserve">翠御兩房有車位徵優質租客  </t>
  </si>
  <si>
    <t xml:space="preserve">新北市汐止區汐碇路  </t>
  </si>
  <si>
    <t xml:space="preserve">農十六三房平車  </t>
  </si>
  <si>
    <t xml:space="preserve">龍山文化大３房車位  </t>
  </si>
  <si>
    <t xml:space="preserve">新竹市新竹市埔頂路  </t>
  </si>
  <si>
    <t xml:space="preserve">泰嘉面河景三房平車  </t>
  </si>
  <si>
    <t>15/27樓</t>
  </si>
  <si>
    <t xml:space="preserve">俊國福岡高樓採光二房  </t>
  </si>
  <si>
    <t xml:space="preserve">俊國福岡 / 台中市西屯區福科路  </t>
  </si>
  <si>
    <t xml:space="preserve">大埔商圈美套房  </t>
  </si>
  <si>
    <t xml:space="preserve">由鉅大謙雙平面車位  </t>
  </si>
  <si>
    <t>13/32樓</t>
  </si>
  <si>
    <t xml:space="preserve">近捷運達麗居山質感美宅  </t>
  </si>
  <si>
    <t xml:space="preserve">四維五福學區採光佳美四房  </t>
  </si>
  <si>
    <t xml:space="preserve">福和路典雅美宅  </t>
  </si>
  <si>
    <t xml:space="preserve">陸江景觀豪邸  </t>
  </si>
  <si>
    <t xml:space="preserve">光筑高樓裝潢三房１２樓  </t>
  </si>
  <si>
    <t xml:space="preserve">光筑高樓裝潢三房１１樓  </t>
  </si>
  <si>
    <t xml:space="preserve">出租民生凱悅大套房  </t>
  </si>
  <si>
    <t xml:space="preserve">桃園市桃園區民生路  </t>
  </si>
  <si>
    <t xml:space="preserve">租！瀋陽路大空間含車位  </t>
  </si>
  <si>
    <t xml:space="preserve">7房2廳5衛(含加蓋 3房3衛) </t>
  </si>
  <si>
    <t xml:space="preserve">台中市北屯區瀋陽路一段  </t>
  </si>
  <si>
    <t xml:space="preserve">近新莊車站大空間附車位  </t>
  </si>
  <si>
    <t xml:space="preserve">3房3廳2衛(含加蓋 2房1廳1衛) </t>
  </si>
  <si>
    <t xml:space="preserve">新竹市新竹市關東路  </t>
  </si>
  <si>
    <t xml:space="preserve">凹子底捷運學區百貨三房  </t>
  </si>
  <si>
    <t xml:space="preserve">ＴＯＰＯＮＥ高樓兩房車位  </t>
  </si>
  <si>
    <t xml:space="preserve">高雄市楠梓區藍田路  </t>
  </si>
  <si>
    <t xml:space="preserve">誠佳品學２房車位  </t>
  </si>
  <si>
    <t xml:space="preserve">桃園市中壢區民權路四段  </t>
  </si>
  <si>
    <t xml:space="preserve">寶輝學區宅二房車位  </t>
  </si>
  <si>
    <t>27,950元/月</t>
  </si>
  <si>
    <t xml:space="preserve">大毅５５精美裝潢視野戶  </t>
  </si>
  <si>
    <t xml:space="preserve">台中市北屯區山西路三段  </t>
  </si>
  <si>
    <t xml:space="preserve">璟都麗緻２房雙衛平面車位  </t>
  </si>
  <si>
    <t xml:space="preserve">桃園市大園區航科路  </t>
  </si>
  <si>
    <t xml:space="preserve">ＧＯ利精緻２房  </t>
  </si>
  <si>
    <t xml:space="preserve">GO利 / 新北市三重區德厚街  </t>
  </si>
  <si>
    <t xml:space="preserve">近彰商美屋  </t>
  </si>
  <si>
    <t xml:space="preserve">彰化縣彰化市南郭路一段  </t>
  </si>
  <si>
    <t xml:space="preserve">近彰商美屋１Ｆ  </t>
  </si>
  <si>
    <t xml:space="preserve">聯上海棠邊間平車  </t>
  </si>
  <si>
    <t xml:space="preserve">水世紀高樓美景  </t>
  </si>
  <si>
    <t xml:space="preserve">御景大空間！  </t>
  </si>
  <si>
    <t xml:space="preserve">新北市汐止區工建路  </t>
  </si>
  <si>
    <t xml:space="preserve">黎明路套房Ａ  </t>
  </si>
  <si>
    <t xml:space="preserve">黎明路套房Ｂ  </t>
  </si>
  <si>
    <t xml:space="preserve">黎明路套房Ｃ  </t>
  </si>
  <si>
    <t xml:space="preserve">新北市新店區中正路  </t>
  </si>
  <si>
    <t xml:space="preserve">麗寶宏匯大二房方正屋況好  </t>
  </si>
  <si>
    <t xml:space="preserve">永興街㊣美美的套房  </t>
  </si>
  <si>
    <t xml:space="preserve">台中市北區永興街  </t>
  </si>
  <si>
    <t xml:space="preserve">全新傢俱涵碧樓套房車位  </t>
  </si>
  <si>
    <t xml:space="preserve">御東城●美妝三房帶車位  </t>
  </si>
  <si>
    <t xml:space="preserve">御東城 / 新北市汐止區康寧街  </t>
  </si>
  <si>
    <t xml:space="preserve">交通便利˙漂亮２房  </t>
  </si>
  <si>
    <t xml:space="preserve">機能便利˙漂亮美裝  </t>
  </si>
  <si>
    <t xml:space="preserve">臻愛香榭外棟三房平面車位  </t>
  </si>
  <si>
    <t xml:space="preserve">建寶庄面寬孝親透天  </t>
  </si>
  <si>
    <t xml:space="preserve">彰化縣彰化市介壽北路  </t>
  </si>
  <si>
    <t xml:space="preserve">國泰賦都兩房車位  </t>
  </si>
  <si>
    <t>23/24樓</t>
  </si>
  <si>
    <t xml:space="preserve">水律川朝南平車１５樓  </t>
  </si>
  <si>
    <t xml:space="preserve">１８甲３房車位  </t>
  </si>
  <si>
    <t xml:space="preserve">凱悅假期 / 新北市泰山區仁愛路  </t>
  </si>
  <si>
    <t xml:space="preserve">水律川大三房平車１６樓  </t>
  </si>
  <si>
    <t xml:space="preserve">水律川大三房平車１５樓  </t>
  </si>
  <si>
    <t xml:space="preserve">水律川★屋主誠租！  </t>
  </si>
  <si>
    <t xml:space="preserve">租！劍橋小資空間  </t>
  </si>
  <si>
    <t xml:space="preserve">美學苑三房附車位  </t>
  </si>
  <si>
    <t xml:space="preserve">美學苑 / 新竹市新竹市經國路二段  </t>
  </si>
  <si>
    <t xml:space="preserve">小檜溪普羅旺斯３房車位  </t>
  </si>
  <si>
    <t xml:space="preserve">重慶街透天  </t>
  </si>
  <si>
    <t xml:space="preserve">一森原正面海景兩房出租  </t>
  </si>
  <si>
    <t>6/29樓</t>
  </si>
  <si>
    <t xml:space="preserve">國凱街電梯２＋２房  </t>
  </si>
  <si>
    <t xml:space="preserve">4房2廳1衛(含加蓋 2房) </t>
  </si>
  <si>
    <t xml:space="preserve">新北市樹林區國凱街  </t>
  </si>
  <si>
    <t xml:space="preserve">楠梓都會公園旁大三房  </t>
  </si>
  <si>
    <t xml:space="preserve">高雄市楠梓區德賢路  </t>
  </si>
  <si>
    <t xml:space="preserve">高大微美居全新二房車位  </t>
  </si>
  <si>
    <t xml:space="preserve">宜昌路便宜套房有陽台讚  </t>
  </si>
  <si>
    <t xml:space="preserve">永康✨單層出租大套房Ｂ  </t>
  </si>
  <si>
    <t xml:space="preserve">台南市永康區民族路  </t>
  </si>
  <si>
    <t xml:space="preserve">永康✨單層出租大套房Ａ  </t>
  </si>
  <si>
    <t xml:space="preserve">聖塔景觀４房  </t>
  </si>
  <si>
    <t xml:space="preserve">站前之星溫馨三房  </t>
  </si>
  <si>
    <t xml:space="preserve">新竹縣竹北市仁愛街  </t>
  </si>
  <si>
    <t xml:space="preserve">㊖市民廣場ＬＡＯＮＥ附車  </t>
  </si>
  <si>
    <t xml:space="preserve">禾寅大面寬美屋  </t>
  </si>
  <si>
    <t xml:space="preserve">新竹縣新埔鎮義民路一段  </t>
  </si>
  <si>
    <t xml:space="preserve">國民路大面寬集市店面  </t>
  </si>
  <si>
    <t xml:space="preserve">台中市南屯區大昌街  </t>
  </si>
  <si>
    <t xml:space="preserve">景森高樓全套兩房  </t>
  </si>
  <si>
    <t xml:space="preserve">桃園市八德區仁德路  </t>
  </si>
  <si>
    <t xml:space="preserve">赫里翁傳奇三房平車視野戶  </t>
  </si>
  <si>
    <t>20/27樓</t>
  </si>
  <si>
    <t xml:space="preserve">台中市西屯區環中路三段  </t>
  </si>
  <si>
    <t xml:space="preserve">10房2廳10衛 </t>
  </si>
  <si>
    <t xml:space="preserve">ｉ世界高樓景觀２房平車宅  </t>
  </si>
  <si>
    <t xml:space="preserve">高雄市左營區鼓山三路  </t>
  </si>
  <si>
    <t xml:space="preserve">亞灣海景美宅平車  </t>
  </si>
  <si>
    <t xml:space="preserve">鼎泰中城高樓兩房平車  </t>
  </si>
  <si>
    <t xml:space="preserve">台中市中區自由路二段  </t>
  </si>
  <si>
    <t xml:space="preserve">五期近學區電梯華廈２房  </t>
  </si>
  <si>
    <t xml:space="preserve">震後三房一室採光佳  </t>
  </si>
  <si>
    <t xml:space="preserve">台中市大里區自強街  </t>
  </si>
  <si>
    <t xml:space="preserve">國泰ＰＬＵＳ三房平面車位  </t>
  </si>
  <si>
    <t xml:space="preserve">重劃區三房車位  </t>
  </si>
  <si>
    <t xml:space="preserve">新北市土城區青和街  </t>
  </si>
  <si>
    <t xml:space="preserve">近櫻花捷運高質感設計套房  </t>
  </si>
  <si>
    <t xml:space="preserve">台中市西屯區櫻城三街  </t>
  </si>
  <si>
    <t xml:space="preserve">近五權車站城市經典一房  </t>
  </si>
  <si>
    <t xml:space="preserve">勇建光翼大兩房平車  </t>
  </si>
  <si>
    <t xml:space="preserve">台中市西屯區上石路  </t>
  </si>
  <si>
    <t xml:space="preserve">林鼎跨界三房平車誠出租  </t>
  </si>
  <si>
    <t xml:space="preserve">林鼎跨界 / 台中市西屯區福安路  </t>
  </si>
  <si>
    <t xml:space="preserve">下樓近一中街３房美寓  </t>
  </si>
  <si>
    <t xml:space="preserve">湖濱城精裝兩房平車可租補  </t>
  </si>
  <si>
    <t>25/28樓</t>
  </si>
  <si>
    <t xml:space="preserve">台中市東區進德路  </t>
  </si>
  <si>
    <t xml:space="preserve">高樓２房好ＧＯ利  </t>
  </si>
  <si>
    <t xml:space="preserve">新北市三重區德厚街  </t>
  </si>
  <si>
    <t xml:space="preserve">社頭市區黃金透店  </t>
  </si>
  <si>
    <t xml:space="preserve">4房2廳3.5衛 </t>
  </si>
  <si>
    <t xml:space="preserve">彰化縣社頭鄉員集路二段  </t>
  </si>
  <si>
    <t xml:space="preserve">熊貓福華４房大空間  </t>
  </si>
  <si>
    <t xml:space="preserve">七期市政１０１小豪宅  </t>
  </si>
  <si>
    <t xml:space="preserve">寰泰栢悅採光美屋  </t>
  </si>
  <si>
    <t xml:space="preserve">3房2廳2衛1室(含加蓋 2房) </t>
  </si>
  <si>
    <t xml:space="preserve">新北市三重區自強路一段  </t>
  </si>
  <si>
    <t xml:space="preserve">全新！居采麓園大３房平車  </t>
  </si>
  <si>
    <t xml:space="preserve">高雄市左營區榮耀街  </t>
  </si>
  <si>
    <t xml:space="preserve">香榭住辦大空間  </t>
  </si>
  <si>
    <t>B1-1/18樓</t>
  </si>
  <si>
    <t xml:space="preserve">櫻花知殷高樓美三房平車  </t>
  </si>
  <si>
    <t xml:space="preserve">台中市潭子區頭家路  </t>
  </si>
  <si>
    <t>28,300元/月</t>
  </si>
  <si>
    <t xml:space="preserve">南屯大地坪車庫別墅  </t>
  </si>
  <si>
    <t xml:space="preserve">台中市南屯區永春東一路  </t>
  </si>
  <si>
    <t xml:space="preserve">秀朗電梯陽光三房可租補  </t>
  </si>
  <si>
    <t xml:space="preserve">勝華Ｖ８高檔裝潢３房  </t>
  </si>
  <si>
    <t xml:space="preserve">新北市淡水區義山路一段  </t>
  </si>
  <si>
    <t xml:space="preserve">美術館印象巴黎採光大套房  </t>
  </si>
  <si>
    <t xml:space="preserve">景安有陽台１房  </t>
  </si>
  <si>
    <t xml:space="preserve">近火車站３房車  </t>
  </si>
  <si>
    <t xml:space="preserve">桃園市桃園區成功路二段  </t>
  </si>
  <si>
    <t xml:space="preserve">近凹子底公園靜巷透天  </t>
  </si>
  <si>
    <t xml:space="preserve">5房2廳3衛1室(含加蓋 1房) </t>
  </si>
  <si>
    <t xml:space="preserve">高雄市鼓山區中華一路  </t>
  </si>
  <si>
    <t xml:space="preserve">森達美術觀漂亮兩房附車位  </t>
  </si>
  <si>
    <t xml:space="preserve">新北市林口區仁愛二路  </t>
  </si>
  <si>
    <t xml:space="preserve">台中市南屯區南屯路二段  </t>
  </si>
  <si>
    <t xml:space="preserve">日紡國寶三房車位  </t>
  </si>
  <si>
    <t xml:space="preserve">台中市北屯區景和東街  </t>
  </si>
  <si>
    <t xml:space="preserve">新北市新莊區福樂街  </t>
  </si>
  <si>
    <t xml:space="preserve">世貿名人稀有套房  </t>
  </si>
  <si>
    <t>4/24樓</t>
  </si>
  <si>
    <t xml:space="preserve">平實世界巨心採光三房平車  </t>
  </si>
  <si>
    <t xml:space="preserve">台南市東區後甲三街  </t>
  </si>
  <si>
    <t xml:space="preserve">櫻城一街美透天  </t>
  </si>
  <si>
    <t xml:space="preserve">4房3廳5衛 </t>
  </si>
  <si>
    <t xml:space="preserve">雲世代舒適套房稀有釋出  </t>
  </si>
  <si>
    <t xml:space="preserve">桃園市桃園區永安路  </t>
  </si>
  <si>
    <t xml:space="preserve">精銳雲三房平車裝潢戶  </t>
  </si>
  <si>
    <t xml:space="preserve">台中市南屯區新富路  </t>
  </si>
  <si>
    <t xml:space="preserve">國家大院高樓層２房  </t>
  </si>
  <si>
    <t xml:space="preserve">桃園市中壢區青峰路一段  </t>
  </si>
  <si>
    <t xml:space="preserve">五甲正路大空間透天店面  </t>
  </si>
  <si>
    <t xml:space="preserve">6房7廳5.5衛19室(含加蓋 3房2衛8室) </t>
  </si>
  <si>
    <t xml:space="preserve">桃園市中壢區中央西路二段  </t>
  </si>
  <si>
    <t xml:space="preserve">台南市安平區健康路三段  </t>
  </si>
  <si>
    <t xml:space="preserve">近市政府！臺灣大道透天  </t>
  </si>
  <si>
    <t xml:space="preserve">富宇質青２房平車挑高戶  </t>
  </si>
  <si>
    <t xml:space="preserve">台中市西區西屯路一段  </t>
  </si>
  <si>
    <t xml:space="preserve">十方山水  </t>
  </si>
  <si>
    <t xml:space="preserve">新北市新店區碧潭路  </t>
  </si>
  <si>
    <t xml:space="preserve">民義街三房  </t>
  </si>
  <si>
    <t xml:space="preserve">4房3廳3衛(含加蓋 1房1廳) </t>
  </si>
  <si>
    <t xml:space="preserve">新北市蘆洲區民義街  </t>
  </si>
  <si>
    <t xml:space="preserve">心居易一樓可寵物庭院美屋  </t>
  </si>
  <si>
    <t xml:space="preserve">皇翔四季中庭三房  </t>
  </si>
  <si>
    <t xml:space="preserve">可租補可養貓大墩學區兩房  </t>
  </si>
  <si>
    <t xml:space="preserve">台中市南屯區三和街  </t>
  </si>
  <si>
    <t xml:space="preserve">竹圍馬偕醫院１樓家庭２房  </t>
  </si>
  <si>
    <t xml:space="preserve">☆東興路採光美透店  </t>
  </si>
  <si>
    <t xml:space="preserve">台中市西區公館路  </t>
  </si>
  <si>
    <t xml:space="preserve">江南大宅２房有車位  </t>
  </si>
  <si>
    <t xml:space="preserve">新北市淡水區沙崙路一段  </t>
  </si>
  <si>
    <t xml:space="preserve">寶輝世紀莊園３房雙平車  </t>
  </si>
  <si>
    <t xml:space="preserve">仁武鳳仁路人潮金透店  </t>
  </si>
  <si>
    <t xml:space="preserve">高雄市仁武區鳳仁路  </t>
  </si>
  <si>
    <t xml:space="preserve">西屯中科３房大空間有車位  </t>
  </si>
  <si>
    <t xml:space="preserve">藝文德億樂三房車位  </t>
  </si>
  <si>
    <t xml:space="preserve">府前大坪數百市金店住  </t>
  </si>
  <si>
    <t>1-4/5樓</t>
  </si>
  <si>
    <t xml:space="preserve">5房6廳6衛 </t>
  </si>
  <si>
    <t xml:space="preserve">台南市安平區府前四街  </t>
  </si>
  <si>
    <t xml:space="preserve">鼎宇美術之星平車豪邸  </t>
  </si>
  <si>
    <t>8/27樓</t>
  </si>
  <si>
    <t xml:space="preserve">文心青海路旁角間別墅  </t>
  </si>
  <si>
    <t xml:space="preserve">台中市西屯區洛陽南街  </t>
  </si>
  <si>
    <t xml:space="preserve">鴻磐全新裝潢邊間三房車位  </t>
  </si>
  <si>
    <t xml:space="preserve">高雄市新興區林森一路  </t>
  </si>
  <si>
    <t xml:space="preserve">全新『柏舍』電梯兩房  </t>
  </si>
  <si>
    <t xml:space="preserve">小資一樓稀有釋出  </t>
  </si>
  <si>
    <t xml:space="preserve">新北市板橋區四川路一段  </t>
  </si>
  <si>
    <t xml:space="preserve">熊貓天下  </t>
  </si>
  <si>
    <t xml:space="preserve">近五權路使用空間大樓店  </t>
  </si>
  <si>
    <t>1-3/7樓</t>
  </si>
  <si>
    <t xml:space="preserve">台中市西區自立街  </t>
  </si>
  <si>
    <t xml:space="preserve">世界花園兩房車位  </t>
  </si>
  <si>
    <t xml:space="preserve">仁愛三街透天二樓大空間  </t>
  </si>
  <si>
    <t xml:space="preserve">7房3.5衛(含加蓋 5房2.5衛) </t>
  </si>
  <si>
    <t xml:space="preserve">景觀教授的美美辦公透天  </t>
  </si>
  <si>
    <t xml:space="preserve">7房2廳4衛1室(含加蓋 4房2衛) </t>
  </si>
  <si>
    <t xml:space="preserve">民族街二樓公寓  </t>
  </si>
  <si>
    <t xml:space="preserve">新北市三重區民族街  </t>
  </si>
  <si>
    <t xml:space="preserve">大業學區可設籍租補優質宅  </t>
  </si>
  <si>
    <t xml:space="preserve">水岸花園坐北朝南三房平車  </t>
  </si>
  <si>
    <t xml:space="preserve">高雄市橋頭區新東一街  </t>
  </si>
  <si>
    <t xml:space="preserve">近曉明女中可租補優質套房  </t>
  </si>
  <si>
    <t xml:space="preserve">台中市北區陝西東三街  </t>
  </si>
  <si>
    <t xml:space="preserve">總太觀心四房歌劇院視野  </t>
  </si>
  <si>
    <t xml:space="preserve">安敦凱旋美一房  </t>
  </si>
  <si>
    <t xml:space="preserve">海華之星美三房車位  </t>
  </si>
  <si>
    <t xml:space="preserve">桃園市中壢區環北路  </t>
  </si>
  <si>
    <t xml:space="preserve">【東方公園】高樓景觀三房  </t>
  </si>
  <si>
    <t xml:space="preserve">東方公園 / 台南市永康區中華二路  </t>
  </si>
  <si>
    <t xml:space="preserve">賓士東宮雅房  </t>
  </si>
  <si>
    <t xml:space="preserve">賓士東宮雅房２０３  </t>
  </si>
  <si>
    <t xml:space="preserve">土城好室研研三房車位  </t>
  </si>
  <si>
    <t xml:space="preserve">永恆街‧整層２Ｆ溫馨出租  </t>
  </si>
  <si>
    <t xml:space="preserve">高雄市前金區永恆街  </t>
  </si>
  <si>
    <t xml:space="preserve">近家樂福兩房附平面車位  </t>
  </si>
  <si>
    <t xml:space="preserve">新北市林口區仁愛路二段  </t>
  </si>
  <si>
    <t xml:space="preserve">德謙序‧質感生活兩房  </t>
  </si>
  <si>
    <t xml:space="preserve">湖濱城視野兩房Ｂ２平車  </t>
  </si>
  <si>
    <t xml:space="preserve">真。惠宇人本新觀近新光  </t>
  </si>
  <si>
    <t xml:space="preserve">台中市西屯區弘孝路  </t>
  </si>
  <si>
    <t xml:space="preserve">愛琴海Ｂ０９－１２Ｆ  </t>
  </si>
  <si>
    <t>12/34樓</t>
  </si>
  <si>
    <t xml:space="preserve">惠宇世紀願景三房平車  </t>
  </si>
  <si>
    <t xml:space="preserve">惠宇世紀願景 / 台中市北區太原路三段  </t>
  </si>
  <si>
    <t xml:space="preserve">中央公園邊間透店  </t>
  </si>
  <si>
    <t xml:space="preserve">10房5廳4衛(含加蓋 4房2廳) </t>
  </si>
  <si>
    <t xml:space="preserve">高雄市新興區玉竹一街  </t>
  </si>
  <si>
    <t xml:space="preserve">縣府市寶美妝三房  </t>
  </si>
  <si>
    <t xml:space="preserve">桃園市桃園區德華街  </t>
  </si>
  <si>
    <t xml:space="preserve">三和苑四房車位  </t>
  </si>
  <si>
    <t xml:space="preserve">龜山二樓整層出租  </t>
  </si>
  <si>
    <t xml:space="preserve">桃園市龜山區壽山路  </t>
  </si>
  <si>
    <t xml:space="preserve">近公益路電梯兩房  </t>
  </si>
  <si>
    <t xml:space="preserve">專任中壢車站將像四房車位  </t>
  </si>
  <si>
    <t xml:space="preserve">近熱河商圈瀋陽街正街透店  </t>
  </si>
  <si>
    <t xml:space="preserve">5房2廳4衛(含加蓋 4房2衛) </t>
  </si>
  <si>
    <t xml:space="preserve">高雄市三民區瀋陽街  </t>
  </si>
  <si>
    <t xml:space="preserve">龍騰首席兩房平車  </t>
  </si>
  <si>
    <t xml:space="preserve">高雄市前鎮區光華三路  </t>
  </si>
  <si>
    <t xml:space="preserve">【新潤花路】兩房車位  </t>
  </si>
  <si>
    <t xml:space="preserve">美樹大悅一房一衛  </t>
  </si>
  <si>
    <t xml:space="preserve">成功路採光兩房電梯華廈  </t>
  </si>
  <si>
    <t xml:space="preserve">大學京都＊２房含車位  </t>
  </si>
  <si>
    <t xml:space="preserve">新北市樹林區學成路  </t>
  </si>
  <si>
    <t xml:space="preserve">巨蛋首排裝潢３房  </t>
  </si>
  <si>
    <t>13/28樓</t>
  </si>
  <si>
    <t xml:space="preserve">博愛香榭 / 高雄市左營區博愛二路  </t>
  </si>
  <si>
    <t xml:space="preserve">高雄市苓雅區四維四路  </t>
  </si>
  <si>
    <t xml:space="preserve">新竹市新竹市大同路  </t>
  </si>
  <si>
    <t xml:space="preserve">ＯＮＥＣＩＴＹ一房好好租  </t>
  </si>
  <si>
    <t xml:space="preserve">台中市南屯區文心南三路  </t>
  </si>
  <si>
    <t xml:space="preserve">歡迎預約！美術。店住  </t>
  </si>
  <si>
    <t xml:space="preserve">1房2廳2衛1室(含加蓋 1室) </t>
  </si>
  <si>
    <t xml:space="preserve">台中市西區五權西五街  </t>
  </si>
  <si>
    <t>29,999元/月</t>
  </si>
  <si>
    <t xml:space="preserve">鼎極尊榮四居車位  </t>
  </si>
  <si>
    <t xml:space="preserve">陽光大空間三房美寓  </t>
  </si>
  <si>
    <t xml:space="preserve">高雄市鼓山區明倫路  </t>
  </si>
  <si>
    <t xml:space="preserve">新北市汐止區康寧街  </t>
  </si>
  <si>
    <t xml:space="preserve">寶輝國際莊園高樓屋  </t>
  </si>
  <si>
    <t xml:space="preserve">小檜溪着東騰美兩房車位  </t>
  </si>
  <si>
    <t xml:space="preserve">富園方園大三房大露台戶  </t>
  </si>
  <si>
    <t xml:space="preserve">新北市土城區金城路三段  </t>
  </si>
  <si>
    <t xml:space="preserve">邊間三面採光電梯大三房  </t>
  </si>
  <si>
    <t xml:space="preserve">藍海２房附車位車位  </t>
  </si>
  <si>
    <t xml:space="preserve">善化國小旁整棟店面  </t>
  </si>
  <si>
    <t xml:space="preserve">5房2廳3衛(含加蓋 1房) </t>
  </si>
  <si>
    <t xml:space="preserve">台南市善化區進學路  </t>
  </si>
  <si>
    <t xml:space="preserve">Ａ９康橋全新落成兩房兩衛  </t>
  </si>
  <si>
    <t xml:space="preserve">新北市林口區興林路  </t>
  </si>
  <si>
    <t>11/16樓</t>
  </si>
  <si>
    <t xml:space="preserve">高雄市三民區陽明路  </t>
  </si>
  <si>
    <t xml:space="preserve">近歸仁高鐵角窗招財金店霸  </t>
  </si>
  <si>
    <t xml:space="preserve">台南市歸仁區中正南路二段  </t>
  </si>
  <si>
    <t xml:space="preserve">新北市汐止區樟樹一路  </t>
  </si>
  <si>
    <t xml:space="preserve">大湳小資精美兩房  </t>
  </si>
  <si>
    <t xml:space="preserve">桃園市八德區義勇街  </t>
  </si>
  <si>
    <t xml:space="preserve">富春山居高級裝潢電梯別墅  </t>
  </si>
  <si>
    <t xml:space="preserve">6房2廳6衛2室 </t>
  </si>
  <si>
    <t xml:space="preserve">近台元優質４房華廈  </t>
  </si>
  <si>
    <t xml:space="preserve">新竹縣竹北市文明街  </t>
  </si>
  <si>
    <t xml:space="preserve">埔頂重劃區大面寬網美店面  </t>
  </si>
  <si>
    <t xml:space="preserve">桃園市大溪區仁善一街  </t>
  </si>
  <si>
    <t xml:space="preserve">登峰２１黃金店面附平車位  </t>
  </si>
  <si>
    <t xml:space="preserve">登峰21 / 台中市北區中清路一段  </t>
  </si>
  <si>
    <t xml:space="preserve">鷺洲雲硯１３樓  </t>
  </si>
  <si>
    <t xml:space="preserve">新北市蘆洲區中央路  </t>
  </si>
  <si>
    <t xml:space="preserve">Ａ７皇翔三房車位  </t>
  </si>
  <si>
    <t xml:space="preserve">正中華路上大空間透店  </t>
  </si>
  <si>
    <t xml:space="preserve">桃園市中壢區中華路一段  </t>
  </si>
  <si>
    <t xml:space="preserve">秋紅谷旁三房附平面車位讚  </t>
  </si>
  <si>
    <t xml:space="preserve">元邦華府一樓店住  </t>
  </si>
  <si>
    <t xml:space="preserve">3房2廳2衛(含加蓋 3房) </t>
  </si>
  <si>
    <t xml:space="preserve">桃園市中壢區後興路一段  </t>
  </si>
  <si>
    <t xml:space="preserve">信義國小捷運站整新三房  </t>
  </si>
  <si>
    <t xml:space="preserve">林肯大廈小資套房  </t>
  </si>
  <si>
    <t xml:space="preserve">台南市中西區金華路三段  </t>
  </si>
  <si>
    <t xml:space="preserve">富旺雍華｜靜謐雅致三房車  </t>
  </si>
  <si>
    <t xml:space="preserve">台中市北屯區太和路二段  </t>
  </si>
  <si>
    <t xml:space="preserve">新竹人潮透天店面  </t>
  </si>
  <si>
    <t xml:space="preserve">5廳3衛 </t>
  </si>
  <si>
    <t xml:space="preserve">誠佳悠閱三房車位  </t>
  </si>
  <si>
    <t xml:space="preserve">中和市民邊間金店面  </t>
  </si>
  <si>
    <t xml:space="preserve">套房出租含管  </t>
  </si>
  <si>
    <t xml:space="preserve">非常台北亮麗三房  </t>
  </si>
  <si>
    <t xml:space="preserve">近中壢夜市寬敞商辦  </t>
  </si>
  <si>
    <t xml:space="preserve">全新近園道有陽台套房  </t>
  </si>
  <si>
    <t xml:space="preserve">大安尊邸  </t>
  </si>
  <si>
    <t xml:space="preserve">新北市樹林區大安路  </t>
  </si>
  <si>
    <t xml:space="preserve">金城舞５美妝美宅大空間  </t>
  </si>
  <si>
    <t xml:space="preserve">濱海⚓高檔裝潢二房平車  </t>
  </si>
  <si>
    <t xml:space="preserve">繽海 / 高雄市苓雅區三多四路  </t>
  </si>
  <si>
    <t xml:space="preserve">惠宇人本新觀美屋－屋況佳  </t>
  </si>
  <si>
    <t xml:space="preserve">首選～達永沐夏一房  </t>
  </si>
  <si>
    <t xml:space="preserve">淡水稀有一樓大空間  </t>
  </si>
  <si>
    <t xml:space="preserve">新北市淡水區原德路  </t>
  </si>
  <si>
    <t xml:space="preserve">高鐵新未住２房２衛附車位  </t>
  </si>
  <si>
    <t xml:space="preserve">員林新城好屋推薦  </t>
  </si>
  <si>
    <t xml:space="preserve">新北市土城區員林街  </t>
  </si>
  <si>
    <t xml:space="preserve">近逢甲大學優質大套房  </t>
  </si>
  <si>
    <t>9,610元/月</t>
  </si>
  <si>
    <t xml:space="preserve">近信義國小明亮大三房  </t>
  </si>
  <si>
    <t xml:space="preserve">高雄市新興區六合一路  </t>
  </si>
  <si>
    <t xml:space="preserve">可租補中醫商圈歐夏蕾美屋  </t>
  </si>
  <si>
    <t xml:space="preserve">台中市北區五常街  </t>
  </si>
  <si>
    <t xml:space="preserve">春日城高層無障礙三房  </t>
  </si>
  <si>
    <t xml:space="preserve">春日城高層兩戶打通六房  </t>
  </si>
  <si>
    <t xml:space="preserve">高鐵天堂鳥美屋況大兩房  </t>
  </si>
  <si>
    <t xml:space="preserve">高雄市左營區重平路  </t>
  </si>
  <si>
    <t xml:space="preserve">近高鐵三房車位美宅  </t>
  </si>
  <si>
    <t xml:space="preserve">高雄市左營區重建路  </t>
  </si>
  <si>
    <t xml:space="preserve">中科豪華大三房附四車位  </t>
  </si>
  <si>
    <t xml:space="preserve">中正路溫馨３房美寓  </t>
  </si>
  <si>
    <t xml:space="preserve">演說家美裝三房  </t>
  </si>
  <si>
    <t xml:space="preserve">桃園市桃園區大興西路二段  </t>
  </si>
  <si>
    <t xml:space="preserve">人人幸福四房平車朝南視野  </t>
  </si>
  <si>
    <t xml:space="preserve">伊吉邦小資美屋  </t>
  </si>
  <si>
    <t xml:space="preserve">新北市新莊區新北大道七段  </t>
  </si>
  <si>
    <t xml:space="preserve">宏觀大器精美裝潢屋  </t>
  </si>
  <si>
    <t xml:space="preserve">田園綠大地三房美屋車位  </t>
  </si>
  <si>
    <t xml:space="preserve">高雄市楠梓區大學東路  </t>
  </si>
  <si>
    <t xml:space="preserve">國美之星三房帶車位  </t>
  </si>
  <si>
    <t xml:space="preserve">國美之星A區 / 新北市土城區延吉街  </t>
  </si>
  <si>
    <t xml:space="preserve">一中商圈套房Ｂ  </t>
  </si>
  <si>
    <t xml:space="preserve">夏都兩房兩衛平車位  </t>
  </si>
  <si>
    <t xml:space="preserve">近火車站擎天匯☆３房車位  </t>
  </si>
  <si>
    <t xml:space="preserve">水舞川高樓２房平車  </t>
  </si>
  <si>
    <t xml:space="preserve">大同莊園庭景綠園  </t>
  </si>
  <si>
    <t xml:space="preserve">鳳山國中靚三房平車  </t>
  </si>
  <si>
    <t xml:space="preserve">高雄市鳳山區鳳東三街  </t>
  </si>
  <si>
    <t xml:space="preserve">太普溫馨成家三房車位  </t>
  </si>
  <si>
    <t xml:space="preserve">高雄市前鎮區管仲南路  </t>
  </si>
  <si>
    <t xml:space="preserve">植物園透天  </t>
  </si>
  <si>
    <t xml:space="preserve">高雄市左營區重光路  </t>
  </si>
  <si>
    <t xml:space="preserve">忠貞市場便宜三房出租  </t>
  </si>
  <si>
    <t xml:space="preserve">桃園市八德區龍宮街  </t>
  </si>
  <si>
    <t xml:space="preserve">＜可看＞由鉅。帝王戶  </t>
  </si>
  <si>
    <t xml:space="preserve">好讚！！陽明正路黃金透店  </t>
  </si>
  <si>
    <t xml:space="preserve">西屯優質套房  </t>
  </si>
  <si>
    <t xml:space="preserve">近新天地透天  </t>
  </si>
  <si>
    <t xml:space="preserve">喜悅社區山河景豪宅  </t>
  </si>
  <si>
    <t xml:space="preserve">喜悅 / 新北市三重區環河北路三段  </t>
  </si>
  <si>
    <t xml:space="preserve">汐止溫馨精美兩房美寓  </t>
  </si>
  <si>
    <t xml:space="preserve">新北市汐止區民族六街  </t>
  </si>
  <si>
    <t xml:space="preserve">頭張Ｄｅｃｏ＋三房平車  </t>
  </si>
  <si>
    <t xml:space="preserve">台中市潭子區頭張路一段  </t>
  </si>
  <si>
    <t xml:space="preserve">⭐明亮大三房⭐️等你租！  </t>
  </si>
  <si>
    <t xml:space="preserve">龍鳳經國 / 桃園市桃園區經國路  </t>
  </si>
  <si>
    <t xml:space="preserve">㊖勤美旁美村路錢潮樓店  </t>
  </si>
  <si>
    <t xml:space="preserve">1房3廳2衛4室 </t>
  </si>
  <si>
    <t xml:space="preserve">全新豐邑一綻附質感家俱電  </t>
  </si>
  <si>
    <t xml:space="preserve">新竹市新竹市關新路  </t>
  </si>
  <si>
    <t xml:space="preserve">近林口高中仁愛路上金店面  </t>
  </si>
  <si>
    <t xml:space="preserve">海洋都心可租補３房車位  </t>
  </si>
  <si>
    <t xml:space="preserve">東騰青一裝潢三房車位  </t>
  </si>
  <si>
    <t xml:space="preserve">逢甲福星路金透天１－２樓  </t>
  </si>
  <si>
    <t xml:space="preserve">台中市西屯區福星路  </t>
  </si>
  <si>
    <t xml:space="preserve">福邸龍門３房電梯  </t>
  </si>
  <si>
    <t xml:space="preserve">精美質感三房平面車位  </t>
  </si>
  <si>
    <t xml:space="preserve">真愛＊劍橋美２房  </t>
  </si>
  <si>
    <t xml:space="preserve">國安角窗要整理透天  </t>
  </si>
  <si>
    <t xml:space="preserve">台南市安南區國安街  </t>
  </si>
  <si>
    <t xml:space="preserve">全新！兩房兩衛附平車  </t>
  </si>
  <si>
    <t xml:space="preserve">中正龍門四房  </t>
  </si>
  <si>
    <t xml:space="preserve">近頂溪站溫馨套房  </t>
  </si>
  <si>
    <t xml:space="preserve">良勳森悅兩房平車  </t>
  </si>
  <si>
    <t xml:space="preserve">虎尾寮角窗金店住  </t>
  </si>
  <si>
    <t xml:space="preserve">4房4廳3衛 </t>
  </si>
  <si>
    <t xml:space="preserve">台南市東區裕和路  </t>
  </si>
  <si>
    <t xml:space="preserve">近國賓影城高樓三房  </t>
  </si>
  <si>
    <t xml:space="preserve">歡迎預約！近上楓國小美屋  </t>
  </si>
  <si>
    <t xml:space="preserve">台中市大雅區民富街  </t>
  </si>
  <si>
    <t xml:space="preserve">歡迎預約西區稀有邊間透天  </t>
  </si>
  <si>
    <t xml:space="preserve">5房1廳3衛 </t>
  </si>
  <si>
    <t xml:space="preserve">善化南科周遭三房平車  </t>
  </si>
  <si>
    <t xml:space="preserve">台南市善化區小新營  </t>
  </si>
  <si>
    <t xml:space="preserve">旱溪雙併透天  </t>
  </si>
  <si>
    <t xml:space="preserve">12房4廳8衛2室(含加蓋 4房2衛) </t>
  </si>
  <si>
    <t xml:space="preserve">台中市東區旱溪西路一段  </t>
  </si>
  <si>
    <t xml:space="preserve">帝標電梯兩房  </t>
  </si>
  <si>
    <t xml:space="preserve">台南市東區龍山街  </t>
  </si>
  <si>
    <t xml:space="preserve">天闕木質兩房美宅  </t>
  </si>
  <si>
    <t>9/25樓</t>
  </si>
  <si>
    <t xml:space="preserve">德富高樓層２房２廳有車位  </t>
  </si>
  <si>
    <t xml:space="preserve">台南市永康區永大路二段  </t>
  </si>
  <si>
    <t xml:space="preserve">新店捷運站２房車位  </t>
  </si>
  <si>
    <t xml:space="preserve">下南崁鬧中取靜３房車位  </t>
  </si>
  <si>
    <t xml:space="preserve">桃園市蘆竹區錦明街  </t>
  </si>
  <si>
    <t xml:space="preserve">惠田上書房三房平車  </t>
  </si>
  <si>
    <t xml:space="preserve">台中市南區學府路  </t>
  </si>
  <si>
    <t xml:space="preserve">麗園道一卡皮箱入住美宅  </t>
  </si>
  <si>
    <t xml:space="preserve">學生請來可以租賃補助四房  </t>
  </si>
  <si>
    <t xml:space="preserve">逢甲西安街住店  </t>
  </si>
  <si>
    <t xml:space="preserve">台中市西屯區西安街  </t>
  </si>
  <si>
    <t xml:space="preserve">國際會館３樓三房車位  </t>
  </si>
  <si>
    <t xml:space="preserve">僑中二街公寓三房  </t>
  </si>
  <si>
    <t xml:space="preserve">新北市板橋區僑中二街  </t>
  </si>
  <si>
    <t xml:space="preserve">近大潤發２樓整層住家  </t>
  </si>
  <si>
    <t xml:space="preserve">可住可辦４樓大空間  </t>
  </si>
  <si>
    <t xml:space="preserve">永利路美宅  </t>
  </si>
  <si>
    <t xml:space="preserve">新北市永和區永利路  </t>
  </si>
  <si>
    <t xml:space="preserve">逢甲商圈美透天  </t>
  </si>
  <si>
    <t xml:space="preserve">3房2廳1衛(含加蓋 1房1廳) </t>
  </si>
  <si>
    <t xml:space="preserve">藝文商圈☆三房雙衛浴陽台  </t>
  </si>
  <si>
    <t xml:space="preserve">時光織錦高樓視野採光戶  </t>
  </si>
  <si>
    <t xml:space="preserve">台中市北區興進路  </t>
  </si>
  <si>
    <t xml:space="preserve">藝術街精緻套房  </t>
  </si>
  <si>
    <t xml:space="preserve">美。讚幸福三房附平面車位  </t>
  </si>
  <si>
    <t xml:space="preserve">讚幸福 / 台中市北屯區崇德十六路  </t>
  </si>
  <si>
    <t xml:space="preserve">近環球新生街大大空間  </t>
  </si>
  <si>
    <t xml:space="preserve">楊梅秀才美居  </t>
  </si>
  <si>
    <t xml:space="preserve">桃園市楊梅區秀才路  </t>
  </si>
  <si>
    <t xml:space="preserve">全新竹科匯三房  </t>
  </si>
  <si>
    <t xml:space="preserve">東科路旁透天  </t>
  </si>
  <si>
    <t xml:space="preserve">第凡內高樓好視野  </t>
  </si>
  <si>
    <t xml:space="preserve">台中市北屯區松順一街  </t>
  </si>
  <si>
    <t xml:space="preserve">稀有存美術精緻兩房平車  </t>
  </si>
  <si>
    <t xml:space="preserve">台中市西區存中街  </t>
  </si>
  <si>
    <t xml:space="preserve">近頭前庄站大三房  </t>
  </si>
  <si>
    <t xml:space="preserve">季園 / 新北市新莊區中正路  </t>
  </si>
  <si>
    <t xml:space="preserve">美★孩子王２高樓三房平車  </t>
  </si>
  <si>
    <t xml:space="preserve">近大東森林公園正路透店  </t>
  </si>
  <si>
    <t xml:space="preserve">高雄市鳳山區瑞竹路  </t>
  </si>
  <si>
    <t xml:space="preserve">新市可開伙大套房  </t>
  </si>
  <si>
    <t xml:space="preserve">金生金室｜有管理陽台套房  </t>
  </si>
  <si>
    <t xml:space="preserve">台南市北區公園南路  </t>
  </si>
  <si>
    <t xml:space="preserve">佳福青樂。四房平車  </t>
  </si>
  <si>
    <t xml:space="preserve">台中市北屯區軍福十五路  </t>
  </si>
  <si>
    <t xml:space="preserve">湖濱城兩房  </t>
  </si>
  <si>
    <t xml:space="preserve">台北春田三房優質好寓  </t>
  </si>
  <si>
    <t xml:space="preserve">可租補湖濱雙星四房平車  </t>
  </si>
  <si>
    <t xml:space="preserve">青埔特區２房車位  </t>
  </si>
  <si>
    <t xml:space="preserve">桃園市中壢區永園路  </t>
  </si>
  <si>
    <t xml:space="preserve">誠意出租住家工作室皆宜  </t>
  </si>
  <si>
    <t xml:space="preserve">新北市蘆洲區信義路  </t>
  </si>
  <si>
    <t xml:space="preserve">熊貓文心帝國三房平車  </t>
  </si>
  <si>
    <t xml:space="preserve">台中市南屯區大英西一街  </t>
  </si>
  <si>
    <t xml:space="preserve">近益民國小一樓大三房  </t>
  </si>
  <si>
    <t xml:space="preserve">台中市大里區大里路  </t>
  </si>
  <si>
    <t xml:space="preserve">柏蒂特區豪邸高樓４房車位  </t>
  </si>
  <si>
    <t xml:space="preserve">近國一大雅市區企業總部  </t>
  </si>
  <si>
    <t xml:space="preserve">台中市大雅區雅潭路四段  </t>
  </si>
  <si>
    <t xml:space="preserve">迴龍捷運全球御花園三房  </t>
  </si>
  <si>
    <t xml:space="preserve">重新整理３房高樓層視野  </t>
  </si>
  <si>
    <t xml:space="preserve">北屯十期高樓層三房車位  </t>
  </si>
  <si>
    <t xml:space="preserve">台中市北屯區軍福十六路  </t>
  </si>
  <si>
    <t xml:space="preserve">藝文特區臻愛一世兩房  </t>
  </si>
  <si>
    <t xml:space="preserve">南屯八期店面  </t>
  </si>
  <si>
    <t xml:space="preserve">台中市南屯區向心南路  </t>
  </si>
  <si>
    <t xml:space="preserve">新北市土城區裕民路  </t>
  </si>
  <si>
    <t xml:space="preserve">皇居幸福三房車位  </t>
  </si>
  <si>
    <t xml:space="preserve">獨家御峰旁中正路稀有透天  </t>
  </si>
  <si>
    <t xml:space="preserve">1房5廳2衛(含加蓋 1房4廳2衛) </t>
  </si>
  <si>
    <t xml:space="preserve">新北市三峽區中正路二段  </t>
  </si>
  <si>
    <t xml:space="preserve">ＣＡＳＡ高樓層兩房平車  </t>
  </si>
  <si>
    <t xml:space="preserve">美村路透天．店面  </t>
  </si>
  <si>
    <t xml:space="preserve">台中市南區美村路二段  </t>
  </si>
  <si>
    <t xml:space="preserve">凱旋海景邊間四房平車  </t>
  </si>
  <si>
    <t xml:space="preserve">天堂鳥美兩房  </t>
  </si>
  <si>
    <t xml:space="preserve">台中市西屯區大聖街  </t>
  </si>
  <si>
    <t xml:space="preserve">元生國小傳世國寶三房美宅  </t>
  </si>
  <si>
    <t xml:space="preserve">大觀園旁璞園三房華廈  </t>
  </si>
  <si>
    <t xml:space="preserve">台中市西屯區上石南八巷  </t>
  </si>
  <si>
    <t xml:space="preserve">【正】台灣大道上。金店面  </t>
  </si>
  <si>
    <t xml:space="preserve">中山路近捷運大空間  </t>
  </si>
  <si>
    <t xml:space="preserve">新北市淡水區中山路  </t>
  </si>
  <si>
    <t xml:space="preserve">中山路近捷運三樓大空間  </t>
  </si>
  <si>
    <t xml:space="preserve">惠宇大三房平車好談！  </t>
  </si>
  <si>
    <t xml:space="preserve">高雄市前鎮區三多三路  </t>
  </si>
  <si>
    <t xml:space="preserve">科學園區四房有社區管理  </t>
  </si>
  <si>
    <t xml:space="preserve">都市璞華生態園區兩房平車  </t>
  </si>
  <si>
    <t xml:space="preserve">高雄市左營區重立路  </t>
  </si>
  <si>
    <t xml:space="preserve">總統閣廈捷運旁一房一廳  </t>
  </si>
  <si>
    <t xml:space="preserve">台中市北屯區天津路四段  </t>
  </si>
  <si>
    <t xml:space="preserve">正東和路熱鬧店住  </t>
  </si>
  <si>
    <t xml:space="preserve">4房1廳2衛(含加蓋 1衛) </t>
  </si>
  <si>
    <t xml:space="preserve">台南市東區東和路  </t>
  </si>
  <si>
    <t xml:space="preserve">近台元美三房平面車位  </t>
  </si>
  <si>
    <t xml:space="preserve">新竹縣竹北市新泰路  </t>
  </si>
  <si>
    <t xml:space="preserve">仁武·竹門巷整棟透天出租  </t>
  </si>
  <si>
    <t xml:space="preserve">4房4廳4衛(含加蓋 1房2廳2衛) </t>
  </si>
  <si>
    <t xml:space="preserve">高雄市仁武區竹門巷  </t>
  </si>
  <si>
    <t xml:space="preserve">海閱採光質感三房平車  </t>
  </si>
  <si>
    <t xml:space="preserve">海閱 / 台南市安平區郡平路  </t>
  </si>
  <si>
    <t xml:space="preserve">宏盛心中央２房邊間  </t>
  </si>
  <si>
    <t xml:space="preserve">鼎藏璞悅大空間２房  </t>
  </si>
  <si>
    <t xml:space="preserve">鼎藏璞悅 / 桃園市平鎮區東豐路  </t>
  </si>
  <si>
    <t xml:space="preserve">台中市沙鹿區自強路  </t>
  </si>
  <si>
    <t xml:space="preserve">明志邊間四樓  </t>
  </si>
  <si>
    <t xml:space="preserve">幸福成三房平車  </t>
  </si>
  <si>
    <t xml:space="preserve">台南市永康區永榮路  </t>
  </si>
  <si>
    <t xml:space="preserve">里御大砌美景出租  </t>
  </si>
  <si>
    <t xml:space="preserve">里御大砌 / 新北市淡水區濱海路一段  </t>
  </si>
  <si>
    <t xml:space="preserve">採光明亮方正格局三房車位  </t>
  </si>
  <si>
    <t xml:space="preserve">非富豪2-東禧一品 / 新北市三重區三信路  </t>
  </si>
  <si>
    <t xml:space="preserve">一品院高樓景觀美屋  </t>
  </si>
  <si>
    <t xml:space="preserve">惠宇新觀。三房平車  </t>
  </si>
  <si>
    <t xml:space="preserve">台中市太平區新安街  </t>
  </si>
  <si>
    <t xml:space="preserve">高鐵區富宇兩房有車位  </t>
  </si>
  <si>
    <t xml:space="preserve">近平鎮國民運動中心透店  </t>
  </si>
  <si>
    <t xml:space="preserve">6房3廳4衛(含加蓋 3房1廳1衛) </t>
  </si>
  <si>
    <t xml:space="preserve">桃園市平鎮區中庸路  </t>
  </si>
  <si>
    <t xml:space="preserve">近捷運世界之心三房車位  </t>
  </si>
  <si>
    <t xml:space="preserve">海悅假期挑高２＋１車位  </t>
  </si>
  <si>
    <t xml:space="preserve">台北花城三房車位  </t>
  </si>
  <si>
    <t xml:space="preserve">新北市五股區成泰路一段  </t>
  </si>
  <si>
    <t xml:space="preserve">惠德街透天Ａ  </t>
  </si>
  <si>
    <t xml:space="preserve">3房2廳3衛2室(含加蓋 1廳2衛1室) </t>
  </si>
  <si>
    <t xml:space="preserve">台中市南屯區惠德街  </t>
  </si>
  <si>
    <t xml:space="preserve">惠德街透天Ｂ  </t>
  </si>
  <si>
    <t xml:space="preserve">5房2廳4衛(含加蓋 1房1廳3衛) </t>
  </si>
  <si>
    <t xml:space="preserve">臨路透天租整棟  </t>
  </si>
  <si>
    <t xml:space="preserve">8房4廳7衛2室(含加蓋 1房2廳5衛1室) </t>
  </si>
  <si>
    <t xml:space="preserve">南屯市場臨路透天  </t>
  </si>
  <si>
    <t xml:space="preserve">5房3廳3衛(含加蓋 2房1廳1衛) </t>
  </si>
  <si>
    <t xml:space="preserve">台中市南屯區黎明路一段  </t>
  </si>
  <si>
    <t xml:space="preserve">方便停車公寓一樓  </t>
  </si>
  <si>
    <t xml:space="preserve">新北市土城區清水路  </t>
  </si>
  <si>
    <t xml:space="preserve">店長推薦波爾多景觀捷運  </t>
  </si>
  <si>
    <t xml:space="preserve">元邦華府一樓車位店住  </t>
  </si>
  <si>
    <t>B1-1/9樓</t>
  </si>
  <si>
    <t xml:space="preserve">大業國小旁三房  </t>
  </si>
  <si>
    <t xml:space="preserve">桃園市桃園區民富三街  </t>
  </si>
  <si>
    <t xml:space="preserve">三多商圈面寬金店面  </t>
  </si>
  <si>
    <t xml:space="preserve">9房1廳3衛1室(含加蓋 1衛) </t>
  </si>
  <si>
    <t xml:space="preserve">國際鄉園１１米大面寬店面  </t>
  </si>
  <si>
    <t xml:space="preserve">台中市西區大業北路  </t>
  </si>
  <si>
    <t xml:space="preserve">永平路店面出租  </t>
  </si>
  <si>
    <t xml:space="preserve">星馳採光兩房  </t>
  </si>
  <si>
    <t xml:space="preserve">達麗大道高樓層裝潢戶  </t>
  </si>
  <si>
    <t xml:space="preserve">橋峰美邸高樓３房  </t>
  </si>
  <si>
    <t xml:space="preserve">新潤橋峰168 / 新北市三重區重新路一段  </t>
  </si>
  <si>
    <t>59,200元/月</t>
  </si>
  <si>
    <t xml:space="preserve">大地子民２房２衛裝潢戶  </t>
  </si>
  <si>
    <t xml:space="preserve">台中市西屯區市政北三路  </t>
  </si>
  <si>
    <t xml:space="preserve">正介壽路近麥當勞黃金透店  </t>
  </si>
  <si>
    <t xml:space="preserve">6房4廳4衛(含加蓋 3房1廳3衛) </t>
  </si>
  <si>
    <t xml:space="preserve">十二期兩房車位  </t>
  </si>
  <si>
    <t xml:space="preserve">台中市西屯區福科一街  </t>
  </si>
  <si>
    <t xml:space="preserve">維特高樓景觀戶２房附車位  </t>
  </si>
  <si>
    <t>28/28樓</t>
  </si>
  <si>
    <t xml:space="preserve">聯上３Ｑ有家具有裝潢３房  </t>
  </si>
  <si>
    <t xml:space="preserve">國光邊間美寓  </t>
  </si>
  <si>
    <t xml:space="preserve">新北市中和區國光街  </t>
  </si>
  <si>
    <t xml:space="preserve">昌益金澤四房屋況好  </t>
  </si>
  <si>
    <t xml:space="preserve">新竹市新竹市鐵道路一段  </t>
  </si>
  <si>
    <t xml:space="preserve">中研生活圈民權街公寓  </t>
  </si>
  <si>
    <t xml:space="preserve">新北市汐止區民權街二段  </t>
  </si>
  <si>
    <t xml:space="preserve">中山醫旁兩房  </t>
  </si>
  <si>
    <t xml:space="preserve">台中市南區復興北路  </t>
  </si>
  <si>
    <t xml:space="preserve">後站全家福好好租  </t>
  </si>
  <si>
    <t xml:space="preserve">桃園市中壢區永強街  </t>
  </si>
  <si>
    <t xml:space="preserve">未來體育園區兩房車位  </t>
  </si>
  <si>
    <t xml:space="preserve">桃園市中壢區龍岡路三段  </t>
  </si>
  <si>
    <t xml:space="preserve">自立景觀一梯兩戶四房車位  </t>
  </si>
  <si>
    <t xml:space="preserve">桃園市中壢區永福路  </t>
  </si>
  <si>
    <t xml:space="preserve">米蘭達近公園大空間  </t>
  </si>
  <si>
    <t xml:space="preserve">桃園市中壢區洽溪路  </t>
  </si>
  <si>
    <t xml:space="preserve">新源邸高樓美景兩房  </t>
  </si>
  <si>
    <t xml:space="preserve">遠雄新源邸 / 台南市北區海安路三段  </t>
  </si>
  <si>
    <t xml:space="preserve">逢甲質感電梯套房Ｃ３０４  </t>
  </si>
  <si>
    <t xml:space="preserve">金雅昕未來簡約３房平車  </t>
  </si>
  <si>
    <t xml:space="preserve">新竹市新竹市金雅三街  </t>
  </si>
  <si>
    <t xml:space="preserve">正東門路金旺店  </t>
  </si>
  <si>
    <t xml:space="preserve">6房3廳4衛(含加蓋 1衛) </t>
  </si>
  <si>
    <t xml:space="preserve">台南市東區東門路二段  </t>
  </si>
  <si>
    <t xml:space="preserve">大興敦煌遠景三房  </t>
  </si>
  <si>
    <t xml:space="preserve">昌隆好境朝外三房  </t>
  </si>
  <si>
    <t xml:space="preserve">苗栗縣頭份市富強二街  </t>
  </si>
  <si>
    <t xml:space="preserve">稀有租國美Ａ１兩房＋車位  </t>
  </si>
  <si>
    <t xml:space="preserve">富堡仁愛‧舒適三房車位  </t>
  </si>
  <si>
    <t xml:space="preserve">冠德鼎峰稀有樓中樓豪邸  </t>
  </si>
  <si>
    <t>24-25/25樓</t>
  </si>
  <si>
    <t xml:space="preserve">4房2廳4衛2室 </t>
  </si>
  <si>
    <t xml:space="preserve">冠德鼎峰 / 新北市新莊區中原東路  </t>
  </si>
  <si>
    <t xml:space="preserve">邊間大四房公寓  </t>
  </si>
  <si>
    <t xml:space="preserve">近中興大學美套房  </t>
  </si>
  <si>
    <t xml:space="preserve">得意的居 / 台中市南區信義南街  </t>
  </si>
  <si>
    <t xml:space="preserve">福容運河景觀３房雙車位  </t>
  </si>
  <si>
    <t xml:space="preserve">台南市中西區民生路二段  </t>
  </si>
  <si>
    <t xml:space="preserve">近水湳愛買臨路透天  </t>
  </si>
  <si>
    <t xml:space="preserve">泰林稀有三樓一房  </t>
  </si>
  <si>
    <t xml:space="preserve">泰林稀有兩房  </t>
  </si>
  <si>
    <t xml:space="preserve">竹科小家庭最愛２房有車位  </t>
  </si>
  <si>
    <t xml:space="preserve">挑戰菁英 / 新竹市新竹市光復路一段  </t>
  </si>
  <si>
    <t xml:space="preserve">大里雅房４０２  </t>
  </si>
  <si>
    <t xml:space="preserve">歌劇院視野戶兩房平車位  </t>
  </si>
  <si>
    <t xml:space="preserve">國際音樂廳 / 台中市西屯區惠民路  </t>
  </si>
  <si>
    <t xml:space="preserve">大墩天廈高樓美三房  </t>
  </si>
  <si>
    <t xml:space="preserve">頤昌柏舍景觀三房坡平車位  </t>
  </si>
  <si>
    <t xml:space="preserve">㊖勤美旁美村路健康公寓三  </t>
  </si>
  <si>
    <t xml:space="preserve">台北灣觀海景觀宅  </t>
  </si>
  <si>
    <t xml:space="preserve">睿海四房好用心好喜歡  </t>
  </si>
  <si>
    <t xml:space="preserve">新竹市新竹市公道五路二段  </t>
  </si>
  <si>
    <t xml:space="preserve">近南紡套房含平面車位  </t>
  </si>
  <si>
    <t xml:space="preserve">台南市東區中華東路一段  </t>
  </si>
  <si>
    <t xml:space="preserve">面高大景觀三房可談傢俱  </t>
  </si>
  <si>
    <t xml:space="preserve">康橋學區法國小鎮別墅  </t>
  </si>
  <si>
    <t xml:space="preserve">新北市林口區育林街  </t>
  </si>
  <si>
    <t xml:space="preserve">工學商圈美三房  </t>
  </si>
  <si>
    <t xml:space="preserve">台中市南區工學路  </t>
  </si>
  <si>
    <t xml:space="preserve">鑫左岸高樓三房車位  </t>
  </si>
  <si>
    <t xml:space="preserve">台南市中西區永華路一段  </t>
  </si>
  <si>
    <t xml:space="preserve">❤幸福三房樓中樓美美屋❤  </t>
  </si>
  <si>
    <t xml:space="preserve">義大利 / 台中市潭子區頭張路二段  </t>
  </si>
  <si>
    <t xml:space="preserve">新悅城三房平車  </t>
  </si>
  <si>
    <t>22/27樓</t>
  </si>
  <si>
    <t xml:space="preserve">新悅城-香榭區 / 台南市安平區健康路三段  </t>
  </si>
  <si>
    <t xml:space="preserve">大世紀三房平車可租補  </t>
  </si>
  <si>
    <t xml:space="preserve">全新一綻站前視野三房  </t>
  </si>
  <si>
    <t xml:space="preserve">科大區大四房採光佳  </t>
  </si>
  <si>
    <t xml:space="preserve">新竹縣竹北市科大二街  </t>
  </si>
  <si>
    <t xml:space="preserve">後車站美雅房１  </t>
  </si>
  <si>
    <t xml:space="preserve">右昌近公園舒適美三房  </t>
  </si>
  <si>
    <t xml:space="preserve">海景★聯上海棠質感平車  </t>
  </si>
  <si>
    <t>26/29樓</t>
  </si>
  <si>
    <t xml:space="preserve">聯上海棠 / 台南市安平區國平北路  </t>
  </si>
  <si>
    <t xml:space="preserve">頂溪捷運車庫一樓  </t>
  </si>
  <si>
    <t xml:space="preserve">新北市永和區博愛街  </t>
  </si>
  <si>
    <t xml:space="preserve">後車站美雅房５  </t>
  </si>
  <si>
    <t xml:space="preserve">潤隆四房  </t>
  </si>
  <si>
    <t>28/29樓</t>
  </si>
  <si>
    <t xml:space="preserve">竹科潤隆 / 新竹市新竹市埔頂三路  </t>
  </si>
  <si>
    <t xml:space="preserve">近捷運站溫馨三房車位  </t>
  </si>
  <si>
    <t xml:space="preserve">花園新城精品裝潢大空間  </t>
  </si>
  <si>
    <t xml:space="preserve">新北市新店區橘園一路  </t>
  </si>
  <si>
    <t xml:space="preserve">南上路美寓  </t>
  </si>
  <si>
    <t xml:space="preserve">第苑視野三房  </t>
  </si>
  <si>
    <t xml:space="preserve">✦近勤美中興街✦透套店面  </t>
  </si>
  <si>
    <t>2-5/5樓</t>
  </si>
  <si>
    <t xml:space="preserve">10房10衛 </t>
  </si>
  <si>
    <t xml:space="preserve">中悅新天鵝堡稀有電梯別墅  </t>
  </si>
  <si>
    <t xml:space="preserve">4房5廳5衛6室 </t>
  </si>
  <si>
    <t xml:space="preserve">桃園市蘆竹區中山路  </t>
  </si>
  <si>
    <t xml:space="preserve">惠宇新觀╳三房平面車位  </t>
  </si>
  <si>
    <t xml:space="preserve">6房1廳3衛 </t>
  </si>
  <si>
    <t xml:space="preserve">大順自由黃金店面看這一間  </t>
  </si>
  <si>
    <t xml:space="preserve">正義北大家庭公寓  </t>
  </si>
  <si>
    <t xml:space="preserve">新北市三重區正義北路  </t>
  </si>
  <si>
    <t xml:space="preserve">潤隆美裝潢兩房平車  </t>
  </si>
  <si>
    <t xml:space="preserve">★青埔三房車位可附家具電  </t>
  </si>
  <si>
    <t xml:space="preserve">香榭藝境文青兩房拎包入住  </t>
  </si>
  <si>
    <t xml:space="preserve">彩虹公園首排金店面  </t>
  </si>
  <si>
    <t xml:space="preserve">高雄市苓雅區河南路  </t>
  </si>
  <si>
    <t xml:space="preserve">彩虹公園首排大空間金店面  </t>
  </si>
  <si>
    <t xml:space="preserve">2房2廳2.5衛 </t>
  </si>
  <si>
    <t xml:space="preserve">大溪鎮上３房  </t>
  </si>
  <si>
    <t xml:space="preserve">桃園市大溪區和二路  </t>
  </si>
  <si>
    <t xml:space="preserve">近高鐵青埔公園露臺三房  </t>
  </si>
  <si>
    <t xml:space="preserve">山嶼海面龜山島度假溫泉宅  </t>
  </si>
  <si>
    <t xml:space="preserve">江翠重劃⭐帝國三房車位  </t>
  </si>
  <si>
    <t xml:space="preserve">悅灣．捷運景觀三房雙車位  </t>
  </si>
  <si>
    <t xml:space="preserve">新裝潢天墅  </t>
  </si>
  <si>
    <t xml:space="preserve">3房3廳4衛(含加蓋 1廳) </t>
  </si>
  <si>
    <t xml:space="preserve">源美學高樓景觀３房車位  </t>
  </si>
  <si>
    <t xml:space="preserve">東寧面寬透天  </t>
  </si>
  <si>
    <t xml:space="preserve">5房2廳3衛(含加蓋 2房1衛) </t>
  </si>
  <si>
    <t xml:space="preserve">可租補／三房平車附家具  </t>
  </si>
  <si>
    <t xml:space="preserve">台中市北屯區太和二街  </t>
  </si>
  <si>
    <t xml:space="preserve">三峽恩主公旁大學城套房  </t>
  </si>
  <si>
    <t xml:space="preserve">大業學區燙金門牌翡翠名門  </t>
  </si>
  <si>
    <t xml:space="preserve">台中市南屯區東興路三段  </t>
  </si>
  <si>
    <t xml:space="preserve">河堤一層一戶大坪五房  </t>
  </si>
  <si>
    <t xml:space="preserve">高雄市三民區裕誠路  </t>
  </si>
  <si>
    <t xml:space="preserve">府城光影透天Ⅰ  </t>
  </si>
  <si>
    <t xml:space="preserve">4房2廳2衛(含加蓋 1房2衛) </t>
  </si>
  <si>
    <t xml:space="preserve">台南市東區青年路  </t>
  </si>
  <si>
    <t xml:space="preserve">府城光影透天Ⅱ  </t>
  </si>
  <si>
    <t xml:space="preserve">3房2廳3衛(含加蓋 1房2衛) </t>
  </si>
  <si>
    <t xml:space="preserve">永和～近公園採光套房Ａ２  </t>
  </si>
  <si>
    <t xml:space="preserve">中山路景觀大三房車位  </t>
  </si>
  <si>
    <t xml:space="preserve">重劃區精美兩房車位  </t>
  </si>
  <si>
    <t xml:space="preserve">桃園市桃園區青溪一路  </t>
  </si>
  <si>
    <t xml:space="preserve">【看這間】柏克萊精美兩房  </t>
  </si>
  <si>
    <t xml:space="preserve">高雄市楠梓區高雄大學路  </t>
  </si>
  <si>
    <t xml:space="preserve">海山學區溫馨套房  </t>
  </si>
  <si>
    <t xml:space="preserve">新北市板橋區長安街  </t>
  </si>
  <si>
    <t xml:space="preserve">大四房二衛可住宅可辦公室  </t>
  </si>
  <si>
    <t xml:space="preserve">5房3廳3衛(含加蓋 1房1廳1衛) </t>
  </si>
  <si>
    <t xml:space="preserve">台中市西屯區甘州街  </t>
  </si>
  <si>
    <t xml:space="preserve">上海新天地一樓  </t>
  </si>
  <si>
    <t xml:space="preserve">桃園市桃園區上海路  </t>
  </si>
  <si>
    <t xml:space="preserve">太睿國寶超讚四房  </t>
  </si>
  <si>
    <t xml:space="preserve">面康橋大空間美屋  </t>
  </si>
  <si>
    <t xml:space="preserve">新竹市新竹市藝術路  </t>
  </si>
  <si>
    <t xml:space="preserve">請把握！美屋還附平面車位  </t>
  </si>
  <si>
    <t xml:space="preserve">台南市安平區健康三街  </t>
  </si>
  <si>
    <t xml:space="preserve">可租補！巨蛋捷運２房  </t>
  </si>
  <si>
    <t xml:space="preserve">琉璃坊 / 高雄市鼓山區昌盛路  </t>
  </si>
  <si>
    <t xml:space="preserve">玫瑰中國城吉祥美４房  </t>
  </si>
  <si>
    <t>4-5/5樓</t>
  </si>
  <si>
    <t xml:space="preserve">4房3廳2.5衛(含加蓋 1廳) </t>
  </si>
  <si>
    <t xml:space="preserve">新北市新店區吉祥街  </t>
  </si>
  <si>
    <t xml:space="preserve">沙鹿新光田特區美別墅  </t>
  </si>
  <si>
    <t xml:space="preserve">伯爵大樓整潔小套房  </t>
  </si>
  <si>
    <t xml:space="preserve">林家花園旁電梯３房  </t>
  </si>
  <si>
    <t xml:space="preserve">新竹縣竹北市中華路  </t>
  </si>
  <si>
    <t xml:space="preserve">勝興豐境溫馨一房平車  </t>
  </si>
  <si>
    <t xml:space="preserve">台中市梧棲區港新一路  </t>
  </si>
  <si>
    <t xml:space="preserve">新北市樹林區復興路  </t>
  </si>
  <si>
    <t xml:space="preserve">北區文青老宅透天  </t>
  </si>
  <si>
    <t xml:space="preserve">5房1廳2衛(含加蓋 4房) </t>
  </si>
  <si>
    <t xml:space="preserve">精銳軟園１號兩房平車  </t>
  </si>
  <si>
    <t xml:space="preserve">台中市大里區公園街  </t>
  </si>
  <si>
    <t xml:space="preserve">興大遠見天下可租補  </t>
  </si>
  <si>
    <t xml:space="preserve">6房2廳2衛(含加蓋 3房) </t>
  </si>
  <si>
    <t xml:space="preserve">台中市南區仁義街  </t>
  </si>
  <si>
    <t xml:space="preserve">高鐵區水塘硯樹海大三房  </t>
  </si>
  <si>
    <t xml:space="preserve">新竹縣竹北市嘉政五街  </t>
  </si>
  <si>
    <t xml:space="preserve">良勳森悅高樓霸景三房平車  </t>
  </si>
  <si>
    <t xml:space="preserve">高大特區三房平車  </t>
  </si>
  <si>
    <t xml:space="preserve">高雄市楠梓區大學五十街  </t>
  </si>
  <si>
    <t xml:space="preserve">北屯未來中國醫雙套房平車  </t>
  </si>
  <si>
    <t xml:space="preserve">台中市北屯區太和東街  </t>
  </si>
  <si>
    <t xml:space="preserve">麗寶紐約兩房加車位  </t>
  </si>
  <si>
    <t xml:space="preserve">桃園市桃園區介壽路  </t>
  </si>
  <si>
    <t xml:space="preserve">遠雄一品高樓四房平車  </t>
  </si>
  <si>
    <t xml:space="preserve">鶴岡精緻高樓３房車位  </t>
  </si>
  <si>
    <t xml:space="preserve">【巴黎春天】釋出３房  </t>
  </si>
  <si>
    <t xml:space="preserve">新北市八里區中山路一段  </t>
  </si>
  <si>
    <t xml:space="preserve">全坤澄峰８樓  </t>
  </si>
  <si>
    <t>8/28樓</t>
  </si>
  <si>
    <t xml:space="preserve">3房2廳3.5衛1室 </t>
  </si>
  <si>
    <t xml:space="preserve">葛里法五世藝文生活圈  </t>
  </si>
  <si>
    <t xml:space="preserve">桃園市桃園區新埔八街  </t>
  </si>
  <si>
    <t xml:space="preserve">大面寬電梯豪墅近東山高中  </t>
  </si>
  <si>
    <t xml:space="preserve">6房3廳7衛 </t>
  </si>
  <si>
    <t xml:space="preserve">台中市北屯區三甲路  </t>
  </si>
  <si>
    <t xml:space="preserve">浪漫貴族雙面採光陽台套房  </t>
  </si>
  <si>
    <t xml:space="preserve">近桃園站前城峰三房雙車位  </t>
  </si>
  <si>
    <t xml:space="preserve">近Ｇ０４都心悅三房車位  </t>
  </si>
  <si>
    <t xml:space="preserve">近太原路二樓公寓  </t>
  </si>
  <si>
    <t xml:space="preserve">台中市北屯區三光巷  </t>
  </si>
  <si>
    <t xml:space="preserve">台中市龍井區藝術街  </t>
  </si>
  <si>
    <t xml:space="preserve">精選‧鼎山文藻兩房車位  </t>
  </si>
  <si>
    <t xml:space="preserve">高雄市三民區鼎強街  </t>
  </si>
  <si>
    <t xml:space="preserve">宏普高樓三房車位  </t>
  </si>
  <si>
    <t xml:space="preserve">宏普之星 / 桃園市八德區中正一路  </t>
  </si>
  <si>
    <t xml:space="preserve">五權路旁１＋２樓店面  </t>
  </si>
  <si>
    <t xml:space="preserve">台中市西區五權路  </t>
  </si>
  <si>
    <t xml:space="preserve">桃園市桃園區溫州一路  </t>
  </si>
  <si>
    <t xml:space="preserve">㊝近曉明女中一房一廳華廈  </t>
  </si>
  <si>
    <t xml:space="preserve">台中市北區文昌東二街  </t>
  </si>
  <si>
    <t xml:space="preserve">近火車站邊間大地坪透店  </t>
  </si>
  <si>
    <t xml:space="preserve">高雄市三民區林森一路  </t>
  </si>
  <si>
    <t xml:space="preserve">近三多捷運站電梯成家２房  </t>
  </si>
  <si>
    <t xml:space="preserve">中港首璽二房附車位  </t>
  </si>
  <si>
    <t xml:space="preserve">巨蛋捷運通風採光美宅  </t>
  </si>
  <si>
    <t xml:space="preserve">水源地三房車位  </t>
  </si>
  <si>
    <t xml:space="preserve">台中市西屯區至善路  </t>
  </si>
  <si>
    <t xml:space="preserve">鄉林夏都兩房兩衛  </t>
  </si>
  <si>
    <t xml:space="preserve">中科精裝大空間四房車位  </t>
  </si>
  <si>
    <t xml:space="preserve">台中市西屯區福林路  </t>
  </si>
  <si>
    <t xml:space="preserve">南雅南路小可愛  </t>
  </si>
  <si>
    <t xml:space="preserve">新北市板橋區南雅南路一段  </t>
  </si>
  <si>
    <t xml:space="preserve">台北麗都面三井大三房  </t>
  </si>
  <si>
    <t xml:space="preserve">ＷＩＳＨ歐洲  </t>
  </si>
  <si>
    <t xml:space="preserve">近捷運站上城大兩房兩衛  </t>
  </si>
  <si>
    <t xml:space="preserve">中科世貿台開花園旁大三房  </t>
  </si>
  <si>
    <t xml:space="preserve">大毅三房車位含管  </t>
  </si>
  <si>
    <t xml:space="preserve">台中市太平區太興路  </t>
  </si>
  <si>
    <t xml:space="preserve">近美術館採光成家三房  </t>
  </si>
  <si>
    <t xml:space="preserve">桃園市中壢區松勇路  </t>
  </si>
  <si>
    <t xml:space="preserve">影三三房平車  </t>
  </si>
  <si>
    <t xml:space="preserve">台南市永康區復國路  </t>
  </si>
  <si>
    <t xml:space="preserve">濱湖大城美妝三房  </t>
  </si>
  <si>
    <t xml:space="preserve">火車站。成大２房２衛美宅  </t>
  </si>
  <si>
    <t xml:space="preserve">台南市北區忠義路三段  </t>
  </si>
  <si>
    <t xml:space="preserve">湖光山色美景２樓  </t>
  </si>
  <si>
    <t xml:space="preserve">新北市新店區廣興路  </t>
  </si>
  <si>
    <t xml:space="preserve">中科水湳門戶黃金店面  </t>
  </si>
  <si>
    <t xml:space="preserve">台中市西屯區環中路二段  </t>
  </si>
  <si>
    <t xml:space="preserve">王行路景觀套房有陽台  </t>
  </si>
  <si>
    <t xml:space="preserve">台南市永康區王行路  </t>
  </si>
  <si>
    <t xml:space="preserve">小資精選◆電梯大套房Ｂ  </t>
  </si>
  <si>
    <t xml:space="preserve">台中市中區綠川東街  </t>
  </si>
  <si>
    <t xml:space="preserve">七張正北新路金店面  </t>
  </si>
  <si>
    <t xml:space="preserve">2房3廳2衛(含加蓋 1衛) </t>
  </si>
  <si>
    <t xml:space="preserve">★新浦東景觀三房美屋★  </t>
  </si>
  <si>
    <t xml:space="preserve">新浦東 / 新北市淡水區新市一路三段  </t>
  </si>
  <si>
    <t xml:space="preserve">欣民權可租補裝潢宅附平車  </t>
  </si>
  <si>
    <t xml:space="preserve">近捷運富宇富好三房平車  </t>
  </si>
  <si>
    <t xml:space="preserve">近中興大學三房附平車含管  </t>
  </si>
  <si>
    <t xml:space="preserve">長昇采居四房車位  </t>
  </si>
  <si>
    <t xml:space="preserve">桃園市桃園區民富十三街  </t>
  </si>
  <si>
    <t xml:space="preserve">三上時上兩房平車  </t>
  </si>
  <si>
    <t xml:space="preserve">新竹縣竹北市六家五路一段  </t>
  </si>
  <si>
    <t xml:space="preserve">陽光四季三房平車  </t>
  </si>
  <si>
    <t xml:space="preserve">台南市善化區陽光大道  </t>
  </si>
  <si>
    <t xml:space="preserve">園頂花園漂亮三房車位  </t>
  </si>
  <si>
    <t xml:space="preserve">園頂 / 新北市新店區中興路二段  </t>
  </si>
  <si>
    <t xml:space="preserve">近捷運便宜透天  </t>
  </si>
  <si>
    <t xml:space="preserve">高雄市左營區和光街  </t>
  </si>
  <si>
    <t xml:space="preserve">三本雲上２房有車位  </t>
  </si>
  <si>
    <t xml:space="preserve">面園道精裝兩房輕鬆入住  </t>
  </si>
  <si>
    <t xml:space="preserve">藝術北街美套房２０２室  </t>
  </si>
  <si>
    <t xml:space="preserve">台中市龍井區藝術北街  </t>
  </si>
  <si>
    <t>7,800元/月</t>
  </si>
  <si>
    <t xml:space="preserve">近捷運福懋全新大三房  </t>
  </si>
  <si>
    <t xml:space="preserve">中原路富貴豪邸大戶車位  </t>
  </si>
  <si>
    <t xml:space="preserve">5房2廳4衛(含加蓋 3房2衛) </t>
  </si>
  <si>
    <t xml:space="preserve">國豐七街湖畔美透天  </t>
  </si>
  <si>
    <t xml:space="preserve">6房2廳3.5衛2室(含加蓋 1室) </t>
  </si>
  <si>
    <t xml:space="preserve">桃園市桃園區國豐七街  </t>
  </si>
  <si>
    <t xml:space="preserve">合宜皇冠美屋三房  </t>
  </si>
  <si>
    <t xml:space="preserve">合宜皇冠 / 新北市中和區圓通路  </t>
  </si>
  <si>
    <t xml:space="preserve">綠中海Ⅱ清淨優美景觀別墅  </t>
  </si>
  <si>
    <t xml:space="preserve">綠中海2期 / 新北市新店區安祥路  </t>
  </si>
  <si>
    <t xml:space="preserve">北新路綠邑近淡大三房車位  </t>
  </si>
  <si>
    <t xml:space="preserve">安南區全新三房平車  </t>
  </si>
  <si>
    <t xml:space="preserve">台南市安南區安通路五段  </t>
  </si>
  <si>
    <t xml:space="preserve">江南大宅莫蘭迪２房  </t>
  </si>
  <si>
    <t xml:space="preserve">捷運徐匯中學公寓三樓三房  </t>
  </si>
  <si>
    <t xml:space="preserve">新北市三重區三和路四段  </t>
  </si>
  <si>
    <t xml:space="preserve">中正路旁高樓美裝大兩房  </t>
  </si>
  <si>
    <t xml:space="preserve">八擴墨爾本兩房車位  </t>
  </si>
  <si>
    <t xml:space="preserve">副都心研森２房面公園平車  </t>
  </si>
  <si>
    <t xml:space="preserve">高鐵區ＶＩＴＡ美三房  </t>
  </si>
  <si>
    <t xml:space="preserve">新竹縣竹北市興隆路五段  </t>
  </si>
  <si>
    <t xml:space="preserve">陞霖執美高樓層  </t>
  </si>
  <si>
    <t xml:space="preserve">海山分租套房Ｅ房  </t>
  </si>
  <si>
    <t xml:space="preserve">近仁愛國小一樓  </t>
  </si>
  <si>
    <t xml:space="preserve">新北市蘆洲區民族路  </t>
  </si>
  <si>
    <t xml:space="preserve">正昌平路店住出租  </t>
  </si>
  <si>
    <t xml:space="preserve">光華國小公寓２樓  </t>
  </si>
  <si>
    <t xml:space="preserve">俠客近園區市區  </t>
  </si>
  <si>
    <t xml:space="preserve">新竹市新竹市高翠路  </t>
  </si>
  <si>
    <t xml:space="preserve">金雅三房平面車位  </t>
  </si>
  <si>
    <t xml:space="preserve">新竹市新竹市金雅八街  </t>
  </si>
  <si>
    <t xml:space="preserve">善美館３房  </t>
  </si>
  <si>
    <t xml:space="preserve">過嶺裝潢美２房車位  </t>
  </si>
  <si>
    <t xml:space="preserve">新埔捷運文化勳章四房  </t>
  </si>
  <si>
    <t>10/25樓</t>
  </si>
  <si>
    <t xml:space="preserve">文化勳章 / 新北市板橋區文化路二段  </t>
  </si>
  <si>
    <t xml:space="preserve">一品硯高品質兩房車位  </t>
  </si>
  <si>
    <t xml:space="preserve">中興大學旁寧靜套房  </t>
  </si>
  <si>
    <t xml:space="preserve">台中市南區復新街  </t>
  </si>
  <si>
    <t xml:space="preserve">近道明中學面寬讚公寓一樓  </t>
  </si>
  <si>
    <t xml:space="preserve">近一中商圈大套房３０２  </t>
  </si>
  <si>
    <t xml:space="preserve">西區麻園河畔大四房  </t>
  </si>
  <si>
    <t xml:space="preserve">台中市西區大忠街  </t>
  </si>
  <si>
    <t xml:space="preserve">正東區近南紡質感美寓  </t>
  </si>
  <si>
    <t xml:space="preserve">桃園大賞四房  </t>
  </si>
  <si>
    <t xml:space="preserve">松義街二房屋況佳  </t>
  </si>
  <si>
    <t xml:space="preserve">台中市北屯區松義街  </t>
  </si>
  <si>
    <t xml:space="preserve">美術館悅讀山妍三房平車  </t>
  </si>
  <si>
    <t xml:space="preserve">高雄市鼓山區翠華路  </t>
  </si>
  <si>
    <t xml:space="preserve">租。中醫科博郁園道二房  </t>
  </si>
  <si>
    <t xml:space="preserve">台中市北區育德路  </t>
  </si>
  <si>
    <t xml:space="preserve">近捷運搶手套房（限女生）  </t>
  </si>
  <si>
    <t xml:space="preserve">新北市新莊區民安路  </t>
  </si>
  <si>
    <t xml:space="preserve">寶山市場精美兩房車位  </t>
  </si>
  <si>
    <t xml:space="preserve">桃園市桃園區民有十二街  </t>
  </si>
  <si>
    <t xml:space="preserve">亞伯巷清新三樓寓  </t>
  </si>
  <si>
    <t xml:space="preserve">近桃園車站精裝１樓三房  </t>
  </si>
  <si>
    <t xml:space="preserve">桃園市桃園區建國東路  </t>
  </si>
  <si>
    <t xml:space="preserve">六合信義五福學區美宅  </t>
  </si>
  <si>
    <t xml:space="preserve">北屯大城九月三房機上車位  </t>
  </si>
  <si>
    <t xml:space="preserve">九月采掬 / 台中市北屯區建和路一段  </t>
  </si>
  <si>
    <t xml:space="preserve">分子尾街２樓住家  </t>
  </si>
  <si>
    <t xml:space="preserve">新北市三重區分子尾街  </t>
  </si>
  <si>
    <t>31,800元/月</t>
  </si>
  <si>
    <t xml:space="preserve">近七期４房平車市政府視野  </t>
  </si>
  <si>
    <t xml:space="preserve">❤️美術園道首選透天❤️  </t>
  </si>
  <si>
    <t xml:space="preserve">台中市西區五權西二街  </t>
  </si>
  <si>
    <t xml:space="preserve">大三房美寓車位輪抽  </t>
  </si>
  <si>
    <t xml:space="preserve">新北市汐止區民族五街  </t>
  </si>
  <si>
    <t xml:space="preserve">松丹達麗森林系兩房車位  </t>
  </si>
  <si>
    <t>29,900元/月</t>
  </si>
  <si>
    <t xml:space="preserve">松丹達麗美裝潢大兩房車位  </t>
  </si>
  <si>
    <t xml:space="preserve">美術館樓中樓  </t>
  </si>
  <si>
    <t xml:space="preserve">美術館 / 新竹縣竹北市縣政七街  </t>
  </si>
  <si>
    <t xml:space="preserve">高鐵愛慕兩房  </t>
  </si>
  <si>
    <t xml:space="preserve">富宇愛慕 / 新竹縣竹北市隘口三街  </t>
  </si>
  <si>
    <t xml:space="preserve">丰悅夏宮一樓聚寶盆  </t>
  </si>
  <si>
    <t xml:space="preserve">國聚之幸高樓兩房平車  </t>
  </si>
  <si>
    <t xml:space="preserve">國聚之幸次頂樓兩房平車  </t>
  </si>
  <si>
    <t xml:space="preserve">靜崗別墅可停雙車  </t>
  </si>
  <si>
    <t xml:space="preserve">4房3廳4衛 </t>
  </si>
  <si>
    <t xml:space="preserve">【全新】精銳錦優質三房  </t>
  </si>
  <si>
    <t xml:space="preserve">台中市梧棲區文明街  </t>
  </si>
  <si>
    <t xml:space="preserve">坤悅Ｏ２三房平車附家具電  </t>
  </si>
  <si>
    <t xml:space="preserve">達麗上東京附傢俱三房平車  </t>
  </si>
  <si>
    <t xml:space="preserve">慶和街大套房空屋可看  </t>
  </si>
  <si>
    <t>2-2/3樓</t>
  </si>
  <si>
    <t xml:space="preserve">台中市西屯區慶和街  </t>
  </si>
  <si>
    <t xml:space="preserve">逢甲河南路二段臨路店面  </t>
  </si>
  <si>
    <t xml:space="preserve">5房3廳5衛(含加蓋 3房1廳3衛) </t>
  </si>
  <si>
    <t xml:space="preserve">東方帝寶三房車位  </t>
  </si>
  <si>
    <t xml:space="preserve">東方帝寶 / 新北市汐止區仁愛路  </t>
  </si>
  <si>
    <t xml:space="preserve">全新老街溪捷運站兩房車位  </t>
  </si>
  <si>
    <t xml:space="preserve">桃園市中壢區永嘉街  </t>
  </si>
  <si>
    <t xml:space="preserve">健康路一段整層住辦  </t>
  </si>
  <si>
    <t xml:space="preserve">台南市中西區健康路一段  </t>
  </si>
  <si>
    <t xml:space="preserve">近美術漂亮三房  </t>
  </si>
  <si>
    <t xml:space="preserve">東區傳家級大坪數豪邸平車  </t>
  </si>
  <si>
    <t xml:space="preserve">東海電梯三房一衛  </t>
  </si>
  <si>
    <t xml:space="preserve">台中市西屯區工業區三十八路  </t>
  </si>
  <si>
    <t xml:space="preserve">近北市小資美屋ＡＢＣ  </t>
  </si>
  <si>
    <t xml:space="preserve">4房1廳4衛1室 </t>
  </si>
  <si>
    <t xml:space="preserve">新北市永和區民樂街  </t>
  </si>
  <si>
    <t xml:space="preserve">高鐵華夏路正路透店  </t>
  </si>
  <si>
    <t xml:space="preserve">6房4廳6衛 </t>
  </si>
  <si>
    <t xml:space="preserve">國艷綠景溫馨大四房平車  </t>
  </si>
  <si>
    <t>14/27樓</t>
  </si>
  <si>
    <t xml:space="preserve">青年路商圈四房公寓  </t>
  </si>
  <si>
    <t xml:space="preserve">台南市東區前鋒路  </t>
  </si>
  <si>
    <t xml:space="preserve">近公園｜捷運～寶帝四房  </t>
  </si>
  <si>
    <t xml:space="preserve">寶帝 / 新北市永和區安樂路  </t>
  </si>
  <si>
    <t xml:space="preserve">依莎美學高樓三房雙車位  </t>
  </si>
  <si>
    <t xml:space="preserve">桃園市中壢區新中二街  </t>
  </si>
  <si>
    <t xml:space="preserve">中華路臨路透天大店面  </t>
  </si>
  <si>
    <t xml:space="preserve">15房1廳9衛(含加蓋 5房1廳4衛) </t>
  </si>
  <si>
    <t xml:space="preserve">日成才子樓中樓美屋  </t>
  </si>
  <si>
    <t>12-13/14樓</t>
  </si>
  <si>
    <t xml:space="preserve">5房2廳2衛1室(含加蓋 2房) </t>
  </si>
  <si>
    <t xml:space="preserve">竹北博愛街透天租３Ｆ  </t>
  </si>
  <si>
    <t xml:space="preserve">新竹縣竹北市博愛街  </t>
  </si>
  <si>
    <t xml:space="preserve">竹北博愛街透天租２Ｆ  </t>
  </si>
  <si>
    <t xml:space="preserve">鴻承寫森兩房車位  </t>
  </si>
  <si>
    <t xml:space="preserve">桃園市八德區豐田一路  </t>
  </si>
  <si>
    <t xml:space="preserve">近公益路吃市透店  </t>
  </si>
  <si>
    <t xml:space="preserve">7房2廳3衛1室 </t>
  </si>
  <si>
    <t xml:space="preserve">林口藝術商街金透店  </t>
  </si>
  <si>
    <t xml:space="preserve">9房6廳4.5衛 </t>
  </si>
  <si>
    <t xml:space="preserve">新北市林口區中正路  </t>
  </si>
  <si>
    <t xml:space="preserve">永華路一段ｘ民宿好落點！  </t>
  </si>
  <si>
    <t xml:space="preserve">6房2廳6衛1室 </t>
  </si>
  <si>
    <t xml:space="preserve">後驛商圈復古文青透天  </t>
  </si>
  <si>
    <t xml:space="preserve">高雄市三民區天津街  </t>
  </si>
  <si>
    <t xml:space="preserve">仁武正路透天店面１＋２  </t>
  </si>
  <si>
    <t xml:space="preserve">高雄市仁武區八德一路  </t>
  </si>
  <si>
    <t xml:space="preserve">西區五房平車住辦  </t>
  </si>
  <si>
    <t xml:space="preserve">7房2廳4衛(含加蓋 2房1衛) </t>
  </si>
  <si>
    <t xml:space="preserve">台中市西區五廊街  </t>
  </si>
  <si>
    <t xml:space="preserve">Ａ１９體育園區站旁國峰苑  </t>
  </si>
  <si>
    <t xml:space="preserve">新潤明日苑NO.8-國峰苑 / 桃園市中壢區領航南路一段  </t>
  </si>
  <si>
    <t xml:space="preserve">大空間精美三樓套房  </t>
  </si>
  <si>
    <t xml:space="preserve">新北市新莊區福營路  </t>
  </si>
  <si>
    <t xml:space="preserve">稀有優質兩房  </t>
  </si>
  <si>
    <t xml:space="preserve">伊登花園 / 新北市汐止區福德一路  </t>
  </si>
  <si>
    <t xml:space="preserve">夏都高質感漂亮２房  </t>
  </si>
  <si>
    <t xml:space="preserve">機捷～惠宇朗庭～３房平車  </t>
  </si>
  <si>
    <t xml:space="preserve">華友聯ＣＡＳＡ兩房美屋  </t>
  </si>
  <si>
    <t xml:space="preserve">最後一間黃金三重站大套房  </t>
  </si>
  <si>
    <t xml:space="preserve">新北市三重區捷運路  </t>
  </si>
  <si>
    <t xml:space="preserve">勝麗交響曲三房平車位  </t>
  </si>
  <si>
    <t xml:space="preserve">近城隍廟大套房  </t>
  </si>
  <si>
    <t xml:space="preserve">竹北１０１四房  </t>
  </si>
  <si>
    <t xml:space="preserve">京澄謙里四房車位  </t>
  </si>
  <si>
    <t xml:space="preserve">學府之森三房  </t>
  </si>
  <si>
    <t xml:space="preserve">文賢路正路面燙金店面  </t>
  </si>
  <si>
    <t xml:space="preserve">8房2廳6衛(含加蓋 1房1衛) </t>
  </si>
  <si>
    <t xml:space="preserve">高鐵區仁發喜悅兩房  </t>
  </si>
  <si>
    <t xml:space="preserve">仁發喜悅 / 新竹縣竹北市日興一街  </t>
  </si>
  <si>
    <t xml:space="preserve">雙橡園三房平面車位  </t>
  </si>
  <si>
    <t xml:space="preserve">中央三街溫馨四房  </t>
  </si>
  <si>
    <t xml:space="preserve">近新樓清新小透天  </t>
  </si>
  <si>
    <t xml:space="preserve">台南市東區新樓街  </t>
  </si>
  <si>
    <t xml:space="preserve">大任凱悅採光好視野好美  </t>
  </si>
  <si>
    <t xml:space="preserve">新竹縣竹北市縣政七街  </t>
  </si>
  <si>
    <t xml:space="preserve">赫里翁高樓裝潢雙平車  </t>
  </si>
  <si>
    <t xml:space="preserve">鴻築ＯＮＥ三房車位  </t>
  </si>
  <si>
    <t xml:space="preserve">鴻築ONE / 新北市淡水區淡金路二段  </t>
  </si>
  <si>
    <t xml:space="preserve">亞灣區高樓美景住辦  </t>
  </si>
  <si>
    <t xml:space="preserve">苓雅正言採光好三房美寓  </t>
  </si>
  <si>
    <t xml:space="preserve">近台中科技大學大套房  </t>
  </si>
  <si>
    <t>15,225元/月</t>
  </si>
  <si>
    <t xml:space="preserve">太原路四房美屋  </t>
  </si>
  <si>
    <t xml:space="preserve">微美居露台三房附車位  </t>
  </si>
  <si>
    <t xml:space="preserve">春福采采∣採光三房平車  </t>
  </si>
  <si>
    <t xml:space="preserve">台南市永康區忠孝一路  </t>
  </si>
  <si>
    <t xml:space="preserve">介壽路黃金店面  </t>
  </si>
  <si>
    <t xml:space="preserve">4房1廳3衛1室(含加蓋 2房2衛) </t>
  </si>
  <si>
    <t xml:space="preserve">竹北１０１大空間３房  </t>
  </si>
  <si>
    <t>35,500元/月</t>
  </si>
  <si>
    <t xml:space="preserve">近捷運電梯兩房車位  </t>
  </si>
  <si>
    <t xml:space="preserve">一卡皮箱入住電梯兩房車位  </t>
  </si>
  <si>
    <t xml:space="preserve">近火車站三房  </t>
  </si>
  <si>
    <t xml:space="preserve">美術之星⭐全新未使用毛胚  </t>
  </si>
  <si>
    <t xml:space="preserve">專任★郁園道視野小豪宅  </t>
  </si>
  <si>
    <t>18,880元/月</t>
  </si>
  <si>
    <t xml:space="preserve">塗城商圈大空間臨路金透店  </t>
  </si>
  <si>
    <t xml:space="preserve">7房3廳4衛 </t>
  </si>
  <si>
    <t xml:space="preserve">台中市大里區文化街  </t>
  </si>
  <si>
    <t xml:space="preserve">復興路採光辦公室  </t>
  </si>
  <si>
    <t xml:space="preserve">【稀有】中正南路臨路店面  </t>
  </si>
  <si>
    <t xml:space="preserve">台南市永康區中正南路  </t>
  </si>
  <si>
    <t xml:space="preserve">大觀無極河岸豪邸  </t>
  </si>
  <si>
    <t>4/22樓</t>
  </si>
  <si>
    <t xml:space="preserve">桃園玉山街大空間透天  </t>
  </si>
  <si>
    <t xml:space="preserve">8房2廳4衛 </t>
  </si>
  <si>
    <t xml:space="preserve">桃園市桃園區玉山街  </t>
  </si>
  <si>
    <t xml:space="preserve">新北市永和區永和路二段  </t>
  </si>
  <si>
    <t xml:space="preserve">桃大誠高樓景觀大三房車位  </t>
  </si>
  <si>
    <t xml:space="preserve">桃園市八德區公園路  </t>
  </si>
  <si>
    <t xml:space="preserve">民權路店面透天  </t>
  </si>
  <si>
    <t xml:space="preserve">6房5廳3衛(含加蓋 1廳) </t>
  </si>
  <si>
    <t xml:space="preserve">新北市板橋區民權路  </t>
  </si>
  <si>
    <t xml:space="preserve">捷運重新路金透天  </t>
  </si>
  <si>
    <t>1-4/1樓</t>
  </si>
  <si>
    <t xml:space="preserve">2房3廳2衛2室(含加蓋 2房2廳2衛2室) </t>
  </si>
  <si>
    <t xml:space="preserve">文心１兩房視野戶  </t>
  </si>
  <si>
    <t xml:space="preserve">文心1 / 台中市北屯區文心路四段  </t>
  </si>
  <si>
    <t xml:space="preserve">中興街公寓四樓３房２廳  </t>
  </si>
  <si>
    <t xml:space="preserve">單元一透天可停雙車  </t>
  </si>
  <si>
    <t xml:space="preserve">台中市西屯區玉寶路  </t>
  </si>
  <si>
    <t xml:space="preserve">水沐青華三房平車附家具  </t>
  </si>
  <si>
    <t xml:space="preserve">大松林裡高樓精裝三房平車  </t>
  </si>
  <si>
    <t xml:space="preserve">台中市南區福田一街  </t>
  </si>
  <si>
    <t xml:space="preserve">佳福青樂山景視野三房車位  </t>
  </si>
  <si>
    <t xml:space="preserve">逢甲電梯獨立陽台套房  </t>
  </si>
  <si>
    <t xml:space="preserve">近水樓台一期 / 台中市西屯區至善路  </t>
  </si>
  <si>
    <t xml:space="preserve">金陵路金透店  </t>
  </si>
  <si>
    <t xml:space="preserve">桃園市平鎮區金陵路三段  </t>
  </si>
  <si>
    <t xml:space="preserve">彰美路兩房一廳美宅  </t>
  </si>
  <si>
    <t xml:space="preserve">彰化縣彰化市彰美路一段  </t>
  </si>
  <si>
    <t xml:space="preserve">北區｜火車站。近成大２房  </t>
  </si>
  <si>
    <t xml:space="preserve">三和透天  </t>
  </si>
  <si>
    <t xml:space="preserve">近青埔國中兩房車位  </t>
  </si>
  <si>
    <t xml:space="preserve">桃園市中壢區永信路  </t>
  </si>
  <si>
    <t xml:space="preserve">蛇蛇聲威稀有大空間豪宅  </t>
  </si>
  <si>
    <t xml:space="preserve">5房3廳3衛(含加蓋 1房1廳) </t>
  </si>
  <si>
    <t xml:space="preserve">帝璟謙和裝潢附平面車位  </t>
  </si>
  <si>
    <t xml:space="preserve">台中市北屯區中平路  </t>
  </si>
  <si>
    <t xml:space="preserve">鳥松電梯百坪豪邸  </t>
  </si>
  <si>
    <t xml:space="preserve">6房3廳8衛1室 </t>
  </si>
  <si>
    <t xml:space="preserve">高雄市鳥松區松竹街  </t>
  </si>
  <si>
    <t xml:space="preserve">近史博館三房平車  </t>
  </si>
  <si>
    <t xml:space="preserve">台南市安南區館前一路  </t>
  </si>
  <si>
    <t xml:space="preserve">河岸景觀大套房出租Ｂ  </t>
  </si>
  <si>
    <t xml:space="preserve">台南市安平區建平十七街  </t>
  </si>
  <si>
    <t xml:space="preserve">近台中二中整層住家  </t>
  </si>
  <si>
    <t xml:space="preserve">高鐵旁登陽之驛三房平車  </t>
  </si>
  <si>
    <t xml:space="preserve">☆逢甲☆福上巷透天  </t>
  </si>
  <si>
    <t xml:space="preserve">仁德｜大坪正義御邸  </t>
  </si>
  <si>
    <t xml:space="preserve">台南市仁德區正義路  </t>
  </si>
  <si>
    <t xml:space="preserve">精美裝潢三房雙峰匯  </t>
  </si>
  <si>
    <t xml:space="preserve">全新近Ａ１８拾光隱大２房  </t>
  </si>
  <si>
    <t xml:space="preserve">自強南路黃金透店  </t>
  </si>
  <si>
    <t xml:space="preserve">南勢採光明亮大空間三房  </t>
  </si>
  <si>
    <t xml:space="preserve">新北市林口區南勢四街  </t>
  </si>
  <si>
    <t xml:space="preserve">麥當勞旁面寬約２６米角店  </t>
  </si>
  <si>
    <t xml:space="preserve">川普  </t>
  </si>
  <si>
    <t xml:space="preserve">新北市淡水區淡金路一段  </t>
  </si>
  <si>
    <t xml:space="preserve">高鐵若蒔山大三房  </t>
  </si>
  <si>
    <t xml:space="preserve">東海大學整層大主臥  </t>
  </si>
  <si>
    <t xml:space="preserve">近高鐵站震後透天  </t>
  </si>
  <si>
    <t xml:space="preserve">台中市烏日區民權街  </t>
  </si>
  <si>
    <t xml:space="preserve">茄苳路面寬一樓店辦  </t>
  </si>
  <si>
    <t xml:space="preserve">新北市汐止區茄苳路  </t>
  </si>
  <si>
    <t xml:space="preserve">左營高鐵採光三房  </t>
  </si>
  <si>
    <t xml:space="preserve">高雄市左營區重政路  </t>
  </si>
  <si>
    <t xml:space="preserve">宏錦ＷＯＮＥ  </t>
  </si>
  <si>
    <t xml:space="preserve">新北市林口區民族路  </t>
  </si>
  <si>
    <t xml:space="preserve">室內大空間  </t>
  </si>
  <si>
    <t xml:space="preserve">遠雄艾菲爾 / 桃園市八德區豐德路  </t>
  </si>
  <si>
    <t xml:space="preserve">新泰路原始時代４樓  </t>
  </si>
  <si>
    <t xml:space="preserve">楠梓正路臨市黃金透天店面  </t>
  </si>
  <si>
    <t xml:space="preserve">高雄市楠梓區楠梓路  </t>
  </si>
  <si>
    <t xml:space="preserve">首選達麗海天兩房車位  </t>
  </si>
  <si>
    <t xml:space="preserve">達麗海天 / 高雄市楠梓區廣昌街  </t>
  </si>
  <si>
    <t xml:space="preserve">日之曜大兩房兩衛浴含車位  </t>
  </si>
  <si>
    <t xml:space="preserve">國際高鐵雙星  </t>
  </si>
  <si>
    <t xml:space="preserve">國際高鐵-國際金融雙星 / 桃園市中壢區高鐵站前西路一段  </t>
  </si>
  <si>
    <t xml:space="preserve">皇家之戀·河岸首席大四房  </t>
  </si>
  <si>
    <t xml:space="preserve">高雄市前金區河南二路  </t>
  </si>
  <si>
    <t xml:space="preserve">近文心中清捷運美店住  </t>
  </si>
  <si>
    <t xml:space="preserve">台中市北區青島西街  </t>
  </si>
  <si>
    <t xml:space="preserve">黎明商圈大三房  </t>
  </si>
  <si>
    <t xml:space="preserve">波音市-銀翼 / 台中市南屯區黎明東街  </t>
  </si>
  <si>
    <t xml:space="preserve">文心南路歡迎承租  </t>
  </si>
  <si>
    <t xml:space="preserve">台中市南區文心南路  </t>
  </si>
  <si>
    <t xml:space="preserve">文心南路歡迎洽詢  </t>
  </si>
  <si>
    <t xml:space="preserve">✦至善元三房✦  </t>
  </si>
  <si>
    <t>5/25樓</t>
  </si>
  <si>
    <t xml:space="preserve">天河次頂樓兩房  </t>
  </si>
  <si>
    <t xml:space="preserve">天璽三三房三平車美裝潢  </t>
  </si>
  <si>
    <t xml:space="preserve">近一中商圈可租補套房  </t>
  </si>
  <si>
    <t xml:space="preserve">沅林築青高樓層４房  </t>
  </si>
  <si>
    <t xml:space="preserve">遠傳ＵＮＩ兩房車位  </t>
  </si>
  <si>
    <t xml:space="preserve">桃園市中壢區崇德二路  </t>
  </si>
  <si>
    <t xml:space="preserve">育樂街店面  </t>
  </si>
  <si>
    <t xml:space="preserve">台南市東區育樂街  </t>
  </si>
  <si>
    <t xml:space="preserve">世界巨星精美兩房平車  </t>
  </si>
  <si>
    <t xml:space="preserve">文元國小３房平車  </t>
  </si>
  <si>
    <t xml:space="preserve">文元及第-公園樓 / 台南市北區文成三路  </t>
  </si>
  <si>
    <t>36,500元/月</t>
  </si>
  <si>
    <t xml:space="preserve">福星公園三房車位  </t>
  </si>
  <si>
    <t xml:space="preserve">公園皇家 / 台中市西屯區寶慶街  </t>
  </si>
  <si>
    <t xml:space="preserve">輕鬆創業正路店面  </t>
  </si>
  <si>
    <t xml:space="preserve">大灣國中綠地景觀車墅  </t>
  </si>
  <si>
    <t xml:space="preserve">高雄市仁武區赤德街  </t>
  </si>
  <si>
    <t xml:space="preserve">市政府都廳苑景觀高樓平車  </t>
  </si>
  <si>
    <t xml:space="preserve">台北圓心後棟電梯有車位  </t>
  </si>
  <si>
    <t xml:space="preserve">竹城松賀高樓三房車位  </t>
  </si>
  <si>
    <t xml:space="preserve">新北市林口區源泉街  </t>
  </si>
  <si>
    <t xml:space="preserve">連城路上優質美寓  </t>
  </si>
  <si>
    <t xml:space="preserve">ＡＩ園區高樓大採光四房  </t>
  </si>
  <si>
    <t xml:space="preserve">新竹縣竹北市莊敬北路  </t>
  </si>
  <si>
    <t xml:space="preserve">沅林築青高樓層３房  </t>
  </si>
  <si>
    <t xml:space="preserve">近高鐵庭院戶  </t>
  </si>
  <si>
    <t xml:space="preserve">北屯葳格大套房美屋３０１  </t>
  </si>
  <si>
    <t>15,100元/月</t>
  </si>
  <si>
    <t xml:space="preserve">北屯葳格大套房美屋３０２  </t>
  </si>
  <si>
    <t xml:space="preserve">近中國醫大德街套房  </t>
  </si>
  <si>
    <t xml:space="preserve">台中市北區德化街  </t>
  </si>
  <si>
    <t xml:space="preserve">搶租世界之心１房廳１車位  </t>
  </si>
  <si>
    <t xml:space="preserve">華美高樓公寓設垃圾回收場  </t>
  </si>
  <si>
    <t xml:space="preserve">台中市西區華美街  </t>
  </si>
  <si>
    <t xml:space="preserve">七期四季天韻可辦公室！  </t>
  </si>
  <si>
    <t>16/35樓</t>
  </si>
  <si>
    <t xml:space="preserve">四季天韻 / 台中市西屯區市政北一路  </t>
  </si>
  <si>
    <t xml:space="preserve">裕誠路整層住家  </t>
  </si>
  <si>
    <t xml:space="preserve">阿曼區含管理費近國道  </t>
  </si>
  <si>
    <t xml:space="preserve">阿曼區 / 桃園市蘆竹區奉化路  </t>
  </si>
  <si>
    <t xml:space="preserve">近成大超大空間頂樓  </t>
  </si>
  <si>
    <t xml:space="preserve">3房2廳2衛(含加蓋 3房1廳2衛) </t>
  </si>
  <si>
    <t xml:space="preserve">台南市東區光明街  </t>
  </si>
  <si>
    <t xml:space="preserve">快易居四房平面車位  </t>
  </si>
  <si>
    <t>15/25樓</t>
  </si>
  <si>
    <t xml:space="preserve">【空屋】精銳錦３房平車  </t>
  </si>
  <si>
    <t xml:space="preserve">四季天韻四套房視野讚  </t>
  </si>
  <si>
    <t>15/35樓</t>
  </si>
  <si>
    <t xml:space="preserve">七期質感舒適大三房雙車位  </t>
  </si>
  <si>
    <t>18/29樓</t>
  </si>
  <si>
    <t xml:space="preserve">台中市西屯區惠中路一段  </t>
  </si>
  <si>
    <t xml:space="preserve">興大之櫻二房平車閃亮登場  </t>
  </si>
  <si>
    <t xml:space="preserve">西區全新整理大套房  </t>
  </si>
  <si>
    <t xml:space="preserve">台中市西區樂群街  </t>
  </si>
  <si>
    <t xml:space="preserve">康寧街溫馨三房  </t>
  </si>
  <si>
    <t xml:space="preserve">近市民廣場綠寶石一層一戶  </t>
  </si>
  <si>
    <t xml:space="preserve">綠寶石 / 台中市西區公益路  </t>
  </si>
  <si>
    <t xml:space="preserve">近水交社三房健身寓  </t>
  </si>
  <si>
    <t xml:space="preserve">中悅桂冠四房四衛  </t>
  </si>
  <si>
    <t xml:space="preserve">中悅桂冠 / 桃園市桃園區經國路  </t>
  </si>
  <si>
    <t xml:space="preserve">亞灣區適合承租報關行  </t>
  </si>
  <si>
    <t xml:space="preserve">高雄市苓雅區苓雅二路  </t>
  </si>
  <si>
    <t xml:space="preserve">花園新城２２－Ｂ１戶  </t>
  </si>
  <si>
    <t xml:space="preserve">新北市新店區花園一路三段  </t>
  </si>
  <si>
    <t xml:space="preserve">花園新城１２－Ｂ１戶  </t>
  </si>
  <si>
    <t xml:space="preserve">前鎮草衙精美亮３房  </t>
  </si>
  <si>
    <t xml:space="preserve">高雄市前鎮區佛佑路  </t>
  </si>
  <si>
    <t xml:space="preserve">歐旅三房  </t>
  </si>
  <si>
    <t xml:space="preserve">新北市三峽區三樹路  </t>
  </si>
  <si>
    <t xml:space="preserve">科工館景觀精美六房平車  </t>
  </si>
  <si>
    <t xml:space="preserve">高雄市三民區教仁路  </t>
  </si>
  <si>
    <t xml:space="preserve">德鑫雅典遠百角間明亮四房  </t>
  </si>
  <si>
    <t xml:space="preserve">逢甲兩房舒適美宅  </t>
  </si>
  <si>
    <t xml:space="preserve">台中市西屯區上石北二路  </t>
  </si>
  <si>
    <t xml:space="preserve">興中林森邊間２樓整層  </t>
  </si>
  <si>
    <t xml:space="preserve">高雄市苓雅區林森二路  </t>
  </si>
  <si>
    <t xml:space="preserve">惠宇觀市政近七期裝潢戶  </t>
  </si>
  <si>
    <t>22/22樓</t>
  </si>
  <si>
    <t xml:space="preserve">大空間精美套房  </t>
  </si>
  <si>
    <t xml:space="preserve">近區公所捷運好方便  </t>
  </si>
  <si>
    <t xml:space="preserve">新北市新店區大新街  </t>
  </si>
  <si>
    <t xml:space="preserve">烏日富都心四房平面車位  </t>
  </si>
  <si>
    <t xml:space="preserve">台中市烏日區三榮十五路  </t>
  </si>
  <si>
    <t xml:space="preserve">支持小資認真打拼精緻雅房  </t>
  </si>
  <si>
    <t xml:space="preserve">新北市三重區重陽路二段  </t>
  </si>
  <si>
    <t xml:space="preserve">誠意出租俊國福岡四房  </t>
  </si>
  <si>
    <t xml:space="preserve">中悅桂冠誠意出租  </t>
  </si>
  <si>
    <t xml:space="preserve">福園街一樓優質住辦  </t>
  </si>
  <si>
    <t xml:space="preserve">近中華國小３樓套房  </t>
  </si>
  <si>
    <t xml:space="preserve">近中華國小４樓套房  </t>
  </si>
  <si>
    <t xml:space="preserve">近車站綠園道套房附家具Ｄ  </t>
  </si>
  <si>
    <t xml:space="preserve">台中市北區國強街  </t>
  </si>
  <si>
    <t xml:space="preserve">視野悠遠家禾三房雙車位  </t>
  </si>
  <si>
    <t xml:space="preserve">桃園市龜山區樂學路  </t>
  </si>
  <si>
    <t xml:space="preserve">兆之丘獨立梯廳高樓美屋  </t>
  </si>
  <si>
    <t xml:space="preserve">3房2廳3衛3室 </t>
  </si>
  <si>
    <t xml:space="preserve">水湳精裝美套房  </t>
  </si>
  <si>
    <t xml:space="preserve">近遠百套房  </t>
  </si>
  <si>
    <t xml:space="preserve">新竹市新竹市中華路三段  </t>
  </si>
  <si>
    <t xml:space="preserve">建國二路燙金店面  </t>
  </si>
  <si>
    <t xml:space="preserve">★青埔城市之星３房車位  </t>
  </si>
  <si>
    <t xml:space="preserve">城市之星 / 桃園市中壢區永泰路  </t>
  </si>
  <si>
    <t xml:space="preserve">慕山海河景戶【六和同春】  </t>
  </si>
  <si>
    <t xml:space="preserve">新北市淡水區紅樹林路  </t>
  </si>
  <si>
    <t xml:space="preserve">商圈金透天  </t>
  </si>
  <si>
    <t xml:space="preserve">5房2廳2衛(含加蓋 2房) </t>
  </si>
  <si>
    <t xml:space="preserve">新北市土城區慶和街  </t>
  </si>
  <si>
    <t xml:space="preserve">運河美景★高樓層採光宅  </t>
  </si>
  <si>
    <t>15-16/24樓</t>
  </si>
  <si>
    <t xml:space="preserve">4房2廳3衛(含加蓋 1房) </t>
  </si>
  <si>
    <t xml:space="preserve">台南市安平區慶平路  </t>
  </si>
  <si>
    <t xml:space="preserve">七期旁高樓４房雙車位  </t>
  </si>
  <si>
    <t xml:space="preserve">善化車站豪邸電梯３房ＩＩ  </t>
  </si>
  <si>
    <t xml:space="preserve">台南市善化區公園路  </t>
  </si>
  <si>
    <t xml:space="preserve">善化車站豪邸電梯３房  </t>
  </si>
  <si>
    <t xml:space="preserve">3房3衛 </t>
  </si>
  <si>
    <t xml:space="preserve">有庭院的舒服透天  </t>
  </si>
  <si>
    <t xml:space="preserve">新北市中和區中興街  </t>
  </si>
  <si>
    <t xml:space="preserve">建工路角窗店面  </t>
  </si>
  <si>
    <t xml:space="preserve">4房5廳3衛2室 </t>
  </si>
  <si>
    <t xml:space="preserve">【仁德】東都綠學壹樓平車  </t>
  </si>
  <si>
    <t xml:space="preserve">東都綠學 / 台南市仁德區崇聖路一段  </t>
  </si>
  <si>
    <t xml:space="preserve">中西區電梯三房採光好  </t>
  </si>
  <si>
    <t xml:space="preserve">春福興波三房車位  </t>
  </si>
  <si>
    <t xml:space="preserve">書香名邸典雅３房  </t>
  </si>
  <si>
    <t xml:space="preserve">台中市北屯區柳陽東街  </t>
  </si>
  <si>
    <t xml:space="preserve">近文化中心中正豪門  </t>
  </si>
  <si>
    <t xml:space="preserve">中正豪門(青年一路) / 高雄市苓雅區青年一路  </t>
  </si>
  <si>
    <t xml:space="preserve">近一中體大美套房５－２  </t>
  </si>
  <si>
    <t xml:space="preserve">台中市東區自強街  </t>
  </si>
  <si>
    <t xml:space="preserve">長安大空間住家辦公皆可  </t>
  </si>
  <si>
    <t xml:space="preserve">亞昕昕悅灣兩房車位  </t>
  </si>
  <si>
    <t xml:space="preserve">新北市三重區水漾路一段  </t>
  </si>
  <si>
    <t xml:space="preserve">高大特區２５重奏含平車  </t>
  </si>
  <si>
    <t xml:space="preserve">高雄市楠梓區大學三十五街  </t>
  </si>
  <si>
    <t xml:space="preserve">鄉林皇居Ｄ１★誠意出租  </t>
  </si>
  <si>
    <t>3/26樓</t>
  </si>
  <si>
    <t xml:space="preserve">民生街黃金住辦  </t>
  </si>
  <si>
    <t xml:space="preserve">1房3廳2衛(含加蓋 1廳1衛) </t>
  </si>
  <si>
    <t xml:space="preserve">新北市中和區民生街  </t>
  </si>
  <si>
    <t xml:space="preserve">楓ＰＡＲＫ高樓市景三陽台  </t>
  </si>
  <si>
    <t>58,500元/月</t>
  </si>
  <si>
    <t xml:space="preserve">專七期質感舒適大三房雙車  </t>
  </si>
  <si>
    <t xml:space="preserve">問鼎市政 / 台中市西屯區市政南一路  </t>
  </si>
  <si>
    <t xml:space="preserve">大同路套房  </t>
  </si>
  <si>
    <t xml:space="preserve">台南市中西區大同路一段  </t>
  </si>
  <si>
    <t xml:space="preserve">近國美館溫馨電梯兩房  </t>
  </si>
  <si>
    <t xml:space="preserve">美學NEC / 台中市西區五權路  </t>
  </si>
  <si>
    <t xml:space="preserve">墨爾本高樓三房車位  </t>
  </si>
  <si>
    <t xml:space="preserve">墨爾本 / 桃園市八德區豐德路  </t>
  </si>
  <si>
    <t xml:space="preserve">近東興國小四房車位  </t>
  </si>
  <si>
    <t xml:space="preserve">台中市西屯區東興路三段  </t>
  </si>
  <si>
    <t xml:space="preserve">捷運～稀有方正一樓  </t>
  </si>
  <si>
    <t xml:space="preserve">綠景全新兩房車位  </t>
  </si>
  <si>
    <t xml:space="preserve">皇翔百老匯三房車位●蛇  </t>
  </si>
  <si>
    <t xml:space="preserve">全新亞灣高樓採光三房平車  </t>
  </si>
  <si>
    <t xml:space="preserve">新堀江林森路吃市金透店  </t>
  </si>
  <si>
    <t xml:space="preserve">2房3廳2衛1室(含加蓋 1房1室) </t>
  </si>
  <si>
    <t xml:space="preserve">京茂Ｈａｒｂｏｒ１套房  </t>
  </si>
  <si>
    <t xml:space="preserve">新竹市新竹市天府路二段  </t>
  </si>
  <si>
    <t xml:space="preserve">交響苑傢俱電大兩房  </t>
  </si>
  <si>
    <t xml:space="preserve">高雄市楠梓區旗楠路  </t>
  </si>
  <si>
    <t xml:space="preserve">可租補水湳上班族  </t>
  </si>
  <si>
    <t xml:space="preserve">天鵝堡捷運２房丨含管理費  </t>
  </si>
  <si>
    <t xml:space="preserve">高雄市楠梓區惠正街  </t>
  </si>
  <si>
    <t xml:space="preserve">丹鳳捷運站三房車  </t>
  </si>
  <si>
    <t xml:space="preserve">捷市悅兩房車位有家具  </t>
  </si>
  <si>
    <t xml:space="preserve">惠宇上和兩房兩衛浴附平車  </t>
  </si>
  <si>
    <t xml:space="preserve">台中市烏日區環河路四段  </t>
  </si>
  <si>
    <t xml:space="preserve">新埔二樓大空間  </t>
  </si>
  <si>
    <t xml:space="preserve">面公園｜綠海都心三房平車  </t>
  </si>
  <si>
    <t xml:space="preserve">綠海都心朝外景觀三房平車  </t>
  </si>
  <si>
    <t xml:space="preserve">龍舜東方｜景觀三房平車  </t>
  </si>
  <si>
    <t xml:space="preserve">第一園兩房出租  </t>
  </si>
  <si>
    <t>https://www.sinyi.com.tw/rent/houseno/C348157</t>
  </si>
  <si>
    <t xml:space="preserve">敦北南京小豪宅  </t>
  </si>
  <si>
    <t xml:space="preserve">新東街綠意優質套房  </t>
  </si>
  <si>
    <t xml:space="preserve">福園溫馨３房  </t>
  </si>
  <si>
    <t xml:space="preserve">馬到成功樹山丘三房車  </t>
  </si>
  <si>
    <t xml:space="preserve">高鐵站廣璞園的家三房車位  </t>
  </si>
  <si>
    <t xml:space="preserve">永和低樓層收租套房－３  </t>
  </si>
  <si>
    <t xml:space="preserve">永和低樓層收租套房－２  </t>
  </si>
  <si>
    <t xml:space="preserve">潤隆兩房含管車可租補養貓  </t>
  </si>
  <si>
    <t xml:space="preserve">惠宇天青裝潢戶含三平車位  </t>
  </si>
  <si>
    <t xml:space="preserve">近捷運低樓層四房採光佳  </t>
  </si>
  <si>
    <t>23-24/26樓</t>
  </si>
  <si>
    <t xml:space="preserve">近永康藏壽司優質美墅  </t>
  </si>
  <si>
    <t xml:space="preserve">5房2廳4衛(含加蓋 1房1衛) </t>
  </si>
  <si>
    <t xml:space="preserve">台南市永康區八德街  </t>
  </si>
  <si>
    <t xml:space="preserve">育林學區電梯２房  </t>
  </si>
  <si>
    <t xml:space="preserve">永和國小邊間大空間  </t>
  </si>
  <si>
    <t xml:space="preserve">金門街公寓２房  </t>
  </si>
  <si>
    <t xml:space="preserve">桃園市八德區金門街  </t>
  </si>
  <si>
    <t xml:space="preserve">拎包入住明亮公寓  </t>
  </si>
  <si>
    <t>物業名稱</t>
  </si>
  <si>
    <t>物業類型</t>
  </si>
  <si>
    <t>原始地址</t>
  </si>
  <si>
    <t>宜蘭縣</t>
  </si>
  <si>
    <t>苗栗縣</t>
  </si>
  <si>
    <t>桃園市</t>
  </si>
  <si>
    <t>高雄市</t>
  </si>
  <si>
    <t>基隆市</t>
  </si>
  <si>
    <t>新北市</t>
  </si>
  <si>
    <t>新竹市</t>
  </si>
  <si>
    <t>新竹縣</t>
  </si>
  <si>
    <t>彰化縣</t>
  </si>
  <si>
    <t>總計</t>
  </si>
  <si>
    <t>租金(月)</t>
  </si>
  <si>
    <t>南投縣</t>
  </si>
  <si>
    <t>雲林縣</t>
  </si>
  <si>
    <t>嘉義市</t>
  </si>
  <si>
    <t>嘉義縣</t>
  </si>
  <si>
    <t>屏東縣</t>
  </si>
  <si>
    <t>澎湖縣</t>
  </si>
  <si>
    <t>北部</t>
    <phoneticPr fontId="1" type="noConversion"/>
  </si>
  <si>
    <t>中部</t>
    <phoneticPr fontId="1" type="noConversion"/>
  </si>
  <si>
    <t>南部</t>
    <phoneticPr fontId="1" type="noConversion"/>
  </si>
  <si>
    <t>台北市</t>
    <phoneticPr fontId="1" type="noConversion"/>
  </si>
  <si>
    <t>台中市</t>
    <phoneticPr fontId="1" type="noConversion"/>
  </si>
  <si>
    <t>台南市</t>
    <phoneticPr fontId="1" type="noConversion"/>
  </si>
  <si>
    <t>小坪數</t>
    <phoneticPr fontId="1" type="noConversion"/>
  </si>
  <si>
    <t>中坪數</t>
    <phoneticPr fontId="1" type="noConversion"/>
  </si>
  <si>
    <t>大坪數</t>
    <phoneticPr fontId="1" type="noConversion"/>
  </si>
  <si>
    <t xml:space="preserve">裝潢家具劍橋２房  </t>
  </si>
  <si>
    <t xml:space="preserve">春福年年三房平車  </t>
  </si>
  <si>
    <t xml:space="preserve">巨蛋捷運採光高樓三房平車  </t>
  </si>
  <si>
    <t xml:space="preserve">幸福３房寵物友善可入戶籍  </t>
  </si>
  <si>
    <t xml:space="preserve">桃園市龜山區幸福二十五街  </t>
  </si>
  <si>
    <t xml:space="preserve">精選⭐美堤花園好宅  </t>
  </si>
  <si>
    <t xml:space="preserve">台北市中山區敬業三路  </t>
  </si>
  <si>
    <t xml:space="preserve">大聖街租補獨洗曬套房３Ｃ  </t>
  </si>
  <si>
    <t xml:space="preserve">大直美堤看河景美麗屋  </t>
  </si>
  <si>
    <t xml:space="preserve">松江☆全新高樓邊間兩房  </t>
  </si>
  <si>
    <t>87,000元/月</t>
  </si>
  <si>
    <t xml:space="preserve">圓山捷運樹景溫馨回家  </t>
  </si>
  <si>
    <t xml:space="preserve">♚忠孝新生極品美寓♚  </t>
  </si>
  <si>
    <t xml:space="preserve">台北市大安區市民大道三段  </t>
  </si>
  <si>
    <t xml:space="preserve">松江民生近捷運店辦  </t>
  </si>
  <si>
    <t xml:space="preserve">白天鵝全新大兩房兩衛  </t>
  </si>
  <si>
    <t xml:space="preserve">板南線頂埔站精緻大兩房  </t>
  </si>
  <si>
    <t xml:space="preserve">未來捷運遠雄晴川１２樓  </t>
  </si>
  <si>
    <t>12/29樓</t>
  </si>
  <si>
    <t xml:space="preserve">晴空匯三房＋車位附家俱電  </t>
  </si>
  <si>
    <t xml:space="preserve">，近台北橋捷運站大樓  </t>
  </si>
  <si>
    <t xml:space="preserve">力霸山河高樓三房  </t>
  </si>
  <si>
    <t>14/33樓</t>
  </si>
  <si>
    <t xml:space="preserve">力霸山河 / 新北市中和區成功路  </t>
  </si>
  <si>
    <t xml:space="preserve">【布拉諾】漂亮兩房車位  </t>
  </si>
  <si>
    <t xml:space="preserve">新北市淡水區坪頂路  </t>
  </si>
  <si>
    <t xml:space="preserve">新裝潢電梯三房有管理  </t>
  </si>
  <si>
    <t xml:space="preserve">禾豐特區優雅別墅  </t>
  </si>
  <si>
    <t xml:space="preserve">6房3廳3衛(含加蓋 1房) </t>
  </si>
  <si>
    <t xml:space="preserve">新北市新店區禾豐五路  </t>
  </si>
  <si>
    <t xml:space="preserve">附家具延吉電梯美妝  </t>
  </si>
  <si>
    <t xml:space="preserve">延平花園美套房  </t>
  </si>
  <si>
    <t xml:space="preserve">中正宴京邊間美妝兩房車位  </t>
  </si>
  <si>
    <t xml:space="preserve">南區信義南街二房  </t>
  </si>
  <si>
    <t xml:space="preserve">台中市南區信義南街  </t>
  </si>
  <si>
    <t xml:space="preserve">長安路近捷運全新兩房Ａ  </t>
  </si>
  <si>
    <t xml:space="preserve">台中市西屯區長安路二段  </t>
  </si>
  <si>
    <t xml:space="preserve">長安路近捷運全新兩房Ｂ  </t>
  </si>
  <si>
    <t xml:space="preserve">南港站前★２Ｆ大空間  </t>
  </si>
  <si>
    <t xml:space="preserve">重安街捷運美三房  </t>
  </si>
  <si>
    <t xml:space="preserve">惠宇一清庭３房平車附家具  </t>
  </si>
  <si>
    <t xml:space="preserve">台中市北屯區敦富五街  </t>
  </si>
  <si>
    <t xml:space="preserve">近師大一房一廳有陽台  </t>
  </si>
  <si>
    <t xml:space="preserve">惠宇一清庭３房奶油風裝潢  </t>
  </si>
  <si>
    <t xml:space="preserve">惠宇一清庭 / 台中市北屯區敦富五街  </t>
  </si>
  <si>
    <t xml:space="preserve">達麗居山精裝潢３房平車  </t>
  </si>
  <si>
    <t xml:space="preserve">日式蒔璞景觀２房  </t>
  </si>
  <si>
    <t xml:space="preserve">英倫亞灣全新未住三房平車  </t>
  </si>
  <si>
    <t xml:space="preserve">高雄市前鎮區康和路  </t>
  </si>
  <si>
    <t xml:space="preserve">寶石睿岳☆露臺４房大車位  </t>
  </si>
  <si>
    <t xml:space="preserve">豪華四層大別墅可三平車  </t>
  </si>
  <si>
    <t xml:space="preserve">台中市西屯區福祥街  </t>
  </si>
  <si>
    <t xml:space="preserve">搶手迴龍醫院旁大戶豪邸  </t>
  </si>
  <si>
    <t xml:space="preserve">6房3廳3衛1室(含加蓋 2房1廳1衛) </t>
  </si>
  <si>
    <t xml:space="preserve">桃園市龜山區萬壽路一段  </t>
  </si>
  <si>
    <t xml:space="preserve">捷運科技大樓站透天店辦  </t>
  </si>
  <si>
    <t xml:space="preserve">雙溪雅宴２房河景戶  </t>
  </si>
  <si>
    <t xml:space="preserve">台北市士林區雙溪街  </t>
  </si>
  <si>
    <t xml:space="preserve">安忠路早安華城華廈一房  </t>
  </si>
  <si>
    <t xml:space="preserve">新北市新店區安忠路  </t>
  </si>
  <si>
    <t xml:space="preserve">綠意靜巷明亮寬敞三房  </t>
  </si>
  <si>
    <t xml:space="preserve">文化精裝高樓樹海四房平車  </t>
  </si>
  <si>
    <t xml:space="preserve">高雄市前鎮區和平二路  </t>
  </si>
  <si>
    <t xml:space="preserve">出租濟南金山大廈三樓  </t>
  </si>
  <si>
    <t xml:space="preserve">台北市中正區濟南路二段  </t>
  </si>
  <si>
    <t xml:space="preserve">忠孝新生三房極品美寓  </t>
  </si>
  <si>
    <t xml:space="preserve">近捷運國館１號出口住辦  </t>
  </si>
  <si>
    <t xml:space="preserve">台北市大安區光復南路  </t>
  </si>
  <si>
    <t xml:space="preserve">花都三房車位  </t>
  </si>
  <si>
    <t xml:space="preserve">捷運管理後棟景觀美套房  </t>
  </si>
  <si>
    <t xml:space="preserve">天母懷德４房附車位  </t>
  </si>
  <si>
    <t xml:space="preserve">誠意出租海華精美小資美宅  </t>
  </si>
  <si>
    <t xml:space="preserve">白天鵝百萬美景溫馨平車  </t>
  </si>
  <si>
    <t xml:space="preserve">烈美街一房一廳優質美屋  </t>
  </si>
  <si>
    <t xml:space="preserve">4房4廳3衛(含加蓋 4房2廳2衛) </t>
  </si>
  <si>
    <t xml:space="preserve">台中市西屯區烈美街  </t>
  </si>
  <si>
    <t xml:space="preserve">朱崙龍江美套  </t>
  </si>
  <si>
    <t xml:space="preserve">台北市中山區朱崙街  </t>
  </si>
  <si>
    <t xml:space="preserve">台視邊間電梯美妝三房  </t>
  </si>
  <si>
    <t xml:space="preserve">仁愛林園精美三房正面林蔭  </t>
  </si>
  <si>
    <t xml:space="preserve">3房2廳3.5衛2室 </t>
  </si>
  <si>
    <t xml:space="preserve">中誠商圈·面寬店辦一樓  </t>
  </si>
  <si>
    <t xml:space="preserve">2房4廳3衛(含加蓋 2房1廳2衛) </t>
  </si>
  <si>
    <t xml:space="preserve">新北市新莊區幸福路  </t>
  </si>
  <si>
    <t xml:space="preserve">聚富滿滿裝潢三房  </t>
  </si>
  <si>
    <t xml:space="preserve">國安國宅大三房  </t>
  </si>
  <si>
    <t xml:space="preserve">天母忠義街套房附垃圾處理  </t>
  </si>
  <si>
    <t xml:space="preserve">台北市士林區忠義街  </t>
  </si>
  <si>
    <t xml:space="preserve">福馬街高ＣＰ美套房  </t>
  </si>
  <si>
    <t xml:space="preserve">八德路四段  </t>
  </si>
  <si>
    <t xml:space="preserve">台北市松山區八德路四段  </t>
  </si>
  <si>
    <t xml:space="preserve">說ＬＡＶＩＥ三房雙車位  </t>
  </si>
  <si>
    <t xml:space="preserve">新竹縣竹北市隘口三街  </t>
  </si>
  <si>
    <t xml:space="preserve">大面寬一樓公寓  </t>
  </si>
  <si>
    <t xml:space="preserve">近市區美屋  </t>
  </si>
  <si>
    <t xml:space="preserve">師院碧瑤  </t>
  </si>
  <si>
    <t xml:space="preserve">新竹市新竹市南大路  </t>
  </si>
  <si>
    <t xml:space="preserve">出租遠雄幸福成三房車位  </t>
  </si>
  <si>
    <t xml:space="preserve">台中市梧棲區八德路一段  </t>
  </si>
  <si>
    <t xml:space="preserve">東門捷運中正國中住辦一樓  </t>
  </si>
  <si>
    <t xml:space="preserve">中科高樓３房  </t>
  </si>
  <si>
    <t xml:space="preserve">只租辦公室－方便停車  </t>
  </si>
  <si>
    <t xml:space="preserve">桃園市八德區文昌街  </t>
  </si>
  <si>
    <t xml:space="preserve">威靈頓泳池別墅  </t>
  </si>
  <si>
    <t xml:space="preserve">5房2廳5衛1室(含加蓋 1房4衛1室) </t>
  </si>
  <si>
    <t xml:space="preserve">台北市北投區崇仰九路  </t>
  </si>
  <si>
    <t>185,000元/月</t>
  </si>
  <si>
    <t xml:space="preserve">第苑高樓２房  </t>
  </si>
  <si>
    <t xml:space="preserve">新竹市新竹市介壽一路  </t>
  </si>
  <si>
    <t xml:space="preserve">近清水中山路大面寬透天  </t>
  </si>
  <si>
    <t xml:space="preserve">8房2廳6衛(含加蓋 2房1衛) </t>
  </si>
  <si>
    <t xml:space="preserve">台中市清水區高美路  </t>
  </si>
  <si>
    <t xml:space="preserve">熊貓福華三房  </t>
  </si>
  <si>
    <t xml:space="preserve">全新兩房兩衛視野戶  </t>
  </si>
  <si>
    <t xml:space="preserve">河堤世界方正舒適宅  </t>
  </si>
  <si>
    <t xml:space="preserve">內湖溫馨大三房兩衛浴  </t>
  </si>
  <si>
    <t xml:space="preserve">三代同堂大空間！有車位！  </t>
  </si>
  <si>
    <t xml:space="preserve">3房3廳2.5衛 </t>
  </si>
  <si>
    <t xml:space="preserve">伯爵山莊三代 / 新北市汐止區伯爵街  </t>
  </si>
  <si>
    <t xml:space="preserve">麗池樂章三房美屋  </t>
  </si>
  <si>
    <t xml:space="preserve">可租補◆大空間三房附車位  </t>
  </si>
  <si>
    <t xml:space="preserve">台中市大里區新生路  </t>
  </si>
  <si>
    <t xml:space="preserve">有樂町電梯三房車位  </t>
  </si>
  <si>
    <t xml:space="preserve">台北市內湖區五分街  </t>
  </si>
  <si>
    <t xml:space="preserve">悠森活高樓景觀兩房車位  </t>
  </si>
  <si>
    <t xml:space="preserve">大慶夜市旁兩房  </t>
  </si>
  <si>
    <t xml:space="preserve">全新未住一房一廳２０１室  </t>
  </si>
  <si>
    <t xml:space="preserve">台中市大里區成功路  </t>
  </si>
  <si>
    <t xml:space="preserve">全新未住一房一廳２０２室  </t>
  </si>
  <si>
    <t xml:space="preserve">全新未住一房一廳２０３室  </t>
  </si>
  <si>
    <t xml:space="preserve">全新未住一房一廳２０４室  </t>
  </si>
  <si>
    <t xml:space="preserve">榮耀近新光美裝潢平車位  </t>
  </si>
  <si>
    <t xml:space="preserve">聚合發榮耀 / 台中市西屯區市政北七路  </t>
  </si>
  <si>
    <t xml:space="preserve">水湳二房可租補  </t>
  </si>
  <si>
    <t xml:space="preserve">家具皆可談北區三房平車  </t>
  </si>
  <si>
    <t xml:space="preserve">精美３房有車位  </t>
  </si>
  <si>
    <t xml:space="preserve">台北市士林區中山北路五段  </t>
  </si>
  <si>
    <t xml:space="preserve">世紀比漾大四房  </t>
  </si>
  <si>
    <t xml:space="preserve">七張建國路方正大一樓  </t>
  </si>
  <si>
    <t xml:space="preserve">新北市新店區建國路  </t>
  </si>
  <si>
    <t xml:space="preserve">近捷運永春站３房２樓美寓  </t>
  </si>
  <si>
    <t xml:space="preserve">羅馬宮廷溫馨四房  </t>
  </si>
  <si>
    <t xml:space="preserve">桃園市中壢區慈惠三街  </t>
  </si>
  <si>
    <t xml:space="preserve">忠孝街溫馨兩房一樓  </t>
  </si>
  <si>
    <t xml:space="preserve">新北市中和區忠孝街  </t>
  </si>
  <si>
    <t xml:space="preserve">龍邦皇家溫馨美墅  </t>
  </si>
  <si>
    <t xml:space="preserve">台中市北屯區北屯路  </t>
  </si>
  <si>
    <t xml:space="preserve">近捷運全新高層三房  </t>
  </si>
  <si>
    <t xml:space="preserve">＜經貿＞２房車位  </t>
  </si>
  <si>
    <t xml:space="preserve">南京三民站公寓方正３房  </t>
  </si>
  <si>
    <t xml:space="preserve">3房3廳1衛 </t>
  </si>
  <si>
    <t xml:space="preserve">第一名廈兩房美屋  </t>
  </si>
  <si>
    <t xml:space="preserve">公園大道景觀三房車位  </t>
  </si>
  <si>
    <t xml:space="preserve">桃園市八德區廣興五街  </t>
  </si>
  <si>
    <t>標題</t>
    <phoneticPr fontId="1" type="noConversion"/>
  </si>
  <si>
    <t>建物數量</t>
    <phoneticPr fontId="1" type="noConversion"/>
  </si>
  <si>
    <t>平均租金</t>
    <phoneticPr fontId="1" type="noConversion"/>
  </si>
  <si>
    <t>一坪平均租金</t>
    <phoneticPr fontId="1" type="noConversion"/>
  </si>
  <si>
    <t>大坪數</t>
  </si>
  <si>
    <t>小坪數</t>
  </si>
  <si>
    <t>中坪數</t>
  </si>
  <si>
    <t>北部</t>
  </si>
  <si>
    <t>台北市</t>
  </si>
  <si>
    <t>一坪租金</t>
  </si>
  <si>
    <t>類型</t>
    <phoneticPr fontId="1" type="noConversion"/>
  </si>
  <si>
    <t>坪數</t>
    <phoneticPr fontId="1" type="noConversion"/>
  </si>
  <si>
    <t>格局</t>
    <phoneticPr fontId="1" type="noConversion"/>
  </si>
  <si>
    <t>地址</t>
    <phoneticPr fontId="1" type="noConversion"/>
  </si>
  <si>
    <t>樓層</t>
    <phoneticPr fontId="1" type="noConversion"/>
  </si>
  <si>
    <t>實際樓層</t>
  </si>
  <si>
    <t>最高樓層</t>
  </si>
  <si>
    <t>房</t>
  </si>
  <si>
    <t>廳</t>
  </si>
  <si>
    <t>衛</t>
  </si>
  <si>
    <t>標準地址</t>
  </si>
  <si>
    <t>縣市</t>
  </si>
  <si>
    <t>租金</t>
  </si>
  <si>
    <t>區</t>
  </si>
  <si>
    <t>坪數分級</t>
  </si>
  <si>
    <t>樓層分級</t>
  </si>
  <si>
    <t xml:space="preserve">富宇沐曦三房平車  </t>
  </si>
  <si>
    <t xml:space="preserve">五華。低樓層兩房公寓  </t>
  </si>
  <si>
    <t xml:space="preserve">雙囍一房一廳樓下有全聯  </t>
  </si>
  <si>
    <t xml:space="preserve">新北市土城區立仁街  </t>
  </si>
  <si>
    <t xml:space="preserve">森聯ＬＩＦＥ森耀附裝潢  </t>
  </si>
  <si>
    <t xml:space="preserve">新北市鶯歌區龍七路  </t>
  </si>
  <si>
    <t xml:space="preserve">菁科城裝潢三房平車整理中  </t>
  </si>
  <si>
    <t xml:space="preserve">台中市南屯區春安路  </t>
  </si>
  <si>
    <t xml:space="preserve">明華園溫馨３房  </t>
  </si>
  <si>
    <t xml:space="preserve">明華園 / 新北市土城區明德路一段  </t>
  </si>
  <si>
    <t xml:space="preserve">光正街雅房  </t>
  </si>
  <si>
    <t xml:space="preserve">常殷品天廈管理三房  </t>
  </si>
  <si>
    <t xml:space="preserve">新北市三重區洛陽街  </t>
  </si>
  <si>
    <t xml:space="preserve">萬能及第大套房  </t>
  </si>
  <si>
    <t xml:space="preserve">桃園市中壢區中園路二段  </t>
  </si>
  <si>
    <t xml:space="preserve">博愛香榭·附家具美兩房  </t>
  </si>
  <si>
    <t xml:space="preserve">領秀莊園明亮美屋  </t>
  </si>
  <si>
    <t xml:space="preserve">新成屋寶輝綠生活三房平車  </t>
  </si>
  <si>
    <t>38,800元/月</t>
  </si>
  <si>
    <t xml:space="preserve">台中市東區南京路  </t>
  </si>
  <si>
    <t>13,200元/月</t>
  </si>
  <si>
    <t xml:space="preserve">延和－溫馨美宅（鼎）  </t>
  </si>
  <si>
    <t xml:space="preserve">敦北百福林園美三房  </t>
  </si>
  <si>
    <t xml:space="preserve">百福林園 / 台北市松山區敦化北路  </t>
  </si>
  <si>
    <t xml:space="preserve">近捷運裝潢兩房坡平車位  </t>
  </si>
  <si>
    <t xml:space="preserve">近捷運高樓景兩房坡平車位  </t>
  </si>
  <si>
    <t xml:space="preserve">三房平車．視野遠眺大肚山  </t>
  </si>
  <si>
    <t xml:space="preserve">一房一廳  </t>
  </si>
  <si>
    <t xml:space="preserve">屋齡新附傢俱電梯２房附車  </t>
  </si>
  <si>
    <t xml:space="preserve">鶯桃路大地坪透天  </t>
  </si>
  <si>
    <t xml:space="preserve">2房4廳3衛 </t>
  </si>
  <si>
    <t xml:space="preserve">新北市鶯歌區鶯桃路  </t>
  </si>
  <si>
    <t xml:space="preserve">全新未住兩房捷運宅１４Ｆ  </t>
  </si>
  <si>
    <t xml:space="preserve">高雄市楠梓區金富街  </t>
  </si>
  <si>
    <t xml:space="preserve">全新未住兩房捷運宅１２Ｆ  </t>
  </si>
  <si>
    <t xml:space="preserve">Ａ７甲子園三房車位  </t>
  </si>
  <si>
    <t xml:space="preserve">大聖街租補獨洗曬套房３Ａ  </t>
  </si>
  <si>
    <t xml:space="preserve">近新光遠百二樓套房１  </t>
  </si>
  <si>
    <t xml:space="preserve">台中市西屯區惠安巷  </t>
  </si>
  <si>
    <t xml:space="preserve">近新光遠百二樓套房２  </t>
  </si>
  <si>
    <t xml:space="preserve">ＮＥＷ承德路透天店面  </t>
  </si>
  <si>
    <t xml:space="preserve">3房4廳4衛2室 </t>
  </si>
  <si>
    <t>台中市</t>
  </si>
  <si>
    <t>中部</t>
  </si>
  <si>
    <t>台南市</t>
  </si>
  <si>
    <t>南部</t>
  </si>
  <si>
    <t xml:space="preserve"> 台中市西區三民路一段  </t>
  </si>
  <si>
    <t xml:space="preserve"> 台北市大安區基隆路二段  </t>
  </si>
  <si>
    <t xml:space="preserve"> 台中市西屯區西屯路二段  </t>
  </si>
  <si>
    <t xml:space="preserve"> 台中市北屯區昌平路二段  </t>
  </si>
  <si>
    <t xml:space="preserve"> 新北市土城區明德路一段  </t>
  </si>
  <si>
    <t xml:space="preserve"> 新北市中和區成功路  </t>
  </si>
  <si>
    <t xml:space="preserve"> 台北市士林區環河北路三段  </t>
  </si>
  <si>
    <t xml:space="preserve"> 台北市松山區敦化北路  </t>
  </si>
  <si>
    <t xml:space="preserve"> 台中市西屯區惠民路  </t>
  </si>
  <si>
    <t xml:space="preserve"> 新北市淡水區新市一路一段  </t>
  </si>
  <si>
    <t xml:space="preserve"> 台中市北屯區敦富五街  </t>
  </si>
  <si>
    <t xml:space="preserve"> 台南市永康區東橋五路  </t>
  </si>
  <si>
    <t xml:space="preserve"> 台北市中山區長春路  </t>
  </si>
  <si>
    <t xml:space="preserve"> 新北市汐止區伯爵街  </t>
  </si>
  <si>
    <t xml:space="preserve"> 台中市西屯區市政北七路  </t>
  </si>
  <si>
    <t xml:space="preserve"> 桃園市中壢區高鐵站前西路一段  </t>
  </si>
  <si>
    <t xml:space="preserve"> 新北市林口區八德路  </t>
  </si>
  <si>
    <t xml:space="preserve"> 台北市士林區天母東路  </t>
  </si>
  <si>
    <t xml:space="preserve"> 台北市士林區士東路  </t>
  </si>
  <si>
    <t xml:space="preserve"> 桃園市八德區豐田一路  </t>
  </si>
  <si>
    <t xml:space="preserve"> 台北市內湖區民權東路六段  </t>
  </si>
  <si>
    <t xml:space="preserve"> 新竹縣竹北市高鐵東二路  </t>
  </si>
  <si>
    <t xml:space="preserve"> 新北市板橋區華江一路  </t>
  </si>
  <si>
    <t xml:space="preserve"> 新北市淡水區淡金路二段  </t>
  </si>
  <si>
    <t xml:space="preserve"> 台南市永康區永安一街  </t>
  </si>
  <si>
    <t xml:space="preserve"> 高雄市左營區富民路  </t>
  </si>
  <si>
    <t xml:space="preserve"> 台北市中山區雙城街  </t>
  </si>
  <si>
    <t xml:space="preserve"> 台北市北投區明德路  </t>
  </si>
  <si>
    <t xml:space="preserve"> 台北市中山區明水路  </t>
  </si>
  <si>
    <t xml:space="preserve"> 新北市淡水區紅樹林路  </t>
  </si>
  <si>
    <t xml:space="preserve"> 台北市士林區中山北路六段  </t>
  </si>
  <si>
    <t xml:space="preserve"> 台北市士林區基河路  </t>
  </si>
  <si>
    <t xml:space="preserve"> 台南市安平區育平五街  </t>
  </si>
  <si>
    <t xml:space="preserve"> 台中市西屯區市政北六路  </t>
  </si>
  <si>
    <t xml:space="preserve"> 台中市西屯區市政北二路  </t>
  </si>
  <si>
    <t xml:space="preserve"> 高雄市新興區渤海街  </t>
  </si>
  <si>
    <t xml:space="preserve"> 新北市三重區仁義街  </t>
  </si>
  <si>
    <t xml:space="preserve"> 台北市南港區經園街  </t>
  </si>
  <si>
    <t xml:space="preserve"> 台中市西屯區文心路二段  </t>
  </si>
  <si>
    <t xml:space="preserve"> 台中市西屯區至善路  </t>
  </si>
  <si>
    <t xml:space="preserve"> 台北市北投區中正街  </t>
  </si>
  <si>
    <t xml:space="preserve"> 台中市南區學府路  </t>
  </si>
  <si>
    <t xml:space="preserve"> 新北市新店區中興路二段  </t>
  </si>
  <si>
    <t xml:space="preserve"> 新北市新店區寶橋路  </t>
  </si>
  <si>
    <t xml:space="preserve"> 桃園市桃園區春日路  </t>
  </si>
  <si>
    <t xml:space="preserve"> 桃園市蘆竹區中山路  </t>
  </si>
  <si>
    <t xml:space="preserve"> 新竹縣竹北市隘口三街  </t>
  </si>
  <si>
    <t xml:space="preserve"> 台中市北屯區平德路  </t>
  </si>
  <si>
    <t xml:space="preserve"> 台中市西屯區西屯路三段  </t>
  </si>
  <si>
    <t xml:space="preserve"> 台中市西屯區永福路  </t>
  </si>
  <si>
    <t xml:space="preserve"> 台南市北區開元路  </t>
  </si>
  <si>
    <t xml:space="preserve"> 高雄市鼓山區明誠四路  </t>
  </si>
  <si>
    <t xml:space="preserve"> 新北市汐止區仁愛路  </t>
  </si>
  <si>
    <t xml:space="preserve"> 新北市三重區集勇街  </t>
  </si>
  <si>
    <t xml:space="preserve"> 高雄市前鎮區中山二路  </t>
  </si>
  <si>
    <t xml:space="preserve"> 新北市淡水區新春街  </t>
  </si>
  <si>
    <t xml:space="preserve"> 新北市新莊區中正路  </t>
  </si>
  <si>
    <t xml:space="preserve"> 桃園市桃園區中埔二街  </t>
  </si>
  <si>
    <t xml:space="preserve"> 新北市淡水區濱海路一段  </t>
  </si>
  <si>
    <t xml:space="preserve"> 台南市安平區永華路二段  </t>
  </si>
  <si>
    <t xml:space="preserve"> 台北市信義區青雲街  </t>
  </si>
  <si>
    <t xml:space="preserve"> 新北市淡水區民族路  </t>
  </si>
  <si>
    <t xml:space="preserve"> 台北市士林區天母北路  </t>
  </si>
  <si>
    <t xml:space="preserve"> 新北市新莊區中平路  </t>
  </si>
  <si>
    <t xml:space="preserve"> 台北市南港區園區街  </t>
  </si>
  <si>
    <t xml:space="preserve"> 新北市蘆洲區中正路  </t>
  </si>
  <si>
    <t xml:space="preserve"> 新北市板橋區南雅西路二段  </t>
  </si>
  <si>
    <t xml:space="preserve"> 台南市永康區勝華街  </t>
  </si>
  <si>
    <t xml:space="preserve"> 台北市中山區民權東路二段  </t>
  </si>
  <si>
    <t xml:space="preserve"> 桃園市中壢區環西路二段  </t>
  </si>
  <si>
    <t xml:space="preserve"> 新北市板橋區文化路一段  </t>
  </si>
  <si>
    <t xml:space="preserve"> 桃園市八德區建德路  </t>
  </si>
  <si>
    <t xml:space="preserve"> 新北市淡水區沙崙路一段  </t>
  </si>
  <si>
    <t xml:space="preserve"> 桃園市八德區金和路  </t>
  </si>
  <si>
    <t xml:space="preserve"> 桃園市中壢區龍和三街  </t>
  </si>
  <si>
    <t xml:space="preserve"> 新北市淡水區自立路  </t>
  </si>
  <si>
    <t xml:space="preserve"> 台北市文山區辛亥路四段  </t>
  </si>
  <si>
    <t xml:space="preserve"> 台南市安平區永華八街  </t>
  </si>
  <si>
    <t xml:space="preserve"> 新北市新莊區中原東路  </t>
  </si>
  <si>
    <t xml:space="preserve"> 高雄市鼓山區美術東四路  </t>
  </si>
  <si>
    <t xml:space="preserve"> 新北市板橋區文化路二段  </t>
  </si>
  <si>
    <t xml:space="preserve"> 台北市信義區忠孝東路五段  </t>
  </si>
  <si>
    <t xml:space="preserve"> 高雄市新興區七賢一路  </t>
  </si>
  <si>
    <t xml:space="preserve"> 台北市大安區仁愛路四段  </t>
  </si>
  <si>
    <t xml:space="preserve"> 桃園市八德區廣興一路  </t>
  </si>
  <si>
    <t xml:space="preserve"> 新北市淡水區淡金路  </t>
  </si>
  <si>
    <t xml:space="preserve"> 高雄市新興區七賢二路  </t>
  </si>
  <si>
    <t xml:space="preserve"> 新北市土城區清水路  </t>
  </si>
  <si>
    <t xml:space="preserve"> 高雄市楠梓區大學西路  </t>
  </si>
  <si>
    <t xml:space="preserve"> 桃園市八德區長興路  </t>
  </si>
  <si>
    <t xml:space="preserve"> 新北市板橋區文德路  </t>
  </si>
  <si>
    <t xml:space="preserve"> 台北市北投區行義路  </t>
  </si>
  <si>
    <t xml:space="preserve"> 台北市北投區天母西路  </t>
  </si>
  <si>
    <t xml:space="preserve"> 台北市松山區八德路四段  </t>
  </si>
  <si>
    <t xml:space="preserve"> 台中市西屯區福科路  </t>
  </si>
  <si>
    <t xml:space="preserve"> 新北市三重區德厚街  </t>
  </si>
  <si>
    <t xml:space="preserve"> 新北市汐止區康寧街  </t>
  </si>
  <si>
    <t xml:space="preserve"> 新北市泰山區仁愛路  </t>
  </si>
  <si>
    <t xml:space="preserve"> 新竹市新竹市經國路二段  </t>
  </si>
  <si>
    <t xml:space="preserve"> 台北市內湖區康寧路三段  </t>
  </si>
  <si>
    <t xml:space="preserve"> 台北市中山區建國北路一段  </t>
  </si>
  <si>
    <t xml:space="preserve"> 台中市西屯區福安路  </t>
  </si>
  <si>
    <t xml:space="preserve"> 台北市北投區尊賢街  </t>
  </si>
  <si>
    <t xml:space="preserve"> 台北市北投區文林北路  </t>
  </si>
  <si>
    <t xml:space="preserve"> 台南市永康區中華二路  </t>
  </si>
  <si>
    <t xml:space="preserve"> 台中市北區太原路三段  </t>
  </si>
  <si>
    <t xml:space="preserve"> 高雄市左營區博愛二路  </t>
  </si>
  <si>
    <t xml:space="preserve"> 台中市北區中清路一段  </t>
  </si>
  <si>
    <t xml:space="preserve"> 台北市松山區南京東路三段  </t>
  </si>
  <si>
    <t xml:space="preserve"> 高雄市苓雅區三多四路  </t>
  </si>
  <si>
    <t xml:space="preserve"> 台北市大安區安和路  </t>
  </si>
  <si>
    <t xml:space="preserve"> 新北市土城區延吉街  </t>
  </si>
  <si>
    <t xml:space="preserve"> 台北市士林區承德路四段  </t>
  </si>
  <si>
    <t xml:space="preserve"> 新北市三重區環河北路三段  </t>
  </si>
  <si>
    <t xml:space="preserve"> 桃園市桃園區經國路  </t>
  </si>
  <si>
    <t xml:space="preserve"> 台中市北屯區崇德十六路  </t>
  </si>
  <si>
    <t xml:space="preserve"> 台南市安平區郡平路  </t>
  </si>
  <si>
    <t xml:space="preserve"> 桃園市平鎮區東豐路  </t>
  </si>
  <si>
    <t xml:space="preserve"> 新北市三重區三信路  </t>
  </si>
  <si>
    <t xml:space="preserve"> 新北市三重區重新路一段  </t>
  </si>
  <si>
    <t xml:space="preserve"> 台南市北區海安路三段  </t>
  </si>
  <si>
    <t xml:space="preserve"> 台中市南區信義南街  </t>
  </si>
  <si>
    <t xml:space="preserve"> 新竹市新竹市光復路一段  </t>
  </si>
  <si>
    <t xml:space="preserve"> 台中市潭子區頭張路二段  </t>
  </si>
  <si>
    <t xml:space="preserve"> 台南市安平區健康路三段  </t>
  </si>
  <si>
    <t xml:space="preserve"> 台南市安平區國平北路  </t>
  </si>
  <si>
    <t xml:space="preserve"> 新竹市新竹市埔頂三路  </t>
  </si>
  <si>
    <t xml:space="preserve"> 台北市大安區敦化南路二段  </t>
  </si>
  <si>
    <t xml:space="preserve"> 高雄市鼓山區昌盛路  </t>
  </si>
  <si>
    <t xml:space="preserve"> 桃園市八德區中正一路  </t>
  </si>
  <si>
    <t xml:space="preserve"> 新北市淡水區新市一路三段  </t>
  </si>
  <si>
    <t xml:space="preserve"> 新北市中和區圓通路  </t>
  </si>
  <si>
    <t xml:space="preserve"> 新北市新店區安祥路  </t>
  </si>
  <si>
    <t xml:space="preserve"> 台中市北屯區建和路一段  </t>
  </si>
  <si>
    <t xml:space="preserve"> 新竹縣竹北市縣政七街  </t>
  </si>
  <si>
    <t xml:space="preserve"> 台北市信義區永吉路  </t>
  </si>
  <si>
    <t xml:space="preserve"> 新北市永和區安樂路  </t>
  </si>
  <si>
    <t xml:space="preserve"> 台北市中正區福州街  </t>
  </si>
  <si>
    <t xml:space="preserve"> 台北市士林區忠義街  </t>
  </si>
  <si>
    <t xml:space="preserve"> 桃園市中壢區領航南路一段  </t>
  </si>
  <si>
    <t xml:space="preserve"> 新北市汐止區福德一路  </t>
  </si>
  <si>
    <t xml:space="preserve"> 台北市士林區仰德大道三段  </t>
  </si>
  <si>
    <t xml:space="preserve"> 新竹縣竹北市日興一街  </t>
  </si>
  <si>
    <t xml:space="preserve"> 台中市北屯區文心路四段  </t>
  </si>
  <si>
    <t xml:space="preserve"> 桃園市八德區豐德路  </t>
  </si>
  <si>
    <t xml:space="preserve"> 高雄市楠梓區廣昌街  </t>
  </si>
  <si>
    <t xml:space="preserve"> 台中市南屯區黎明東街  </t>
  </si>
  <si>
    <t xml:space="preserve"> 台南市北區文成三路  </t>
  </si>
  <si>
    <t xml:space="preserve"> 台中市西屯區寶慶街  </t>
  </si>
  <si>
    <t xml:space="preserve"> 台中市西屯區市政北一路  </t>
  </si>
  <si>
    <t xml:space="preserve"> 桃園市蘆竹區奉化路  </t>
  </si>
  <si>
    <t xml:space="preserve"> 台北市中山區松江路  </t>
  </si>
  <si>
    <t xml:space="preserve"> 台中市西區公益路  </t>
  </si>
  <si>
    <t xml:space="preserve"> 台北市大安區安和路二段  </t>
  </si>
  <si>
    <t xml:space="preserve"> 桃園市中壢區永泰路  </t>
  </si>
  <si>
    <t xml:space="preserve"> 台北市內湖區內湖路一段  </t>
  </si>
  <si>
    <t xml:space="preserve"> 台北市內湖區金湖路  </t>
  </si>
  <si>
    <t xml:space="preserve"> 台北市北投區中山北路七段  </t>
  </si>
  <si>
    <t xml:space="preserve"> 台南市仁德區崇聖路一段  </t>
  </si>
  <si>
    <t xml:space="preserve"> 台北市士林區華齡街  </t>
  </si>
  <si>
    <t xml:space="preserve"> 台北市士林區雨聲街  </t>
  </si>
  <si>
    <t xml:space="preserve"> 高雄市苓雅區青年一路  </t>
  </si>
  <si>
    <t xml:space="preserve"> 台北市中山區基湖路  </t>
  </si>
  <si>
    <t xml:space="preserve"> 台北市大安區信義路二段  </t>
  </si>
  <si>
    <t xml:space="preserve"> 台中市西屯區市政南一路  </t>
  </si>
  <si>
    <t xml:space="preserve"> 台中市西區五權路  </t>
  </si>
  <si>
    <t>計數</t>
  </si>
  <si>
    <t>平均租金</t>
  </si>
  <si>
    <t xml:space="preserve">家天下美４房  </t>
  </si>
  <si>
    <t xml:space="preserve">新北市林口區文化北路一段  </t>
  </si>
  <si>
    <t xml:space="preserve">央北高樓層兩房坡平車位  </t>
  </si>
  <si>
    <t xml:space="preserve">龍昌路前後臨路透天  </t>
  </si>
  <si>
    <t xml:space="preserve">桃園市中壢區龍昌路  </t>
  </si>
  <si>
    <t xml:space="preserve">社子公寓邊間４房美屋  </t>
  </si>
  <si>
    <t xml:space="preserve">台北市士林區社子街  </t>
  </si>
  <si>
    <t xml:space="preserve">三重靜巷・寬敞三房雙衛  </t>
  </si>
  <si>
    <t xml:space="preserve">民權街三房美屋  </t>
  </si>
  <si>
    <t xml:space="preserve">仁愛林蔭三房美廈公車方便  </t>
  </si>
  <si>
    <t xml:space="preserve">夜市二樓珠寶盒  </t>
  </si>
  <si>
    <t xml:space="preserve">台北市士林區小西街  </t>
  </si>
  <si>
    <t xml:space="preserve">夜市一樓珠寶盒  </t>
  </si>
  <si>
    <t xml:space="preserve">德鄰ｉＣａｒａｔ河景兩房  </t>
  </si>
  <si>
    <t>16/18樓</t>
  </si>
  <si>
    <t xml:space="preserve">新北市板橋區華江三路  </t>
  </si>
  <si>
    <t xml:space="preserve">善美館。美三房車位  </t>
  </si>
  <si>
    <t xml:space="preserve">大華湖閱雙主臥豪邸  </t>
  </si>
  <si>
    <t xml:space="preserve">台北市內湖區成功路二段  </t>
  </si>
  <si>
    <t xml:space="preserve">公園樹海電梯大樓  </t>
  </si>
  <si>
    <t xml:space="preserve">三普安和大樓 / 台北市大安區復興南路一段  </t>
  </si>
  <si>
    <t xml:space="preserve">公園捷運電梯大樓  </t>
  </si>
  <si>
    <t>加總 - 一坪平均租金</t>
  </si>
  <si>
    <t>14-15</t>
  </si>
  <si>
    <t>15-16</t>
  </si>
  <si>
    <t xml:space="preserve"> 台北市大安區復興南路一段  </t>
  </si>
  <si>
    <t>B1-2</t>
  </si>
  <si>
    <t>2</t>
  </si>
  <si>
    <t>7</t>
  </si>
  <si>
    <t>12</t>
  </si>
  <si>
    <t>15</t>
  </si>
  <si>
    <t>5</t>
  </si>
  <si>
    <t>8</t>
  </si>
  <si>
    <t>11</t>
  </si>
  <si>
    <t>1-2</t>
  </si>
  <si>
    <t>13</t>
  </si>
  <si>
    <t>24</t>
  </si>
  <si>
    <t>14</t>
  </si>
  <si>
    <t>29</t>
  </si>
  <si>
    <t>3</t>
  </si>
  <si>
    <t>4</t>
  </si>
  <si>
    <t>9</t>
  </si>
  <si>
    <t>1-3</t>
  </si>
  <si>
    <t>6</t>
  </si>
  <si>
    <t>21</t>
  </si>
  <si>
    <t>22</t>
  </si>
  <si>
    <t>16</t>
  </si>
  <si>
    <t>18</t>
  </si>
  <si>
    <t>19</t>
  </si>
  <si>
    <t>31</t>
  </si>
  <si>
    <t>20</t>
  </si>
  <si>
    <t>1</t>
  </si>
  <si>
    <t>25</t>
  </si>
  <si>
    <t>10</t>
  </si>
  <si>
    <t>23</t>
  </si>
  <si>
    <t>1-5</t>
  </si>
  <si>
    <t>17</t>
  </si>
  <si>
    <t>28</t>
  </si>
  <si>
    <t>33</t>
  </si>
  <si>
    <t>27</t>
  </si>
  <si>
    <t>26</t>
  </si>
  <si>
    <t>建物名稱</t>
    <phoneticPr fontId="1" type="noConversion"/>
  </si>
  <si>
    <t>租金</t>
    <phoneticPr fontId="1" type="noConversion"/>
  </si>
  <si>
    <t xml:space="preserve">忠孝大３房含車位  </t>
  </si>
  <si>
    <t xml:space="preserve">新北市泰山區辭修路  </t>
  </si>
  <si>
    <t xml:space="preserve">近北投市場店面  </t>
  </si>
  <si>
    <t xml:space="preserve">崇德路大三房  </t>
  </si>
  <si>
    <t xml:space="preserve">南方之星高樓景觀美妝兩房  </t>
  </si>
  <si>
    <t xml:space="preserve">大直捷運電梯兩房  </t>
  </si>
  <si>
    <t xml:space="preserve">台北市中山區北安路三段  </t>
  </si>
  <si>
    <t>https://www.sinyi.com.tw/rent/houseno/C348002</t>
  </si>
  <si>
    <t>https://www.sinyi.com.tw/rent/houseno/C337309</t>
  </si>
  <si>
    <t>https://www.sinyi.com.tw/rent/houseno/C349948</t>
  </si>
  <si>
    <t>https://www.sinyi.com.tw/rent/houseno/C351805</t>
  </si>
  <si>
    <t>https://www.sinyi.com.tw/rent/houseno/C338336</t>
  </si>
  <si>
    <t>https://www.sinyi.com.tw/rent/houseno/C347788</t>
  </si>
  <si>
    <t>https://www.sinyi.com.tw/rent/houseno/C352801</t>
  </si>
  <si>
    <t>https://www.sinyi.com.tw/rent/houseno/C354007</t>
  </si>
  <si>
    <t>https://www.sinyi.com.tw/rent/houseno/C337598</t>
  </si>
  <si>
    <t>https://www.sinyi.com.tw/rent/houseno/C330114</t>
  </si>
  <si>
    <t>https://www.sinyi.com.tw/rent/houseno/C343339</t>
  </si>
  <si>
    <t xml:space="preserve">真愛＊麗寶Ｆｉｋａ三房  </t>
  </si>
  <si>
    <t>https://www.sinyi.com.tw/rent/houseno/C350136</t>
  </si>
  <si>
    <t>https://www.sinyi.com.tw/rent/houseno/C346738</t>
  </si>
  <si>
    <t>https://www.sinyi.com.tw/rent/houseno/C339550</t>
  </si>
  <si>
    <t>https://www.sinyi.com.tw/rent/houseno/C344186</t>
  </si>
  <si>
    <t>https://www.sinyi.com.tw/rent/houseno/C330480</t>
  </si>
  <si>
    <t>https://www.sinyi.com.tw/rent/houseno/C343948</t>
  </si>
  <si>
    <t>https://www.sinyi.com.tw/rent/houseno/C352266</t>
  </si>
  <si>
    <t>https://www.sinyi.com.tw/rent/houseno/C349791</t>
  </si>
  <si>
    <t>https://www.sinyi.com.tw/rent/houseno/C350208</t>
  </si>
  <si>
    <t>https://www.sinyi.com.tw/rent/houseno/C345610</t>
  </si>
  <si>
    <t>https://www.sinyi.com.tw/rent/houseno/C345654</t>
  </si>
  <si>
    <t>https://www.sinyi.com.tw/rent/houseno/C342864</t>
  </si>
  <si>
    <t>https://www.sinyi.com.tw/rent/houseno/C351027</t>
  </si>
  <si>
    <t>https://www.sinyi.com.tw/rent/houseno/C344896</t>
  </si>
  <si>
    <t>https://www.sinyi.com.tw/rent/houseno/C343444</t>
  </si>
  <si>
    <t>https://www.sinyi.com.tw/rent/houseno/C331131</t>
  </si>
  <si>
    <t>https://www.sinyi.com.tw/rent/houseno/C353723</t>
  </si>
  <si>
    <t>https://www.sinyi.com.tw/rent/houseno/C354202</t>
  </si>
  <si>
    <t>https://www.sinyi.com.tw/rent/houseno/C349445</t>
  </si>
  <si>
    <t>https://www.sinyi.com.tw/rent/houseno/C355484</t>
  </si>
  <si>
    <t>https://www.sinyi.com.tw/rent/houseno/C345713</t>
  </si>
  <si>
    <t>https://www.sinyi.com.tw/rent/houseno/C347189</t>
  </si>
  <si>
    <t>https://www.sinyi.com.tw/rent/houseno/C348467</t>
  </si>
  <si>
    <t>https://www.sinyi.com.tw/rent/houseno/C346186</t>
  </si>
  <si>
    <t>https://www.sinyi.com.tw/rent/houseno/C346492</t>
  </si>
  <si>
    <t>https://www.sinyi.com.tw/rent/houseno/C351948</t>
  </si>
  <si>
    <t>https://www.sinyi.com.tw/rent/houseno/C344763</t>
  </si>
  <si>
    <t>https://www.sinyi.com.tw/rent/houseno/C351950</t>
  </si>
  <si>
    <t>https://www.sinyi.com.tw/rent/houseno/C334540</t>
  </si>
  <si>
    <t>https://www.sinyi.com.tw/rent/houseno/C326598</t>
  </si>
  <si>
    <t>https://www.sinyi.com.tw/rent/houseno/C352587</t>
  </si>
  <si>
    <t>https://www.sinyi.com.tw/rent/houseno/C339471</t>
  </si>
  <si>
    <t>https://www.sinyi.com.tw/rent/houseno/C344330</t>
  </si>
  <si>
    <t>https://www.sinyi.com.tw/rent/houseno/C335634</t>
  </si>
  <si>
    <t>https://www.sinyi.com.tw/rent/houseno/C351867</t>
  </si>
  <si>
    <t>https://www.sinyi.com.tw/rent/houseno/C342536</t>
  </si>
  <si>
    <t>https://www.sinyi.com.tw/rent/houseno/C345551</t>
  </si>
  <si>
    <t>https://www.sinyi.com.tw/rent/houseno/C328859</t>
  </si>
  <si>
    <t>https://www.sinyi.com.tw/rent/houseno/C350615</t>
  </si>
  <si>
    <t>https://www.sinyi.com.tw/rent/houseno/C335878</t>
  </si>
  <si>
    <t>https://www.sinyi.com.tw/rent/houseno/C339597</t>
  </si>
  <si>
    <t>https://www.sinyi.com.tw/rent/houseno/C346297</t>
  </si>
  <si>
    <t>https://www.sinyi.com.tw/rent/houseno/C343011</t>
  </si>
  <si>
    <t>https://www.sinyi.com.tw/rent/houseno/C351852</t>
  </si>
  <si>
    <t>https://www.sinyi.com.tw/rent/houseno/C351854</t>
  </si>
  <si>
    <t>https://www.sinyi.com.tw/rent/houseno/C353384</t>
  </si>
  <si>
    <t>https://www.sinyi.com.tw/rent/houseno/C331873</t>
  </si>
  <si>
    <t>https://www.sinyi.com.tw/rent/houseno/C331140</t>
  </si>
  <si>
    <t>https://www.sinyi.com.tw/rent/houseno/C339559</t>
  </si>
  <si>
    <t>https://www.sinyi.com.tw/rent/houseno/C352567</t>
  </si>
  <si>
    <t>https://www.sinyi.com.tw/rent/houseno/C342288</t>
  </si>
  <si>
    <t>https://www.sinyi.com.tw/rent/houseno/C345320</t>
  </si>
  <si>
    <t>https://www.sinyi.com.tw/rent/houseno/C340794</t>
  </si>
  <si>
    <t>https://www.sinyi.com.tw/rent/houseno/C352525</t>
  </si>
  <si>
    <t>https://www.sinyi.com.tw/rent/houseno/C348812</t>
  </si>
  <si>
    <t>https://www.sinyi.com.tw/rent/houseno/C326261</t>
  </si>
  <si>
    <t>https://www.sinyi.com.tw/rent/houseno/C347976</t>
  </si>
  <si>
    <t>https://www.sinyi.com.tw/rent/houseno/C326971</t>
  </si>
  <si>
    <t>https://www.sinyi.com.tw/rent/houseno/C341985</t>
  </si>
  <si>
    <t>https://www.sinyi.com.tw/rent/houseno/C342778</t>
  </si>
  <si>
    <t>https://www.sinyi.com.tw/rent/houseno/C352087</t>
  </si>
  <si>
    <t>https://www.sinyi.com.tw/rent/houseno/C346536</t>
  </si>
  <si>
    <t>https://www.sinyi.com.tw/rent/houseno/C339901</t>
  </si>
  <si>
    <t>https://www.sinyi.com.tw/rent/houseno/C343866</t>
  </si>
  <si>
    <t>https://www.sinyi.com.tw/rent/houseno/C332417</t>
  </si>
  <si>
    <t>https://www.sinyi.com.tw/rent/houseno/C332413</t>
  </si>
  <si>
    <t>https://www.sinyi.com.tw/rent/houseno/C332414</t>
  </si>
  <si>
    <t>https://www.sinyi.com.tw/rent/houseno/C332415</t>
  </si>
  <si>
    <t>https://www.sinyi.com.tw/rent/houseno/C332416</t>
  </si>
  <si>
    <t>https://www.sinyi.com.tw/rent/houseno/C350429</t>
  </si>
  <si>
    <t>https://www.sinyi.com.tw/rent/houseno/C352663</t>
  </si>
  <si>
    <t>https://www.sinyi.com.tw/rent/houseno/C348376</t>
  </si>
  <si>
    <t>https://www.sinyi.com.tw/rent/houseno/C348372</t>
  </si>
  <si>
    <t>https://www.sinyi.com.tw/rent/houseno/C348858</t>
  </si>
  <si>
    <t>https://www.sinyi.com.tw/rent/houseno/C346979</t>
  </si>
  <si>
    <t>https://www.sinyi.com.tw/rent/houseno/C341491</t>
  </si>
  <si>
    <t>https://www.sinyi.com.tw/rent/houseno/C355482</t>
  </si>
  <si>
    <t>https://www.sinyi.com.tw/rent/houseno/C337696</t>
  </si>
  <si>
    <t>https://www.sinyi.com.tw/rent/houseno/C330116</t>
  </si>
  <si>
    <t>https://www.sinyi.com.tw/rent/houseno/C346418</t>
  </si>
  <si>
    <t>https://www.sinyi.com.tw/rent/houseno/C341969</t>
  </si>
  <si>
    <t>https://www.sinyi.com.tw/rent/houseno/C343208</t>
  </si>
  <si>
    <t>https://www.sinyi.com.tw/rent/houseno/C344630</t>
  </si>
  <si>
    <t>https://www.sinyi.com.tw/rent/houseno/C341515</t>
  </si>
  <si>
    <t>https://www.sinyi.com.tw/rent/houseno/C352632</t>
  </si>
  <si>
    <t>https://www.sinyi.com.tw/rent/houseno/C350984</t>
  </si>
  <si>
    <t>https://www.sinyi.com.tw/rent/houseno/C352630</t>
  </si>
  <si>
    <t>https://www.sinyi.com.tw/rent/houseno/C354884</t>
  </si>
  <si>
    <t>https://www.sinyi.com.tw/rent/houseno/C353081</t>
  </si>
  <si>
    <t>https://www.sinyi.com.tw/rent/houseno/C340377</t>
  </si>
  <si>
    <t>https://www.sinyi.com.tw/rent/houseno/C343209</t>
  </si>
  <si>
    <t>https://www.sinyi.com.tw/rent/houseno/C347154</t>
  </si>
  <si>
    <t>https://www.sinyi.com.tw/rent/houseno/C342537</t>
  </si>
  <si>
    <t>https://www.sinyi.com.tw/rent/houseno/C350464</t>
  </si>
  <si>
    <t>https://www.sinyi.com.tw/rent/houseno/C334530</t>
  </si>
  <si>
    <t>https://www.sinyi.com.tw/rent/houseno/C354442</t>
  </si>
  <si>
    <t>https://www.sinyi.com.tw/rent/houseno/C325939</t>
  </si>
  <si>
    <t>https://www.sinyi.com.tw/rent/houseno/C354882</t>
  </si>
  <si>
    <t>https://www.sinyi.com.tw/rent/houseno/C349829</t>
  </si>
  <si>
    <t>https://www.sinyi.com.tw/rent/houseno/C343641</t>
  </si>
  <si>
    <t>https://www.sinyi.com.tw/rent/houseno/C335200</t>
  </si>
  <si>
    <t>https://www.sinyi.com.tw/rent/houseno/C354883</t>
  </si>
  <si>
    <t>https://www.sinyi.com.tw/rent/houseno/C350666</t>
  </si>
  <si>
    <t>https://www.sinyi.com.tw/rent/houseno/C351242</t>
  </si>
  <si>
    <t>https://www.sinyi.com.tw/rent/houseno/C342227</t>
  </si>
  <si>
    <t>https://www.sinyi.com.tw/rent/houseno/C343020</t>
  </si>
  <si>
    <t>https://www.sinyi.com.tw/rent/houseno/C351070</t>
  </si>
  <si>
    <t>https://www.sinyi.com.tw/rent/houseno/C347959</t>
  </si>
  <si>
    <t>https://www.sinyi.com.tw/rent/houseno/C336901</t>
  </si>
  <si>
    <t>https://www.sinyi.com.tw/rent/houseno/C347395</t>
  </si>
  <si>
    <t>https://www.sinyi.com.tw/rent/houseno/C347394</t>
  </si>
  <si>
    <t>https://www.sinyi.com.tw/rent/houseno/C350109</t>
  </si>
  <si>
    <t>https://www.sinyi.com.tw/rent/houseno/C351963</t>
  </si>
  <si>
    <t>https://www.sinyi.com.tw/rent/houseno/C351962</t>
  </si>
  <si>
    <t>https://www.sinyi.com.tw/rent/houseno/C334156</t>
  </si>
  <si>
    <t>https://www.sinyi.com.tw/rent/houseno/C335973</t>
  </si>
  <si>
    <t>https://www.sinyi.com.tw/rent/houseno/C338480</t>
  </si>
  <si>
    <t>https://www.sinyi.com.tw/rent/houseno/C338683</t>
  </si>
  <si>
    <t>https://www.sinyi.com.tw/rent/houseno/C342134</t>
  </si>
  <si>
    <t>https://www.sinyi.com.tw/rent/houseno/C345216</t>
  </si>
  <si>
    <t>https://www.sinyi.com.tw/rent/houseno/C345388</t>
  </si>
  <si>
    <t>https://www.sinyi.com.tw/rent/houseno/C350236</t>
  </si>
  <si>
    <t>https://www.sinyi.com.tw/rent/houseno/C344528</t>
  </si>
  <si>
    <t>https://www.sinyi.com.tw/rent/houseno/C349675</t>
  </si>
  <si>
    <t/>
  </si>
  <si>
    <t xml:space="preserve">信義計畫區寶徠花園高樓  </t>
  </si>
  <si>
    <t xml:space="preserve">3房2廳4衛3室(含加蓋 1室) </t>
  </si>
  <si>
    <t xml:space="preserve">寶徠花園廣場 / 台北市信義區信義路五段  </t>
  </si>
  <si>
    <t>1-4</t>
  </si>
  <si>
    <t>4-5</t>
  </si>
  <si>
    <t>10-11</t>
  </si>
  <si>
    <t>B1-1</t>
  </si>
  <si>
    <t>B1-3</t>
  </si>
  <si>
    <t>B2-2</t>
  </si>
  <si>
    <t>23-24</t>
  </si>
  <si>
    <t>B1-4</t>
  </si>
  <si>
    <t>2-3</t>
  </si>
  <si>
    <t>35</t>
  </si>
  <si>
    <t>32</t>
  </si>
  <si>
    <t>17-18</t>
  </si>
  <si>
    <t>9-10</t>
  </si>
  <si>
    <t>34</t>
  </si>
  <si>
    <t>39</t>
  </si>
  <si>
    <t>2-4</t>
  </si>
  <si>
    <t>85</t>
  </si>
  <si>
    <t>36</t>
  </si>
  <si>
    <t>B1-5</t>
  </si>
  <si>
    <t>16-17</t>
  </si>
  <si>
    <t>11-12</t>
  </si>
  <si>
    <t>B2-4</t>
  </si>
  <si>
    <t>6-7</t>
  </si>
  <si>
    <t>24-25</t>
  </si>
  <si>
    <t>2-5</t>
  </si>
  <si>
    <t xml:space="preserve"> 台北市信義區信義路五段  </t>
  </si>
  <si>
    <t>2-2</t>
  </si>
  <si>
    <t>12-13</t>
  </si>
  <si>
    <t>-1</t>
  </si>
  <si>
    <t>13-14</t>
  </si>
  <si>
    <t>21-22</t>
  </si>
  <si>
    <t>B1-6</t>
  </si>
  <si>
    <t>（空白）</t>
    <phoneticPr fontId="1" type="noConversion"/>
  </si>
  <si>
    <t>中部 合計</t>
  </si>
  <si>
    <t>#VALUE!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</si>
</sst>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76" formatCode="#,##0_ "/>
  </numFmts>
  <fonts count="8" x14ac:knownFonts="1">
    <font>
      <sz val="11"/>
      <color theme="1"/>
      <name val="新細明體"/>
      <family val="2"/>
      <charset val="136"/>
    </font>
    <font>
      <sz val="9"/>
      <name val="新細明體"/>
      <family val="2"/>
      <charset val="136"/>
    </font>
    <font>
      <sz val="11"/>
      <color theme="1"/>
      <name val="微軟正黑體"/>
      <family val="2"/>
      <charset val="134"/>
    </font>
    <font>
      <sz val="11"/>
      <color theme="0"/>
      <name val="新細明體"/>
      <family val="2"/>
      <charset val="136"/>
    </font>
    <font>
      <sz val="11"/>
      <color rgb="FF000000"/>
      <name val="新細明體"/>
      <family val="1"/>
      <charset val="136"/>
    </font>
    <font>
      <sz val="9"/>
      <color rgb="FF000000"/>
      <name val="Microsoft JhengHei UI"/>
      <family val="2"/>
      <charset val="136"/>
    </font>
    <font>
      <u/>
      <sz val="11"/>
      <color theme="10"/>
      <name val="新細明體"/>
      <family val="2"/>
      <charset val="136"/>
    </font>
    <font>
      <b/>
      <sz val="11"/>
      <color theme="1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6" fontId="0" fillId="0" borderId="0" xfId="0" applyNumberFormat="1">
      <alignment vertical="center"/>
    </xf>
    <xf numFmtId="8" fontId="0" fillId="0" borderId="0" xfId="0" applyNumberFormat="1">
      <alignment vertical="center"/>
    </xf>
    <xf numFmtId="0" fontId="3" fillId="0" borderId="0" xfId="0" applyFont="1">
      <alignment vertical="center"/>
    </xf>
    <xf numFmtId="0" fontId="6" fillId="0" borderId="0" xfId="1">
      <alignment vertical="center"/>
    </xf>
    <xf numFmtId="0" fontId="7" fillId="0" borderId="0" xfId="0" applyFont="1">
      <alignment vertical="center"/>
    </xf>
    <xf numFmtId="0" fontId="6" fillId="2" borderId="1" xfId="1" applyFill="1" applyBorder="1">
      <alignment vertical="center"/>
    </xf>
    <xf numFmtId="0" fontId="0" fillId="2" borderId="2" xfId="0" applyFill="1" applyBorder="1">
      <alignment vertical="center"/>
    </xf>
    <xf numFmtId="0" fontId="6" fillId="0" borderId="1" xfId="1" applyBorder="1">
      <alignment vertical="center"/>
    </xf>
    <xf numFmtId="0" fontId="0" fillId="0" borderId="2" xfId="0" applyBorder="1">
      <alignment vertical="center"/>
    </xf>
  </cellXfs>
  <cellStyles count="2">
    <cellStyle name="一般" xfId="0" builtinId="0"/>
    <cellStyle name="超連結" xfId="1" builtinId="8"/>
  </cellStyles>
  <dxfs count="11">
    <dxf>
      <numFmt numFmtId="10" formatCode="&quot;$&quot;#,##0_);[Red]\(&quot;$&quot;#,##0\)"/>
    </dxf>
    <dxf>
      <numFmt numFmtId="12" formatCode="&quot;$&quot;#,##0.00_);[Red]\(&quot;$&quot;#,##0.00\)"/>
    </dxf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  <dxf>
      <font>
        <color rgb="FF00B050"/>
      </font>
    </dxf>
    <dxf>
      <font>
        <color rgb="FFFF5050"/>
      </font>
    </dxf>
    <dxf>
      <font>
        <color rgb="FF00B050"/>
      </font>
    </dxf>
    <dxf>
      <font>
        <color rgb="FFFF5050"/>
      </font>
    </dxf>
    <dxf>
      <font>
        <color rgb="FF00B050"/>
      </font>
    </dxf>
    <dxf>
      <font>
        <color rgb="FFFF5050"/>
      </font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[期末報告_NTUB11703064.xlsm]Pivot table!樞紐分析表1</c:name>
    <c:fmtId val="3"/>
  </c:pivotSource>
  <c:chart>
    <c:autoTitleDeleted val="1"/>
    <c:pivotFmts>
      <c:pivotFmt>
        <c:idx val="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bg2">
                <a:lumMod val="1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table'!$M$3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2">
                  <a:lumMod val="1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'Pivot table'!$K$4:$L$8</c:f>
              <c:multiLvlStrCache>
                <c:ptCount val="3"/>
                <c:lvl>
                  <c:pt idx="0">
                    <c:v>大坪數</c:v>
                  </c:pt>
                  <c:pt idx="1">
                    <c:v>中坪數</c:v>
                  </c:pt>
                  <c:pt idx="2">
                    <c:v>小坪數</c:v>
                  </c:pt>
                </c:lvl>
                <c:lvl>
                  <c:pt idx="0">
                    <c:v>中部</c:v>
                  </c:pt>
                </c:lvl>
              </c:multiLvlStrCache>
            </c:multiLvlStrRef>
          </c:cat>
          <c:val>
            <c:numRef>
              <c:f>'Pivot table'!$M$4:$M$8</c:f>
              <c:numCache>
                <c:formatCode>"$"#,##0_);[Red]\("$"#,##0\)</c:formatCode>
                <c:ptCount val="3"/>
                <c:pt idx="0">
                  <c:v>770.32368367243919</c:v>
                </c:pt>
                <c:pt idx="1">
                  <c:v>943.51052066473289</c:v>
                </c:pt>
                <c:pt idx="2">
                  <c:v>1438.0031627372057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B7-4D72-BD96-6E5BCC2C45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1337856"/>
        <c:axId val="41329216"/>
      </c:barChart>
      <c:catAx>
        <c:axId val="41337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1329216"/>
        <c:crosses val="autoZero"/>
        <c:auto val="1"/>
        <c:lblAlgn val="ctr"/>
        <c:lblOffset val="100"/>
        <c:noMultiLvlLbl val="0"/>
      </c:catAx>
      <c:valAx>
        <c:axId val="41329216"/>
        <c:scaling>
          <c:orientation val="minMax"/>
        </c:scaling>
        <c:delete val="1"/>
        <c:axPos val="b"/>
        <c:numFmt formatCode="&quot;$&quot;#,##0_);[Red]\(&quot;$&quot;#,##0\)" sourceLinked="1"/>
        <c:majorTickMark val="none"/>
        <c:minorTickMark val="none"/>
        <c:tickLblPos val="nextTo"/>
        <c:crossAx val="4133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[期末報告_NTUB11703064.xlsm]Pivot table!樞紐分析表2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noFill/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noFill/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table'!$Q$3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'Pivot table'!$O$4:$P$10</c:f>
              <c:multiLvlStrCache>
                <c:ptCount val="5"/>
                <c:lvl>
                  <c:pt idx="0">
                    <c:v>10</c:v>
                  </c:pt>
                  <c:pt idx="1">
                    <c:v>20</c:v>
                  </c:pt>
                  <c:pt idx="2">
                    <c:v>30</c:v>
                  </c:pt>
                  <c:pt idx="3">
                    <c:v>40</c:v>
                  </c:pt>
                  <c:pt idx="4">
                    <c:v>#VALUE!</c:v>
                  </c:pt>
                </c:lvl>
                <c:lvl>
                  <c:pt idx="0">
                    <c:v>中部</c:v>
                  </c:pt>
                </c:lvl>
              </c:multiLvlStrCache>
            </c:multiLvlStrRef>
          </c:cat>
          <c:val>
            <c:numRef>
              <c:f>'Pivot table'!$Q$4:$Q$10</c:f>
              <c:numCache>
                <c:formatCode>"$"#,##0_);[Red]\("$"#,##0\)</c:formatCode>
                <c:ptCount val="5"/>
                <c:pt idx="0">
                  <c:v>911.68941958362791</c:v>
                </c:pt>
                <c:pt idx="1">
                  <c:v>727.44340488021419</c:v>
                </c:pt>
                <c:pt idx="2">
                  <c:v>807.52475727566934</c:v>
                </c:pt>
                <c:pt idx="3">
                  <c:v>869.37177433707063</c:v>
                </c:pt>
                <c:pt idx="4">
                  <c:v>545.4545454545455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F-4C09-82E0-B787795B34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5"/>
        <c:overlap val="-2"/>
        <c:axId val="41330656"/>
        <c:axId val="2079662800"/>
      </c:barChart>
      <c:catAx>
        <c:axId val="41330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79662800"/>
        <c:crosses val="autoZero"/>
        <c:auto val="1"/>
        <c:lblAlgn val="ctr"/>
        <c:lblOffset val="100"/>
        <c:noMultiLvlLbl val="0"/>
      </c:catAx>
      <c:valAx>
        <c:axId val="2079662800"/>
        <c:scaling>
          <c:orientation val="minMax"/>
        </c:scaling>
        <c:delete val="1"/>
        <c:axPos val="b"/>
        <c:numFmt formatCode="&quot;$&quot;#,##0_);[Red]\(&quot;$&quot;#,##0\)" sourceLinked="1"/>
        <c:majorTickMark val="none"/>
        <c:minorTickMark val="none"/>
        <c:tickLblPos val="nextTo"/>
        <c:crossAx val="4133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[期末報告_NTUB11703064.xlsm]Pivot table!樞紐分析表4</c:name>
    <c:fmtId val="3"/>
  </c:pivotSource>
  <c:chart>
    <c:autoTitleDeleted val="0"/>
    <c:pivotFmts>
      <c:pivotFmt>
        <c:idx val="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bg2">
                <a:lumMod val="1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bg2">
                <a:lumMod val="1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bg2">
                <a:lumMod val="1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table'!$H$3</c:f>
              <c:strCache>
                <c:ptCount val="1"/>
                <c:pt idx="0">
                  <c:v>平均租金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2">
                  <a:lumMod val="1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'Pivot table'!$F$4:$G$8</c:f>
              <c:multiLvlStrCache>
                <c:ptCount val="3"/>
                <c:lvl>
                  <c:pt idx="0">
                    <c:v>台中市</c:v>
                  </c:pt>
                  <c:pt idx="1">
                    <c:v>彰化縣</c:v>
                  </c:pt>
                  <c:pt idx="2">
                    <c:v>苗栗縣</c:v>
                  </c:pt>
                </c:lvl>
                <c:lvl>
                  <c:pt idx="0">
                    <c:v>中部</c:v>
                  </c:pt>
                </c:lvl>
              </c:multiLvlStrCache>
            </c:multiLvlStrRef>
          </c:cat>
          <c:val>
            <c:numRef>
              <c:f>'Pivot table'!$H$4:$H$8</c:f>
              <c:numCache>
                <c:formatCode>"$"#,##0_);[Red]\("$"#,##0\)</c:formatCode>
                <c:ptCount val="3"/>
                <c:pt idx="0">
                  <c:v>32937.064171122998</c:v>
                </c:pt>
                <c:pt idx="1">
                  <c:v>21321.428571428572</c:v>
                </c:pt>
                <c:pt idx="2">
                  <c:v>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1D-4041-87DC-23E5930045F9}"/>
            </c:ext>
          </c:extLst>
        </c:ser>
        <c:ser>
          <c:idx val="1"/>
          <c:order val="1"/>
          <c:tx>
            <c:strRef>
              <c:f>'Pivot table'!$I$3</c:f>
              <c:strCache>
                <c:ptCount val="1"/>
                <c:pt idx="0">
                  <c:v>一坪租金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'Pivot table'!$F$4:$G$8</c:f>
              <c:multiLvlStrCache>
                <c:ptCount val="3"/>
                <c:lvl>
                  <c:pt idx="0">
                    <c:v>台中市</c:v>
                  </c:pt>
                  <c:pt idx="1">
                    <c:v>彰化縣</c:v>
                  </c:pt>
                  <c:pt idx="2">
                    <c:v>苗栗縣</c:v>
                  </c:pt>
                </c:lvl>
                <c:lvl>
                  <c:pt idx="0">
                    <c:v>中部</c:v>
                  </c:pt>
                </c:lvl>
              </c:multiLvlStrCache>
            </c:multiLvlStrRef>
          </c:cat>
          <c:val>
            <c:numRef>
              <c:f>'Pivot table'!$I$4:$I$8</c:f>
              <c:numCache>
                <c:formatCode>"$"#,##0_);[Red]\("$"#,##0\)</c:formatCode>
                <c:ptCount val="3"/>
                <c:pt idx="0">
                  <c:v>816.3075584143636</c:v>
                </c:pt>
                <c:pt idx="1">
                  <c:v>653.54468625476204</c:v>
                </c:pt>
                <c:pt idx="2">
                  <c:v>505.25464834276477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1D-4041-87DC-23E593004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7008655"/>
        <c:axId val="1137009135"/>
      </c:barChart>
      <c:catAx>
        <c:axId val="113700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37009135"/>
        <c:crosses val="autoZero"/>
        <c:auto val="1"/>
        <c:lblAlgn val="ctr"/>
        <c:lblOffset val="100"/>
        <c:noMultiLvlLbl val="0"/>
      </c:catAx>
      <c:valAx>
        <c:axId val="1137009135"/>
        <c:scaling>
          <c:orientation val="minMax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11370086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noFill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AP$14" lockText="1" noThreeD="1"/>
</file>

<file path=xl/ctrlProps/ctrlProp3.xml><?xml version="1.0" encoding="utf-8"?>
<formControlPr xmlns="http://schemas.microsoft.com/office/spreadsheetml/2009/9/main" objectType="CheckBox" checked="Checked" fmlaLink="$AP$15" lockText="1" noThreeD="1"/>
</file>

<file path=xl/ctrlProps/ctrlProp4.xml><?xml version="1.0" encoding="utf-8"?>
<formControlPr xmlns="http://schemas.microsoft.com/office/spreadsheetml/2009/9/main" objectType="Drop" dropStyle="combo" dx="31" fmlaLink="$AP$13" fmlaRange="$AN$12:$AN$17" noThreeD="1" sel="2" val="0"/>
</file>

<file path=xl/ctrlProps/ctrlProp5.xml><?xml version="1.0" encoding="utf-8"?>
<formControlPr xmlns="http://schemas.microsoft.com/office/spreadsheetml/2009/9/main" objectType="Drop" dropStyle="combo" dx="31" fmlaLink="$W$17" fmlaRange="區隔!$B$2:$B$20" noThreeD="1" sel="1" val="0"/>
</file>

<file path=xl/ctrlProps/ctrlProp6.xml><?xml version="1.0" encoding="utf-8"?>
<formControlPr xmlns="http://schemas.microsoft.com/office/spreadsheetml/2009/9/main" objectType="Drop" dropStyle="combo" dx="31" fmlaLink="$W$17" fmlaRange="區隔!$B$3:$B$20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0</xdr:row>
      <xdr:rowOff>100693</xdr:rowOff>
    </xdr:from>
    <xdr:to>
      <xdr:col>33</xdr:col>
      <xdr:colOff>19050</xdr:colOff>
      <xdr:row>9</xdr:row>
      <xdr:rowOff>139700</xdr:rowOff>
    </xdr:to>
    <xdr:sp macro="" textlink="">
      <xdr:nvSpPr>
        <xdr:cNvPr id="2" name="矩形: 圓角 1">
          <a:extLst>
            <a:ext uri="{FF2B5EF4-FFF2-40B4-BE49-F238E27FC236}">
              <a16:creationId xmlns:a16="http://schemas.microsoft.com/office/drawing/2014/main" id="{C3C62890-0A89-98F7-3404-EB08F1E4D263}"/>
            </a:ext>
          </a:extLst>
        </xdr:cNvPr>
        <xdr:cNvSpPr/>
      </xdr:nvSpPr>
      <xdr:spPr>
        <a:xfrm>
          <a:off x="476250" y="100693"/>
          <a:ext cx="22637750" cy="1696357"/>
        </a:xfrm>
        <a:prstGeom prst="roundRect">
          <a:avLst>
            <a:gd name="adj" fmla="val 9375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oneCell">
    <xdr:from>
      <xdr:col>1</xdr:col>
      <xdr:colOff>241300</xdr:colOff>
      <xdr:row>1</xdr:row>
      <xdr:rowOff>82550</xdr:rowOff>
    </xdr:from>
    <xdr:to>
      <xdr:col>3</xdr:col>
      <xdr:colOff>517525</xdr:colOff>
      <xdr:row>9</xdr:row>
      <xdr:rowOff>3175</xdr:rowOff>
    </xdr:to>
    <xdr:pic macro="[0]!update">
      <xdr:nvPicPr>
        <xdr:cNvPr id="5" name="圖片 4">
          <a:extLst>
            <a:ext uri="{FF2B5EF4-FFF2-40B4-BE49-F238E27FC236}">
              <a16:creationId xmlns:a16="http://schemas.microsoft.com/office/drawing/2014/main" id="{37C4EB5F-7991-3317-37E8-AF868749B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266700"/>
          <a:ext cx="1393825" cy="1393825"/>
        </a:xfrm>
        <a:prstGeom prst="rect">
          <a:avLst/>
        </a:prstGeom>
      </xdr:spPr>
    </xdr:pic>
    <xdr:clientData/>
  </xdr:twoCellAnchor>
  <xdr:twoCellAnchor>
    <xdr:from>
      <xdr:col>4</xdr:col>
      <xdr:colOff>323850</xdr:colOff>
      <xdr:row>2</xdr:row>
      <xdr:rowOff>31750</xdr:rowOff>
    </xdr:from>
    <xdr:to>
      <xdr:col>11</xdr:col>
      <xdr:colOff>292100</xdr:colOff>
      <xdr:row>6</xdr:row>
      <xdr:rowOff>12700</xdr:rowOff>
    </xdr:to>
    <xdr:sp macro="" textlink="'Pivot table'!C23">
      <xdr:nvSpPr>
        <xdr:cNvPr id="11" name="文字方塊 10">
          <a:extLst>
            <a:ext uri="{FF2B5EF4-FFF2-40B4-BE49-F238E27FC236}">
              <a16:creationId xmlns:a16="http://schemas.microsoft.com/office/drawing/2014/main" id="{D1D34894-6092-46D5-58F9-5A7175DCB34B}"/>
            </a:ext>
          </a:extLst>
        </xdr:cNvPr>
        <xdr:cNvSpPr txBox="1"/>
      </xdr:nvSpPr>
      <xdr:spPr>
        <a:xfrm>
          <a:off x="2559050" y="400050"/>
          <a:ext cx="3879850" cy="717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40AA8FE-1291-45EC-BDBC-E7D0C088546D}" type="TxLink">
            <a:rPr lang="zh-TW" altLang="en-US" sz="2800" b="0" i="0" u="none" strike="noStrike">
              <a:solidFill>
                <a:schemeClr val="accent6">
                  <a:lumMod val="75000"/>
                </a:schemeClr>
              </a:solidFill>
              <a:latin typeface="新細明體"/>
              <a:ea typeface="新細明體"/>
              <a:cs typeface="DejaVu Sans" panose="020B0603030804020204" pitchFamily="34" charset="0"/>
            </a:rPr>
            <a:pPr/>
            <a:t>臺灣中部租屋市場</a:t>
          </a:fld>
          <a:endParaRPr lang="zh-TW" altLang="en-US" sz="2800">
            <a:solidFill>
              <a:schemeClr val="accent6">
                <a:lumMod val="75000"/>
              </a:schemeClr>
            </a:solidFill>
            <a:latin typeface="+mn-ea"/>
            <a:ea typeface="+mn-ea"/>
            <a:cs typeface="DejaVu Sans" panose="020B0603030804020204" pitchFamily="34" charset="0"/>
          </a:endParaRPr>
        </a:p>
      </xdr:txBody>
    </xdr:sp>
    <xdr:clientData/>
  </xdr:twoCellAnchor>
  <xdr:twoCellAnchor>
    <xdr:from>
      <xdr:col>4</xdr:col>
      <xdr:colOff>279400</xdr:colOff>
      <xdr:row>7</xdr:row>
      <xdr:rowOff>114300</xdr:rowOff>
    </xdr:from>
    <xdr:to>
      <xdr:col>7</xdr:col>
      <xdr:colOff>120650</xdr:colOff>
      <xdr:row>8</xdr:row>
      <xdr:rowOff>170543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163AEEC0-0F3B-421B-9DF0-C2ED8F78F9F5}"/>
            </a:ext>
          </a:extLst>
        </xdr:cNvPr>
        <xdr:cNvSpPr txBox="1"/>
      </xdr:nvSpPr>
      <xdr:spPr>
        <a:xfrm>
          <a:off x="2514600" y="1403350"/>
          <a:ext cx="1517650" cy="24039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>
              <a:solidFill>
                <a:schemeClr val="accent6">
                  <a:lumMod val="60000"/>
                  <a:lumOff val="40000"/>
                </a:schemeClr>
              </a:solidFill>
            </a:rPr>
            <a:t> </a:t>
          </a:r>
          <a:r>
            <a:rPr lang="en-US" altLang="zh-CN" sz="1200">
              <a:solidFill>
                <a:schemeClr val="accent6">
                  <a:lumMod val="60000"/>
                  <a:lumOff val="40000"/>
                </a:schemeClr>
              </a:solidFill>
            </a:rPr>
            <a:t>*Source</a:t>
          </a:r>
          <a:r>
            <a:rPr lang="en-US" altLang="zh-CN" sz="1200" baseline="0">
              <a:solidFill>
                <a:schemeClr val="accent6">
                  <a:lumMod val="60000"/>
                  <a:lumOff val="40000"/>
                </a:schemeClr>
              </a:solidFill>
            </a:rPr>
            <a:t> : </a:t>
          </a:r>
          <a:r>
            <a:rPr lang="zh-CN" altLang="en-US" sz="1200" baseline="0">
              <a:solidFill>
                <a:schemeClr val="accent6">
                  <a:lumMod val="60000"/>
                  <a:lumOff val="40000"/>
                </a:schemeClr>
              </a:solidFill>
            </a:rPr>
            <a:t>信義房屋</a:t>
          </a:r>
          <a:endParaRPr lang="zh-TW" altLang="en-US" sz="1200">
            <a:solidFill>
              <a:schemeClr val="accent6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450851</xdr:colOff>
      <xdr:row>10</xdr:row>
      <xdr:rowOff>176893</xdr:rowOff>
    </xdr:from>
    <xdr:to>
      <xdr:col>6</xdr:col>
      <xdr:colOff>482601</xdr:colOff>
      <xdr:row>18</xdr:row>
      <xdr:rowOff>177800</xdr:rowOff>
    </xdr:to>
    <xdr:grpSp>
      <xdr:nvGrpSpPr>
        <xdr:cNvPr id="8" name="群組 7">
          <a:extLst>
            <a:ext uri="{FF2B5EF4-FFF2-40B4-BE49-F238E27FC236}">
              <a16:creationId xmlns:a16="http://schemas.microsoft.com/office/drawing/2014/main" id="{BD5C743A-0CB1-4516-FF0B-B720D4B9A4F0}"/>
            </a:ext>
          </a:extLst>
        </xdr:cNvPr>
        <xdr:cNvGrpSpPr/>
      </xdr:nvGrpSpPr>
      <xdr:grpSpPr>
        <a:xfrm>
          <a:off x="450851" y="2018393"/>
          <a:ext cx="3841750" cy="1474107"/>
          <a:chOff x="3098801" y="2056493"/>
          <a:chExt cx="3384550" cy="1474107"/>
        </a:xfrm>
      </xdr:grpSpPr>
      <xdr:sp macro="" textlink="">
        <xdr:nvSpPr>
          <xdr:cNvPr id="7" name="矩形: 圓角 6">
            <a:extLst>
              <a:ext uri="{FF2B5EF4-FFF2-40B4-BE49-F238E27FC236}">
                <a16:creationId xmlns:a16="http://schemas.microsoft.com/office/drawing/2014/main" id="{D4196ABA-1B11-4B3F-95F7-1F793492B4F4}"/>
              </a:ext>
            </a:extLst>
          </xdr:cNvPr>
          <xdr:cNvSpPr/>
        </xdr:nvSpPr>
        <xdr:spPr>
          <a:xfrm>
            <a:off x="3098801" y="2056493"/>
            <a:ext cx="3384550" cy="1474107"/>
          </a:xfrm>
          <a:prstGeom prst="roundRect">
            <a:avLst>
              <a:gd name="adj" fmla="val 9375"/>
            </a:avLst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4" name="文字方塊 13">
            <a:extLst>
              <a:ext uri="{FF2B5EF4-FFF2-40B4-BE49-F238E27FC236}">
                <a16:creationId xmlns:a16="http://schemas.microsoft.com/office/drawing/2014/main" id="{7BB2F2AD-9D6F-7C7D-7531-D353ADBCBC53}"/>
              </a:ext>
            </a:extLst>
          </xdr:cNvPr>
          <xdr:cNvSpPr txBox="1"/>
        </xdr:nvSpPr>
        <xdr:spPr>
          <a:xfrm>
            <a:off x="3333750" y="2260600"/>
            <a:ext cx="2006600" cy="5461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2000">
                <a:solidFill>
                  <a:schemeClr val="accent6">
                    <a:lumMod val="75000"/>
                  </a:schemeClr>
                </a:solidFill>
              </a:rPr>
              <a:t>建物數量：</a:t>
            </a:r>
            <a:endParaRPr lang="zh-TW" altLang="en-US" sz="20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'Pivot table'!C24">
        <xdr:nvSpPr>
          <xdr:cNvPr id="16" name="文字方塊 15">
            <a:extLst>
              <a:ext uri="{FF2B5EF4-FFF2-40B4-BE49-F238E27FC236}">
                <a16:creationId xmlns:a16="http://schemas.microsoft.com/office/drawing/2014/main" id="{627DD190-2D3F-492D-A8C2-5DEE379D1A04}"/>
              </a:ext>
            </a:extLst>
          </xdr:cNvPr>
          <xdr:cNvSpPr txBox="1"/>
        </xdr:nvSpPr>
        <xdr:spPr>
          <a:xfrm>
            <a:off x="3378200" y="2768600"/>
            <a:ext cx="2921000" cy="5461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264E8657-130C-4D14-90F2-87AB33E127F5}" type="TxLink">
              <a:rPr lang="en-US" altLang="en-US" sz="3200" b="0" i="0" u="none" strike="noStrike">
                <a:solidFill>
                  <a:schemeClr val="accent6"/>
                </a:solidFill>
                <a:latin typeface="新細明體"/>
                <a:ea typeface="新細明體"/>
              </a:rPr>
              <a:pPr algn="ctr"/>
              <a:t>576 </a:t>
            </a:fld>
            <a:endParaRPr lang="zh-TW" altLang="en-US" sz="3200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7</xdr:col>
      <xdr:colOff>539751</xdr:colOff>
      <xdr:row>10</xdr:row>
      <xdr:rowOff>176893</xdr:rowOff>
    </xdr:from>
    <xdr:to>
      <xdr:col>14</xdr:col>
      <xdr:colOff>12701</xdr:colOff>
      <xdr:row>18</xdr:row>
      <xdr:rowOff>177800</xdr:rowOff>
    </xdr:to>
    <xdr:grpSp>
      <xdr:nvGrpSpPr>
        <xdr:cNvPr id="10" name="群組 9">
          <a:extLst>
            <a:ext uri="{FF2B5EF4-FFF2-40B4-BE49-F238E27FC236}">
              <a16:creationId xmlns:a16="http://schemas.microsoft.com/office/drawing/2014/main" id="{AA1EC73C-AB5C-31AA-102E-5EE02EEDB5F7}"/>
            </a:ext>
          </a:extLst>
        </xdr:cNvPr>
        <xdr:cNvGrpSpPr/>
      </xdr:nvGrpSpPr>
      <xdr:grpSpPr>
        <a:xfrm>
          <a:off x="4908551" y="2018393"/>
          <a:ext cx="3384550" cy="1474107"/>
          <a:chOff x="6756401" y="2043793"/>
          <a:chExt cx="3384550" cy="1474107"/>
        </a:xfrm>
      </xdr:grpSpPr>
      <xdr:sp macro="" textlink="">
        <xdr:nvSpPr>
          <xdr:cNvPr id="9" name="矩形: 圓角 8">
            <a:extLst>
              <a:ext uri="{FF2B5EF4-FFF2-40B4-BE49-F238E27FC236}">
                <a16:creationId xmlns:a16="http://schemas.microsoft.com/office/drawing/2014/main" id="{D47314FF-EB19-41A7-AC05-A1BA93BC632D}"/>
              </a:ext>
            </a:extLst>
          </xdr:cNvPr>
          <xdr:cNvSpPr/>
        </xdr:nvSpPr>
        <xdr:spPr>
          <a:xfrm>
            <a:off x="6756401" y="2043793"/>
            <a:ext cx="3384550" cy="1474107"/>
          </a:xfrm>
          <a:prstGeom prst="roundRect">
            <a:avLst>
              <a:gd name="adj" fmla="val 9375"/>
            </a:avLst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7" name="文字方塊 16">
            <a:extLst>
              <a:ext uri="{FF2B5EF4-FFF2-40B4-BE49-F238E27FC236}">
                <a16:creationId xmlns:a16="http://schemas.microsoft.com/office/drawing/2014/main" id="{E2216E8F-6D27-4DAC-9643-0288D570EF0E}"/>
              </a:ext>
            </a:extLst>
          </xdr:cNvPr>
          <xdr:cNvSpPr txBox="1"/>
        </xdr:nvSpPr>
        <xdr:spPr>
          <a:xfrm>
            <a:off x="6997700" y="2221593"/>
            <a:ext cx="2952750" cy="5461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2000">
                <a:solidFill>
                  <a:schemeClr val="accent6">
                    <a:lumMod val="75000"/>
                  </a:schemeClr>
                </a:solidFill>
              </a:rPr>
              <a:t>平均租金  </a:t>
            </a:r>
            <a:r>
              <a:rPr lang="en-US" altLang="zh-CN" sz="2000">
                <a:solidFill>
                  <a:schemeClr val="accent6">
                    <a:lumMod val="75000"/>
                  </a:schemeClr>
                </a:solidFill>
              </a:rPr>
              <a:t>(NTD)</a:t>
            </a:r>
            <a:r>
              <a:rPr lang="zh-CN" altLang="en-US" sz="2000">
                <a:solidFill>
                  <a:schemeClr val="accent6">
                    <a:lumMod val="75000"/>
                  </a:schemeClr>
                </a:solidFill>
              </a:rPr>
              <a:t>：</a:t>
            </a:r>
            <a:endParaRPr lang="zh-TW" altLang="en-US" sz="20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'Pivot table'!C25">
        <xdr:nvSpPr>
          <xdr:cNvPr id="19" name="文字方塊 18">
            <a:extLst>
              <a:ext uri="{FF2B5EF4-FFF2-40B4-BE49-F238E27FC236}">
                <a16:creationId xmlns:a16="http://schemas.microsoft.com/office/drawing/2014/main" id="{ACF4350C-ED58-44A5-AF34-CB33422CBBBD}"/>
              </a:ext>
            </a:extLst>
          </xdr:cNvPr>
          <xdr:cNvSpPr txBox="1"/>
        </xdr:nvSpPr>
        <xdr:spPr>
          <a:xfrm>
            <a:off x="7010400" y="2749550"/>
            <a:ext cx="2921000" cy="5461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6392714C-5298-4ED3-A2B8-162FF334B609}" type="TxLink">
              <a:rPr lang="en-US" altLang="en-US" sz="3200" b="0" i="0" u="none" strike="noStrike">
                <a:solidFill>
                  <a:schemeClr val="accent6"/>
                </a:solidFill>
                <a:latin typeface="新細明體"/>
                <a:ea typeface="新細明體"/>
              </a:rPr>
              <a:pPr algn="ctr"/>
              <a:t>$32,641 </a:t>
            </a:fld>
            <a:endParaRPr lang="zh-TW" altLang="en-US" sz="3200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15</xdr:col>
      <xdr:colOff>69851</xdr:colOff>
      <xdr:row>10</xdr:row>
      <xdr:rowOff>176893</xdr:rowOff>
    </xdr:from>
    <xdr:to>
      <xdr:col>21</xdr:col>
      <xdr:colOff>101601</xdr:colOff>
      <xdr:row>18</xdr:row>
      <xdr:rowOff>177800</xdr:rowOff>
    </xdr:to>
    <xdr:grpSp>
      <xdr:nvGrpSpPr>
        <xdr:cNvPr id="15" name="群組 14">
          <a:extLst>
            <a:ext uri="{FF2B5EF4-FFF2-40B4-BE49-F238E27FC236}">
              <a16:creationId xmlns:a16="http://schemas.microsoft.com/office/drawing/2014/main" id="{84C8561F-B92E-4B53-ECE1-392174F86BE6}"/>
            </a:ext>
          </a:extLst>
        </xdr:cNvPr>
        <xdr:cNvGrpSpPr/>
      </xdr:nvGrpSpPr>
      <xdr:grpSpPr>
        <a:xfrm>
          <a:off x="8909051" y="2018393"/>
          <a:ext cx="3384550" cy="1474107"/>
          <a:chOff x="10420351" y="2056493"/>
          <a:chExt cx="3384550" cy="1474107"/>
        </a:xfrm>
      </xdr:grpSpPr>
      <xdr:sp macro="" textlink="">
        <xdr:nvSpPr>
          <xdr:cNvPr id="4" name="矩形: 圓角 3">
            <a:extLst>
              <a:ext uri="{FF2B5EF4-FFF2-40B4-BE49-F238E27FC236}">
                <a16:creationId xmlns:a16="http://schemas.microsoft.com/office/drawing/2014/main" id="{A3E8389B-A4EB-41C6-86CB-234FA0E41D2B}"/>
              </a:ext>
            </a:extLst>
          </xdr:cNvPr>
          <xdr:cNvSpPr/>
        </xdr:nvSpPr>
        <xdr:spPr>
          <a:xfrm>
            <a:off x="10420351" y="2056493"/>
            <a:ext cx="3384550" cy="1474107"/>
          </a:xfrm>
          <a:prstGeom prst="roundRect">
            <a:avLst>
              <a:gd name="adj" fmla="val 9375"/>
            </a:avLst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" textlink="">
        <xdr:nvSpPr>
          <xdr:cNvPr id="18" name="文字方塊 17">
            <a:extLst>
              <a:ext uri="{FF2B5EF4-FFF2-40B4-BE49-F238E27FC236}">
                <a16:creationId xmlns:a16="http://schemas.microsoft.com/office/drawing/2014/main" id="{85E7C3DC-8B52-4AF7-8960-F9DA1F4250E3}"/>
              </a:ext>
            </a:extLst>
          </xdr:cNvPr>
          <xdr:cNvSpPr txBox="1"/>
        </xdr:nvSpPr>
        <xdr:spPr>
          <a:xfrm>
            <a:off x="10642600" y="2221593"/>
            <a:ext cx="3022599" cy="5461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2000">
                <a:solidFill>
                  <a:schemeClr val="accent6">
                    <a:lumMod val="75000"/>
                  </a:schemeClr>
                </a:solidFill>
              </a:rPr>
              <a:t>一坪平均租金 </a:t>
            </a:r>
            <a:r>
              <a:rPr lang="en-US" altLang="zh-CN" sz="2000">
                <a:solidFill>
                  <a:schemeClr val="accent6">
                    <a:lumMod val="75000"/>
                  </a:schemeClr>
                </a:solidFill>
              </a:rPr>
              <a:t>(NTD)</a:t>
            </a:r>
            <a:r>
              <a:rPr lang="zh-CN" altLang="en-US" sz="2000">
                <a:solidFill>
                  <a:schemeClr val="accent6">
                    <a:lumMod val="75000"/>
                  </a:schemeClr>
                </a:solidFill>
              </a:rPr>
              <a:t>：</a:t>
            </a:r>
            <a:endParaRPr lang="zh-TW" altLang="en-US" sz="20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'Pivot table'!C26">
        <xdr:nvSpPr>
          <xdr:cNvPr id="20" name="文字方塊 19">
            <a:extLst>
              <a:ext uri="{FF2B5EF4-FFF2-40B4-BE49-F238E27FC236}">
                <a16:creationId xmlns:a16="http://schemas.microsoft.com/office/drawing/2014/main" id="{173F627D-9F18-40AF-BC4F-EE9744ABFB79}"/>
              </a:ext>
            </a:extLst>
          </xdr:cNvPr>
          <xdr:cNvSpPr txBox="1"/>
        </xdr:nvSpPr>
        <xdr:spPr>
          <a:xfrm>
            <a:off x="10725150" y="2717800"/>
            <a:ext cx="2921000" cy="5461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E25433D-81AE-4EBD-B454-660C56B6F301}" type="TxLink">
              <a:rPr lang="en-US" altLang="en-US" sz="3200" b="0" i="0" u="none" strike="noStrike">
                <a:solidFill>
                  <a:schemeClr val="accent6"/>
                </a:solidFill>
                <a:latin typeface="新細明體"/>
                <a:ea typeface="新細明體"/>
              </a:rPr>
              <a:pPr algn="ctr"/>
              <a:t>$812 </a:t>
            </a:fld>
            <a:endParaRPr lang="zh-TW" altLang="en-US" sz="3200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0</xdr:col>
      <xdr:colOff>463550</xdr:colOff>
      <xdr:row>33</xdr:row>
      <xdr:rowOff>133350</xdr:rowOff>
    </xdr:from>
    <xdr:to>
      <xdr:col>13</xdr:col>
      <xdr:colOff>107950</xdr:colOff>
      <xdr:row>52</xdr:row>
      <xdr:rowOff>19051</xdr:rowOff>
    </xdr:to>
    <xdr:sp macro="" textlink="">
      <xdr:nvSpPr>
        <xdr:cNvPr id="3" name="矩形: 圓角 2">
          <a:extLst>
            <a:ext uri="{FF2B5EF4-FFF2-40B4-BE49-F238E27FC236}">
              <a16:creationId xmlns:a16="http://schemas.microsoft.com/office/drawing/2014/main" id="{A336A7DC-6C5F-4DA4-A194-D741ADFE24FE}"/>
            </a:ext>
          </a:extLst>
        </xdr:cNvPr>
        <xdr:cNvSpPr/>
      </xdr:nvSpPr>
      <xdr:spPr>
        <a:xfrm>
          <a:off x="463550" y="6235700"/>
          <a:ext cx="7156450" cy="3384551"/>
        </a:xfrm>
        <a:prstGeom prst="roundRect">
          <a:avLst>
            <a:gd name="adj" fmla="val 9375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330200</xdr:colOff>
      <xdr:row>34</xdr:row>
      <xdr:rowOff>24493</xdr:rowOff>
    </xdr:from>
    <xdr:to>
      <xdr:col>21</xdr:col>
      <xdr:colOff>114300</xdr:colOff>
      <xdr:row>52</xdr:row>
      <xdr:rowOff>0</xdr:rowOff>
    </xdr:to>
    <xdr:sp macro="" textlink="">
      <xdr:nvSpPr>
        <xdr:cNvPr id="22" name="矩形: 圓角 21">
          <a:extLst>
            <a:ext uri="{FF2B5EF4-FFF2-40B4-BE49-F238E27FC236}">
              <a16:creationId xmlns:a16="http://schemas.microsoft.com/office/drawing/2014/main" id="{A0F76B2F-F5C6-41B1-8B36-E3AE128555F2}"/>
            </a:ext>
          </a:extLst>
        </xdr:cNvPr>
        <xdr:cNvSpPr/>
      </xdr:nvSpPr>
      <xdr:spPr>
        <a:xfrm>
          <a:off x="7842250" y="6310993"/>
          <a:ext cx="4254500" cy="3290207"/>
        </a:xfrm>
        <a:prstGeom prst="roundRect">
          <a:avLst>
            <a:gd name="adj" fmla="val 9375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393700</xdr:colOff>
      <xdr:row>20</xdr:row>
      <xdr:rowOff>37193</xdr:rowOff>
    </xdr:from>
    <xdr:to>
      <xdr:col>21</xdr:col>
      <xdr:colOff>88900</xdr:colOff>
      <xdr:row>32</xdr:row>
      <xdr:rowOff>152400</xdr:rowOff>
    </xdr:to>
    <xdr:sp macro="" textlink="">
      <xdr:nvSpPr>
        <xdr:cNvPr id="26" name="矩形: 圓角 25">
          <a:extLst>
            <a:ext uri="{FF2B5EF4-FFF2-40B4-BE49-F238E27FC236}">
              <a16:creationId xmlns:a16="http://schemas.microsoft.com/office/drawing/2014/main" id="{9220C8F1-3690-4C00-825B-0B50B32E0995}"/>
            </a:ext>
          </a:extLst>
        </xdr:cNvPr>
        <xdr:cNvSpPr/>
      </xdr:nvSpPr>
      <xdr:spPr>
        <a:xfrm>
          <a:off x="4552950" y="3720193"/>
          <a:ext cx="7518400" cy="2350407"/>
        </a:xfrm>
        <a:prstGeom prst="roundRect">
          <a:avLst>
            <a:gd name="adj" fmla="val 9375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</xdr:col>
      <xdr:colOff>50800</xdr:colOff>
      <xdr:row>34</xdr:row>
      <xdr:rowOff>107043</xdr:rowOff>
    </xdr:from>
    <xdr:to>
      <xdr:col>6</xdr:col>
      <xdr:colOff>209550</xdr:colOff>
      <xdr:row>37</xdr:row>
      <xdr:rowOff>100693</xdr:rowOff>
    </xdr:to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1B563166-8C9F-45D2-A97F-02E5AE7ECF7A}"/>
            </a:ext>
          </a:extLst>
        </xdr:cNvPr>
        <xdr:cNvSpPr txBox="1"/>
      </xdr:nvSpPr>
      <xdr:spPr>
        <a:xfrm>
          <a:off x="609600" y="6368143"/>
          <a:ext cx="2952750" cy="546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600">
              <a:solidFill>
                <a:schemeClr val="accent6">
                  <a:lumMod val="75000"/>
                </a:schemeClr>
              </a:solidFill>
            </a:rPr>
            <a:t>縣市平均租金與一坪平均租金</a:t>
          </a:r>
          <a:endParaRPr lang="zh-TW" altLang="en-US" sz="16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7</xdr:col>
      <xdr:colOff>546100</xdr:colOff>
      <xdr:row>22</xdr:row>
      <xdr:rowOff>57150</xdr:rowOff>
    </xdr:from>
    <xdr:to>
      <xdr:col>17</xdr:col>
      <xdr:colOff>146050</xdr:colOff>
      <xdr:row>32</xdr:row>
      <xdr:rowOff>101600</xdr:rowOff>
    </xdr:to>
    <xdr:graphicFrame macro="">
      <xdr:nvGraphicFramePr>
        <xdr:cNvPr id="30" name="圖表 29">
          <a:extLst>
            <a:ext uri="{FF2B5EF4-FFF2-40B4-BE49-F238E27FC236}">
              <a16:creationId xmlns:a16="http://schemas.microsoft.com/office/drawing/2014/main" id="{F31DCB2B-9B97-49CF-A5DD-3661A421A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76200</xdr:colOff>
      <xdr:row>20</xdr:row>
      <xdr:rowOff>81643</xdr:rowOff>
    </xdr:from>
    <xdr:to>
      <xdr:col>13</xdr:col>
      <xdr:colOff>234950</xdr:colOff>
      <xdr:row>22</xdr:row>
      <xdr:rowOff>139700</xdr:rowOff>
    </xdr:to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9F8062D7-6328-49A1-B253-2E131A02EFE3}"/>
            </a:ext>
          </a:extLst>
        </xdr:cNvPr>
        <xdr:cNvSpPr txBox="1"/>
      </xdr:nvSpPr>
      <xdr:spPr>
        <a:xfrm>
          <a:off x="4546600" y="3764643"/>
          <a:ext cx="2952750" cy="426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600">
              <a:solidFill>
                <a:schemeClr val="accent6">
                  <a:lumMod val="75000"/>
                </a:schemeClr>
              </a:solidFill>
            </a:rPr>
            <a:t>坪數與一坪租金之關係</a:t>
          </a:r>
          <a:endParaRPr lang="zh-TW" altLang="en-US" sz="16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17</xdr:col>
      <xdr:colOff>393700</xdr:colOff>
      <xdr:row>27</xdr:row>
      <xdr:rowOff>44450</xdr:rowOff>
    </xdr:from>
    <xdr:to>
      <xdr:col>20</xdr:col>
      <xdr:colOff>273049</xdr:colOff>
      <xdr:row>31</xdr:row>
      <xdr:rowOff>171450</xdr:rowOff>
    </xdr:to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DBC49C82-24F2-FC6A-1919-61397D9AA1CC}"/>
            </a:ext>
          </a:extLst>
        </xdr:cNvPr>
        <xdr:cNvSpPr txBox="1"/>
      </xdr:nvSpPr>
      <xdr:spPr>
        <a:xfrm>
          <a:off x="10140950" y="5041900"/>
          <a:ext cx="1555749" cy="863600"/>
        </a:xfrm>
        <a:prstGeom prst="rect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備註</a:t>
          </a:r>
          <a:endParaRPr lang="en-US" altLang="zh-CN" sz="1100">
            <a:solidFill>
              <a:schemeClr val="accent3">
                <a:lumMod val="60000"/>
                <a:lumOff val="40000"/>
              </a:schemeClr>
            </a:solidFill>
          </a:endParaRPr>
        </a:p>
        <a:p>
          <a:r>
            <a:rPr lang="en-US" altLang="zh-CN" sz="1100">
              <a:solidFill>
                <a:schemeClr val="accent3">
                  <a:lumMod val="60000"/>
                  <a:lumOff val="40000"/>
                </a:schemeClr>
              </a:solidFill>
            </a:rPr>
            <a:t>*</a:t>
          </a:r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小坪數（</a:t>
          </a:r>
          <a:r>
            <a:rPr lang="en-US" altLang="zh-CN" sz="1100">
              <a:solidFill>
                <a:schemeClr val="accent3">
                  <a:lumMod val="60000"/>
                  <a:lumOff val="40000"/>
                </a:schemeClr>
              </a:solidFill>
            </a:rPr>
            <a:t>&lt;= 15 </a:t>
          </a:r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坪）</a:t>
          </a:r>
          <a:endParaRPr lang="en-US" altLang="zh-CN" sz="1100">
            <a:solidFill>
              <a:schemeClr val="accent3">
                <a:lumMod val="60000"/>
                <a:lumOff val="40000"/>
              </a:schemeClr>
            </a:solidFill>
          </a:endParaRPr>
        </a:p>
        <a:p>
          <a:r>
            <a:rPr lang="en-US" altLang="zh-TW" sz="1100">
              <a:solidFill>
                <a:schemeClr val="accent3">
                  <a:lumMod val="60000"/>
                  <a:lumOff val="40000"/>
                </a:schemeClr>
              </a:solidFill>
            </a:rPr>
            <a:t>*</a:t>
          </a:r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中數（介於</a:t>
          </a:r>
          <a:r>
            <a:rPr lang="en-US" altLang="zh-CN" sz="1100">
              <a:solidFill>
                <a:schemeClr val="accent3">
                  <a:lumMod val="60000"/>
                  <a:lumOff val="40000"/>
                </a:schemeClr>
              </a:solidFill>
            </a:rPr>
            <a:t>15</a:t>
          </a:r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至</a:t>
          </a:r>
          <a:r>
            <a:rPr lang="en-US" altLang="zh-CN" sz="1100">
              <a:solidFill>
                <a:schemeClr val="accent3">
                  <a:lumMod val="60000"/>
                  <a:lumOff val="40000"/>
                </a:schemeClr>
              </a:solidFill>
            </a:rPr>
            <a:t>30</a:t>
          </a:r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坪）</a:t>
          </a:r>
          <a:endParaRPr lang="en-US" altLang="zh-CN" sz="1100">
            <a:solidFill>
              <a:schemeClr val="accent3">
                <a:lumMod val="60000"/>
                <a:lumOff val="40000"/>
              </a:schemeClr>
            </a:solidFill>
          </a:endParaRPr>
        </a:p>
        <a:p>
          <a:r>
            <a:rPr lang="en-US" altLang="zh-TW" sz="1100">
              <a:solidFill>
                <a:schemeClr val="accent3">
                  <a:lumMod val="60000"/>
                  <a:lumOff val="40000"/>
                </a:schemeClr>
              </a:solidFill>
            </a:rPr>
            <a:t>*</a:t>
          </a:r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大坪數（大於</a:t>
          </a:r>
          <a:r>
            <a:rPr lang="en-US" altLang="zh-CN" sz="1100">
              <a:solidFill>
                <a:schemeClr val="accent3">
                  <a:lumMod val="60000"/>
                  <a:lumOff val="40000"/>
                </a:schemeClr>
              </a:solidFill>
            </a:rPr>
            <a:t>30</a:t>
          </a:r>
          <a:r>
            <a:rPr lang="zh-CN" altLang="en-US" sz="1100">
              <a:solidFill>
                <a:schemeClr val="accent3">
                  <a:lumMod val="60000"/>
                  <a:lumOff val="40000"/>
                </a:schemeClr>
              </a:solidFill>
            </a:rPr>
            <a:t>坪）</a:t>
          </a:r>
          <a:endParaRPr lang="zh-TW" altLang="en-US" sz="1100">
            <a:solidFill>
              <a:schemeClr val="accent3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533400</xdr:colOff>
      <xdr:row>19</xdr:row>
      <xdr:rowOff>139699</xdr:rowOff>
    </xdr:from>
    <xdr:to>
      <xdr:col>6</xdr:col>
      <xdr:colOff>380999</xdr:colOff>
      <xdr:row>21</xdr:row>
      <xdr:rowOff>145142</xdr:rowOff>
    </xdr:to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35D34665-C21E-4F45-BA78-9A8752186F83}"/>
            </a:ext>
          </a:extLst>
        </xdr:cNvPr>
        <xdr:cNvSpPr txBox="1"/>
      </xdr:nvSpPr>
      <xdr:spPr>
        <a:xfrm>
          <a:off x="533400" y="3638549"/>
          <a:ext cx="3448049" cy="39914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>
              <a:solidFill>
                <a:schemeClr val="accent6">
                  <a:lumMod val="75000"/>
                </a:schemeClr>
              </a:solidFill>
            </a:rPr>
            <a:t>坪數大小與房間數量對一坪租金的影響</a:t>
          </a:r>
          <a:endParaRPr lang="zh-TW" altLang="en-US" sz="12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14</xdr:col>
      <xdr:colOff>25400</xdr:colOff>
      <xdr:row>37</xdr:row>
      <xdr:rowOff>50799</xdr:rowOff>
    </xdr:from>
    <xdr:to>
      <xdr:col>20</xdr:col>
      <xdr:colOff>457200</xdr:colOff>
      <xdr:row>51</xdr:row>
      <xdr:rowOff>37192</xdr:rowOff>
    </xdr:to>
    <xdr:graphicFrame macro="">
      <xdr:nvGraphicFramePr>
        <xdr:cNvPr id="38" name="圖表 37">
          <a:extLst>
            <a:ext uri="{FF2B5EF4-FFF2-40B4-BE49-F238E27FC236}">
              <a16:creationId xmlns:a16="http://schemas.microsoft.com/office/drawing/2014/main" id="{8D348156-1852-4F51-B053-FE66AC794A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533400</xdr:colOff>
      <xdr:row>35</xdr:row>
      <xdr:rowOff>37193</xdr:rowOff>
    </xdr:from>
    <xdr:to>
      <xdr:col>19</xdr:col>
      <xdr:colOff>323850</xdr:colOff>
      <xdr:row>37</xdr:row>
      <xdr:rowOff>120650</xdr:rowOff>
    </xdr:to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E024EEBA-5360-4035-B3F9-0357922BF0D9}"/>
            </a:ext>
          </a:extLst>
        </xdr:cNvPr>
        <xdr:cNvSpPr txBox="1"/>
      </xdr:nvSpPr>
      <xdr:spPr>
        <a:xfrm>
          <a:off x="8045450" y="6507843"/>
          <a:ext cx="3143250" cy="4517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600">
              <a:solidFill>
                <a:schemeClr val="accent6">
                  <a:lumMod val="75000"/>
                </a:schemeClr>
              </a:solidFill>
            </a:rPr>
            <a:t>建物樓層數量與一坪租金之關係</a:t>
          </a:r>
          <a:endParaRPr lang="zh-TW" altLang="en-US" sz="16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30</xdr:col>
      <xdr:colOff>107950</xdr:colOff>
      <xdr:row>1</xdr:row>
      <xdr:rowOff>151493</xdr:rowOff>
    </xdr:from>
    <xdr:to>
      <xdr:col>32</xdr:col>
      <xdr:colOff>260350</xdr:colOff>
      <xdr:row>7</xdr:row>
      <xdr:rowOff>157843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區">
              <a:extLst>
                <a:ext uri="{FF2B5EF4-FFF2-40B4-BE49-F238E27FC236}">
                  <a16:creationId xmlns:a16="http://schemas.microsoft.com/office/drawing/2014/main" id="{29BFE73B-3CF5-4D73-AD60-DA5429E3882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區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412200" y="335643"/>
              <a:ext cx="18288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>
    <xdr:from>
      <xdr:col>2</xdr:col>
      <xdr:colOff>254000</xdr:colOff>
      <xdr:row>36</xdr:row>
      <xdr:rowOff>25400</xdr:rowOff>
    </xdr:from>
    <xdr:to>
      <xdr:col>11</xdr:col>
      <xdr:colOff>320675</xdr:colOff>
      <xdr:row>51</xdr:row>
      <xdr:rowOff>6350</xdr:rowOff>
    </xdr:to>
    <xdr:graphicFrame macro="">
      <xdr:nvGraphicFramePr>
        <xdr:cNvPr id="25" name="圖表 24">
          <a:extLst>
            <a:ext uri="{FF2B5EF4-FFF2-40B4-BE49-F238E27FC236}">
              <a16:creationId xmlns:a16="http://schemas.microsoft.com/office/drawing/2014/main" id="{A8C9A4AE-D3C7-4796-B465-2E494279B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425453</xdr:colOff>
      <xdr:row>16</xdr:row>
      <xdr:rowOff>176893</xdr:rowOff>
    </xdr:from>
    <xdr:to>
      <xdr:col>24</xdr:col>
      <xdr:colOff>1212851</xdr:colOff>
      <xdr:row>18</xdr:row>
      <xdr:rowOff>127000</xdr:rowOff>
    </xdr:to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8FF2F726-4641-498C-B425-78C7DFDA098F}"/>
            </a:ext>
          </a:extLst>
        </xdr:cNvPr>
        <xdr:cNvSpPr txBox="1"/>
      </xdr:nvSpPr>
      <xdr:spPr>
        <a:xfrm>
          <a:off x="14293853" y="3123293"/>
          <a:ext cx="787398" cy="3438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>
              <a:solidFill>
                <a:schemeClr val="accent6">
                  <a:lumMod val="75000"/>
                </a:schemeClr>
              </a:solidFill>
            </a:rPr>
            <a:t>縣市：</a:t>
          </a:r>
          <a:endParaRPr lang="zh-TW" altLang="en-US" sz="12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1746250</xdr:colOff>
          <xdr:row>17</xdr:row>
          <xdr:rowOff>50800</xdr:rowOff>
        </xdr:from>
        <xdr:to>
          <xdr:col>26</xdr:col>
          <xdr:colOff>349250</xdr:colOff>
          <xdr:row>18</xdr:row>
          <xdr:rowOff>101600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23</xdr:col>
      <xdr:colOff>2</xdr:colOff>
      <xdr:row>10</xdr:row>
      <xdr:rowOff>151493</xdr:rowOff>
    </xdr:from>
    <xdr:to>
      <xdr:col>32</xdr:col>
      <xdr:colOff>527050</xdr:colOff>
      <xdr:row>20</xdr:row>
      <xdr:rowOff>44450</xdr:rowOff>
    </xdr:to>
    <xdr:grpSp>
      <xdr:nvGrpSpPr>
        <xdr:cNvPr id="36" name="群組 35">
          <a:extLst>
            <a:ext uri="{FF2B5EF4-FFF2-40B4-BE49-F238E27FC236}">
              <a16:creationId xmlns:a16="http://schemas.microsoft.com/office/drawing/2014/main" id="{A23C3018-D05E-F5E6-C166-6496746A4FA4}"/>
            </a:ext>
          </a:extLst>
        </xdr:cNvPr>
        <xdr:cNvGrpSpPr/>
      </xdr:nvGrpSpPr>
      <xdr:grpSpPr>
        <a:xfrm>
          <a:off x="13398502" y="1992993"/>
          <a:ext cx="10109198" cy="1734457"/>
          <a:chOff x="13309602" y="1992993"/>
          <a:chExt cx="10109198" cy="1759857"/>
        </a:xfrm>
      </xdr:grpSpPr>
      <xdr:grpSp>
        <xdr:nvGrpSpPr>
          <xdr:cNvPr id="27" name="群組 26">
            <a:extLst>
              <a:ext uri="{FF2B5EF4-FFF2-40B4-BE49-F238E27FC236}">
                <a16:creationId xmlns:a16="http://schemas.microsoft.com/office/drawing/2014/main" id="{0612FCA7-18A8-B700-5455-37563D9AA079}"/>
              </a:ext>
            </a:extLst>
          </xdr:cNvPr>
          <xdr:cNvGrpSpPr/>
        </xdr:nvGrpSpPr>
        <xdr:grpSpPr>
          <a:xfrm>
            <a:off x="13309602" y="1992993"/>
            <a:ext cx="10109198" cy="1759857"/>
            <a:chOff x="12496802" y="2012043"/>
            <a:chExt cx="7207249" cy="1759857"/>
          </a:xfrm>
        </xdr:grpSpPr>
        <xdr:grpSp>
          <xdr:nvGrpSpPr>
            <xdr:cNvPr id="41" name="群組 40">
              <a:extLst>
                <a:ext uri="{FF2B5EF4-FFF2-40B4-BE49-F238E27FC236}">
                  <a16:creationId xmlns:a16="http://schemas.microsoft.com/office/drawing/2014/main" id="{B954C48A-B9F2-490C-A240-21E3F4D785A7}"/>
                </a:ext>
              </a:extLst>
            </xdr:cNvPr>
            <xdr:cNvGrpSpPr/>
          </xdr:nvGrpSpPr>
          <xdr:grpSpPr>
            <a:xfrm>
              <a:off x="12496802" y="2012043"/>
              <a:ext cx="7207249" cy="1759857"/>
              <a:chOff x="10304054" y="2072450"/>
              <a:chExt cx="3384550" cy="1474107"/>
            </a:xfrm>
          </xdr:grpSpPr>
          <xdr:sp macro="" textlink="">
            <xdr:nvSpPr>
              <xdr:cNvPr id="42" name="矩形: 圓角 41">
                <a:extLst>
                  <a:ext uri="{FF2B5EF4-FFF2-40B4-BE49-F238E27FC236}">
                    <a16:creationId xmlns:a16="http://schemas.microsoft.com/office/drawing/2014/main" id="{195FCC03-E72A-9AF1-7DA5-6F91F8EAEC18}"/>
                  </a:ext>
                </a:extLst>
              </xdr:cNvPr>
              <xdr:cNvSpPr/>
            </xdr:nvSpPr>
            <xdr:spPr>
              <a:xfrm>
                <a:off x="10304054" y="2072450"/>
                <a:ext cx="3384550" cy="1474107"/>
              </a:xfrm>
              <a:prstGeom prst="roundRect">
                <a:avLst>
                  <a:gd name="adj" fmla="val 9375"/>
                </a:avLst>
              </a:prstGeom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zh-TW" altLang="en-US" sz="1100"/>
              </a:p>
            </xdr:txBody>
          </xdr:sp>
          <xdr:sp macro="" textlink="">
            <xdr:nvSpPr>
              <xdr:cNvPr id="43" name="文字方塊 42">
                <a:extLst>
                  <a:ext uri="{FF2B5EF4-FFF2-40B4-BE49-F238E27FC236}">
                    <a16:creationId xmlns:a16="http://schemas.microsoft.com/office/drawing/2014/main" id="{BE81D0EE-3C07-A6CB-EC0A-9272F23A6988}"/>
                  </a:ext>
                </a:extLst>
              </xdr:cNvPr>
              <xdr:cNvSpPr txBox="1"/>
            </xdr:nvSpPr>
            <xdr:spPr>
              <a:xfrm>
                <a:off x="11862464" y="2221593"/>
                <a:ext cx="392411" cy="245831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endParaRPr lang="zh-TW" altLang="en-US" sz="2000">
                  <a:solidFill>
                    <a:schemeClr val="accent6">
                      <a:lumMod val="75000"/>
                    </a:schemeClr>
                  </a:solidFill>
                </a:endParaRPr>
              </a:p>
            </xdr:txBody>
          </xdr:sp>
        </xdr:grpSp>
        <xdr:sp macro="" textlink="">
          <xdr:nvSpPr>
            <xdr:cNvPr id="45" name="文字方塊 44">
              <a:extLst>
                <a:ext uri="{FF2B5EF4-FFF2-40B4-BE49-F238E27FC236}">
                  <a16:creationId xmlns:a16="http://schemas.microsoft.com/office/drawing/2014/main" id="{415FBF17-2EFA-78D9-A9B8-33D45AA9839C}"/>
                </a:ext>
              </a:extLst>
            </xdr:cNvPr>
            <xdr:cNvSpPr txBox="1"/>
          </xdr:nvSpPr>
          <xdr:spPr>
            <a:xfrm>
              <a:off x="14490700" y="2063750"/>
              <a:ext cx="3289300" cy="3619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zh-CN" altLang="en-US" sz="2000" b="1">
                  <a:solidFill>
                    <a:schemeClr val="accent6">
                      <a:lumMod val="75000"/>
                    </a:schemeClr>
                  </a:solidFill>
                </a:rPr>
                <a:t>篩選建物 </a:t>
              </a:r>
              <a:endParaRPr lang="zh-TW" altLang="en-US" sz="2000" b="1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7" name="文字方塊 46">
              <a:extLst>
                <a:ext uri="{FF2B5EF4-FFF2-40B4-BE49-F238E27FC236}">
                  <a16:creationId xmlns:a16="http://schemas.microsoft.com/office/drawing/2014/main" id="{AA78710D-0528-410D-A0A6-06B16BAEE605}"/>
                </a:ext>
              </a:extLst>
            </xdr:cNvPr>
            <xdr:cNvSpPr txBox="1"/>
          </xdr:nvSpPr>
          <xdr:spPr>
            <a:xfrm>
              <a:off x="13176251" y="2520043"/>
              <a:ext cx="1066799" cy="34380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zh-CN" altLang="en-US" sz="1200">
                  <a:solidFill>
                    <a:schemeClr val="accent6">
                      <a:lumMod val="75000"/>
                    </a:schemeClr>
                  </a:solidFill>
                </a:rPr>
                <a:t>價格區間 ：</a:t>
              </a:r>
              <a:endParaRPr lang="zh-TW" altLang="en-US" sz="12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8" name="文字方塊 47">
              <a:extLst>
                <a:ext uri="{FF2B5EF4-FFF2-40B4-BE49-F238E27FC236}">
                  <a16:creationId xmlns:a16="http://schemas.microsoft.com/office/drawing/2014/main" id="{736F18AF-7371-4A51-A262-C1668D36D92B}"/>
                </a:ext>
              </a:extLst>
            </xdr:cNvPr>
            <xdr:cNvSpPr txBox="1"/>
          </xdr:nvSpPr>
          <xdr:spPr>
            <a:xfrm>
              <a:off x="13179897" y="2837543"/>
              <a:ext cx="939799" cy="34380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zh-CN" altLang="en-US" sz="1200">
                  <a:solidFill>
                    <a:schemeClr val="accent6">
                      <a:lumMod val="75000"/>
                    </a:schemeClr>
                  </a:solidFill>
                </a:rPr>
                <a:t>坪數 </a:t>
              </a:r>
              <a:r>
                <a:rPr lang="en-US" altLang="zh-CN" sz="1200">
                  <a:solidFill>
                    <a:schemeClr val="accent6">
                      <a:lumMod val="75000"/>
                    </a:schemeClr>
                  </a:solidFill>
                </a:rPr>
                <a:t>(&gt;=)</a:t>
              </a:r>
              <a:r>
                <a:rPr lang="zh-CN" altLang="en-US" sz="1200">
                  <a:solidFill>
                    <a:schemeClr val="accent6">
                      <a:lumMod val="75000"/>
                    </a:schemeClr>
                  </a:solidFill>
                </a:rPr>
                <a:t>：</a:t>
              </a:r>
              <a:endParaRPr lang="zh-TW" altLang="en-US" sz="12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9" name="文字方塊 48">
              <a:extLst>
                <a:ext uri="{FF2B5EF4-FFF2-40B4-BE49-F238E27FC236}">
                  <a16:creationId xmlns:a16="http://schemas.microsoft.com/office/drawing/2014/main" id="{13CBA9A1-7984-4C8F-A43A-7F8B6F19808C}"/>
                </a:ext>
              </a:extLst>
            </xdr:cNvPr>
            <xdr:cNvSpPr txBox="1"/>
          </xdr:nvSpPr>
          <xdr:spPr>
            <a:xfrm>
              <a:off x="16656051" y="2539093"/>
              <a:ext cx="857249" cy="34380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zh-CN" altLang="en-US" sz="1200">
                  <a:solidFill>
                    <a:schemeClr val="accent6">
                      <a:lumMod val="75000"/>
                    </a:schemeClr>
                  </a:solidFill>
                </a:rPr>
                <a:t>房間數量：</a:t>
              </a:r>
              <a:endParaRPr lang="zh-TW" altLang="en-US" sz="12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0" name="文字方塊 49">
              <a:extLst>
                <a:ext uri="{FF2B5EF4-FFF2-40B4-BE49-F238E27FC236}">
                  <a16:creationId xmlns:a16="http://schemas.microsoft.com/office/drawing/2014/main" id="{A0AB4455-5558-4729-BAA0-A8D2A3CAE55C}"/>
                </a:ext>
              </a:extLst>
            </xdr:cNvPr>
            <xdr:cNvSpPr txBox="1"/>
          </xdr:nvSpPr>
          <xdr:spPr>
            <a:xfrm>
              <a:off x="16694151" y="2856593"/>
              <a:ext cx="857249" cy="34380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zh-CN" altLang="en-US" sz="1200">
                  <a:solidFill>
                    <a:schemeClr val="accent6">
                      <a:lumMod val="75000"/>
                    </a:schemeClr>
                  </a:solidFill>
                </a:rPr>
                <a:t>衛浴：</a:t>
              </a:r>
              <a:endParaRPr lang="zh-TW" altLang="en-US" sz="12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1" name="文字方塊 50">
              <a:extLst>
                <a:ext uri="{FF2B5EF4-FFF2-40B4-BE49-F238E27FC236}">
                  <a16:creationId xmlns:a16="http://schemas.microsoft.com/office/drawing/2014/main" id="{F8E4ED7A-3C6B-42CA-8596-A6456979D37E}"/>
                </a:ext>
              </a:extLst>
            </xdr:cNvPr>
            <xdr:cNvSpPr txBox="1"/>
          </xdr:nvSpPr>
          <xdr:spPr>
            <a:xfrm>
              <a:off x="18415001" y="2850243"/>
              <a:ext cx="450849" cy="34380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zh-CN" altLang="en-US" sz="1200">
                  <a:solidFill>
                    <a:schemeClr val="accent6">
                      <a:lumMod val="75000"/>
                    </a:schemeClr>
                  </a:solidFill>
                </a:rPr>
                <a:t>廳：</a:t>
              </a:r>
              <a:endParaRPr lang="zh-TW" altLang="en-US" sz="12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0" name="cmdSearch" hidden="1">
                  <a:extLst>
                    <a:ext uri="{63B3BB69-23CF-44E3-9099-C40C66FF867C}">
                      <a14:compatExt spid="_x0000_s2050"/>
                    </a:ext>
                    <a:ext uri="{FF2B5EF4-FFF2-40B4-BE49-F238E27FC236}">
                      <a16:creationId xmlns:a16="http://schemas.microsoft.com/office/drawing/2014/main" id="{00000000-0008-0000-0400-000002080000}"/>
                    </a:ext>
                  </a:extLst>
                </xdr:cNvPr>
                <xdr:cNvSpPr/>
              </xdr:nvSpPr>
              <xdr:spPr bwMode="auto">
                <a:xfrm>
                  <a:off x="18546851" y="3346450"/>
                  <a:ext cx="774700" cy="2794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zh-TW" altLang="en-US" sz="11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查詢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1" name="chkBath" hidden="1">
                  <a:extLst>
                    <a:ext uri="{63B3BB69-23CF-44E3-9099-C40C66FF867C}">
                      <a14:compatExt spid="_x0000_s2051"/>
                    </a:ext>
                    <a:ext uri="{FF2B5EF4-FFF2-40B4-BE49-F238E27FC236}">
                      <a16:creationId xmlns:a16="http://schemas.microsoft.com/office/drawing/2014/main" id="{00000000-0008-0000-0400-000003080000}"/>
                    </a:ext>
                  </a:extLst>
                </xdr:cNvPr>
                <xdr:cNvSpPr/>
              </xdr:nvSpPr>
              <xdr:spPr bwMode="auto">
                <a:xfrm>
                  <a:off x="17506950" y="2901950"/>
                  <a:ext cx="533400" cy="2032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Microsoft JhengHei UI"/>
                      <a:ea typeface="Microsoft JhengHei UI"/>
                    </a:rPr>
                    <a:t>有/無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2" name="chkHall" hidden="1">
                  <a:extLst>
                    <a:ext uri="{63B3BB69-23CF-44E3-9099-C40C66FF867C}">
                      <a14:compatExt spid="_x0000_s2052"/>
                    </a:ext>
                    <a:ext uri="{FF2B5EF4-FFF2-40B4-BE49-F238E27FC236}">
                      <a16:creationId xmlns:a16="http://schemas.microsoft.com/office/drawing/2014/main" id="{00000000-0008-0000-0400-000004080000}"/>
                    </a:ext>
                  </a:extLst>
                </xdr:cNvPr>
                <xdr:cNvSpPr/>
              </xdr:nvSpPr>
              <xdr:spPr bwMode="auto">
                <a:xfrm>
                  <a:off x="18789650" y="2901950"/>
                  <a:ext cx="533400" cy="2032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TW" altLang="en-US" sz="900" b="0" i="0" u="none" strike="noStrike" baseline="0">
                      <a:solidFill>
                        <a:srgbClr val="000000"/>
                      </a:solidFill>
                      <a:latin typeface="Microsoft JhengHei UI"/>
                      <a:ea typeface="Microsoft JhengHei UI"/>
                    </a:rPr>
                    <a:t>有/無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3" name="cmbRoom" hidden="1">
                  <a:extLst>
                    <a:ext uri="{63B3BB69-23CF-44E3-9099-C40C66FF867C}">
                      <a14:compatExt spid="_x0000_s2053"/>
                    </a:ext>
                    <a:ext uri="{FF2B5EF4-FFF2-40B4-BE49-F238E27FC236}">
                      <a16:creationId xmlns:a16="http://schemas.microsoft.com/office/drawing/2014/main" id="{00000000-0008-0000-0400-000005080000}"/>
                    </a:ext>
                  </a:extLst>
                </xdr:cNvPr>
                <xdr:cNvSpPr/>
              </xdr:nvSpPr>
              <xdr:spPr bwMode="auto">
                <a:xfrm>
                  <a:off x="17538700" y="2540000"/>
                  <a:ext cx="635000" cy="2349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6" name="txtPriceMin">
              <a:extLst>
                <a:ext uri="{FF2B5EF4-FFF2-40B4-BE49-F238E27FC236}">
                  <a16:creationId xmlns:a16="http://schemas.microsoft.com/office/drawing/2014/main" id="{B2F94921-7256-4A76-31AE-EE87795EBBEB}"/>
                </a:ext>
              </a:extLst>
            </xdr:cNvPr>
            <xdr:cNvSpPr txBox="1"/>
          </xdr:nvSpPr>
          <xdr:spPr>
            <a:xfrm>
              <a:off x="14128750" y="2552700"/>
              <a:ext cx="723900" cy="1905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10000</a:t>
              </a:r>
              <a:endParaRPr lang="zh-TW" altLang="en-US" sz="1100"/>
            </a:p>
          </xdr:txBody>
        </xdr:sp>
        <xdr:sp macro="" textlink="">
          <xdr:nvSpPr>
            <xdr:cNvPr id="13" name="txtPriceMax">
              <a:extLst>
                <a:ext uri="{FF2B5EF4-FFF2-40B4-BE49-F238E27FC236}">
                  <a16:creationId xmlns:a16="http://schemas.microsoft.com/office/drawing/2014/main" id="{D47E3F41-5FE5-49B4-B772-675793029165}"/>
                </a:ext>
              </a:extLst>
            </xdr:cNvPr>
            <xdr:cNvSpPr txBox="1"/>
          </xdr:nvSpPr>
          <xdr:spPr>
            <a:xfrm>
              <a:off x="15278100" y="2546350"/>
              <a:ext cx="857250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zh-CN" sz="1100"/>
                <a:t>30000</a:t>
              </a:r>
              <a:endParaRPr lang="zh-TW" altLang="en-US" sz="1100"/>
            </a:p>
          </xdr:txBody>
        </xdr:sp>
        <xdr:sp macro="" textlink="">
          <xdr:nvSpPr>
            <xdr:cNvPr id="21" name="txtAreaMin">
              <a:extLst>
                <a:ext uri="{FF2B5EF4-FFF2-40B4-BE49-F238E27FC236}">
                  <a16:creationId xmlns:a16="http://schemas.microsoft.com/office/drawing/2014/main" id="{EB856860-E927-4A7E-854B-EFCC3EACB6A9}"/>
                </a:ext>
              </a:extLst>
            </xdr:cNvPr>
            <xdr:cNvSpPr txBox="1"/>
          </xdr:nvSpPr>
          <xdr:spPr>
            <a:xfrm>
              <a:off x="14135100" y="2882900"/>
              <a:ext cx="698500" cy="1968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zh-TW" altLang="en-US" sz="1100"/>
            </a:p>
          </xdr:txBody>
        </xdr:sp>
        <xdr:sp macro="" textlink="">
          <xdr:nvSpPr>
            <xdr:cNvPr id="23" name="文字方塊 22">
              <a:extLst>
                <a:ext uri="{FF2B5EF4-FFF2-40B4-BE49-F238E27FC236}">
                  <a16:creationId xmlns:a16="http://schemas.microsoft.com/office/drawing/2014/main" id="{EECAC970-B5DA-4EE3-92A2-5037903B921F}"/>
                </a:ext>
              </a:extLst>
            </xdr:cNvPr>
            <xdr:cNvSpPr txBox="1"/>
          </xdr:nvSpPr>
          <xdr:spPr>
            <a:xfrm>
              <a:off x="14941550" y="2559050"/>
              <a:ext cx="203200" cy="2095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zh-CN" altLang="en-US" sz="1100">
                  <a:solidFill>
                    <a:schemeClr val="accent6">
                      <a:lumMod val="75000"/>
                    </a:schemeClr>
                  </a:solidFill>
                </a:rPr>
                <a:t>至</a:t>
              </a:r>
              <a:endParaRPr lang="zh-TW" altLang="en-US" sz="11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4" name="文字方塊 33">
            <a:extLst>
              <a:ext uri="{FF2B5EF4-FFF2-40B4-BE49-F238E27FC236}">
                <a16:creationId xmlns:a16="http://schemas.microsoft.com/office/drawing/2014/main" id="{16910514-874E-44ED-BAFC-FE4B7292E7C7}"/>
              </a:ext>
            </a:extLst>
          </xdr:cNvPr>
          <xdr:cNvSpPr txBox="1"/>
        </xdr:nvSpPr>
        <xdr:spPr>
          <a:xfrm>
            <a:off x="13455650" y="3517901"/>
            <a:ext cx="1822450" cy="2159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900">
                <a:solidFill>
                  <a:schemeClr val="accent6">
                    <a:lumMod val="60000"/>
                    <a:lumOff val="40000"/>
                  </a:schemeClr>
                </a:solidFill>
              </a:rPr>
              <a:t> </a:t>
            </a:r>
            <a:r>
              <a:rPr lang="en-US" altLang="zh-CN" sz="900">
                <a:solidFill>
                  <a:schemeClr val="accent6">
                    <a:lumMod val="60000"/>
                    <a:lumOff val="40000"/>
                  </a:schemeClr>
                </a:solidFill>
              </a:rPr>
              <a:t>*</a:t>
            </a:r>
            <a:r>
              <a:rPr lang="zh-CN" altLang="en-US" sz="900">
                <a:solidFill>
                  <a:schemeClr val="accent6">
                    <a:lumMod val="60000"/>
                    <a:lumOff val="40000"/>
                  </a:schemeClr>
                </a:solidFill>
              </a:rPr>
              <a:t>由租金以小到大排列</a:t>
            </a:r>
            <a:endParaRPr lang="zh-TW" altLang="en-US" sz="900">
              <a:solidFill>
                <a:schemeClr val="accent6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1733550</xdr:colOff>
          <xdr:row>17</xdr:row>
          <xdr:rowOff>57150</xdr:rowOff>
        </xdr:from>
        <xdr:to>
          <xdr:col>26</xdr:col>
          <xdr:colOff>400050</xdr:colOff>
          <xdr:row>18</xdr:row>
          <xdr:rowOff>107950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425453</xdr:colOff>
      <xdr:row>16</xdr:row>
      <xdr:rowOff>170543</xdr:rowOff>
    </xdr:from>
    <xdr:to>
      <xdr:col>24</xdr:col>
      <xdr:colOff>1238251</xdr:colOff>
      <xdr:row>18</xdr:row>
      <xdr:rowOff>141088</xdr:rowOff>
    </xdr:to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46A429C7-F502-4B6C-B29C-E3FF12640BC4}"/>
            </a:ext>
          </a:extLst>
        </xdr:cNvPr>
        <xdr:cNvSpPr txBox="1"/>
      </xdr:nvSpPr>
      <xdr:spPr>
        <a:xfrm>
          <a:off x="14293853" y="3116943"/>
          <a:ext cx="812798" cy="3388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>
              <a:solidFill>
                <a:schemeClr val="accent6">
                  <a:lumMod val="75000"/>
                </a:schemeClr>
              </a:solidFill>
            </a:rPr>
            <a:t>縣市： </a:t>
          </a:r>
          <a:endParaRPr lang="zh-TW" altLang="en-US" sz="12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25400</xdr:colOff>
      <xdr:row>0</xdr:row>
      <xdr:rowOff>171450</xdr:rowOff>
    </xdr:from>
    <xdr:to>
      <xdr:col>4</xdr:col>
      <xdr:colOff>69850</xdr:colOff>
      <xdr:row>2</xdr:row>
      <xdr:rowOff>12700</xdr:rowOff>
    </xdr:to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6A0475B6-A828-4FCB-D736-0760B7B10F64}"/>
            </a:ext>
          </a:extLst>
        </xdr:cNvPr>
        <xdr:cNvSpPr txBox="1"/>
      </xdr:nvSpPr>
      <xdr:spPr>
        <a:xfrm>
          <a:off x="1701800" y="171450"/>
          <a:ext cx="755650" cy="209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900"/>
            <a:t>點擊以更新</a:t>
          </a:r>
          <a:endParaRPr lang="zh-TW" altLang="en-US" sz="9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017.963129745367" createdVersion="5" refreshedVersion="8" minRefreshableVersion="3" recordCount="2520" xr:uid="{9DBC9E6A-E531-4DC7-ADCB-8B74B091F6FC}">
  <cacheSource type="worksheet">
    <worksheetSource name="source_data"/>
  </cacheSource>
  <cacheFields count="19">
    <cacheField name="物業名稱" numFmtId="0">
      <sharedItems/>
    </cacheField>
    <cacheField name="物業類型" numFmtId="0">
      <sharedItems/>
    </cacheField>
    <cacheField name="坪數" numFmtId="0">
      <sharedItems containsSemiMixedTypes="0" containsString="0" containsNumber="1" minValue="1.76" maxValue="272.32"/>
    </cacheField>
    <cacheField name="樓層" numFmtId="0">
      <sharedItems/>
    </cacheField>
    <cacheField name="格局" numFmtId="0">
      <sharedItems/>
    </cacheField>
    <cacheField name="原始地址" numFmtId="0">
      <sharedItems/>
    </cacheField>
    <cacheField name="租金(月)" numFmtId="0">
      <sharedItems/>
    </cacheField>
    <cacheField name="實際樓層" numFmtId="0">
      <sharedItems/>
    </cacheField>
    <cacheField name="最高樓層" numFmtId="0">
      <sharedItems/>
    </cacheField>
    <cacheField name="房" numFmtId="0">
      <sharedItems containsMixedTypes="1" containsNumber="1" containsInteger="1" minValue="1" maxValue="15" count="13">
        <n v="2"/>
        <n v="3"/>
        <n v="1"/>
        <n v="5"/>
        <n v="8"/>
        <n v="4"/>
        <s v=""/>
        <n v="6"/>
        <n v="7"/>
        <n v="10"/>
        <n v="12"/>
        <n v="9"/>
        <n v="15"/>
      </sharedItems>
    </cacheField>
    <cacheField name="廳" numFmtId="0">
      <sharedItems containsMixedTypes="1" containsNumber="1" containsInteger="1" minValue="1" maxValue="7"/>
    </cacheField>
    <cacheField name="衛" numFmtId="0">
      <sharedItems containsMixedTypes="1" containsNumber="1" containsInteger="1" minValue="1" maxValue="11"/>
    </cacheField>
    <cacheField name="標準地址" numFmtId="0">
      <sharedItems/>
    </cacheField>
    <cacheField name="縣市" numFmtId="0">
      <sharedItems count="12">
        <s v="台北市"/>
        <s v="台中市"/>
        <s v="台南市"/>
        <s v="高雄市"/>
        <s v="桃園市"/>
        <s v="新北市"/>
        <s v="新竹縣"/>
        <s v="彰化縣"/>
        <s v="新竹市"/>
        <s v="宜蘭縣"/>
        <s v="基隆市"/>
        <s v="苗栗縣"/>
      </sharedItems>
    </cacheField>
    <cacheField name="租金" numFmtId="0">
      <sharedItems containsSemiMixedTypes="0" containsString="0" containsNumber="1" containsInteger="1" minValue="3000" maxValue="350000"/>
    </cacheField>
    <cacheField name="區" numFmtId="0">
      <sharedItems count="3">
        <s v="北部"/>
        <s v="中部"/>
        <s v="南部"/>
      </sharedItems>
    </cacheField>
    <cacheField name="坪數分級" numFmtId="0">
      <sharedItems count="3">
        <s v="中坪數"/>
        <s v="大坪數"/>
        <s v="小坪數"/>
      </sharedItems>
    </cacheField>
    <cacheField name="樓層分級" numFmtId="0">
      <sharedItems containsMixedTypes="1" containsNumber="1" containsInteger="1" minValue="10" maxValue="90" count="6">
        <n v="10"/>
        <n v="20"/>
        <n v="30"/>
        <n v="40"/>
        <n v="90"/>
        <e v="#VALUE!"/>
      </sharedItems>
    </cacheField>
    <cacheField name="一坪平均租金" numFmtId="0" formula="租金/坪數" databaseField="0"/>
  </cacheFields>
  <extLst>
    <ext xmlns:x14="http://schemas.microsoft.com/office/spreadsheetml/2009/9/main" uri="{725AE2AE-9491-48be-B2B4-4EB974FC3084}">
      <x14:pivotCacheDefinition pivotCacheId="188097802"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20">
  <r>
    <s v="科技大樓站。電梯兩房兩衛  "/>
    <s v="成屋"/>
    <n v="28.65"/>
    <s v="2/7樓"/>
    <s v="2房2廳2衛 "/>
    <s v="台北市大安區和平東路二段  "/>
    <s v="55,000元/月"/>
    <s v="2"/>
    <s v="7"/>
    <x v="0"/>
    <n v="2"/>
    <n v="2"/>
    <s v="台北市大安區和平東路二段  "/>
    <x v="0"/>
    <n v="55000"/>
    <x v="0"/>
    <x v="0"/>
    <x v="0"/>
  </r>
  <r>
    <s v="元利公館河景三房車位  "/>
    <s v="成屋"/>
    <n v="51.93"/>
    <s v="12/15樓"/>
    <s v="3房2廳2衛 "/>
    <s v="台北市文山區溪洲街  "/>
    <s v="68,000元/月"/>
    <s v="12"/>
    <s v="15"/>
    <x v="1"/>
    <n v="2"/>
    <n v="2"/>
    <s v="台北市文山區溪洲街  "/>
    <x v="0"/>
    <n v="68000"/>
    <x v="0"/>
    <x v="1"/>
    <x v="1"/>
  </r>
  <r>
    <s v="可租補可入籍三房車位  "/>
    <s v="成屋"/>
    <n v="42.26"/>
    <s v="5/8樓"/>
    <s v="3房2廳2衛 "/>
    <s v="台中市北屯區安順四街  "/>
    <s v="27,000元/月"/>
    <s v="5"/>
    <s v="8"/>
    <x v="1"/>
    <n v="2"/>
    <n v="2"/>
    <s v="台中市北屯區安順四街  "/>
    <x v="1"/>
    <n v="27000"/>
    <x v="1"/>
    <x v="1"/>
    <x v="0"/>
  </r>
  <r>
    <s v="可工作室一房一廳衛浴開窗  "/>
    <s v="成屋"/>
    <n v="10.29"/>
    <s v="2/2樓"/>
    <s v="1房1廳1衛 "/>
    <s v="台中市西屯區三和一巷  "/>
    <s v="15,500元/月"/>
    <s v="2"/>
    <s v="2"/>
    <x v="2"/>
    <n v="1"/>
    <n v="1"/>
    <s v="台中市西屯區三和一巷  "/>
    <x v="1"/>
    <n v="15500"/>
    <x v="1"/>
    <x v="2"/>
    <x v="0"/>
  </r>
  <r>
    <s v="景觀山景天母大五房  "/>
    <s v="成屋"/>
    <n v="76.709999999999994"/>
    <s v="11/11樓"/>
    <s v="5房3廳3衛 "/>
    <s v="台北市士林區中山北路七段  "/>
    <s v="150,000元/月"/>
    <s v="11"/>
    <s v="11"/>
    <x v="3"/>
    <n v="3"/>
    <n v="3"/>
    <s v="台北市士林區中山北路七段  "/>
    <x v="0"/>
    <n v="150000"/>
    <x v="0"/>
    <x v="1"/>
    <x v="1"/>
  </r>
  <r>
    <s v="近海安路面寬多功能住宅  "/>
    <s v="成屋"/>
    <n v="107"/>
    <s v="1-2/5樓"/>
    <s v="8房2廳9衛(含加蓋 4房4衛) "/>
    <s v="台南市北區海安路三段  "/>
    <s v="75,000元/月"/>
    <s v="1-2"/>
    <s v="5"/>
    <x v="4"/>
    <n v="2"/>
    <n v="9"/>
    <s v="台南市北區海安路三段  "/>
    <x v="2"/>
    <n v="75000"/>
    <x v="2"/>
    <x v="1"/>
    <x v="0"/>
  </r>
  <r>
    <s v="有電梯露臺衛浴開窗套房  "/>
    <s v="成屋"/>
    <n v="10.17"/>
    <s v="2/5樓"/>
    <s v="1房1廳1衛 "/>
    <s v="台中市北屯區景和街  "/>
    <s v="16,500元/月"/>
    <s v="2"/>
    <s v="5"/>
    <x v="2"/>
    <n v="1"/>
    <n v="1"/>
    <s v="台中市北屯區景和街  "/>
    <x v="1"/>
    <n v="16500"/>
    <x v="1"/>
    <x v="2"/>
    <x v="0"/>
  </r>
  <r>
    <s v="好入住三房平車  "/>
    <s v="成屋"/>
    <n v="52.76"/>
    <s v="13/24樓"/>
    <s v="3房2廳2衛 "/>
    <s v="高雄市三民區十全二路  "/>
    <s v="42,000元/月"/>
    <s v="13"/>
    <s v="24"/>
    <x v="1"/>
    <n v="2"/>
    <n v="2"/>
    <s v="高雄市三民區十全二路  "/>
    <x v="3"/>
    <n v="42000"/>
    <x v="2"/>
    <x v="1"/>
    <x v="2"/>
  </r>
  <r>
    <s v="新潤翡麗２房車位  "/>
    <s v="成屋"/>
    <n v="31.79"/>
    <s v="14/24樓"/>
    <s v="2房2廳1衛 "/>
    <s v="桃園市龜山區華亞三路  "/>
    <s v="26,000元/月"/>
    <s v="14"/>
    <s v="24"/>
    <x v="0"/>
    <n v="2"/>
    <n v="1"/>
    <s v="桃園市龜山區華亞三路  "/>
    <x v="4"/>
    <n v="26000"/>
    <x v="0"/>
    <x v="1"/>
    <x v="2"/>
  </r>
  <r>
    <s v="三多捷運百貨商圈２房２衛  "/>
    <s v="成屋"/>
    <n v="25.65"/>
    <s v="13/29樓"/>
    <s v="2房1廳2衛 "/>
    <s v="高雄市前鎮區一心二路  "/>
    <s v="24,000元/月"/>
    <s v="13"/>
    <s v="29"/>
    <x v="0"/>
    <n v="1"/>
    <n v="2"/>
    <s v="高雄市前鎮區一心二路  "/>
    <x v="3"/>
    <n v="24000"/>
    <x v="2"/>
    <x v="0"/>
    <x v="2"/>
  </r>
  <r>
    <s v="西盛公寓三樓三房  "/>
    <s v="成屋"/>
    <n v="26.86"/>
    <s v="3/4樓"/>
    <s v="3房2廳1衛 "/>
    <s v="新北市新莊區西盛街  "/>
    <s v="22,000元/月"/>
    <s v="3"/>
    <s v="4"/>
    <x v="1"/>
    <n v="2"/>
    <n v="1"/>
    <s v="新北市新莊區西盛街  "/>
    <x v="5"/>
    <n v="22000"/>
    <x v="0"/>
    <x v="0"/>
    <x v="0"/>
  </r>
  <r>
    <s v="台北捷豹大套房  "/>
    <s v="成屋"/>
    <n v="14.07"/>
    <s v="9/24樓"/>
    <s v="1房1廳1衛 "/>
    <s v="桃園市桃園區經國路  "/>
    <s v="15,000元/月"/>
    <s v="9"/>
    <s v="24"/>
    <x v="2"/>
    <n v="1"/>
    <n v="1"/>
    <s v="桃園市桃園區經國路  "/>
    <x v="4"/>
    <n v="15000"/>
    <x v="0"/>
    <x v="2"/>
    <x v="2"/>
  </r>
  <r>
    <s v="文元國小學區透天  "/>
    <s v="成屋"/>
    <n v="39.119999999999997"/>
    <s v="1-3/3樓"/>
    <s v="4房2廳2.5衛 "/>
    <s v="台南市北區文賢路  "/>
    <s v="26,000元/月"/>
    <s v="1-3"/>
    <s v="3"/>
    <x v="5"/>
    <n v="2"/>
    <n v="5"/>
    <s v="台南市北區文賢路  "/>
    <x v="2"/>
    <n v="26000"/>
    <x v="2"/>
    <x v="1"/>
    <x v="0"/>
  </r>
  <r>
    <s v="台北爵士４房車位  "/>
    <s v="成屋"/>
    <n v="44.18"/>
    <s v="7/14樓"/>
    <s v="4房2廳2衛 "/>
    <s v="新北市汐止區福德一路  "/>
    <s v="39,000元/月"/>
    <s v="7"/>
    <s v="14"/>
    <x v="5"/>
    <n v="2"/>
    <n v="2"/>
    <s v="新北市汐止區福德一路  "/>
    <x v="5"/>
    <n v="39000"/>
    <x v="0"/>
    <x v="1"/>
    <x v="1"/>
  </r>
  <r>
    <s v="誠意出租公寓四樓  "/>
    <s v="成屋"/>
    <n v="35.72"/>
    <s v="4/5樓"/>
    <s v="3房2廳2衛 "/>
    <s v="新北市新店區安康路二段  "/>
    <s v="23,000元/月"/>
    <s v="4"/>
    <s v="5"/>
    <x v="1"/>
    <n v="2"/>
    <n v="2"/>
    <s v="新北市新店區安康路二段  "/>
    <x v="5"/>
    <n v="23000"/>
    <x v="0"/>
    <x v="1"/>
    <x v="0"/>
  </r>
  <r>
    <s v="達麗居山三房平車裝潢美宅  "/>
    <s v="成屋"/>
    <n v="41.47"/>
    <s v="14/15樓"/>
    <s v="3房2廳2衛 "/>
    <s v="台中市北屯區敦富路  "/>
    <s v="35,000元/月"/>
    <s v="14"/>
    <s v="15"/>
    <x v="1"/>
    <n v="2"/>
    <n v="2"/>
    <s v="台中市北屯區敦富路  "/>
    <x v="1"/>
    <n v="35000"/>
    <x v="1"/>
    <x v="1"/>
    <x v="1"/>
  </r>
  <r>
    <s v="高級裝潢附家具三房有車位  "/>
    <s v="成屋"/>
    <n v="44.87"/>
    <s v="9/12樓"/>
    <s v="3房2廳2衛 "/>
    <s v="桃園市中壢區吉利一街  "/>
    <s v="30,000元/月"/>
    <s v="9"/>
    <s v="12"/>
    <x v="1"/>
    <n v="2"/>
    <n v="2"/>
    <s v="桃園市中壢區吉利一街  "/>
    <x v="4"/>
    <n v="30000"/>
    <x v="0"/>
    <x v="1"/>
    <x v="1"/>
  </r>
  <r>
    <s v="近中科｜大城仰雲兩房車位  "/>
    <s v="成屋"/>
    <n v="29.64"/>
    <s v="7/12樓"/>
    <s v="2房2廳1衛 "/>
    <s v="台中市西屯區安和路  "/>
    <s v="30,000元/月"/>
    <s v="7"/>
    <s v="12"/>
    <x v="0"/>
    <n v="2"/>
    <n v="1"/>
    <s v="台中市西屯區安和路  "/>
    <x v="1"/>
    <n v="30000"/>
    <x v="1"/>
    <x v="0"/>
    <x v="1"/>
  </r>
  <r>
    <s v="重慶國小旁裝潢電梯大四房  "/>
    <s v="成屋"/>
    <n v="56.92"/>
    <s v="3/6樓"/>
    <s v="4房2廳2衛 "/>
    <s v="台中市西屯區河南東四街  "/>
    <s v="27,000元/月"/>
    <s v="3"/>
    <s v="6"/>
    <x v="5"/>
    <n v="2"/>
    <n v="2"/>
    <s v="台中市西屯區河南東四街  "/>
    <x v="1"/>
    <n v="27000"/>
    <x v="1"/>
    <x v="1"/>
    <x v="0"/>
  </r>
  <r>
    <s v="綠雅圖高樓兩房平面車位  "/>
    <s v="成屋"/>
    <n v="35.07"/>
    <s v="14/15樓"/>
    <s v="2房2廳1衛 "/>
    <s v="台中市太平區環中東路三段  "/>
    <s v="28,500元/月"/>
    <s v="14"/>
    <s v="15"/>
    <x v="0"/>
    <n v="2"/>
    <n v="1"/>
    <s v="台中市太平區環中東路三段  "/>
    <x v="1"/>
    <n v="28500"/>
    <x v="1"/>
    <x v="1"/>
    <x v="1"/>
  </r>
  <r>
    <s v="音樂河三房平車有傢俱  "/>
    <s v="成屋"/>
    <n v="41.87"/>
    <s v="21/22樓"/>
    <s v="3房2廳2衛 "/>
    <s v="高雄市橋頭區橋都路  "/>
    <s v="23,000元/月"/>
    <s v="21"/>
    <s v="22"/>
    <x v="1"/>
    <n v="2"/>
    <n v="2"/>
    <s v="高雄市橋頭區橋都路  "/>
    <x v="3"/>
    <n v="23000"/>
    <x v="2"/>
    <x v="1"/>
    <x v="2"/>
  </r>
  <r>
    <s v="五期可寵可租補有獨立陽台  "/>
    <s v="成屋"/>
    <n v="21.12"/>
    <s v="4/16樓"/>
    <s v="1房1廳1衛 "/>
    <s v="台中市南屯區大墩六街  "/>
    <s v="19,800元/月"/>
    <s v="4"/>
    <s v="16"/>
    <x v="2"/>
    <n v="1"/>
    <n v="1"/>
    <s v="台中市南屯區大墩六街  "/>
    <x v="1"/>
    <n v="19800"/>
    <x v="1"/>
    <x v="0"/>
    <x v="1"/>
  </r>
  <r>
    <s v="大有可為溫馨裝潢兩房  "/>
    <s v="成屋"/>
    <n v="51.44"/>
    <s v="14/21樓"/>
    <s v="2房2廳2衛1室 "/>
    <s v="新竹縣竹北市勝利一路  "/>
    <s v="28,000元/月"/>
    <s v="14"/>
    <s v="21"/>
    <x v="0"/>
    <n v="2"/>
    <n v="2"/>
    <s v="新竹縣竹北市勝利一路  "/>
    <x v="6"/>
    <n v="28000"/>
    <x v="0"/>
    <x v="1"/>
    <x v="2"/>
  </r>
  <r>
    <s v="情定水蓮３房平車  "/>
    <s v="成屋"/>
    <n v="39.619999999999997"/>
    <s v="6/9樓"/>
    <s v="3房2廳2衛 "/>
    <s v="台中市北屯區軍福十七路  "/>
    <s v="26,000元/月"/>
    <s v="6"/>
    <s v="9"/>
    <x v="1"/>
    <n v="2"/>
    <n v="2"/>
    <s v="台中市北屯區軍福十七路  "/>
    <x v="1"/>
    <n v="26000"/>
    <x v="1"/>
    <x v="1"/>
    <x v="0"/>
  </r>
  <r>
    <s v="近７４挑高採光三房平車  "/>
    <s v="成屋"/>
    <n v="45.42"/>
    <s v="5/14樓"/>
    <s v="3房2廳2衛 "/>
    <s v="台中市太平區東平路  "/>
    <s v="20,000元/月"/>
    <s v="5"/>
    <s v="14"/>
    <x v="1"/>
    <n v="2"/>
    <n v="2"/>
    <s v="台中市太平區東平路  "/>
    <x v="1"/>
    <n v="20000"/>
    <x v="1"/>
    <x v="1"/>
    <x v="1"/>
  </r>
  <r>
    <s v="遠企電梯精美套房  "/>
    <s v="成屋"/>
    <n v="9"/>
    <s v="2/7樓"/>
    <s v="1房1廳1衛 "/>
    <s v="台北市大安區樂業街  "/>
    <s v="31,000元/月"/>
    <s v="2"/>
    <s v="7"/>
    <x v="2"/>
    <n v="1"/>
    <n v="1"/>
    <s v="台北市大安區樂業街  "/>
    <x v="0"/>
    <n v="31000"/>
    <x v="0"/>
    <x v="2"/>
    <x v="0"/>
  </r>
  <r>
    <s v="小資家庭整棟出租透天  "/>
    <s v="成屋"/>
    <n v="31.74"/>
    <s v="1-2/2樓"/>
    <s v="5房6廳3衛(含加蓋 3房4廳2衛) "/>
    <s v="台南市安南區安興街  "/>
    <s v="25,000元/月"/>
    <s v="1-2"/>
    <s v="2"/>
    <x v="3"/>
    <n v="6"/>
    <n v="3"/>
    <s v="台南市安南區安興街  "/>
    <x v="2"/>
    <n v="25000"/>
    <x v="2"/>
    <x v="1"/>
    <x v="0"/>
  </r>
  <r>
    <s v="忠孝敦化景觀住辦  "/>
    <s v="成屋"/>
    <n v="13.45"/>
    <s v="12/12樓"/>
    <s v="1房1廳1衛 "/>
    <s v="台北市大安區忠孝東路四段  "/>
    <s v="37,800元/月"/>
    <s v="12"/>
    <s v="12"/>
    <x v="2"/>
    <n v="1"/>
    <n v="1"/>
    <s v="台北市大安區忠孝東路四段  "/>
    <x v="0"/>
    <n v="37800"/>
    <x v="0"/>
    <x v="2"/>
    <x v="1"/>
  </r>
  <r>
    <s v="綠園道旁樓中樓兩房三陽  "/>
    <s v="成屋"/>
    <n v="30.56"/>
    <s v="14-15/18樓"/>
    <s v="2房1廳3衛 "/>
    <s v="台中市南區工學北路  "/>
    <s v="20,000元/月"/>
    <s v="14-15"/>
    <s v="18"/>
    <x v="0"/>
    <n v="1"/>
    <n v="3"/>
    <s v="台中市南區工學北路  "/>
    <x v="1"/>
    <n v="20000"/>
    <x v="1"/>
    <x v="1"/>
    <x v="1"/>
  </r>
  <r>
    <s v="巨蛋捷運優質美屋  "/>
    <s v="成屋"/>
    <n v="14.09"/>
    <s v="6/16樓"/>
    <s v="1房1廳1衛 "/>
    <s v="高雄市鼓山區裕誠路  "/>
    <s v="10,000元/月"/>
    <s v="6"/>
    <s v="16"/>
    <x v="2"/>
    <n v="1"/>
    <n v="1"/>
    <s v="高雄市鼓山區裕誠路  "/>
    <x v="3"/>
    <n v="10000"/>
    <x v="2"/>
    <x v="2"/>
    <x v="1"/>
  </r>
  <r>
    <s v="近五權車站美套房  "/>
    <s v="成屋"/>
    <n v="7.99"/>
    <s v="7/19樓"/>
    <s v="1房1衛 "/>
    <s v="城市經典 / 台中市西區三民路一段  "/>
    <s v="8,500元/月"/>
    <s v="7"/>
    <s v="19"/>
    <x v="2"/>
    <s v=""/>
    <n v="1"/>
    <s v=" 台中市西區三民路一段  "/>
    <x v="1"/>
    <n v="8500"/>
    <x v="1"/>
    <x v="2"/>
    <x v="1"/>
  </r>
  <r>
    <s v="近捷運站南屯兩房車位  "/>
    <s v="成屋"/>
    <n v="28.4"/>
    <s v="15/31樓"/>
    <s v="2房2廳1衛 "/>
    <s v="台中市南屯區文心南路  "/>
    <s v="25,000元/月"/>
    <s v="15"/>
    <s v="31"/>
    <x v="0"/>
    <n v="2"/>
    <n v="1"/>
    <s v="台中市南屯區文心南路  "/>
    <x v="1"/>
    <n v="25000"/>
    <x v="1"/>
    <x v="0"/>
    <x v="3"/>
  </r>
  <r>
    <s v="國聚之碩☆三房平車  "/>
    <s v="成屋"/>
    <n v="51.34"/>
    <s v="6/20樓"/>
    <s v="3房2廳2衛 "/>
    <s v="台中市西屯區中平路  "/>
    <s v="48,000元/月"/>
    <s v="6"/>
    <s v="20"/>
    <x v="1"/>
    <n v="2"/>
    <n v="2"/>
    <s v="台中市西屯區中平路  "/>
    <x v="1"/>
    <n v="48000"/>
    <x v="1"/>
    <x v="1"/>
    <x v="1"/>
  </r>
  <r>
    <s v="近捷運電梯優質大套房  "/>
    <s v="成屋"/>
    <n v="12.55"/>
    <s v="2/7樓"/>
    <s v="1房1廳1衛 "/>
    <s v="台北市北投區泉源路  "/>
    <s v="22,000元/月"/>
    <s v="2"/>
    <s v="7"/>
    <x v="2"/>
    <n v="1"/>
    <n v="1"/>
    <s v="台北市北投區泉源路  "/>
    <x v="0"/>
    <n v="22000"/>
    <x v="0"/>
    <x v="2"/>
    <x v="0"/>
  </r>
  <r>
    <s v="海頓獨棟庭院別墅  "/>
    <s v="成屋"/>
    <n v="87.09"/>
    <s v="1-3/3樓"/>
    <s v="4房2廳5衛 "/>
    <s v="彰化縣彰化市大埔路  "/>
    <s v="36,000元/月"/>
    <s v="1-3"/>
    <s v="3"/>
    <x v="5"/>
    <n v="2"/>
    <n v="5"/>
    <s v="彰化縣彰化市大埔路  "/>
    <x v="7"/>
    <n v="36000"/>
    <x v="1"/>
    <x v="1"/>
    <x v="0"/>
  </r>
  <r>
    <s v="繽海三房平車  "/>
    <s v="成屋"/>
    <n v="43.95"/>
    <s v="13/15樓"/>
    <s v="3房2廳2衛 "/>
    <s v="高雄市苓雅區三多四路  "/>
    <s v="35,000元/月"/>
    <s v="13"/>
    <s v="15"/>
    <x v="1"/>
    <n v="2"/>
    <n v="2"/>
    <s v="高雄市苓雅區三多四路  "/>
    <x v="3"/>
    <n v="35000"/>
    <x v="2"/>
    <x v="1"/>
    <x v="1"/>
  </r>
  <r>
    <s v="北區近二中優質套房  "/>
    <s v="成屋"/>
    <n v="4.5999999999999996"/>
    <s v="5/5樓"/>
    <s v="1房1衛 "/>
    <s v="台中市北區英士路  "/>
    <s v="6,500元/月"/>
    <s v="5"/>
    <s v="5"/>
    <x v="2"/>
    <s v=""/>
    <n v="1"/>
    <s v="台中市北區英士路  "/>
    <x v="1"/>
    <n v="6500"/>
    <x v="1"/>
    <x v="2"/>
    <x v="0"/>
  </r>
  <r>
    <s v="富宇沐曦三房平車  "/>
    <s v="成屋"/>
    <n v="47.94"/>
    <s v="7/22樓"/>
    <s v="3房2廳2衛 "/>
    <s v="台中市北屯區瀋陽路一段  "/>
    <s v="35,000元/月"/>
    <s v="7"/>
    <s v="22"/>
    <x v="1"/>
    <n v="2"/>
    <n v="2"/>
    <s v="台中市北屯區瀋陽路一段  "/>
    <x v="1"/>
    <n v="35000"/>
    <x v="1"/>
    <x v="1"/>
    <x v="2"/>
  </r>
  <r>
    <s v="竹科潤隆三房平車  "/>
    <s v="成屋"/>
    <n v="44.29"/>
    <s v="15/29樓"/>
    <s v="3房2廳2衛 "/>
    <s v="新竹市新竹市埔頂三路  "/>
    <s v="42,000元/月"/>
    <s v="15"/>
    <s v="29"/>
    <x v="1"/>
    <n v="2"/>
    <n v="2"/>
    <s v="新竹市新竹市埔頂三路  "/>
    <x v="8"/>
    <n v="42000"/>
    <x v="0"/>
    <x v="1"/>
    <x v="2"/>
  </r>
  <r>
    <s v="近高大全新採光兩房平車  "/>
    <s v="成屋"/>
    <n v="37.49"/>
    <s v="8/15樓"/>
    <s v="2房2廳2衛 "/>
    <s v="高雄市楠梓區大學二十九路  "/>
    <s v="22,000元/月"/>
    <s v="8"/>
    <s v="15"/>
    <x v="0"/>
    <n v="2"/>
    <n v="2"/>
    <s v="高雄市楠梓區大學二十九路  "/>
    <x v="3"/>
    <n v="22000"/>
    <x v="2"/>
    <x v="1"/>
    <x v="1"/>
  </r>
  <r>
    <s v="近捷運站全新裝潢精美２房  "/>
    <s v="成屋"/>
    <n v="15"/>
    <s v="4/5樓"/>
    <s v="2房2廳1衛 "/>
    <s v="台北市士林區通河街  "/>
    <s v="40,000元/月"/>
    <s v="4"/>
    <s v="5"/>
    <x v="0"/>
    <n v="2"/>
    <n v="1"/>
    <s v="台北市士林區通河街  "/>
    <x v="0"/>
    <n v="40000"/>
    <x v="0"/>
    <x v="0"/>
    <x v="0"/>
  </r>
  <r>
    <s v="裝潢家具劍橋２房  "/>
    <s v="成屋"/>
    <n v="32.72"/>
    <s v="2/19樓"/>
    <s v="2房2廳1衛 "/>
    <s v="新北市三峽區學勤路  "/>
    <s v="28,000元/月"/>
    <s v="2"/>
    <s v="19"/>
    <x v="0"/>
    <n v="2"/>
    <n v="1"/>
    <s v="新北市三峽區學勤路  "/>
    <x v="5"/>
    <n v="28000"/>
    <x v="0"/>
    <x v="1"/>
    <x v="1"/>
  </r>
  <r>
    <s v="北區漢口商圈三樓公寓  "/>
    <s v="成屋"/>
    <n v="26.03"/>
    <s v="3/5樓"/>
    <s v="3房2廳2衛 "/>
    <s v="台中市北區山西路二段  "/>
    <s v="18,500元/月"/>
    <s v="3"/>
    <s v="5"/>
    <x v="1"/>
    <n v="2"/>
    <n v="2"/>
    <s v="台中市北區山西路二段  "/>
    <x v="1"/>
    <n v="18500"/>
    <x v="1"/>
    <x v="0"/>
    <x v="0"/>
  </r>
  <r>
    <s v="專•近捷運站美樓中樓  "/>
    <s v="成屋"/>
    <n v="53.62"/>
    <s v="15-16/16樓"/>
    <s v="5房2廳4衛 "/>
    <s v="台中市西屯區河南路二段  "/>
    <s v="24,000元/月"/>
    <s v="15-16"/>
    <s v="16"/>
    <x v="3"/>
    <n v="2"/>
    <n v="4"/>
    <s v="台中市西屯區河南路二段  "/>
    <x v="1"/>
    <n v="24000"/>
    <x v="1"/>
    <x v="1"/>
    <x v="1"/>
  </r>
  <r>
    <s v="主推！六張犁高樓亮房  "/>
    <s v="成屋"/>
    <n v="15.93"/>
    <s v="8/12樓"/>
    <s v="2房2廳1衛 "/>
    <s v="福樂大廈 / 台北市大安區基隆路二段  "/>
    <s v="30,000元/月"/>
    <s v="8"/>
    <s v="12"/>
    <x v="0"/>
    <n v="2"/>
    <n v="1"/>
    <s v=" 台北市大安區基隆路二段  "/>
    <x v="0"/>
    <n v="30000"/>
    <x v="0"/>
    <x v="0"/>
    <x v="1"/>
  </r>
  <r>
    <s v="介壽路旁美式套房  "/>
    <s v="成屋"/>
    <n v="10"/>
    <s v="1/2樓"/>
    <s v="1房1廳1衛 "/>
    <s v="桃園市八德區福樂街  "/>
    <s v="15,000元/月"/>
    <s v="1"/>
    <s v="2"/>
    <x v="2"/>
    <n v="1"/>
    <n v="1"/>
    <s v="桃園市八德區福樂街  "/>
    <x v="4"/>
    <n v="15000"/>
    <x v="0"/>
    <x v="2"/>
    <x v="0"/>
  </r>
  <r>
    <s v="南科全新未住三房平車  "/>
    <s v="成屋"/>
    <n v="35.58"/>
    <s v="2/5樓"/>
    <s v="3房2廳2衛 "/>
    <s v="台南市善化區東勢寮  "/>
    <s v="19,000元/月"/>
    <s v="2"/>
    <s v="5"/>
    <x v="1"/>
    <n v="2"/>
    <n v="2"/>
    <s v="台南市善化區東勢寮  "/>
    <x v="2"/>
    <n v="19000"/>
    <x v="2"/>
    <x v="1"/>
    <x v="0"/>
  </r>
  <r>
    <s v="精選國王傳奇精裝三房平車  "/>
    <s v="成屋"/>
    <n v="75.58"/>
    <s v="19/25樓"/>
    <s v="3房2廳2衛 "/>
    <s v="高雄市鼓山區美術北三路  "/>
    <s v="72,000元/月"/>
    <s v="19"/>
    <s v="25"/>
    <x v="1"/>
    <n v="2"/>
    <n v="2"/>
    <s v="高雄市鼓山區美術北三路  "/>
    <x v="3"/>
    <n v="72000"/>
    <x v="2"/>
    <x v="1"/>
    <x v="2"/>
  </r>
  <r>
    <s v="微笑雲品高樓視野三房  "/>
    <s v="成屋"/>
    <n v="46.23"/>
    <s v="20/22樓"/>
    <s v="3房2廳2衛 "/>
    <s v="台中市北區育樂街  "/>
    <s v="33,000元/月"/>
    <s v="20"/>
    <s v="22"/>
    <x v="1"/>
    <n v="2"/>
    <n v="2"/>
    <s v="台中市北區育樂街  "/>
    <x v="1"/>
    <n v="33000"/>
    <x v="1"/>
    <x v="1"/>
    <x v="2"/>
  </r>
  <r>
    <s v="上美術三房車位  "/>
    <s v="成屋"/>
    <n v="34.39"/>
    <s v="10/15樓"/>
    <s v="3房2廳2衛 "/>
    <s v="高雄市三民區德興街  "/>
    <s v="32,000元/月"/>
    <s v="10"/>
    <s v="15"/>
    <x v="1"/>
    <n v="2"/>
    <n v="2"/>
    <s v="高雄市三民區德興街  "/>
    <x v="3"/>
    <n v="32000"/>
    <x v="2"/>
    <x v="1"/>
    <x v="1"/>
  </r>
  <r>
    <s v="⭐北區美兩房屋況佳速來電  "/>
    <s v="成屋"/>
    <n v="15.96"/>
    <s v="2/5樓"/>
    <s v="2房2廳1衛 "/>
    <s v="台中市北區南京東路二段  "/>
    <s v="18,000元/月"/>
    <s v="2"/>
    <s v="5"/>
    <x v="0"/>
    <n v="2"/>
    <n v="1"/>
    <s v="台中市北區南京東路二段  "/>
    <x v="1"/>
    <n v="18000"/>
    <x v="1"/>
    <x v="0"/>
    <x v="0"/>
  </r>
  <r>
    <s v="近台積電全新未入住２房  "/>
    <s v="成屋"/>
    <n v="22.55"/>
    <s v="2/15樓"/>
    <s v="2房1廳1衛 "/>
    <s v="高雄市楠梓區後昌路  "/>
    <s v="18,000元/月"/>
    <s v="2"/>
    <s v="15"/>
    <x v="0"/>
    <n v="1"/>
    <n v="1"/>
    <s v="高雄市楠梓區後昌路  "/>
    <x v="3"/>
    <n v="18000"/>
    <x v="2"/>
    <x v="0"/>
    <x v="1"/>
  </r>
  <r>
    <s v="近中國醫學士路三房大空間  "/>
    <s v="成屋"/>
    <n v="25.91"/>
    <s v="5/5樓"/>
    <s v="3房2廳2衛 "/>
    <s v="台中市北區學士路  "/>
    <s v="18,000元/月"/>
    <s v="5"/>
    <s v="5"/>
    <x v="1"/>
    <n v="2"/>
    <n v="2"/>
    <s v="台中市北區學士路  "/>
    <x v="1"/>
    <n v="18000"/>
    <x v="1"/>
    <x v="0"/>
    <x v="0"/>
  </r>
  <r>
    <s v="近中科台積電全新套房２Ａ  "/>
    <s v="成屋"/>
    <n v="5.7"/>
    <s v="2/4樓"/>
    <s v="1房1廳1衛 "/>
    <s v="台中市大雅區中和六路  "/>
    <s v="12,000元/月"/>
    <s v="2"/>
    <s v="4"/>
    <x v="2"/>
    <n v="1"/>
    <n v="1"/>
    <s v="台中市大雅區中和六路  "/>
    <x v="1"/>
    <n v="12000"/>
    <x v="1"/>
    <x v="2"/>
    <x v="0"/>
  </r>
  <r>
    <s v="近中科台積電全新套房２Ｂ  "/>
    <s v="成屋"/>
    <n v="5.7"/>
    <s v="2/4樓"/>
    <s v="1房1廳1衛 "/>
    <s v="台中市大雅區中和六路  "/>
    <s v="12,000元/月"/>
    <s v="2"/>
    <s v="4"/>
    <x v="2"/>
    <n v="1"/>
    <n v="1"/>
    <s v="台中市大雅區中和六路  "/>
    <x v="1"/>
    <n v="12000"/>
    <x v="1"/>
    <x v="2"/>
    <x v="0"/>
  </r>
  <r>
    <s v="近中科台積電全新套房２Ｄ  "/>
    <s v="成屋"/>
    <n v="5.7"/>
    <s v="2/4樓"/>
    <s v="1房1廳1衛 "/>
    <s v="台中市大雅區中和六路  "/>
    <s v="12,000元/月"/>
    <s v="2"/>
    <s v="4"/>
    <x v="2"/>
    <n v="1"/>
    <n v="1"/>
    <s v="台中市大雅區中和六路  "/>
    <x v="1"/>
    <n v="12000"/>
    <x v="1"/>
    <x v="2"/>
    <x v="0"/>
  </r>
  <r>
    <s v="近中科台積電全新套房４Ｃ  "/>
    <s v="成屋"/>
    <n v="5.7"/>
    <s v="4/4樓"/>
    <s v="1房1廳1衛 "/>
    <s v="台中市大雅區中和六路  "/>
    <s v="12,000元/月"/>
    <s v="4"/>
    <s v="4"/>
    <x v="2"/>
    <n v="1"/>
    <n v="1"/>
    <s v="台中市大雅區中和六路  "/>
    <x v="1"/>
    <n v="12000"/>
    <x v="1"/>
    <x v="2"/>
    <x v="0"/>
  </r>
  <r>
    <s v="近中科台積電全新套房４Ｄ  "/>
    <s v="成屋"/>
    <n v="5.7"/>
    <s v="4/4樓"/>
    <s v="1房1廳1衛 "/>
    <s v="台中市大雅區中和六路  "/>
    <s v="12,000元/月"/>
    <s v="4"/>
    <s v="4"/>
    <x v="2"/>
    <n v="1"/>
    <n v="1"/>
    <s v="台中市大雅區中和六路  "/>
    <x v="1"/>
    <n v="12000"/>
    <x v="1"/>
    <x v="2"/>
    <x v="0"/>
  </r>
  <r>
    <s v="西區電梯套房空屋好約看  "/>
    <s v="成屋"/>
    <n v="8.08"/>
    <s v="10/19樓"/>
    <s v="1房1廳1衛 "/>
    <s v="城市經典 / 台中市西區三民路一段  "/>
    <s v="9,000元/月"/>
    <s v="10"/>
    <s v="19"/>
    <x v="2"/>
    <n v="1"/>
    <n v="1"/>
    <s v=" 台中市西區三民路一段  "/>
    <x v="1"/>
    <n v="9000"/>
    <x v="1"/>
    <x v="2"/>
    <x v="1"/>
  </r>
  <r>
    <s v="熊貓福華三房休旅車位  "/>
    <s v="成屋"/>
    <n v="34.64"/>
    <s v="8/13樓"/>
    <s v="3房2廳2衛 "/>
    <s v="台中市西屯區福安路  "/>
    <s v="24,500元/月"/>
    <s v="8"/>
    <s v="13"/>
    <x v="1"/>
    <n v="2"/>
    <n v="2"/>
    <s v="台中市西屯區福安路  "/>
    <x v="1"/>
    <n v="24500"/>
    <x v="1"/>
    <x v="1"/>
    <x v="1"/>
  </r>
  <r>
    <s v="安居樂業美宅  "/>
    <s v="成屋"/>
    <n v="24.5"/>
    <s v="3/4樓"/>
    <s v="3房2廳1衛 "/>
    <s v="新北市三重區六張街  "/>
    <s v="25,000元/月"/>
    <s v="3"/>
    <s v="4"/>
    <x v="1"/>
    <n v="2"/>
    <n v="1"/>
    <s v="新北市三重區六張街  "/>
    <x v="5"/>
    <n v="25000"/>
    <x v="0"/>
    <x v="0"/>
    <x v="0"/>
  </r>
  <r>
    <s v="近中興大學兩房附車位  "/>
    <s v="成屋"/>
    <n v="25.16"/>
    <s v="4/12樓"/>
    <s v="2房2廳1衛 "/>
    <s v="台中市大里區祥興路  "/>
    <s v="20,000元/月"/>
    <s v="4"/>
    <s v="12"/>
    <x v="0"/>
    <n v="2"/>
    <n v="1"/>
    <s v="台中市大里區祥興路  "/>
    <x v="1"/>
    <n v="20000"/>
    <x v="1"/>
    <x v="0"/>
    <x v="1"/>
  </r>
  <r>
    <s v="面麻園頭溪可寵高樓美套房  "/>
    <s v="成屋"/>
    <n v="10.44"/>
    <s v="10/12樓"/>
    <s v="1房1廳1衛 "/>
    <s v="台中市西區華美西街一段  "/>
    <s v="14,800元/月"/>
    <s v="10"/>
    <s v="12"/>
    <x v="2"/>
    <n v="1"/>
    <n v="1"/>
    <s v="台中市西區華美西街一段  "/>
    <x v="1"/>
    <n v="14800"/>
    <x v="1"/>
    <x v="2"/>
    <x v="1"/>
  </r>
  <r>
    <s v="熊貓天下高樓三房請看這間  "/>
    <s v="成屋"/>
    <n v="32.21"/>
    <s v="9/16樓"/>
    <s v="3房2廳2衛 "/>
    <s v="熊貓天下 / 台中市西屯區西屯路二段  "/>
    <s v="23,000元/月"/>
    <s v="9"/>
    <s v="16"/>
    <x v="1"/>
    <n v="2"/>
    <n v="2"/>
    <s v=" 台中市西屯區西屯路二段  "/>
    <x v="1"/>
    <n v="23000"/>
    <x v="1"/>
    <x v="1"/>
    <x v="1"/>
  </r>
  <r>
    <s v="［專任］：文心１高樓兩房  "/>
    <s v="成屋"/>
    <n v="26.79"/>
    <s v="19/22樓"/>
    <s v="2房1廳1衛 "/>
    <s v="台中市北屯區文心路四段  "/>
    <s v="26,000元/月"/>
    <s v="19"/>
    <s v="22"/>
    <x v="0"/>
    <n v="1"/>
    <n v="1"/>
    <s v="台中市北屯區文心路四段  "/>
    <x v="1"/>
    <n v="26000"/>
    <x v="1"/>
    <x v="0"/>
    <x v="2"/>
  </r>
  <r>
    <s v="金殿８８８高樓美宅  "/>
    <s v="成屋"/>
    <n v="10.31"/>
    <s v="9/19樓"/>
    <s v="2房1廳2衛(含加蓋 1房1衛) "/>
    <s v="台中市中區中華路一段  "/>
    <s v="12,000元/月"/>
    <s v="9"/>
    <s v="19"/>
    <x v="0"/>
    <n v="1"/>
    <n v="2"/>
    <s v="台中市中區中華路一段  "/>
    <x v="1"/>
    <n v="12000"/>
    <x v="1"/>
    <x v="2"/>
    <x v="1"/>
  </r>
  <r>
    <s v="東城貳五種花種草品生活  "/>
    <s v="成屋"/>
    <n v="30.25"/>
    <s v="7/11樓"/>
    <s v="1房1廳1衛 "/>
    <s v="台中市東區練武路  "/>
    <s v="23,000元/月"/>
    <s v="7"/>
    <s v="11"/>
    <x v="2"/>
    <n v="1"/>
    <n v="1"/>
    <s v="台中市東區練武路  "/>
    <x v="1"/>
    <n v="23000"/>
    <x v="1"/>
    <x v="1"/>
    <x v="1"/>
  </r>
  <r>
    <s v="近Ｇ７捷運站美大套  "/>
    <s v="成屋"/>
    <n v="9.01"/>
    <s v="1-2/2樓"/>
    <s v="1房1廳1衛 "/>
    <s v="台中市北屯區大連北街  "/>
    <s v="14,000元/月"/>
    <s v="1-2"/>
    <s v="2"/>
    <x v="2"/>
    <n v="1"/>
    <n v="1"/>
    <s v="台中市北屯區大連北街  "/>
    <x v="1"/>
    <n v="14000"/>
    <x v="1"/>
    <x v="2"/>
    <x v="0"/>
  </r>
  <r>
    <s v="文化新世紀大兩房平車  "/>
    <s v="成屋"/>
    <n v="52.66"/>
    <s v="15/20樓"/>
    <s v="2房2廳2衛 "/>
    <s v="台南市東區中華東路三段  "/>
    <s v="28,000元/月"/>
    <s v="15"/>
    <s v="20"/>
    <x v="0"/>
    <n v="2"/>
    <n v="2"/>
    <s v="台南市東區中華東路三段  "/>
    <x v="2"/>
    <n v="28000"/>
    <x v="2"/>
    <x v="1"/>
    <x v="1"/>
  </r>
  <r>
    <s v="健身公寓雅房Ｅ室  "/>
    <s v="成屋"/>
    <n v="6"/>
    <s v="4/5樓"/>
    <s v="1房 "/>
    <s v="高雄市三民區立忠路  "/>
    <s v="6,000元/月"/>
    <s v="4"/>
    <s v="5"/>
    <x v="2"/>
    <s v=""/>
    <s v=""/>
    <s v="高雄市三民區立忠路  "/>
    <x v="3"/>
    <n v="6000"/>
    <x v="2"/>
    <x v="2"/>
    <x v="0"/>
  </r>
  <r>
    <s v="健身公寓雅房Ｄ室  "/>
    <s v="成屋"/>
    <n v="6"/>
    <s v="4/5樓"/>
    <s v="1房 "/>
    <s v="高雄市三民區立忠路  "/>
    <s v="7,500元/月"/>
    <s v="4"/>
    <s v="5"/>
    <x v="2"/>
    <s v=""/>
    <s v=""/>
    <s v="高雄市三民區立忠路  "/>
    <x v="3"/>
    <n v="7500"/>
    <x v="2"/>
    <x v="2"/>
    <x v="0"/>
  </r>
  <r>
    <s v="健身公寓套房Ｂ室  "/>
    <s v="成屋"/>
    <n v="6"/>
    <s v="4/5樓"/>
    <s v="1房1衛 "/>
    <s v="高雄市三民區立忠路  "/>
    <s v="9,500元/月"/>
    <s v="4"/>
    <s v="5"/>
    <x v="2"/>
    <s v=""/>
    <n v="1"/>
    <s v="高雄市三民區立忠路  "/>
    <x v="3"/>
    <n v="9500"/>
    <x v="2"/>
    <x v="2"/>
    <x v="0"/>
  </r>
  <r>
    <s v="健身公寓套房Ａ室  "/>
    <s v="成屋"/>
    <n v="6"/>
    <s v="4/5樓"/>
    <s v="1房1衛 "/>
    <s v="高雄市三民區立忠路  "/>
    <s v="8,500元/月"/>
    <s v="4"/>
    <s v="5"/>
    <x v="2"/>
    <s v=""/>
    <n v="1"/>
    <s v="高雄市三民區立忠路  "/>
    <x v="3"/>
    <n v="8500"/>
    <x v="2"/>
    <x v="2"/>
    <x v="0"/>
  </r>
  <r>
    <s v="耀長安高樓層兩房平車  "/>
    <s v="成屋"/>
    <n v="36.01"/>
    <s v="11/12樓"/>
    <s v="2房1廳1衛 "/>
    <s v="台中市西屯區櫻花路  "/>
    <s v="28,500元/月"/>
    <s v="11"/>
    <s v="12"/>
    <x v="0"/>
    <n v="1"/>
    <n v="1"/>
    <s v="台中市西屯區櫻花路  "/>
    <x v="1"/>
    <n v="28500"/>
    <x v="1"/>
    <x v="1"/>
    <x v="1"/>
  </r>
  <r>
    <s v="捷運Ａ３站富都匯精緻２房  "/>
    <s v="成屋"/>
    <n v="32.96"/>
    <s v="21/23樓"/>
    <s v="2房1廳1衛 "/>
    <s v="新北市新莊區中央路  "/>
    <s v="48,000元/月"/>
    <s v="21"/>
    <s v="23"/>
    <x v="0"/>
    <n v="1"/>
    <n v="1"/>
    <s v="新北市新莊區中央路  "/>
    <x v="5"/>
    <n v="48000"/>
    <x v="0"/>
    <x v="1"/>
    <x v="2"/>
  </r>
  <r>
    <s v="麗園道✦家具齊全裝潢美套  "/>
    <s v="成屋"/>
    <n v="9.08"/>
    <s v="18/21樓"/>
    <s v="1房1廳1衛 "/>
    <s v="台中市北區忠太東路  "/>
    <s v="11,000元/月"/>
    <s v="18"/>
    <s v="21"/>
    <x v="2"/>
    <n v="1"/>
    <n v="1"/>
    <s v="台中市北區忠太東路  "/>
    <x v="1"/>
    <n v="11000"/>
    <x v="1"/>
    <x v="2"/>
    <x v="2"/>
  </r>
  <r>
    <s v="交響苑傢俱電大兩房  "/>
    <s v="成屋"/>
    <n v="26.49"/>
    <s v="5/20樓"/>
    <s v="2房2廳1衛 "/>
    <s v="高雄市楠梓區旗楠路  "/>
    <s v="16,000元/月"/>
    <s v="5"/>
    <s v="20"/>
    <x v="0"/>
    <n v="2"/>
    <n v="1"/>
    <s v="高雄市楠梓區旗楠路  "/>
    <x v="3"/>
    <n v="16000"/>
    <x v="2"/>
    <x v="0"/>
    <x v="1"/>
  </r>
  <r>
    <s v="可租補水湳上班族  "/>
    <s v="成屋"/>
    <n v="23"/>
    <s v="3/5樓"/>
    <s v="1房1廳1衛 "/>
    <s v="台中市北屯區中清路二段  "/>
    <s v="18,000元/月"/>
    <s v="3"/>
    <s v="5"/>
    <x v="2"/>
    <n v="1"/>
    <n v="1"/>
    <s v="台中市北屯區中清路二段  "/>
    <x v="1"/>
    <n v="18000"/>
    <x v="1"/>
    <x v="0"/>
    <x v="0"/>
  </r>
  <r>
    <s v="海帝精緻美套房  "/>
    <s v="成屋"/>
    <n v="19.399999999999999"/>
    <s v="6/8樓"/>
    <s v="1房1廳1衛 "/>
    <s v="新北市淡水區淡金路  "/>
    <s v="19,000元/月"/>
    <s v="6"/>
    <s v="8"/>
    <x v="2"/>
    <n v="1"/>
    <n v="1"/>
    <s v="新北市淡水區淡金路  "/>
    <x v="5"/>
    <n v="19000"/>
    <x v="0"/>
    <x v="0"/>
    <x v="0"/>
  </r>
  <r>
    <s v="海帝精美舒適套房  "/>
    <s v="成屋"/>
    <n v="15.66"/>
    <s v="6/8樓"/>
    <s v="1房1廳1衛 "/>
    <s v="新北市淡水區淡金路  "/>
    <s v="17,500元/月"/>
    <s v="6"/>
    <s v="8"/>
    <x v="2"/>
    <n v="1"/>
    <n v="1"/>
    <s v="新北市淡水區淡金路  "/>
    <x v="5"/>
    <n v="17500"/>
    <x v="0"/>
    <x v="0"/>
    <x v="0"/>
  </r>
  <r>
    <s v="公園居機能三房可租補  "/>
    <s v="成屋"/>
    <n v="40.64"/>
    <s v="8/14樓"/>
    <s v="3房2廳2衛 "/>
    <s v="新北市淡水區中山北路二段  "/>
    <s v="28,000元/月"/>
    <s v="8"/>
    <s v="14"/>
    <x v="1"/>
    <n v="2"/>
    <n v="2"/>
    <s v="新北市淡水區中山北路二段  "/>
    <x v="5"/>
    <n v="28000"/>
    <x v="0"/>
    <x v="1"/>
    <x v="1"/>
  </r>
  <r>
    <s v="三木日光社區附傢俱兩房  "/>
    <s v="成屋"/>
    <n v="24.28"/>
    <s v="12/14樓"/>
    <s v="2房1廳1衛 "/>
    <s v="台中市北屯區遼寧路一段  "/>
    <s v="21,000元/月"/>
    <s v="12"/>
    <s v="14"/>
    <x v="0"/>
    <n v="1"/>
    <n v="1"/>
    <s v="台中市北屯區遼寧路一段  "/>
    <x v="1"/>
    <n v="21000"/>
    <x v="1"/>
    <x v="0"/>
    <x v="1"/>
  </r>
  <r>
    <s v="可租補崇德薈三房平車附  "/>
    <s v="成屋"/>
    <n v="40.700000000000003"/>
    <s v="7/15樓"/>
    <s v="3房2廳2衛 "/>
    <s v="崇德薈 / 台中市北屯區昌平路二段  "/>
    <s v="29,800元/月"/>
    <s v="7"/>
    <s v="15"/>
    <x v="1"/>
    <n v="2"/>
    <n v="2"/>
    <s v=" 台中市北屯區昌平路二段  "/>
    <x v="1"/>
    <n v="29800"/>
    <x v="1"/>
    <x v="1"/>
    <x v="1"/>
  </r>
  <r>
    <s v="央北高樓層兩房坡平車位  "/>
    <s v="成屋"/>
    <n v="38.25"/>
    <s v="11/20樓"/>
    <s v="2房2廳2衛 "/>
    <s v="新北市新店區央北二路  "/>
    <s v="38,000元/月"/>
    <s v="11"/>
    <s v="20"/>
    <x v="0"/>
    <n v="2"/>
    <n v="2"/>
    <s v="新北市新店區央北二路  "/>
    <x v="5"/>
    <n v="38000"/>
    <x v="0"/>
    <x v="1"/>
    <x v="1"/>
  </r>
  <r>
    <s v="忠孝大３房含車位  "/>
    <s v="成屋"/>
    <n v="44.49"/>
    <s v="8/14樓"/>
    <s v="3房2廳2衛 "/>
    <s v="新北市泰山區辭修路  "/>
    <s v="28,000元/月"/>
    <s v="8"/>
    <s v="14"/>
    <x v="1"/>
    <n v="2"/>
    <n v="2"/>
    <s v="新北市泰山區辭修路  "/>
    <x v="5"/>
    <n v="28000"/>
    <x v="0"/>
    <x v="1"/>
    <x v="1"/>
  </r>
  <r>
    <s v="近北投市場店面  "/>
    <s v="成屋"/>
    <n v="18"/>
    <s v="1/5樓"/>
    <s v="1廳1衛 "/>
    <s v="台北市北投區大興街  "/>
    <s v="40,000元/月"/>
    <s v="1"/>
    <s v="5"/>
    <x v="6"/>
    <n v="1"/>
    <n v="1"/>
    <s v="台北市北投區大興街  "/>
    <x v="0"/>
    <n v="40000"/>
    <x v="0"/>
    <x v="0"/>
    <x v="0"/>
  </r>
  <r>
    <s v="崇德路大三房  "/>
    <s v="成屋"/>
    <n v="29.24"/>
    <s v="8/9樓"/>
    <s v="3房2廳1衛 "/>
    <s v="台中市北區崇德路一段  "/>
    <s v="28,000元/月"/>
    <s v="8"/>
    <s v="9"/>
    <x v="1"/>
    <n v="2"/>
    <n v="1"/>
    <s v="台中市北區崇德路一段  "/>
    <x v="1"/>
    <n v="28000"/>
    <x v="1"/>
    <x v="0"/>
    <x v="0"/>
  </r>
  <r>
    <s v="南方之星高樓景觀美妝兩房  "/>
    <s v="成屋"/>
    <n v="31.56"/>
    <s v="19/19樓"/>
    <s v="2房2廳1衛 "/>
    <s v="新北市中和區捷運路  "/>
    <s v="35,000元/月"/>
    <s v="19"/>
    <s v="19"/>
    <x v="0"/>
    <n v="2"/>
    <n v="1"/>
    <s v="新北市中和區捷運路  "/>
    <x v="5"/>
    <n v="35000"/>
    <x v="0"/>
    <x v="1"/>
    <x v="1"/>
  </r>
  <r>
    <s v="中國醫輕屋齡兩房美屋  "/>
    <s v="成屋"/>
    <n v="22.36"/>
    <s v="4/10樓"/>
    <s v="2房2廳1衛 "/>
    <s v="台中市北區文祥街  "/>
    <s v="27,000元/月"/>
    <s v="4"/>
    <s v="10"/>
    <x v="0"/>
    <n v="2"/>
    <n v="1"/>
    <s v="台中市北區文祥街  "/>
    <x v="1"/>
    <n v="27000"/>
    <x v="1"/>
    <x v="0"/>
    <x v="0"/>
  </r>
  <r>
    <s v="微笑公園前後活巷寬敞透天  "/>
    <s v="成屋"/>
    <n v="23.29"/>
    <s v="1-2/2樓"/>
    <s v="3房2廳1衛(含加蓋 1衛) "/>
    <s v="高雄市左營區新庄仔路  "/>
    <s v="14,000元/月"/>
    <s v="1-2"/>
    <s v="2"/>
    <x v="1"/>
    <n v="2"/>
    <n v="1"/>
    <s v="高雄市左營區新庄仔路  "/>
    <x v="3"/>
    <n v="14000"/>
    <x v="2"/>
    <x v="0"/>
    <x v="0"/>
  </r>
  <r>
    <s v="大直捷運電梯兩房  "/>
    <s v="成屋"/>
    <n v="24.32"/>
    <s v="5/6樓"/>
    <s v="2房1廳1衛 "/>
    <s v="台北市中山區北安路三段  "/>
    <s v="28,000元/月"/>
    <s v="5"/>
    <s v="6"/>
    <x v="0"/>
    <n v="1"/>
    <n v="1"/>
    <s v="台北市中山區北安路三段  "/>
    <x v="0"/>
    <n v="28000"/>
    <x v="0"/>
    <x v="0"/>
    <x v="0"/>
  </r>
  <r>
    <s v="家天下美４房  "/>
    <s v="成屋"/>
    <n v="46.76"/>
    <s v="7/9樓"/>
    <s v="4房2廳2衛 "/>
    <s v="新北市林口區文化北路一段  "/>
    <s v="38,000元/月"/>
    <s v="7"/>
    <s v="9"/>
    <x v="5"/>
    <n v="2"/>
    <n v="2"/>
    <s v="新北市林口區文化北路一段  "/>
    <x v="5"/>
    <n v="38000"/>
    <x v="0"/>
    <x v="1"/>
    <x v="0"/>
  </r>
  <r>
    <s v="龍昌路前後臨路透天  "/>
    <s v="成屋"/>
    <n v="28.37"/>
    <s v="1-2/2樓"/>
    <s v="4房2廳2衛 "/>
    <s v="桃園市中壢區龍昌路  "/>
    <s v="32,000元/月"/>
    <s v="1-2"/>
    <s v="2"/>
    <x v="5"/>
    <n v="2"/>
    <n v="2"/>
    <s v="桃園市中壢區龍昌路  "/>
    <x v="4"/>
    <n v="32000"/>
    <x v="0"/>
    <x v="0"/>
    <x v="0"/>
  </r>
  <r>
    <s v="民生社區敦北美麗一樓  "/>
    <s v="成屋"/>
    <n v="48.03"/>
    <s v="1/4樓"/>
    <s v="3房2廳1.5衛 "/>
    <s v="台北市松山區民生東路四段  "/>
    <s v="90,000元/月"/>
    <s v="1"/>
    <s v="4"/>
    <x v="1"/>
    <n v="2"/>
    <n v="5"/>
    <s v="台北市松山區民生東路四段  "/>
    <x v="0"/>
    <n v="90000"/>
    <x v="0"/>
    <x v="1"/>
    <x v="0"/>
  </r>
  <r>
    <s v="輕屋齡溫馨小套房  "/>
    <s v="成屋"/>
    <n v="7.53"/>
    <s v="2/5樓"/>
    <s v="1房1衛 "/>
    <s v="台南市南區西門路一段  "/>
    <s v="12,500元/月"/>
    <s v="2"/>
    <s v="5"/>
    <x v="2"/>
    <s v=""/>
    <n v="1"/>
    <s v="台南市南區西門路一段  "/>
    <x v="2"/>
    <n v="12500"/>
    <x v="2"/>
    <x v="2"/>
    <x v="0"/>
  </r>
  <r>
    <s v="社子公寓邊間４房美屋  "/>
    <s v="成屋"/>
    <n v="36.590000000000003"/>
    <s v="4/5樓"/>
    <s v="4房2廳2衛 "/>
    <s v="台北市士林區社子街  "/>
    <s v="39,000元/月"/>
    <s v="4"/>
    <s v="5"/>
    <x v="5"/>
    <n v="2"/>
    <n v="2"/>
    <s v="台北市士林區社子街  "/>
    <x v="0"/>
    <n v="39000"/>
    <x v="0"/>
    <x v="1"/>
    <x v="0"/>
  </r>
  <r>
    <s v="三重靜巷・寬敞三房雙衛  "/>
    <s v="成屋"/>
    <n v="28.22"/>
    <s v="5/5樓"/>
    <s v="3房2廳2衛 "/>
    <s v="新北市三重區洛陽街  "/>
    <s v="17,500元/月"/>
    <s v="5"/>
    <s v="5"/>
    <x v="1"/>
    <n v="2"/>
    <n v="2"/>
    <s v="新北市三重區洛陽街  "/>
    <x v="5"/>
    <n v="17500"/>
    <x v="0"/>
    <x v="0"/>
    <x v="0"/>
  </r>
  <r>
    <s v="民權街三房美屋  "/>
    <s v="成屋"/>
    <n v="23.58"/>
    <s v="3/5樓"/>
    <s v="3房2廳1衛 "/>
    <s v="新北市汐止區民權街二段  "/>
    <s v="28,000元/月"/>
    <s v="3"/>
    <s v="5"/>
    <x v="1"/>
    <n v="2"/>
    <n v="1"/>
    <s v="新北市汐止區民權街二段  "/>
    <x v="5"/>
    <n v="28000"/>
    <x v="0"/>
    <x v="0"/>
    <x v="0"/>
  </r>
  <r>
    <s v="仁愛林蔭三房美廈公車方便  "/>
    <s v="成屋"/>
    <n v="27.39"/>
    <s v="5/7樓"/>
    <s v="3房2廳1.5衛 "/>
    <s v="台北市中正區仁愛路二段  "/>
    <s v="45,000元/月"/>
    <s v="5"/>
    <s v="7"/>
    <x v="1"/>
    <n v="2"/>
    <n v="5"/>
    <s v="台北市中正區仁愛路二段  "/>
    <x v="0"/>
    <n v="45000"/>
    <x v="0"/>
    <x v="0"/>
    <x v="0"/>
  </r>
  <r>
    <s v="夜市二樓珠寶盒  "/>
    <s v="成屋"/>
    <n v="17.36"/>
    <s v="2/2樓"/>
    <s v="4房2衛 "/>
    <s v="台北市士林區小西街  "/>
    <s v="25,000元/月"/>
    <s v="2"/>
    <s v="2"/>
    <x v="5"/>
    <s v=""/>
    <n v="2"/>
    <s v="台北市士林區小西街  "/>
    <x v="0"/>
    <n v="25000"/>
    <x v="0"/>
    <x v="0"/>
    <x v="0"/>
  </r>
  <r>
    <s v="夜市一樓珠寶盒  "/>
    <s v="成屋"/>
    <n v="17.37"/>
    <s v="1/2樓"/>
    <s v="1房1衛 "/>
    <s v="台北市士林區小西街  "/>
    <s v="15,000元/月"/>
    <s v="1"/>
    <s v="2"/>
    <x v="2"/>
    <s v=""/>
    <n v="1"/>
    <s v="台北市士林區小西街  "/>
    <x v="0"/>
    <n v="15000"/>
    <x v="0"/>
    <x v="0"/>
    <x v="0"/>
  </r>
  <r>
    <s v="水律川大三房平車１６樓  "/>
    <s v="成屋"/>
    <n v="74.180000000000007"/>
    <s v="16/22樓"/>
    <s v="3房2廳2衛 "/>
    <s v="台南市安南區樂活一街  "/>
    <s v="38,000元/月"/>
    <s v="16"/>
    <s v="22"/>
    <x v="1"/>
    <n v="2"/>
    <n v="2"/>
    <s v="台南市安南區樂活一街  "/>
    <x v="2"/>
    <n v="38000"/>
    <x v="2"/>
    <x v="1"/>
    <x v="2"/>
  </r>
  <r>
    <s v="德鄰ｉＣａｒａｔ河景兩房  "/>
    <s v="成屋"/>
    <n v="33.39"/>
    <s v="16/18樓"/>
    <s v="2房2廳1衛 "/>
    <s v="新北市板橋區華江三路  "/>
    <s v="35,000元/月"/>
    <s v="16"/>
    <s v="18"/>
    <x v="0"/>
    <n v="2"/>
    <n v="1"/>
    <s v="新北市板橋區華江三路  "/>
    <x v="5"/>
    <n v="35000"/>
    <x v="0"/>
    <x v="1"/>
    <x v="1"/>
  </r>
  <r>
    <s v="水律川大三房平車１５樓  "/>
    <s v="成屋"/>
    <n v="74.180000000000007"/>
    <s v="15/22樓"/>
    <s v="3房2廳2衛 "/>
    <s v="台南市安南區樂活一街  "/>
    <s v="38,000元/月"/>
    <s v="15"/>
    <s v="22"/>
    <x v="1"/>
    <n v="2"/>
    <n v="2"/>
    <s v="台南市安南區樂活一街  "/>
    <x v="2"/>
    <n v="38000"/>
    <x v="2"/>
    <x v="1"/>
    <x v="2"/>
  </r>
  <r>
    <s v="水律川朝南平車１５樓  "/>
    <s v="成屋"/>
    <n v="53.54"/>
    <s v="15/22樓"/>
    <s v="2房2廳2衛 "/>
    <s v="台南市安南區樂活一街  "/>
    <s v="35,000元/月"/>
    <s v="15"/>
    <s v="22"/>
    <x v="0"/>
    <n v="2"/>
    <n v="2"/>
    <s v="台南市安南區樂活一街  "/>
    <x v="2"/>
    <n v="35000"/>
    <x v="2"/>
    <x v="1"/>
    <x v="2"/>
  </r>
  <r>
    <s v="水律川★屋主誠租！  "/>
    <s v="成屋"/>
    <n v="53.54"/>
    <s v="16/22樓"/>
    <s v="2房2廳2衛 "/>
    <s v="台南市安南區樂活一街  "/>
    <s v="35,000元/月"/>
    <s v="16"/>
    <s v="22"/>
    <x v="0"/>
    <n v="2"/>
    <n v="2"/>
    <s v="台南市安南區樂活一街  "/>
    <x v="2"/>
    <n v="35000"/>
    <x v="2"/>
    <x v="1"/>
    <x v="2"/>
  </r>
  <r>
    <s v="高第１房歡迎工程師護理員  "/>
    <s v="成屋"/>
    <n v="13.85"/>
    <s v="7/16樓"/>
    <s v="1房1廳1衛 "/>
    <s v="新北市淡水區自立路  "/>
    <s v="15,000元/月"/>
    <s v="7"/>
    <s v="16"/>
    <x v="2"/>
    <n v="1"/>
    <n v="1"/>
    <s v="新北市淡水區自立路  "/>
    <x v="5"/>
    <n v="15000"/>
    <x v="0"/>
    <x v="2"/>
    <x v="1"/>
  </r>
  <r>
    <s v="稀有墅無界透天  "/>
    <s v="成屋"/>
    <n v="78.25"/>
    <s v="1-5/5樓"/>
    <s v="4房2廳2.5衛1室 "/>
    <s v="新竹縣竹北市自強南路  "/>
    <s v="42,000元/月"/>
    <s v="1-5"/>
    <s v="5"/>
    <x v="5"/>
    <n v="2"/>
    <n v="5"/>
    <s v="新竹縣竹北市自強南路  "/>
    <x v="6"/>
    <n v="42000"/>
    <x v="0"/>
    <x v="1"/>
    <x v="0"/>
  </r>
  <r>
    <s v="合康嘉年華景觀３房  "/>
    <s v="成屋"/>
    <n v="52.69"/>
    <s v="9/15樓"/>
    <s v="3房2廳2衛 "/>
    <s v="新北市淡水區新市一路一段  "/>
    <s v="29,500元/月"/>
    <s v="9"/>
    <s v="15"/>
    <x v="1"/>
    <n v="2"/>
    <n v="2"/>
    <s v="新北市淡水區新市一路一段  "/>
    <x v="5"/>
    <n v="29500"/>
    <x v="0"/>
    <x v="1"/>
    <x v="1"/>
  </r>
  <r>
    <s v="善美館。美三房車位  "/>
    <s v="成屋"/>
    <n v="47.47"/>
    <s v="11/12樓"/>
    <s v="3房2廳2衛 "/>
    <s v="桃園市桃園區桃鶯路  "/>
    <s v="24,000元/月"/>
    <s v="11"/>
    <s v="12"/>
    <x v="1"/>
    <n v="2"/>
    <n v="2"/>
    <s v="桃園市桃園區桃鶯路  "/>
    <x v="4"/>
    <n v="24000"/>
    <x v="0"/>
    <x v="1"/>
    <x v="1"/>
  </r>
  <r>
    <s v="海悅假期挑高２＋１車位  "/>
    <s v="成屋"/>
    <n v="24.3"/>
    <s v="7/18樓"/>
    <s v="2房1廳1衛1室 "/>
    <s v="新北市新店區碧潭路  "/>
    <s v="30,000元/月"/>
    <s v="7"/>
    <s v="18"/>
    <x v="0"/>
    <n v="1"/>
    <n v="1"/>
    <s v="新北市新店區碧潭路  "/>
    <x v="5"/>
    <n v="30000"/>
    <x v="0"/>
    <x v="0"/>
    <x v="1"/>
  </r>
  <r>
    <s v="雙囍一房一廳樓下有全聯  "/>
    <s v="成屋"/>
    <n v="27.66"/>
    <s v="11/11樓"/>
    <s v="1房1廳1衛 "/>
    <s v="新北市土城區立仁街  "/>
    <s v="25,000元/月"/>
    <s v="11"/>
    <s v="11"/>
    <x v="2"/>
    <n v="1"/>
    <n v="1"/>
    <s v="新北市土城區立仁街  "/>
    <x v="5"/>
    <n v="25000"/>
    <x v="0"/>
    <x v="0"/>
    <x v="1"/>
  </r>
  <r>
    <s v="大華湖閱雙主臥豪邸  "/>
    <s v="成屋"/>
    <n v="103.6"/>
    <s v="9/14樓"/>
    <s v="3房2廳3衛1室 "/>
    <s v="台北市內湖區成功路二段  "/>
    <s v="140,000元/月"/>
    <s v="9"/>
    <s v="14"/>
    <x v="1"/>
    <n v="2"/>
    <n v="3"/>
    <s v="台北市內湖區成功路二段  "/>
    <x v="0"/>
    <n v="140000"/>
    <x v="0"/>
    <x v="1"/>
    <x v="1"/>
  </r>
  <r>
    <s v="五華。低樓層兩房公寓  "/>
    <s v="成屋"/>
    <n v="20.57"/>
    <s v="2/4樓"/>
    <s v="2房2廳1衛 "/>
    <s v="新北市三重區五華街  "/>
    <s v="16,800元/月"/>
    <s v="2"/>
    <s v="4"/>
    <x v="0"/>
    <n v="2"/>
    <n v="1"/>
    <s v="新北市三重區五華街  "/>
    <x v="5"/>
    <n v="16800"/>
    <x v="0"/>
    <x v="0"/>
    <x v="0"/>
  </r>
  <r>
    <s v="巨蛋捷運採光高樓三房平車  "/>
    <s v="成屋"/>
    <n v="49.66"/>
    <s v="14/15樓"/>
    <s v="3房2廳2衛 "/>
    <s v="高雄市鼓山區明倫路  "/>
    <s v="26,000元/月"/>
    <s v="14"/>
    <s v="15"/>
    <x v="1"/>
    <n v="2"/>
    <n v="2"/>
    <s v="高雄市鼓山區明倫路  "/>
    <x v="3"/>
    <n v="26000"/>
    <x v="2"/>
    <x v="1"/>
    <x v="1"/>
  </r>
  <r>
    <s v="面公園松江南京捷運住辦  "/>
    <s v="成屋"/>
    <n v="43.78"/>
    <s v="2/7樓"/>
    <s v="1廳2衛 "/>
    <s v="台北市中山區吉林路  "/>
    <s v="55,000元/月"/>
    <s v="2"/>
    <s v="7"/>
    <x v="6"/>
    <n v="1"/>
    <n v="2"/>
    <s v="台北市中山區吉林路  "/>
    <x v="0"/>
    <n v="55000"/>
    <x v="0"/>
    <x v="1"/>
    <x v="0"/>
  </r>
  <r>
    <s v="森聯ＬＩＦＥ森耀附裝潢  "/>
    <s v="成屋"/>
    <n v="32.5"/>
    <s v="7/9樓"/>
    <s v="2房2廳2衛 "/>
    <s v="新北市鶯歌區龍七路  "/>
    <s v="24,000元/月"/>
    <s v="7"/>
    <s v="9"/>
    <x v="0"/>
    <n v="2"/>
    <n v="2"/>
    <s v="新北市鶯歌區龍七路  "/>
    <x v="5"/>
    <n v="24000"/>
    <x v="0"/>
    <x v="1"/>
    <x v="0"/>
  </r>
  <r>
    <s v="幸福時光好幸福  "/>
    <s v="成屋"/>
    <n v="32.5"/>
    <s v="11/20樓"/>
    <s v="2房2廳2衛 "/>
    <s v="新北市板橋區光環路二段  "/>
    <s v="35,800元/月"/>
    <s v="11"/>
    <s v="20"/>
    <x v="0"/>
    <n v="2"/>
    <n v="2"/>
    <s v="新北市板橋區光環路二段  "/>
    <x v="5"/>
    <n v="35800"/>
    <x v="0"/>
    <x v="1"/>
    <x v="1"/>
  </r>
  <r>
    <s v="陽光普照４樓康樂公寓  "/>
    <s v="成屋"/>
    <n v="27.05"/>
    <s v="4/5樓"/>
    <s v="3房2廳 "/>
    <s v="台北市內湖區康樂街  "/>
    <s v="25,000元/月"/>
    <s v="4"/>
    <s v="5"/>
    <x v="1"/>
    <n v="2"/>
    <s v=""/>
    <s v="台北市內湖區康樂街  "/>
    <x v="0"/>
    <n v="25000"/>
    <x v="0"/>
    <x v="0"/>
    <x v="0"/>
  </r>
  <r>
    <s v="央泱長虹．３房車位  "/>
    <s v="成屋"/>
    <n v="34.33"/>
    <s v="11/15樓"/>
    <s v="3房2廳1衛 "/>
    <s v="新北市新店區央北二路  "/>
    <s v="46,000元/月"/>
    <s v="11"/>
    <s v="15"/>
    <x v="1"/>
    <n v="2"/>
    <n v="1"/>
    <s v="新北市新店區央北二路  "/>
    <x v="5"/>
    <n v="46000"/>
    <x v="0"/>
    <x v="1"/>
    <x v="1"/>
  </r>
  <r>
    <s v="菁科城裝潢三房平車整理中  "/>
    <s v="成屋"/>
    <n v="49.83"/>
    <s v="17/24樓"/>
    <s v="3房2廳2衛 "/>
    <s v="台中市南屯區春安路  "/>
    <s v="42,000元/月"/>
    <s v="17"/>
    <s v="24"/>
    <x v="1"/>
    <n v="2"/>
    <n v="2"/>
    <s v="台中市南屯區春安路  "/>
    <x v="1"/>
    <n v="42000"/>
    <x v="1"/>
    <x v="1"/>
    <x v="2"/>
  </r>
  <r>
    <s v="明華園溫馨３房  "/>
    <s v="成屋"/>
    <n v="29.3"/>
    <s v="8/16樓"/>
    <s v="3房2廳2衛 "/>
    <s v="明華園 / 新北市土城區明德路一段  "/>
    <s v="28,000元/月"/>
    <s v="8"/>
    <s v="16"/>
    <x v="1"/>
    <n v="2"/>
    <n v="2"/>
    <s v=" 新北市土城區明德路一段  "/>
    <x v="5"/>
    <n v="28000"/>
    <x v="0"/>
    <x v="0"/>
    <x v="1"/>
  </r>
  <r>
    <s v="光正街雅房  "/>
    <s v="成屋"/>
    <n v="4"/>
    <s v="3/5樓"/>
    <s v="1房1衛 "/>
    <s v="新北市板橋區光正街  "/>
    <s v="7,500元/月"/>
    <s v="3"/>
    <s v="5"/>
    <x v="2"/>
    <s v=""/>
    <n v="1"/>
    <s v="新北市板橋區光正街  "/>
    <x v="5"/>
    <n v="7500"/>
    <x v="0"/>
    <x v="2"/>
    <x v="0"/>
  </r>
  <r>
    <s v="台灣大道黃金店面整棟出租  "/>
    <s v="成屋"/>
    <n v="36.42"/>
    <s v="1-2/2樓"/>
    <s v="5房4廳3衛(含加蓋 2房1廳1衛) "/>
    <s v="台中市西屯區臺灣大道三段  "/>
    <s v="80,000元/月"/>
    <s v="1-2"/>
    <s v="2"/>
    <x v="3"/>
    <n v="4"/>
    <n v="3"/>
    <s v="台中市西屯區臺灣大道三段  "/>
    <x v="1"/>
    <n v="80000"/>
    <x v="1"/>
    <x v="1"/>
    <x v="0"/>
  </r>
  <r>
    <s v="常殷品天廈管理三房  "/>
    <s v="成屋"/>
    <n v="54.75"/>
    <s v="5/13樓"/>
    <s v="3房2廳2衛 "/>
    <s v="台北市大同區延平北路一段  "/>
    <s v="60,000元/月"/>
    <s v="5"/>
    <s v="13"/>
    <x v="1"/>
    <n v="2"/>
    <n v="2"/>
    <s v="台北市大同區延平北路一段  "/>
    <x v="0"/>
    <n v="60000"/>
    <x v="0"/>
    <x v="1"/>
    <x v="1"/>
  </r>
  <r>
    <s v="欣苑宜家兩房車位  "/>
    <s v="成屋"/>
    <n v="36.42"/>
    <s v="3/11樓"/>
    <s v="2房2廳1衛 "/>
    <s v="新北市鶯歌區鳳五路  "/>
    <s v="25,000元/月"/>
    <s v="3"/>
    <s v="11"/>
    <x v="0"/>
    <n v="2"/>
    <n v="1"/>
    <s v="新北市鶯歌區鳳五路  "/>
    <x v="5"/>
    <n v="25000"/>
    <x v="0"/>
    <x v="1"/>
    <x v="1"/>
  </r>
  <r>
    <s v="萬能及第大套房  "/>
    <s v="成屋"/>
    <n v="7.65"/>
    <s v="1/10樓"/>
    <s v="1房1廳1衛 "/>
    <s v="桃園市中壢區中園路二段  "/>
    <s v="15,000元/月"/>
    <s v="1"/>
    <s v="10"/>
    <x v="2"/>
    <n v="1"/>
    <n v="1"/>
    <s v="桃園市中壢區中園路二段  "/>
    <x v="4"/>
    <n v="15000"/>
    <x v="0"/>
    <x v="2"/>
    <x v="0"/>
  </r>
  <r>
    <s v="近文化中心電梯套房  "/>
    <s v="成屋"/>
    <n v="10.35"/>
    <s v="5/5樓"/>
    <s v="1房1廳 "/>
    <s v="新竹市新竹市水田街  "/>
    <s v="12,000元/月"/>
    <s v="5"/>
    <s v="5"/>
    <x v="2"/>
    <n v="1"/>
    <s v=""/>
    <s v="新竹市新竹市水田街  "/>
    <x v="8"/>
    <n v="12000"/>
    <x v="0"/>
    <x v="2"/>
    <x v="0"/>
  </r>
  <r>
    <s v="天母七段分租雅房可租補３  "/>
    <s v="成屋"/>
    <n v="3.5"/>
    <s v="6/7樓"/>
    <s v="1房 "/>
    <s v="台北市士林區中山北路七段  "/>
    <s v="12,000元/月"/>
    <s v="6"/>
    <s v="7"/>
    <x v="2"/>
    <s v=""/>
    <s v=""/>
    <s v="台北市士林區中山北路七段  "/>
    <x v="0"/>
    <n v="12000"/>
    <x v="0"/>
    <x v="2"/>
    <x v="0"/>
  </r>
  <r>
    <s v="天母七段分租套房可租補２  "/>
    <s v="成屋"/>
    <n v="5"/>
    <s v="6/7樓"/>
    <s v="1房1衛 "/>
    <s v="台北市士林區中山北路七段  "/>
    <s v="15,000元/月"/>
    <s v="6"/>
    <s v="7"/>
    <x v="2"/>
    <s v=""/>
    <n v="1"/>
    <s v="台北市士林區中山北路七段  "/>
    <x v="0"/>
    <n v="15000"/>
    <x v="0"/>
    <x v="2"/>
    <x v="0"/>
  </r>
  <r>
    <s v="天母七段分租套房可租補１  "/>
    <s v="成屋"/>
    <n v="8"/>
    <s v="6/7樓"/>
    <s v="1房1衛 "/>
    <s v="台北市士林區中山北路七段  "/>
    <s v="16,000元/月"/>
    <s v="6"/>
    <s v="7"/>
    <x v="2"/>
    <s v=""/>
    <n v="1"/>
    <s v="台北市士林區中山北路七段  "/>
    <x v="0"/>
    <n v="16000"/>
    <x v="0"/>
    <x v="2"/>
    <x v="0"/>
  </r>
  <r>
    <s v="博愛香榭·附家具美兩房  "/>
    <s v="成屋"/>
    <n v="20.63"/>
    <s v="12/28樓"/>
    <s v="2房1廳1衛 "/>
    <s v="高雄市左營區博愛二路  "/>
    <s v="26,000元/月"/>
    <s v="12"/>
    <s v="28"/>
    <x v="0"/>
    <n v="1"/>
    <n v="1"/>
    <s v="高雄市左營區博愛二路  "/>
    <x v="3"/>
    <n v="26000"/>
    <x v="2"/>
    <x v="0"/>
    <x v="2"/>
  </r>
  <r>
    <s v="【閱讀左岸】三房車位  "/>
    <s v="成屋"/>
    <n v="34.74"/>
    <s v="7/14樓"/>
    <s v="3房2廳2衛 "/>
    <s v="台南市安平區國平路  "/>
    <s v="27,000元/月"/>
    <s v="7"/>
    <s v="14"/>
    <x v="1"/>
    <n v="2"/>
    <n v="2"/>
    <s v="台南市安平區國平路  "/>
    <x v="2"/>
    <n v="27000"/>
    <x v="2"/>
    <x v="1"/>
    <x v="1"/>
  </r>
  <r>
    <s v="三上時上兩房平車  "/>
    <s v="成屋"/>
    <n v="41.99"/>
    <s v="4/14樓"/>
    <s v="2房2廳2衛 "/>
    <s v="新竹縣竹北市六家五路一段  "/>
    <s v="28,000元/月"/>
    <s v="4"/>
    <s v="14"/>
    <x v="0"/>
    <n v="2"/>
    <n v="2"/>
    <s v="新竹縣竹北市六家五路一段  "/>
    <x v="6"/>
    <n v="28000"/>
    <x v="0"/>
    <x v="1"/>
    <x v="1"/>
  </r>
  <r>
    <s v="幸福捷運極品美二房  "/>
    <s v="成屋"/>
    <n v="23.99"/>
    <s v="5/21樓"/>
    <s v="2房2廳1衛 "/>
    <s v="新北市新莊區思源路  "/>
    <s v="29,000元/月"/>
    <s v="5"/>
    <s v="21"/>
    <x v="0"/>
    <n v="2"/>
    <n v="1"/>
    <s v="新北市新莊區思源路  "/>
    <x v="5"/>
    <n v="29000"/>
    <x v="0"/>
    <x v="0"/>
    <x v="2"/>
  </r>
  <r>
    <s v="領秀莊園明亮美屋  "/>
    <s v="成屋"/>
    <n v="64.78"/>
    <s v="3/5樓"/>
    <s v="4房2廳2衛 "/>
    <s v="台北市內湖區民權東路六段  "/>
    <s v="80,000元/月"/>
    <s v="3"/>
    <s v="5"/>
    <x v="5"/>
    <n v="2"/>
    <n v="2"/>
    <s v="台北市內湖區民權東路六段  "/>
    <x v="0"/>
    <n v="80000"/>
    <x v="0"/>
    <x v="1"/>
    <x v="0"/>
  </r>
  <r>
    <s v="新成屋寶輝綠生活三房平車  "/>
    <s v="成屋"/>
    <n v="45.74"/>
    <s v="9/15樓"/>
    <s v="3房2廳2衛 "/>
    <s v="台中市北屯區敦富路  "/>
    <s v="38,800元/月"/>
    <s v="9"/>
    <s v="15"/>
    <x v="1"/>
    <n v="2"/>
    <n v="2"/>
    <s v="台中市北屯區敦富路  "/>
    <x v="1"/>
    <n v="38800"/>
    <x v="1"/>
    <x v="1"/>
    <x v="1"/>
  </r>
  <r>
    <s v="可租補獨洗獨曬大套房  "/>
    <s v="成屋"/>
    <n v="8"/>
    <s v="2/4樓"/>
    <s v="1房1廳1衛 "/>
    <s v="台中市東區南京路  "/>
    <s v="13,200元/月"/>
    <s v="2"/>
    <s v="4"/>
    <x v="2"/>
    <n v="1"/>
    <n v="1"/>
    <s v="台中市東區南京路  "/>
    <x v="1"/>
    <n v="13200"/>
    <x v="1"/>
    <x v="2"/>
    <x v="0"/>
  </r>
  <r>
    <s v="陽明山大衛營高樓學生優先  "/>
    <s v="成屋"/>
    <n v="21.99"/>
    <s v="10/10樓"/>
    <s v="1房1廳1衛(含加蓋 1房) "/>
    <s v="台北市士林區格致路  "/>
    <s v="18,000元/月"/>
    <s v="10"/>
    <s v="10"/>
    <x v="2"/>
    <n v="1"/>
    <n v="1"/>
    <s v="台北市士林區格致路  "/>
    <x v="0"/>
    <n v="18000"/>
    <x v="0"/>
    <x v="0"/>
    <x v="0"/>
  </r>
  <r>
    <s v="全新！居采麓園大３房平車  "/>
    <s v="成屋"/>
    <n v="57.37"/>
    <s v="14/15樓"/>
    <s v="3房2廳2衛 "/>
    <s v="高雄市左營區榮耀街  "/>
    <s v="42,000元/月"/>
    <s v="14"/>
    <s v="15"/>
    <x v="1"/>
    <n v="2"/>
    <n v="2"/>
    <s v="高雄市左營區榮耀街  "/>
    <x v="3"/>
    <n v="42000"/>
    <x v="2"/>
    <x v="1"/>
    <x v="1"/>
  </r>
  <r>
    <s v="第凡內高樓好視野  "/>
    <s v="成屋"/>
    <n v="42.28"/>
    <s v="11/12樓"/>
    <s v="3房2廳2衛 "/>
    <s v="台中市北屯區松順一街  "/>
    <s v="22,000元/月"/>
    <s v="11"/>
    <s v="12"/>
    <x v="1"/>
    <n v="2"/>
    <n v="2"/>
    <s v="台中市北屯區松順一街  "/>
    <x v="1"/>
    <n v="22000"/>
    <x v="1"/>
    <x v="1"/>
    <x v="1"/>
  </r>
  <r>
    <s v="大空間兩大兩房  "/>
    <s v="成屋"/>
    <n v="25.26"/>
    <s v="2/3樓"/>
    <s v="2房2廳1衛 "/>
    <s v="台北市士林區延平北路六段  "/>
    <s v="30,000元/月"/>
    <s v="2"/>
    <s v="3"/>
    <x v="0"/>
    <n v="2"/>
    <n v="1"/>
    <s v="台北市士林區延平北路六段  "/>
    <x v="0"/>
    <n v="30000"/>
    <x v="0"/>
    <x v="0"/>
    <x v="0"/>
  </r>
  <r>
    <s v="一卡皮箱★重劃區兩房車位  "/>
    <s v="成屋"/>
    <n v="32.950000000000003"/>
    <s v="13/15樓"/>
    <s v="2房2廳1衛 "/>
    <s v="新北市土城區金城路二段  "/>
    <s v="30,000元/月"/>
    <s v="13"/>
    <s v="15"/>
    <x v="0"/>
    <n v="2"/>
    <n v="1"/>
    <s v="新北市土城區金城路二段  "/>
    <x v="5"/>
    <n v="30000"/>
    <x v="0"/>
    <x v="1"/>
    <x v="1"/>
  </r>
  <r>
    <s v="十二期兩房車位  "/>
    <s v="成屋"/>
    <n v="30.74"/>
    <s v="4/10樓"/>
    <s v="2房2廳1衛 "/>
    <s v="台中市西屯區福科一街  "/>
    <s v="28,000元/月"/>
    <s v="4"/>
    <s v="10"/>
    <x v="0"/>
    <n v="2"/>
    <n v="1"/>
    <s v="台中市西屯區福科一街  "/>
    <x v="1"/>
    <n v="28000"/>
    <x v="1"/>
    <x v="1"/>
    <x v="0"/>
  </r>
  <r>
    <s v="法國圓夢小家庭  "/>
    <s v="成屋"/>
    <n v="21.19"/>
    <s v="5/10樓"/>
    <s v="2房1廳1衛 "/>
    <s v="法國紅 / 桃園市中壢區環西路二段  "/>
    <s v="20,000元/月"/>
    <s v="5"/>
    <s v="10"/>
    <x v="0"/>
    <n v="1"/>
    <n v="1"/>
    <s v=" 桃園市中壢區環西路二段  "/>
    <x v="4"/>
    <n v="20000"/>
    <x v="0"/>
    <x v="0"/>
    <x v="0"/>
  </r>
  <r>
    <s v="公園樹海電梯大樓  "/>
    <s v="成屋"/>
    <n v="67.11"/>
    <s v="3/16樓"/>
    <s v="3房2廳2衛 "/>
    <s v="三普安和大樓 / 台北市大安區復興南路一段  "/>
    <s v="75,000元/月"/>
    <s v="3"/>
    <s v="16"/>
    <x v="1"/>
    <n v="2"/>
    <n v="2"/>
    <s v=" 台北市大安區復興南路一段  "/>
    <x v="0"/>
    <n v="75000"/>
    <x v="0"/>
    <x v="1"/>
    <x v="1"/>
  </r>
  <r>
    <s v="公園捷運電梯大樓  "/>
    <s v="成屋"/>
    <n v="35.42"/>
    <s v="13/16樓"/>
    <s v="3房2廳2衛 "/>
    <s v="台北市大安區復興南路一段  "/>
    <s v="40,000元/月"/>
    <s v="13"/>
    <s v="16"/>
    <x v="1"/>
    <n v="2"/>
    <n v="2"/>
    <s v="台北市大安區復興南路一段  "/>
    <x v="0"/>
    <n v="40000"/>
    <x v="0"/>
    <x v="1"/>
    <x v="1"/>
  </r>
  <r>
    <s v="公園樹海電梯大樓  "/>
    <s v="成屋"/>
    <n v="31.69"/>
    <s v="13/16樓"/>
    <s v="3房1廳1衛1室 "/>
    <s v="台北市大安區復興南路一段  "/>
    <s v="40,000元/月"/>
    <s v="13"/>
    <s v="16"/>
    <x v="1"/>
    <n v="1"/>
    <n v="1"/>
    <s v="台北市大安區復興南路一段  "/>
    <x v="0"/>
    <n v="40000"/>
    <x v="0"/>
    <x v="1"/>
    <x v="1"/>
  </r>
  <r>
    <s v="力霸山河高樓三房  "/>
    <s v="成屋"/>
    <n v="32.9"/>
    <s v="14/33樓"/>
    <s v="3房2廳2衛 "/>
    <s v="力霸山河 / 新北市中和區成功路  "/>
    <s v="35,000元/月"/>
    <s v="14"/>
    <s v="33"/>
    <x v="1"/>
    <n v="2"/>
    <n v="2"/>
    <s v=" 新北市中和區成功路  "/>
    <x v="5"/>
    <n v="35000"/>
    <x v="0"/>
    <x v="1"/>
    <x v="3"/>
  </r>
  <r>
    <s v="天星花園兩房車位  "/>
    <s v="成屋"/>
    <n v="25.92"/>
    <s v="3/13樓"/>
    <s v="2房2廳1衛 "/>
    <s v="天星花園 / 台北市士林區環河北路三段  "/>
    <s v="30,000元/月"/>
    <s v="3"/>
    <s v="13"/>
    <x v="0"/>
    <n v="2"/>
    <n v="1"/>
    <s v=" 台北市士林區環河北路三段  "/>
    <x v="0"/>
    <n v="30000"/>
    <x v="0"/>
    <x v="0"/>
    <x v="1"/>
  </r>
  <r>
    <s v="延和－溫馨美宅（鼎）  "/>
    <s v="成屋"/>
    <n v="26.32"/>
    <s v="5/5樓"/>
    <s v="1房1廳1衛 "/>
    <s v="新北市土城區延和路  "/>
    <s v="13,000元/月"/>
    <s v="5"/>
    <s v="5"/>
    <x v="2"/>
    <n v="1"/>
    <n v="1"/>
    <s v="新北市土城區延和路  "/>
    <x v="5"/>
    <n v="13000"/>
    <x v="0"/>
    <x v="0"/>
    <x v="0"/>
  </r>
  <r>
    <s v="中誠商圈·面寬店辦一樓  "/>
    <s v="成屋"/>
    <n v="86.63"/>
    <s v="1/6樓"/>
    <s v="2房4廳3衛(含加蓋 2房1廳2衛) "/>
    <s v="新北市新莊區幸福路  "/>
    <s v="70,000元/月"/>
    <s v="1"/>
    <s v="6"/>
    <x v="0"/>
    <n v="4"/>
    <n v="3"/>
    <s v="新北市新莊區幸福路  "/>
    <x v="5"/>
    <n v="70000"/>
    <x v="0"/>
    <x v="1"/>
    <x v="0"/>
  </r>
  <r>
    <s v="可租補陳平國小旁三房車位  "/>
    <s v="成屋"/>
    <n v="38"/>
    <s v="4/6樓"/>
    <s v="3房2廳2衛 "/>
    <s v="台中市北屯區陳平路  "/>
    <s v="18,000元/月"/>
    <s v="4"/>
    <s v="6"/>
    <x v="1"/>
    <n v="2"/>
    <n v="2"/>
    <s v="台中市北屯區陳平路  "/>
    <x v="1"/>
    <n v="18000"/>
    <x v="1"/>
    <x v="1"/>
    <x v="0"/>
  </r>
  <r>
    <s v="萬錦電梯兩房⭐高樓視野佳  "/>
    <s v="成屋"/>
    <n v="32.29"/>
    <s v="14/15樓"/>
    <s v="2房2廳1衛 "/>
    <s v="台北市萬華區民和街  "/>
    <s v="40,000元/月"/>
    <s v="14"/>
    <s v="15"/>
    <x v="0"/>
    <n v="2"/>
    <n v="1"/>
    <s v="台北市萬華區民和街  "/>
    <x v="0"/>
    <n v="40000"/>
    <x v="0"/>
    <x v="1"/>
    <x v="1"/>
  </r>
  <r>
    <s v="奕庭⭐質感兩房帶車位  "/>
    <s v="成屋"/>
    <n v="37.840000000000003"/>
    <s v="2/6樓"/>
    <s v="2房2廳2衛 "/>
    <s v="台北市大安區杭州南路二段  "/>
    <s v="62,000元/月"/>
    <s v="2"/>
    <s v="6"/>
    <x v="0"/>
    <n v="2"/>
    <n v="2"/>
    <s v="台北市大安區杭州南路二段  "/>
    <x v="0"/>
    <n v="62000"/>
    <x v="0"/>
    <x v="1"/>
    <x v="0"/>
  </r>
  <r>
    <s v="合雄幸福滙高樓２房車位  "/>
    <s v="成屋"/>
    <n v="41.21"/>
    <s v="10/15樓"/>
    <s v="2房2廳1衛 "/>
    <s v="桃園市桃園區幸福路  "/>
    <s v="30,000元/月"/>
    <s v="10"/>
    <s v="15"/>
    <x v="0"/>
    <n v="2"/>
    <n v="1"/>
    <s v="桃園市桃園區幸福路  "/>
    <x v="4"/>
    <n v="30000"/>
    <x v="0"/>
    <x v="1"/>
    <x v="1"/>
  </r>
  <r>
    <s v="敦北百福林園美三房  "/>
    <s v="成屋"/>
    <n v="37.94"/>
    <s v="2/7樓"/>
    <s v="3房2廳2衛 "/>
    <s v="百福林園 / 台北市松山區敦化北路  "/>
    <s v="65,000元/月"/>
    <s v="2"/>
    <s v="7"/>
    <x v="1"/>
    <n v="2"/>
    <n v="2"/>
    <s v=" 台北市松山區敦化北路  "/>
    <x v="0"/>
    <n v="65000"/>
    <x v="0"/>
    <x v="1"/>
    <x v="0"/>
  </r>
  <r>
    <s v="，近台北橋捷運站大樓  "/>
    <s v="成屋"/>
    <n v="18.13"/>
    <s v="6/14樓"/>
    <s v="2房2廳1衛 "/>
    <s v="新北市三重區重新路二段  "/>
    <s v="29,500元/月"/>
    <s v="6"/>
    <s v="14"/>
    <x v="0"/>
    <n v="2"/>
    <n v="1"/>
    <s v="新北市三重區重新路二段  "/>
    <x v="5"/>
    <n v="29500"/>
    <x v="0"/>
    <x v="0"/>
    <x v="1"/>
  </r>
  <r>
    <s v="近捷運裝潢兩房坡平車位  "/>
    <s v="成屋"/>
    <n v="34.840000000000003"/>
    <s v="28/31樓"/>
    <s v="2房2廳1衛 "/>
    <s v="台中市南屯區文心南路  "/>
    <s v="35,000元/月"/>
    <s v="28"/>
    <s v="31"/>
    <x v="0"/>
    <n v="2"/>
    <n v="1"/>
    <s v="台中市南屯區文心南路  "/>
    <x v="1"/>
    <n v="35000"/>
    <x v="1"/>
    <x v="1"/>
    <x v="3"/>
  </r>
  <r>
    <s v="近捷運高樓景兩房坡平車位  "/>
    <s v="成屋"/>
    <n v="32.9"/>
    <s v="27/31樓"/>
    <s v="2房2廳1衛 "/>
    <s v="台中市南屯區文心南路  "/>
    <s v="35,000元/月"/>
    <s v="27"/>
    <s v="31"/>
    <x v="0"/>
    <n v="2"/>
    <n v="1"/>
    <s v="台中市南屯區文心南路  "/>
    <x v="1"/>
    <n v="35000"/>
    <x v="1"/>
    <x v="1"/>
    <x v="3"/>
  </r>
  <r>
    <s v="明日耀高樓層含車位  "/>
    <s v="成屋"/>
    <n v="38.39"/>
    <s v="15/15樓"/>
    <s v="1房2廳1衛 "/>
    <s v="桃園市八德區中華路  "/>
    <s v="23,000元/月"/>
    <s v="15"/>
    <s v="15"/>
    <x v="2"/>
    <n v="2"/>
    <n v="1"/>
    <s v="桃園市八德區中華路  "/>
    <x v="4"/>
    <n v="23000"/>
    <x v="0"/>
    <x v="1"/>
    <x v="1"/>
  </r>
  <r>
    <s v="三房平車．視野遠眺大肚山  "/>
    <s v="成屋"/>
    <n v="47.77"/>
    <s v="14/27樓"/>
    <s v="3房2廳2衛 "/>
    <s v="台中市西屯區環中路三段  "/>
    <s v="36,000元/月"/>
    <s v="14"/>
    <s v="27"/>
    <x v="1"/>
    <n v="2"/>
    <n v="2"/>
    <s v="台中市西屯區環中路三段  "/>
    <x v="1"/>
    <n v="36000"/>
    <x v="1"/>
    <x v="1"/>
    <x v="2"/>
  </r>
  <r>
    <s v="成功國小◆長安住辦大空間  "/>
    <s v="成屋"/>
    <n v="42.87"/>
    <s v="1/3樓"/>
    <s v="3房2廳1衛 "/>
    <s v="新北市蘆洲區長安街  "/>
    <s v="42,500元/月"/>
    <s v="1"/>
    <s v="3"/>
    <x v="1"/>
    <n v="2"/>
    <n v="1"/>
    <s v="新北市蘆洲區長安街  "/>
    <x v="5"/>
    <n v="42500"/>
    <x v="0"/>
    <x v="1"/>
    <x v="0"/>
  </r>
  <r>
    <s v="【新接】基泰台大高樓帝景  "/>
    <s v="成屋"/>
    <n v="86.7"/>
    <s v="16/19樓"/>
    <s v="4房2廳3衛 "/>
    <s v="台北市大安區羅斯福路三段  "/>
    <s v="150,000元/月"/>
    <s v="16"/>
    <s v="19"/>
    <x v="5"/>
    <n v="2"/>
    <n v="3"/>
    <s v="台北市大安區羅斯福路三段  "/>
    <x v="0"/>
    <n v="150000"/>
    <x v="0"/>
    <x v="1"/>
    <x v="1"/>
  </r>
  <r>
    <s v="一房一廳  "/>
    <s v="成屋"/>
    <n v="10.53"/>
    <s v="2/5樓"/>
    <s v="1房1廳1衛 "/>
    <s v="新竹縣竹北市博愛街  "/>
    <s v="12,000元/月"/>
    <s v="2"/>
    <s v="5"/>
    <x v="2"/>
    <n v="1"/>
    <n v="1"/>
    <s v="新竹縣竹北市博愛街  "/>
    <x v="6"/>
    <n v="12000"/>
    <x v="0"/>
    <x v="2"/>
    <x v="0"/>
  </r>
  <r>
    <s v="屋齡新附傢俱電梯２房附車  "/>
    <s v="成屋"/>
    <n v="37.57"/>
    <s v="4/5樓"/>
    <s v="2房2廳1衛 "/>
    <s v="台北市北投區稻香路  "/>
    <s v="40,000元/月"/>
    <s v="4"/>
    <s v="5"/>
    <x v="0"/>
    <n v="2"/>
    <n v="1"/>
    <s v="台北市北投區稻香路  "/>
    <x v="0"/>
    <n v="40000"/>
    <x v="0"/>
    <x v="1"/>
    <x v="0"/>
  </r>
  <r>
    <s v="️匯世界三房平車  "/>
    <s v="成屋"/>
    <n v="47.45"/>
    <s v="15/18樓"/>
    <s v="3房2廳2衛 "/>
    <s v="台南市永康區東橋七路  "/>
    <s v="30,000元/月"/>
    <s v="15"/>
    <s v="18"/>
    <x v="1"/>
    <n v="2"/>
    <n v="2"/>
    <s v="台南市永康區東橋七路  "/>
    <x v="2"/>
    <n v="30000"/>
    <x v="2"/>
    <x v="1"/>
    <x v="1"/>
  </r>
  <r>
    <s v="六合信義五福學區美宅  "/>
    <s v="成屋"/>
    <n v="20.38"/>
    <s v="2/7樓"/>
    <s v="1房2廳1衛 "/>
    <s v="高雄市新興區六合一路  "/>
    <s v="12,000元/月"/>
    <s v="2"/>
    <s v="7"/>
    <x v="2"/>
    <n v="2"/>
    <n v="1"/>
    <s v="高雄市新興區六合一路  "/>
    <x v="3"/>
    <n v="12000"/>
    <x v="2"/>
    <x v="0"/>
    <x v="0"/>
  </r>
  <r>
    <s v="鶯桃路大地坪透天  "/>
    <s v="成屋"/>
    <n v="54.82"/>
    <s v="1-2/2樓"/>
    <s v="2房4廳3衛 "/>
    <s v="新北市鶯歌區鶯桃路  "/>
    <s v="30,000元/月"/>
    <s v="1-2"/>
    <s v="2"/>
    <x v="0"/>
    <n v="4"/>
    <n v="3"/>
    <s v="新北市鶯歌區鶯桃路  "/>
    <x v="5"/>
    <n v="30000"/>
    <x v="0"/>
    <x v="1"/>
    <x v="0"/>
  </r>
  <r>
    <s v="杭州精選三房  "/>
    <s v="成屋"/>
    <n v="24.67"/>
    <s v="2/4樓"/>
    <s v="3房2廳1衛 "/>
    <s v="台北市中正區杭州南路一段  "/>
    <s v="37,000元/月"/>
    <s v="2"/>
    <s v="4"/>
    <x v="1"/>
    <n v="2"/>
    <n v="1"/>
    <s v="台北市中正區杭州南路一段  "/>
    <x v="0"/>
    <n v="37000"/>
    <x v="0"/>
    <x v="0"/>
    <x v="0"/>
  </r>
  <r>
    <s v="杭州樂居  "/>
    <s v="成屋"/>
    <n v="24.67"/>
    <s v="1/4樓"/>
    <s v="3房2廳1衛 "/>
    <s v="台北市中正區杭州南路一段  "/>
    <s v="40,000元/月"/>
    <s v="1"/>
    <s v="4"/>
    <x v="1"/>
    <n v="2"/>
    <n v="1"/>
    <s v="台北市中正區杭州南路一段  "/>
    <x v="0"/>
    <n v="40000"/>
    <x v="0"/>
    <x v="0"/>
    <x v="0"/>
  </r>
  <r>
    <s v="杭州樂居三房  "/>
    <s v="成屋"/>
    <n v="31.91"/>
    <s v="4/4樓"/>
    <s v="3房2廳1衛 "/>
    <s v="台北市中正區杭州南路一段  "/>
    <s v="43,000元/月"/>
    <s v="4"/>
    <s v="4"/>
    <x v="1"/>
    <n v="2"/>
    <n v="1"/>
    <s v="台北市中正區杭州南路一段  "/>
    <x v="0"/>
    <n v="43000"/>
    <x v="0"/>
    <x v="1"/>
    <x v="0"/>
  </r>
  <r>
    <s v="香榭富裔高樓  "/>
    <s v="成屋"/>
    <n v="66.48"/>
    <s v="9/14樓"/>
    <s v="2房1廳1.5衛2室 "/>
    <s v="台北市中山區中山北路二段  "/>
    <s v="120,000元/月"/>
    <s v="9"/>
    <s v="14"/>
    <x v="0"/>
    <n v="1"/>
    <n v="5"/>
    <s v="台北市中山區中山北路二段  "/>
    <x v="0"/>
    <n v="120000"/>
    <x v="0"/>
    <x v="1"/>
    <x v="1"/>
  </r>
  <r>
    <s v="好思家電梯兩房  "/>
    <s v="成屋"/>
    <n v="27.91"/>
    <s v="4/12樓"/>
    <s v="2房1廳1衛 "/>
    <s v="新北市蘆洲區長安街  "/>
    <s v="25,000元/月"/>
    <s v="4"/>
    <s v="12"/>
    <x v="0"/>
    <n v="1"/>
    <n v="1"/>
    <s v="新北市蘆洲區長安街  "/>
    <x v="5"/>
    <n v="25000"/>
    <x v="0"/>
    <x v="0"/>
    <x v="1"/>
  </r>
  <r>
    <s v="長安路近捷運全新兩房Ｂ  "/>
    <s v="成屋"/>
    <n v="17.600000000000001"/>
    <s v="3/3樓"/>
    <s v="2房2廳1衛 "/>
    <s v="台中市西屯區長安路二段  "/>
    <s v="28,000元/月"/>
    <s v="3"/>
    <s v="3"/>
    <x v="0"/>
    <n v="2"/>
    <n v="1"/>
    <s v="台中市西屯區長安路二段  "/>
    <x v="1"/>
    <n v="28000"/>
    <x v="1"/>
    <x v="0"/>
    <x v="0"/>
  </r>
  <r>
    <s v="內湖捷運－２樓美寓  "/>
    <s v="成屋"/>
    <n v="30.03"/>
    <s v="2/5樓"/>
    <s v="3房2廳1衛 "/>
    <s v="台北市內湖區成功路四段  "/>
    <s v="35,000元/月"/>
    <s v="2"/>
    <s v="5"/>
    <x v="1"/>
    <n v="2"/>
    <n v="1"/>
    <s v="台北市內湖區成功路四段  "/>
    <x v="0"/>
    <n v="35000"/>
    <x v="0"/>
    <x v="1"/>
    <x v="0"/>
  </r>
  <r>
    <s v="歌劇院視野戶兩房平車位  "/>
    <s v="成屋"/>
    <n v="66.349999999999994"/>
    <s v="12/12樓"/>
    <s v="2房2廳2衛 "/>
    <s v="國際音樂廳 / 台中市西屯區惠民路  "/>
    <s v="49,800元/月"/>
    <s v="12"/>
    <s v="12"/>
    <x v="0"/>
    <n v="2"/>
    <n v="2"/>
    <s v=" 台中市西屯區惠民路  "/>
    <x v="1"/>
    <n v="49800"/>
    <x v="1"/>
    <x v="1"/>
    <x v="1"/>
  </r>
  <r>
    <s v="全新未住兩房捷運宅１４Ｆ  "/>
    <s v="成屋"/>
    <n v="22.99"/>
    <s v="14/15樓"/>
    <s v="2房2廳1衛 "/>
    <s v="高雄市楠梓區金富街  "/>
    <s v="17,000元/月"/>
    <s v="14"/>
    <s v="15"/>
    <x v="0"/>
    <n v="2"/>
    <n v="1"/>
    <s v="高雄市楠梓區金富街  "/>
    <x v="3"/>
    <n v="17000"/>
    <x v="2"/>
    <x v="0"/>
    <x v="1"/>
  </r>
  <r>
    <s v="全新未住兩房捷運宅１２Ｆ  "/>
    <s v="成屋"/>
    <n v="22.99"/>
    <s v="12/15樓"/>
    <s v="2房2廳1衛 "/>
    <s v="高雄市楠梓區金富街  "/>
    <s v="17,000元/月"/>
    <s v="12"/>
    <s v="15"/>
    <x v="0"/>
    <n v="2"/>
    <n v="1"/>
    <s v="高雄市楠梓區金富街  "/>
    <x v="3"/>
    <n v="17000"/>
    <x v="2"/>
    <x v="0"/>
    <x v="1"/>
  </r>
  <r>
    <s v="Ａ７甲子園三房車位  "/>
    <s v="成屋"/>
    <n v="47.1"/>
    <s v="15/24樓"/>
    <s v="3房2廳2衛 "/>
    <s v="桃園市龜山區文化一路  "/>
    <s v="32,000元/月"/>
    <s v="15"/>
    <s v="24"/>
    <x v="1"/>
    <n v="2"/>
    <n v="2"/>
    <s v="桃園市龜山區文化一路  "/>
    <x v="4"/>
    <n v="32000"/>
    <x v="0"/>
    <x v="1"/>
    <x v="2"/>
  </r>
  <r>
    <s v="國際會館３樓三房車位  "/>
    <s v="成屋"/>
    <n v="40.18"/>
    <s v="3/22樓"/>
    <s v="3房2廳2衛 "/>
    <s v="桃園市中壢區元化路  "/>
    <s v="30,000元/月"/>
    <s v="3"/>
    <s v="22"/>
    <x v="1"/>
    <n v="2"/>
    <n v="2"/>
    <s v="桃園市中壢區元化路  "/>
    <x v="4"/>
    <n v="30000"/>
    <x v="0"/>
    <x v="1"/>
    <x v="2"/>
  </r>
  <r>
    <s v="永和～近公園採光套房Ａ２  "/>
    <s v="成屋"/>
    <n v="3.5"/>
    <s v="2/5樓"/>
    <s v="1房1衛 "/>
    <s v="新北市永和區秀朗路一段  "/>
    <s v="9,500元/月"/>
    <s v="2"/>
    <s v="5"/>
    <x v="2"/>
    <s v=""/>
    <n v="1"/>
    <s v="新北市永和區秀朗路一段  "/>
    <x v="5"/>
    <n v="9500"/>
    <x v="0"/>
    <x v="2"/>
    <x v="0"/>
  </r>
  <r>
    <s v="國安角窗要整理透天  "/>
    <s v="成屋"/>
    <n v="33.11"/>
    <s v="1-2/2樓"/>
    <s v="3房1廳1衛 "/>
    <s v="台南市安南區國安街  "/>
    <s v="15,000元/月"/>
    <s v="1-2"/>
    <s v="2"/>
    <x v="1"/>
    <n v="1"/>
    <n v="1"/>
    <s v="台南市安南區國安街  "/>
    <x v="2"/>
    <n v="15000"/>
    <x v="2"/>
    <x v="1"/>
    <x v="0"/>
  </r>
  <r>
    <s v="大聖街租補獨洗曬套房３Ａ  "/>
    <s v="成屋"/>
    <n v="9.56"/>
    <s v="3/3樓"/>
    <s v="1房1廳1衛 "/>
    <s v="台中市西屯區大聖街  "/>
    <s v="18,500元/月"/>
    <s v="3"/>
    <s v="3"/>
    <x v="2"/>
    <n v="1"/>
    <n v="1"/>
    <s v="台中市西屯區大聖街  "/>
    <x v="1"/>
    <n v="18500"/>
    <x v="1"/>
    <x v="2"/>
    <x v="0"/>
  </r>
  <r>
    <s v="春福年年三房平車  "/>
    <s v="成屋"/>
    <n v="41.55"/>
    <s v="14/14樓"/>
    <s v="3房2廳2衛 "/>
    <s v="台南市安南區安富二街  "/>
    <s v="28,000元/月"/>
    <s v="14"/>
    <s v="14"/>
    <x v="1"/>
    <n v="2"/>
    <n v="2"/>
    <s v="台南市安南區安富二街  "/>
    <x v="2"/>
    <n v="28000"/>
    <x v="2"/>
    <x v="1"/>
    <x v="1"/>
  </r>
  <r>
    <s v="近園區鄰車站裝潢美屋  "/>
    <s v="成屋"/>
    <n v="16.2"/>
    <s v="2/7樓"/>
    <s v="1房1廳1衛 "/>
    <s v="新竹縣竹東鎮竹中路  "/>
    <s v="20,000元/月"/>
    <s v="2"/>
    <s v="7"/>
    <x v="2"/>
    <n v="1"/>
    <n v="1"/>
    <s v="新竹縣竹東鎮竹中路  "/>
    <x v="6"/>
    <n v="20000"/>
    <x v="0"/>
    <x v="0"/>
    <x v="0"/>
  </r>
  <r>
    <s v="鳳山國中靚三房平車  "/>
    <s v="成屋"/>
    <n v="40.340000000000003"/>
    <s v="12/15樓"/>
    <s v="3房2廳2衛 "/>
    <s v="高雄市鳳山區鳳東三街  "/>
    <s v="30,000元/月"/>
    <s v="12"/>
    <s v="15"/>
    <x v="1"/>
    <n v="2"/>
    <n v="2"/>
    <s v="高雄市鳳山區鳳東三街  "/>
    <x v="3"/>
    <n v="30000"/>
    <x v="2"/>
    <x v="1"/>
    <x v="1"/>
  </r>
  <r>
    <s v="近熱河商圈瀋陽街正街透店  "/>
    <s v="成屋"/>
    <n v="35.56"/>
    <s v="1-2/2樓"/>
    <s v="5房2廳4衛(含加蓋 4房2衛) "/>
    <s v="高雄市三民區瀋陽街  "/>
    <s v="42,000元/月"/>
    <s v="1-2"/>
    <s v="2"/>
    <x v="3"/>
    <n v="2"/>
    <n v="4"/>
    <s v="高雄市三民區瀋陽街  "/>
    <x v="3"/>
    <n v="42000"/>
    <x v="2"/>
    <x v="1"/>
    <x v="0"/>
  </r>
  <r>
    <s v="大里大庭院日式美別墅  "/>
    <s v="成屋"/>
    <n v="32.33"/>
    <s v="1-2/2樓"/>
    <s v="4房2廳2衛1室 "/>
    <s v="台中市大里區德芳南路  "/>
    <s v="32,000元/月"/>
    <s v="1-2"/>
    <s v="2"/>
    <x v="5"/>
    <n v="2"/>
    <n v="2"/>
    <s v="台中市大里區德芳南路  "/>
    <x v="1"/>
    <n v="32000"/>
    <x v="1"/>
    <x v="1"/>
    <x v="0"/>
  </r>
  <r>
    <s v="柏園山莊★霸景★泳池別墅  "/>
    <s v="成屋"/>
    <n v="142.84"/>
    <s v="1-2/2樓"/>
    <s v="6房3廳5衛 "/>
    <s v="台北市士林區莊頂路  "/>
    <s v="220,000元/月"/>
    <s v="1-2"/>
    <s v="2"/>
    <x v="7"/>
    <n v="3"/>
    <n v="5"/>
    <s v="台北市士林區莊頂路  "/>
    <x v="0"/>
    <n v="220000"/>
    <x v="0"/>
    <x v="1"/>
    <x v="0"/>
  </r>
  <r>
    <s v="稀有花開並蒂套房  "/>
    <s v="成屋"/>
    <n v="11.57"/>
    <s v="13/15樓"/>
    <s v="1房1廳1衛 "/>
    <s v="台北市文山區興隆路二段  "/>
    <s v="24,000元/月"/>
    <s v="13"/>
    <s v="15"/>
    <x v="2"/>
    <n v="1"/>
    <n v="1"/>
    <s v="台北市文山區興隆路二段  "/>
    <x v="0"/>
    <n v="24000"/>
    <x v="0"/>
    <x v="2"/>
    <x v="1"/>
  </r>
  <r>
    <s v="幸福３房寵物友善可入戶籍  "/>
    <s v="成屋"/>
    <n v="26.29"/>
    <s v="2/5樓"/>
    <s v="3房2廳1衛 "/>
    <s v="桃園市龜山區幸福二十五街  "/>
    <s v="15,000元/月"/>
    <s v="2"/>
    <s v="5"/>
    <x v="1"/>
    <n v="2"/>
    <n v="1"/>
    <s v="桃園市龜山區幸福二十五街  "/>
    <x v="4"/>
    <n v="15000"/>
    <x v="0"/>
    <x v="0"/>
    <x v="0"/>
  </r>
  <r>
    <s v="精選⭐美堤花園好宅  "/>
    <s v="成屋"/>
    <n v="47.04"/>
    <s v="10/12樓"/>
    <s v="3房2廳2衛 "/>
    <s v="台北市中山區敬業三路  "/>
    <s v="45,000元/月"/>
    <s v="10"/>
    <s v="12"/>
    <x v="1"/>
    <n v="2"/>
    <n v="2"/>
    <s v="台北市中山區敬業三路  "/>
    <x v="0"/>
    <n v="45000"/>
    <x v="0"/>
    <x v="1"/>
    <x v="1"/>
  </r>
  <r>
    <s v="大聖街租補獨洗曬套房３Ｃ  "/>
    <s v="成屋"/>
    <n v="9.56"/>
    <s v="3/3樓"/>
    <s v="1房1廳1衛 "/>
    <s v="台中市西屯區大聖街  "/>
    <s v="17,500元/月"/>
    <s v="3"/>
    <s v="3"/>
    <x v="2"/>
    <n v="1"/>
    <n v="1"/>
    <s v="台中市西屯區大聖街  "/>
    <x v="1"/>
    <n v="17500"/>
    <x v="1"/>
    <x v="2"/>
    <x v="0"/>
  </r>
  <r>
    <s v="光大四房２５０００含管  "/>
    <s v="成屋"/>
    <n v="55.01"/>
    <s v="4/14樓"/>
    <s v="4房2廳2衛 "/>
    <s v="台中市北區五權路  "/>
    <s v="25,000元/月"/>
    <s v="4"/>
    <s v="14"/>
    <x v="5"/>
    <n v="2"/>
    <n v="2"/>
    <s v="台中市北區五權路  "/>
    <x v="1"/>
    <n v="25000"/>
    <x v="1"/>
    <x v="1"/>
    <x v="1"/>
  </r>
  <r>
    <s v="華陰街稀有店面  "/>
    <s v="成屋"/>
    <n v="54.19"/>
    <s v="1-3/3樓"/>
    <s v="5房2衛(含加蓋 2房1衛) "/>
    <s v="台北市大同區華陰街  "/>
    <s v="250,000元/月"/>
    <s v="1-3"/>
    <s v="3"/>
    <x v="3"/>
    <s v=""/>
    <n v="2"/>
    <s v="台北市大同區華陰街  "/>
    <x v="0"/>
    <n v="250000"/>
    <x v="0"/>
    <x v="1"/>
    <x v="0"/>
  </r>
  <r>
    <s v="大直美堤看河景美麗屋  "/>
    <s v="成屋"/>
    <n v="47.08"/>
    <s v="7/8樓"/>
    <s v="3房2廳2衛 "/>
    <s v="台北市中山區敬業三路  "/>
    <s v="50,000元/月"/>
    <s v="7"/>
    <s v="8"/>
    <x v="1"/>
    <n v="2"/>
    <n v="2"/>
    <s v="台北市中山區敬業三路  "/>
    <x v="0"/>
    <n v="50000"/>
    <x v="0"/>
    <x v="1"/>
    <x v="0"/>
  </r>
  <r>
    <s v="松江☆全新高樓邊間兩房  "/>
    <s v="成屋"/>
    <n v="32.6"/>
    <s v="9/10樓"/>
    <s v="2房1廳2衛 "/>
    <s v="台北市中山區松江路  "/>
    <s v="87,000元/月"/>
    <s v="9"/>
    <s v="10"/>
    <x v="0"/>
    <n v="1"/>
    <n v="2"/>
    <s v="台北市中山區松江路  "/>
    <x v="0"/>
    <n v="87000"/>
    <x v="0"/>
    <x v="1"/>
    <x v="0"/>
  </r>
  <r>
    <s v="近內湖站鬧中取靜住辦一樓  "/>
    <s v="成屋"/>
    <n v="31.84"/>
    <s v="1/5樓"/>
    <s v="3房2廳2衛 "/>
    <s v="台北市內湖區成功路四段  "/>
    <s v="38,000元/月"/>
    <s v="1"/>
    <s v="5"/>
    <x v="1"/>
    <n v="2"/>
    <n v="2"/>
    <s v="台北市內湖區成功路四段  "/>
    <x v="0"/>
    <n v="38000"/>
    <x v="0"/>
    <x v="1"/>
    <x v="0"/>
  </r>
  <r>
    <s v="圓山捷運樹景溫馨回家  "/>
    <s v="成屋"/>
    <n v="35.06"/>
    <s v="3/4樓"/>
    <s v="4房2廳1衛 "/>
    <s v="台北市大同區重慶北路三段  "/>
    <s v="45,000元/月"/>
    <s v="3"/>
    <s v="4"/>
    <x v="5"/>
    <n v="2"/>
    <n v="1"/>
    <s v="台北市大同區重慶北路三段  "/>
    <x v="0"/>
    <n v="45000"/>
    <x v="0"/>
    <x v="1"/>
    <x v="0"/>
  </r>
  <r>
    <s v="三和苑四房車位  "/>
    <s v="成屋"/>
    <n v="74.63"/>
    <s v="10/15樓"/>
    <s v="4房2廳2衛1室 "/>
    <s v="新北市新店區中正路  "/>
    <s v="65,000元/月"/>
    <s v="10"/>
    <s v="15"/>
    <x v="5"/>
    <n v="2"/>
    <n v="2"/>
    <s v="新北市新店區中正路  "/>
    <x v="5"/>
    <n v="65000"/>
    <x v="0"/>
    <x v="1"/>
    <x v="1"/>
  </r>
  <r>
    <s v="高雄站前輕屋齡採光美房  "/>
    <s v="成屋"/>
    <n v="14.81"/>
    <s v="15/15樓"/>
    <s v="1房2廳1衛 "/>
    <s v="高雄市三民區建國三路  "/>
    <s v="21,000元/月"/>
    <s v="15"/>
    <s v="15"/>
    <x v="2"/>
    <n v="2"/>
    <n v="1"/>
    <s v="高雄市三民區建國三路  "/>
    <x v="3"/>
    <n v="21000"/>
    <x v="2"/>
    <x v="2"/>
    <x v="1"/>
  </r>
  <r>
    <s v="♚忠孝新生極品美寓♚  "/>
    <s v="成屋"/>
    <n v="34.630000000000003"/>
    <s v="2/5樓"/>
    <s v="4房2廳1衛 "/>
    <s v="台北市大安區市民大道三段  "/>
    <s v="50,000元/月"/>
    <s v="2"/>
    <s v="5"/>
    <x v="5"/>
    <n v="2"/>
    <n v="1"/>
    <s v="台北市大安區市民大道三段  "/>
    <x v="0"/>
    <n v="50000"/>
    <x v="0"/>
    <x v="1"/>
    <x v="0"/>
  </r>
  <r>
    <s v="可報稅★雙捷運★新東京宅  "/>
    <s v="成屋"/>
    <n v="15.23"/>
    <s v="11/18樓"/>
    <s v="1房1廳1衛 "/>
    <s v="台北市中山區南京東路二段  "/>
    <s v="35,000元/月"/>
    <s v="11"/>
    <s v="18"/>
    <x v="2"/>
    <n v="1"/>
    <n v="1"/>
    <s v="台北市中山區南京東路二段  "/>
    <x v="0"/>
    <n v="35000"/>
    <x v="0"/>
    <x v="0"/>
    <x v="1"/>
  </r>
  <r>
    <s v="松江民生近捷運店辦  "/>
    <s v="成屋"/>
    <n v="20.420000000000002"/>
    <s v="1/5樓"/>
    <s v="2廳1衛 "/>
    <s v="台北市中山區松江路  "/>
    <s v="53,000元/月"/>
    <s v="1"/>
    <s v="5"/>
    <x v="6"/>
    <n v="2"/>
    <n v="1"/>
    <s v="台北市中山區松江路  "/>
    <x v="0"/>
    <n v="53000"/>
    <x v="0"/>
    <x v="0"/>
    <x v="0"/>
  </r>
  <r>
    <s v="白天鵝全新大兩房兩衛  "/>
    <s v="成屋"/>
    <n v="35.72"/>
    <s v="2/24樓"/>
    <s v="2房2廳2衛 "/>
    <s v="高雄市鼓山區美術東四路  "/>
    <s v="31,000元/月"/>
    <s v="2"/>
    <s v="24"/>
    <x v="0"/>
    <n v="2"/>
    <n v="2"/>
    <s v="高雄市鼓山區美術東四路  "/>
    <x v="3"/>
    <n v="31000"/>
    <x v="2"/>
    <x v="1"/>
    <x v="2"/>
  </r>
  <r>
    <s v="南軟三房帶車位  "/>
    <s v="成屋"/>
    <n v="50.42"/>
    <s v="5/10樓"/>
    <s v="3房2廳2衛 "/>
    <s v="台北市南港區園區街  "/>
    <s v="48,000元/月"/>
    <s v="5"/>
    <s v="10"/>
    <x v="1"/>
    <n v="2"/>
    <n v="2"/>
    <s v="台北市南港區園區街  "/>
    <x v="0"/>
    <n v="48000"/>
    <x v="0"/>
    <x v="1"/>
    <x v="0"/>
  </r>
  <r>
    <s v="板南線頂埔站精緻大兩房  "/>
    <s v="成屋"/>
    <n v="26.43"/>
    <s v="14/18樓"/>
    <s v="2房2廳2衛 "/>
    <s v="新北市土城區中央路四段  "/>
    <s v="25,000元/月"/>
    <s v="14"/>
    <s v="18"/>
    <x v="0"/>
    <n v="2"/>
    <n v="2"/>
    <s v="新北市土城區中央路四段  "/>
    <x v="5"/>
    <n v="25000"/>
    <x v="0"/>
    <x v="0"/>
    <x v="1"/>
  </r>
  <r>
    <s v="新板艾麗裝潢２房  "/>
    <s v="成屋"/>
    <n v="27.69"/>
    <s v="7/23樓"/>
    <s v="2房2廳1衛 "/>
    <s v="新北市板橋區漢生西路  "/>
    <s v="37,000元/月"/>
    <s v="7"/>
    <s v="23"/>
    <x v="0"/>
    <n v="2"/>
    <n v="1"/>
    <s v="新北市板橋區漢生西路  "/>
    <x v="5"/>
    <n v="37000"/>
    <x v="0"/>
    <x v="0"/>
    <x v="2"/>
  </r>
  <r>
    <s v="未來捷運遠雄晴川１２樓  "/>
    <s v="成屋"/>
    <n v="65.92"/>
    <s v="12/29樓"/>
    <s v="4房2廳2衛 "/>
    <s v="台北市文山區木柵路三段  "/>
    <s v="66,000元/月"/>
    <s v="12"/>
    <s v="29"/>
    <x v="5"/>
    <n v="2"/>
    <n v="2"/>
    <s v="台北市文山區木柵路三段  "/>
    <x v="0"/>
    <n v="66000"/>
    <x v="0"/>
    <x v="1"/>
    <x v="2"/>
  </r>
  <r>
    <s v="晴空匯三房＋車位附家俱電  "/>
    <s v="成屋"/>
    <n v="46.18"/>
    <s v="25/28樓"/>
    <s v="3房2廳2衛 "/>
    <s v="新竹市新竹市慈雲路  "/>
    <s v="35,000元/月"/>
    <s v="25"/>
    <s v="28"/>
    <x v="1"/>
    <n v="2"/>
    <n v="2"/>
    <s v="新竹市新竹市慈雲路  "/>
    <x v="8"/>
    <n v="35000"/>
    <x v="0"/>
    <x v="1"/>
    <x v="2"/>
  </r>
  <r>
    <s v="精銳雲三房平車裝潢戶  "/>
    <s v="成屋"/>
    <n v="48.39"/>
    <s v="5/12樓"/>
    <s v="3房2廳2衛 "/>
    <s v="台中市南屯區新富路  "/>
    <s v="38,000元/月"/>
    <s v="5"/>
    <s v="12"/>
    <x v="1"/>
    <n v="2"/>
    <n v="2"/>
    <s v="台中市南屯區新富路  "/>
    <x v="1"/>
    <n v="38000"/>
    <x v="1"/>
    <x v="1"/>
    <x v="1"/>
  </r>
  <r>
    <s v="【布拉諾】漂亮兩房車位  "/>
    <s v="成屋"/>
    <n v="33.01"/>
    <s v="10/11樓"/>
    <s v="2房2廳1衛 "/>
    <s v="新北市淡水區坪頂路  "/>
    <s v="23,000元/月"/>
    <s v="10"/>
    <s v="11"/>
    <x v="0"/>
    <n v="2"/>
    <n v="1"/>
    <s v="新北市淡水區坪頂路  "/>
    <x v="5"/>
    <n v="23000"/>
    <x v="0"/>
    <x v="1"/>
    <x v="1"/>
  </r>
  <r>
    <s v="新裝潢電梯三房有管理  "/>
    <s v="成屋"/>
    <n v="36.909999999999997"/>
    <s v="5/10樓"/>
    <s v="3房2廳2衛 "/>
    <s v="台北市松山區光復北路  "/>
    <s v="53,000元/月"/>
    <s v="5"/>
    <s v="10"/>
    <x v="1"/>
    <n v="2"/>
    <n v="2"/>
    <s v="台北市松山區光復北路  "/>
    <x v="0"/>
    <n v="53000"/>
    <x v="0"/>
    <x v="1"/>
    <x v="0"/>
  </r>
  <r>
    <s v="禾豐特區優雅別墅  "/>
    <s v="成屋"/>
    <n v="91.81"/>
    <s v="B1-2/2樓"/>
    <s v="6房3廳3衛(含加蓋 1房) "/>
    <s v="新北市新店區禾豐五路  "/>
    <s v="55,000元/月"/>
    <s v="B1-2"/>
    <s v="2"/>
    <x v="7"/>
    <n v="3"/>
    <n v="3"/>
    <s v="新北市新店區禾豐五路  "/>
    <x v="5"/>
    <n v="55000"/>
    <x v="0"/>
    <x v="1"/>
    <x v="0"/>
  </r>
  <r>
    <s v="新竹高中前。東山街套房  "/>
    <s v="成屋"/>
    <n v="5.49"/>
    <s v="4/4樓"/>
    <s v="1房1廳1衛 "/>
    <s v="新竹市新竹市東山街  "/>
    <s v="6,500元/月"/>
    <s v="4"/>
    <s v="4"/>
    <x v="2"/>
    <n v="1"/>
    <n v="1"/>
    <s v="新竹市新竹市東山街  "/>
    <x v="8"/>
    <n v="6500"/>
    <x v="0"/>
    <x v="2"/>
    <x v="0"/>
  </r>
  <r>
    <s v="陸江景觀豪邸  "/>
    <s v="成屋"/>
    <n v="64.77"/>
    <s v="3/14樓"/>
    <s v="3房2廳2衛 "/>
    <s v="新北市三重區集賢路  "/>
    <s v="68,000元/月"/>
    <s v="3"/>
    <s v="14"/>
    <x v="1"/>
    <n v="2"/>
    <n v="2"/>
    <s v="新北市三重區集賢路  "/>
    <x v="5"/>
    <n v="68000"/>
    <x v="0"/>
    <x v="1"/>
    <x v="1"/>
  </r>
  <r>
    <s v="南屯市場臨路透天  "/>
    <s v="成屋"/>
    <n v="28.8"/>
    <s v="1-2/2樓"/>
    <s v="5房3廳3衛(含加蓋 2房1廳1衛) "/>
    <s v="台中市南屯區黎明路一段  "/>
    <s v="28,000元/月"/>
    <s v="1-2"/>
    <s v="2"/>
    <x v="3"/>
    <n v="3"/>
    <n v="3"/>
    <s v="台中市南屯區黎明路一段  "/>
    <x v="1"/>
    <n v="28000"/>
    <x v="1"/>
    <x v="0"/>
    <x v="0"/>
  </r>
  <r>
    <s v="附家具延吉電梯美妝  "/>
    <s v="成屋"/>
    <n v="26.5"/>
    <s v="7/7樓"/>
    <s v="2房2廳1衛 "/>
    <s v="台北市大安區延吉街  "/>
    <s v="50,000元/月"/>
    <s v="7"/>
    <s v="7"/>
    <x v="0"/>
    <n v="2"/>
    <n v="1"/>
    <s v="台北市大安區延吉街  "/>
    <x v="0"/>
    <n v="50000"/>
    <x v="0"/>
    <x v="0"/>
    <x v="0"/>
  </r>
  <r>
    <s v="新裝潢大套房附坡平車位  "/>
    <s v="成屋"/>
    <n v="21.28"/>
    <s v="6/7樓"/>
    <s v="1房1廳1衛 "/>
    <s v="新竹市新竹市明湖路  "/>
    <s v="18,000元/月"/>
    <s v="6"/>
    <s v="7"/>
    <x v="2"/>
    <n v="1"/>
    <n v="1"/>
    <s v="新竹市新竹市明湖路  "/>
    <x v="8"/>
    <n v="18000"/>
    <x v="0"/>
    <x v="0"/>
    <x v="0"/>
  </r>
  <r>
    <s v="延平花園美套房  "/>
    <s v="成屋"/>
    <n v="12.21"/>
    <s v="6/7樓"/>
    <s v="1房1廳1衛 "/>
    <s v="台北市中正區延平南路  "/>
    <s v="22,000元/月"/>
    <s v="6"/>
    <s v="7"/>
    <x v="2"/>
    <n v="1"/>
    <n v="1"/>
    <s v="台北市中正區延平南路  "/>
    <x v="0"/>
    <n v="22000"/>
    <x v="0"/>
    <x v="2"/>
    <x v="0"/>
  </r>
  <r>
    <s v="近捷運商圈～靜巷四房雅寓  "/>
    <s v="成屋"/>
    <n v="49.08"/>
    <s v="4/4樓"/>
    <s v="4房2廳2衛 "/>
    <s v="台北市中正區羅斯福路三段  "/>
    <s v="46,000元/月"/>
    <s v="4"/>
    <s v="4"/>
    <x v="5"/>
    <n v="2"/>
    <n v="2"/>
    <s v="台北市中正區羅斯福路三段  "/>
    <x v="0"/>
    <n v="46000"/>
    <x v="0"/>
    <x v="1"/>
    <x v="0"/>
  </r>
  <r>
    <s v="南崁採光通風裝潢美屋  "/>
    <s v="成屋"/>
    <n v="31.6"/>
    <s v="4/4樓"/>
    <s v="3房2廳2衛 "/>
    <s v="桃園市蘆竹區南崁後街  "/>
    <s v="18,000元/月"/>
    <s v="4"/>
    <s v="4"/>
    <x v="1"/>
    <n v="2"/>
    <n v="2"/>
    <s v="桃園市蘆竹區南崁後街  "/>
    <x v="4"/>
    <n v="18000"/>
    <x v="0"/>
    <x v="1"/>
    <x v="0"/>
  </r>
  <r>
    <s v="中正宴京邊間美妝兩房車位  "/>
    <s v="成屋"/>
    <n v="41.03"/>
    <s v="3/19樓"/>
    <s v="2房2廳1衛 "/>
    <s v="台北市中正區汀州路二段  "/>
    <s v="47,000元/月"/>
    <s v="3"/>
    <s v="19"/>
    <x v="0"/>
    <n v="2"/>
    <n v="1"/>
    <s v="台北市中正區汀州路二段  "/>
    <x v="0"/>
    <n v="47000"/>
    <x v="0"/>
    <x v="1"/>
    <x v="1"/>
  </r>
  <r>
    <s v="新北郡高樓裝潢美屋  "/>
    <s v="成屋"/>
    <n v="59.79"/>
    <s v="8/19樓"/>
    <s v="2房2廳2衛1室 "/>
    <s v="新北市林口區文化二路二段  "/>
    <s v="40,000元/月"/>
    <s v="8"/>
    <s v="19"/>
    <x v="0"/>
    <n v="2"/>
    <n v="2"/>
    <s v="新北市林口區文化二路二段  "/>
    <x v="5"/>
    <n v="40000"/>
    <x v="0"/>
    <x v="1"/>
    <x v="1"/>
  </r>
  <r>
    <s v="芝山捷運花園庭院別墅  "/>
    <s v="成屋"/>
    <n v="46.99"/>
    <s v="1-2/2樓"/>
    <s v="4房2廳3衛1室(含加蓋 1室) "/>
    <s v="台北市士林區德行東路  "/>
    <s v="180,000元/月"/>
    <s v="1-2"/>
    <s v="2"/>
    <x v="5"/>
    <n v="2"/>
    <n v="3"/>
    <s v="台北市士林區德行東路  "/>
    <x v="0"/>
    <n v="180000"/>
    <x v="0"/>
    <x v="1"/>
    <x v="0"/>
  </r>
  <r>
    <s v="仰德泳池管理別墅  "/>
    <s v="成屋"/>
    <n v="95.98"/>
    <s v="B1-2/2樓"/>
    <s v="4房2廳3衛 "/>
    <s v="台北市士林區仰德大道三段  "/>
    <s v="150,000元/月"/>
    <s v="B1-2"/>
    <s v="2"/>
    <x v="5"/>
    <n v="2"/>
    <n v="3"/>
    <s v="台北市士林區仰德大道三段  "/>
    <x v="0"/>
    <n v="150000"/>
    <x v="0"/>
    <x v="1"/>
    <x v="0"/>
  </r>
  <r>
    <s v="孔雀皇朝超大三房車位  "/>
    <s v="成屋"/>
    <n v="44.29"/>
    <s v="8/15樓"/>
    <s v="3房2廳2衛 "/>
    <s v="桃園市桃園區永安北路  "/>
    <s v="33,000元/月"/>
    <s v="8"/>
    <s v="15"/>
    <x v="1"/>
    <n v="2"/>
    <n v="2"/>
    <s v="桃園市桃園區永安北路  "/>
    <x v="4"/>
    <n v="33000"/>
    <x v="0"/>
    <x v="1"/>
    <x v="1"/>
  </r>
  <r>
    <s v="平實世界巨心採光三房平車  "/>
    <s v="成屋"/>
    <n v="44.72"/>
    <s v="3/15樓"/>
    <s v="3房2廳2衛 "/>
    <s v="台南市東區後甲三街  "/>
    <s v="28,000元/月"/>
    <s v="3"/>
    <s v="15"/>
    <x v="1"/>
    <n v="2"/>
    <n v="2"/>
    <s v="台南市東區後甲三街  "/>
    <x v="2"/>
    <n v="28000"/>
    <x v="2"/>
    <x v="1"/>
    <x v="1"/>
  </r>
  <r>
    <s v="民權獨戶三樓大空間  "/>
    <s v="成屋"/>
    <n v="24.51"/>
    <s v="3/4樓"/>
    <s v="1廳1衛 "/>
    <s v="台北市中山區民權東路二段  "/>
    <s v="25,000元/月"/>
    <s v="3"/>
    <s v="4"/>
    <x v="6"/>
    <n v="1"/>
    <n v="1"/>
    <s v="台北市中山區民權東路二段  "/>
    <x v="0"/>
    <n v="25000"/>
    <x v="0"/>
    <x v="0"/>
    <x v="0"/>
  </r>
  <r>
    <s v="近捷運站上城大兩房兩衛  "/>
    <s v="成屋"/>
    <n v="33.590000000000003"/>
    <s v="2/22樓"/>
    <s v="2房2廳2衛 "/>
    <s v="台中市西屯區臺灣大道三段  "/>
    <s v="23,500元/月"/>
    <s v="2"/>
    <s v="22"/>
    <x v="0"/>
    <n v="2"/>
    <n v="2"/>
    <s v="台中市西屯區臺灣大道三段  "/>
    <x v="1"/>
    <n v="23500"/>
    <x v="1"/>
    <x v="1"/>
    <x v="2"/>
  </r>
  <r>
    <s v="近南紡套房含平面車位  "/>
    <s v="成屋"/>
    <n v="24.26"/>
    <s v="10/14樓"/>
    <s v="1房1衛 "/>
    <s v="台南市東區中華東路一段  "/>
    <s v="16,500元/月"/>
    <s v="10"/>
    <s v="14"/>
    <x v="2"/>
    <s v=""/>
    <n v="1"/>
    <s v="台南市東區中華東路一段  "/>
    <x v="2"/>
    <n v="16500"/>
    <x v="2"/>
    <x v="0"/>
    <x v="1"/>
  </r>
  <r>
    <s v="近芝山捷運新天母美屋  "/>
    <s v="成屋"/>
    <n v="21.64"/>
    <s v="3/8樓"/>
    <s v="3房2廳1衛(含加蓋 1房) "/>
    <s v="台北市士林區德行西路  "/>
    <s v="46,000元/月"/>
    <s v="3"/>
    <s v="8"/>
    <x v="1"/>
    <n v="2"/>
    <n v="1"/>
    <s v="台北市士林區德行西路  "/>
    <x v="0"/>
    <n v="46000"/>
    <x v="0"/>
    <x v="0"/>
    <x v="0"/>
  </r>
  <r>
    <s v="近芝山捷運高樓美屋  "/>
    <s v="成屋"/>
    <n v="21.64"/>
    <s v="7/8樓"/>
    <s v="2房2廳1衛(含加蓋 1房) "/>
    <s v="台北市士林區德行西路  "/>
    <s v="52,000元/月"/>
    <s v="7"/>
    <s v="8"/>
    <x v="0"/>
    <n v="2"/>
    <n v="1"/>
    <s v="台北市士林區德行西路  "/>
    <x v="0"/>
    <n v="52000"/>
    <x v="0"/>
    <x v="0"/>
    <x v="0"/>
  </r>
  <r>
    <s v="高鐵商圈鼎宇豪邸四房平車  "/>
    <s v="成屋"/>
    <n v="68.19"/>
    <s v="4/26樓"/>
    <s v="4房2廳2衛 "/>
    <s v="高雄市左營區博愛四路  "/>
    <s v="48,000元/月"/>
    <s v="4"/>
    <s v="26"/>
    <x v="5"/>
    <n v="2"/>
    <n v="2"/>
    <s v="高雄市左營區博愛四路  "/>
    <x v="3"/>
    <n v="48000"/>
    <x v="2"/>
    <x v="1"/>
    <x v="2"/>
  </r>
  <r>
    <s v="公園首排鼎宇豪邸四房平車  "/>
    <s v="成屋"/>
    <n v="76.83"/>
    <s v="4/26樓"/>
    <s v="3房2廳2衛 "/>
    <s v="高雄市左營區博愛四路  "/>
    <s v="50,000元/月"/>
    <s v="4"/>
    <s v="26"/>
    <x v="1"/>
    <n v="2"/>
    <n v="2"/>
    <s v="高雄市左營區博愛四路  "/>
    <x v="3"/>
    <n v="50000"/>
    <x v="2"/>
    <x v="1"/>
    <x v="2"/>
  </r>
  <r>
    <s v="四季之旅綠景三房  "/>
    <s v="成屋"/>
    <n v="45.54"/>
    <s v="4/17樓"/>
    <s v="3房2廳2衛 "/>
    <s v="台北灣五期-四季之旅 / 新北市淡水區新市一路一段  "/>
    <s v="29,000元/月"/>
    <s v="4"/>
    <s v="17"/>
    <x v="1"/>
    <n v="2"/>
    <n v="2"/>
    <s v=" 新北市淡水區新市一路一段  "/>
    <x v="5"/>
    <n v="29000"/>
    <x v="0"/>
    <x v="1"/>
    <x v="1"/>
  </r>
  <r>
    <s v="南區信義南街二房  "/>
    <s v="成屋"/>
    <n v="32.93"/>
    <s v="3/4樓"/>
    <s v="2房2廳2衛 "/>
    <s v="台中市南區信義南街  "/>
    <s v="22,000元/月"/>
    <s v="3"/>
    <s v="4"/>
    <x v="0"/>
    <n v="2"/>
    <n v="2"/>
    <s v="台中市南區信義南街  "/>
    <x v="1"/>
    <n v="22000"/>
    <x v="1"/>
    <x v="1"/>
    <x v="0"/>
  </r>
  <r>
    <s v="長安路近捷運全新兩房Ａ  "/>
    <s v="成屋"/>
    <n v="17.600000000000001"/>
    <s v="2/3樓"/>
    <s v="2房2廳1衛 "/>
    <s v="台中市西屯區長安路二段  "/>
    <s v="28,000元/月"/>
    <s v="2"/>
    <s v="3"/>
    <x v="0"/>
    <n v="2"/>
    <n v="1"/>
    <s v="台中市西屯區長安路二段  "/>
    <x v="1"/>
    <n v="28000"/>
    <x v="1"/>
    <x v="0"/>
    <x v="0"/>
  </r>
  <r>
    <s v="南港站前★２Ｆ大空間  "/>
    <s v="成屋"/>
    <n v="29.3"/>
    <s v="2/5樓"/>
    <s v="2房2廳1衛1室 "/>
    <s v="台北市南港區興華路  "/>
    <s v="45,000元/月"/>
    <s v="2"/>
    <s v="5"/>
    <x v="0"/>
    <n v="2"/>
    <n v="1"/>
    <s v="台北市南港區興華路  "/>
    <x v="0"/>
    <n v="45000"/>
    <x v="0"/>
    <x v="0"/>
    <x v="0"/>
  </r>
  <r>
    <s v="重安街捷運美三房  "/>
    <s v="成屋"/>
    <n v="51.75"/>
    <s v="19/19樓"/>
    <s v="3房1廳1衛 "/>
    <s v="新北市三重區重安街  "/>
    <s v="45,000元/月"/>
    <s v="19"/>
    <s v="19"/>
    <x v="1"/>
    <n v="1"/>
    <n v="1"/>
    <s v="新北市三重區重安街  "/>
    <x v="5"/>
    <n v="45000"/>
    <x v="0"/>
    <x v="1"/>
    <x v="1"/>
  </r>
  <r>
    <s v="惠宇一清庭３房平車附家具  "/>
    <s v="成屋"/>
    <n v="46.42"/>
    <s v="2/15樓"/>
    <s v="3房2廳2衛 "/>
    <s v="台中市北屯區敦富五街  "/>
    <s v="35,000元/月"/>
    <s v="2"/>
    <s v="15"/>
    <x v="1"/>
    <n v="2"/>
    <n v="2"/>
    <s v="台中市北屯區敦富五街  "/>
    <x v="1"/>
    <n v="35000"/>
    <x v="1"/>
    <x v="1"/>
    <x v="1"/>
  </r>
  <r>
    <s v="近師大一房一廳有陽台  "/>
    <s v="成屋"/>
    <n v="5.12"/>
    <s v="1/5樓"/>
    <s v="1房1廳1衛 "/>
    <s v="台北市大安區泰順街  "/>
    <s v="16,000元/月"/>
    <s v="1"/>
    <s v="5"/>
    <x v="2"/>
    <n v="1"/>
    <n v="1"/>
    <s v="台北市大安區泰順街  "/>
    <x v="0"/>
    <n v="16000"/>
    <x v="0"/>
    <x v="2"/>
    <x v="0"/>
  </r>
  <r>
    <s v="惠宇一清庭３房奶油風裝潢  "/>
    <s v="成屋"/>
    <n v="46.4"/>
    <s v="3/15樓"/>
    <s v="3房2廳2衛 "/>
    <s v="惠宇一清庭 / 台中市北屯區敦富五街  "/>
    <s v="35,000元/月"/>
    <s v="3"/>
    <s v="15"/>
    <x v="1"/>
    <n v="2"/>
    <n v="2"/>
    <s v=" 台中市北屯區敦富五街  "/>
    <x v="1"/>
    <n v="35000"/>
    <x v="1"/>
    <x v="1"/>
    <x v="1"/>
  </r>
  <r>
    <s v="達麗居山精裝潢３房平車  "/>
    <s v="成屋"/>
    <n v="41.47"/>
    <s v="2/15樓"/>
    <s v="3房2廳2衛 "/>
    <s v="台中市北屯區敦富路  "/>
    <s v="37,000元/月"/>
    <s v="2"/>
    <s v="15"/>
    <x v="1"/>
    <n v="2"/>
    <n v="2"/>
    <s v="台中市北屯區敦富路  "/>
    <x v="1"/>
    <n v="37000"/>
    <x v="1"/>
    <x v="1"/>
    <x v="1"/>
  </r>
  <r>
    <s v="高鐵採光含管可寵３房車位  "/>
    <s v="成屋"/>
    <n v="42.77"/>
    <s v="4/7樓"/>
    <s v="3房2廳2衛 "/>
    <s v="高雄市左營區華夏路  "/>
    <s v="23,000元/月"/>
    <s v="4"/>
    <s v="7"/>
    <x v="1"/>
    <n v="2"/>
    <n v="2"/>
    <s v="高雄市左營區華夏路  "/>
    <x v="3"/>
    <n v="23000"/>
    <x v="2"/>
    <x v="1"/>
    <x v="0"/>
  </r>
  <r>
    <s v="日式蒔璞景觀２房  "/>
    <s v="成屋"/>
    <n v="35.46"/>
    <s v="10/12樓"/>
    <s v="2房2廳1衛 "/>
    <s v="台北市內湖區東湖路  "/>
    <s v="62,000元/月"/>
    <s v="10"/>
    <s v="12"/>
    <x v="0"/>
    <n v="2"/>
    <n v="1"/>
    <s v="台北市內湖區東湖路  "/>
    <x v="0"/>
    <n v="62000"/>
    <x v="0"/>
    <x v="1"/>
    <x v="1"/>
  </r>
  <r>
    <s v="英倫亞灣全新未住三房平車  "/>
    <s v="成屋"/>
    <n v="46.92"/>
    <s v="14/14樓"/>
    <s v="3房2廳2衛 "/>
    <s v="高雄市前鎮區康和路  "/>
    <s v="28,000元/月"/>
    <s v="14"/>
    <s v="14"/>
    <x v="1"/>
    <n v="2"/>
    <n v="2"/>
    <s v="高雄市前鎮區康和路  "/>
    <x v="3"/>
    <n v="28000"/>
    <x v="2"/>
    <x v="1"/>
    <x v="1"/>
  </r>
  <r>
    <s v="寶石睿岳☆露臺４房大車位  "/>
    <s v="成屋"/>
    <n v="72.47"/>
    <s v="3/21樓"/>
    <s v="4房1廳2衛 "/>
    <s v="新北市三重區成功路  "/>
    <s v="59,000元/月"/>
    <s v="3"/>
    <s v="21"/>
    <x v="5"/>
    <n v="1"/>
    <n v="2"/>
    <s v="新北市三重區成功路  "/>
    <x v="5"/>
    <n v="59000"/>
    <x v="0"/>
    <x v="1"/>
    <x v="2"/>
  </r>
  <r>
    <s v="豪華四層大別墅可三平車  "/>
    <s v="成屋"/>
    <n v="65.06"/>
    <s v="1-4/4樓"/>
    <s v="4房3廳2衛 "/>
    <s v="台中市西屯區福祥街  "/>
    <s v="68,000元/月"/>
    <s v="1-4"/>
    <s v="4"/>
    <x v="5"/>
    <n v="3"/>
    <n v="2"/>
    <s v="台中市西屯區福祥街  "/>
    <x v="1"/>
    <n v="68000"/>
    <x v="1"/>
    <x v="1"/>
    <x v="0"/>
  </r>
  <r>
    <s v="搶手迴龍醫院旁大戶豪邸  "/>
    <s v="成屋"/>
    <n v="53.71"/>
    <s v="4-5/5樓"/>
    <s v="6房3廳3衛1室(含加蓋 2房1廳1衛) "/>
    <s v="桃園市龜山區萬壽路一段  "/>
    <s v="26,000元/月"/>
    <s v="4-5"/>
    <s v="5"/>
    <x v="7"/>
    <n v="3"/>
    <n v="3"/>
    <s v="桃園市龜山區萬壽路一段  "/>
    <x v="4"/>
    <n v="26000"/>
    <x v="0"/>
    <x v="1"/>
    <x v="0"/>
  </r>
  <r>
    <s v="天母國小邊間大三房  "/>
    <s v="成屋"/>
    <n v="43.73"/>
    <s v="3/5樓"/>
    <s v="3房2廳2衛1室 "/>
    <s v="台北市士林區天母西路  "/>
    <s v="32,000元/月"/>
    <s v="3"/>
    <s v="5"/>
    <x v="1"/>
    <n v="2"/>
    <n v="2"/>
    <s v="台北市士林區天母西路  "/>
    <x v="0"/>
    <n v="32000"/>
    <x v="0"/>
    <x v="1"/>
    <x v="0"/>
  </r>
  <r>
    <s v="士林生活好宅３  "/>
    <s v="成屋"/>
    <n v="12.38"/>
    <s v="3/3樓"/>
    <s v="3房1衛1室 "/>
    <s v="台北市士林區華光街  "/>
    <s v="18,000元/月"/>
    <s v="3"/>
    <s v="3"/>
    <x v="1"/>
    <s v=""/>
    <n v="1"/>
    <s v="台北市士林區華光街  "/>
    <x v="0"/>
    <n v="18000"/>
    <x v="0"/>
    <x v="2"/>
    <x v="0"/>
  </r>
  <r>
    <s v="捷運科技大樓站透天店辦  "/>
    <s v="成屋"/>
    <n v="21.76"/>
    <s v="1-2/2樓"/>
    <s v="3房2廳1衛(含加蓋 1房) "/>
    <s v="台北市大安區和平東路二段  "/>
    <s v="60,000元/月"/>
    <s v="1-2"/>
    <s v="2"/>
    <x v="1"/>
    <n v="2"/>
    <n v="1"/>
    <s v="台北市大安區和平東路二段  "/>
    <x v="0"/>
    <n v="60000"/>
    <x v="0"/>
    <x v="0"/>
    <x v="0"/>
  </r>
  <r>
    <s v="北屯軍和街樓中樓  "/>
    <s v="成屋"/>
    <n v="70.040000000000006"/>
    <s v="10-11/11樓"/>
    <s v="6房3廳3衛(含加蓋 2房1廳) "/>
    <s v="台中市北屯區軍和街  "/>
    <s v="27,000元/月"/>
    <s v="10-11"/>
    <s v="11"/>
    <x v="7"/>
    <n v="3"/>
    <n v="3"/>
    <s v="台中市北屯區軍和街  "/>
    <x v="1"/>
    <n v="27000"/>
    <x v="1"/>
    <x v="1"/>
    <x v="1"/>
  </r>
  <r>
    <s v="近新光遠百二樓套房１  "/>
    <s v="成屋"/>
    <n v="5"/>
    <s v="2/2樓"/>
    <s v="1房1衛 "/>
    <s v="台中市西屯區惠安巷  "/>
    <s v="13,500元/月"/>
    <s v="2"/>
    <s v="2"/>
    <x v="2"/>
    <s v=""/>
    <n v="1"/>
    <s v="台中市西屯區惠安巷  "/>
    <x v="1"/>
    <n v="13500"/>
    <x v="1"/>
    <x v="2"/>
    <x v="0"/>
  </r>
  <r>
    <s v="近新光遠百二樓套房２  "/>
    <s v="成屋"/>
    <n v="4"/>
    <s v="2/2樓"/>
    <s v="1房1衛 "/>
    <s v="台中市西屯區惠安巷  "/>
    <s v="13,500元/月"/>
    <s v="2"/>
    <s v="2"/>
    <x v="2"/>
    <s v=""/>
    <n v="1"/>
    <s v="台中市西屯區惠安巷  "/>
    <x v="1"/>
    <n v="13500"/>
    <x v="1"/>
    <x v="2"/>
    <x v="0"/>
  </r>
  <r>
    <s v="雙溪雅宴２房河景戶  "/>
    <s v="成屋"/>
    <n v="30.27"/>
    <s v="9/9樓"/>
    <s v="2房2廳1衛 "/>
    <s v="台北市士林區雙溪街  "/>
    <s v="45,000元/月"/>
    <s v="9"/>
    <s v="9"/>
    <x v="0"/>
    <n v="2"/>
    <n v="1"/>
    <s v="台北市士林區雙溪街  "/>
    <x v="0"/>
    <n v="45000"/>
    <x v="0"/>
    <x v="1"/>
    <x v="0"/>
  </r>
  <r>
    <s v="聯上海棠景觀小宅  "/>
    <s v="成屋"/>
    <n v="29.91"/>
    <s v="27/29樓"/>
    <s v="1房2廳1衛 "/>
    <s v="台南市安平區國平北路  "/>
    <s v="17,000元/月"/>
    <s v="27"/>
    <s v="29"/>
    <x v="2"/>
    <n v="2"/>
    <n v="1"/>
    <s v="台南市安平區國平北路  "/>
    <x v="2"/>
    <n v="17000"/>
    <x v="2"/>
    <x v="0"/>
    <x v="2"/>
  </r>
  <r>
    <s v="巨蛋芙蓮天四房平車家俱電  "/>
    <s v="成屋"/>
    <n v="46.76"/>
    <s v="6/13樓"/>
    <s v="4房2廳2衛 "/>
    <s v="高雄市左營區博愛三路  "/>
    <s v="28,000元/月"/>
    <s v="6"/>
    <s v="13"/>
    <x v="5"/>
    <n v="2"/>
    <n v="2"/>
    <s v="高雄市左營區博愛三路  "/>
    <x v="3"/>
    <n v="28000"/>
    <x v="2"/>
    <x v="1"/>
    <x v="1"/>
  </r>
  <r>
    <s v="永信星光高樓三房平車  "/>
    <s v="成屋"/>
    <n v="52.7"/>
    <s v="14/14樓"/>
    <s v="3房2廳2衛 "/>
    <s v="高雄市前鎮區中華五路  "/>
    <s v="35,000元/月"/>
    <s v="14"/>
    <s v="14"/>
    <x v="1"/>
    <n v="2"/>
    <n v="2"/>
    <s v="高雄市前鎮區中華五路  "/>
    <x v="3"/>
    <n v="35000"/>
    <x v="2"/>
    <x v="1"/>
    <x v="1"/>
  </r>
  <r>
    <s v="雙捷運純住宅華廈  "/>
    <s v="成屋"/>
    <n v="28.73"/>
    <s v="7/7樓"/>
    <s v="2房2廳1衛 "/>
    <s v="台北市中山區吉林路  "/>
    <s v="35,000元/月"/>
    <s v="7"/>
    <s v="7"/>
    <x v="0"/>
    <n v="2"/>
    <n v="1"/>
    <s v="台北市中山區吉林路  "/>
    <x v="0"/>
    <n v="35000"/>
    <x v="0"/>
    <x v="0"/>
    <x v="0"/>
  </r>
  <r>
    <s v="海華御寶四房車位  "/>
    <s v="成屋"/>
    <n v="64.08"/>
    <s v="10/12樓"/>
    <s v="4房2廳2衛 "/>
    <s v="台北市內湖區民權東路六段  "/>
    <s v="51,000元/月"/>
    <s v="10"/>
    <s v="12"/>
    <x v="5"/>
    <n v="2"/>
    <n v="2"/>
    <s v="台北市內湖區民權東路六段  "/>
    <x v="0"/>
    <n v="51000"/>
    <x v="0"/>
    <x v="1"/>
    <x v="1"/>
  </r>
  <r>
    <s v="安忠路早安華城華廈一房  "/>
    <s v="成屋"/>
    <n v="16.96"/>
    <s v="4/6樓"/>
    <s v="1房1廳1衛 "/>
    <s v="新北市新店區安忠路  "/>
    <s v="17,000元/月"/>
    <s v="4"/>
    <s v="6"/>
    <x v="2"/>
    <n v="1"/>
    <n v="1"/>
    <s v="新北市新店區安忠路  "/>
    <x v="5"/>
    <n v="17000"/>
    <x v="0"/>
    <x v="0"/>
    <x v="0"/>
  </r>
  <r>
    <s v="綠意靜巷明亮寬敞三房  "/>
    <s v="成屋"/>
    <n v="37.520000000000003"/>
    <s v="11/12樓"/>
    <s v="3房2廳2衛 "/>
    <s v="台北市大安區新生南路三段  "/>
    <s v="50,000元/月"/>
    <s v="11"/>
    <s v="12"/>
    <x v="1"/>
    <n v="2"/>
    <n v="2"/>
    <s v="台北市大安區新生南路三段  "/>
    <x v="0"/>
    <n v="50000"/>
    <x v="0"/>
    <x v="1"/>
    <x v="1"/>
  </r>
  <r>
    <s v="文化精裝高樓樹海四房平車  "/>
    <s v="成屋"/>
    <n v="56.47"/>
    <s v="10/15樓"/>
    <s v="4房2廳2衛 "/>
    <s v="高雄市前鎮區和平二路  "/>
    <s v="30,000元/月"/>
    <s v="10"/>
    <s v="15"/>
    <x v="5"/>
    <n v="2"/>
    <n v="2"/>
    <s v="高雄市前鎮區和平二路  "/>
    <x v="3"/>
    <n v="30000"/>
    <x v="2"/>
    <x v="1"/>
    <x v="1"/>
  </r>
  <r>
    <s v="出租濟南金山大廈三樓  "/>
    <s v="成屋"/>
    <n v="42.39"/>
    <s v="3/12樓"/>
    <s v="3房2廳2衛 "/>
    <s v="台北市中正區濟南路二段  "/>
    <s v="54,000元/月"/>
    <s v="3"/>
    <s v="12"/>
    <x v="1"/>
    <n v="2"/>
    <n v="2"/>
    <s v="台北市中正區濟南路二段  "/>
    <x v="0"/>
    <n v="54000"/>
    <x v="0"/>
    <x v="1"/>
    <x v="1"/>
  </r>
  <r>
    <s v="忠孝新生三房極品美寓  "/>
    <s v="成屋"/>
    <n v="32.68"/>
    <s v="3/5樓"/>
    <s v="4房2廳1衛 "/>
    <s v="台北市大安區新生南路一段  "/>
    <s v="46,000元/月"/>
    <s v="3"/>
    <s v="5"/>
    <x v="5"/>
    <n v="2"/>
    <n v="1"/>
    <s v="台北市大安區新生南路一段  "/>
    <x v="0"/>
    <n v="46000"/>
    <x v="0"/>
    <x v="1"/>
    <x v="0"/>
  </r>
  <r>
    <s v="近捷運國館１號出口住辦  "/>
    <s v="成屋"/>
    <n v="29.88"/>
    <s v="4/7樓"/>
    <s v="2廳1衛 "/>
    <s v="台北市大安區光復南路  "/>
    <s v="85,000元/月"/>
    <s v="4"/>
    <s v="7"/>
    <x v="6"/>
    <n v="2"/>
    <n v="1"/>
    <s v="台北市大安區光復南路  "/>
    <x v="0"/>
    <n v="85000"/>
    <x v="0"/>
    <x v="0"/>
    <x v="0"/>
  </r>
  <r>
    <s v="面公園｜綠海都心三房平車  "/>
    <s v="成屋"/>
    <n v="36.619999999999997"/>
    <s v="4/15樓"/>
    <s v="3房2廳2衛 "/>
    <s v="綠海都心 / 台南市永康區東橋五路  "/>
    <s v="28,000元/月"/>
    <s v="4"/>
    <s v="15"/>
    <x v="1"/>
    <n v="2"/>
    <n v="2"/>
    <s v=" 台南市永康區東橋五路  "/>
    <x v="2"/>
    <n v="28000"/>
    <x v="2"/>
    <x v="1"/>
    <x v="1"/>
  </r>
  <r>
    <s v="真愛＊麗寶Ｆｉｋａ三房  "/>
    <s v="成屋"/>
    <n v="42.52"/>
    <s v="8/14樓"/>
    <s v="3房2廳2衛 "/>
    <s v="桃園市八德區建德路  "/>
    <s v="23,000元/月"/>
    <s v="8"/>
    <s v="14"/>
    <x v="1"/>
    <n v="2"/>
    <n v="2"/>
    <s v="桃園市八德區建德路  "/>
    <x v="4"/>
    <n v="23000"/>
    <x v="0"/>
    <x v="1"/>
    <x v="1"/>
  </r>
  <r>
    <s v="近華山面公園精美４房  "/>
    <s v="成屋"/>
    <n v="60.25"/>
    <s v="5/11樓"/>
    <s v="4房2廳2衛1室 "/>
    <s v="台北市中山區長安東路一段  "/>
    <s v="74,000元/月"/>
    <s v="5"/>
    <s v="11"/>
    <x v="5"/>
    <n v="2"/>
    <n v="2"/>
    <s v="台北市中山區長安東路一段  "/>
    <x v="0"/>
    <n v="74000"/>
    <x v="0"/>
    <x v="1"/>
    <x v="1"/>
  </r>
  <r>
    <s v="花都三房車位  "/>
    <s v="成屋"/>
    <n v="47.11"/>
    <s v="5/14樓"/>
    <s v="3房2廳2衛 "/>
    <s v="桃園市蘆竹區奉化路  "/>
    <s v="24,000元/月"/>
    <s v="5"/>
    <s v="14"/>
    <x v="1"/>
    <n v="2"/>
    <n v="2"/>
    <s v="桃園市蘆竹區奉化路  "/>
    <x v="4"/>
    <n v="24000"/>
    <x v="0"/>
    <x v="1"/>
    <x v="1"/>
  </r>
  <r>
    <s v="近逢甲達麗Ｊ１２三房平車  "/>
    <s v="成屋"/>
    <n v="40.22"/>
    <s v="9/9樓"/>
    <s v="3房2廳2衛 "/>
    <s v="台中市西屯區福星北路  "/>
    <s v="36,000元/月"/>
    <s v="9"/>
    <s v="9"/>
    <x v="1"/>
    <n v="2"/>
    <n v="2"/>
    <s v="台中市西屯區福星北路  "/>
    <x v="1"/>
    <n v="36000"/>
    <x v="1"/>
    <x v="1"/>
    <x v="0"/>
  </r>
  <r>
    <s v="帝璟謙和裝潢附平面車位  "/>
    <s v="成屋"/>
    <n v="63.57"/>
    <s v="3/24樓"/>
    <s v="4房2廳2衛 "/>
    <s v="台中市北屯區中平路  "/>
    <s v="58,000元/月"/>
    <s v="3"/>
    <s v="24"/>
    <x v="5"/>
    <n v="2"/>
    <n v="2"/>
    <s v="台中市北屯區中平路  "/>
    <x v="1"/>
    <n v="58000"/>
    <x v="1"/>
    <x v="1"/>
    <x v="2"/>
  </r>
  <r>
    <s v="大世紀三房平車可租補  "/>
    <s v="成屋"/>
    <n v="38.17"/>
    <s v="22/24樓"/>
    <s v="3房2廳2衛 "/>
    <s v="台南市安平區永華路二段  "/>
    <s v="22,500元/月"/>
    <s v="22"/>
    <s v="24"/>
    <x v="1"/>
    <n v="2"/>
    <n v="2"/>
    <s v="台南市安平區永華路二段  "/>
    <x v="2"/>
    <n v="22500"/>
    <x v="2"/>
    <x v="1"/>
    <x v="2"/>
  </r>
  <r>
    <s v="捷運管理後棟景觀美套房  "/>
    <s v="成屋"/>
    <n v="11.26"/>
    <s v="9/12樓"/>
    <s v="1房1廳1衛(含加蓋 1房) "/>
    <s v="捷豹 / 台北市中山區長春路  "/>
    <s v="29,800元/月"/>
    <s v="9"/>
    <s v="12"/>
    <x v="2"/>
    <n v="1"/>
    <n v="1"/>
    <s v=" 台北市中山區長春路  "/>
    <x v="0"/>
    <n v="29800"/>
    <x v="0"/>
    <x v="2"/>
    <x v="1"/>
  </r>
  <r>
    <s v="寓上樂灣三房平車精裝戶  "/>
    <s v="成屋"/>
    <n v="43.74"/>
    <s v="12/12樓"/>
    <s v="3房2廳2衛 "/>
    <s v="台中市太平區旱溪東路二段  "/>
    <s v="28,999元/月"/>
    <s v="12"/>
    <s v="12"/>
    <x v="1"/>
    <n v="2"/>
    <n v="2"/>
    <s v="台中市太平區旱溪東路二段  "/>
    <x v="1"/>
    <n v="28999"/>
    <x v="1"/>
    <x v="1"/>
    <x v="1"/>
  </r>
  <r>
    <s v="天母懷德４房附車位  "/>
    <s v="成屋"/>
    <n v="64.27"/>
    <s v="10/12樓"/>
    <s v="4房2廳2衛 "/>
    <s v="台北市士林區忠誠路一段  "/>
    <s v="100,000元/月"/>
    <s v="10"/>
    <s v="12"/>
    <x v="5"/>
    <n v="2"/>
    <n v="2"/>
    <s v="台北市士林區忠誠路一段  "/>
    <x v="0"/>
    <n v="100000"/>
    <x v="0"/>
    <x v="1"/>
    <x v="1"/>
  </r>
  <r>
    <s v="誠意出租海華精美小資美宅  "/>
    <s v="成屋"/>
    <n v="27.21"/>
    <s v="2/4樓"/>
    <s v="2房2廳1衛 "/>
    <s v="桃園市中壢區元化路  "/>
    <s v="20,000元/月"/>
    <s v="2"/>
    <s v="4"/>
    <x v="0"/>
    <n v="2"/>
    <n v="1"/>
    <s v="桃園市中壢區元化路  "/>
    <x v="4"/>
    <n v="20000"/>
    <x v="0"/>
    <x v="0"/>
    <x v="0"/>
  </r>
  <r>
    <s v="白天鵝百萬美景溫馨平車  "/>
    <s v="成屋"/>
    <n v="49.47"/>
    <s v="24/24樓"/>
    <s v="1房2廳2衛 "/>
    <s v="高雄市鼓山區美術東四路  "/>
    <s v="40,000元/月"/>
    <s v="24"/>
    <s v="24"/>
    <x v="2"/>
    <n v="2"/>
    <n v="2"/>
    <s v="高雄市鼓山區美術東四路  "/>
    <x v="3"/>
    <n v="40000"/>
    <x v="2"/>
    <x v="1"/>
    <x v="2"/>
  </r>
  <r>
    <s v="烈美街一房一廳優質美屋  "/>
    <s v="成屋"/>
    <n v="6.23"/>
    <s v="1/5樓"/>
    <s v="4房4廳3衛(含加蓋 4房2廳2衛) "/>
    <s v="台中市西屯區烈美街  "/>
    <s v="15,000元/月"/>
    <s v="1"/>
    <s v="5"/>
    <x v="5"/>
    <n v="4"/>
    <n v="3"/>
    <s v="台中市西屯區烈美街  "/>
    <x v="1"/>
    <n v="15000"/>
    <x v="1"/>
    <x v="2"/>
    <x v="0"/>
  </r>
  <r>
    <s v="朱崙龍江美套  "/>
    <s v="成屋"/>
    <n v="11.94"/>
    <s v="2/5樓"/>
    <s v="1房1衛 "/>
    <s v="台北市中山區朱崙街  "/>
    <s v="25,000元/月"/>
    <s v="2"/>
    <s v="5"/>
    <x v="2"/>
    <s v=""/>
    <n v="1"/>
    <s v="台北市中山區朱崙街  "/>
    <x v="0"/>
    <n v="25000"/>
    <x v="0"/>
    <x v="2"/>
    <x v="0"/>
  </r>
  <r>
    <s v="台視邊間電梯美妝三房  "/>
    <s v="成屋"/>
    <n v="34"/>
    <s v="4/7樓"/>
    <s v="3房2廳2衛 "/>
    <s v="台北市松山區八德路三段  "/>
    <s v="58,000元/月"/>
    <s v="4"/>
    <s v="7"/>
    <x v="1"/>
    <n v="2"/>
    <n v="2"/>
    <s v="台北市松山區八德路三段  "/>
    <x v="0"/>
    <n v="58000"/>
    <x v="0"/>
    <x v="1"/>
    <x v="0"/>
  </r>
  <r>
    <s v="可養貓－松江南京高樓套房  "/>
    <s v="成屋"/>
    <n v="6.38"/>
    <s v="10/12樓"/>
    <s v="1房1廳1衛 "/>
    <s v="台北市中山區松江路  "/>
    <s v="24,000元/月"/>
    <s v="10"/>
    <s v="12"/>
    <x v="2"/>
    <n v="1"/>
    <n v="1"/>
    <s v="台北市中山區松江路  "/>
    <x v="0"/>
    <n v="24000"/>
    <x v="0"/>
    <x v="2"/>
    <x v="1"/>
  </r>
  <r>
    <s v="近葳格泰鉅捷世代三房平車  "/>
    <s v="成屋"/>
    <n v="47.57"/>
    <s v="5/15樓"/>
    <s v="3房2廳2衛 "/>
    <s v="台中市北屯區松竹五路二段  "/>
    <s v="35,000元/月"/>
    <s v="5"/>
    <s v="15"/>
    <x v="1"/>
    <n v="2"/>
    <n v="2"/>
    <s v="台中市北屯區松竹五路二段  "/>
    <x v="1"/>
    <n v="35000"/>
    <x v="1"/>
    <x v="1"/>
    <x v="1"/>
  </r>
  <r>
    <s v="敦化北路．綠蔭環翠名宮  "/>
    <s v="成屋"/>
    <n v="49.27"/>
    <s v="2/12樓"/>
    <s v="1房1廳1衛 "/>
    <s v="台北市松山區敦化北路  "/>
    <s v="85,000元/月"/>
    <s v="2"/>
    <s v="12"/>
    <x v="2"/>
    <n v="1"/>
    <n v="1"/>
    <s v="台北市松山區敦化北路  "/>
    <x v="0"/>
    <n v="85000"/>
    <x v="0"/>
    <x v="1"/>
    <x v="1"/>
  </r>
  <r>
    <s v="南港雙門牌優質大戶  "/>
    <s v="成屋"/>
    <n v="85.37"/>
    <s v="3/7樓"/>
    <s v="6房2廳2衛 "/>
    <s v="台北市南港區興東街  "/>
    <s v="75,000元/月"/>
    <s v="3"/>
    <s v="7"/>
    <x v="7"/>
    <n v="2"/>
    <n v="2"/>
    <s v="台北市南港區興東街  "/>
    <x v="0"/>
    <n v="75000"/>
    <x v="0"/>
    <x v="1"/>
    <x v="0"/>
  </r>
  <r>
    <s v="仁愛林園精美三房正面林蔭  "/>
    <s v="成屋"/>
    <n v="75.5"/>
    <s v="4/12樓"/>
    <s v="3房2廳3.5衛2室 "/>
    <s v="台北市大安區仁愛路四段  "/>
    <s v="125,000元/月"/>
    <s v="4"/>
    <s v="12"/>
    <x v="1"/>
    <n v="2"/>
    <n v="5"/>
    <s v="台北市大安區仁愛路四段  "/>
    <x v="0"/>
    <n v="125000"/>
    <x v="0"/>
    <x v="1"/>
    <x v="1"/>
  </r>
  <r>
    <s v="聚富滿滿裝潢三房  "/>
    <s v="成屋"/>
    <n v="40.24"/>
    <s v="4/12樓"/>
    <s v="3房2廳2衛 "/>
    <s v="台中市南區復興路二段  "/>
    <s v="26,000元/月"/>
    <s v="4"/>
    <s v="12"/>
    <x v="1"/>
    <n v="2"/>
    <n v="2"/>
    <s v="台中市南區復興路二段  "/>
    <x v="1"/>
    <n v="26000"/>
    <x v="1"/>
    <x v="1"/>
    <x v="1"/>
  </r>
  <r>
    <s v="公園居３房車位可以租補  "/>
    <s v="成屋"/>
    <n v="42.84"/>
    <s v="5/12樓"/>
    <s v="3房2廳2衛 "/>
    <s v="新北市淡水區中山北路二段  "/>
    <s v="28,000元/月"/>
    <s v="5"/>
    <s v="12"/>
    <x v="1"/>
    <n v="2"/>
    <n v="2"/>
    <s v="新北市淡水區中山北路二段  "/>
    <x v="5"/>
    <n v="28000"/>
    <x v="0"/>
    <x v="1"/>
    <x v="1"/>
  </r>
  <r>
    <s v="國安國宅大三房  "/>
    <s v="成屋"/>
    <n v="41.83"/>
    <s v="7/12樓"/>
    <s v="3房2廳2衛 "/>
    <s v="台中市西屯區國安一路  "/>
    <s v="22,000元/月"/>
    <s v="7"/>
    <s v="12"/>
    <x v="1"/>
    <n v="2"/>
    <n v="2"/>
    <s v="台中市西屯區國安一路  "/>
    <x v="1"/>
    <n v="22000"/>
    <x v="1"/>
    <x v="1"/>
    <x v="1"/>
  </r>
  <r>
    <s v="天母忠義街套房附垃圾處理  "/>
    <s v="成屋"/>
    <n v="3"/>
    <s v="1/7樓"/>
    <s v="1房1衛 "/>
    <s v="台北市士林區忠義街  "/>
    <s v="9,000元/月"/>
    <s v="1"/>
    <s v="7"/>
    <x v="2"/>
    <s v=""/>
    <n v="1"/>
    <s v="台北市士林區忠義街  "/>
    <x v="0"/>
    <n v="9000"/>
    <x v="0"/>
    <x v="2"/>
    <x v="0"/>
  </r>
  <r>
    <s v="福馬街高ＣＰ美套房  "/>
    <s v="成屋"/>
    <n v="5"/>
    <s v="1-3/3樓"/>
    <s v="1房1衛 "/>
    <s v="彰化縣彰化市福馬街  "/>
    <s v="5,000元/月"/>
    <s v="1-3"/>
    <s v="3"/>
    <x v="2"/>
    <s v=""/>
    <n v="1"/>
    <s v="彰化縣彰化市福馬街  "/>
    <x v="7"/>
    <n v="5000"/>
    <x v="1"/>
    <x v="2"/>
    <x v="0"/>
  </r>
  <r>
    <s v="近中原大學分租套房Ａ室  "/>
    <s v="成屋"/>
    <n v="5"/>
    <s v="6/7樓"/>
    <s v="1房1衛 "/>
    <s v="桃園市中壢區中山東路一段  "/>
    <s v="11,000元/月"/>
    <s v="6"/>
    <s v="7"/>
    <x v="2"/>
    <s v=""/>
    <n v="1"/>
    <s v="桃園市中壢區中山東路一段  "/>
    <x v="4"/>
    <n v="11000"/>
    <x v="0"/>
    <x v="2"/>
    <x v="0"/>
  </r>
  <r>
    <s v="八德路四段  "/>
    <s v="成屋"/>
    <n v="29.92"/>
    <s v="2/4樓"/>
    <s v="2房2廳1衛 "/>
    <s v="台北市松山區八德路四段  "/>
    <s v="35,000元/月"/>
    <s v="2"/>
    <s v="4"/>
    <x v="0"/>
    <n v="2"/>
    <n v="1"/>
    <s v="台北市松山區八德路四段  "/>
    <x v="0"/>
    <n v="35000"/>
    <x v="0"/>
    <x v="0"/>
    <x v="0"/>
  </r>
  <r>
    <s v="說ＬＡＶＩＥ三房雙車位  "/>
    <s v="成屋"/>
    <n v="56.5"/>
    <s v="7/13樓"/>
    <s v="3房2廳2衛 "/>
    <s v="新竹縣竹北市隘口三街  "/>
    <s v="30,000元/月"/>
    <s v="7"/>
    <s v="13"/>
    <x v="1"/>
    <n v="2"/>
    <n v="2"/>
    <s v="新竹縣竹北市隘口三街  "/>
    <x v="6"/>
    <n v="30000"/>
    <x v="0"/>
    <x v="1"/>
    <x v="1"/>
  </r>
  <r>
    <s v="大面寬一樓公寓  "/>
    <s v="成屋"/>
    <n v="79.42"/>
    <s v="B1-1/5樓"/>
    <s v="3房2廳2衛1室 "/>
    <s v="台中市西區柳川東路二段  "/>
    <s v="45,000元/月"/>
    <s v="B1-1"/>
    <s v="5"/>
    <x v="1"/>
    <n v="2"/>
    <n v="2"/>
    <s v="台中市西區柳川東路二段  "/>
    <x v="1"/>
    <n v="45000"/>
    <x v="1"/>
    <x v="1"/>
    <x v="0"/>
  </r>
  <r>
    <s v="近市區美屋  "/>
    <s v="成屋"/>
    <n v="32.880000000000003"/>
    <s v="1-2/2樓"/>
    <s v="5房2廳2衛(含加蓋 1房) "/>
    <s v="新竹市新竹市勝利路  "/>
    <s v="28,000元/月"/>
    <s v="1-2"/>
    <s v="2"/>
    <x v="3"/>
    <n v="2"/>
    <n v="2"/>
    <s v="新竹市新竹市勝利路  "/>
    <x v="8"/>
    <n v="28000"/>
    <x v="0"/>
    <x v="1"/>
    <x v="0"/>
  </r>
  <r>
    <s v="公益向上三房雙陽台採光好  "/>
    <s v="成屋"/>
    <n v="27.98"/>
    <s v="3/5樓"/>
    <s v="3房2廳2衛 "/>
    <s v="台中市西區向上路一段  "/>
    <s v="22,000元/月"/>
    <s v="3"/>
    <s v="5"/>
    <x v="1"/>
    <n v="2"/>
    <n v="2"/>
    <s v="台中市西區向上路一段  "/>
    <x v="1"/>
    <n v="22000"/>
    <x v="1"/>
    <x v="0"/>
    <x v="0"/>
  </r>
  <r>
    <s v="師院碧瑤  "/>
    <s v="成屋"/>
    <n v="33.47"/>
    <s v="4/12樓"/>
    <s v="3房2廳2衛 "/>
    <s v="新竹市新竹市南大路  "/>
    <s v="28,000元/月"/>
    <s v="4"/>
    <s v="12"/>
    <x v="1"/>
    <n v="2"/>
    <n v="2"/>
    <s v="新竹市新竹市南大路  "/>
    <x v="8"/>
    <n v="28000"/>
    <x v="0"/>
    <x v="1"/>
    <x v="1"/>
  </r>
  <r>
    <s v="長榮路溫馨小資套房  "/>
    <s v="成屋"/>
    <n v="11.17"/>
    <s v="9/12樓"/>
    <s v="1房1廳1衛 "/>
    <s v="台南市東區長榮路一段  "/>
    <s v="8,000元/月"/>
    <s v="9"/>
    <s v="12"/>
    <x v="2"/>
    <n v="1"/>
    <n v="1"/>
    <s v="台南市東區長榮路一段  "/>
    <x v="2"/>
    <n v="8000"/>
    <x v="2"/>
    <x v="2"/>
    <x v="1"/>
  </r>
  <r>
    <s v="出租遠雄幸福成三房車位  "/>
    <s v="成屋"/>
    <n v="46.23"/>
    <s v="7/28樓"/>
    <s v="3房2廳2衛 "/>
    <s v="台中市梧棲區八德路一段  "/>
    <s v="25,000元/月"/>
    <s v="7"/>
    <s v="28"/>
    <x v="1"/>
    <n v="2"/>
    <n v="2"/>
    <s v="台中市梧棲區八德路一段  "/>
    <x v="1"/>
    <n v="25000"/>
    <x v="1"/>
    <x v="1"/>
    <x v="2"/>
  </r>
  <r>
    <s v="【奇磊】全新裝潢大套房  "/>
    <s v="成屋"/>
    <n v="30.46"/>
    <s v="12/14樓"/>
    <s v="1房1廳1衛 "/>
    <s v="新竹縣竹北市高鐵東二路  "/>
    <s v="36,000元/月"/>
    <s v="12"/>
    <s v="14"/>
    <x v="2"/>
    <n v="1"/>
    <n v="1"/>
    <s v="新竹縣竹北市高鐵東二路  "/>
    <x v="6"/>
    <n v="36000"/>
    <x v="0"/>
    <x v="1"/>
    <x v="1"/>
  </r>
  <r>
    <s v="卡第兒高樓景觀１＋１  "/>
    <s v="成屋"/>
    <n v="15.84"/>
    <s v="16/16樓"/>
    <s v="1房1廳1衛 "/>
    <s v="台北市大安區羅斯福路三段  "/>
    <s v="43,000元/月"/>
    <s v="16"/>
    <s v="16"/>
    <x v="2"/>
    <n v="1"/>
    <n v="1"/>
    <s v="台北市大安區羅斯福路三段  "/>
    <x v="0"/>
    <n v="43000"/>
    <x v="0"/>
    <x v="0"/>
    <x v="1"/>
  </r>
  <r>
    <s v="大巨蛋美妝共生宅  "/>
    <s v="成屋"/>
    <n v="4"/>
    <s v="5/7樓"/>
    <s v="1房1廳 "/>
    <s v="台北市大安區延吉街  "/>
    <s v="16,800元/月"/>
    <s v="5"/>
    <s v="7"/>
    <x v="2"/>
    <n v="1"/>
    <s v=""/>
    <s v="台北市大安區延吉街  "/>
    <x v="0"/>
    <n v="16800"/>
    <x v="0"/>
    <x v="2"/>
    <x v="0"/>
  </r>
  <r>
    <s v="近高大２房平車全新未住  "/>
    <s v="成屋"/>
    <n v="36.92"/>
    <s v="2/15樓"/>
    <s v="2房2廳2衛 "/>
    <s v="高雄市楠梓區大學十九街  "/>
    <s v="22,000元/月"/>
    <s v="2"/>
    <s v="15"/>
    <x v="0"/>
    <n v="2"/>
    <n v="2"/>
    <s v="高雄市楠梓區大學十九街  "/>
    <x v="3"/>
    <n v="22000"/>
    <x v="2"/>
    <x v="1"/>
    <x v="1"/>
  </r>
  <r>
    <s v="東門捷運中正國中住辦一樓  "/>
    <s v="成屋"/>
    <n v="11.12"/>
    <s v="1/7樓"/>
    <s v="2房2廳2衛(含加蓋 1房1廳2衛) "/>
    <s v="台北市大安區金山南路二段  "/>
    <s v="45,000元/月"/>
    <s v="1"/>
    <s v="7"/>
    <x v="0"/>
    <n v="2"/>
    <n v="2"/>
    <s v="台北市大安區金山南路二段  "/>
    <x v="0"/>
    <n v="45000"/>
    <x v="0"/>
    <x v="2"/>
    <x v="0"/>
  </r>
  <r>
    <s v="中科高樓３房  "/>
    <s v="成屋"/>
    <n v="42.11"/>
    <s v="11/12樓"/>
    <s v="3房2廳2衛 "/>
    <s v="台中市西屯區國安一路  "/>
    <s v="26,000元/月"/>
    <s v="11"/>
    <s v="12"/>
    <x v="1"/>
    <n v="2"/>
    <n v="2"/>
    <s v="台中市西屯區國安一路  "/>
    <x v="1"/>
    <n v="26000"/>
    <x v="1"/>
    <x v="1"/>
    <x v="1"/>
  </r>
  <r>
    <s v="發現之旅高樓美景  "/>
    <s v="成屋"/>
    <n v="65.319999999999993"/>
    <s v="14/22樓"/>
    <s v="2房2廳1.5衛1室 "/>
    <s v="台北市文山區辛亥路六段  "/>
    <s v="40,000元/月"/>
    <s v="14"/>
    <s v="22"/>
    <x v="0"/>
    <n v="2"/>
    <n v="5"/>
    <s v="台北市文山區辛亥路六段  "/>
    <x v="0"/>
    <n v="40000"/>
    <x v="0"/>
    <x v="1"/>
    <x v="2"/>
  </r>
  <r>
    <s v="只租辦公室－方便停車  "/>
    <s v="成屋"/>
    <n v="12.46"/>
    <s v="1/4樓"/>
    <s v="4房3廳3衛 "/>
    <s v="桃園市八德區文昌街  "/>
    <s v="25,000元/月"/>
    <s v="1"/>
    <s v="4"/>
    <x v="5"/>
    <n v="3"/>
    <n v="3"/>
    <s v="桃園市八德區文昌街  "/>
    <x v="4"/>
    <n v="25000"/>
    <x v="0"/>
    <x v="2"/>
    <x v="0"/>
  </r>
  <r>
    <s v="優質地段真藏大３房  "/>
    <s v="成屋"/>
    <n v="42.7"/>
    <s v="6/10樓"/>
    <s v="3房2廳2衛 "/>
    <s v="新竹縣竹北市成功三路  "/>
    <s v="29,000元/月"/>
    <s v="6"/>
    <s v="10"/>
    <x v="1"/>
    <n v="2"/>
    <n v="2"/>
    <s v="新竹縣竹北市成功三路  "/>
    <x v="6"/>
    <n v="29000"/>
    <x v="0"/>
    <x v="1"/>
    <x v="0"/>
  </r>
  <r>
    <s v="威靈頓泳池別墅  "/>
    <s v="成屋"/>
    <n v="75"/>
    <s v="B1-2/2樓"/>
    <s v="5房2廳5衛1室(含加蓋 1房4衛1室) "/>
    <s v="台北市北投區崇仰九路  "/>
    <s v="185,000元/月"/>
    <s v="B1-2"/>
    <s v="2"/>
    <x v="3"/>
    <n v="2"/>
    <n v="5"/>
    <s v="台北市北投區崇仰九路  "/>
    <x v="0"/>
    <n v="185000"/>
    <x v="0"/>
    <x v="1"/>
    <x v="0"/>
  </r>
  <r>
    <s v="第苑高樓２房  "/>
    <s v="成屋"/>
    <n v="37.03"/>
    <s v="18/22樓"/>
    <s v="2房2廳1衛 "/>
    <s v="新竹市新竹市介壽一路  "/>
    <s v="32,000元/月"/>
    <s v="18"/>
    <s v="22"/>
    <x v="0"/>
    <n v="2"/>
    <n v="1"/>
    <s v="新竹市新竹市介壽一路  "/>
    <x v="8"/>
    <n v="32000"/>
    <x v="0"/>
    <x v="1"/>
    <x v="2"/>
  </r>
  <r>
    <s v="前後陽台三面採光單戶寓  "/>
    <s v="成屋"/>
    <n v="24.16"/>
    <s v="3/4樓"/>
    <s v="2房1廳2衛1室 "/>
    <s v="台南市安平區安平路  "/>
    <s v="16,000元/月"/>
    <s v="3"/>
    <s v="4"/>
    <x v="0"/>
    <n v="1"/>
    <n v="2"/>
    <s v="台南市安平區安平路  "/>
    <x v="2"/>
    <n v="16000"/>
    <x v="2"/>
    <x v="0"/>
    <x v="0"/>
  </r>
  <r>
    <s v="可租補～后庄北４房＋車位  "/>
    <s v="成屋"/>
    <n v="48.59"/>
    <s v="8/12樓"/>
    <s v="4房2廳2衛1室 "/>
    <s v="台中市北屯區后庄北路  "/>
    <s v="25,000元/月"/>
    <s v="8"/>
    <s v="12"/>
    <x v="5"/>
    <n v="2"/>
    <n v="2"/>
    <s v="台中市北屯區后庄北路  "/>
    <x v="1"/>
    <n v="25000"/>
    <x v="1"/>
    <x v="1"/>
    <x v="1"/>
  </r>
  <r>
    <s v="大地子民２房２衛裝潢戶  "/>
    <s v="成屋"/>
    <n v="47.2"/>
    <s v="7/14樓"/>
    <s v="2房2廳2衛 "/>
    <s v="台中市西屯區市政北三路  "/>
    <s v="60,000元/月"/>
    <s v="7"/>
    <s v="14"/>
    <x v="0"/>
    <n v="2"/>
    <n v="2"/>
    <s v="台中市西屯區市政北三路  "/>
    <x v="1"/>
    <n v="60000"/>
    <x v="1"/>
    <x v="1"/>
    <x v="1"/>
  </r>
  <r>
    <s v="近清水中山路大面寬透天  "/>
    <s v="成屋"/>
    <n v="47.01"/>
    <s v="1-2/2樓"/>
    <s v="8房2廳6衛(含加蓋 2房1衛) "/>
    <s v="台中市清水區高美路  "/>
    <s v="40,000元/月"/>
    <s v="1-2"/>
    <s v="2"/>
    <x v="4"/>
    <n v="2"/>
    <n v="6"/>
    <s v="台中市清水區高美路  "/>
    <x v="1"/>
    <n v="40000"/>
    <x v="1"/>
    <x v="1"/>
    <x v="0"/>
  </r>
  <r>
    <s v="熊貓福華三房  "/>
    <s v="成屋"/>
    <n v="31.88"/>
    <s v="13/13樓"/>
    <s v="3房2廳2衛 "/>
    <s v="台中市西屯區福安路  "/>
    <s v="23,000元/月"/>
    <s v="13"/>
    <s v="13"/>
    <x v="1"/>
    <n v="2"/>
    <n v="2"/>
    <s v="台中市西屯區福安路  "/>
    <x v="1"/>
    <n v="23000"/>
    <x v="1"/>
    <x v="1"/>
    <x v="1"/>
  </r>
  <r>
    <s v="全新兩房兩衛視野戶  "/>
    <s v="成屋"/>
    <n v="36.700000000000003"/>
    <s v="17/22樓"/>
    <s v="2房2廳2衛 "/>
    <s v="台中市中區自由路二段  "/>
    <s v="29,000元/月"/>
    <s v="17"/>
    <s v="22"/>
    <x v="0"/>
    <n v="2"/>
    <n v="2"/>
    <s v="台中市中區自由路二段  "/>
    <x v="1"/>
    <n v="29000"/>
    <x v="1"/>
    <x v="1"/>
    <x v="2"/>
  </r>
  <r>
    <s v="河堤世界方正舒適宅  "/>
    <s v="成屋"/>
    <n v="26.83"/>
    <s v="3/15樓"/>
    <s v="1房2廳1衛 "/>
    <s v="高雄市三民區民族一路  "/>
    <s v="19,800元/月"/>
    <s v="3"/>
    <s v="15"/>
    <x v="2"/>
    <n v="2"/>
    <n v="1"/>
    <s v="高雄市三民區民族一路  "/>
    <x v="3"/>
    <n v="19800"/>
    <x v="2"/>
    <x v="0"/>
    <x v="1"/>
  </r>
  <r>
    <s v="內湖溫馨大三房兩衛浴  "/>
    <s v="成屋"/>
    <n v="29.04"/>
    <s v="5/5樓"/>
    <s v="3房2廳2衛 "/>
    <s v="台北市內湖區康樂街  "/>
    <s v="34,800元/月"/>
    <s v="5"/>
    <s v="5"/>
    <x v="1"/>
    <n v="2"/>
    <n v="2"/>
    <s v="台北市內湖區康樂街  "/>
    <x v="0"/>
    <n v="34800"/>
    <x v="0"/>
    <x v="0"/>
    <x v="0"/>
  </r>
  <r>
    <s v="惠宇上和兩房兩衛浴附平車  "/>
    <s v="成屋"/>
    <n v="41.5"/>
    <s v="8/15樓"/>
    <s v="2房2廳2衛 "/>
    <s v="台中市烏日區環河路四段  "/>
    <s v="30,000元/月"/>
    <s v="8"/>
    <s v="15"/>
    <x v="0"/>
    <n v="2"/>
    <n v="2"/>
    <s v="台中市烏日區環河路四段  "/>
    <x v="1"/>
    <n v="30000"/>
    <x v="1"/>
    <x v="1"/>
    <x v="1"/>
  </r>
  <r>
    <s v="三代同堂大空間！有車位！  "/>
    <s v="成屋"/>
    <n v="52.28"/>
    <s v="1-3/5樓"/>
    <s v="3房3廳2.5衛 "/>
    <s v="伯爵山莊三代 / 新北市汐止區伯爵街  "/>
    <s v="30,000元/月"/>
    <s v="1-3"/>
    <s v="5"/>
    <x v="1"/>
    <n v="3"/>
    <n v="5"/>
    <s v=" 新北市汐止區伯爵街  "/>
    <x v="5"/>
    <n v="30000"/>
    <x v="0"/>
    <x v="1"/>
    <x v="0"/>
  </r>
  <r>
    <s v="【首選】上和苑三房車位  "/>
    <s v="成屋"/>
    <n v="64.97"/>
    <s v="6/15樓"/>
    <s v="3房2廳2衛 "/>
    <s v="新北市新莊區福德二街  "/>
    <s v="53,000元/月"/>
    <s v="6"/>
    <s v="15"/>
    <x v="1"/>
    <n v="2"/>
    <n v="2"/>
    <s v="新北市新莊區福德二街  "/>
    <x v="5"/>
    <n v="53000"/>
    <x v="0"/>
    <x v="1"/>
    <x v="1"/>
  </r>
  <r>
    <s v="惠中路透天可住可店  "/>
    <s v="成屋"/>
    <n v="28.69"/>
    <s v="1-2/2樓"/>
    <s v="4房2廳2衛(含加蓋 1廳2衛) "/>
    <s v="台中市西屯區惠中路  "/>
    <s v="48,000元/月"/>
    <s v="1-2"/>
    <s v="2"/>
    <x v="5"/>
    <n v="2"/>
    <n v="2"/>
    <s v="台中市西屯區惠中路  "/>
    <x v="1"/>
    <n v="48000"/>
    <x v="1"/>
    <x v="0"/>
    <x v="0"/>
  </r>
  <r>
    <s v="［胡適居］明亮景觀宅  "/>
    <s v="成屋"/>
    <n v="26.71"/>
    <s v="9/11樓"/>
    <s v="3房1廳2衛(含加蓋 1房1衛) "/>
    <s v="台北市南港區舊莊街一段  "/>
    <s v="40,000元/月"/>
    <s v="9"/>
    <s v="11"/>
    <x v="1"/>
    <n v="1"/>
    <n v="2"/>
    <s v="台北市南港區舊莊街一段  "/>
    <x v="0"/>
    <n v="40000"/>
    <x v="0"/>
    <x v="0"/>
    <x v="1"/>
  </r>
  <r>
    <s v="正永華路市政金店面  "/>
    <s v="成屋"/>
    <n v="68.89"/>
    <s v="B1-3/4樓"/>
    <s v="1房6廳5衛(含加蓋 1廳2衛) "/>
    <s v="台南市安平區永華路二段  "/>
    <s v="80,000元/月"/>
    <s v="B1-3"/>
    <s v="4"/>
    <x v="2"/>
    <n v="6"/>
    <n v="5"/>
    <s v="台南市安平區永華路二段  "/>
    <x v="2"/>
    <n v="80000"/>
    <x v="2"/>
    <x v="1"/>
    <x v="0"/>
  </r>
  <r>
    <s v="創遊美人美兩房  "/>
    <s v="成屋"/>
    <n v="23.53"/>
    <s v="2/11樓"/>
    <s v="2房2廳1衛1室 "/>
    <s v="新竹市新竹市新莊街  "/>
    <s v="23,000元/月"/>
    <s v="2"/>
    <s v="11"/>
    <x v="0"/>
    <n v="2"/>
    <n v="1"/>
    <s v="新竹市新竹市新莊街  "/>
    <x v="8"/>
    <n v="23000"/>
    <x v="0"/>
    <x v="0"/>
    <x v="1"/>
  </r>
  <r>
    <s v="北門青年轉角三房一室  "/>
    <s v="成屋"/>
    <n v="48.56"/>
    <s v="9/11樓"/>
    <s v="3房2廳2衛1室 "/>
    <s v="台南市中西區北門路一段  "/>
    <s v="35,000元/月"/>
    <s v="9"/>
    <s v="11"/>
    <x v="1"/>
    <n v="2"/>
    <n v="2"/>
    <s v="台南市中西區北門路一段  "/>
    <x v="2"/>
    <n v="35000"/>
    <x v="2"/>
    <x v="1"/>
    <x v="1"/>
  </r>
  <r>
    <s v="麗池樂章三房美屋  "/>
    <s v="成屋"/>
    <n v="31.57"/>
    <s v="3/13樓"/>
    <s v="3房1廳1衛 "/>
    <s v="新北市泰山區泰林路二段  "/>
    <s v="28,000元/月"/>
    <s v="3"/>
    <s v="13"/>
    <x v="1"/>
    <n v="1"/>
    <n v="1"/>
    <s v="新北市泰山區泰林路二段  "/>
    <x v="5"/>
    <n v="28000"/>
    <x v="0"/>
    <x v="1"/>
    <x v="1"/>
  </r>
  <r>
    <s v="可租補◆大空間三房附車位  "/>
    <s v="成屋"/>
    <n v="31.79"/>
    <s v="6/9樓"/>
    <s v="3房2廳2衛 "/>
    <s v="台中市大里區新生路  "/>
    <s v="22,000元/月"/>
    <s v="6"/>
    <s v="9"/>
    <x v="1"/>
    <n v="2"/>
    <n v="2"/>
    <s v="台中市大里區新生路  "/>
    <x v="1"/>
    <n v="22000"/>
    <x v="1"/>
    <x v="1"/>
    <x v="0"/>
  </r>
  <r>
    <s v="小檜溪着東騰美兩房車位  "/>
    <s v="成屋"/>
    <n v="33.42"/>
    <s v="10/14樓"/>
    <s v="2房2廳1衛 "/>
    <s v="桃園市桃園區朝陽街  "/>
    <s v="31,000元/月"/>
    <s v="10"/>
    <s v="14"/>
    <x v="0"/>
    <n v="2"/>
    <n v="1"/>
    <s v="桃園市桃園區朝陽街  "/>
    <x v="4"/>
    <n v="31000"/>
    <x v="0"/>
    <x v="1"/>
    <x v="1"/>
  </r>
  <r>
    <s v="有樂町電梯三房車位  "/>
    <s v="成屋"/>
    <n v="48.12"/>
    <s v="6/12樓"/>
    <s v="3房2廳2衛 "/>
    <s v="台北市內湖區五分街  "/>
    <s v="43,000元/月"/>
    <s v="6"/>
    <s v="12"/>
    <x v="1"/>
    <n v="2"/>
    <n v="2"/>
    <s v="台北市內湖區五分街  "/>
    <x v="0"/>
    <n v="43000"/>
    <x v="0"/>
    <x v="1"/>
    <x v="1"/>
  </r>
  <r>
    <s v="仰星殿高樓附家具  "/>
    <s v="成屋"/>
    <n v="33.68"/>
    <s v="25/29樓"/>
    <s v="2房2廳1衛 "/>
    <s v="台中市西屯區臺灣大道三段  "/>
    <s v="32,000元/月"/>
    <s v="25"/>
    <s v="29"/>
    <x v="0"/>
    <n v="2"/>
    <n v="1"/>
    <s v="台中市西屯區臺灣大道三段  "/>
    <x v="1"/>
    <n v="32000"/>
    <x v="1"/>
    <x v="1"/>
    <x v="2"/>
  </r>
  <r>
    <s v="悠森活高樓景觀兩房車位  "/>
    <s v="成屋"/>
    <n v="33.270000000000003"/>
    <s v="13/15樓"/>
    <s v="2房2廳1衛 "/>
    <s v="桃園市八德區介壽路二段  "/>
    <s v="23,000元/月"/>
    <s v="13"/>
    <s v="15"/>
    <x v="0"/>
    <n v="2"/>
    <n v="1"/>
    <s v="桃園市八德區介壽路二段  "/>
    <x v="4"/>
    <n v="23000"/>
    <x v="0"/>
    <x v="1"/>
    <x v="1"/>
  </r>
  <r>
    <s v="後驛商圈復古文青透天  "/>
    <s v="成屋"/>
    <n v="25.35"/>
    <s v="1-2/2樓"/>
    <s v="3房2廳1.5衛 "/>
    <s v="高雄市三民區天津街  "/>
    <s v="19,500元/月"/>
    <s v="1-2"/>
    <s v="2"/>
    <x v="1"/>
    <n v="2"/>
    <n v="5"/>
    <s v="高雄市三民區天津街  "/>
    <x v="3"/>
    <n v="19500"/>
    <x v="2"/>
    <x v="0"/>
    <x v="0"/>
  </r>
  <r>
    <s v="＊市政大道美妝二房二衛戶  "/>
    <s v="成屋"/>
    <n v="28.39"/>
    <s v="11/22樓"/>
    <s v="2房2廳2衛 "/>
    <s v="台南市安平區永華路二段  "/>
    <s v="22,000元/月"/>
    <s v="11"/>
    <s v="22"/>
    <x v="0"/>
    <n v="2"/>
    <n v="2"/>
    <s v="台南市安平區永華路二段  "/>
    <x v="2"/>
    <n v="22000"/>
    <x v="2"/>
    <x v="0"/>
    <x v="2"/>
  </r>
  <r>
    <s v="大慶夜市旁兩房  "/>
    <s v="成屋"/>
    <n v="24.66"/>
    <s v="6/14樓"/>
    <s v="4房2廳1衛(含加蓋 2房) "/>
    <s v="台中市南區東興路一段  "/>
    <s v="20,000元/月"/>
    <s v="6"/>
    <s v="14"/>
    <x v="5"/>
    <n v="2"/>
    <n v="1"/>
    <s v="台中市南區東興路一段  "/>
    <x v="1"/>
    <n v="20000"/>
    <x v="1"/>
    <x v="0"/>
    <x v="1"/>
  </r>
  <r>
    <s v="全新未住一房一廳２０１室  "/>
    <s v="成屋"/>
    <n v="7"/>
    <s v="2/6樓"/>
    <s v="1房1廳1衛 "/>
    <s v="台中市大里區成功路  "/>
    <s v="15,000元/月"/>
    <s v="2"/>
    <s v="6"/>
    <x v="2"/>
    <n v="1"/>
    <n v="1"/>
    <s v="台中市大里區成功路  "/>
    <x v="1"/>
    <n v="15000"/>
    <x v="1"/>
    <x v="2"/>
    <x v="0"/>
  </r>
  <r>
    <s v="全新未住一房一廳２０２室  "/>
    <s v="成屋"/>
    <n v="7"/>
    <s v="2/6樓"/>
    <s v="1房1廳1衛 "/>
    <s v="台中市大里區成功路  "/>
    <s v="17,000元/月"/>
    <s v="2"/>
    <s v="6"/>
    <x v="2"/>
    <n v="1"/>
    <n v="1"/>
    <s v="台中市大里區成功路  "/>
    <x v="1"/>
    <n v="17000"/>
    <x v="1"/>
    <x v="2"/>
    <x v="0"/>
  </r>
  <r>
    <s v="全新未住一房一廳２０３室  "/>
    <s v="成屋"/>
    <n v="7"/>
    <s v="2/6樓"/>
    <s v="1房1廳1衛 "/>
    <s v="台中市大里區成功路  "/>
    <s v="18,000元/月"/>
    <s v="2"/>
    <s v="6"/>
    <x v="2"/>
    <n v="1"/>
    <n v="1"/>
    <s v="台中市大里區成功路  "/>
    <x v="1"/>
    <n v="18000"/>
    <x v="1"/>
    <x v="2"/>
    <x v="0"/>
  </r>
  <r>
    <s v="全新未住一房一廳２０４室  "/>
    <s v="成屋"/>
    <n v="7"/>
    <s v="2/6樓"/>
    <s v="1房1廳1衛 "/>
    <s v="台中市大里區成功路  "/>
    <s v="18,000元/月"/>
    <s v="2"/>
    <s v="6"/>
    <x v="2"/>
    <n v="1"/>
    <n v="1"/>
    <s v="台中市大里區成功路  "/>
    <x v="1"/>
    <n v="18000"/>
    <x v="1"/>
    <x v="2"/>
    <x v="0"/>
  </r>
  <r>
    <s v="【疊翠】舒適陽台套房  "/>
    <s v="成屋"/>
    <n v="9.36"/>
    <s v="4/13樓"/>
    <s v="1房1廳1衛 "/>
    <s v="新北市淡水區興福寮  "/>
    <s v="8,000元/月"/>
    <s v="4"/>
    <s v="13"/>
    <x v="2"/>
    <n v="1"/>
    <n v="1"/>
    <s v="新北市淡水區興福寮  "/>
    <x v="5"/>
    <n v="8000"/>
    <x v="0"/>
    <x v="2"/>
    <x v="1"/>
  </r>
  <r>
    <s v="榮耀近新光美裝潢平車位  "/>
    <s v="成屋"/>
    <n v="86.27"/>
    <s v="7/28樓"/>
    <s v="3房2廳4衛1室 "/>
    <s v="聚合發榮耀 / 台中市西屯區市政北七路  "/>
    <s v="69,000元/月"/>
    <s v="7"/>
    <s v="28"/>
    <x v="1"/>
    <n v="2"/>
    <n v="4"/>
    <s v=" 台中市西屯區市政北七路  "/>
    <x v="1"/>
    <n v="69000"/>
    <x v="1"/>
    <x v="1"/>
    <x v="2"/>
  </r>
  <r>
    <s v="萬隆一樓分租套房  "/>
    <s v="成屋"/>
    <n v="4"/>
    <s v="1/4樓"/>
    <s v="1房1廳1衛 "/>
    <s v="台北市文山區景福街  "/>
    <s v="14,000元/月"/>
    <s v="1"/>
    <s v="4"/>
    <x v="2"/>
    <n v="1"/>
    <n v="1"/>
    <s v="台北市文山區景福街  "/>
    <x v="0"/>
    <n v="14000"/>
    <x v="0"/>
    <x v="2"/>
    <x v="0"/>
  </r>
  <r>
    <s v="✿景美小資青年套房✿  "/>
    <s v="成屋"/>
    <n v="7"/>
    <s v="5/5樓"/>
    <s v="1房1廳1衛 "/>
    <s v="台北市文山區景興路  "/>
    <s v="8,000元/月"/>
    <s v="5"/>
    <s v="5"/>
    <x v="2"/>
    <n v="1"/>
    <n v="1"/>
    <s v="台北市文山區景興路  "/>
    <x v="0"/>
    <n v="8000"/>
    <x v="0"/>
    <x v="2"/>
    <x v="0"/>
  </r>
  <r>
    <s v="水湳二房可租補  "/>
    <s v="成屋"/>
    <n v="14.16"/>
    <s v="4/4樓"/>
    <s v="2房1衛 "/>
    <s v="台中市北屯區中清路二段  "/>
    <s v="12,000元/月"/>
    <s v="4"/>
    <s v="4"/>
    <x v="0"/>
    <s v=""/>
    <n v="1"/>
    <s v="台中市北屯區中清路二段  "/>
    <x v="1"/>
    <n v="12000"/>
    <x v="1"/>
    <x v="2"/>
    <x v="0"/>
  </r>
  <r>
    <s v="稀有民生社區別墅面公園  "/>
    <s v="成屋"/>
    <n v="70"/>
    <s v="B2-2/4樓"/>
    <s v="4房6廳4衛3室 "/>
    <s v="台北市松山區民生東路五段  "/>
    <s v="128,000元/月"/>
    <s v="B2-2"/>
    <s v="4"/>
    <x v="5"/>
    <n v="6"/>
    <n v="4"/>
    <s v="台北市松山區民生東路五段  "/>
    <x v="0"/>
    <n v="128000"/>
    <x v="0"/>
    <x v="1"/>
    <x v="0"/>
  </r>
  <r>
    <s v="家具皆可談北區三房平車  "/>
    <s v="成屋"/>
    <n v="53.92"/>
    <s v="5/24樓"/>
    <s v="3房2廳2衛 "/>
    <s v="台南市北區海安路三段  "/>
    <s v="28,000元/月"/>
    <s v="5"/>
    <s v="24"/>
    <x v="1"/>
    <n v="2"/>
    <n v="2"/>
    <s v="台南市北區海安路三段  "/>
    <x v="2"/>
    <n v="28000"/>
    <x v="2"/>
    <x v="1"/>
    <x v="2"/>
  </r>
  <r>
    <s v="中科優美庭院別墅  "/>
    <s v="成屋"/>
    <n v="31.28"/>
    <s v="1-3/3樓"/>
    <s v="5房3廳2衛(含加蓋 1房1廳) "/>
    <s v="台中市西屯區福科路  "/>
    <s v="35,000元/月"/>
    <s v="1-3"/>
    <s v="3"/>
    <x v="3"/>
    <n v="3"/>
    <n v="2"/>
    <s v="台中市西屯區福科路  "/>
    <x v="1"/>
    <n v="35000"/>
    <x v="1"/>
    <x v="1"/>
    <x v="0"/>
  </r>
  <r>
    <s v="龍舜東方｜景觀三房平車  "/>
    <s v="成屋"/>
    <n v="55.19"/>
    <s v="10/14樓"/>
    <s v="3房2廳2衛 "/>
    <s v="台南市永康區永華路  "/>
    <s v="32,000元/月"/>
    <s v="10"/>
    <s v="14"/>
    <x v="1"/>
    <n v="2"/>
    <n v="2"/>
    <s v="台南市永康區永華路  "/>
    <x v="2"/>
    <n v="32000"/>
    <x v="2"/>
    <x v="1"/>
    <x v="1"/>
  </r>
  <r>
    <s v="綠海都心朝外景觀三房平車  "/>
    <s v="成屋"/>
    <n v="36.01"/>
    <s v="12/15樓"/>
    <s v="3房2廳2衛 "/>
    <s v="綠海都心 / 台南市永康區東橋五路  "/>
    <s v="27,500元/月"/>
    <s v="12"/>
    <s v="15"/>
    <x v="1"/>
    <n v="2"/>
    <n v="2"/>
    <s v=" 台南市永康區東橋五路  "/>
    <x v="2"/>
    <n v="27500"/>
    <x v="2"/>
    <x v="1"/>
    <x v="1"/>
  </r>
  <r>
    <s v="精美３房有車位  "/>
    <s v="成屋"/>
    <n v="68.16"/>
    <s v="6/22樓"/>
    <s v="3房2廳2衛 "/>
    <s v="台北市士林區中山北路五段  "/>
    <s v="140,000元/月"/>
    <s v="6"/>
    <s v="22"/>
    <x v="1"/>
    <n v="2"/>
    <n v="2"/>
    <s v="台北市士林區中山北路五段  "/>
    <x v="0"/>
    <n v="140000"/>
    <x v="0"/>
    <x v="1"/>
    <x v="2"/>
  </r>
  <r>
    <s v="世紀比漾大四房  "/>
    <s v="成屋"/>
    <n v="36.69"/>
    <s v="8/11樓"/>
    <s v="4房2廳2衛 "/>
    <s v="新北市永和區永貞路  "/>
    <s v="40,000元/月"/>
    <s v="8"/>
    <s v="11"/>
    <x v="5"/>
    <n v="2"/>
    <n v="2"/>
    <s v="新北市永和區永貞路  "/>
    <x v="5"/>
    <n v="40000"/>
    <x v="0"/>
    <x v="1"/>
    <x v="1"/>
  </r>
  <r>
    <s v="視野！國聚之碩大三房平車  "/>
    <s v="成屋"/>
    <n v="53.31"/>
    <s v="18/20樓"/>
    <s v="3房2廳2衛 "/>
    <s v="台中市西屯區中平路  "/>
    <s v="41,000元/月"/>
    <s v="18"/>
    <s v="20"/>
    <x v="1"/>
    <n v="2"/>
    <n v="2"/>
    <s v="台中市西屯區中平路  "/>
    <x v="1"/>
    <n v="41000"/>
    <x v="1"/>
    <x v="1"/>
    <x v="1"/>
  </r>
  <r>
    <s v="❤夏都溫馨美美居含車位❤  "/>
    <s v="成屋"/>
    <n v="42.03"/>
    <s v="5/15樓"/>
    <s v="1房2廳1衛1室 "/>
    <s v="台中市西區忠明南路  "/>
    <s v="29,000元/月"/>
    <s v="5"/>
    <s v="15"/>
    <x v="2"/>
    <n v="2"/>
    <n v="1"/>
    <s v="台中市西區忠明南路  "/>
    <x v="1"/>
    <n v="29000"/>
    <x v="1"/>
    <x v="1"/>
    <x v="1"/>
  </r>
  <r>
    <s v="七張建國路方正大一樓  "/>
    <s v="成屋"/>
    <n v="29.7"/>
    <s v="1/4樓"/>
    <s v="3房2廳2衛 "/>
    <s v="新北市新店區建國路  "/>
    <s v="33,000元/月"/>
    <s v="1"/>
    <s v="4"/>
    <x v="1"/>
    <n v="2"/>
    <n v="2"/>
    <s v="新北市新店區建國路  "/>
    <x v="5"/>
    <n v="33000"/>
    <x v="0"/>
    <x v="0"/>
    <x v="0"/>
  </r>
  <r>
    <s v="天鵝堡捷運２房丨含管理費  "/>
    <s v="成屋"/>
    <n v="25.86"/>
    <s v="11/13樓"/>
    <s v="2房1廳 "/>
    <s v="高雄市楠梓區惠正街  "/>
    <s v="19,000元/月"/>
    <s v="11"/>
    <s v="13"/>
    <x v="0"/>
    <n v="1"/>
    <s v=""/>
    <s v="高雄市楠梓區惠正街  "/>
    <x v="3"/>
    <n v="19000"/>
    <x v="2"/>
    <x v="0"/>
    <x v="1"/>
  </r>
  <r>
    <s v="丹鳳捷運站三房車  "/>
    <s v="成屋"/>
    <n v="57.9"/>
    <s v="4/4樓"/>
    <s v="3房2廳2衛 "/>
    <s v="新北市新莊區福營路  "/>
    <s v="38,000元/月"/>
    <s v="4"/>
    <s v="4"/>
    <x v="1"/>
    <n v="2"/>
    <n v="2"/>
    <s v="新北市新莊區福營路  "/>
    <x v="5"/>
    <n v="38000"/>
    <x v="0"/>
    <x v="1"/>
    <x v="0"/>
  </r>
  <r>
    <s v="捷市悅兩房車位有家具  "/>
    <s v="成屋"/>
    <n v="32.72"/>
    <s v="14/15樓"/>
    <s v="2房1廳1衛 "/>
    <s v="高雄市楠梓區加昌路  "/>
    <s v="20,000元/月"/>
    <s v="14"/>
    <s v="15"/>
    <x v="0"/>
    <n v="1"/>
    <n v="1"/>
    <s v="高雄市楠梓區加昌路  "/>
    <x v="3"/>
    <n v="20000"/>
    <x v="2"/>
    <x v="1"/>
    <x v="1"/>
  </r>
  <r>
    <s v="奇岩常殷泊美兩房出租  "/>
    <s v="成屋"/>
    <n v="20.69"/>
    <s v="3/8樓"/>
    <s v="2房1廳1衛 "/>
    <s v="台北市北投區三合街一段  "/>
    <s v="36,000元/月"/>
    <s v="3"/>
    <s v="8"/>
    <x v="0"/>
    <n v="1"/>
    <n v="1"/>
    <s v="台北市北投區三合街一段  "/>
    <x v="0"/>
    <n v="36000"/>
    <x v="0"/>
    <x v="0"/>
    <x v="0"/>
  </r>
  <r>
    <s v="新埔二樓大空間  "/>
    <s v="成屋"/>
    <n v="29.65"/>
    <s v="2/4樓"/>
    <s v="4房2廳1衛 "/>
    <s v="新北市板橋區民有街  "/>
    <s v="35,000元/月"/>
    <s v="2"/>
    <s v="4"/>
    <x v="5"/>
    <n v="2"/>
    <n v="1"/>
    <s v="新北市板橋區民有街  "/>
    <x v="5"/>
    <n v="35000"/>
    <x v="0"/>
    <x v="0"/>
    <x v="0"/>
  </r>
  <r>
    <s v="稀有！近中國醫臨路店面  "/>
    <s v="成屋"/>
    <n v="24.68"/>
    <s v="1/1樓"/>
    <s v="4房2廳2衛(含加蓋 1房) "/>
    <s v="台中市北區文化街  "/>
    <s v="32,000元/月"/>
    <s v="1"/>
    <s v="1"/>
    <x v="5"/>
    <n v="2"/>
    <n v="2"/>
    <s v="台中市北區文化街  "/>
    <x v="1"/>
    <n v="32000"/>
    <x v="1"/>
    <x v="0"/>
    <x v="0"/>
  </r>
  <r>
    <s v="大面寬電梯豪墅近東山高中  "/>
    <s v="成屋"/>
    <n v="82.54"/>
    <s v="1-4/4樓"/>
    <s v="6房3廳7衛 "/>
    <s v="台中市北屯區三甲路  "/>
    <s v="108,000元/月"/>
    <s v="1-4"/>
    <s v="4"/>
    <x v="7"/>
    <n v="3"/>
    <n v="7"/>
    <s v="台中市北屯區三甲路  "/>
    <x v="1"/>
    <n v="108000"/>
    <x v="1"/>
    <x v="1"/>
    <x v="0"/>
  </r>
  <r>
    <s v="擎天全新大２房美露臺  "/>
    <s v="成屋"/>
    <n v="47.49"/>
    <s v="2/26樓"/>
    <s v="2房2廳2衛 "/>
    <s v="台北市南港區興南街  "/>
    <s v="85,000元/月"/>
    <s v="2"/>
    <s v="26"/>
    <x v="0"/>
    <n v="2"/>
    <n v="2"/>
    <s v="台北市南港區興南街  "/>
    <x v="0"/>
    <n v="85000"/>
    <x v="0"/>
    <x v="1"/>
    <x v="2"/>
  </r>
  <r>
    <s v="★皇翔第一站３＋１房  "/>
    <s v="成屋"/>
    <n v="35.94"/>
    <s v="4/8樓"/>
    <s v="4房2廳2衛(含加蓋 1房) "/>
    <s v="新北市土城區樂利街  "/>
    <s v="35,000元/月"/>
    <s v="4"/>
    <s v="8"/>
    <x v="5"/>
    <n v="2"/>
    <n v="2"/>
    <s v="新北市土城區樂利街  "/>
    <x v="5"/>
    <n v="35000"/>
    <x v="0"/>
    <x v="1"/>
    <x v="0"/>
  </r>
  <r>
    <s v="第一園兩房出租  "/>
    <s v="成屋"/>
    <n v="20.62"/>
    <s v="20/25樓"/>
    <s v="2房2廳1衛 "/>
    <s v="台南市北區公園南路  "/>
    <s v="15,000元/月"/>
    <s v="20"/>
    <s v="25"/>
    <x v="0"/>
    <n v="2"/>
    <n v="1"/>
    <s v="台南市北區公園南路  "/>
    <x v="2"/>
    <n v="15000"/>
    <x v="2"/>
    <x v="0"/>
    <x v="2"/>
  </r>
  <r>
    <s v="敦北南京小豪宅  "/>
    <s v="成屋"/>
    <n v="18.899999999999999"/>
    <s v="4/15樓"/>
    <s v="1房1廳1衛 "/>
    <s v="台北市松山區南京東路四段  "/>
    <s v="62,000元/月"/>
    <s v="4"/>
    <s v="15"/>
    <x v="2"/>
    <n v="1"/>
    <n v="1"/>
    <s v="台北市松山區南京東路四段  "/>
    <x v="0"/>
    <n v="62000"/>
    <x v="0"/>
    <x v="0"/>
    <x v="1"/>
  </r>
  <r>
    <s v="培英國中三房  "/>
    <s v="成屋"/>
    <n v="37.51"/>
    <s v="5/5樓"/>
    <s v="3房2廳2衛 "/>
    <s v="新竹市新竹市園後街  "/>
    <s v="18,000元/月"/>
    <s v="5"/>
    <s v="5"/>
    <x v="1"/>
    <n v="2"/>
    <n v="2"/>
    <s v="新竹市新竹市園後街  "/>
    <x v="8"/>
    <n v="18000"/>
    <x v="0"/>
    <x v="1"/>
    <x v="0"/>
  </r>
  <r>
    <s v="新東街綠意優質套房  "/>
    <s v="成屋"/>
    <n v="6"/>
    <s v="1/4樓"/>
    <s v="1房1衛 "/>
    <s v="台北市松山區新東街  "/>
    <s v="15,000元/月"/>
    <s v="1"/>
    <s v="4"/>
    <x v="2"/>
    <s v=""/>
    <n v="1"/>
    <s v="台北市松山區新東街  "/>
    <x v="0"/>
    <n v="15000"/>
    <x v="0"/>
    <x v="2"/>
    <x v="0"/>
  </r>
  <r>
    <s v="福園溫馨３房  "/>
    <s v="成屋"/>
    <n v="28.17"/>
    <s v="4/5樓"/>
    <s v="3房2廳1衛 "/>
    <s v="新北市新店區福園街  "/>
    <s v="26,500元/月"/>
    <s v="4"/>
    <s v="5"/>
    <x v="1"/>
    <n v="2"/>
    <n v="1"/>
    <s v="新北市新店區福園街  "/>
    <x v="5"/>
    <n v="26500"/>
    <x v="0"/>
    <x v="0"/>
    <x v="0"/>
  </r>
  <r>
    <s v="馬到成功樹山丘三房車  "/>
    <s v="成屋"/>
    <n v="62.88"/>
    <s v="5/5樓"/>
    <s v="3房2廳2衛 "/>
    <s v="台北市北投區稻香路  "/>
    <s v="46,000元/月"/>
    <s v="5"/>
    <s v="5"/>
    <x v="1"/>
    <n v="2"/>
    <n v="2"/>
    <s v="台北市北投區稻香路  "/>
    <x v="0"/>
    <n v="46000"/>
    <x v="0"/>
    <x v="1"/>
    <x v="0"/>
  </r>
  <r>
    <s v="高鐵站廣璞園的家三房車位  "/>
    <s v="成屋"/>
    <n v="43.82"/>
    <s v="10/19樓"/>
    <s v="3房2廳1衛 "/>
    <s v="桃園市中壢區領航南路三段  "/>
    <s v="32,000元/月"/>
    <s v="10"/>
    <s v="19"/>
    <x v="1"/>
    <n v="2"/>
    <n v="1"/>
    <s v="桃園市中壢區領航南路三段  "/>
    <x v="4"/>
    <n v="32000"/>
    <x v="0"/>
    <x v="1"/>
    <x v="1"/>
  </r>
  <r>
    <s v="永和低樓層收租套房－３  "/>
    <s v="成屋"/>
    <n v="5"/>
    <s v="2/4樓"/>
    <s v="1房1衛 "/>
    <s v="新北市永和區成功路一段  "/>
    <s v="10,000元/月"/>
    <s v="2"/>
    <s v="4"/>
    <x v="2"/>
    <s v=""/>
    <n v="1"/>
    <s v="新北市永和區成功路一段  "/>
    <x v="5"/>
    <n v="10000"/>
    <x v="0"/>
    <x v="2"/>
    <x v="0"/>
  </r>
  <r>
    <s v="永和低樓層收租套房－２  "/>
    <s v="成屋"/>
    <n v="5"/>
    <s v="2/4樓"/>
    <s v="1房1衛 "/>
    <s v="新北市永和區成功路一段  "/>
    <s v="10,000元/月"/>
    <s v="2"/>
    <s v="4"/>
    <x v="2"/>
    <s v=""/>
    <n v="1"/>
    <s v="新北市永和區成功路一段  "/>
    <x v="5"/>
    <n v="10000"/>
    <x v="0"/>
    <x v="2"/>
    <x v="0"/>
  </r>
  <r>
    <s v="『新天母』稀有釋出  "/>
    <s v="成屋"/>
    <n v="11.34"/>
    <s v="4/5樓"/>
    <s v="1房1廳1衛 "/>
    <s v="新北市淡水區自強路  "/>
    <s v="18,000元/月"/>
    <s v="4"/>
    <s v="5"/>
    <x v="2"/>
    <n v="1"/>
    <n v="1"/>
    <s v="新北市淡水區自強路  "/>
    <x v="5"/>
    <n v="18000"/>
    <x v="0"/>
    <x v="2"/>
    <x v="0"/>
  </r>
  <r>
    <s v="西門捷運天鑽高樓美妝  "/>
    <s v="成屋"/>
    <n v="46.75"/>
    <s v="10/15樓"/>
    <s v="2房2廳2衛 "/>
    <s v="台北市萬華區中華路一段  "/>
    <s v="70,000元/月"/>
    <s v="10"/>
    <s v="15"/>
    <x v="0"/>
    <n v="2"/>
    <n v="2"/>
    <s v="台北市萬華區中華路一段  "/>
    <x v="0"/>
    <n v="70000"/>
    <x v="0"/>
    <x v="1"/>
    <x v="1"/>
  </r>
  <r>
    <s v="民生香榭大２房平車含管  "/>
    <s v="成屋"/>
    <n v="45.8"/>
    <s v="15/28樓"/>
    <s v="2房1廳1衛 "/>
    <s v="高雄市前金區大同一路  "/>
    <s v="35,000元/月"/>
    <s v="15"/>
    <s v="28"/>
    <x v="0"/>
    <n v="1"/>
    <n v="1"/>
    <s v="高雄市前金區大同一路  "/>
    <x v="3"/>
    <n v="35000"/>
    <x v="2"/>
    <x v="1"/>
    <x v="2"/>
  </r>
  <r>
    <s v="潤隆兩房含管車可租補養貓  "/>
    <s v="成屋"/>
    <n v="31.54"/>
    <s v="13/29樓"/>
    <s v="2房2廳1衛 "/>
    <s v="新竹市新竹市埔頂三路  "/>
    <s v="33,800元/月"/>
    <s v="13"/>
    <s v="29"/>
    <x v="0"/>
    <n v="2"/>
    <n v="1"/>
    <s v="新竹市新竹市埔頂三路  "/>
    <x v="8"/>
    <n v="33800"/>
    <x v="0"/>
    <x v="1"/>
    <x v="2"/>
  </r>
  <r>
    <s v="惠宇天青裝潢戶含三平車位  "/>
    <s v="成屋"/>
    <n v="136.01"/>
    <s v="4/26樓"/>
    <s v="4房2廳3衛 "/>
    <s v="台中市西屯區市政北一路  "/>
    <s v="110,000元/月"/>
    <s v="4"/>
    <s v="26"/>
    <x v="5"/>
    <n v="2"/>
    <n v="3"/>
    <s v="台中市西屯區市政北一路  "/>
    <x v="1"/>
    <n v="110000"/>
    <x v="1"/>
    <x v="1"/>
    <x v="2"/>
  </r>
  <r>
    <s v="近捷運低樓層四房採光佳  "/>
    <s v="成屋"/>
    <n v="33.15"/>
    <s v="2/5樓"/>
    <s v="4房2廳2衛 "/>
    <s v="台北市北投區致遠一路一段  "/>
    <s v="45,000元/月"/>
    <s v="2"/>
    <s v="5"/>
    <x v="5"/>
    <n v="2"/>
    <n v="2"/>
    <s v="台北市北投區致遠一路一段  "/>
    <x v="0"/>
    <n v="45000"/>
    <x v="0"/>
    <x v="1"/>
    <x v="0"/>
  </r>
  <r>
    <s v="【大江山】大兩房景觀佳  "/>
    <s v="成屋"/>
    <n v="27.35"/>
    <s v="3/15樓"/>
    <s v="2房2廳1衛 "/>
    <s v="新北市土城區學府路二段  "/>
    <s v="27,500元/月"/>
    <s v="3"/>
    <s v="15"/>
    <x v="0"/>
    <n v="2"/>
    <n v="1"/>
    <s v="新北市土城區學府路二段  "/>
    <x v="5"/>
    <n v="27500"/>
    <x v="0"/>
    <x v="0"/>
    <x v="1"/>
  </r>
  <r>
    <s v="德安家康樓中樓附平車  "/>
    <s v="成屋"/>
    <n v="69.599999999999994"/>
    <s v="23-24/26樓"/>
    <s v="4房2廳2衛1室(含加蓋 1房) "/>
    <s v="新竹市新竹市武陵路  "/>
    <s v="34,000元/月"/>
    <s v="23-24"/>
    <s v="26"/>
    <x v="5"/>
    <n v="2"/>
    <n v="2"/>
    <s v="新竹市新竹市武陵路  "/>
    <x v="8"/>
    <n v="34000"/>
    <x v="0"/>
    <x v="1"/>
    <x v="2"/>
  </r>
  <r>
    <s v="三光國小雅房Ｂ  "/>
    <s v="成屋"/>
    <n v="2.2000000000000002"/>
    <s v="2/4樓"/>
    <s v="1房 "/>
    <s v="新北市三重區大同南路  "/>
    <s v="7,500元/月"/>
    <s v="2"/>
    <s v="4"/>
    <x v="2"/>
    <s v=""/>
    <s v=""/>
    <s v="新北市三重區大同南路  "/>
    <x v="5"/>
    <n v="7500"/>
    <x v="0"/>
    <x v="2"/>
    <x v="0"/>
  </r>
  <r>
    <s v="三光國小雅房Ａ  "/>
    <s v="成屋"/>
    <n v="2.2000000000000002"/>
    <s v="2/4樓"/>
    <s v="1房 "/>
    <s v="新北市三重區大同南路  "/>
    <s v="7,500元/月"/>
    <s v="2"/>
    <s v="4"/>
    <x v="2"/>
    <s v=""/>
    <s v=""/>
    <s v="新北市三重區大同南路  "/>
    <x v="5"/>
    <n v="7500"/>
    <x v="0"/>
    <x v="2"/>
    <x v="0"/>
  </r>
  <r>
    <s v="近捷運永春站３房２樓美寓  "/>
    <s v="成屋"/>
    <n v="23.78"/>
    <s v="2/4樓"/>
    <s v="3房2廳1衛 "/>
    <s v="台北市信義區松山路  "/>
    <s v="33,000元/月"/>
    <s v="2"/>
    <s v="4"/>
    <x v="1"/>
    <n v="2"/>
    <n v="1"/>
    <s v="台北市信義區松山路  "/>
    <x v="0"/>
    <n v="33000"/>
    <x v="0"/>
    <x v="0"/>
    <x v="0"/>
  </r>
  <r>
    <s v="樸日１７樓景觀平車宅  "/>
    <s v="成屋"/>
    <n v="53.73"/>
    <s v="17/19樓"/>
    <s v="2房2廳2衛 "/>
    <s v="台南市安南區郡安路六段  "/>
    <s v="25,000元/月"/>
    <s v="17"/>
    <s v="19"/>
    <x v="0"/>
    <n v="2"/>
    <n v="2"/>
    <s v="台南市安南區郡安路六段  "/>
    <x v="2"/>
    <n v="25000"/>
    <x v="2"/>
    <x v="1"/>
    <x v="1"/>
  </r>
  <r>
    <s v="樸日１６樓景觀平車宅  "/>
    <s v="成屋"/>
    <n v="53.73"/>
    <s v="16/19樓"/>
    <s v="2房2廳2衛 "/>
    <s v="台南市安南區郡安路六段  "/>
    <s v="25,000元/月"/>
    <s v="16"/>
    <s v="19"/>
    <x v="0"/>
    <n v="2"/>
    <n v="2"/>
    <s v="台南市安南區郡安路六段  "/>
    <x v="2"/>
    <n v="25000"/>
    <x v="2"/>
    <x v="1"/>
    <x v="1"/>
  </r>
  <r>
    <s v="天河次頂樓兩房  "/>
    <s v="成屋"/>
    <n v="28.28"/>
    <s v="14/15樓"/>
    <s v="2房1廳1衛 "/>
    <s v="台南市中西區中華西路二段  "/>
    <s v="24,000元/月"/>
    <s v="14"/>
    <s v="15"/>
    <x v="0"/>
    <n v="1"/>
    <n v="1"/>
    <s v="台南市中西區中華西路二段  "/>
    <x v="2"/>
    <n v="24000"/>
    <x v="2"/>
    <x v="0"/>
    <x v="1"/>
  </r>
  <r>
    <s v="鵲喜質感２房車位  "/>
    <s v="成屋"/>
    <n v="43.82"/>
    <s v="6/10樓"/>
    <s v="2房2廳1衛 "/>
    <s v="台北市文山區興隆路三段  "/>
    <s v="53,000元/月"/>
    <s v="6"/>
    <s v="10"/>
    <x v="0"/>
    <n v="2"/>
    <n v="1"/>
    <s v="台北市文山區興隆路三段  "/>
    <x v="0"/>
    <n v="53000"/>
    <x v="0"/>
    <x v="1"/>
    <x v="0"/>
  </r>
  <r>
    <s v="國際高鐵雙星  "/>
    <s v="成屋"/>
    <n v="90.42"/>
    <s v="8/18樓"/>
    <s v="2房2廳2衛 "/>
    <s v="國際高鐵-國際金融雙星 / 桃園市中壢區高鐵站前西路一段  "/>
    <s v="75,000元/月"/>
    <s v="8"/>
    <s v="18"/>
    <x v="0"/>
    <n v="2"/>
    <n v="2"/>
    <s v=" 桃園市中壢區高鐵站前西路一段  "/>
    <x v="4"/>
    <n v="75000"/>
    <x v="0"/>
    <x v="1"/>
    <x v="1"/>
  </r>
  <r>
    <s v="政大春山莊採光電梯別墅  "/>
    <s v="成屋"/>
    <n v="118.22"/>
    <s v="B1-4/4樓"/>
    <s v="5房5廳5衛6室(含加蓋 4室) "/>
    <s v="台北市文山區政大一街  "/>
    <s v="100,000元/月"/>
    <s v="B1-4"/>
    <s v="4"/>
    <x v="3"/>
    <n v="5"/>
    <n v="5"/>
    <s v="台北市文山區政大一街  "/>
    <x v="0"/>
    <n v="100000"/>
    <x v="0"/>
    <x v="1"/>
    <x v="0"/>
  </r>
  <r>
    <s v="依莎美學高樓三房雙車位  "/>
    <s v="成屋"/>
    <n v="68.92"/>
    <s v="12/14樓"/>
    <s v="3房2廳2衛 "/>
    <s v="桃園市中壢區新中二街  "/>
    <s v="40,000元/月"/>
    <s v="12"/>
    <s v="14"/>
    <x v="1"/>
    <n v="2"/>
    <n v="2"/>
    <s v="桃園市中壢區新中二街  "/>
    <x v="4"/>
    <n v="40000"/>
    <x v="0"/>
    <x v="1"/>
    <x v="1"/>
  </r>
  <r>
    <s v="Ａ１８自由之丘２房車位  "/>
    <s v="成屋"/>
    <n v="33.56"/>
    <s v="2/15樓"/>
    <s v="2房2廳1衛 "/>
    <s v="桃園市中壢區高鐵站前西路二段  "/>
    <s v="27,000元/月"/>
    <s v="2"/>
    <s v="15"/>
    <x v="0"/>
    <n v="2"/>
    <n v="1"/>
    <s v="桃園市中壢區高鐵站前西路二段  "/>
    <x v="4"/>
    <n v="27000"/>
    <x v="0"/>
    <x v="1"/>
    <x v="1"/>
  </r>
  <r>
    <s v="【聯合公園】舒適一房車位  "/>
    <s v="成屋"/>
    <n v="27.7"/>
    <s v="9/21樓"/>
    <s v="1房1廳1衛 "/>
    <s v="新北市新莊區富貴路  "/>
    <s v="35,600元/月"/>
    <s v="9"/>
    <s v="21"/>
    <x v="2"/>
    <n v="1"/>
    <n v="1"/>
    <s v="新北市新莊區富貴路  "/>
    <x v="5"/>
    <n v="35600"/>
    <x v="0"/>
    <x v="0"/>
    <x v="2"/>
  </r>
  <r>
    <s v="近西門町優質電梯大３房  "/>
    <s v="成屋"/>
    <n v="43.28"/>
    <s v="3/7樓"/>
    <s v="3房2廳2衛 "/>
    <s v="台北市萬華區中華路二段  "/>
    <s v="68,000元/月"/>
    <s v="3"/>
    <s v="7"/>
    <x v="1"/>
    <n v="2"/>
    <n v="2"/>
    <s v="台北市萬華區中華路二段  "/>
    <x v="0"/>
    <n v="68000"/>
    <x v="0"/>
    <x v="1"/>
    <x v="0"/>
  </r>
  <r>
    <s v="近永康藏壽司優質美墅  "/>
    <s v="成屋"/>
    <n v="61.86"/>
    <s v="1-4/4樓"/>
    <s v="5房2廳4衛(含加蓋 1房1衛) "/>
    <s v="台南市永康區八德街  "/>
    <s v="30,000元/月"/>
    <s v="1-4"/>
    <s v="4"/>
    <x v="3"/>
    <n v="2"/>
    <n v="4"/>
    <s v="台南市永康區八德街  "/>
    <x v="2"/>
    <n v="30000"/>
    <x v="2"/>
    <x v="1"/>
    <x v="0"/>
  </r>
  <r>
    <s v="萬華頂級好屋  "/>
    <s v="成屋"/>
    <n v="26.06"/>
    <s v="5/5樓"/>
    <s v="2房2廳1衛 "/>
    <s v="台北市萬華區大理街  "/>
    <s v="25,000元/月"/>
    <s v="5"/>
    <s v="5"/>
    <x v="0"/>
    <n v="2"/>
    <n v="1"/>
    <s v="台北市萬華區大理街  "/>
    <x v="0"/>
    <n v="25000"/>
    <x v="0"/>
    <x v="0"/>
    <x v="0"/>
  </r>
  <r>
    <s v="時代圓滿面公園美宅  "/>
    <s v="成屋"/>
    <n v="101.44"/>
    <s v="11/14樓"/>
    <s v="4房2廳2衛 "/>
    <s v="台中市南屯區大墩六街  "/>
    <s v="78,000元/月"/>
    <s v="11"/>
    <s v="14"/>
    <x v="5"/>
    <n v="2"/>
    <n v="2"/>
    <s v="台中市南屯區大墩六街  "/>
    <x v="1"/>
    <n v="78000"/>
    <x v="1"/>
    <x v="1"/>
    <x v="1"/>
  </r>
  <r>
    <s v="小資族抗通膨優質分租雅房  "/>
    <s v="成屋"/>
    <n v="8"/>
    <s v="4/5樓"/>
    <s v="1房1衛 "/>
    <s v="台北市內湖區新明路  "/>
    <s v="7,500元/月"/>
    <s v="4"/>
    <s v="5"/>
    <x v="2"/>
    <s v=""/>
    <n v="1"/>
    <s v="台北市內湖區新明路  "/>
    <x v="0"/>
    <n v="7500"/>
    <x v="0"/>
    <x v="2"/>
    <x v="0"/>
  </r>
  <r>
    <s v="專任！榮華特區三房電梯  "/>
    <s v="成屋"/>
    <n v="37.49"/>
    <s v="4/7樓"/>
    <s v="3房2廳2衛 "/>
    <s v="台北市北投區富貴一路  "/>
    <s v="45,000元/月"/>
    <s v="4"/>
    <s v="7"/>
    <x v="1"/>
    <n v="2"/>
    <n v="2"/>
    <s v="台北市北投區富貴一路  "/>
    <x v="0"/>
    <n v="45000"/>
    <x v="0"/>
    <x v="1"/>
    <x v="0"/>
  </r>
  <r>
    <s v="首富高樓開闊三房附車位  "/>
    <s v="成屋"/>
    <n v="78.09"/>
    <s v="7/14樓"/>
    <s v="3房2廳2衛1室 "/>
    <s v="新北市三重區力行路一段  "/>
    <s v="54,500元/月"/>
    <s v="7"/>
    <s v="14"/>
    <x v="1"/>
    <n v="2"/>
    <n v="2"/>
    <s v="新北市三重區力行路一段  "/>
    <x v="5"/>
    <n v="54500"/>
    <x v="0"/>
    <x v="1"/>
    <x v="1"/>
  </r>
  <r>
    <s v="代代木全新交屋兩房車位  "/>
    <s v="成屋"/>
    <n v="37.33"/>
    <s v="7/15樓"/>
    <s v="2房2廳1.5衛 "/>
    <s v="桃園市大園區致成路  "/>
    <s v="31,000元/月"/>
    <s v="7"/>
    <s v="15"/>
    <x v="0"/>
    <n v="2"/>
    <n v="5"/>
    <s v="桃園市大園區致成路  "/>
    <x v="4"/>
    <n v="31000"/>
    <x v="0"/>
    <x v="1"/>
    <x v="1"/>
  </r>
  <r>
    <s v="秀朗橋站．尼斯公爵美三房  "/>
    <s v="成屋"/>
    <n v="76.3"/>
    <s v="7/14樓"/>
    <s v="3房2廳2衛2室 "/>
    <s v="新北市中和區秀朗路三段  "/>
    <s v="56,000元/月"/>
    <s v="7"/>
    <s v="14"/>
    <x v="1"/>
    <n v="2"/>
    <n v="2"/>
    <s v="新北市中和區秀朗路三段  "/>
    <x v="5"/>
    <n v="56000"/>
    <x v="0"/>
    <x v="1"/>
    <x v="1"/>
  </r>
  <r>
    <s v="長青路３樓住家  "/>
    <s v="成屋"/>
    <n v="12.79"/>
    <s v="3/4樓"/>
    <s v="1房1衛 "/>
    <s v="新竹縣竹北市長青路一段  "/>
    <s v="12,000元/月"/>
    <s v="3"/>
    <s v="4"/>
    <x v="2"/>
    <s v=""/>
    <n v="1"/>
    <s v="新竹縣竹北市長青路一段  "/>
    <x v="6"/>
    <n v="12000"/>
    <x v="0"/>
    <x v="2"/>
    <x v="0"/>
  </r>
  <r>
    <s v="永和稀有２樓美寓平面車位  "/>
    <s v="成屋"/>
    <n v="48.24"/>
    <s v="2/5樓"/>
    <s v="3房2廳2衛 "/>
    <s v="新北市永和區永貞路  "/>
    <s v="40,000元/月"/>
    <s v="2"/>
    <s v="5"/>
    <x v="1"/>
    <n v="2"/>
    <n v="2"/>
    <s v="新北市永和區永貞路  "/>
    <x v="5"/>
    <n v="40000"/>
    <x v="0"/>
    <x v="1"/>
    <x v="0"/>
  </r>
  <r>
    <s v="機捷Ａ９林口站●冠德鼎捷  "/>
    <s v="成屋"/>
    <n v="42.36"/>
    <s v="8/16樓"/>
    <s v="1房2廳1衛 "/>
    <s v="冠德鼎捷 / 新北市林口區八德路  "/>
    <s v="36,000元/月"/>
    <s v="8"/>
    <s v="16"/>
    <x v="2"/>
    <n v="2"/>
    <n v="1"/>
    <s v=" 新北市林口區八德路  "/>
    <x v="5"/>
    <n v="36000"/>
    <x v="0"/>
    <x v="1"/>
    <x v="1"/>
  </r>
  <r>
    <s v="古亭璞園電梯兩房車位  "/>
    <s v="成屋"/>
    <n v="34.659999999999997"/>
    <s v="3/8樓"/>
    <s v="2房2廳2衛1室 "/>
    <s v="台北市中正區金門街  "/>
    <s v="45,000元/月"/>
    <s v="3"/>
    <s v="8"/>
    <x v="0"/>
    <n v="2"/>
    <n v="2"/>
    <s v="台北市中正區金門街  "/>
    <x v="0"/>
    <n v="45000"/>
    <x v="0"/>
    <x v="1"/>
    <x v="0"/>
  </r>
  <r>
    <s v="機捷特區兩房平車露臺戶  "/>
    <s v="成屋"/>
    <n v="36.51"/>
    <s v="2/12樓"/>
    <s v="2房2廳1衛 "/>
    <s v="台中市北屯區詔安街  "/>
    <s v="26,500元/月"/>
    <s v="2"/>
    <s v="12"/>
    <x v="0"/>
    <n v="2"/>
    <n v="1"/>
    <s v="台中市北屯區詔安街  "/>
    <x v="1"/>
    <n v="26500"/>
    <x v="1"/>
    <x v="1"/>
    <x v="1"/>
  </r>
  <r>
    <s v="步行新埔站７分鐘電梯兩房  "/>
    <s v="成屋"/>
    <n v="15.11"/>
    <s v="7/12樓"/>
    <s v="2房1廳1衛 "/>
    <s v="新北市板橋區民生路二段  "/>
    <s v="27,000元/月"/>
    <s v="7"/>
    <s v="12"/>
    <x v="0"/>
    <n v="1"/>
    <n v="1"/>
    <s v="新北市板橋區民生路二段  "/>
    <x v="5"/>
    <n v="27000"/>
    <x v="0"/>
    <x v="0"/>
    <x v="1"/>
  </r>
  <r>
    <s v="中科商圈四房平車  "/>
    <s v="成屋"/>
    <n v="60.58"/>
    <s v="11/12樓"/>
    <s v="4房2廳2衛 "/>
    <s v="台中市西屯區西屯路三段  "/>
    <s v="30,000元/月"/>
    <s v="11"/>
    <s v="12"/>
    <x v="5"/>
    <n v="2"/>
    <n v="2"/>
    <s v="台中市西屯區西屯路三段  "/>
    <x v="1"/>
    <n v="30000"/>
    <x v="1"/>
    <x v="1"/>
    <x v="1"/>
  </r>
  <r>
    <s v="東湖電梯溫馨小宅  "/>
    <s v="成屋"/>
    <n v="16.28"/>
    <s v="4/8樓"/>
    <s v="1房2廳1衛 "/>
    <s v="台北市內湖區安康路  "/>
    <s v="25,000元/月"/>
    <s v="4"/>
    <s v="8"/>
    <x v="2"/>
    <n v="2"/>
    <n v="1"/>
    <s v="台北市內湖區安康路  "/>
    <x v="0"/>
    <n v="25000"/>
    <x v="0"/>
    <x v="0"/>
    <x v="0"/>
  </r>
  <r>
    <s v="⭐仁武大地坪臨路透天  "/>
    <s v="成屋"/>
    <n v="54.11"/>
    <s v="1-3/3樓"/>
    <s v="3房3廳3衛 "/>
    <s v="高雄市仁武區華南街  "/>
    <s v="35,000元/月"/>
    <s v="1-3"/>
    <s v="3"/>
    <x v="1"/>
    <n v="3"/>
    <n v="3"/>
    <s v="高雄市仁武區華南街  "/>
    <x v="3"/>
    <n v="35000"/>
    <x v="2"/>
    <x v="1"/>
    <x v="0"/>
  </r>
  <r>
    <s v="★江子翠稀有整棟透天厝★  "/>
    <s v="成屋"/>
    <n v="29.04"/>
    <s v="1-2/2樓"/>
    <s v="4房2廳2衛 "/>
    <s v="新北市板橋區文化路二段  "/>
    <s v="50,000元/月"/>
    <s v="1-2"/>
    <s v="2"/>
    <x v="5"/>
    <n v="2"/>
    <n v="2"/>
    <s v="新北市板橋區文化路二段  "/>
    <x v="5"/>
    <n v="50000"/>
    <x v="0"/>
    <x v="0"/>
    <x v="0"/>
  </r>
  <r>
    <s v="長壽街三角窗店面  "/>
    <s v="成屋"/>
    <n v="25.51"/>
    <s v="1/4樓"/>
    <s v="1房2廳1衛 "/>
    <s v="新北市樹林區長壽街  "/>
    <s v="30,000元/月"/>
    <s v="1"/>
    <s v="4"/>
    <x v="2"/>
    <n v="2"/>
    <n v="1"/>
    <s v="新北市樹林區長壽街  "/>
    <x v="5"/>
    <n v="30000"/>
    <x v="0"/>
    <x v="0"/>
    <x v="0"/>
  </r>
  <r>
    <s v="森悅高樓採光通風三房平車  "/>
    <s v="成屋"/>
    <n v="47"/>
    <s v="8/14樓"/>
    <s v="3房2廳2衛 "/>
    <s v="台南市安南區安中二街  "/>
    <s v="29,000元/月"/>
    <s v="8"/>
    <s v="14"/>
    <x v="1"/>
    <n v="2"/>
    <n v="2"/>
    <s v="台南市安南區安中二街  "/>
    <x v="2"/>
    <n v="29000"/>
    <x v="2"/>
    <x v="1"/>
    <x v="1"/>
  </r>
  <r>
    <s v="育林學區電梯２房  "/>
    <s v="成屋"/>
    <n v="26.28"/>
    <s v="12/14樓"/>
    <s v="2房1廳1衛 "/>
    <s v="新北市樹林區復興路  "/>
    <s v="25,000元/月"/>
    <s v="12"/>
    <s v="14"/>
    <x v="0"/>
    <n v="1"/>
    <n v="1"/>
    <s v="新北市樹林區復興路  "/>
    <x v="5"/>
    <n v="25000"/>
    <x v="0"/>
    <x v="0"/>
    <x v="1"/>
  </r>
  <r>
    <s v="近國民運動中心金店鋪  "/>
    <s v="成屋"/>
    <n v="19.190000000000001"/>
    <s v="1/4樓"/>
    <s v="1廳1衛 "/>
    <s v="桃園市桃園區國際路一段  "/>
    <s v="40,000元/月"/>
    <s v="1"/>
    <s v="4"/>
    <x v="6"/>
    <n v="1"/>
    <n v="1"/>
    <s v="桃園市桃園區國際路一段  "/>
    <x v="4"/>
    <n v="40000"/>
    <x v="0"/>
    <x v="0"/>
    <x v="0"/>
  </r>
  <r>
    <s v="國際路醒目賺錢大店面  "/>
    <s v="成屋"/>
    <n v="47.81"/>
    <s v="1/4樓"/>
    <s v="1廳1衛 "/>
    <s v="桃園市桃園區國際路一段  "/>
    <s v="60,000元/月"/>
    <s v="1"/>
    <s v="4"/>
    <x v="6"/>
    <n v="1"/>
    <n v="1"/>
    <s v="桃園市桃園區國際路一段  "/>
    <x v="4"/>
    <n v="60000"/>
    <x v="0"/>
    <x v="1"/>
    <x v="0"/>
  </r>
  <r>
    <s v="近東區整理過的透天  "/>
    <s v="成屋"/>
    <n v="34.729999999999997"/>
    <s v="1-3/3樓"/>
    <s v="4房1廳2衛 "/>
    <s v="台南市仁德區成功一街  "/>
    <s v="23,000元/月"/>
    <s v="1-3"/>
    <s v="3"/>
    <x v="5"/>
    <n v="1"/>
    <n v="2"/>
    <s v="台南市仁德區成功一街  "/>
    <x v="2"/>
    <n v="23000"/>
    <x v="2"/>
    <x v="1"/>
    <x v="0"/>
  </r>
  <r>
    <s v="華爾道夫高樓景觀美宅  "/>
    <s v="成屋"/>
    <n v="81.86"/>
    <s v="14/18樓"/>
    <s v="3房2廳3衛1室 "/>
    <s v="桃園市中壢區文智路  "/>
    <s v="48,000元/月"/>
    <s v="14"/>
    <s v="18"/>
    <x v="1"/>
    <n v="2"/>
    <n v="3"/>
    <s v="桃園市中壢區文智路  "/>
    <x v="4"/>
    <n v="48000"/>
    <x v="0"/>
    <x v="1"/>
    <x v="1"/>
  </r>
  <r>
    <s v="ＭＩＨＯ全新店面附平車  "/>
    <s v="成屋"/>
    <n v="46.58"/>
    <s v="1/15樓"/>
    <s v="2廳2衛 "/>
    <s v="台南市南區萬年七街  "/>
    <s v="38,000元/月"/>
    <s v="1"/>
    <s v="15"/>
    <x v="6"/>
    <n v="2"/>
    <n v="2"/>
    <s v="台南市南區萬年七街  "/>
    <x v="2"/>
    <n v="38000"/>
    <x v="2"/>
    <x v="1"/>
    <x v="1"/>
  </r>
  <r>
    <s v="天東電梯４房坡平車位  "/>
    <s v="成屋"/>
    <n v="59.06"/>
    <s v="3/8樓"/>
    <s v="4房2廳2衛 "/>
    <s v="天美奇跡 / 台北市士林區天母東路  "/>
    <s v="130,000元/月"/>
    <s v="3"/>
    <s v="8"/>
    <x v="5"/>
    <n v="2"/>
    <n v="2"/>
    <s v=" 台北市士林區天母東路  "/>
    <x v="0"/>
    <n v="130000"/>
    <x v="0"/>
    <x v="1"/>
    <x v="0"/>
  </r>
  <r>
    <s v="近商場！環境宜居３房  "/>
    <s v="成屋"/>
    <n v="55.88"/>
    <s v="2-3/13樓"/>
    <s v="3房2廳3衛 "/>
    <s v="新北市林口區公園路  "/>
    <s v="26,000元/月"/>
    <s v="2-3"/>
    <s v="13"/>
    <x v="1"/>
    <n v="2"/>
    <n v="3"/>
    <s v="新北市林口區公園路  "/>
    <x v="5"/>
    <n v="26000"/>
    <x v="0"/>
    <x v="1"/>
    <x v="1"/>
  </r>
  <r>
    <s v="Ａ１０高樓溫馨宅  "/>
    <s v="成屋"/>
    <n v="20.12"/>
    <s v="9/10樓"/>
    <s v="1房2廳1衛 "/>
    <s v="桃園市蘆竹區機捷路二段  "/>
    <s v="22,000元/月"/>
    <s v="9"/>
    <s v="10"/>
    <x v="2"/>
    <n v="2"/>
    <n v="1"/>
    <s v="桃園市蘆竹區機捷路二段  "/>
    <x v="4"/>
    <n v="22000"/>
    <x v="0"/>
    <x v="0"/>
    <x v="0"/>
  </r>
  <r>
    <s v="精心裝潢美兩房  "/>
    <s v="成屋"/>
    <n v="15.59"/>
    <s v="1/1樓"/>
    <s v="2房2廳1衛 "/>
    <s v="桃園市八德區豐德路  "/>
    <s v="16,000元/月"/>
    <s v="1"/>
    <s v="1"/>
    <x v="0"/>
    <n v="2"/>
    <n v="1"/>
    <s v="桃園市八德區豐德路  "/>
    <x v="4"/>
    <n v="16000"/>
    <x v="0"/>
    <x v="0"/>
    <x v="0"/>
  </r>
  <r>
    <s v="星野之森綠景大兩房車位  "/>
    <s v="成屋"/>
    <n v="35.270000000000003"/>
    <s v="5/11樓"/>
    <s v="2房2廳1衛 "/>
    <s v="新北市汐止區新台五路二段  "/>
    <s v="25,000元/月"/>
    <s v="5"/>
    <s v="11"/>
    <x v="0"/>
    <n v="2"/>
    <n v="1"/>
    <s v="新北市汐止區新台五路二段  "/>
    <x v="5"/>
    <n v="25000"/>
    <x v="0"/>
    <x v="1"/>
    <x v="1"/>
  </r>
  <r>
    <s v="近火車站樓中樓遼闊視野  "/>
    <s v="成屋"/>
    <n v="56.16"/>
    <s v="12/12樓"/>
    <s v="4房2廳1.5衛2室(含加蓋 2房0.5衛1室) "/>
    <s v="新北市汐止區長興街一段  "/>
    <s v="45,000元/月"/>
    <s v="12"/>
    <s v="12"/>
    <x v="5"/>
    <n v="2"/>
    <n v="5"/>
    <s v="新北市汐止區長興街一段  "/>
    <x v="5"/>
    <n v="45000"/>
    <x v="0"/>
    <x v="1"/>
    <x v="1"/>
  </r>
  <r>
    <s v="昇陽九樂精美裝潢  "/>
    <s v="成屋"/>
    <n v="31.3"/>
    <s v="12/26樓"/>
    <s v="1房2廳1衛 "/>
    <s v="新北市八里區龍米路一段  "/>
    <s v="25,000元/月"/>
    <s v="12"/>
    <s v="26"/>
    <x v="2"/>
    <n v="2"/>
    <n v="1"/>
    <s v="新北市八里區龍米路一段  "/>
    <x v="5"/>
    <n v="25000"/>
    <x v="0"/>
    <x v="1"/>
    <x v="2"/>
  </r>
  <r>
    <s v="國民路透天  "/>
    <s v="成屋"/>
    <n v="62.19"/>
    <s v="B1-3/3樓"/>
    <s v="3房3廳3衛 "/>
    <s v="台南市南區國民路  "/>
    <s v="28,000元/月"/>
    <s v="B1-3"/>
    <s v="3"/>
    <x v="1"/>
    <n v="3"/>
    <n v="3"/>
    <s v="台南市南區國民路  "/>
    <x v="2"/>
    <n v="28000"/>
    <x v="2"/>
    <x v="1"/>
    <x v="0"/>
  </r>
  <r>
    <s v="板橋美套房  "/>
    <s v="成屋"/>
    <n v="6"/>
    <s v="5/5樓"/>
    <s v="1房1衛 "/>
    <s v="新北市板橋區中山路二段  "/>
    <s v="14,000元/月"/>
    <s v="5"/>
    <s v="5"/>
    <x v="2"/>
    <s v=""/>
    <n v="1"/>
    <s v="新北市板橋區中山路二段  "/>
    <x v="5"/>
    <n v="14000"/>
    <x v="0"/>
    <x v="2"/>
    <x v="0"/>
  </r>
  <r>
    <s v="新浦東‧近新市國小‧一房  "/>
    <s v="成屋"/>
    <n v="27.32"/>
    <s v="9/15樓"/>
    <s v="1房2廳1衛 "/>
    <s v="新北市淡水區新市一路三段  "/>
    <s v="19,800元/月"/>
    <s v="9"/>
    <s v="15"/>
    <x v="2"/>
    <n v="2"/>
    <n v="1"/>
    <s v="新北市淡水區新市一路三段  "/>
    <x v="5"/>
    <n v="19800"/>
    <x v="0"/>
    <x v="0"/>
    <x v="1"/>
  </r>
  <r>
    <s v="可租補寵物設籍電梯三房  "/>
    <s v="成屋"/>
    <n v="31.76"/>
    <s v="2/7樓"/>
    <s v="3房2廳2衛 "/>
    <s v="台北市信義區莊敬路  "/>
    <s v="52,000元/月"/>
    <s v="2"/>
    <s v="7"/>
    <x v="1"/>
    <n v="2"/>
    <n v="2"/>
    <s v="台北市信義區莊敬路  "/>
    <x v="0"/>
    <n v="52000"/>
    <x v="0"/>
    <x v="1"/>
    <x v="0"/>
  </r>
  <r>
    <s v="柏悅２房視野美宅  "/>
    <s v="成屋"/>
    <n v="41.89"/>
    <s v="8/14樓"/>
    <s v="2房2廳1衛 "/>
    <s v="台中市北區育樂街  "/>
    <s v="27,000元/月"/>
    <s v="8"/>
    <s v="14"/>
    <x v="0"/>
    <n v="2"/>
    <n v="1"/>
    <s v="台中市北區育樂街  "/>
    <x v="1"/>
    <n v="27000"/>
    <x v="1"/>
    <x v="1"/>
    <x v="1"/>
  </r>
  <r>
    <s v="高醫同盟溫馨兩房  "/>
    <s v="成屋"/>
    <n v="24.71"/>
    <s v="2/10樓"/>
    <s v="2房2廳1衛 "/>
    <s v="高雄市三民區合江街  "/>
    <s v="26,800元/月"/>
    <s v="2"/>
    <s v="10"/>
    <x v="0"/>
    <n v="2"/>
    <n v="1"/>
    <s v="高雄市三民區合江街  "/>
    <x v="3"/>
    <n v="26800"/>
    <x v="2"/>
    <x v="0"/>
    <x v="0"/>
  </r>
  <r>
    <s v="潭子臨路精華店住  "/>
    <s v="成屋"/>
    <n v="36.35"/>
    <s v="1-2/2樓"/>
    <s v="1房2廳2衛 "/>
    <s v="台中市潭子區中山路二段  "/>
    <s v="39,000元/月"/>
    <s v="1-2"/>
    <s v="2"/>
    <x v="2"/>
    <n v="2"/>
    <n v="2"/>
    <s v="台中市潭子區中山路二段  "/>
    <x v="1"/>
    <n v="39000"/>
    <x v="1"/>
    <x v="1"/>
    <x v="0"/>
  </r>
  <r>
    <s v="公園景觀三房車位  "/>
    <s v="成屋"/>
    <n v="33.700000000000003"/>
    <s v="3/15樓"/>
    <s v="3房2廳2衛 "/>
    <s v="高雄市三民區遼寧三街  "/>
    <s v="27,000元/月"/>
    <s v="3"/>
    <s v="15"/>
    <x v="1"/>
    <n v="2"/>
    <n v="2"/>
    <s v="高雄市三民區遼寧三街  "/>
    <x v="3"/>
    <n v="27000"/>
    <x v="2"/>
    <x v="1"/>
    <x v="1"/>
  </r>
  <r>
    <s v="獨立出入有陽台電梯大套房  "/>
    <s v="成屋"/>
    <n v="14.21"/>
    <s v="4/5樓"/>
    <s v="1房1廳1衛 "/>
    <s v="台中市北屯區松竹五路一段  "/>
    <s v="25,000元/月"/>
    <s v="4"/>
    <s v="5"/>
    <x v="2"/>
    <n v="1"/>
    <n v="1"/>
    <s v="台中市北屯區松竹五路一段  "/>
    <x v="1"/>
    <n v="25000"/>
    <x v="1"/>
    <x v="2"/>
    <x v="0"/>
  </r>
  <r>
    <s v="獨立出入露臺電梯大兩房  "/>
    <s v="成屋"/>
    <n v="14.21"/>
    <s v="2/5樓"/>
    <s v="2房2廳1衛 "/>
    <s v="台中市北屯區松竹五路一段  "/>
    <s v="45,000元/月"/>
    <s v="2"/>
    <s v="5"/>
    <x v="0"/>
    <n v="2"/>
    <n v="1"/>
    <s v="台中市北屯區松竹五路一段  "/>
    <x v="1"/>
    <n v="45000"/>
    <x v="1"/>
    <x v="2"/>
    <x v="0"/>
  </r>
  <r>
    <s v="宏璟麗園溫馨兩房  "/>
    <s v="成屋"/>
    <n v="24.97"/>
    <s v="6/11樓"/>
    <s v="2房2廳1衛 "/>
    <s v="新北市汐止區大同路二段  "/>
    <s v="26,000元/月"/>
    <s v="6"/>
    <s v="11"/>
    <x v="0"/>
    <n v="2"/>
    <n v="1"/>
    <s v="新北市汐止區大同路二段  "/>
    <x v="5"/>
    <n v="26000"/>
    <x v="0"/>
    <x v="0"/>
    <x v="1"/>
  </r>
  <r>
    <s v="力行靜巷方正３房  "/>
    <s v="成屋"/>
    <n v="28.86"/>
    <s v="3/4樓"/>
    <s v="3房2廳1衛 "/>
    <s v="新北市新店區力行路  "/>
    <s v="26,000元/月"/>
    <s v="3"/>
    <s v="4"/>
    <x v="1"/>
    <n v="2"/>
    <n v="1"/>
    <s v="新北市新店區力行路  "/>
    <x v="5"/>
    <n v="26000"/>
    <x v="0"/>
    <x v="0"/>
    <x v="0"/>
  </r>
  <r>
    <s v="近崑山國小車庫透天  "/>
    <s v="成屋"/>
    <n v="35.86"/>
    <s v="1-2/2樓"/>
    <s v="4房3廳3衛1室(含加蓋 2廳) "/>
    <s v="台南市永康區永華路  "/>
    <s v="25,000元/月"/>
    <s v="1-2"/>
    <s v="2"/>
    <x v="5"/>
    <n v="3"/>
    <n v="3"/>
    <s v="台南市永康區永華路  "/>
    <x v="2"/>
    <n v="25000"/>
    <x v="2"/>
    <x v="1"/>
    <x v="0"/>
  </r>
  <r>
    <s v="中興商圈鐵路街透天無車位  "/>
    <s v="成屋"/>
    <n v="48.01"/>
    <s v="1-4/4樓"/>
    <s v="5房2廳4衛 "/>
    <s v="台中市大里區鐵路街  "/>
    <s v="25,000元/月"/>
    <s v="1-4"/>
    <s v="4"/>
    <x v="3"/>
    <n v="2"/>
    <n v="4"/>
    <s v="台中市大里區鐵路街  "/>
    <x v="1"/>
    <n v="25000"/>
    <x v="1"/>
    <x v="1"/>
    <x v="0"/>
  </r>
  <r>
    <s v="江翠北側Ｅ區全新套房  "/>
    <s v="成屋"/>
    <n v="15.7"/>
    <s v="5/19樓"/>
    <s v="1房1衛 "/>
    <s v="新北市板橋區華江一路  "/>
    <s v="27,000元/月"/>
    <s v="5"/>
    <s v="19"/>
    <x v="2"/>
    <s v=""/>
    <n v="1"/>
    <s v="新北市板橋區華江一路  "/>
    <x v="5"/>
    <n v="27000"/>
    <x v="0"/>
    <x v="0"/>
    <x v="1"/>
  </r>
  <r>
    <s v="☆將捷溫馨兩房車位  "/>
    <s v="成屋"/>
    <n v="40.08"/>
    <s v="8/26樓"/>
    <s v="2房2廳2衛 "/>
    <s v="新北市淡水區淡金路二段  "/>
    <s v="28,000元/月"/>
    <s v="8"/>
    <s v="26"/>
    <x v="0"/>
    <n v="2"/>
    <n v="2"/>
    <s v="新北市淡水區淡金路二段  "/>
    <x v="5"/>
    <n v="28000"/>
    <x v="0"/>
    <x v="1"/>
    <x v="2"/>
  </r>
  <r>
    <s v="近內惟高樓採光兩房平車  "/>
    <s v="成屋"/>
    <n v="36.229999999999997"/>
    <s v="11/15樓"/>
    <s v="2房1廳1衛 "/>
    <s v="高雄市左營區桃子園路  "/>
    <s v="23,000元/月"/>
    <s v="11"/>
    <s v="15"/>
    <x v="0"/>
    <n v="1"/>
    <n v="1"/>
    <s v="高雄市左營區桃子園路  "/>
    <x v="3"/>
    <n v="23000"/>
    <x v="2"/>
    <x v="1"/>
    <x v="1"/>
  </r>
  <r>
    <s v="捷運藍線全新可租補含車位  "/>
    <s v="成屋"/>
    <n v="33.1"/>
    <s v="12/23樓"/>
    <s v="2房2廳1.5衛 "/>
    <s v="新北市土城區學府路二段  "/>
    <s v="33,800元/月"/>
    <s v="12"/>
    <s v="23"/>
    <x v="0"/>
    <n v="2"/>
    <n v="5"/>
    <s v="新北市土城區學府路二段  "/>
    <x v="5"/>
    <n v="33800"/>
    <x v="0"/>
    <x v="1"/>
    <x v="2"/>
  </r>
  <r>
    <s v="捷運藍線＿全新落成可租補  "/>
    <s v="成屋"/>
    <n v="22.43"/>
    <s v="12/23樓"/>
    <s v="2房2廳1.5衛 "/>
    <s v="新北市土城區學府路二段  "/>
    <s v="29,800元/月"/>
    <s v="12"/>
    <s v="23"/>
    <x v="0"/>
    <n v="2"/>
    <n v="5"/>
    <s v="新北市土城區學府路二段  "/>
    <x v="5"/>
    <n v="29800"/>
    <x v="0"/>
    <x v="0"/>
    <x v="2"/>
  </r>
  <r>
    <s v="西安街套房５０８  "/>
    <s v="成屋"/>
    <n v="10"/>
    <s v="5/6樓"/>
    <s v="1房1衛 "/>
    <s v="台北市北投區西安街二段  "/>
    <s v="16,000元/月"/>
    <s v="5"/>
    <s v="6"/>
    <x v="2"/>
    <s v=""/>
    <n v="1"/>
    <s v="台北市北投區西安街二段  "/>
    <x v="0"/>
    <n v="16000"/>
    <x v="0"/>
    <x v="2"/>
    <x v="0"/>
  </r>
  <r>
    <s v="★汐止宏盛心兩房車位  "/>
    <s v="成屋"/>
    <n v="39.25"/>
    <s v="5/21樓"/>
    <s v="2房2廳1衛 "/>
    <s v="新北市汐止區新興路  "/>
    <s v="33,000元/月"/>
    <s v="5"/>
    <s v="21"/>
    <x v="0"/>
    <n v="2"/>
    <n v="1"/>
    <s v="新北市汐止區新興路  "/>
    <x v="5"/>
    <n v="33000"/>
    <x v="0"/>
    <x v="1"/>
    <x v="2"/>
  </r>
  <r>
    <s v="璞氏集高樓  "/>
    <s v="成屋"/>
    <n v="60.81"/>
    <s v="12/14樓"/>
    <s v="3房2廳2衛 "/>
    <s v="璞氏集 / 台北市士林區士東路  "/>
    <s v="180,000元/月"/>
    <s v="12"/>
    <s v="14"/>
    <x v="1"/>
    <n v="2"/>
    <n v="2"/>
    <s v=" 台北市士林區士東路  "/>
    <x v="0"/>
    <n v="180000"/>
    <x v="0"/>
    <x v="1"/>
    <x v="1"/>
  </r>
  <r>
    <s v="學勤路景觀好宅＊３＋１  "/>
    <s v="成屋"/>
    <n v="72.819999999999993"/>
    <s v="2/25樓"/>
    <s v="3房2廳2衛1室 "/>
    <s v="新北市三峽區學勤路  "/>
    <s v="45,000元/月"/>
    <s v="2"/>
    <s v="25"/>
    <x v="1"/>
    <n v="2"/>
    <n v="2"/>
    <s v="新北市三峽區學勤路  "/>
    <x v="5"/>
    <n v="45000"/>
    <x v="0"/>
    <x v="1"/>
    <x v="2"/>
  </r>
  <r>
    <s v="宏盛水悅兩房車位  "/>
    <s v="成屋"/>
    <n v="34.93"/>
    <s v="25/26樓"/>
    <s v="2房1廳2衛 "/>
    <s v="新北市淡水區新市三路一段  "/>
    <s v="23,000元/月"/>
    <s v="25"/>
    <s v="26"/>
    <x v="0"/>
    <n v="1"/>
    <n v="2"/>
    <s v="新北市淡水區新市三路一段  "/>
    <x v="5"/>
    <n v="23000"/>
    <x v="0"/>
    <x v="1"/>
    <x v="2"/>
  </r>
  <r>
    <s v="德傳三房加車位  "/>
    <s v="成屋"/>
    <n v="53.26"/>
    <s v="4/16樓"/>
    <s v="3房2廳2衛 "/>
    <s v="新北市新莊區中華路二段  "/>
    <s v="40,000元/月"/>
    <s v="4"/>
    <s v="16"/>
    <x v="1"/>
    <n v="2"/>
    <n v="2"/>
    <s v="新北市新莊區中華路二段  "/>
    <x v="5"/>
    <n v="40000"/>
    <x v="0"/>
    <x v="1"/>
    <x v="1"/>
  </r>
  <r>
    <s v="大信街‧優質‧大空間美屋  "/>
    <s v="成屋"/>
    <n v="23.66"/>
    <s v="2/4樓"/>
    <s v="3房2廳1.5衛 "/>
    <s v="新北市淡水區大信街  "/>
    <s v="18,000元/月"/>
    <s v="2"/>
    <s v="4"/>
    <x v="1"/>
    <n v="2"/>
    <n v="5"/>
    <s v="新北市淡水區大信街  "/>
    <x v="5"/>
    <n v="18000"/>
    <x v="0"/>
    <x v="0"/>
    <x v="0"/>
  </r>
  <r>
    <s v="忠孝復興ＢＲ４小豪宅  "/>
    <s v="成屋"/>
    <n v="13.24"/>
    <s v="12/13樓"/>
    <s v="1房1廳1衛 "/>
    <s v="台北市大安區復興南路一段  "/>
    <s v="60,000元/月"/>
    <s v="12"/>
    <s v="13"/>
    <x v="2"/>
    <n v="1"/>
    <n v="1"/>
    <s v="台北市大安區復興南路一段  "/>
    <x v="0"/>
    <n v="60000"/>
    <x v="0"/>
    <x v="2"/>
    <x v="1"/>
  </r>
  <r>
    <s v="美術館庭院一樓四房平車  "/>
    <s v="成屋"/>
    <n v="57.32"/>
    <s v="1/14樓"/>
    <s v="4房2廳2衛 "/>
    <s v="高雄市鼓山區美術東二路  "/>
    <s v="35,000元/月"/>
    <s v="1"/>
    <s v="14"/>
    <x v="5"/>
    <n v="2"/>
    <n v="2"/>
    <s v="高雄市鼓山區美術東二路  "/>
    <x v="3"/>
    <n v="35000"/>
    <x v="2"/>
    <x v="1"/>
    <x v="1"/>
  </r>
  <r>
    <s v="ＮＥＷ承德路透天店面  "/>
    <s v="成屋"/>
    <n v="121.02"/>
    <s v="1-4/4樓"/>
    <s v="3房4廳4衛2室 "/>
    <s v="台北市大同區承德路三段  "/>
    <s v="150,000元/月"/>
    <s v="1-4"/>
    <s v="4"/>
    <x v="1"/>
    <n v="4"/>
    <n v="4"/>
    <s v="台北市大同區承德路三段  "/>
    <x v="0"/>
    <n v="150000"/>
    <x v="0"/>
    <x v="1"/>
    <x v="0"/>
  </r>
  <r>
    <s v="三代同堂●電梯大空間  "/>
    <s v="成屋"/>
    <n v="57.47"/>
    <s v="7/7樓"/>
    <s v="5房3廳2衛(含加蓋 3房1廳1衛) "/>
    <s v="新北市三重區自由街  "/>
    <s v="50,000元/月"/>
    <s v="7"/>
    <s v="7"/>
    <x v="3"/>
    <n v="3"/>
    <n v="2"/>
    <s v="新北市三重區自由街  "/>
    <x v="5"/>
    <n v="50000"/>
    <x v="0"/>
    <x v="1"/>
    <x v="0"/>
  </r>
  <r>
    <s v="涵悅＋美感生活三房車位  "/>
    <s v="成屋"/>
    <n v="45.06"/>
    <s v="4/15樓"/>
    <s v="3房2廳2衛 "/>
    <s v="涵悅+ / 桃園市八德區豐田一路  "/>
    <s v="26,500元/月"/>
    <s v="4"/>
    <s v="15"/>
    <x v="1"/>
    <n v="2"/>
    <n v="2"/>
    <s v=" 桃園市八德區豐田一路  "/>
    <x v="4"/>
    <n v="26500"/>
    <x v="0"/>
    <x v="1"/>
    <x v="1"/>
  </r>
  <r>
    <s v="滿窗綠意仰山三房雙車位  "/>
    <s v="成屋"/>
    <n v="79.650000000000006"/>
    <s v="6/14樓"/>
    <s v="3房2廳2衛 "/>
    <s v="仰山 / 台北市內湖區民權東路六段  "/>
    <s v="100,000元/月"/>
    <s v="6"/>
    <s v="14"/>
    <x v="1"/>
    <n v="2"/>
    <n v="2"/>
    <s v=" 台北市內湖區民權東路六段  "/>
    <x v="0"/>
    <n v="100000"/>
    <x v="0"/>
    <x v="1"/>
    <x v="1"/>
  </r>
  <r>
    <s v="河景首排高樓景觀４房豪邸  "/>
    <s v="成屋"/>
    <n v="70.849999999999994"/>
    <s v="13/35樓"/>
    <s v="4房2廳2衛 "/>
    <s v="高雄市前金區河東路  "/>
    <s v="45,000元/月"/>
    <s v="13"/>
    <s v="35"/>
    <x v="5"/>
    <n v="2"/>
    <n v="2"/>
    <s v="高雄市前金區河東路  "/>
    <x v="3"/>
    <n v="45000"/>
    <x v="2"/>
    <x v="1"/>
    <x v="3"/>
  </r>
  <r>
    <s v="【專任】大同璽苑三房車  "/>
    <s v="成屋"/>
    <n v="100.07"/>
    <s v="9/21樓"/>
    <s v="3房2廳2.5衛 "/>
    <s v="台北市南港區經貿二路  "/>
    <s v="140,000元/月"/>
    <s v="9"/>
    <s v="21"/>
    <x v="1"/>
    <n v="2"/>
    <n v="5"/>
    <s v="台北市南港區經貿二路  "/>
    <x v="0"/>
    <n v="140000"/>
    <x v="0"/>
    <x v="1"/>
    <x v="2"/>
  </r>
  <r>
    <s v="空一稀有出租  "/>
    <s v="成屋"/>
    <n v="57.34"/>
    <s v="5/13樓"/>
    <s v="4房2廳2衛 "/>
    <s v="新竹市新竹市東大路二段  "/>
    <s v="28,000元/月"/>
    <s v="5"/>
    <s v="13"/>
    <x v="5"/>
    <n v="2"/>
    <n v="2"/>
    <s v="新竹市新竹市東大路二段  "/>
    <x v="8"/>
    <n v="28000"/>
    <x v="0"/>
    <x v="1"/>
    <x v="1"/>
  </r>
  <r>
    <s v="空三３房  "/>
    <s v="成屋"/>
    <n v="47.84"/>
    <s v="2/10樓"/>
    <s v="3房2廳2衛 "/>
    <s v="新竹市新竹市東大路二段  "/>
    <s v="21,000元/月"/>
    <s v="2"/>
    <s v="10"/>
    <x v="1"/>
    <n v="2"/>
    <n v="2"/>
    <s v="新竹市新竹市東大路二段  "/>
    <x v="8"/>
    <n v="21000"/>
    <x v="0"/>
    <x v="1"/>
    <x v="0"/>
  </r>
  <r>
    <s v="★城中博愛豪氣屋★  "/>
    <s v="成屋"/>
    <n v="47.7"/>
    <s v="5/15樓"/>
    <s v="3房2廳2衛 "/>
    <s v="台北市中正區博愛路  "/>
    <s v="95,000元/月"/>
    <s v="5"/>
    <s v="15"/>
    <x v="1"/>
    <n v="2"/>
    <n v="2"/>
    <s v="台北市中正區博愛路  "/>
    <x v="0"/>
    <n v="95000"/>
    <x v="0"/>
    <x v="1"/>
    <x v="1"/>
  </r>
  <r>
    <s v="新六藝兩房車位  "/>
    <s v="成屋"/>
    <n v="46.19"/>
    <s v="9/11樓"/>
    <s v="2房2廳1衛 "/>
    <s v="新北市新莊區昌德街  "/>
    <s v="34,000元/月"/>
    <s v="9"/>
    <s v="11"/>
    <x v="0"/>
    <n v="2"/>
    <n v="1"/>
    <s v="新北市新莊區昌德街  "/>
    <x v="5"/>
    <n v="34000"/>
    <x v="0"/>
    <x v="1"/>
    <x v="1"/>
  </r>
  <r>
    <s v="富錦街漂亮華邸四房帶車位  "/>
    <s v="成屋"/>
    <n v="86.7"/>
    <s v="6/7樓"/>
    <s v="4房3廳3衛 "/>
    <s v="台北市松山區富錦街  "/>
    <s v="186,000元/月"/>
    <s v="6"/>
    <s v="7"/>
    <x v="5"/>
    <n v="3"/>
    <n v="3"/>
    <s v="台北市松山區富錦街  "/>
    <x v="0"/>
    <n v="186000"/>
    <x v="0"/>
    <x v="1"/>
    <x v="0"/>
  </r>
  <r>
    <s v="高鐵區美裝潢３房平車位  "/>
    <s v="成屋"/>
    <n v="45.38"/>
    <s v="4/15樓"/>
    <s v="3房2廳2衛 "/>
    <s v="奇磊 / 新竹縣竹北市高鐵東二路  "/>
    <s v="36,000元/月"/>
    <s v="4"/>
    <s v="15"/>
    <x v="1"/>
    <n v="2"/>
    <n v="2"/>
    <s v=" 新竹縣竹北市高鐵東二路  "/>
    <x v="6"/>
    <n v="36000"/>
    <x v="0"/>
    <x v="1"/>
    <x v="1"/>
  </r>
  <r>
    <s v="出租新北郡四房雙車位  "/>
    <s v="成屋"/>
    <n v="88.61"/>
    <s v="6/19樓"/>
    <s v="4房2廳3衛 "/>
    <s v="新北市林口區文化二路二段  "/>
    <s v="78,000元/月"/>
    <s v="6"/>
    <s v="19"/>
    <x v="5"/>
    <n v="2"/>
    <n v="3"/>
    <s v="新北市林口區文化二路二段  "/>
    <x v="5"/>
    <n v="78000"/>
    <x v="0"/>
    <x v="1"/>
    <x v="1"/>
  </r>
  <r>
    <s v="玄泰ＰＴＷ兩房車位  "/>
    <s v="成屋"/>
    <n v="35.479999999999997"/>
    <s v="18/24樓"/>
    <s v="2房2廳2衛 "/>
    <s v="新北市林口區文化三路二段  "/>
    <s v="32,500元/月"/>
    <s v="18"/>
    <s v="24"/>
    <x v="0"/>
    <n v="2"/>
    <n v="2"/>
    <s v="新北市林口區文化三路二段  "/>
    <x v="5"/>
    <n v="32500"/>
    <x v="0"/>
    <x v="1"/>
    <x v="2"/>
  </r>
  <r>
    <s v="竹北１０１兩房配兩衛  "/>
    <s v="成屋"/>
    <n v="31.02"/>
    <s v="8/15樓"/>
    <s v="2房2廳2衛 "/>
    <s v="新竹縣竹北市莊敬五街  "/>
    <s v="23,000元/月"/>
    <s v="8"/>
    <s v="15"/>
    <x v="0"/>
    <n v="2"/>
    <n v="2"/>
    <s v="新竹縣竹北市莊敬五街  "/>
    <x v="6"/>
    <n v="23000"/>
    <x v="0"/>
    <x v="1"/>
    <x v="1"/>
  </r>
  <r>
    <s v="皇普莊園精裝兩房可租補  "/>
    <s v="成屋"/>
    <n v="33.25"/>
    <s v="22/24樓"/>
    <s v="2房2廳1衛 "/>
    <s v="台中市北區進化路  "/>
    <s v="32,000元/月"/>
    <s v="22"/>
    <s v="24"/>
    <x v="0"/>
    <n v="2"/>
    <n v="1"/>
    <s v="台中市北區進化路  "/>
    <x v="1"/>
    <n v="32000"/>
    <x v="1"/>
    <x v="1"/>
    <x v="2"/>
  </r>
  <r>
    <s v="保泰路正路透店Ｉ  "/>
    <s v="成屋"/>
    <n v="38.770000000000003"/>
    <s v="1-2/2樓"/>
    <s v="2廳1衛 "/>
    <s v="高雄市鳳山區保泰路  "/>
    <s v="30,000元/月"/>
    <s v="1-2"/>
    <s v="2"/>
    <x v="6"/>
    <n v="2"/>
    <n v="1"/>
    <s v="高雄市鳳山區保泰路  "/>
    <x v="3"/>
    <n v="30000"/>
    <x v="2"/>
    <x v="1"/>
    <x v="0"/>
  </r>
  <r>
    <s v="中原四房美寓  "/>
    <s v="成屋"/>
    <n v="42.08"/>
    <s v="2/5樓"/>
    <s v="4房2廳2衛 "/>
    <s v="新北市蘆洲區中原路  "/>
    <s v="33,500元/月"/>
    <s v="2"/>
    <s v="5"/>
    <x v="5"/>
    <n v="2"/>
    <n v="2"/>
    <s v="新北市蘆洲區中原路  "/>
    <x v="5"/>
    <n v="33500"/>
    <x v="0"/>
    <x v="1"/>
    <x v="0"/>
  </r>
  <r>
    <s v="萬芳溫馨２＋１房附車位  "/>
    <s v="成屋"/>
    <n v="34.32"/>
    <s v="6/12樓"/>
    <s v="3房1廳1衛(含加蓋 1房) "/>
    <s v="台北市文山區萬芳路  "/>
    <s v="38,000元/月"/>
    <s v="6"/>
    <s v="12"/>
    <x v="1"/>
    <n v="1"/>
    <n v="1"/>
    <s v="台北市文山區萬芳路  "/>
    <x v="0"/>
    <n v="38000"/>
    <x v="0"/>
    <x v="1"/>
    <x v="1"/>
  </r>
  <r>
    <s v="天母知田四房豪邸  "/>
    <s v="成屋"/>
    <n v="105.2"/>
    <s v="6/14樓"/>
    <s v="4房2廳3衛 "/>
    <s v="台北市士林區德行東路  "/>
    <s v="190,000元/月"/>
    <s v="6"/>
    <s v="14"/>
    <x v="5"/>
    <n v="2"/>
    <n v="3"/>
    <s v="台北市士林區德行東路  "/>
    <x v="0"/>
    <n v="190000"/>
    <x v="0"/>
    <x v="1"/>
    <x v="1"/>
  </r>
  <r>
    <s v="第三市場整棟透天店面  "/>
    <s v="成屋"/>
    <n v="24.49"/>
    <s v="1-2/2樓"/>
    <s v="4房2廳2衛1室 "/>
    <s v="台中市南區復興路三段  "/>
    <s v="23,000元/月"/>
    <s v="1-2"/>
    <s v="2"/>
    <x v="5"/>
    <n v="2"/>
    <n v="2"/>
    <s v="台中市南區復興路三段  "/>
    <x v="1"/>
    <n v="23000"/>
    <x v="1"/>
    <x v="0"/>
    <x v="0"/>
  </r>
  <r>
    <s v="永春捷運便利三房  "/>
    <s v="成屋"/>
    <n v="29.84"/>
    <s v="4/4樓"/>
    <s v="3房2廳1衛 "/>
    <s v="台北市信義區忠孝東路五段  "/>
    <s v="40,000元/月"/>
    <s v="4"/>
    <s v="4"/>
    <x v="1"/>
    <n v="2"/>
    <n v="1"/>
    <s v="台北市信義區忠孝東路五段  "/>
    <x v="0"/>
    <n v="40000"/>
    <x v="0"/>
    <x v="0"/>
    <x v="0"/>
  </r>
  <r>
    <s v="萬大線連城公寓３房  "/>
    <s v="成屋"/>
    <n v="25.93"/>
    <s v="3/5樓"/>
    <s v="3房2廳1衛 "/>
    <s v="新北市中和區連城路  "/>
    <s v="24,000元/月"/>
    <s v="3"/>
    <s v="5"/>
    <x v="1"/>
    <n v="2"/>
    <n v="1"/>
    <s v="新北市中和區連城路  "/>
    <x v="5"/>
    <n v="24000"/>
    <x v="0"/>
    <x v="0"/>
    <x v="0"/>
  </r>
  <r>
    <s v="藝文區巴黎伯爵三房車位  "/>
    <s v="成屋"/>
    <n v="47.66"/>
    <s v="4/16樓"/>
    <s v="3房2廳2衛 "/>
    <s v="桃園市桃園區莊敬路一段  "/>
    <s v="23,000元/月"/>
    <s v="4"/>
    <s v="16"/>
    <x v="1"/>
    <n v="2"/>
    <n v="2"/>
    <s v="桃園市桃園區莊敬路一段  "/>
    <x v="4"/>
    <n v="23000"/>
    <x v="0"/>
    <x v="1"/>
    <x v="1"/>
  </r>
  <r>
    <s v="近恩主公兩廳兩房  "/>
    <s v="成屋"/>
    <n v="28.74"/>
    <s v="3/5樓"/>
    <s v="2房2廳2衛 "/>
    <s v="新北市三峽區中山路  "/>
    <s v="20,000元/月"/>
    <s v="3"/>
    <s v="5"/>
    <x v="0"/>
    <n v="2"/>
    <n v="2"/>
    <s v="新北市三峽區中山路  "/>
    <x v="5"/>
    <n v="20000"/>
    <x v="0"/>
    <x v="0"/>
    <x v="0"/>
  </r>
  <r>
    <s v="名人道高樓綠意４房  "/>
    <s v="成屋"/>
    <n v="79.77"/>
    <s v="12/14樓"/>
    <s v="4房2廳2衛1室 "/>
    <s v="台北市內湖區民權東路六段  "/>
    <s v="80,000元/月"/>
    <s v="12"/>
    <s v="14"/>
    <x v="5"/>
    <n v="2"/>
    <n v="2"/>
    <s v="台北市內湖區民權東路六段  "/>
    <x v="0"/>
    <n v="80000"/>
    <x v="0"/>
    <x v="1"/>
    <x v="1"/>
  </r>
  <r>
    <s v="中港首璽兩房視野平面車位  "/>
    <s v="成屋"/>
    <n v="47.59"/>
    <s v="24/26樓"/>
    <s v="2房2廳1衛 "/>
    <s v="台中市西屯區臺灣大道四段  "/>
    <s v="29,980元/月"/>
    <s v="24"/>
    <s v="26"/>
    <x v="0"/>
    <n v="2"/>
    <n v="1"/>
    <s v="台中市西屯區臺灣大道四段  "/>
    <x v="1"/>
    <n v="29980"/>
    <x v="1"/>
    <x v="1"/>
    <x v="2"/>
  </r>
  <r>
    <s v="麗景清盧  "/>
    <s v="成屋"/>
    <n v="43.03"/>
    <s v="4/8樓"/>
    <s v="3房2廳2衛 "/>
    <s v="新竹縣芎林鄉上山  "/>
    <s v="28,500元/月"/>
    <s v="4"/>
    <s v="8"/>
    <x v="1"/>
    <n v="2"/>
    <n v="2"/>
    <s v="新竹縣芎林鄉上山  "/>
    <x v="6"/>
    <n v="28500"/>
    <x v="0"/>
    <x v="1"/>
    <x v="0"/>
  </r>
  <r>
    <s v="疆山綠意美景兩房  "/>
    <s v="成屋"/>
    <n v="34.19"/>
    <s v="3/11樓"/>
    <s v="2房1廳1衛1室 "/>
    <s v="台北市內湖區康寧路三段  "/>
    <s v="41,000元/月"/>
    <s v="3"/>
    <s v="11"/>
    <x v="0"/>
    <n v="1"/>
    <n v="1"/>
    <s v="台北市內湖區康寧路三段  "/>
    <x v="0"/>
    <n v="41000"/>
    <x v="0"/>
    <x v="1"/>
    <x v="1"/>
  </r>
  <r>
    <s v="忠孝復興雙捷全新電梯三房  "/>
    <s v="成屋"/>
    <n v="45.78"/>
    <s v="2/9樓"/>
    <s v="3房2廳2衛 "/>
    <s v="台北市大安區大安路一段  "/>
    <s v="100,000元/月"/>
    <s v="2"/>
    <s v="9"/>
    <x v="1"/>
    <n v="2"/>
    <n v="2"/>
    <s v="台北市大安區大安路一段  "/>
    <x v="0"/>
    <n v="100000"/>
    <x v="0"/>
    <x v="1"/>
    <x v="0"/>
  </r>
  <r>
    <s v="總太聚作美兩房平車附家具  "/>
    <s v="成屋"/>
    <n v="33.4"/>
    <s v="9/15樓"/>
    <s v="2房1廳1衛 "/>
    <s v="台中市北屯區環太東路  "/>
    <s v="27,000元/月"/>
    <s v="9"/>
    <s v="15"/>
    <x v="0"/>
    <n v="1"/>
    <n v="1"/>
    <s v="台中市北屯區環太東路  "/>
    <x v="1"/>
    <n v="27000"/>
    <x v="1"/>
    <x v="1"/>
    <x v="1"/>
  </r>
  <r>
    <s v="近捷運邊間金店面  "/>
    <s v="成屋"/>
    <n v="31.82"/>
    <s v="1/5樓"/>
    <s v="3房3廳2衛(含加蓋 1廳) "/>
    <s v="台北市文山區景隆街  "/>
    <s v="66,000元/月"/>
    <s v="1"/>
    <s v="5"/>
    <x v="1"/>
    <n v="3"/>
    <n v="2"/>
    <s v="台北市文山區景隆街  "/>
    <x v="0"/>
    <n v="66000"/>
    <x v="0"/>
    <x v="1"/>
    <x v="0"/>
  </r>
  <r>
    <s v="長虹裝潢三房  "/>
    <s v="成屋"/>
    <n v="49.83"/>
    <s v="10/32樓"/>
    <s v="3房2廳2衛 "/>
    <s v="新北市新莊區思源路  "/>
    <s v="55,000元/月"/>
    <s v="10"/>
    <s v="32"/>
    <x v="1"/>
    <n v="2"/>
    <n v="2"/>
    <s v="新北市新莊區思源路  "/>
    <x v="5"/>
    <n v="55000"/>
    <x v="0"/>
    <x v="1"/>
    <x v="3"/>
  </r>
  <r>
    <s v="惠宇世紀觀邸｜合併裝潢戶  "/>
    <s v="成屋"/>
    <n v="114.82"/>
    <s v="9/14樓"/>
    <s v="3房2廳3衛1室 "/>
    <s v="台中市北區忠太東路  "/>
    <s v="95,000元/月"/>
    <s v="9"/>
    <s v="14"/>
    <x v="1"/>
    <n v="2"/>
    <n v="3"/>
    <s v="台中市北區忠太東路  "/>
    <x v="1"/>
    <n v="95000"/>
    <x v="1"/>
    <x v="1"/>
    <x v="1"/>
  </r>
  <r>
    <s v="聯上匯翠３房  "/>
    <s v="成屋"/>
    <n v="34.159999999999997"/>
    <s v="18/19樓"/>
    <s v="3房2廳2衛 "/>
    <s v="聯上匯翠 / 新北市板橋區華江一路  "/>
    <s v="38,000元/月"/>
    <s v="18"/>
    <s v="19"/>
    <x v="1"/>
    <n v="2"/>
    <n v="2"/>
    <s v=" 新北市板橋區華江一路  "/>
    <x v="5"/>
    <n v="38000"/>
    <x v="0"/>
    <x v="1"/>
    <x v="1"/>
  </r>
  <r>
    <s v="獨家！農十六首排景觀美屋  "/>
    <s v="成屋"/>
    <n v="16.57"/>
    <s v="25/25樓"/>
    <s v="1房1廳1衛 "/>
    <s v="高雄市鼓山區大順一路  "/>
    <s v="18,000元/月"/>
    <s v="25"/>
    <s v="25"/>
    <x v="2"/>
    <n v="1"/>
    <n v="1"/>
    <s v="高雄市鼓山區大順一路  "/>
    <x v="3"/>
    <n v="18000"/>
    <x v="2"/>
    <x v="0"/>
    <x v="2"/>
  </r>
  <r>
    <s v="永和國小邊間大空間  "/>
    <s v="成屋"/>
    <n v="29"/>
    <s v="3/12樓"/>
    <s v="1房2廳1衛 "/>
    <s v="新北市永和區中正路  "/>
    <s v="42,000元/月"/>
    <s v="3"/>
    <s v="12"/>
    <x v="2"/>
    <n v="2"/>
    <n v="1"/>
    <s v="新北市永和區中正路  "/>
    <x v="5"/>
    <n v="42000"/>
    <x v="0"/>
    <x v="0"/>
    <x v="1"/>
  </r>
  <r>
    <s v="東興路一號兩房平車  "/>
    <s v="成屋"/>
    <n v="36.26"/>
    <s v="9/12樓"/>
    <s v="2房2廳1衛 "/>
    <s v="台中市南區東興路一段  "/>
    <s v="25,000元/月"/>
    <s v="9"/>
    <s v="12"/>
    <x v="0"/>
    <n v="2"/>
    <n v="1"/>
    <s v="台中市南區東興路一段  "/>
    <x v="1"/>
    <n v="25000"/>
    <x v="1"/>
    <x v="1"/>
    <x v="1"/>
  </r>
  <r>
    <s v="巨蛋商圈捷運美宅車位  "/>
    <s v="成屋"/>
    <n v="23.5"/>
    <s v="12/14樓"/>
    <s v="2房1廳1衛 "/>
    <s v="高雄市鼓山區昌盛路  "/>
    <s v="22,500元/月"/>
    <s v="12"/>
    <s v="14"/>
    <x v="0"/>
    <n v="1"/>
    <n v="1"/>
    <s v="高雄市鼓山區昌盛路  "/>
    <x v="3"/>
    <n v="22500"/>
    <x v="2"/>
    <x v="0"/>
    <x v="1"/>
  </r>
  <r>
    <s v="夏沐質感三房車位  "/>
    <s v="成屋"/>
    <n v="52.86"/>
    <s v="8/22樓"/>
    <s v="3房2廳2衛 "/>
    <s v="桃園市桃園區民光東路  "/>
    <s v="32,800元/月"/>
    <s v="8"/>
    <s v="22"/>
    <x v="1"/>
    <n v="2"/>
    <n v="2"/>
    <s v="桃園市桃園區民光東路  "/>
    <x v="4"/>
    <n v="32800"/>
    <x v="0"/>
    <x v="1"/>
    <x v="2"/>
  </r>
  <r>
    <s v="大耀樂川三房平車  "/>
    <s v="成屋"/>
    <n v="41.18"/>
    <s v="2/12樓"/>
    <s v="3房2廳2衛 "/>
    <s v="台中市太平區太堤西路  "/>
    <s v="28,000元/月"/>
    <s v="2"/>
    <s v="12"/>
    <x v="1"/>
    <n v="2"/>
    <n v="2"/>
    <s v="台中市太平區太堤西路  "/>
    <x v="1"/>
    <n v="28000"/>
    <x v="1"/>
    <x v="1"/>
    <x v="1"/>
  </r>
  <r>
    <s v="東門３房電梯  "/>
    <s v="成屋"/>
    <n v="29.01"/>
    <s v="2/5樓"/>
    <s v="3房2廳2衛 "/>
    <s v="台北市中正區臨沂街  "/>
    <s v="50,000元/月"/>
    <s v="2"/>
    <s v="5"/>
    <x v="1"/>
    <n v="2"/>
    <n v="2"/>
    <s v="台北市中正區臨沂街  "/>
    <x v="0"/>
    <n v="50000"/>
    <x v="0"/>
    <x v="0"/>
    <x v="0"/>
  </r>
  <r>
    <s v="電梯捷運景觀公園  "/>
    <s v="成屋"/>
    <n v="9.8000000000000007"/>
    <s v="5/8樓"/>
    <s v="1房1廳1衛 "/>
    <s v="台北市北投區中和街  "/>
    <s v="18,000元/月"/>
    <s v="5"/>
    <s v="8"/>
    <x v="2"/>
    <n v="1"/>
    <n v="1"/>
    <s v="台北市北投區中和街  "/>
    <x v="0"/>
    <n v="18000"/>
    <x v="0"/>
    <x v="2"/>
    <x v="0"/>
  </r>
  <r>
    <s v="貝拉莫里稀有大露臺  "/>
    <s v="成屋"/>
    <n v="88.19"/>
    <s v="4/27樓"/>
    <s v="3房2廳2衛 "/>
    <s v="高雄市前鎮區中華五路  "/>
    <s v="68,000元/月"/>
    <s v="4"/>
    <s v="27"/>
    <x v="1"/>
    <n v="2"/>
    <n v="2"/>
    <s v="高雄市前鎮區中華五路  "/>
    <x v="3"/>
    <n v="68000"/>
    <x v="2"/>
    <x v="1"/>
    <x v="2"/>
  </r>
  <r>
    <s v="近捷運。維也納豪邸  "/>
    <s v="成屋"/>
    <n v="47.74"/>
    <s v="3/13樓"/>
    <s v="3房2廳2衛 "/>
    <s v="新北市蘆洲區光榮路  "/>
    <s v="49,000元/月"/>
    <s v="3"/>
    <s v="13"/>
    <x v="1"/>
    <n v="2"/>
    <n v="2"/>
    <s v="新北市蘆洲區光榮路  "/>
    <x v="5"/>
    <n v="49000"/>
    <x v="0"/>
    <x v="1"/>
    <x v="1"/>
  </r>
  <r>
    <s v="青埔公園日和花園三房  "/>
    <s v="成屋"/>
    <n v="35.64"/>
    <s v="6/15樓"/>
    <s v="3房2廳1衛 "/>
    <s v="桃園市中壢區青商路  "/>
    <s v="28,000元/月"/>
    <s v="6"/>
    <s v="15"/>
    <x v="1"/>
    <n v="2"/>
    <n v="1"/>
    <s v="桃園市中壢區青商路  "/>
    <x v="4"/>
    <n v="28000"/>
    <x v="0"/>
    <x v="1"/>
    <x v="1"/>
  </r>
  <r>
    <s v="復興學區三房平車  "/>
    <s v="成屋"/>
    <n v="39.94"/>
    <s v="4/9樓"/>
    <s v="3房2廳2衛 "/>
    <s v="台南市東區裕農一街  "/>
    <s v="23,800元/月"/>
    <s v="4"/>
    <s v="9"/>
    <x v="1"/>
    <n v="2"/>
    <n v="2"/>
    <s v="台南市東區裕農一街  "/>
    <x v="2"/>
    <n v="23800"/>
    <x v="2"/>
    <x v="1"/>
    <x v="0"/>
  </r>
  <r>
    <s v="中悅凱撒優質四房車位  "/>
    <s v="成屋"/>
    <n v="63.77"/>
    <s v="7/14樓"/>
    <s v="4房2廳2衛 "/>
    <s v="桃園市蘆竹區吉林路  "/>
    <s v="45,000元/月"/>
    <s v="7"/>
    <s v="14"/>
    <x v="5"/>
    <n v="2"/>
    <n v="2"/>
    <s v="桃園市蘆竹區吉林路  "/>
    <x v="4"/>
    <n v="45000"/>
    <x v="0"/>
    <x v="1"/>
    <x v="1"/>
  </r>
  <r>
    <s v="將捷之森質感簡約兩房  "/>
    <s v="成屋"/>
    <n v="24.1"/>
    <s v="9/14樓"/>
    <s v="2房2廳1衛 "/>
    <s v="將捷之森 / 新北市淡水區淡金路二段  "/>
    <s v="20,000元/月"/>
    <s v="9"/>
    <s v="14"/>
    <x v="0"/>
    <n v="2"/>
    <n v="1"/>
    <s v=" 新北市淡水區淡金路二段  "/>
    <x v="5"/>
    <n v="20000"/>
    <x v="0"/>
    <x v="0"/>
    <x v="1"/>
  </r>
  <r>
    <s v="【Ｗ丰上】四房溫馨宅  "/>
    <s v="成屋"/>
    <n v="57.93"/>
    <s v="7/13樓"/>
    <s v="4房2廳2衛 "/>
    <s v="新北市淡水區中山北路三段  "/>
    <s v="35,000元/月"/>
    <s v="7"/>
    <s v="13"/>
    <x v="5"/>
    <n v="2"/>
    <n v="2"/>
    <s v="新北市淡水區中山北路三段  "/>
    <x v="5"/>
    <n v="35000"/>
    <x v="0"/>
    <x v="1"/>
    <x v="1"/>
  </r>
  <r>
    <s v="青雲好屋免爬高  "/>
    <s v="成屋"/>
    <n v="28.7"/>
    <s v="2/5樓"/>
    <s v="2房2廳1衛 "/>
    <s v="新北市土城區青雲路  "/>
    <s v="22,000元/月"/>
    <s v="2"/>
    <s v="5"/>
    <x v="0"/>
    <n v="2"/>
    <n v="1"/>
    <s v="新北市土城區青雲路  "/>
    <x v="5"/>
    <n v="22000"/>
    <x v="0"/>
    <x v="0"/>
    <x v="0"/>
  </r>
  <r>
    <s v="佳昂太和３☆全新三房平車  "/>
    <s v="成屋"/>
    <n v="46.51"/>
    <s v="12/15樓"/>
    <s v="3房2廳2衛 "/>
    <s v="台中市北屯區景賢路  "/>
    <s v="27,000元/月"/>
    <s v="12"/>
    <s v="15"/>
    <x v="1"/>
    <n v="2"/>
    <n v="2"/>
    <s v="台中市北屯區景賢路  "/>
    <x v="1"/>
    <n v="27000"/>
    <x v="1"/>
    <x v="1"/>
    <x v="1"/>
  </r>
  <r>
    <s v="築樂御成明亮三房車位  "/>
    <s v="成屋"/>
    <n v="50.01"/>
    <s v="6/9樓"/>
    <s v="3房2廳2衛 "/>
    <s v="新北市五股區御成路  "/>
    <s v="33,000元/月"/>
    <s v="6"/>
    <s v="9"/>
    <x v="1"/>
    <n v="2"/>
    <n v="2"/>
    <s v="新北市五股區御成路  "/>
    <x v="5"/>
    <n v="33000"/>
    <x v="0"/>
    <x v="1"/>
    <x v="0"/>
  </r>
  <r>
    <s v="集美大坪數廠辦  "/>
    <s v="成屋"/>
    <n v="74.42"/>
    <s v="B1-1/5樓"/>
    <s v="3房3廳2衛 "/>
    <s v="新北市三重區重新路四段  "/>
    <s v="65,000元/月"/>
    <s v="B1-1"/>
    <s v="5"/>
    <x v="1"/>
    <n v="3"/>
    <n v="2"/>
    <s v="新北市三重區重新路四段  "/>
    <x v="5"/>
    <n v="65000"/>
    <x v="0"/>
    <x v="1"/>
    <x v="0"/>
  </r>
  <r>
    <s v="綠海都心｜附家具三房平車  "/>
    <s v="成屋"/>
    <n v="30.45"/>
    <s v="4/15樓"/>
    <s v="3房2廳2衛 "/>
    <s v="綠海都心 / 台南市永康區東橋五路  "/>
    <s v="25,000元/月"/>
    <s v="4"/>
    <s v="15"/>
    <x v="1"/>
    <n v="2"/>
    <n v="2"/>
    <s v=" 台南市永康區東橋五路  "/>
    <x v="2"/>
    <n v="25000"/>
    <x v="2"/>
    <x v="1"/>
    <x v="1"/>
  </r>
  <r>
    <s v="Ａ７捷市達３房美宅  "/>
    <s v="成屋"/>
    <n v="35.450000000000003"/>
    <s v="4/29樓"/>
    <s v="3房2廳2衛 "/>
    <s v="桃園市龜山區文學路  "/>
    <s v="28,000元/月"/>
    <s v="4"/>
    <s v="29"/>
    <x v="1"/>
    <n v="2"/>
    <n v="2"/>
    <s v="桃園市龜山區文學路  "/>
    <x v="4"/>
    <n v="28000"/>
    <x v="0"/>
    <x v="1"/>
    <x v="2"/>
  </r>
  <r>
    <s v="名陽菁翠高樓平車  "/>
    <s v="成屋"/>
    <n v="37.200000000000003"/>
    <s v="9/9樓"/>
    <s v="3房2廳2衛1室(含加蓋 2房1衛1室) "/>
    <s v="台南市東區中華東路二段  "/>
    <s v="28,000元/月"/>
    <s v="9"/>
    <s v="9"/>
    <x v="1"/>
    <n v="2"/>
    <n v="2"/>
    <s v="台南市東區中華東路二段  "/>
    <x v="2"/>
    <n v="28000"/>
    <x v="2"/>
    <x v="1"/>
    <x v="0"/>
  </r>
  <r>
    <s v="中興街公寓四＋頂加  "/>
    <s v="成屋"/>
    <n v="36.08"/>
    <s v="4/4樓"/>
    <s v="6房4廳2衛(含加蓋 3房2廳1衛) "/>
    <s v="新北市新莊區中興街  "/>
    <s v="40,000元/月"/>
    <s v="4"/>
    <s v="4"/>
    <x v="7"/>
    <n v="4"/>
    <n v="2"/>
    <s v="新北市新莊區中興街  "/>
    <x v="5"/>
    <n v="40000"/>
    <x v="0"/>
    <x v="1"/>
    <x v="0"/>
  </r>
  <r>
    <s v="世界花園３房  "/>
    <s v="成屋"/>
    <n v="21.25"/>
    <s v="15/24樓"/>
    <s v="3房1廳1衛 "/>
    <s v="新北市土城區莊園街  "/>
    <s v="26,000元/月"/>
    <s v="15"/>
    <s v="24"/>
    <x v="1"/>
    <n v="1"/>
    <n v="1"/>
    <s v="新北市土城區莊園街  "/>
    <x v="5"/>
    <n v="26000"/>
    <x v="0"/>
    <x v="0"/>
    <x v="2"/>
  </r>
  <r>
    <s v="睦上田｜１５期｜三房平車  "/>
    <s v="成屋"/>
    <n v="42.61"/>
    <s v="8/12樓"/>
    <s v="3房2廳2衛 "/>
    <s v="台中市大里區上田街  "/>
    <s v="30,000元/月"/>
    <s v="8"/>
    <s v="12"/>
    <x v="1"/>
    <n v="2"/>
    <n v="2"/>
    <s v="台中市大里區上田街  "/>
    <x v="1"/>
    <n v="30000"/>
    <x v="1"/>
    <x v="1"/>
    <x v="1"/>
  </r>
  <r>
    <s v="保泰路正路雙透店  "/>
    <s v="成屋"/>
    <n v="77.540000000000006"/>
    <s v="1-2/2樓"/>
    <s v="4廳2衛 "/>
    <s v="高雄市鳳山區保泰路  "/>
    <s v="60,000元/月"/>
    <s v="1-2"/>
    <s v="2"/>
    <x v="6"/>
    <n v="4"/>
    <n v="2"/>
    <s v="高雄市鳳山區保泰路  "/>
    <x v="3"/>
    <n v="60000"/>
    <x v="2"/>
    <x v="1"/>
    <x v="0"/>
  </r>
  <r>
    <s v="保泰路正路透店Ⅱ  "/>
    <s v="成屋"/>
    <n v="38.770000000000003"/>
    <s v="1-2/2樓"/>
    <s v="2廳1衛 "/>
    <s v="高雄市鳳山區保泰路  "/>
    <s v="30,000元/月"/>
    <s v="1-2"/>
    <s v="2"/>
    <x v="6"/>
    <n v="2"/>
    <n v="1"/>
    <s v="高雄市鳳山區保泰路  "/>
    <x v="3"/>
    <n v="30000"/>
    <x v="2"/>
    <x v="1"/>
    <x v="0"/>
  </r>
  <r>
    <s v="永安一方大露台三房平車  "/>
    <s v="成屋"/>
    <n v="50.97"/>
    <s v="2/13樓"/>
    <s v="3房2廳2衛 "/>
    <s v="永安一方NO.2 / 台南市永康區永安一街  "/>
    <s v="35,000元/月"/>
    <s v="2"/>
    <s v="13"/>
    <x v="1"/>
    <n v="2"/>
    <n v="2"/>
    <s v=" 台南市永康區永安一街  "/>
    <x v="2"/>
    <n v="35000"/>
    <x v="2"/>
    <x v="1"/>
    <x v="1"/>
  </r>
  <r>
    <s v="近文心崇德站明亮三房  "/>
    <s v="成屋"/>
    <n v="28.82"/>
    <s v="4/5樓"/>
    <s v="3房2廳2衛 "/>
    <s v="台中市北屯區綏遠路二段  "/>
    <s v="21,000元/月"/>
    <s v="4"/>
    <s v="5"/>
    <x v="1"/>
    <n v="2"/>
    <n v="2"/>
    <s v="台中市北屯區綏遠路二段  "/>
    <x v="1"/>
    <n v="21000"/>
    <x v="1"/>
    <x v="0"/>
    <x v="0"/>
  </r>
  <r>
    <s v="綠園邸帝王戶樓中樓附車位  "/>
    <s v="成屋"/>
    <n v="49.82"/>
    <s v="17-18/18樓"/>
    <s v="4房2廳2衛 "/>
    <s v="台中市南屯區黎明路二段  "/>
    <s v="30,000元/月"/>
    <s v="17-18"/>
    <s v="18"/>
    <x v="5"/>
    <n v="2"/>
    <n v="2"/>
    <s v="台中市南屯區黎明路二段  "/>
    <x v="1"/>
    <n v="30000"/>
    <x v="1"/>
    <x v="1"/>
    <x v="1"/>
  </r>
  <r>
    <s v="羅馬宮廷溫馨四房  "/>
    <s v="成屋"/>
    <n v="53.4"/>
    <s v="12/15樓"/>
    <s v="4房2廳2衛1室 "/>
    <s v="桃園市中壢區慈惠三街  "/>
    <s v="25,000元/月"/>
    <s v="12"/>
    <s v="15"/>
    <x v="5"/>
    <n v="2"/>
    <n v="2"/>
    <s v="桃園市中壢區慈惠三街  "/>
    <x v="4"/>
    <n v="25000"/>
    <x v="0"/>
    <x v="1"/>
    <x v="1"/>
  </r>
  <r>
    <s v="Ｒ１３捷運高樓美二房平車  "/>
    <s v="成屋"/>
    <n v="26.61"/>
    <s v="11/20樓"/>
    <s v="2房1廳1衛 "/>
    <s v="享京城 / 高雄市左營區富民路  "/>
    <s v="25,000元/月"/>
    <s v="11"/>
    <s v="20"/>
    <x v="0"/>
    <n v="1"/>
    <n v="1"/>
    <s v=" 高雄市左營區富民路  "/>
    <x v="3"/>
    <n v="25000"/>
    <x v="2"/>
    <x v="0"/>
    <x v="1"/>
  </r>
  <r>
    <s v="忠泰值一房一廳小豪宅  "/>
    <s v="成屋"/>
    <n v="15.88"/>
    <s v="10/12樓"/>
    <s v="1房1廳1衛 "/>
    <s v="台北市中正區忠孝東路一段  "/>
    <s v="52,000元/月"/>
    <s v="10"/>
    <s v="12"/>
    <x v="2"/>
    <n v="1"/>
    <n v="1"/>
    <s v="台北市中正區忠孝東路一段  "/>
    <x v="0"/>
    <n v="52000"/>
    <x v="0"/>
    <x v="0"/>
    <x v="1"/>
  </r>
  <r>
    <s v="中科寶輝精裝美三房雙車  "/>
    <s v="成屋"/>
    <n v="78.36"/>
    <s v="12/24樓"/>
    <s v="3房2廳2衛 "/>
    <s v="台中市西屯區福科路  "/>
    <s v="82,000元/月"/>
    <s v="12"/>
    <s v="24"/>
    <x v="1"/>
    <n v="2"/>
    <n v="2"/>
    <s v="台中市西屯區福科路  "/>
    <x v="1"/>
    <n v="82000"/>
    <x v="1"/>
    <x v="1"/>
    <x v="2"/>
  </r>
  <r>
    <s v="非常台北優質套房  "/>
    <s v="成屋"/>
    <n v="10.18"/>
    <s v="4/14樓"/>
    <s v="1房1衛 "/>
    <s v="新北市汐止區建成路  "/>
    <s v="13,000元/月"/>
    <s v="4"/>
    <s v="14"/>
    <x v="2"/>
    <s v=""/>
    <n v="1"/>
    <s v="新北市汐止區建成路  "/>
    <x v="5"/>
    <n v="13000"/>
    <x v="0"/>
    <x v="2"/>
    <x v="1"/>
  </r>
  <r>
    <s v="金磚稀有露臺戶  "/>
    <s v="成屋"/>
    <n v="24.15"/>
    <s v="2/14樓"/>
    <s v="1房2廳1衛 "/>
    <s v="金磚密碼 / 台北市中山區雙城街  "/>
    <s v="39,800元/月"/>
    <s v="2"/>
    <s v="14"/>
    <x v="2"/>
    <n v="2"/>
    <n v="1"/>
    <s v=" 台北市中山區雙城街  "/>
    <x v="0"/>
    <n v="39800"/>
    <x v="0"/>
    <x v="0"/>
    <x v="1"/>
  </r>
  <r>
    <s v="高雄車站面寬雙店面  "/>
    <s v="成屋"/>
    <n v="141.21"/>
    <s v="1/12樓"/>
    <s v="3房2廳3衛1室 "/>
    <s v="高雄市三民區忠孝一路  "/>
    <s v="70,000元/月"/>
    <s v="1"/>
    <s v="12"/>
    <x v="1"/>
    <n v="2"/>
    <n v="3"/>
    <s v="高雄市三民區忠孝一路  "/>
    <x v="3"/>
    <n v="70000"/>
    <x v="2"/>
    <x v="1"/>
    <x v="1"/>
  </r>
  <r>
    <s v="近家樂福附家具電兩房  "/>
    <s v="成屋"/>
    <n v="43.7"/>
    <s v="8/15樓"/>
    <s v="2房2廳2衛 "/>
    <s v="高雄市楠梓區大學三十八街  "/>
    <s v="23,000元/月"/>
    <s v="8"/>
    <s v="15"/>
    <x v="0"/>
    <n v="2"/>
    <n v="2"/>
    <s v="高雄市楠梓區大學三十八街  "/>
    <x v="3"/>
    <n v="23000"/>
    <x v="2"/>
    <x v="1"/>
    <x v="1"/>
  </r>
  <r>
    <s v="新埔電梯大空間住辦  "/>
    <s v="成屋"/>
    <n v="43.8"/>
    <s v="2/13樓"/>
    <s v="2房3廳2衛(含加蓋 1廳) "/>
    <s v="新北市板橋區新海路  "/>
    <s v="46,500元/月"/>
    <s v="2"/>
    <s v="13"/>
    <x v="0"/>
    <n v="3"/>
    <n v="2"/>
    <s v="新北市板橋區新海路  "/>
    <x v="5"/>
    <n v="46500"/>
    <x v="0"/>
    <x v="1"/>
    <x v="1"/>
  </r>
  <r>
    <s v="水舞川三房平車  "/>
    <s v="成屋"/>
    <n v="47.94"/>
    <s v="16/19樓"/>
    <s v="3房2廳2衛 "/>
    <s v="台南市安南區樂活一街  "/>
    <s v="22,500元/月"/>
    <s v="16"/>
    <s v="19"/>
    <x v="1"/>
    <n v="2"/>
    <n v="2"/>
    <s v="台南市安南區樂活一街  "/>
    <x v="2"/>
    <n v="22500"/>
    <x v="2"/>
    <x v="1"/>
    <x v="1"/>
  </r>
  <r>
    <s v="南京三民國泰高樓美裝  "/>
    <s v="成屋"/>
    <n v="49.91"/>
    <s v="6/14樓"/>
    <s v="3房2廳2衛 "/>
    <s v="台北市松山區南京東路五段  "/>
    <s v="58,000元/月"/>
    <s v="6"/>
    <s v="14"/>
    <x v="1"/>
    <n v="2"/>
    <n v="2"/>
    <s v="台北市松山區南京東路五段  "/>
    <x v="0"/>
    <n v="58000"/>
    <x v="0"/>
    <x v="1"/>
    <x v="1"/>
  </r>
  <r>
    <s v="劍潭站富麗圓山三房  "/>
    <s v="成屋"/>
    <n v="35.65"/>
    <s v="9/11樓"/>
    <s v="3房2廳2衛 "/>
    <s v="台北市士林區承德路四段  "/>
    <s v="65,000元/月"/>
    <s v="9"/>
    <s v="11"/>
    <x v="1"/>
    <n v="2"/>
    <n v="2"/>
    <s v="台北市士林區承德路四段  "/>
    <x v="0"/>
    <n v="65000"/>
    <x v="0"/>
    <x v="1"/>
    <x v="1"/>
  </r>
  <r>
    <s v="景觀遼闊難得樓中樓  "/>
    <s v="成屋"/>
    <n v="56.65"/>
    <s v="19/19樓"/>
    <s v="5房2廳2衛2室(含加蓋 2房1室) "/>
    <s v="新北市中和區捷運路  "/>
    <s v="54,000元/月"/>
    <s v="19"/>
    <s v="19"/>
    <x v="3"/>
    <n v="2"/>
    <n v="2"/>
    <s v="新北市中和區捷運路  "/>
    <x v="5"/>
    <n v="54000"/>
    <x v="0"/>
    <x v="1"/>
    <x v="1"/>
  </r>
  <r>
    <s v="新接。松華村  "/>
    <s v="成屋"/>
    <n v="47.91"/>
    <s v="3/7樓"/>
    <s v="4房2廳2衛 "/>
    <s v="台北市松山區敦化北路  "/>
    <s v="75,000元/月"/>
    <s v="3"/>
    <s v="7"/>
    <x v="5"/>
    <n v="2"/>
    <n v="2"/>
    <s v="台北市松山區敦化北路  "/>
    <x v="0"/>
    <n v="75000"/>
    <x v="0"/>
    <x v="1"/>
    <x v="0"/>
  </r>
  <r>
    <s v="北區精緻套房  "/>
    <s v="成屋"/>
    <n v="6.3"/>
    <s v="3/5樓"/>
    <s v="1房1衛 "/>
    <s v="台中市北區雙十路二段  "/>
    <s v="11,500元/月"/>
    <s v="3"/>
    <s v="5"/>
    <x v="2"/>
    <s v=""/>
    <n v="1"/>
    <s v="台中市北區雙十路二段  "/>
    <x v="1"/>
    <n v="11500"/>
    <x v="1"/>
    <x v="2"/>
    <x v="0"/>
  </r>
  <r>
    <s v="太子紐約５７街、美兩房  "/>
    <s v="成屋"/>
    <n v="23.97"/>
    <s v="3/14樓"/>
    <s v="2房2廳1衛 "/>
    <s v="高雄市鼓山區美術東二路  "/>
    <s v="18,800元/月"/>
    <s v="3"/>
    <s v="14"/>
    <x v="0"/>
    <n v="2"/>
    <n v="1"/>
    <s v="高雄市鼓山區美術東二路  "/>
    <x v="3"/>
    <n v="18800"/>
    <x v="2"/>
    <x v="0"/>
    <x v="1"/>
  </r>
  <r>
    <s v="明德極品樓中樓  "/>
    <s v="成屋"/>
    <n v="90.21"/>
    <s v="1-3/14樓"/>
    <s v="5房3廳3衛3室 "/>
    <s v="十方榕園 / 台北市北投區明德路  "/>
    <s v="135,000元/月"/>
    <s v="1-3"/>
    <s v="14"/>
    <x v="3"/>
    <n v="3"/>
    <n v="3"/>
    <s v=" 台北市北投區明德路  "/>
    <x v="0"/>
    <n v="135000"/>
    <x v="0"/>
    <x v="1"/>
    <x v="1"/>
  </r>
  <r>
    <s v="世界花園２房車位。美  "/>
    <s v="成屋"/>
    <n v="33.92"/>
    <s v="24/24樓"/>
    <s v="2房2廳2衛 "/>
    <s v="新北市土城區莊園街  "/>
    <s v="30,000元/月"/>
    <s v="24"/>
    <s v="24"/>
    <x v="0"/>
    <n v="2"/>
    <n v="2"/>
    <s v="新北市土城區莊園街  "/>
    <x v="5"/>
    <n v="30000"/>
    <x v="0"/>
    <x v="1"/>
    <x v="2"/>
  </r>
  <r>
    <s v="高鐵視野大三房車位  "/>
    <s v="成屋"/>
    <n v="52.65"/>
    <s v="5/16樓"/>
    <s v="3房2廳2衛 "/>
    <s v="桃園市中壢區領航南路三段  "/>
    <s v="36,800元/月"/>
    <s v="5"/>
    <s v="16"/>
    <x v="1"/>
    <n v="2"/>
    <n v="2"/>
    <s v="桃園市中壢區領航南路三段  "/>
    <x v="4"/>
    <n v="36800"/>
    <x v="0"/>
    <x v="1"/>
    <x v="1"/>
  </r>
  <r>
    <s v="星光市高樓層美套房  "/>
    <s v="成屋"/>
    <n v="12.43"/>
    <s v="10/14樓"/>
    <s v="1房1衛 "/>
    <s v="桃園市蘆竹區南順六街  "/>
    <s v="11,500元/月"/>
    <s v="10"/>
    <s v="14"/>
    <x v="2"/>
    <s v=""/>
    <n v="1"/>
    <s v="桃園市蘆竹區南順六街  "/>
    <x v="4"/>
    <n v="11500"/>
    <x v="0"/>
    <x v="2"/>
    <x v="1"/>
  </r>
  <r>
    <s v="近湳雅商圈一樓三房  "/>
    <s v="成屋"/>
    <n v="46.34"/>
    <s v="1/10樓"/>
    <s v="3房2廳2衛 "/>
    <s v="新竹市新竹市東大路二段  "/>
    <s v="25,000元/月"/>
    <s v="1"/>
    <s v="10"/>
    <x v="1"/>
    <n v="2"/>
    <n v="2"/>
    <s v="新竹市新竹市東大路二段  "/>
    <x v="8"/>
    <n v="25000"/>
    <x v="0"/>
    <x v="1"/>
    <x v="0"/>
  </r>
  <r>
    <s v="博克萊。視野兩房平面車位  "/>
    <s v="成屋"/>
    <n v="32.39"/>
    <s v="11/24樓"/>
    <s v="2房2廳1衛 "/>
    <s v="台中市南屯區大墩七街  "/>
    <s v="32,000元/月"/>
    <s v="11"/>
    <s v="24"/>
    <x v="0"/>
    <n v="2"/>
    <n v="1"/>
    <s v="台中市南屯區大墩七街  "/>
    <x v="1"/>
    <n v="32000"/>
    <x v="1"/>
    <x v="1"/>
    <x v="2"/>
  </r>
  <r>
    <s v="大學城·前後陽台三房車位  "/>
    <s v="成屋"/>
    <n v="35.03"/>
    <s v="5/7樓"/>
    <s v="3房2廳2衛 "/>
    <s v="新北市三峽區國光街  "/>
    <s v="30,000元/月"/>
    <s v="5"/>
    <s v="7"/>
    <x v="1"/>
    <n v="2"/>
    <n v="2"/>
    <s v="新北市三峽區國光街  "/>
    <x v="5"/>
    <n v="30000"/>
    <x v="0"/>
    <x v="1"/>
    <x v="0"/>
  </r>
  <r>
    <s v="【新接】棉花田１房１廳  "/>
    <s v="成屋"/>
    <n v="17.93"/>
    <s v="5/16樓"/>
    <s v="1房1廳1衛 "/>
    <s v="台北市信義區信義路五段  "/>
    <s v="23,800元/月"/>
    <s v="5"/>
    <s v="16"/>
    <x v="2"/>
    <n v="1"/>
    <n v="1"/>
    <s v="台北市信義區信義路五段  "/>
    <x v="0"/>
    <n v="23800"/>
    <x v="0"/>
    <x v="0"/>
    <x v="1"/>
  </r>
  <r>
    <s v="近捷運三房車位  "/>
    <s v="成屋"/>
    <n v="46.41"/>
    <s v="10/14樓"/>
    <s v="3房2廳2衛 "/>
    <s v="新北市新莊區龍安路  "/>
    <s v="33,000元/月"/>
    <s v="10"/>
    <s v="14"/>
    <x v="1"/>
    <n v="2"/>
    <n v="2"/>
    <s v="新北市新莊區龍安路  "/>
    <x v="5"/>
    <n v="33000"/>
    <x v="0"/>
    <x v="1"/>
    <x v="1"/>
  </r>
  <r>
    <s v="後甲蘭心巷三樓寓  "/>
    <s v="成屋"/>
    <n v="36.17"/>
    <s v="3/5樓"/>
    <s v="3房2廳2衛 "/>
    <s v="台南市東區怡東路  "/>
    <s v="23,000元/月"/>
    <s v="3"/>
    <s v="5"/>
    <x v="1"/>
    <n v="2"/>
    <n v="2"/>
    <s v="台南市東區怡東路  "/>
    <x v="2"/>
    <n v="23000"/>
    <x v="2"/>
    <x v="1"/>
    <x v="0"/>
  </r>
  <r>
    <s v="八德桃鶯路大空間１樓公寓  "/>
    <s v="成屋"/>
    <n v="28.99"/>
    <s v="1/5樓"/>
    <s v="3房2廳2衛 "/>
    <s v="桃園市八德區桃鶯路  "/>
    <s v="30,000元/月"/>
    <s v="1"/>
    <s v="5"/>
    <x v="1"/>
    <n v="2"/>
    <n v="2"/>
    <s v="桃園市八德區桃鶯路  "/>
    <x v="4"/>
    <n v="30000"/>
    <x v="0"/>
    <x v="0"/>
    <x v="0"/>
  </r>
  <r>
    <s v="新光田兩房平車  "/>
    <s v="成屋"/>
    <n v="34.520000000000003"/>
    <s v="3/6樓"/>
    <s v="2房2廳1衛 "/>
    <s v="台中市沙鹿區向上路六段  "/>
    <s v="24,000元/月"/>
    <s v="3"/>
    <s v="6"/>
    <x v="0"/>
    <n v="2"/>
    <n v="1"/>
    <s v="台中市沙鹿區向上路六段  "/>
    <x v="1"/>
    <n v="24000"/>
    <x v="1"/>
    <x v="1"/>
    <x v="0"/>
  </r>
  <r>
    <s v="天月♨️全新裝潢度假屋  "/>
    <s v="成屋"/>
    <n v="29.32"/>
    <s v="20/25樓"/>
    <s v="1房1廳1.5衛2室 "/>
    <s v="台北市北投區中山路  "/>
    <s v="45,000元/月"/>
    <s v="20"/>
    <s v="25"/>
    <x v="2"/>
    <n v="1"/>
    <n v="5"/>
    <s v="台北市北投區中山路  "/>
    <x v="0"/>
    <n v="45000"/>
    <x v="0"/>
    <x v="0"/>
    <x v="2"/>
  </r>
  <r>
    <s v="稀有＊大直皇普精潢美景戶  "/>
    <s v="成屋"/>
    <n v="12.93"/>
    <s v="9-10/16樓"/>
    <s v="1房1廳1衛1室(含加蓋 1房) "/>
    <s v="皇普河畔 / 台北市中山區明水路  "/>
    <s v="38,000元/月"/>
    <s v="9-10"/>
    <s v="16"/>
    <x v="2"/>
    <n v="1"/>
    <n v="1"/>
    <s v=" 台北市中山區明水路  "/>
    <x v="0"/>
    <n v="38000"/>
    <x v="0"/>
    <x v="2"/>
    <x v="1"/>
  </r>
  <r>
    <s v="近高大全新臨路三房平車  "/>
    <s v="成屋"/>
    <n v="40.840000000000003"/>
    <s v="5/15樓"/>
    <s v="3房2廳2衛 "/>
    <s v="高雄市楠梓區大學二十九路  "/>
    <s v="26,000元/月"/>
    <s v="5"/>
    <s v="15"/>
    <x v="1"/>
    <n v="2"/>
    <n v="2"/>
    <s v="高雄市楠梓區大學二十九路  "/>
    <x v="3"/>
    <n v="26000"/>
    <x v="2"/>
    <x v="1"/>
    <x v="1"/>
  </r>
  <r>
    <s v="金質輕奢悅容莊三房車位  "/>
    <s v="成屋"/>
    <n v="59.91"/>
    <s v="17/19樓"/>
    <s v="3房2廳2衛 "/>
    <s v="新北市新莊區思源路  "/>
    <s v="50,000元/月"/>
    <s v="17"/>
    <s v="19"/>
    <x v="1"/>
    <n v="2"/>
    <n v="2"/>
    <s v="新北市新莊區思源路  "/>
    <x v="5"/>
    <n v="50000"/>
    <x v="0"/>
    <x v="1"/>
    <x v="1"/>
  </r>
  <r>
    <s v="桃園大同路透天  "/>
    <s v="成屋"/>
    <n v="23.05"/>
    <s v="1-2/2樓"/>
    <s v="2房2廳1衛 "/>
    <s v="桃園市桃園區大同路  "/>
    <s v="20,000元/月"/>
    <s v="1-2"/>
    <s v="2"/>
    <x v="0"/>
    <n v="2"/>
    <n v="1"/>
    <s v="桃園市桃園區大同路  "/>
    <x v="4"/>
    <n v="20000"/>
    <x v="0"/>
    <x v="0"/>
    <x v="0"/>
  </r>
  <r>
    <s v="新光花廣高樓住家  "/>
    <s v="成屋"/>
    <n v="79.22"/>
    <s v="8/16樓"/>
    <s v="3房2廳2衛 "/>
    <s v="台北市中山區建國北路一段  "/>
    <s v="115,000元/月"/>
    <s v="8"/>
    <s v="16"/>
    <x v="1"/>
    <n v="2"/>
    <n v="2"/>
    <s v="台北市中山區建國北路一段  "/>
    <x v="0"/>
    <n v="115000"/>
    <x v="0"/>
    <x v="1"/>
    <x v="1"/>
  </r>
  <r>
    <s v="好風光ＩＩ‧三房車位  "/>
    <s v="成屋"/>
    <n v="53.26"/>
    <s v="6/25樓"/>
    <s v="3房2廳2衛 "/>
    <s v="好風光Ⅱ / 新北市淡水區紅樹林路  "/>
    <s v="35,000元/月"/>
    <s v="6"/>
    <s v="25"/>
    <x v="1"/>
    <n v="2"/>
    <n v="2"/>
    <s v=" 新北市淡水區紅樹林路  "/>
    <x v="5"/>
    <n v="35000"/>
    <x v="0"/>
    <x v="1"/>
    <x v="2"/>
  </r>
  <r>
    <s v="雙和湯泉全新裝潢家具  "/>
    <s v="成屋"/>
    <n v="30.7"/>
    <s v="5/7樓"/>
    <s v="3房2廳 "/>
    <s v="新北市中和區員山路  "/>
    <s v="32,000元/月"/>
    <s v="5"/>
    <s v="7"/>
    <x v="1"/>
    <n v="2"/>
    <s v=""/>
    <s v="新北市中和區員山路  "/>
    <x v="5"/>
    <n v="32000"/>
    <x v="0"/>
    <x v="1"/>
    <x v="0"/>
  </r>
  <r>
    <s v="全新！幸福成三房平車  "/>
    <s v="成屋"/>
    <n v="39.69"/>
    <s v="16/28樓"/>
    <s v="3房2廳2衛 "/>
    <s v="台中市梧棲區八德東路  "/>
    <s v="23,000元/月"/>
    <s v="16"/>
    <s v="28"/>
    <x v="1"/>
    <n v="2"/>
    <n v="2"/>
    <s v="台中市梧棲區八德東路  "/>
    <x v="1"/>
    <n v="23000"/>
    <x v="1"/>
    <x v="1"/>
    <x v="2"/>
  </r>
  <r>
    <s v="高鐵一品院２房車位  "/>
    <s v="成屋"/>
    <n v="44.29"/>
    <s v="10/12樓"/>
    <s v="2房2廳1衛 "/>
    <s v="桃園市中壢區青埔四街  "/>
    <s v="28,500元/月"/>
    <s v="10"/>
    <s v="12"/>
    <x v="0"/>
    <n v="2"/>
    <n v="1"/>
    <s v="桃園市中壢區青埔四街  "/>
    <x v="4"/>
    <n v="28500"/>
    <x v="0"/>
    <x v="1"/>
    <x v="1"/>
  </r>
  <r>
    <s v="全新未住過三房車位  "/>
    <s v="成屋"/>
    <n v="48.32"/>
    <s v="9/15樓"/>
    <s v="3房2廳2衛 "/>
    <s v="桃園市八德區中正一路  "/>
    <s v="25,000元/月"/>
    <s v="9"/>
    <s v="15"/>
    <x v="1"/>
    <n v="2"/>
    <n v="2"/>
    <s v="桃園市八德區中正一路  "/>
    <x v="4"/>
    <n v="25000"/>
    <x v="0"/>
    <x v="1"/>
    <x v="1"/>
  </r>
  <r>
    <s v="【百達馥麗】四房平車  "/>
    <s v="成屋"/>
    <n v="70"/>
    <s v="14/34樓"/>
    <s v="4房2廳3衛 "/>
    <s v="台中市西區中興街  "/>
    <s v="60,000元/月"/>
    <s v="14"/>
    <s v="34"/>
    <x v="5"/>
    <n v="2"/>
    <n v="3"/>
    <s v="台中市西區中興街  "/>
    <x v="1"/>
    <n v="60000"/>
    <x v="1"/>
    <x v="1"/>
    <x v="3"/>
  </r>
  <r>
    <s v="桂田磐古兩房平車  "/>
    <s v="成屋"/>
    <n v="33.880000000000003"/>
    <s v="5/26樓"/>
    <s v="2房2廳1衛 "/>
    <s v="台南市善化區民權路  "/>
    <s v="22,000元/月"/>
    <s v="5"/>
    <s v="26"/>
    <x v="0"/>
    <n v="2"/>
    <n v="1"/>
    <s v="台南市善化區民權路  "/>
    <x v="2"/>
    <n v="22000"/>
    <x v="2"/>
    <x v="1"/>
    <x v="2"/>
  </r>
  <r>
    <s v="喬立月河綠景四房雙平車  "/>
    <s v="成屋"/>
    <n v="86.08"/>
    <s v="14/26樓"/>
    <s v="4房2廳2衛 "/>
    <s v="台中市西屯區臺灣大道四段  "/>
    <s v="50,000元/月"/>
    <s v="14"/>
    <s v="26"/>
    <x v="5"/>
    <n v="2"/>
    <n v="2"/>
    <s v="台中市西屯區臺灣大道四段  "/>
    <x v="1"/>
    <n v="50000"/>
    <x v="1"/>
    <x v="1"/>
    <x v="2"/>
  </r>
  <r>
    <s v="御璽精選三房  "/>
    <s v="成屋"/>
    <n v="37.36"/>
    <s v="3/14樓"/>
    <s v="3房2廳2衛 "/>
    <s v="桃園市蘆竹區忠孝西路  "/>
    <s v="30,000元/月"/>
    <s v="3"/>
    <s v="14"/>
    <x v="1"/>
    <n v="2"/>
    <n v="2"/>
    <s v="桃園市蘆竹區忠孝西路  "/>
    <x v="4"/>
    <n v="30000"/>
    <x v="0"/>
    <x v="1"/>
    <x v="1"/>
  </r>
  <r>
    <s v="中科高樓視野採光三房  "/>
    <s v="成屋"/>
    <n v="39.78"/>
    <s v="12/12樓"/>
    <s v="3房2廳2衛 "/>
    <s v="台中市西屯區國安一路  "/>
    <s v="19,000元/月"/>
    <s v="12"/>
    <s v="12"/>
    <x v="1"/>
    <n v="2"/>
    <n v="2"/>
    <s v="台中市西屯區國安一路  "/>
    <x v="1"/>
    <n v="19000"/>
    <x v="1"/>
    <x v="1"/>
    <x v="1"/>
  </r>
  <r>
    <s v="百貨旁美景大套房  "/>
    <s v="成屋"/>
    <n v="20.420000000000002"/>
    <s v="14/16樓"/>
    <s v="1房1廳1衛1室 "/>
    <s v="高雄市前金區五福三路  "/>
    <s v="20,000元/月"/>
    <s v="14"/>
    <s v="16"/>
    <x v="2"/>
    <n v="1"/>
    <n v="1"/>
    <s v="高雄市前金區五福三路  "/>
    <x v="3"/>
    <n v="20000"/>
    <x v="2"/>
    <x v="0"/>
    <x v="1"/>
  </r>
  <r>
    <s v="精忠街四樓美寓  "/>
    <s v="成屋"/>
    <n v="23.96"/>
    <s v="4/5樓"/>
    <s v="3房2廳2衛 "/>
    <s v="高雄市前鎮區精忠街  "/>
    <s v="22,000元/月"/>
    <s v="4"/>
    <s v="5"/>
    <x v="1"/>
    <n v="2"/>
    <n v="2"/>
    <s v="高雄市前鎮區精忠街  "/>
    <x v="3"/>
    <n v="22000"/>
    <x v="2"/>
    <x v="0"/>
    <x v="0"/>
  </r>
  <r>
    <s v="大安森林第一排景觀名邸  "/>
    <s v="成屋"/>
    <n v="35.200000000000003"/>
    <s v="10/12樓"/>
    <s v="2房2廳2衛 "/>
    <s v="台北市大安區和平東路二段  "/>
    <s v="60,000元/月"/>
    <s v="10"/>
    <s v="12"/>
    <x v="0"/>
    <n v="2"/>
    <n v="2"/>
    <s v="台北市大安區和平東路二段  "/>
    <x v="0"/>
    <n v="60000"/>
    <x v="0"/>
    <x v="1"/>
    <x v="1"/>
  </r>
  <r>
    <s v="安康路一段靜巷前院美宅  "/>
    <s v="成屋"/>
    <n v="11.81"/>
    <s v="1/1樓"/>
    <s v="2房1廳1衛 "/>
    <s v="新北市新店區安康路一段  "/>
    <s v="28,000元/月"/>
    <s v="1"/>
    <s v="1"/>
    <x v="0"/>
    <n v="1"/>
    <n v="1"/>
    <s v="新北市新店區安康路一段  "/>
    <x v="5"/>
    <n v="28000"/>
    <x v="0"/>
    <x v="2"/>
    <x v="0"/>
  </r>
  <r>
    <s v="捷運優雅電梯２房  "/>
    <s v="成屋"/>
    <n v="18.2"/>
    <s v="4/7樓"/>
    <s v="2房2廳1衛 "/>
    <s v="台北市松山區南京東路四段  "/>
    <s v="43,000元/月"/>
    <s v="4"/>
    <s v="7"/>
    <x v="0"/>
    <n v="2"/>
    <n v="1"/>
    <s v="台北市松山區南京東路四段  "/>
    <x v="0"/>
    <n v="43000"/>
    <x v="0"/>
    <x v="0"/>
    <x v="0"/>
  </r>
  <r>
    <s v="忠孝街溫馨兩房一樓  "/>
    <s v="成屋"/>
    <n v="23.59"/>
    <s v="1/4樓"/>
    <s v="2房2廳2衛 "/>
    <s v="新北市中和區忠孝街  "/>
    <s v="33,000元/月"/>
    <s v="1"/>
    <s v="4"/>
    <x v="0"/>
    <n v="2"/>
    <n v="2"/>
    <s v="新北市中和區忠孝街  "/>
    <x v="5"/>
    <n v="33000"/>
    <x v="0"/>
    <x v="0"/>
    <x v="0"/>
  </r>
  <r>
    <s v="將捷之森裝潢兩房２  "/>
    <s v="成屋"/>
    <n v="38.86"/>
    <s v="16/26樓"/>
    <s v="2房2廳2衛 "/>
    <s v="新北市淡水區淡金路二段  "/>
    <s v="28,000元/月"/>
    <s v="16"/>
    <s v="26"/>
    <x v="0"/>
    <n v="2"/>
    <n v="2"/>
    <s v="新北市淡水區淡金路二段  "/>
    <x v="5"/>
    <n v="28000"/>
    <x v="0"/>
    <x v="1"/>
    <x v="2"/>
  </r>
  <r>
    <s v="將捷之森裝潢兩房１  "/>
    <s v="成屋"/>
    <n v="39.43"/>
    <s v="15/26樓"/>
    <s v="2房2廳2衛 "/>
    <s v="新北市淡水區淡金路二段  "/>
    <s v="28,000元/月"/>
    <s v="15"/>
    <s v="26"/>
    <x v="0"/>
    <n v="2"/>
    <n v="2"/>
    <s v="新北市淡水區淡金路二段  "/>
    <x v="5"/>
    <n v="28000"/>
    <x v="0"/>
    <x v="1"/>
    <x v="2"/>
  </r>
  <r>
    <s v="近捷運全新裝潢美屋－Ｂ  "/>
    <s v="成屋"/>
    <n v="6"/>
    <s v="5/5樓"/>
    <s v="1房1衛 "/>
    <s v="台北市士林區磺溪街  "/>
    <s v="16,000元/月"/>
    <s v="5"/>
    <s v="5"/>
    <x v="2"/>
    <s v=""/>
    <n v="1"/>
    <s v="台北市士林區磺溪街  "/>
    <x v="0"/>
    <n v="16000"/>
    <x v="0"/>
    <x v="2"/>
    <x v="0"/>
  </r>
  <r>
    <s v="鄭仔寮｜太學樓三房平車  "/>
    <s v="成屋"/>
    <n v="40.799999999999997"/>
    <s v="4/13樓"/>
    <s v="3房2廳2衛 "/>
    <s v="台南市北區文成二路  "/>
    <s v="30,000元/月"/>
    <s v="4"/>
    <s v="13"/>
    <x v="1"/>
    <n v="2"/>
    <n v="2"/>
    <s v="台南市北區文成二路  "/>
    <x v="2"/>
    <n v="30000"/>
    <x v="2"/>
    <x v="1"/>
    <x v="1"/>
  </r>
  <r>
    <s v="［誠租］錦和公園電梯三房  "/>
    <s v="成屋"/>
    <n v="35.409999999999997"/>
    <s v="8/12樓"/>
    <s v="3房2廳2衛 "/>
    <s v="新北市中和區中正路  "/>
    <s v="35,000元/月"/>
    <s v="8"/>
    <s v="12"/>
    <x v="1"/>
    <n v="2"/>
    <n v="2"/>
    <s v="新北市中和區中正路  "/>
    <x v="5"/>
    <n v="35000"/>
    <x v="0"/>
    <x v="1"/>
    <x v="1"/>
  </r>
  <r>
    <s v="將捷之森裝潢兩房３  "/>
    <s v="成屋"/>
    <n v="38.86"/>
    <s v="16/26樓"/>
    <s v="2房2廳2衛 "/>
    <s v="新北市淡水區淡金路二段  "/>
    <s v="28,000元/月"/>
    <s v="16"/>
    <s v="26"/>
    <x v="0"/>
    <n v="2"/>
    <n v="2"/>
    <s v="新北市淡水區淡金路二段  "/>
    <x v="5"/>
    <n v="28000"/>
    <x v="0"/>
    <x v="1"/>
    <x v="2"/>
  </r>
  <r>
    <s v="紀念堂生活圈臻愛美居  "/>
    <s v="成屋"/>
    <n v="9.67"/>
    <s v="3/5樓"/>
    <s v="2房1廳1衛(含加蓋 1房) "/>
    <s v="台北市中正區林森南路  "/>
    <s v="23,500元/月"/>
    <s v="3"/>
    <s v="5"/>
    <x v="0"/>
    <n v="1"/>
    <n v="1"/>
    <s v="台北市中正區林森南路  "/>
    <x v="0"/>
    <n v="23500"/>
    <x v="0"/>
    <x v="2"/>
    <x v="0"/>
  </r>
  <r>
    <s v="原美館高樓視野採光戶  "/>
    <s v="成屋"/>
    <n v="72.2"/>
    <s v="15/15樓"/>
    <s v="4房2廳2衛 "/>
    <s v="新竹縣竹北市六家一路一段  "/>
    <s v="39,500元/月"/>
    <s v="15"/>
    <s v="15"/>
    <x v="5"/>
    <n v="2"/>
    <n v="2"/>
    <s v="新竹縣竹北市六家一路一段  "/>
    <x v="6"/>
    <n v="39500"/>
    <x v="0"/>
    <x v="1"/>
    <x v="1"/>
  </r>
  <r>
    <s v="大遠百區採光兩房  "/>
    <s v="成屋"/>
    <n v="28.92"/>
    <s v="19/21樓"/>
    <s v="2房2廳2衛 "/>
    <s v="新竹縣竹北市勝利一路  "/>
    <s v="28,000元/月"/>
    <s v="19"/>
    <s v="21"/>
    <x v="0"/>
    <n v="2"/>
    <n v="2"/>
    <s v="新竹縣竹北市勝利一路  "/>
    <x v="6"/>
    <n v="28000"/>
    <x v="0"/>
    <x v="0"/>
    <x v="2"/>
  </r>
  <r>
    <s v="【新碩文曲】新裝２房車位  "/>
    <s v="成屋"/>
    <n v="29.97"/>
    <s v="4/15樓"/>
    <s v="2房1廳1衛 "/>
    <s v="台北市大同區重慶北路二段  "/>
    <s v="46,000元/月"/>
    <s v="4"/>
    <s v="15"/>
    <x v="0"/>
    <n v="1"/>
    <n v="1"/>
    <s v="台北市大同區重慶北路二段  "/>
    <x v="0"/>
    <n v="46000"/>
    <x v="0"/>
    <x v="0"/>
    <x v="1"/>
  </r>
  <r>
    <s v="【新碩文曲】新裝２房  "/>
    <s v="成屋"/>
    <n v="29.97"/>
    <s v="4/15樓"/>
    <s v="2房1廳1衛 "/>
    <s v="台北市大同區重慶北路二段  "/>
    <s v="43,000元/月"/>
    <s v="4"/>
    <s v="15"/>
    <x v="0"/>
    <n v="1"/>
    <n v="1"/>
    <s v="台北市大同區重慶北路二段  "/>
    <x v="0"/>
    <n v="43000"/>
    <x v="0"/>
    <x v="0"/>
    <x v="1"/>
  </r>
  <r>
    <s v="近淡水捷運站溫馨三房  "/>
    <s v="成屋"/>
    <n v="27.28"/>
    <s v="4/5樓"/>
    <s v="3房2廳1衛 "/>
    <s v="新北市淡水區平遠街  "/>
    <s v="18,000元/月"/>
    <s v="4"/>
    <s v="5"/>
    <x v="1"/>
    <n v="2"/>
    <n v="1"/>
    <s v="新北市淡水區平遠街  "/>
    <x v="5"/>
    <n v="18000"/>
    <x v="0"/>
    <x v="0"/>
    <x v="0"/>
  </r>
  <r>
    <s v="稀有方正二樓美寓  "/>
    <s v="成屋"/>
    <n v="25.8"/>
    <s v="2/4樓"/>
    <s v="2房2廳1.5衛 "/>
    <s v="新北市板橋區大觀路二段  "/>
    <s v="26,000元/月"/>
    <s v="2"/>
    <s v="4"/>
    <x v="0"/>
    <n v="2"/>
    <n v="5"/>
    <s v="新北市板橋區大觀路二段  "/>
    <x v="5"/>
    <n v="26000"/>
    <x v="0"/>
    <x v="0"/>
    <x v="0"/>
  </r>
  <r>
    <s v="經國之星☆２房車位  "/>
    <s v="成屋"/>
    <n v="32.22"/>
    <s v="2/13樓"/>
    <s v="2房2廳1衛 "/>
    <s v="桃園市桃園區經國路  "/>
    <s v="26,500元/月"/>
    <s v="2"/>
    <s v="13"/>
    <x v="0"/>
    <n v="2"/>
    <n v="1"/>
    <s v="桃園市桃園區經國路  "/>
    <x v="4"/>
    <n v="26500"/>
    <x v="0"/>
    <x v="1"/>
    <x v="1"/>
  </r>
  <r>
    <s v="中興新大禮３房平車  "/>
    <s v="成屋"/>
    <n v="34.380000000000003"/>
    <s v="5/10樓"/>
    <s v="3房2廳2衛1室(含加蓋 2房1衛) "/>
    <s v="台中市大里區永隆路  "/>
    <s v="26,000元/月"/>
    <s v="5"/>
    <s v="10"/>
    <x v="1"/>
    <n v="2"/>
    <n v="2"/>
    <s v="台中市大里區永隆路  "/>
    <x v="1"/>
    <n v="26000"/>
    <x v="1"/>
    <x v="1"/>
    <x v="0"/>
  </r>
  <r>
    <s v="白天鵝大兩房兩衛平車  "/>
    <s v="成屋"/>
    <n v="42.17"/>
    <s v="2/24樓"/>
    <s v="2房2廳2衛 "/>
    <s v="高雄市鼓山區美術東四路  "/>
    <s v="34,000元/月"/>
    <s v="2"/>
    <s v="24"/>
    <x v="0"/>
    <n v="2"/>
    <n v="2"/>
    <s v="高雄市鼓山區美術東四路  "/>
    <x v="3"/>
    <n v="34000"/>
    <x v="2"/>
    <x v="1"/>
    <x v="2"/>
  </r>
  <r>
    <s v="中山藝極套房全新未住  "/>
    <s v="成屋"/>
    <n v="19"/>
    <s v="4/15樓"/>
    <s v="1房1廳1衛 "/>
    <s v="台北市大同區承德路二段  "/>
    <s v="58,000元/月"/>
    <s v="4"/>
    <s v="15"/>
    <x v="2"/>
    <n v="1"/>
    <n v="1"/>
    <s v="台北市大同區承德路二段  "/>
    <x v="0"/>
    <n v="58000"/>
    <x v="0"/>
    <x v="0"/>
    <x v="1"/>
  </r>
  <r>
    <s v="舒適宜居七張共構西華套房  "/>
    <s v="成屋"/>
    <n v="11.05"/>
    <s v="11/18樓"/>
    <s v="1房1廳1衛 "/>
    <s v="新北市新店區北新路二段  "/>
    <s v="24,000元/月"/>
    <s v="11"/>
    <s v="18"/>
    <x v="2"/>
    <n v="1"/>
    <n v="1"/>
    <s v="新北市新店區北新路二段  "/>
    <x v="5"/>
    <n v="24000"/>
    <x v="0"/>
    <x v="2"/>
    <x v="1"/>
  </r>
  <r>
    <s v="都會公園樓中樓四房平車  "/>
    <s v="成屋"/>
    <n v="53.32"/>
    <s v="1-2/11樓"/>
    <s v="4房2廳3衛1室 "/>
    <s v="高雄市楠梓區青農路  "/>
    <s v="25,000元/月"/>
    <s v="1-2"/>
    <s v="11"/>
    <x v="5"/>
    <n v="2"/>
    <n v="3"/>
    <s v="高雄市楠梓區青農路  "/>
    <x v="3"/>
    <n v="25000"/>
    <x v="2"/>
    <x v="1"/>
    <x v="1"/>
  </r>
  <r>
    <s v="龍邦皇家溫馨美墅  "/>
    <s v="成屋"/>
    <n v="63.67"/>
    <s v="1-5/5樓"/>
    <s v="4房3廳3衛 "/>
    <s v="台中市北屯區北屯路  "/>
    <s v="32,000元/月"/>
    <s v="1-5"/>
    <s v="5"/>
    <x v="5"/>
    <n v="3"/>
    <n v="3"/>
    <s v="台中市北屯區北屯路  "/>
    <x v="1"/>
    <n v="32000"/>
    <x v="1"/>
    <x v="1"/>
    <x v="0"/>
  </r>
  <r>
    <s v="海山學府套房  "/>
    <s v="成屋"/>
    <n v="12.08"/>
    <s v="15/15樓"/>
    <s v="1房1廳1衛 "/>
    <s v="新北市土城區明德路二段  "/>
    <s v="17,000元/月"/>
    <s v="15"/>
    <s v="15"/>
    <x v="2"/>
    <n v="1"/>
    <n v="1"/>
    <s v="新北市土城區明德路二段  "/>
    <x v="5"/>
    <n v="17000"/>
    <x v="0"/>
    <x v="2"/>
    <x v="1"/>
  </r>
  <r>
    <s v="天母名宅璞園花見露台戶  "/>
    <s v="成屋"/>
    <n v="90.56"/>
    <s v="2/14樓"/>
    <s v="3房2廳3衛1室 "/>
    <s v="璞園花見 / 台北市士林區中山北路六段  "/>
    <s v="180,000元/月"/>
    <s v="2"/>
    <s v="14"/>
    <x v="1"/>
    <n v="2"/>
    <n v="3"/>
    <s v=" 台北市士林區中山北路六段  "/>
    <x v="0"/>
    <n v="180000"/>
    <x v="0"/>
    <x v="1"/>
    <x v="1"/>
  </r>
  <r>
    <s v="一層一戶公寓邊間四樓  "/>
    <s v="成屋"/>
    <n v="27.66"/>
    <s v="4/4樓"/>
    <s v="3房2廳1衛 "/>
    <s v="台北市文山區景豐街  "/>
    <s v="30,000元/月"/>
    <s v="4"/>
    <s v="4"/>
    <x v="1"/>
    <n v="2"/>
    <n v="1"/>
    <s v="台北市文山區景豐街  "/>
    <x v="0"/>
    <n v="30000"/>
    <x v="0"/>
    <x v="0"/>
    <x v="0"/>
  </r>
  <r>
    <s v="總太共好三房平車  "/>
    <s v="成屋"/>
    <n v="46.43"/>
    <s v="3/15樓"/>
    <s v="3房2廳2衛 "/>
    <s v="台中市北屯區祥順路一段  "/>
    <s v="29,000元/月"/>
    <s v="3"/>
    <s v="15"/>
    <x v="1"/>
    <n v="2"/>
    <n v="2"/>
    <s v="台中市北屯區祥順路一段  "/>
    <x v="1"/>
    <n v="29000"/>
    <x v="1"/>
    <x v="1"/>
    <x v="1"/>
  </r>
  <r>
    <s v="台大羅斯福小資美居  "/>
    <s v="成屋"/>
    <n v="26.1"/>
    <s v="1/8樓"/>
    <s v="2房2廳1衛(含加蓋 1房) "/>
    <s v="台北市文山區萬盛街  "/>
    <s v="40,000元/月"/>
    <s v="1"/>
    <s v="8"/>
    <x v="0"/>
    <n v="2"/>
    <n v="1"/>
    <s v="台北市文山區萬盛街  "/>
    <x v="0"/>
    <n v="40000"/>
    <x v="0"/>
    <x v="0"/>
    <x v="0"/>
  </r>
  <r>
    <s v="副都心溫馨兩房車位  "/>
    <s v="成屋"/>
    <n v="30.72"/>
    <s v="9/12樓"/>
    <s v="2房1廳1衛 "/>
    <s v="新北市新莊區昌德街  "/>
    <s v="45,000元/月"/>
    <s v="9"/>
    <s v="12"/>
    <x v="0"/>
    <n v="1"/>
    <n v="1"/>
    <s v="新北市新莊區昌德街  "/>
    <x v="5"/>
    <n v="45000"/>
    <x v="0"/>
    <x v="1"/>
    <x v="1"/>
  </r>
  <r>
    <s v="近捷運全新高層三房  "/>
    <s v="成屋"/>
    <n v="48.52"/>
    <s v="13/15樓"/>
    <s v="3房2廳2衛 "/>
    <s v="台北市大同區重慶北路三段  "/>
    <s v="75,000元/月"/>
    <s v="13"/>
    <s v="15"/>
    <x v="1"/>
    <n v="2"/>
    <n v="2"/>
    <s v="台北市大同區重慶北路三段  "/>
    <x v="0"/>
    <n v="75000"/>
    <x v="0"/>
    <x v="1"/>
    <x v="1"/>
  </r>
  <r>
    <s v="一層一戶成福三房大空間  "/>
    <s v="成屋"/>
    <n v="23.22"/>
    <s v="5/5樓"/>
    <s v="3房1廳1衛 "/>
    <s v="台北市南港區成福路  "/>
    <s v="28,000元/月"/>
    <s v="5"/>
    <s v="5"/>
    <x v="1"/>
    <n v="1"/>
    <n v="1"/>
    <s v="台北市南港區成福路  "/>
    <x v="0"/>
    <n v="28000"/>
    <x v="0"/>
    <x v="0"/>
    <x v="0"/>
  </r>
  <r>
    <s v="昇陽城中後棟高樓面１０１  "/>
    <s v="成屋"/>
    <n v="19.28"/>
    <s v="11/15樓"/>
    <s v="1房1廳1衛1室 "/>
    <s v="台北市中正區延平南路  "/>
    <s v="45,000元/月"/>
    <s v="11"/>
    <s v="15"/>
    <x v="2"/>
    <n v="1"/>
    <n v="1"/>
    <s v="台北市中正區延平南路  "/>
    <x v="0"/>
    <n v="45000"/>
    <x v="0"/>
    <x v="0"/>
    <x v="1"/>
  </r>
  <r>
    <s v="農十六重奏學區景觀三房  "/>
    <s v="成屋"/>
    <n v="44.21"/>
    <s v="12/15樓"/>
    <s v="3房2廳2衛3室 "/>
    <s v="高雄市鼓山區明誠三路  "/>
    <s v="19,000元/月"/>
    <s v="12"/>
    <s v="15"/>
    <x v="1"/>
    <n v="2"/>
    <n v="2"/>
    <s v="高雄市鼓山區明誠三路  "/>
    <x v="3"/>
    <n v="19000"/>
    <x v="2"/>
    <x v="1"/>
    <x v="1"/>
  </r>
  <r>
    <s v="陽明大苑２房車位  "/>
    <s v="成屋"/>
    <n v="25.11"/>
    <s v="10/19樓"/>
    <s v="2房2廳2衛 "/>
    <s v="陽明大苑 / 台北市士林區基河路  "/>
    <s v="60,000元/月"/>
    <s v="10"/>
    <s v="19"/>
    <x v="0"/>
    <n v="2"/>
    <n v="2"/>
    <s v=" 台北市士林區基河路  "/>
    <x v="0"/>
    <n v="60000"/>
    <x v="0"/>
    <x v="0"/>
    <x v="1"/>
  </r>
  <r>
    <s v="未來捷運遠雄晴川９樓  "/>
    <s v="成屋"/>
    <n v="45.47"/>
    <s v="9/29樓"/>
    <s v="3房2廳2衛 "/>
    <s v="台北市文山區木柵路三段  "/>
    <s v="55,000元/月"/>
    <s v="9"/>
    <s v="29"/>
    <x v="1"/>
    <n v="2"/>
    <n v="2"/>
    <s v="台北市文山區木柵路三段  "/>
    <x v="0"/>
    <n v="55000"/>
    <x v="0"/>
    <x v="1"/>
    <x v="2"/>
  </r>
  <r>
    <s v="基泰高樓１＋１大露臺  "/>
    <s v="成屋"/>
    <n v="18.2"/>
    <s v="9/14樓"/>
    <s v="1房1室(含加蓋 1室) "/>
    <s v="台北市中山區農安街  "/>
    <s v="36,000元/月"/>
    <s v="9"/>
    <s v="14"/>
    <x v="2"/>
    <s v=""/>
    <s v=""/>
    <s v="台北市中山區農安街  "/>
    <x v="0"/>
    <n v="36000"/>
    <x v="0"/>
    <x v="0"/>
    <x v="1"/>
  </r>
  <r>
    <s v="青埔近高鐵裝潢全配美屋  "/>
    <s v="成屋"/>
    <n v="24.66"/>
    <s v="6/20樓"/>
    <s v="1房1廳1衛 "/>
    <s v="桃園市中壢區領航南路二段  "/>
    <s v="22,000元/月"/>
    <s v="6"/>
    <s v="20"/>
    <x v="2"/>
    <n v="1"/>
    <n v="1"/>
    <s v="桃園市中壢區領航南路二段  "/>
    <x v="4"/>
    <n v="22000"/>
    <x v="0"/>
    <x v="0"/>
    <x v="1"/>
  </r>
  <r>
    <s v="近關新路大套房  "/>
    <s v="成屋"/>
    <n v="7"/>
    <s v="4/4樓"/>
    <s v="1房1廳1衛 "/>
    <s v="新竹市新竹市光復路一段  "/>
    <s v="12,500元/月"/>
    <s v="4"/>
    <s v="4"/>
    <x v="2"/>
    <n v="1"/>
    <n v="1"/>
    <s v="新竹市新竹市光復路一段  "/>
    <x v="8"/>
    <n v="12500"/>
    <x v="0"/>
    <x v="2"/>
    <x v="0"/>
  </r>
  <r>
    <s v="＜經貿＞２房車位  "/>
    <s v="成屋"/>
    <n v="43.65"/>
    <s v="4/7樓"/>
    <s v="2房2廳1衛 "/>
    <s v="台北市南港區經貿二路  "/>
    <s v="45,000元/月"/>
    <s v="4"/>
    <s v="7"/>
    <x v="0"/>
    <n v="2"/>
    <n v="1"/>
    <s v="台北市南港區經貿二路  "/>
    <x v="0"/>
    <n v="45000"/>
    <x v="0"/>
    <x v="1"/>
    <x v="0"/>
  </r>
  <r>
    <s v="台北灣銀河如意兩房  "/>
    <s v="成屋"/>
    <n v="31.39"/>
    <s v="10/14樓"/>
    <s v="2房2廳1衛 "/>
    <s v="新北市淡水區新市一路一段  "/>
    <s v="25,000元/月"/>
    <s v="10"/>
    <s v="14"/>
    <x v="0"/>
    <n v="2"/>
    <n v="1"/>
    <s v="新北市淡水區新市一路一段  "/>
    <x v="5"/>
    <n v="25000"/>
    <x v="0"/>
    <x v="1"/>
    <x v="1"/>
  </r>
  <r>
    <s v="台北灣銀河吉祥兩房  "/>
    <s v="成屋"/>
    <n v="31.04"/>
    <s v="10/14樓"/>
    <s v="2房2廳1衛 "/>
    <s v="新北市淡水區新市一路一段  "/>
    <s v="25,000元/月"/>
    <s v="10"/>
    <s v="14"/>
    <x v="0"/>
    <n v="2"/>
    <n v="1"/>
    <s v="新北市淡水區新市一路一段  "/>
    <x v="5"/>
    <n v="25000"/>
    <x v="0"/>
    <x v="1"/>
    <x v="1"/>
  </r>
  <r>
    <s v="臻愛巴黎四房  "/>
    <s v="成屋"/>
    <n v="44.45"/>
    <s v="6/14樓"/>
    <s v="4房2廳2衛 "/>
    <s v="桃園市蘆竹區中正路  "/>
    <s v="28,000元/月"/>
    <s v="6"/>
    <s v="14"/>
    <x v="5"/>
    <n v="2"/>
    <n v="2"/>
    <s v="桃園市蘆竹區中正路  "/>
    <x v="4"/>
    <n v="28000"/>
    <x v="0"/>
    <x v="1"/>
    <x v="1"/>
  </r>
  <r>
    <s v="海都美宅３房  "/>
    <s v="成屋"/>
    <n v="31.56"/>
    <s v="16/29樓"/>
    <s v="3房2廳1衛 "/>
    <s v="新北市淡水區新市三路二段  "/>
    <s v="25,000元/月"/>
    <s v="16"/>
    <s v="29"/>
    <x v="1"/>
    <n v="2"/>
    <n v="1"/>
    <s v="新北市淡水區新市三路二段  "/>
    <x v="5"/>
    <n v="25000"/>
    <x v="0"/>
    <x v="1"/>
    <x v="2"/>
  </r>
  <r>
    <s v="捷運文德公寓可租補雅房Ｄ  "/>
    <s v="成屋"/>
    <n v="6.5"/>
    <s v="2/5樓"/>
    <s v="1房1廳1衛 "/>
    <s v="台北市內湖區文德路  "/>
    <s v="16,800元/月"/>
    <s v="2"/>
    <s v="5"/>
    <x v="2"/>
    <n v="1"/>
    <n v="1"/>
    <s v="台北市內湖區文德路  "/>
    <x v="0"/>
    <n v="16800"/>
    <x v="0"/>
    <x v="2"/>
    <x v="0"/>
  </r>
  <r>
    <s v="捷運文德公寓可租補雅房Ｂ  "/>
    <s v="成屋"/>
    <n v="6.5"/>
    <s v="2/5樓"/>
    <s v="1房1廳1衛 "/>
    <s v="台北市內湖區文德路  "/>
    <s v="15,000元/月"/>
    <s v="2"/>
    <s v="5"/>
    <x v="2"/>
    <n v="1"/>
    <n v="1"/>
    <s v="台北市內湖區文德路  "/>
    <x v="0"/>
    <n v="15000"/>
    <x v="0"/>
    <x v="2"/>
    <x v="0"/>
  </r>
  <r>
    <s v="捷運文德公寓可租補雅房Ｃ  "/>
    <s v="成屋"/>
    <n v="7.5"/>
    <s v="2/5樓"/>
    <s v="1房1廳1衛 "/>
    <s v="台北市內湖區文德路  "/>
    <s v="11,500元/月"/>
    <s v="2"/>
    <s v="5"/>
    <x v="2"/>
    <n v="1"/>
    <n v="1"/>
    <s v="台北市內湖區文德路  "/>
    <x v="0"/>
    <n v="11500"/>
    <x v="0"/>
    <x v="2"/>
    <x v="0"/>
  </r>
  <r>
    <s v="捷運文德公寓可租補套房Ａ  "/>
    <s v="成屋"/>
    <n v="8.5"/>
    <s v="2/5樓"/>
    <s v="1房1廳1衛 "/>
    <s v="台北市內湖區文德路  "/>
    <s v="13,500元/月"/>
    <s v="2"/>
    <s v="5"/>
    <x v="2"/>
    <n v="1"/>
    <n v="1"/>
    <s v="台北市內湖區文德路  "/>
    <x v="0"/>
    <n v="13500"/>
    <x v="0"/>
    <x v="2"/>
    <x v="0"/>
  </r>
  <r>
    <s v="中港首璽９樓視野一房  "/>
    <s v="成屋"/>
    <n v="23.68"/>
    <s v="9/26樓"/>
    <s v="1房1廳1衛 "/>
    <s v="台中市西屯區臺灣大道四段  "/>
    <s v="18,800元/月"/>
    <s v="9"/>
    <s v="26"/>
    <x v="2"/>
    <n v="1"/>
    <n v="1"/>
    <s v="台中市西屯區臺灣大道四段  "/>
    <x v="1"/>
    <n v="18800"/>
    <x v="1"/>
    <x v="0"/>
    <x v="2"/>
  </r>
  <r>
    <s v="夯！逢甲路電梯美套房  "/>
    <s v="成屋"/>
    <n v="8.9499999999999993"/>
    <s v="4/6樓"/>
    <s v="1房1衛 "/>
    <s v="台中市西屯區逢甲路  "/>
    <s v="9,000元/月"/>
    <s v="4"/>
    <s v="6"/>
    <x v="2"/>
    <s v=""/>
    <n v="1"/>
    <s v="台中市西屯區逢甲路  "/>
    <x v="1"/>
    <n v="9000"/>
    <x v="1"/>
    <x v="2"/>
    <x v="0"/>
  </r>
  <r>
    <s v="近文山特區成家三房  "/>
    <s v="成屋"/>
    <n v="22.38"/>
    <s v="3/5樓"/>
    <s v="3房1廳1衛 "/>
    <s v="高雄市鳳山區青年路二段  "/>
    <s v="13,000元/月"/>
    <s v="3"/>
    <s v="5"/>
    <x v="1"/>
    <n v="1"/>
    <n v="1"/>
    <s v="高雄市鳳山區青年路二段  "/>
    <x v="3"/>
    <n v="13000"/>
    <x v="2"/>
    <x v="0"/>
    <x v="0"/>
  </r>
  <r>
    <s v="中港首璽２３樓朝南一房  "/>
    <s v="成屋"/>
    <n v="27.87"/>
    <s v="23/26樓"/>
    <s v="1房1廳1衛 "/>
    <s v="台中市西屯區臺灣大道四段  "/>
    <s v="20,800元/月"/>
    <s v="23"/>
    <s v="26"/>
    <x v="2"/>
    <n v="1"/>
    <n v="1"/>
    <s v="台中市西屯區臺灣大道四段  "/>
    <x v="1"/>
    <n v="20800"/>
    <x v="1"/>
    <x v="0"/>
    <x v="2"/>
  </r>
  <r>
    <s v="近７４及國道高樓裝潢三房  "/>
    <s v="成屋"/>
    <n v="33"/>
    <s v="13/23樓"/>
    <s v="3房2廳2衛 "/>
    <s v="台中市西屯區青海南街  "/>
    <s v="37,000元/月"/>
    <s v="13"/>
    <s v="23"/>
    <x v="1"/>
    <n v="2"/>
    <n v="2"/>
    <s v="台中市西屯區青海南街  "/>
    <x v="1"/>
    <n v="37000"/>
    <x v="1"/>
    <x v="1"/>
    <x v="2"/>
  </r>
  <r>
    <s v="近捷運機能好舒適三房  "/>
    <s v="成屋"/>
    <n v="29.76"/>
    <s v="2/5樓"/>
    <s v="3房2廳2衛 "/>
    <s v="台中市西屯區天水西二街  "/>
    <s v="20,000元/月"/>
    <s v="2"/>
    <s v="5"/>
    <x v="1"/>
    <n v="2"/>
    <n v="2"/>
    <s v="台中市西屯區天水西二街  "/>
    <x v="1"/>
    <n v="20000"/>
    <x v="1"/>
    <x v="0"/>
    <x v="0"/>
  </r>
  <r>
    <s v="安平健康三街商圈高樓四房  "/>
    <s v="成屋"/>
    <n v="56.02"/>
    <s v="19/22樓"/>
    <s v="4房2廳2衛 "/>
    <s v="長谷畫時代 / 台南市安平區育平五街  "/>
    <s v="20,000元/月"/>
    <s v="19"/>
    <s v="22"/>
    <x v="5"/>
    <n v="2"/>
    <n v="2"/>
    <s v=" 台南市安平區育平五街  "/>
    <x v="2"/>
    <n v="20000"/>
    <x v="2"/>
    <x v="1"/>
    <x v="2"/>
  </r>
  <r>
    <s v="京典大空間２房  "/>
    <s v="成屋"/>
    <n v="24.03"/>
    <s v="6/15樓"/>
    <s v="2房2廳1衛 "/>
    <s v="高雄市鼓山區明誠三路  "/>
    <s v="22,000元/月"/>
    <s v="6"/>
    <s v="15"/>
    <x v="0"/>
    <n v="2"/>
    <n v="1"/>
    <s v="高雄市鼓山區明誠三路  "/>
    <x v="3"/>
    <n v="22000"/>
    <x v="2"/>
    <x v="0"/>
    <x v="1"/>
  </r>
  <r>
    <s v="天琴四房  "/>
    <s v="成屋"/>
    <n v="92.16"/>
    <s v="20/24樓"/>
    <s v="4房2廳3衛 "/>
    <s v="聚合發天琴 / 台中市西屯區市政北六路  "/>
    <s v="100,000元/月"/>
    <s v="20"/>
    <s v="24"/>
    <x v="5"/>
    <n v="2"/>
    <n v="3"/>
    <s v=" 台中市西屯區市政北六路  "/>
    <x v="1"/>
    <n v="100000"/>
    <x v="1"/>
    <x v="1"/>
    <x v="2"/>
  </r>
  <r>
    <s v="新市近火車站套房  "/>
    <s v="成屋"/>
    <n v="4.8"/>
    <s v="4/4樓"/>
    <s v="1房1衛 "/>
    <s v="台南市新市區仁愛街  "/>
    <s v="6,000元/月"/>
    <s v="4"/>
    <s v="4"/>
    <x v="2"/>
    <s v=""/>
    <n v="1"/>
    <s v="台南市新市區仁愛街  "/>
    <x v="2"/>
    <n v="6000"/>
    <x v="2"/>
    <x v="2"/>
    <x v="0"/>
  </r>
  <r>
    <s v="楊梅站前兩房車位  "/>
    <s v="成屋"/>
    <n v="34.85"/>
    <s v="10/13樓"/>
    <s v="2房2廳1衛 "/>
    <s v="桃園市楊梅區自立街  "/>
    <s v="20,000元/月"/>
    <s v="10"/>
    <s v="13"/>
    <x v="0"/>
    <n v="2"/>
    <n v="1"/>
    <s v="桃園市楊梅區自立街  "/>
    <x v="4"/>
    <n v="20000"/>
    <x v="0"/>
    <x v="1"/>
    <x v="1"/>
  </r>
  <r>
    <s v="南京三民站公寓方正３房  "/>
    <s v="成屋"/>
    <n v="33.03"/>
    <s v="3/4樓"/>
    <s v="3房3廳1衛 "/>
    <s v="台北市松山區八德路四段  "/>
    <s v="35,000元/月"/>
    <s v="3"/>
    <s v="4"/>
    <x v="1"/>
    <n v="3"/>
    <n v="1"/>
    <s v="台北市松山區八德路四段  "/>
    <x v="0"/>
    <n v="35000"/>
    <x v="0"/>
    <x v="1"/>
    <x v="0"/>
  </r>
  <r>
    <s v="太子質感美三房車位  "/>
    <s v="成屋"/>
    <n v="29.5"/>
    <s v="4/15樓"/>
    <s v="3房2廳2衛 "/>
    <s v="新北市三峽區國慶路  "/>
    <s v="32,000元/月"/>
    <s v="4"/>
    <s v="15"/>
    <x v="1"/>
    <n v="2"/>
    <n v="2"/>
    <s v="新北市三峽區國慶路  "/>
    <x v="5"/>
    <n v="32000"/>
    <x v="0"/>
    <x v="0"/>
    <x v="1"/>
  </r>
  <r>
    <s v="文化傳家儒林稀有四房  "/>
    <s v="成屋"/>
    <n v="43.24"/>
    <s v="4/9樓"/>
    <s v="4房2廳2衛 "/>
    <s v="台南市東區中華東路三段  "/>
    <s v="25,000元/月"/>
    <s v="4"/>
    <s v="9"/>
    <x v="5"/>
    <n v="2"/>
    <n v="2"/>
    <s v="台南市東區中華東路三段  "/>
    <x v="2"/>
    <n v="25000"/>
    <x v="2"/>
    <x v="1"/>
    <x v="0"/>
  </r>
  <r>
    <s v="青埔近高鐵站大三房附傢俱  "/>
    <s v="成屋"/>
    <n v="64.87"/>
    <s v="9/12樓"/>
    <s v="3房2廳2衛 "/>
    <s v="桃園市中壢區青商路  "/>
    <s v="30,000元/月"/>
    <s v="9"/>
    <s v="12"/>
    <x v="1"/>
    <n v="2"/>
    <n v="2"/>
    <s v="桃園市中壢區青商路  "/>
    <x v="4"/>
    <n v="30000"/>
    <x v="0"/>
    <x v="1"/>
    <x v="1"/>
  </r>
  <r>
    <s v="可租補ˍ世界花園三房車位  "/>
    <s v="成屋"/>
    <n v="31.3"/>
    <s v="13/24樓"/>
    <s v="3房2廳1衛 "/>
    <s v="新北市土城區莊園街  "/>
    <s v="31,000元/月"/>
    <s v="13"/>
    <s v="24"/>
    <x v="1"/>
    <n v="2"/>
    <n v="1"/>
    <s v="新北市土城區莊園街  "/>
    <x v="5"/>
    <n v="31000"/>
    <x v="0"/>
    <x v="1"/>
    <x v="2"/>
  </r>
  <r>
    <s v="政大日內瓦電梯四房車位  "/>
    <s v="成屋"/>
    <n v="76.209999999999994"/>
    <s v="2/4樓"/>
    <s v="4房2廳2衛 "/>
    <s v="台北市文山區政大二街  "/>
    <s v="46,000元/月"/>
    <s v="2"/>
    <s v="4"/>
    <x v="5"/>
    <n v="2"/>
    <n v="2"/>
    <s v="台北市文山區政大二街  "/>
    <x v="0"/>
    <n v="46000"/>
    <x v="0"/>
    <x v="1"/>
    <x v="0"/>
  </r>
  <r>
    <s v="上善若水２房車位  "/>
    <s v="成屋"/>
    <n v="36.01"/>
    <s v="6/15樓"/>
    <s v="2房2廳1衛 "/>
    <s v="新北市樹林區學勤路  "/>
    <s v="25,000元/月"/>
    <s v="6"/>
    <s v="15"/>
    <x v="0"/>
    <n v="2"/>
    <n v="1"/>
    <s v="新北市樹林區學勤路  "/>
    <x v="5"/>
    <n v="25000"/>
    <x v="0"/>
    <x v="1"/>
    <x v="1"/>
  </r>
  <r>
    <s v="北大旁３房車位租金可談  "/>
    <s v="成屋"/>
    <n v="52.04"/>
    <s v="8/15樓"/>
    <s v="4房2廳2衛 "/>
    <s v="新北市三峽區學府路  "/>
    <s v="36,000元/月"/>
    <s v="8"/>
    <s v="15"/>
    <x v="5"/>
    <n v="2"/>
    <n v="2"/>
    <s v="新北市三峽區學府路  "/>
    <x v="5"/>
    <n v="36000"/>
    <x v="0"/>
    <x v="1"/>
    <x v="1"/>
  </r>
  <r>
    <s v="台中火車站對面整層商辦  "/>
    <s v="成屋"/>
    <n v="250.39"/>
    <s v="5/12樓"/>
    <s v="3廳2衛 "/>
    <s v="台中市東區復興路四段  "/>
    <s v="150,000元/月"/>
    <s v="5"/>
    <s v="12"/>
    <x v="6"/>
    <n v="3"/>
    <n v="2"/>
    <s v="台中市東區復興路四段  "/>
    <x v="1"/>
    <n v="150000"/>
    <x v="1"/>
    <x v="1"/>
    <x v="1"/>
  </r>
  <r>
    <s v="聯聚怡和  "/>
    <s v="成屋"/>
    <n v="111.83"/>
    <s v="7/27樓"/>
    <s v="4房2廳3衛 "/>
    <s v="聯聚怡和 / 台中市西屯區市政北二路  "/>
    <s v="100,000元/月"/>
    <s v="7"/>
    <s v="27"/>
    <x v="5"/>
    <n v="2"/>
    <n v="3"/>
    <s v=" 台中市西屯區市政北二路  "/>
    <x v="1"/>
    <n v="100000"/>
    <x v="1"/>
    <x v="1"/>
    <x v="2"/>
  </r>
  <r>
    <s v="安和和風頂層景觀美宅車位  "/>
    <s v="成屋"/>
    <n v="37.67"/>
    <s v="15/15樓"/>
    <s v="2房2廳1衛 "/>
    <s v="安和和風 / 高雄市新興區渤海街  "/>
    <s v="28,000元/月"/>
    <s v="15"/>
    <s v="15"/>
    <x v="0"/>
    <n v="2"/>
    <n v="1"/>
    <s v=" 高雄市新興區渤海街  "/>
    <x v="3"/>
    <n v="28000"/>
    <x v="2"/>
    <x v="1"/>
    <x v="1"/>
  </r>
  <r>
    <s v="新泰路邊間公園美寓  "/>
    <s v="成屋"/>
    <n v="31.52"/>
    <s v="3/4樓"/>
    <s v="3房2廳1衛 "/>
    <s v="新北市新莊區新泰路  "/>
    <s v="30,000元/月"/>
    <s v="3"/>
    <s v="4"/>
    <x v="1"/>
    <n v="2"/>
    <n v="1"/>
    <s v="新北市新莊區新泰路  "/>
    <x v="5"/>
    <n v="30000"/>
    <x v="0"/>
    <x v="1"/>
    <x v="0"/>
  </r>
  <r>
    <s v="九月采掬兩房裝潢戶  "/>
    <s v="成屋"/>
    <n v="36.01"/>
    <s v="2/14樓"/>
    <s v="2房2廳1衛 "/>
    <s v="台中市北屯區建和路一段  "/>
    <s v="26,000元/月"/>
    <s v="2"/>
    <s v="14"/>
    <x v="0"/>
    <n v="2"/>
    <n v="1"/>
    <s v="台中市北屯區建和路一段  "/>
    <x v="1"/>
    <n v="26000"/>
    <x v="1"/>
    <x v="1"/>
    <x v="1"/>
  </r>
  <r>
    <s v="水岸之星高樓三房平車  "/>
    <s v="成屋"/>
    <n v="41.39"/>
    <s v="13/14樓"/>
    <s v="3房2廳2衛 "/>
    <s v="台中市太平區旱溪東路二段  "/>
    <s v="26,000元/月"/>
    <s v="13"/>
    <s v="14"/>
    <x v="1"/>
    <n v="2"/>
    <n v="2"/>
    <s v="台中市太平區旱溪東路二段  "/>
    <x v="1"/>
    <n v="26000"/>
    <x v="1"/>
    <x v="1"/>
    <x v="1"/>
  </r>
  <r>
    <s v="洲際ＯＮＥ三房平車  "/>
    <s v="成屋"/>
    <n v="46.73"/>
    <s v="5/15樓"/>
    <s v="3房2廳2衛 "/>
    <s v="台中市北屯區洲際路  "/>
    <s v="36,000元/月"/>
    <s v="5"/>
    <s v="15"/>
    <x v="1"/>
    <n v="2"/>
    <n v="2"/>
    <s v="台中市北屯區洲際路  "/>
    <x v="1"/>
    <n v="36000"/>
    <x v="1"/>
    <x v="1"/>
    <x v="1"/>
  </r>
  <r>
    <s v="泰山精美大兩房美寓  "/>
    <s v="成屋"/>
    <n v="23.35"/>
    <s v="3/4樓"/>
    <s v="2房2廳1衛 "/>
    <s v="新北市泰山區貴子路  "/>
    <s v="23,000元/月"/>
    <s v="3"/>
    <s v="4"/>
    <x v="0"/>
    <n v="2"/>
    <n v="1"/>
    <s v="新北市泰山區貴子路  "/>
    <x v="5"/>
    <n v="23000"/>
    <x v="0"/>
    <x v="0"/>
    <x v="0"/>
  </r>
  <r>
    <s v="近新光市政府獨洗曬大一房  "/>
    <s v="成屋"/>
    <n v="14.85"/>
    <s v="6/11樓"/>
    <s v="1房1廳1衛 "/>
    <s v="台中市西屯區青海路一段  "/>
    <s v="18,500元/月"/>
    <s v="6"/>
    <s v="11"/>
    <x v="2"/>
    <n v="1"/>
    <n v="1"/>
    <s v="台中市西屯區青海路一段  "/>
    <x v="1"/>
    <n v="18500"/>
    <x v="1"/>
    <x v="2"/>
    <x v="1"/>
  </r>
  <r>
    <s v="岳泰峰碩全新兩房含車位  "/>
    <s v="成屋"/>
    <n v="36.35"/>
    <s v="15/23樓"/>
    <s v="2房1廳1衛 "/>
    <s v="新北市淡水區八勢一街  "/>
    <s v="28,000元/月"/>
    <s v="15"/>
    <s v="23"/>
    <x v="0"/>
    <n v="1"/>
    <n v="1"/>
    <s v="新北市淡水區八勢一街  "/>
    <x v="5"/>
    <n v="28000"/>
    <x v="0"/>
    <x v="1"/>
    <x v="2"/>
  </r>
  <r>
    <s v="精美裝潢近捷運兩房  "/>
    <s v="成屋"/>
    <n v="18.84"/>
    <s v="11/13樓"/>
    <s v="2房2廳1衛(含加蓋 1房) "/>
    <s v="新北市板橋區文化路二段  "/>
    <s v="35,000元/月"/>
    <s v="11"/>
    <s v="13"/>
    <x v="0"/>
    <n v="2"/>
    <n v="1"/>
    <s v="新北市板橋區文化路二段  "/>
    <x v="5"/>
    <n v="35000"/>
    <x v="0"/>
    <x v="0"/>
    <x v="1"/>
  </r>
  <r>
    <s v="幸福捷境綠意舒適２房  "/>
    <s v="成屋"/>
    <n v="25.49"/>
    <s v="2/6樓"/>
    <s v="2房2廳1衛 "/>
    <s v="新北市淡水區八勢一街  "/>
    <s v="25,000元/月"/>
    <s v="2"/>
    <s v="6"/>
    <x v="0"/>
    <n v="2"/>
    <n v="1"/>
    <s v="新北市淡水區八勢一街  "/>
    <x v="5"/>
    <n v="25000"/>
    <x v="0"/>
    <x v="0"/>
    <x v="0"/>
  </r>
  <r>
    <s v="新潤峰采甜蜜家園  "/>
    <s v="成屋"/>
    <n v="41.08"/>
    <s v="6/15樓"/>
    <s v="3房2廳2衛 "/>
    <s v="新北市淡水區濱海路二段  "/>
    <s v="25,000元/月"/>
    <s v="6"/>
    <s v="15"/>
    <x v="1"/>
    <n v="2"/>
    <n v="2"/>
    <s v="新北市淡水區濱海路二段  "/>
    <x v="5"/>
    <n v="25000"/>
    <x v="0"/>
    <x v="1"/>
    <x v="1"/>
  </r>
  <r>
    <s v="正七期｜恆詠裝潢戶  "/>
    <s v="成屋"/>
    <n v="143.6"/>
    <s v="4/29樓"/>
    <s v="4房2廳3衛 "/>
    <s v="台中市西屯區河南路三段  "/>
    <s v="128,000元/月"/>
    <s v="4"/>
    <s v="29"/>
    <x v="5"/>
    <n v="2"/>
    <n v="3"/>
    <s v="台中市西屯區河南路三段  "/>
    <x v="1"/>
    <n v="128000"/>
    <x v="1"/>
    <x v="1"/>
    <x v="2"/>
  </r>
  <r>
    <s v="海山學府商圈三房  "/>
    <s v="成屋"/>
    <n v="32.28"/>
    <s v="2/8樓"/>
    <s v="3房2廳2衛 "/>
    <s v="新北市土城區學府路一段  "/>
    <s v="30,000元/月"/>
    <s v="2"/>
    <s v="8"/>
    <x v="1"/>
    <n v="2"/>
    <n v="2"/>
    <s v="新北市土城區學府路一段  "/>
    <x v="5"/>
    <n v="30000"/>
    <x v="0"/>
    <x v="1"/>
    <x v="0"/>
  </r>
  <r>
    <s v="中央新村前段高樓３房車位  "/>
    <s v="成屋"/>
    <n v="47.72"/>
    <s v="11/14樓"/>
    <s v="3房2廳2衛1室 "/>
    <s v="新北市新店區中央五街  "/>
    <s v="38,000元/月"/>
    <s v="11"/>
    <s v="14"/>
    <x v="1"/>
    <n v="2"/>
    <n v="2"/>
    <s v="新北市新店區中央五街  "/>
    <x v="5"/>
    <n v="38000"/>
    <x v="0"/>
    <x v="1"/>
    <x v="1"/>
  </r>
  <r>
    <s v="福鄉ㄧ境寬敞空間兩房車位  "/>
    <s v="成屋"/>
    <n v="38.46"/>
    <s v="6/15樓"/>
    <s v="2房2廳1衛 "/>
    <s v="桃園市八德區豐田六路  "/>
    <s v="26,000元/月"/>
    <s v="6"/>
    <s v="15"/>
    <x v="0"/>
    <n v="2"/>
    <n v="1"/>
    <s v="桃園市八德區豐田六路  "/>
    <x v="4"/>
    <n v="26000"/>
    <x v="0"/>
    <x v="1"/>
    <x v="1"/>
  </r>
  <r>
    <s v="近東區大面寬有車庫美透  "/>
    <s v="成屋"/>
    <n v="26.63"/>
    <s v="1-3/2樓"/>
    <s v="3房1廳2衛(含加蓋 1房) "/>
    <s v="台南市北區小東路  "/>
    <s v="25,000元/月"/>
    <s v="1-3"/>
    <s v="2"/>
    <x v="1"/>
    <n v="1"/>
    <n v="2"/>
    <s v="台南市北區小東路  "/>
    <x v="2"/>
    <n v="25000"/>
    <x v="2"/>
    <x v="0"/>
    <x v="0"/>
  </r>
  <r>
    <s v="超值景觀高第３房有車位  "/>
    <s v="成屋"/>
    <n v="46.15"/>
    <s v="7/16樓"/>
    <s v="3房2廳2衛 "/>
    <s v="新北市淡水區自立路  "/>
    <s v="32,000元/月"/>
    <s v="7"/>
    <s v="16"/>
    <x v="1"/>
    <n v="2"/>
    <n v="2"/>
    <s v="新北市淡水區自立路  "/>
    <x v="5"/>
    <n v="32000"/>
    <x v="0"/>
    <x v="1"/>
    <x v="1"/>
  </r>
  <r>
    <s v="內湖中高樓層３房  "/>
    <s v="成屋"/>
    <n v="43.09"/>
    <s v="9/14樓"/>
    <s v="3房2廳2衛 "/>
    <s v="台北市內湖區民權東路六段  "/>
    <s v="49,500元/月"/>
    <s v="9"/>
    <s v="14"/>
    <x v="1"/>
    <n v="2"/>
    <n v="2"/>
    <s v="台北市內湖區民權東路六段  "/>
    <x v="0"/>
    <n v="49500"/>
    <x v="0"/>
    <x v="1"/>
    <x v="1"/>
  </r>
  <r>
    <s v="閱讀城市美美美三房平車  "/>
    <s v="成屋"/>
    <n v="39.020000000000003"/>
    <s v="8/14樓"/>
    <s v="3房2廳2衛 "/>
    <s v="台中市南區忠明南路  "/>
    <s v="32,000元/月"/>
    <s v="8"/>
    <s v="14"/>
    <x v="1"/>
    <n v="2"/>
    <n v="2"/>
    <s v="台中市南區忠明南路  "/>
    <x v="1"/>
    <n v="32000"/>
    <x v="1"/>
    <x v="1"/>
    <x v="1"/>
  </r>
  <r>
    <s v="大亮時代２精美兩房車位  "/>
    <s v="成屋"/>
    <n v="23.26"/>
    <s v="5/10樓"/>
    <s v="2房2廳1衛 "/>
    <s v="大亮時代二期 / 新北市三重區仁義街  "/>
    <s v="30,000元/月"/>
    <s v="5"/>
    <s v="10"/>
    <x v="0"/>
    <n v="2"/>
    <n v="1"/>
    <s v=" 新北市三重區仁義街  "/>
    <x v="5"/>
    <n v="30000"/>
    <x v="0"/>
    <x v="0"/>
    <x v="0"/>
  </r>
  <r>
    <s v="可租補！宜興街便利三房  "/>
    <s v="成屋"/>
    <n v="31.62"/>
    <s v="3/4樓"/>
    <s v="3房2廳1衛 "/>
    <s v="新北市汐止區宜興街  "/>
    <s v="22,000元/月"/>
    <s v="3"/>
    <s v="4"/>
    <x v="1"/>
    <n v="2"/>
    <n v="1"/>
    <s v="新北市汐止區宜興街  "/>
    <x v="5"/>
    <n v="22000"/>
    <x v="0"/>
    <x v="1"/>
    <x v="0"/>
  </r>
  <r>
    <s v="學士ＶＩＳＡ套房可租補  "/>
    <s v="成屋"/>
    <n v="10.31"/>
    <s v="2/8樓"/>
    <s v="1房1衛 "/>
    <s v="台中市北區學士路  "/>
    <s v="11,500元/月"/>
    <s v="2"/>
    <s v="8"/>
    <x v="2"/>
    <s v=""/>
    <n v="1"/>
    <s v="台中市北區學士路  "/>
    <x v="1"/>
    <n v="11500"/>
    <x v="1"/>
    <x v="2"/>
    <x v="0"/>
  </r>
  <r>
    <s v="經貿水岸三房車位  "/>
    <s v="成屋"/>
    <n v="42.39"/>
    <s v="10/10樓"/>
    <s v="3房2廳2衛 "/>
    <s v="水岸雙星 / 台北市南港區經園街  "/>
    <s v="98,888元/月"/>
    <s v="10"/>
    <s v="10"/>
    <x v="1"/>
    <n v="2"/>
    <n v="2"/>
    <s v=" 台北市南港區經園街  "/>
    <x v="0"/>
    <n v="98888"/>
    <x v="0"/>
    <x v="1"/>
    <x v="0"/>
  </r>
  <r>
    <s v="近中清捷運立人３房美屋  "/>
    <s v="成屋"/>
    <n v="26.94"/>
    <s v="4/5樓"/>
    <s v="3房2廳1衛 "/>
    <s v="台中市北區北平一街  "/>
    <s v="26,000元/月"/>
    <s v="4"/>
    <s v="5"/>
    <x v="1"/>
    <n v="2"/>
    <n v="1"/>
    <s v="台中市北區北平一街  "/>
    <x v="1"/>
    <n v="26000"/>
    <x v="1"/>
    <x v="0"/>
    <x v="0"/>
  </r>
  <r>
    <s v="【香榭花都】電梯３房車位  "/>
    <s v="成屋"/>
    <n v="58"/>
    <s v="12/18樓"/>
    <s v="3房2廳2衛 "/>
    <s v="新北市汐止區東勢街  "/>
    <s v="35,000元/月"/>
    <s v="12"/>
    <s v="18"/>
    <x v="1"/>
    <n v="2"/>
    <n v="2"/>
    <s v="新北市汐止區東勢街  "/>
    <x v="5"/>
    <n v="35000"/>
    <x v="0"/>
    <x v="1"/>
    <x v="1"/>
  </r>
  <r>
    <s v="中港首璽２房２廳２衛浴  "/>
    <s v="成屋"/>
    <n v="42.64"/>
    <s v="7/26樓"/>
    <s v="2房2廳2衛 "/>
    <s v="台中市西屯區臺灣大道四段  "/>
    <s v="25,000元/月"/>
    <s v="7"/>
    <s v="26"/>
    <x v="0"/>
    <n v="2"/>
    <n v="2"/>
    <s v="台中市西屯區臺灣大道四段  "/>
    <x v="1"/>
    <n v="25000"/>
    <x v="1"/>
    <x v="1"/>
    <x v="2"/>
  </r>
  <r>
    <s v="內湖新城溫馨四房  "/>
    <s v="成屋"/>
    <n v="41.31"/>
    <s v="2/5樓"/>
    <s v="4房2廳2衛 "/>
    <s v="台北市內湖區康寧路一段  "/>
    <s v="40,000元/月"/>
    <s v="2"/>
    <s v="5"/>
    <x v="5"/>
    <n v="2"/>
    <n v="2"/>
    <s v="台北市內湖區康寧路一段  "/>
    <x v="0"/>
    <n v="40000"/>
    <x v="0"/>
    <x v="1"/>
    <x v="0"/>
  </r>
  <r>
    <s v="華美街套房  "/>
    <s v="成屋"/>
    <n v="7"/>
    <s v="7/7樓"/>
    <s v="1房1廳1衛 "/>
    <s v="台中市北區華美街二段  "/>
    <s v="7,000元/月"/>
    <s v="7"/>
    <s v="7"/>
    <x v="2"/>
    <n v="1"/>
    <n v="1"/>
    <s v="台中市北區華美街二段  "/>
    <x v="1"/>
    <n v="7000"/>
    <x v="1"/>
    <x v="2"/>
    <x v="0"/>
  </r>
  <r>
    <s v="綻美邊間裝潢４房  "/>
    <s v="成屋"/>
    <n v="73.95"/>
    <s v="10/12樓"/>
    <s v="4房2廳2衛 "/>
    <s v="新北市三峽區復興路  "/>
    <s v="36,000元/月"/>
    <s v="10"/>
    <s v="12"/>
    <x v="5"/>
    <n v="2"/>
    <n v="2"/>
    <s v="新北市三峽區復興路  "/>
    <x v="5"/>
    <n v="36000"/>
    <x v="0"/>
    <x v="1"/>
    <x v="1"/>
  </r>
  <r>
    <s v="中港首璽７樓朝南一房  "/>
    <s v="成屋"/>
    <n v="27.87"/>
    <s v="7/26樓"/>
    <s v="1房1廳1衛 "/>
    <s v="台中市西屯區臺灣大道四段  "/>
    <s v="22,000元/月"/>
    <s v="7"/>
    <s v="26"/>
    <x v="2"/>
    <n v="1"/>
    <n v="1"/>
    <s v="台中市西屯區臺灣大道四段  "/>
    <x v="1"/>
    <n v="22000"/>
    <x v="1"/>
    <x v="0"/>
    <x v="2"/>
  </r>
  <r>
    <s v="擎天森林＊有傢俱電器  "/>
    <s v="成屋"/>
    <n v="29.37"/>
    <s v="10/26樓"/>
    <s v="2房1廳1衛 "/>
    <s v="台北市南港區興南街  "/>
    <s v="40,000元/月"/>
    <s v="10"/>
    <s v="26"/>
    <x v="0"/>
    <n v="1"/>
    <n v="1"/>
    <s v="台北市南港區興南街  "/>
    <x v="0"/>
    <n v="40000"/>
    <x v="0"/>
    <x v="0"/>
    <x v="2"/>
  </r>
  <r>
    <s v="東方名人三房有車位  "/>
    <s v="成屋"/>
    <n v="37.33"/>
    <s v="8/12樓"/>
    <s v="3房2廳2衛 "/>
    <s v="新竹縣竹東鎮中興路三段  "/>
    <s v="19,000元/月"/>
    <s v="8"/>
    <s v="12"/>
    <x v="1"/>
    <n v="2"/>
    <n v="2"/>
    <s v="新竹縣竹東鎮中興路三段  "/>
    <x v="6"/>
    <n v="19000"/>
    <x v="0"/>
    <x v="1"/>
    <x v="1"/>
  </r>
  <r>
    <s v="興富發博愛全新裝潢兩房  "/>
    <s v="成屋"/>
    <n v="25.64"/>
    <s v="8/35樓"/>
    <s v="2房2廳1衛 "/>
    <s v="高雄市三民區博愛一路  "/>
    <s v="25,000元/月"/>
    <s v="8"/>
    <s v="35"/>
    <x v="0"/>
    <n v="2"/>
    <n v="1"/>
    <s v="高雄市三民區博愛一路  "/>
    <x v="3"/>
    <n v="25000"/>
    <x v="2"/>
    <x v="0"/>
    <x v="3"/>
  </r>
  <r>
    <s v="府中站明亮電梯大三房  "/>
    <s v="成屋"/>
    <n v="31.28"/>
    <s v="7/14樓"/>
    <s v="3房2廳2衛 "/>
    <s v="新北市板橋區南雅東路  "/>
    <s v="31,000元/月"/>
    <s v="7"/>
    <s v="14"/>
    <x v="1"/>
    <n v="2"/>
    <n v="2"/>
    <s v="新北市板橋區南雅東路  "/>
    <x v="5"/>
    <n v="31000"/>
    <x v="0"/>
    <x v="1"/>
    <x v="1"/>
  </r>
  <r>
    <s v="宏國大鎮寬敞兩房  "/>
    <s v="成屋"/>
    <n v="23.31"/>
    <s v="7/24樓"/>
    <s v="2房1廳1衛1室 "/>
    <s v="新北市汐止區大同路二段  "/>
    <s v="26,000元/月"/>
    <s v="7"/>
    <s v="24"/>
    <x v="0"/>
    <n v="1"/>
    <n v="1"/>
    <s v="新北市汐止區大同路二段  "/>
    <x v="5"/>
    <n v="26000"/>
    <x v="0"/>
    <x v="0"/>
    <x v="2"/>
  </r>
  <r>
    <s v="鳳山新城三房平車  "/>
    <s v="成屋"/>
    <n v="52.89"/>
    <s v="3/14樓"/>
    <s v="3房1廳2衛 "/>
    <s v="高雄市鳳山區瑞興路  "/>
    <s v="25,000元/月"/>
    <s v="3"/>
    <s v="14"/>
    <x v="1"/>
    <n v="1"/>
    <n v="2"/>
    <s v="高雄市鳳山區瑞興路  "/>
    <x v="3"/>
    <n v="25000"/>
    <x v="2"/>
    <x v="1"/>
    <x v="1"/>
  </r>
  <r>
    <s v="全新採光１房２廳含車含管  "/>
    <s v="成屋"/>
    <n v="26.44"/>
    <s v="7/15樓"/>
    <s v="1房2廳1衛 "/>
    <s v="高雄市楠梓區後昌路  "/>
    <s v="19,000元/月"/>
    <s v="7"/>
    <s v="15"/>
    <x v="2"/>
    <n v="2"/>
    <n v="1"/>
    <s v="高雄市楠梓區後昌路  "/>
    <x v="3"/>
    <n v="19000"/>
    <x v="2"/>
    <x v="0"/>
    <x v="1"/>
  </r>
  <r>
    <s v="可寵音樂花園採光大三房  "/>
    <s v="成屋"/>
    <n v="37.17"/>
    <s v="3/9樓"/>
    <s v="3房2廳2衛 "/>
    <s v="台中市西屯區西屯路二段  "/>
    <s v="27,000元/月"/>
    <s v="3"/>
    <s v="9"/>
    <x v="1"/>
    <n v="2"/>
    <n v="2"/>
    <s v="台中市西屯區西屯路二段  "/>
    <x v="1"/>
    <n v="27000"/>
    <x v="1"/>
    <x v="1"/>
    <x v="0"/>
  </r>
  <r>
    <s v="七期｜東方帝國  "/>
    <s v="成屋"/>
    <n v="158.56"/>
    <s v="5/39樓"/>
    <s v="4房1廳 "/>
    <s v="總太東方帝國 / 台中市西屯區文心路二段  "/>
    <s v="136,000元/月"/>
    <s v="5"/>
    <s v="39"/>
    <x v="5"/>
    <n v="1"/>
    <s v=""/>
    <s v=" 台中市西屯區文心路二段  "/>
    <x v="1"/>
    <n v="136000"/>
    <x v="1"/>
    <x v="1"/>
    <x v="3"/>
  </r>
  <r>
    <s v="七期｜東方帝國高樓  "/>
    <s v="成屋"/>
    <n v="150.13999999999999"/>
    <s v="14/39樓"/>
    <s v="1廳 "/>
    <s v="總太東方帝國 / 台中市西屯區文心路二段  "/>
    <s v="146,000元/月"/>
    <s v="14"/>
    <s v="39"/>
    <x v="6"/>
    <n v="1"/>
    <s v=""/>
    <s v=" 台中市西屯區文心路二段  "/>
    <x v="1"/>
    <n v="146000"/>
    <x v="1"/>
    <x v="1"/>
    <x v="3"/>
  </r>
  <r>
    <s v="風華美妝２房  "/>
    <s v="成屋"/>
    <n v="38.090000000000003"/>
    <s v="7/10樓"/>
    <s v="2房2廳1衛 "/>
    <s v="台北市南港區園區街  "/>
    <s v="42,000元/月"/>
    <s v="7"/>
    <s v="10"/>
    <x v="0"/>
    <n v="2"/>
    <n v="1"/>
    <s v="台北市南港區園區街  "/>
    <x v="0"/>
    <n v="42000"/>
    <x v="0"/>
    <x v="1"/>
    <x v="0"/>
  </r>
  <r>
    <s v="山與海舒適居  "/>
    <s v="成屋"/>
    <n v="26.61"/>
    <s v="4/15樓"/>
    <s v="1房1廳1衛 "/>
    <s v="宜蘭縣頭城鎮河堤路  "/>
    <s v="20,000元/月"/>
    <s v="4"/>
    <s v="15"/>
    <x v="2"/>
    <n v="1"/>
    <n v="1"/>
    <s v="宜蘭縣頭城鎮河堤路  "/>
    <x v="9"/>
    <n v="20000"/>
    <x v="0"/>
    <x v="0"/>
    <x v="1"/>
  </r>
  <r>
    <s v="近武陵中平美三房  "/>
    <s v="成屋"/>
    <n v="26.74"/>
    <s v="4/4樓"/>
    <s v="3房1廳1衛 "/>
    <s v="桃園市桃園區中平路  "/>
    <s v="16,500元/月"/>
    <s v="4"/>
    <s v="4"/>
    <x v="1"/>
    <n v="1"/>
    <n v="1"/>
    <s v="桃園市桃園區中平路  "/>
    <x v="4"/>
    <n v="16500"/>
    <x v="0"/>
    <x v="0"/>
    <x v="0"/>
  </r>
  <r>
    <s v="站前凱悅美屋  "/>
    <s v="成屋"/>
    <n v="19.64"/>
    <s v="21/23樓"/>
    <s v="1房1廳1衛1室(含加蓋 1房1室) "/>
    <s v="新北市板橋區中山路一段  "/>
    <s v="26,000元/月"/>
    <s v="21"/>
    <s v="23"/>
    <x v="2"/>
    <n v="1"/>
    <n v="1"/>
    <s v="新北市板橋區中山路一段  "/>
    <x v="5"/>
    <n v="26000"/>
    <x v="0"/>
    <x v="0"/>
    <x v="2"/>
  </r>
  <r>
    <s v="皇翔百老匯兩房車位  "/>
    <s v="成屋"/>
    <n v="40.98"/>
    <s v="12/18樓"/>
    <s v="2房2廳1衛 "/>
    <s v="桃園市八德區建德路  "/>
    <s v="21,000元/月"/>
    <s v="12"/>
    <s v="18"/>
    <x v="0"/>
    <n v="2"/>
    <n v="1"/>
    <s v="桃園市八德區建德路  "/>
    <x v="4"/>
    <n v="21000"/>
    <x v="0"/>
    <x v="1"/>
    <x v="1"/>
  </r>
  <r>
    <s v="民族一路旁金旺店面  "/>
    <s v="成屋"/>
    <n v="38.979999999999997"/>
    <s v="1-2/14樓"/>
    <s v="3房1廳2衛 "/>
    <s v="高雄市左營區民族一路  "/>
    <s v="30,000元/月"/>
    <s v="1-2"/>
    <s v="14"/>
    <x v="1"/>
    <n v="1"/>
    <n v="2"/>
    <s v="高雄市左營區民族一路  "/>
    <x v="3"/>
    <n v="30000"/>
    <x v="2"/>
    <x v="1"/>
    <x v="1"/>
  </r>
  <r>
    <s v="國安凱悅大一房附車  "/>
    <s v="成屋"/>
    <n v="22.42"/>
    <s v="9/22樓"/>
    <s v="1房1廳1衛 "/>
    <s v="台中市西屯區國安一路  "/>
    <s v="18,000元/月"/>
    <s v="9"/>
    <s v="22"/>
    <x v="2"/>
    <n v="1"/>
    <n v="1"/>
    <s v="台中市西屯區國安一路  "/>
    <x v="1"/>
    <n v="18000"/>
    <x v="1"/>
    <x v="0"/>
    <x v="2"/>
  </r>
  <r>
    <s v="星雲重劃區－景觀樓中樓  "/>
    <s v="成屋"/>
    <n v="58.74"/>
    <s v="15/16樓"/>
    <s v="3房3廳2衛 "/>
    <s v="台北市內湖區星雲街  "/>
    <s v="62,000元/月"/>
    <s v="15"/>
    <s v="16"/>
    <x v="1"/>
    <n v="3"/>
    <n v="2"/>
    <s v="台北市內湖區星雲街  "/>
    <x v="0"/>
    <n v="62000"/>
    <x v="0"/>
    <x v="1"/>
    <x v="1"/>
  </r>
  <r>
    <s v="近重劃區高質感兩房車位  "/>
    <s v="成屋"/>
    <n v="34.340000000000003"/>
    <s v="2/15樓"/>
    <s v="2房2廳1衛 "/>
    <s v="桃園市八德區介壽路二段  "/>
    <s v="23,000元/月"/>
    <s v="2"/>
    <s v="15"/>
    <x v="0"/>
    <n v="2"/>
    <n v="1"/>
    <s v="桃園市八德區介壽路二段  "/>
    <x v="4"/>
    <n v="23000"/>
    <x v="0"/>
    <x v="1"/>
    <x v="1"/>
  </r>
  <r>
    <s v="逢甲商圈學區套房  "/>
    <s v="成屋"/>
    <n v="11.7"/>
    <s v="4/6樓"/>
    <s v="1房1衛 "/>
    <s v="台中市西屯區逢甲路  "/>
    <s v="7,000元/月"/>
    <s v="4"/>
    <s v="6"/>
    <x v="2"/>
    <s v=""/>
    <n v="1"/>
    <s v="台中市西屯區逢甲路  "/>
    <x v="1"/>
    <n v="7000"/>
    <x v="1"/>
    <x v="2"/>
    <x v="0"/>
  </r>
  <r>
    <s v="近中科商圈三房採光讚的啦  "/>
    <s v="成屋"/>
    <n v="39.409999999999997"/>
    <s v="4/8樓"/>
    <s v="3房2廳2衛 "/>
    <s v="台中市西屯區工業區一路  "/>
    <s v="20,000元/月"/>
    <s v="4"/>
    <s v="8"/>
    <x v="1"/>
    <n v="2"/>
    <n v="2"/>
    <s v="台中市西屯區工業區一路  "/>
    <x v="1"/>
    <n v="20000"/>
    <x v="1"/>
    <x v="1"/>
    <x v="0"/>
  </r>
  <r>
    <s v="七期國雄領域三房雙平車  "/>
    <s v="成屋"/>
    <n v="82.97"/>
    <s v="12/24樓"/>
    <s v="3房2廳3衛 "/>
    <s v="台中市西屯區臺灣大道三段  "/>
    <s v="65,000元/月"/>
    <s v="12"/>
    <s v="24"/>
    <x v="1"/>
    <n v="2"/>
    <n v="3"/>
    <s v="台中市西屯區臺灣大道三段  "/>
    <x v="1"/>
    <n v="65000"/>
    <x v="1"/>
    <x v="1"/>
    <x v="2"/>
  </r>
  <r>
    <s v="民和街靜巷一樓  "/>
    <s v="成屋"/>
    <n v="24.58"/>
    <s v="1/3樓"/>
    <s v="3房1廳2衛 "/>
    <s v="台北市萬華區民和街  "/>
    <s v="35,000元/月"/>
    <s v="1"/>
    <s v="3"/>
    <x v="1"/>
    <n v="1"/>
    <n v="2"/>
    <s v="台北市萬華區民和街  "/>
    <x v="0"/>
    <n v="35000"/>
    <x v="0"/>
    <x v="0"/>
    <x v="0"/>
  </r>
  <r>
    <s v="大湖公園捷運＿貴族套房  "/>
    <s v="成屋"/>
    <n v="12.44"/>
    <s v="4/6樓"/>
    <s v="1房1廳1衛 "/>
    <s v="台北市內湖區大湖山莊街  "/>
    <s v="18,000元/月"/>
    <s v="4"/>
    <s v="6"/>
    <x v="2"/>
    <n v="1"/>
    <n v="1"/>
    <s v="台北市內湖區大湖山莊街  "/>
    <x v="0"/>
    <n v="18000"/>
    <x v="0"/>
    <x v="2"/>
    <x v="0"/>
  </r>
  <r>
    <s v="夏沐高樓三房車位  "/>
    <s v="成屋"/>
    <n v="52.86"/>
    <s v="20/22樓"/>
    <s v="3房2廳2衛 "/>
    <s v="桃園市桃園區民光東路  "/>
    <s v="34,800元/月"/>
    <s v="20"/>
    <s v="22"/>
    <x v="1"/>
    <n v="2"/>
    <n v="2"/>
    <s v="桃園市桃園區民光東路  "/>
    <x v="4"/>
    <n v="34800"/>
    <x v="0"/>
    <x v="1"/>
    <x v="2"/>
  </r>
  <r>
    <s v="葫蘆街方便停車住店辦一樓  "/>
    <s v="成屋"/>
    <n v="42.27"/>
    <s v="1/5樓"/>
    <s v="1房3廳1衛(含加蓋 1衛) "/>
    <s v="台北市士林區葫蘆街  "/>
    <s v="60,000元/月"/>
    <s v="1"/>
    <s v="5"/>
    <x v="2"/>
    <n v="3"/>
    <n v="1"/>
    <s v="台北市士林區葫蘆街  "/>
    <x v="0"/>
    <n v="60000"/>
    <x v="0"/>
    <x v="1"/>
    <x v="0"/>
  </r>
  <r>
    <s v="國聚知青高樓視野三房平車  "/>
    <s v="成屋"/>
    <n v="54.66"/>
    <s v="14/14樓"/>
    <s v="3房2廳2衛 "/>
    <s v="台中市北屯區崇德二路二段  "/>
    <s v="35,000元/月"/>
    <s v="14"/>
    <s v="14"/>
    <x v="1"/>
    <n v="2"/>
    <n v="2"/>
    <s v="台中市北屯區崇德二路二段  "/>
    <x v="1"/>
    <n v="35000"/>
    <x v="1"/>
    <x v="1"/>
    <x v="1"/>
  </r>
  <r>
    <s v="九份子河岸樹海景觀宅  "/>
    <s v="成屋"/>
    <n v="50.21"/>
    <s v="6/7樓"/>
    <s v="2房2廳2衛 "/>
    <s v="台南市安南區府安路六段  "/>
    <s v="30,000元/月"/>
    <s v="6"/>
    <s v="7"/>
    <x v="0"/>
    <n v="2"/>
    <n v="2"/>
    <s v="台南市安南區府安路六段  "/>
    <x v="2"/>
    <n v="30000"/>
    <x v="2"/>
    <x v="1"/>
    <x v="0"/>
  </r>
  <r>
    <s v="稀有釋出★明水硯三房車位  "/>
    <s v="成屋"/>
    <n v="47.95"/>
    <s v="11/15樓"/>
    <s v="3房2廳2衛 "/>
    <s v="桃園市八德區和義街  "/>
    <s v="25,000元/月"/>
    <s v="11"/>
    <s v="15"/>
    <x v="1"/>
    <n v="2"/>
    <n v="2"/>
    <s v="桃園市八德區和義街  "/>
    <x v="4"/>
    <n v="25000"/>
    <x v="0"/>
    <x v="1"/>
    <x v="1"/>
  </r>
  <r>
    <s v="雙橡園Ｆ１稀有釋出  "/>
    <s v="成屋"/>
    <n v="91.13"/>
    <s v="7/22樓"/>
    <s v="4房2廳3衛 "/>
    <s v="台中市南屯區惠文路  "/>
    <s v="110,000元/月"/>
    <s v="7"/>
    <s v="22"/>
    <x v="5"/>
    <n v="2"/>
    <n v="3"/>
    <s v="台中市南屯區惠文路  "/>
    <x v="1"/>
    <n v="110000"/>
    <x v="1"/>
    <x v="1"/>
    <x v="2"/>
  </r>
  <r>
    <s v="捷市達精美兩房附車位  "/>
    <s v="成屋"/>
    <n v="37.29"/>
    <s v="8/29樓"/>
    <s v="2房1廳2衛 "/>
    <s v="桃園市龜山區文學路  "/>
    <s v="28,000元/月"/>
    <s v="8"/>
    <s v="29"/>
    <x v="0"/>
    <n v="1"/>
    <n v="2"/>
    <s v="桃園市龜山區文學路  "/>
    <x v="4"/>
    <n v="28000"/>
    <x v="0"/>
    <x v="1"/>
    <x v="2"/>
  </r>
  <r>
    <s v="近象山捷運二樓大套房  "/>
    <s v="成屋"/>
    <n v="14.27"/>
    <s v="2/4樓"/>
    <s v="1房1廳1衛 "/>
    <s v="台北市信義區信義路五段  "/>
    <s v="25,000元/月"/>
    <s v="2"/>
    <s v="4"/>
    <x v="2"/>
    <n v="1"/>
    <n v="1"/>
    <s v="台北市信義區信義路五段  "/>
    <x v="0"/>
    <n v="25000"/>
    <x v="0"/>
    <x v="2"/>
    <x v="0"/>
  </r>
  <r>
    <s v="大安站３分鐘信義翡麗  "/>
    <s v="成屋"/>
    <n v="11.46"/>
    <s v="3/14樓"/>
    <s v="2房1廳1衛(含加蓋 1房) "/>
    <s v="台北市大安區信義路三段  "/>
    <s v="30,000元/月"/>
    <s v="3"/>
    <s v="14"/>
    <x v="0"/>
    <n v="1"/>
    <n v="1"/>
    <s v="台北市大安區信義路三段  "/>
    <x v="0"/>
    <n v="30000"/>
    <x v="0"/>
    <x v="2"/>
    <x v="1"/>
  </r>
  <r>
    <s v="上城三房美裝潢附平面車位  "/>
    <s v="成屋"/>
    <n v="44.66"/>
    <s v="2/22樓"/>
    <s v="3房2廳2衛 "/>
    <s v="台中市西屯區臺灣大道三段  "/>
    <s v="30,000元/月"/>
    <s v="2"/>
    <s v="22"/>
    <x v="1"/>
    <n v="2"/>
    <n v="2"/>
    <s v="台中市西屯區臺灣大道三段  "/>
    <x v="1"/>
    <n v="30000"/>
    <x v="1"/>
    <x v="1"/>
    <x v="2"/>
  </r>
  <r>
    <s v="緣溪行漂亮美屋難得釋出  "/>
    <s v="成屋"/>
    <n v="88.25"/>
    <s v="4/13樓"/>
    <s v="3房2廳2衛 "/>
    <s v="台中市西區公益路  "/>
    <s v="100,000元/月"/>
    <s v="4"/>
    <s v="13"/>
    <x v="1"/>
    <n v="2"/>
    <n v="2"/>
    <s v="台中市西區公益路  "/>
    <x v="1"/>
    <n v="100000"/>
    <x v="1"/>
    <x v="1"/>
    <x v="1"/>
  </r>
  <r>
    <s v="世紀凱悅大一房車位  "/>
    <s v="成屋"/>
    <n v="22.17"/>
    <s v="10/22樓"/>
    <s v="1房1廳1衛 "/>
    <s v="台中市西屯區國安一路  "/>
    <s v="18,000元/月"/>
    <s v="10"/>
    <s v="22"/>
    <x v="2"/>
    <n v="1"/>
    <n v="1"/>
    <s v="台中市西屯區國安一路  "/>
    <x v="1"/>
    <n v="18000"/>
    <x v="1"/>
    <x v="0"/>
    <x v="2"/>
  </r>
  <r>
    <s v="高鐵特區大硯十現  "/>
    <s v="成屋"/>
    <n v="55.31"/>
    <s v="5/13樓"/>
    <s v="3房2廳2衛 "/>
    <s v="新竹縣竹北市六家七路  "/>
    <s v="38,000元/月"/>
    <s v="5"/>
    <s v="13"/>
    <x v="1"/>
    <n v="2"/>
    <n v="2"/>
    <s v="新竹縣竹北市六家七路  "/>
    <x v="6"/>
    <n v="38000"/>
    <x v="0"/>
    <x v="1"/>
    <x v="1"/>
  </r>
  <r>
    <s v="近捷運南屯站四房美高樓  "/>
    <s v="成屋"/>
    <n v="71.260000000000005"/>
    <s v="17/24樓"/>
    <s v="4房2廳2衛 "/>
    <s v="台中市南屯區大墩三街  "/>
    <s v="45,000元/月"/>
    <s v="17"/>
    <s v="24"/>
    <x v="5"/>
    <n v="2"/>
    <n v="2"/>
    <s v="台中市南屯區大墩三街  "/>
    <x v="1"/>
    <n v="45000"/>
    <x v="1"/>
    <x v="1"/>
    <x v="2"/>
  </r>
  <r>
    <s v="九如‧淡水新市鎮蛋黃三房  "/>
    <s v="成屋"/>
    <n v="57.5"/>
    <s v="7/13樓"/>
    <s v="3房2廳2衛 "/>
    <s v="新北市淡水區中山北路二段  "/>
    <s v="26,500元/月"/>
    <s v="7"/>
    <s v="13"/>
    <x v="1"/>
    <n v="2"/>
    <n v="2"/>
    <s v="新北市淡水區中山北路二段  "/>
    <x v="5"/>
    <n v="26500"/>
    <x v="0"/>
    <x v="1"/>
    <x v="1"/>
  </r>
  <r>
    <s v="超級花園三房熱情出租中  "/>
    <s v="成屋"/>
    <n v="51.81"/>
    <s v="14/15樓"/>
    <s v="3房2廳2衛 "/>
    <s v="新北市汐止區樟樹二路  "/>
    <s v="35,000元/月"/>
    <s v="14"/>
    <s v="15"/>
    <x v="1"/>
    <n v="2"/>
    <n v="2"/>
    <s v="新北市汐止區樟樹二路  "/>
    <x v="5"/>
    <n v="35000"/>
    <x v="0"/>
    <x v="1"/>
    <x v="1"/>
  </r>
  <r>
    <s v="世界之心精裝小豪宅  "/>
    <s v="成屋"/>
    <n v="32.21"/>
    <s v="6/26樓"/>
    <s v="1房1廳1衛 "/>
    <s v="台中市西屯區文心路三段  "/>
    <s v="21,000元/月"/>
    <s v="6"/>
    <s v="26"/>
    <x v="2"/>
    <n v="1"/>
    <n v="1"/>
    <s v="台中市西屯區文心路三段  "/>
    <x v="1"/>
    <n v="21000"/>
    <x v="1"/>
    <x v="1"/>
    <x v="2"/>
  </r>
  <r>
    <s v="近台灣大道漂亮三房  "/>
    <s v="成屋"/>
    <n v="32.409999999999997"/>
    <s v="5/5樓"/>
    <s v="3房2廳2衛 "/>
    <s v="台中市西屯區四川三街  "/>
    <s v="24,000元/月"/>
    <s v="5"/>
    <s v="5"/>
    <x v="1"/>
    <n v="2"/>
    <n v="2"/>
    <s v="台中市西屯區四川三街  "/>
    <x v="1"/>
    <n v="24000"/>
    <x v="1"/>
    <x v="1"/>
    <x v="0"/>
  </r>
  <r>
    <s v="振興華廈美三房  "/>
    <s v="成屋"/>
    <n v="28.19"/>
    <s v="7/7樓"/>
    <s v="3房2廳2衛 "/>
    <s v="新竹市新竹市振興路  "/>
    <s v="23,000元/月"/>
    <s v="7"/>
    <s v="7"/>
    <x v="1"/>
    <n v="2"/>
    <n v="2"/>
    <s v="新竹市新竹市振興路  "/>
    <x v="8"/>
    <n v="23000"/>
    <x v="0"/>
    <x v="0"/>
    <x v="0"/>
  </r>
  <r>
    <s v="可設籍寵物．裝潢３房車位  "/>
    <s v="成屋"/>
    <n v="38.369999999999997"/>
    <s v="3/15樓"/>
    <s v="3房2廳2衛 "/>
    <s v="新竹縣竹北市東興路一段  "/>
    <s v="28,000元/月"/>
    <s v="3"/>
    <s v="15"/>
    <x v="1"/>
    <n v="2"/>
    <n v="2"/>
    <s v="新竹縣竹北市東興路一段  "/>
    <x v="6"/>
    <n v="28000"/>
    <x v="0"/>
    <x v="1"/>
    <x v="1"/>
  </r>
  <r>
    <s v="陽明帝景景觀美屋  "/>
    <s v="成屋"/>
    <n v="77.94"/>
    <s v="4/5樓"/>
    <s v="3房2廳2衛 "/>
    <s v="台北市士林區菁山路  "/>
    <s v="60,000元/月"/>
    <s v="4"/>
    <s v="5"/>
    <x v="1"/>
    <n v="2"/>
    <n v="2"/>
    <s v="台北市士林區菁山路  "/>
    <x v="0"/>
    <n v="60000"/>
    <x v="0"/>
    <x v="1"/>
    <x v="0"/>
  </r>
  <r>
    <s v="輕屋齡漂亮全配兩房  "/>
    <s v="成屋"/>
    <n v="23.39"/>
    <s v="3/15樓"/>
    <s v="2房1廳1衛 "/>
    <s v="高雄市苓雅區興中二路  "/>
    <s v="20,000元/月"/>
    <s v="3"/>
    <s v="15"/>
    <x v="0"/>
    <n v="1"/>
    <n v="1"/>
    <s v="高雄市苓雅區興中二路  "/>
    <x v="3"/>
    <n v="20000"/>
    <x v="2"/>
    <x v="0"/>
    <x v="1"/>
  </r>
  <r>
    <s v="逢甲裝潢高樓三房車位  "/>
    <s v="成屋"/>
    <n v="48.46"/>
    <s v="11/14樓"/>
    <s v="3房1廳2衛 "/>
    <s v="復新經典 / 台中市西屯區至善路  "/>
    <s v="26,000元/月"/>
    <s v="11"/>
    <s v="14"/>
    <x v="1"/>
    <n v="1"/>
    <n v="2"/>
    <s v=" 台中市西屯區至善路  "/>
    <x v="1"/>
    <n v="26000"/>
    <x v="1"/>
    <x v="1"/>
    <x v="1"/>
  </r>
  <r>
    <s v="第一名廈兩房美屋  "/>
    <s v="成屋"/>
    <n v="20.96"/>
    <s v="3/15樓"/>
    <s v="2房2廳1衛 "/>
    <s v="台北市中正區廈門街  "/>
    <s v="38,000元/月"/>
    <s v="3"/>
    <s v="15"/>
    <x v="0"/>
    <n v="2"/>
    <n v="1"/>
    <s v="台北市中正區廈門街  "/>
    <x v="0"/>
    <n v="38000"/>
    <x v="0"/>
    <x v="0"/>
    <x v="1"/>
  </r>
  <r>
    <s v="聯合醫院輕軌站旁四房平車  "/>
    <s v="成屋"/>
    <n v="56.8"/>
    <s v="9/15樓"/>
    <s v="4房2廳2衛 "/>
    <s v="高雄市鼓山區美術館路  "/>
    <s v="30,000元/月"/>
    <s v="9"/>
    <s v="15"/>
    <x v="5"/>
    <n v="2"/>
    <n v="2"/>
    <s v="高雄市鼓山區美術館路  "/>
    <x v="3"/>
    <n v="30000"/>
    <x v="2"/>
    <x v="1"/>
    <x v="1"/>
  </r>
  <r>
    <s v="愛琴海２６樓海景三房平車  "/>
    <s v="成屋"/>
    <n v="41.66"/>
    <s v="26/34樓"/>
    <s v="3房2廳2衛 "/>
    <s v="台南市安平區國平北路  "/>
    <s v="29,800元/月"/>
    <s v="26"/>
    <s v="34"/>
    <x v="1"/>
    <n v="2"/>
    <n v="2"/>
    <s v="台南市安平區國平北路  "/>
    <x v="2"/>
    <n v="29800"/>
    <x v="2"/>
    <x v="1"/>
    <x v="3"/>
  </r>
  <r>
    <s v="新興國中旁大地坪美店住  "/>
    <s v="成屋"/>
    <n v="81.77"/>
    <s v="B1-3/3樓"/>
    <s v="4房2廳5衛 "/>
    <s v="台南市南區新孝路  "/>
    <s v="33,000元/月"/>
    <s v="B1-3"/>
    <s v="3"/>
    <x v="5"/>
    <n v="2"/>
    <n v="5"/>
    <s v="台南市南區新孝路  "/>
    <x v="2"/>
    <n v="33000"/>
    <x v="2"/>
    <x v="1"/>
    <x v="0"/>
  </r>
  <r>
    <s v="高爾夫球場景觀四房  "/>
    <s v="成屋"/>
    <n v="79.989999999999995"/>
    <s v="12/16樓"/>
    <s v="4房2廳2衛 "/>
    <s v="新北市淡水區新民街  "/>
    <s v="28,000元/月"/>
    <s v="12"/>
    <s v="16"/>
    <x v="5"/>
    <n v="2"/>
    <n v="2"/>
    <s v="新北市淡水區新民街  "/>
    <x v="5"/>
    <n v="28000"/>
    <x v="0"/>
    <x v="1"/>
    <x v="1"/>
  </r>
  <r>
    <s v="新店總站旁電梯四房  "/>
    <s v="成屋"/>
    <n v="32.24"/>
    <s v="7/7樓"/>
    <s v="4房2廳2衛 "/>
    <s v="新北市新店區國校路  "/>
    <s v="38,000元/月"/>
    <s v="7"/>
    <s v="7"/>
    <x v="5"/>
    <n v="2"/>
    <n v="2"/>
    <s v="新北市新店區國校路  "/>
    <x v="5"/>
    <n v="38000"/>
    <x v="0"/>
    <x v="1"/>
    <x v="0"/>
  </r>
  <r>
    <s v="中科商圈電梯美套房☪３Ｆ  "/>
    <s v="成屋"/>
    <n v="7"/>
    <s v="3/6樓"/>
    <s v="1房1衛 "/>
    <s v="台中市西屯區福安八街  "/>
    <s v="14,000元/月"/>
    <s v="3"/>
    <s v="6"/>
    <x v="2"/>
    <s v=""/>
    <n v="1"/>
    <s v="台中市西屯區福安八街  "/>
    <x v="1"/>
    <n v="14000"/>
    <x v="1"/>
    <x v="2"/>
    <x v="0"/>
  </r>
  <r>
    <s v="近成大正勝利路店面  "/>
    <s v="成屋"/>
    <n v="37.39"/>
    <s v="1-2/2樓"/>
    <s v="3房1廳2衛 "/>
    <s v="台南市北區勝利路  "/>
    <s v="26,000元/月"/>
    <s v="1-2"/>
    <s v="2"/>
    <x v="1"/>
    <n v="1"/>
    <n v="2"/>
    <s v="台南市北區勝利路  "/>
    <x v="2"/>
    <n v="26000"/>
    <x v="2"/>
    <x v="1"/>
    <x v="0"/>
  </r>
  <r>
    <s v="城市知己。維也納高樓三房  "/>
    <s v="成屋"/>
    <n v="32.880000000000003"/>
    <s v="13/13樓"/>
    <s v="3房2廳2衛 "/>
    <s v="新北市蘆洲區光榮路  "/>
    <s v="40,000元/月"/>
    <s v="13"/>
    <s v="13"/>
    <x v="1"/>
    <n v="2"/>
    <n v="2"/>
    <s v="新北市蘆洲區光榮路  "/>
    <x v="5"/>
    <n v="40000"/>
    <x v="0"/>
    <x v="1"/>
    <x v="1"/>
  </r>
  <r>
    <s v="江翠及第。稀有兩房  "/>
    <s v="成屋"/>
    <n v="27.48"/>
    <s v="8/12樓"/>
    <s v="2房2廳1衛 "/>
    <s v="新北市板橋區吳鳳路  "/>
    <s v="34,000元/月"/>
    <s v="8"/>
    <s v="12"/>
    <x v="0"/>
    <n v="2"/>
    <n v="1"/>
    <s v="新北市板橋區吳鳳路  "/>
    <x v="5"/>
    <n v="34000"/>
    <x v="0"/>
    <x v="0"/>
    <x v="1"/>
  </r>
  <r>
    <s v="中正路１＋２大空間  "/>
    <s v="成屋"/>
    <n v="50.82"/>
    <s v="1-2/4樓"/>
    <s v="5房3廳3衛 "/>
    <s v="新北市蘆洲區中正路  "/>
    <s v="65,000元/月"/>
    <s v="1-2"/>
    <s v="4"/>
    <x v="3"/>
    <n v="3"/>
    <n v="3"/>
    <s v="新北市蘆洲區中正路  "/>
    <x v="5"/>
    <n v="65000"/>
    <x v="0"/>
    <x v="1"/>
    <x v="0"/>
  </r>
  <r>
    <s v="櫻花捷運三房平車視野戶  "/>
    <s v="成屋"/>
    <n v="51.62"/>
    <s v="10/23樓"/>
    <s v="3房2廳2衛 "/>
    <s v="台中市西屯區櫻城一街  "/>
    <s v="40,000元/月"/>
    <s v="10"/>
    <s v="23"/>
    <x v="1"/>
    <n v="2"/>
    <n v="2"/>
    <s v="台中市西屯區櫻城一街  "/>
    <x v="1"/>
    <n v="40000"/>
    <x v="1"/>
    <x v="1"/>
    <x v="2"/>
  </r>
  <r>
    <s v="都朋有管理電梯套房  "/>
    <s v="成屋"/>
    <n v="10.050000000000001"/>
    <s v="9/12樓"/>
    <s v="1房1廳1衛 "/>
    <s v="台北市松山區八德路三段  "/>
    <s v="28,000元/月"/>
    <s v="9"/>
    <s v="12"/>
    <x v="2"/>
    <n v="1"/>
    <n v="1"/>
    <s v="台北市松山區八德路三段  "/>
    <x v="0"/>
    <n v="28000"/>
    <x v="0"/>
    <x v="2"/>
    <x v="1"/>
  </r>
  <r>
    <s v="建成花園稀有高樓２房  "/>
    <s v="成屋"/>
    <n v="24.55"/>
    <s v="13/20樓"/>
    <s v="2房2廳1衛 "/>
    <s v="台北市松山區民生東路五段  "/>
    <s v="45,000元/月"/>
    <s v="13"/>
    <s v="20"/>
    <x v="0"/>
    <n v="2"/>
    <n v="1"/>
    <s v="台北市松山區民生東路五段  "/>
    <x v="0"/>
    <n v="45000"/>
    <x v="0"/>
    <x v="0"/>
    <x v="1"/>
  </r>
  <r>
    <s v="金門街公寓２房  "/>
    <s v="成屋"/>
    <n v="18.399999999999999"/>
    <s v="3/5樓"/>
    <s v="2房2廳1衛 "/>
    <s v="桃園市八德區金門街  "/>
    <s v="15,000元/月"/>
    <s v="3"/>
    <s v="5"/>
    <x v="0"/>
    <n v="2"/>
    <n v="1"/>
    <s v="桃園市八德區金門街  "/>
    <x v="4"/>
    <n v="15000"/>
    <x v="0"/>
    <x v="0"/>
    <x v="0"/>
  </r>
  <r>
    <s v="仁智街電梯好規畫空間Ⅱ  "/>
    <s v="成屋"/>
    <n v="30.2"/>
    <s v="6/7樓"/>
    <s v="1廳1衛 "/>
    <s v="高雄市新興區仁智街  "/>
    <s v="33,000元/月"/>
    <s v="6"/>
    <s v="7"/>
    <x v="6"/>
    <n v="1"/>
    <n v="1"/>
    <s v="高雄市新興區仁智街  "/>
    <x v="3"/>
    <n v="33000"/>
    <x v="2"/>
    <x v="1"/>
    <x v="0"/>
  </r>
  <r>
    <s v="仁智街電梯好規畫空間Ⅰ  "/>
    <s v="成屋"/>
    <n v="37.31"/>
    <s v="4/7樓"/>
    <s v="1廳1衛 "/>
    <s v="高雄市新興區仁智街  "/>
    <s v="33,000元/月"/>
    <s v="4"/>
    <s v="7"/>
    <x v="6"/>
    <n v="1"/>
    <n v="1"/>
    <s v="高雄市新興區仁智街  "/>
    <x v="3"/>
    <n v="33000"/>
    <x v="2"/>
    <x v="1"/>
    <x v="0"/>
  </r>
  <r>
    <s v="近高鐵溫馨高樓兩房  "/>
    <s v="成屋"/>
    <n v="25.91"/>
    <s v="19/20樓"/>
    <s v="2房1廳1衛 "/>
    <s v="高雄市左營區大中二路  "/>
    <s v="20,000元/月"/>
    <s v="19"/>
    <s v="20"/>
    <x v="0"/>
    <n v="1"/>
    <n v="1"/>
    <s v="高雄市左營區大中二路  "/>
    <x v="3"/>
    <n v="20000"/>
    <x v="2"/>
    <x v="0"/>
    <x v="1"/>
  </r>
  <r>
    <s v="光興街店面  "/>
    <s v="成屋"/>
    <n v="5.96"/>
    <s v="1/2樓"/>
    <s v="1廳1衛 "/>
    <s v="新北市三重區光興街  "/>
    <s v="20,000元/月"/>
    <s v="1"/>
    <s v="2"/>
    <x v="6"/>
    <n v="1"/>
    <n v="1"/>
    <s v="新北市三重區光興街  "/>
    <x v="5"/>
    <n v="20000"/>
    <x v="0"/>
    <x v="2"/>
    <x v="0"/>
  </r>
  <r>
    <s v="北投站電梯兩房附車位  "/>
    <s v="成屋"/>
    <n v="29.83"/>
    <s v="6/7樓"/>
    <s v="2房2廳1衛 "/>
    <s v="新月台 / 台北市北投區中正街  "/>
    <s v="30,000元/月"/>
    <s v="6"/>
    <s v="7"/>
    <x v="0"/>
    <n v="2"/>
    <n v="1"/>
    <s v=" 台北市北投區中正街  "/>
    <x v="0"/>
    <n v="30000"/>
    <x v="0"/>
    <x v="0"/>
    <x v="0"/>
  </r>
  <r>
    <s v="【新月台】北投站電梯兩房  "/>
    <s v="成屋"/>
    <n v="29.83"/>
    <s v="6/7樓"/>
    <s v="2房2廳1衛 "/>
    <s v="新月台 / 台北市北投區中正街  "/>
    <s v="27,000元/月"/>
    <s v="6"/>
    <s v="7"/>
    <x v="0"/>
    <n v="2"/>
    <n v="1"/>
    <s v=" 台北市北投區中正街  "/>
    <x v="0"/>
    <n v="27000"/>
    <x v="0"/>
    <x v="0"/>
    <x v="0"/>
  </r>
  <r>
    <s v="大中山帝璽附雙車位  "/>
    <s v="成屋"/>
    <n v="94.19"/>
    <s v="4/23樓"/>
    <s v="1房1廳3衛 "/>
    <s v="台北市中山區建國北路二段  "/>
    <s v="150,000元/月"/>
    <s v="4"/>
    <s v="23"/>
    <x v="2"/>
    <n v="1"/>
    <n v="3"/>
    <s v="台北市中山區建國北路二段  "/>
    <x v="0"/>
    <n v="150000"/>
    <x v="0"/>
    <x v="1"/>
    <x v="2"/>
  </r>
  <r>
    <s v="大中山宏長虹帝景  "/>
    <s v="成屋"/>
    <n v="95.53"/>
    <s v="4/23樓"/>
    <s v="1房3衛 "/>
    <s v="台北市中山區建國北路二段  "/>
    <s v="150,000元/月"/>
    <s v="4"/>
    <s v="23"/>
    <x v="2"/>
    <s v=""/>
    <n v="3"/>
    <s v="台北市中山區建國北路二段  "/>
    <x v="0"/>
    <n v="150000"/>
    <x v="0"/>
    <x v="1"/>
    <x v="2"/>
  </r>
  <r>
    <s v="Ａ１８詠美館３房  "/>
    <s v="成屋"/>
    <n v="43"/>
    <s v="18/20樓"/>
    <s v="3房2廳2衛 "/>
    <s v="桃園市中壢區領航南路二段  "/>
    <s v="34,000元/月"/>
    <s v="18"/>
    <s v="20"/>
    <x v="1"/>
    <n v="2"/>
    <n v="2"/>
    <s v="桃園市中壢區領航南路二段  "/>
    <x v="4"/>
    <n v="34000"/>
    <x v="0"/>
    <x v="1"/>
    <x v="1"/>
  </r>
  <r>
    <s v="學府路三房車位  "/>
    <s v="成屋"/>
    <n v="29.23"/>
    <s v="1/15樓"/>
    <s v="3房2廳1衛 "/>
    <s v="大東家－華園 / 台中市南區學府路  "/>
    <s v="24,000元/月"/>
    <s v="1"/>
    <s v="15"/>
    <x v="1"/>
    <n v="2"/>
    <n v="1"/>
    <s v=" 台中市南區學府路  "/>
    <x v="1"/>
    <n v="24000"/>
    <x v="1"/>
    <x v="0"/>
    <x v="1"/>
  </r>
  <r>
    <s v="裕隆城旁電梯高樓景觀美屋  "/>
    <s v="成屋"/>
    <n v="38.61"/>
    <s v="17/24樓"/>
    <s v="2房2廳2衛 "/>
    <s v="新北市新店區中興路三段  "/>
    <s v="66,000元/月"/>
    <s v="17"/>
    <s v="24"/>
    <x v="0"/>
    <n v="2"/>
    <n v="2"/>
    <s v="新北市新店區中興路三段  "/>
    <x v="5"/>
    <n v="66000"/>
    <x v="0"/>
    <x v="1"/>
    <x v="2"/>
  </r>
  <r>
    <s v="一中商圈可租補全新套房  "/>
    <s v="成屋"/>
    <n v="4"/>
    <s v="3/5樓"/>
    <s v="4房4衛 "/>
    <s v="台中市北區育才街  "/>
    <s v="9,000元/月"/>
    <s v="3"/>
    <s v="5"/>
    <x v="5"/>
    <s v=""/>
    <n v="4"/>
    <s v="台中市北區育才街  "/>
    <x v="1"/>
    <n v="9000"/>
    <x v="1"/>
    <x v="2"/>
    <x v="0"/>
  </r>
  <r>
    <s v="南港國宅正面公園稀有美景  "/>
    <s v="成屋"/>
    <n v="38.86"/>
    <s v="5/18樓"/>
    <s v="2房2廳1衛 "/>
    <s v="台北市南港區福德街  "/>
    <s v="39,800元/月"/>
    <s v="5"/>
    <s v="18"/>
    <x v="0"/>
    <n v="2"/>
    <n v="1"/>
    <s v="台北市南港區福德街  "/>
    <x v="0"/>
    <n v="39800"/>
    <x v="0"/>
    <x v="1"/>
    <x v="1"/>
  </r>
  <r>
    <s v="單二花園御所鑽石店面  "/>
    <s v="成屋"/>
    <n v="60.22"/>
    <s v="1-2/20樓"/>
    <s v="3廳2衛(含加蓋 1衛) "/>
    <s v="台中市南屯區向上路三段  "/>
    <s v="86,000元/月"/>
    <s v="1-2"/>
    <s v="20"/>
    <x v="6"/>
    <n v="3"/>
    <n v="2"/>
    <s v="台中市南屯區向上路三段  "/>
    <x v="1"/>
    <n v="86000"/>
    <x v="1"/>
    <x v="1"/>
    <x v="1"/>
  </r>
  <r>
    <s v="機能佳有管理一樓  "/>
    <s v="成屋"/>
    <n v="23.87"/>
    <s v="1/7樓"/>
    <s v="1房1廳1衛 "/>
    <s v="台北市士林區重慶北路四段  "/>
    <s v="25,000元/月"/>
    <s v="1"/>
    <s v="7"/>
    <x v="2"/>
    <n v="1"/>
    <n v="1"/>
    <s v="台北市士林區重慶北路四段  "/>
    <x v="0"/>
    <n v="25000"/>
    <x v="0"/>
    <x v="0"/>
    <x v="0"/>
  </r>
  <r>
    <s v="裕隆城｜低公設電梯三房  "/>
    <s v="成屋"/>
    <n v="34.54"/>
    <s v="12/14樓"/>
    <s v="3房2廳2衛 "/>
    <s v="寶路生活館 / 新北市新店區中興路二段  "/>
    <s v="39,000元/月"/>
    <s v="12"/>
    <s v="14"/>
    <x v="1"/>
    <n v="2"/>
    <n v="2"/>
    <s v=" 新北市新店區中興路二段  "/>
    <x v="5"/>
    <n v="39000"/>
    <x v="0"/>
    <x v="1"/>
    <x v="1"/>
  </r>
  <r>
    <s v="七張電梯亮麗大兩房  "/>
    <s v="成屋"/>
    <n v="30.66"/>
    <s v="4/12樓"/>
    <s v="2房2廳2衛 "/>
    <s v="新北市新店區寶橋路  "/>
    <s v="38,000元/月"/>
    <s v="4"/>
    <s v="12"/>
    <x v="0"/>
    <n v="2"/>
    <n v="2"/>
    <s v="新北市新店區寶橋路  "/>
    <x v="5"/>
    <n v="38000"/>
    <x v="0"/>
    <x v="1"/>
    <x v="1"/>
  </r>
  <r>
    <s v="近教育大學溫馨一房  "/>
    <s v="成屋"/>
    <n v="8.39"/>
    <s v="6/9樓"/>
    <s v="1房1衛 "/>
    <s v="台中市北區中山路  "/>
    <s v="13,500元/月"/>
    <s v="6"/>
    <s v="9"/>
    <x v="2"/>
    <s v=""/>
    <n v="1"/>
    <s v="台中市北區中山路  "/>
    <x v="1"/>
    <n v="13500"/>
    <x v="1"/>
    <x v="2"/>
    <x v="0"/>
  </r>
  <r>
    <s v="一邸亞昕華威望雙子星豪邸  "/>
    <s v="成屋"/>
    <n v="78.180000000000007"/>
    <s v="24/29樓"/>
    <s v="3房2廳2衛 "/>
    <s v="台北市大同區延平北路一段  "/>
    <s v="150,000元/月"/>
    <s v="24"/>
    <s v="29"/>
    <x v="1"/>
    <n v="2"/>
    <n v="2"/>
    <s v="台北市大同區延平北路一段  "/>
    <x v="0"/>
    <n v="150000"/>
    <x v="0"/>
    <x v="1"/>
    <x v="2"/>
  </r>
  <r>
    <s v="小資族首選航空城都麗緻  "/>
    <s v="成屋"/>
    <n v="40.020000000000003"/>
    <s v="5/15樓"/>
    <s v="3房2廳2衛 "/>
    <s v="桃園市大園區環區北路  "/>
    <s v="25,000元/月"/>
    <s v="5"/>
    <s v="15"/>
    <x v="1"/>
    <n v="2"/>
    <n v="2"/>
    <s v="桃園市大園區環區北路  "/>
    <x v="4"/>
    <n v="25000"/>
    <x v="0"/>
    <x v="1"/>
    <x v="1"/>
  </r>
  <r>
    <s v="⭐信義松菸美景美妝高樓  "/>
    <s v="成屋"/>
    <n v="18.45"/>
    <s v="9/11樓"/>
    <s v="1房1廳1衛 "/>
    <s v="台北市信義區永吉路  "/>
    <s v="30,000元/月"/>
    <s v="9"/>
    <s v="11"/>
    <x v="2"/>
    <n v="1"/>
    <n v="1"/>
    <s v="台北市信義區永吉路  "/>
    <x v="0"/>
    <n v="30000"/>
    <x v="0"/>
    <x v="0"/>
    <x v="1"/>
  </r>
  <r>
    <s v="正福壽街２樓美寓  "/>
    <s v="成屋"/>
    <n v="20.28"/>
    <s v="2/4樓"/>
    <s v="3房2廳1衛 "/>
    <s v="新北市新莊區福壽街  "/>
    <s v="22,000元/月"/>
    <s v="2"/>
    <s v="4"/>
    <x v="1"/>
    <n v="2"/>
    <n v="1"/>
    <s v="新北市新莊區福壽街  "/>
    <x v="5"/>
    <n v="22000"/>
    <x v="0"/>
    <x v="0"/>
    <x v="0"/>
  </r>
  <r>
    <s v="租。梅川鮮境高樓三房  "/>
    <s v="成屋"/>
    <n v="37.020000000000003"/>
    <s v="17/17樓"/>
    <s v="3房2廳2衛 "/>
    <s v="台中市北區梅川西路四段  "/>
    <s v="26,000元/月"/>
    <s v="17"/>
    <s v="17"/>
    <x v="1"/>
    <n v="2"/>
    <n v="2"/>
    <s v="台中市北區梅川西路四段  "/>
    <x v="1"/>
    <n v="26000"/>
    <x v="1"/>
    <x v="1"/>
    <x v="1"/>
  </r>
  <r>
    <s v="遇見幸福唯美三房宅  "/>
    <s v="成屋"/>
    <n v="49.08"/>
    <s v="3/15樓"/>
    <s v="3房2廳2衛 "/>
    <s v="新北市林口區文化三路二段  "/>
    <s v="40,000元/月"/>
    <s v="3"/>
    <s v="15"/>
    <x v="1"/>
    <n v="2"/>
    <n v="2"/>
    <s v="新北市林口區文化三路二段  "/>
    <x v="5"/>
    <n v="40000"/>
    <x v="0"/>
    <x v="1"/>
    <x v="1"/>
  </r>
  <r>
    <s v="後甲東安透天店住  "/>
    <s v="成屋"/>
    <n v="55.74"/>
    <s v="1-4/4樓"/>
    <s v="5房2廳3衛 "/>
    <s v="台南市東區東安路  "/>
    <s v="41,000元/月"/>
    <s v="1-4"/>
    <s v="4"/>
    <x v="3"/>
    <n v="2"/>
    <n v="3"/>
    <s v="台南市東區東安路  "/>
    <x v="2"/>
    <n v="41000"/>
    <x v="2"/>
    <x v="1"/>
    <x v="0"/>
  </r>
  <r>
    <s v="大任我行視野明亮  "/>
    <s v="成屋"/>
    <n v="12.81"/>
    <s v="9/12樓"/>
    <s v="1房1廳1衛 "/>
    <s v="新竹市新竹市民權路  "/>
    <s v="16,000元/月"/>
    <s v="9"/>
    <s v="12"/>
    <x v="2"/>
    <n v="1"/>
    <n v="1"/>
    <s v="新竹市新竹市民權路  "/>
    <x v="8"/>
    <n v="16000"/>
    <x v="0"/>
    <x v="2"/>
    <x v="1"/>
  </r>
  <r>
    <s v="河堤世界採光美屋  "/>
    <s v="成屋"/>
    <n v="30.77"/>
    <s v="9/15樓"/>
    <s v="1房1廳1衛 "/>
    <s v="高雄市三民區民族一路  "/>
    <s v="20,000元/月"/>
    <s v="9"/>
    <s v="15"/>
    <x v="2"/>
    <n v="1"/>
    <n v="1"/>
    <s v="高雄市三民區民族一路  "/>
    <x v="3"/>
    <n v="20000"/>
    <x v="2"/>
    <x v="1"/>
    <x v="1"/>
  </r>
  <r>
    <s v="高醫四房明亮通風  "/>
    <s v="成屋"/>
    <n v="55.56"/>
    <s v="21/26樓"/>
    <s v="4房2廳2衛 "/>
    <s v="高雄市三民區民族一路  "/>
    <s v="22,000元/月"/>
    <s v="21"/>
    <s v="26"/>
    <x v="5"/>
    <n v="2"/>
    <n v="2"/>
    <s v="高雄市三民區民族一路  "/>
    <x v="3"/>
    <n v="22000"/>
    <x v="2"/>
    <x v="1"/>
    <x v="2"/>
  </r>
  <r>
    <s v="捷運松江路一層一戶商辦  "/>
    <s v="成屋"/>
    <n v="33.94"/>
    <s v="6/7樓"/>
    <s v="3房1廳1衛1室 "/>
    <s v="台北市中山區松江路  "/>
    <s v="56,000元/月"/>
    <s v="6"/>
    <s v="7"/>
    <x v="1"/>
    <n v="1"/>
    <n v="1"/>
    <s v="台北市中山區松江路  "/>
    <x v="0"/>
    <n v="56000"/>
    <x v="0"/>
    <x v="1"/>
    <x v="0"/>
  </r>
  <r>
    <s v="限女近中興大學超值雅房  "/>
    <s v="成屋"/>
    <n v="2.7"/>
    <s v="9/12樓"/>
    <s v="1房 "/>
    <s v="台中市南區建成路  "/>
    <s v="3,500元/月"/>
    <s v="9"/>
    <s v="12"/>
    <x v="2"/>
    <s v=""/>
    <s v=""/>
    <s v="台中市南區建成路  "/>
    <x v="1"/>
    <n v="3500"/>
    <x v="1"/>
    <x v="2"/>
    <x v="1"/>
  </r>
  <r>
    <s v="限女近中興大學套房有視野  "/>
    <s v="成屋"/>
    <n v="5.8"/>
    <s v="9/12樓"/>
    <s v="1房1衛 "/>
    <s v="台中市南區建成路  "/>
    <s v="6,000元/月"/>
    <s v="9"/>
    <s v="12"/>
    <x v="2"/>
    <s v=""/>
    <n v="1"/>
    <s v="台中市南區建成路  "/>
    <x v="1"/>
    <n v="6000"/>
    <x v="1"/>
    <x v="2"/>
    <x v="1"/>
  </r>
  <r>
    <s v="限女近中興大學雅房有陽台  "/>
    <s v="成屋"/>
    <n v="3.9"/>
    <s v="9/12樓"/>
    <s v="1房 "/>
    <s v="台中市南區建成路  "/>
    <s v="4,500元/月"/>
    <s v="9"/>
    <s v="12"/>
    <x v="2"/>
    <s v=""/>
    <s v=""/>
    <s v="台中市南區建成路  "/>
    <x v="1"/>
    <n v="4500"/>
    <x v="1"/>
    <x v="2"/>
    <x v="1"/>
  </r>
  <r>
    <s v="玉上園。精美優質三房  "/>
    <s v="成屋"/>
    <n v="35.07"/>
    <s v="13/23樓"/>
    <s v="3房2廳2衛 "/>
    <s v="玉上園 / 新北市新店區寶橋路  "/>
    <s v="43,000元/月"/>
    <s v="13"/>
    <s v="23"/>
    <x v="1"/>
    <n v="2"/>
    <n v="2"/>
    <s v=" 新北市新店區寶橋路  "/>
    <x v="5"/>
    <n v="43000"/>
    <x v="0"/>
    <x v="1"/>
    <x v="2"/>
  </r>
  <r>
    <s v="沐夏邊間兩房  "/>
    <s v="成屋"/>
    <n v="27.25"/>
    <s v="10/18樓"/>
    <s v="2房2廳1衛 "/>
    <s v="新北市中和區工專路  "/>
    <s v="29,800元/月"/>
    <s v="10"/>
    <s v="18"/>
    <x v="0"/>
    <n v="2"/>
    <n v="1"/>
    <s v="新北市中和區工專路  "/>
    <x v="5"/>
    <n v="29800"/>
    <x v="0"/>
    <x v="0"/>
    <x v="1"/>
  </r>
  <r>
    <s v="板橋站文化金鎂２房車位  "/>
    <s v="成屋"/>
    <n v="36.729999999999997"/>
    <s v="4/14樓"/>
    <s v="2房2廳1衛 "/>
    <s v="新北市板橋區漢生西路  "/>
    <s v="43,000元/月"/>
    <s v="4"/>
    <s v="14"/>
    <x v="0"/>
    <n v="2"/>
    <n v="1"/>
    <s v="新北市板橋區漢生西路  "/>
    <x v="5"/>
    <n v="43000"/>
    <x v="0"/>
    <x v="1"/>
    <x v="1"/>
  </r>
  <r>
    <s v="中央公園．小資兩房  "/>
    <s v="成屋"/>
    <n v="19.47"/>
    <s v="2/5樓"/>
    <s v="2房1廳1衛 "/>
    <s v="高雄市前金區光復一街  "/>
    <s v="15,000元/月"/>
    <s v="2"/>
    <s v="5"/>
    <x v="0"/>
    <n v="1"/>
    <n v="1"/>
    <s v="高雄市前金區光復一街  "/>
    <x v="3"/>
    <n v="15000"/>
    <x v="2"/>
    <x v="0"/>
    <x v="0"/>
  </r>
  <r>
    <s v="東京貴族一皮箱入住  "/>
    <s v="成屋"/>
    <n v="11.87"/>
    <s v="4/20樓"/>
    <s v="1房1衛 "/>
    <s v="東京貴族 / 桃園市桃園區春日路  "/>
    <s v="10,000元/月"/>
    <s v="4"/>
    <s v="20"/>
    <x v="2"/>
    <s v=""/>
    <n v="1"/>
    <s v=" 桃園市桃園區春日路  "/>
    <x v="4"/>
    <n v="10000"/>
    <x v="0"/>
    <x v="2"/>
    <x v="1"/>
  </r>
  <r>
    <s v="安南區２－４樓好租透天  "/>
    <s v="成屋"/>
    <n v="43.95"/>
    <s v="2-4/4樓"/>
    <s v="3房3廳3衛 "/>
    <s v="台南市安南區怡安路一段  "/>
    <s v="28,000元/月"/>
    <s v="2-4"/>
    <s v="4"/>
    <x v="1"/>
    <n v="3"/>
    <n v="3"/>
    <s v="台南市安南區怡安路一段  "/>
    <x v="2"/>
    <n v="28000"/>
    <x v="2"/>
    <x v="1"/>
    <x v="0"/>
  </r>
  <r>
    <s v="帝璟敦和高樓四房美視野  "/>
    <s v="成屋"/>
    <n v="85"/>
    <s v="/12樓"/>
    <s v="4房2廳2衛 "/>
    <s v="台中市西屯區漢翔路  "/>
    <s v="45,000元/月"/>
    <s v=""/>
    <s v="12"/>
    <x v="5"/>
    <n v="2"/>
    <n v="2"/>
    <s v="台中市西屯區漢翔路  "/>
    <x v="1"/>
    <n v="45000"/>
    <x v="1"/>
    <x v="1"/>
    <x v="1"/>
  </r>
  <r>
    <s v="大墩國小美三房●車位另計  "/>
    <s v="成屋"/>
    <n v="35.11"/>
    <s v="2/14樓"/>
    <s v="3房2廳2衛 "/>
    <s v="台中市南屯區河南路四段  "/>
    <s v="28,000元/月"/>
    <s v="2"/>
    <s v="14"/>
    <x v="1"/>
    <n v="2"/>
    <n v="2"/>
    <s v="台中市南屯區河南路四段  "/>
    <x v="1"/>
    <n v="28000"/>
    <x v="1"/>
    <x v="1"/>
    <x v="1"/>
  </r>
  <r>
    <s v="天空之邑小資首選  "/>
    <s v="成屋"/>
    <n v="25.25"/>
    <s v="21/24樓"/>
    <s v="2房1廳1衛 "/>
    <s v="新北市五股區新五路二段  "/>
    <s v="28,000元/月"/>
    <s v="21"/>
    <s v="24"/>
    <x v="0"/>
    <n v="1"/>
    <n v="1"/>
    <s v="新北市五股區新五路二段  "/>
    <x v="5"/>
    <n v="28000"/>
    <x v="0"/>
    <x v="0"/>
    <x v="2"/>
  </r>
  <r>
    <s v="七期兩房平面車位花園景觀  "/>
    <s v="成屋"/>
    <n v="31.55"/>
    <s v="4/12樓"/>
    <s v="2房2廳1衛 "/>
    <s v="台中市西屯區市政南一路  "/>
    <s v="28,000元/月"/>
    <s v="4"/>
    <s v="12"/>
    <x v="0"/>
    <n v="2"/>
    <n v="1"/>
    <s v="台中市西屯區市政南一路  "/>
    <x v="1"/>
    <n v="28000"/>
    <x v="1"/>
    <x v="1"/>
    <x v="1"/>
  </r>
  <r>
    <s v="學校視野日式無印兩房平車  "/>
    <s v="成屋"/>
    <n v="36.01"/>
    <s v="6/12樓"/>
    <s v="2房2廳1衛 "/>
    <s v="台中市西屯區櫻花路  "/>
    <s v="27,000元/月"/>
    <s v="6"/>
    <s v="12"/>
    <x v="0"/>
    <n v="2"/>
    <n v="1"/>
    <s v="台中市西屯區櫻花路  "/>
    <x v="1"/>
    <n v="27000"/>
    <x v="1"/>
    <x v="1"/>
    <x v="1"/>
  </r>
  <r>
    <s v="美麗森林兩房  "/>
    <s v="成屋"/>
    <n v="24.98"/>
    <s v="6/13樓"/>
    <s v="2房2廳1衛 "/>
    <s v="桃園市龜山區龍新街  "/>
    <s v="20,000元/月"/>
    <s v="6"/>
    <s v="13"/>
    <x v="0"/>
    <n v="2"/>
    <n v="1"/>
    <s v="桃園市龜山區龍新街  "/>
    <x v="4"/>
    <n v="20000"/>
    <x v="0"/>
    <x v="0"/>
    <x v="1"/>
  </r>
  <r>
    <s v="⭐重新整理⭐屋況佳  "/>
    <s v="成屋"/>
    <n v="44.64"/>
    <s v="4/5樓"/>
    <s v="2房2廳1衛 "/>
    <s v="航空新村 / 桃園市蘆竹區中山路  "/>
    <s v="25,000元/月"/>
    <s v="4"/>
    <s v="5"/>
    <x v="0"/>
    <n v="2"/>
    <n v="1"/>
    <s v=" 桃園市蘆竹區中山路  "/>
    <x v="4"/>
    <n v="25000"/>
    <x v="0"/>
    <x v="1"/>
    <x v="0"/>
  </r>
  <r>
    <s v="北屯葳格３Ｆ套房工作室  "/>
    <s v="成屋"/>
    <n v="11"/>
    <s v="3/4樓"/>
    <s v="1房1衛1室 "/>
    <s v="台中市北屯區軍榮街  "/>
    <s v="14,500元/月"/>
    <s v="3"/>
    <s v="4"/>
    <x v="2"/>
    <s v=""/>
    <n v="1"/>
    <s v="台中市北屯區軍榮街  "/>
    <x v="1"/>
    <n v="14500"/>
    <x v="1"/>
    <x v="2"/>
    <x v="0"/>
  </r>
  <r>
    <s v="博星。真。優。優郡  "/>
    <s v="成屋"/>
    <n v="52.41"/>
    <s v="13/14樓"/>
    <s v="3房2廳2衛 "/>
    <s v="台中市北區健行路  "/>
    <s v="35,000元/月"/>
    <s v="13"/>
    <s v="14"/>
    <x v="1"/>
    <n v="2"/>
    <n v="2"/>
    <s v="台中市北區健行路  "/>
    <x v="1"/>
    <n v="35000"/>
    <x v="1"/>
    <x v="1"/>
    <x v="1"/>
  </r>
  <r>
    <s v="誠租★逢甲大學城套房Ｂ  "/>
    <s v="成屋"/>
    <n v="5"/>
    <s v="2/5樓"/>
    <s v="1房1廳1衛 "/>
    <s v="台中市西屯區福上巷  "/>
    <s v="6,800元/月"/>
    <s v="2"/>
    <s v="5"/>
    <x v="2"/>
    <n v="1"/>
    <n v="1"/>
    <s v="台中市西屯區福上巷  "/>
    <x v="1"/>
    <n v="6800"/>
    <x v="1"/>
    <x v="2"/>
    <x v="0"/>
  </r>
  <r>
    <s v="北區光景三房平車  "/>
    <s v="成屋"/>
    <n v="48.85"/>
    <s v="7/24樓"/>
    <s v="3房2廳2衛 "/>
    <s v="台南市北區海安路三段  "/>
    <s v="26,000元/月"/>
    <s v="7"/>
    <s v="24"/>
    <x v="1"/>
    <n v="2"/>
    <n v="2"/>
    <s v="台南市北區海安路三段  "/>
    <x v="2"/>
    <n v="26000"/>
    <x v="2"/>
    <x v="1"/>
    <x v="2"/>
  </r>
  <r>
    <s v="北區裝潢電梯大套房  "/>
    <s v="成屋"/>
    <n v="8"/>
    <s v="5/5樓"/>
    <s v="1房1衛 "/>
    <s v="台中市北區梅川西路三段  "/>
    <s v="13,800元/月"/>
    <s v="5"/>
    <s v="5"/>
    <x v="2"/>
    <s v=""/>
    <n v="1"/>
    <s v="台中市北區梅川西路三段  "/>
    <x v="1"/>
    <n v="13800"/>
    <x v="1"/>
    <x v="2"/>
    <x v="0"/>
  </r>
  <r>
    <s v="近捷運整棟透天  "/>
    <s v="成屋"/>
    <n v="22.39"/>
    <s v="1-2/2樓"/>
    <s v="3房2廳2衛 "/>
    <s v="高雄市楠梓區青埔街  "/>
    <s v="15,000元/月"/>
    <s v="1-2"/>
    <s v="2"/>
    <x v="1"/>
    <n v="2"/>
    <n v="2"/>
    <s v="高雄市楠梓區青埔街  "/>
    <x v="3"/>
    <n v="15000"/>
    <x v="2"/>
    <x v="0"/>
    <x v="0"/>
  </r>
  <r>
    <s v="樹海景觀邊間挑高豪邸  "/>
    <s v="成屋"/>
    <n v="12.01"/>
    <s v="5/7樓"/>
    <s v="1房1廳1衛(含加蓋 1房) "/>
    <s v="台北市大安區和平東路二段  "/>
    <s v="28,000元/月"/>
    <s v="5"/>
    <s v="7"/>
    <x v="2"/>
    <n v="1"/>
    <n v="1"/>
    <s v="台北市大安區和平東路二段  "/>
    <x v="0"/>
    <n v="28000"/>
    <x v="0"/>
    <x v="2"/>
    <x v="0"/>
  </r>
  <r>
    <s v="近高鐵文學路黃金店面  "/>
    <s v="成屋"/>
    <n v="43.81"/>
    <s v="1-2/22樓"/>
    <s v="1房2廳2衛 "/>
    <s v="高雄市左營區文學路  "/>
    <s v="35,000元/月"/>
    <s v="1-2"/>
    <s v="22"/>
    <x v="2"/>
    <n v="2"/>
    <n v="2"/>
    <s v="高雄市左營區文學路  "/>
    <x v="3"/>
    <n v="35000"/>
    <x v="2"/>
    <x v="1"/>
    <x v="2"/>
  </r>
  <r>
    <s v="高鐵區大四房可寵  "/>
    <s v="成屋"/>
    <n v="79.099999999999994"/>
    <s v="1/14樓"/>
    <s v="4房2廳2衛 "/>
    <s v="說lavie / 新竹縣竹北市隘口三街  "/>
    <s v="35,000元/月"/>
    <s v="1"/>
    <s v="14"/>
    <x v="5"/>
    <n v="2"/>
    <n v="2"/>
    <s v=" 新竹縣竹北市隘口三街  "/>
    <x v="6"/>
    <n v="35000"/>
    <x v="0"/>
    <x v="1"/>
    <x v="1"/>
  </r>
  <r>
    <s v="十二期高樓裝潢三房平車  "/>
    <s v="成屋"/>
    <n v="42.34"/>
    <s v="13/23樓"/>
    <s v="3房2廳2衛 "/>
    <s v="台中市西屯區青海南街  "/>
    <s v="42,500元/月"/>
    <s v="13"/>
    <s v="23"/>
    <x v="1"/>
    <n v="2"/>
    <n v="2"/>
    <s v="台中市西屯區青海南街  "/>
    <x v="1"/>
    <n v="42500"/>
    <x v="1"/>
    <x v="1"/>
    <x v="2"/>
  </r>
  <r>
    <s v="挪威森林  "/>
    <s v="成屋"/>
    <n v="46.26"/>
    <s v="8/14樓"/>
    <s v="3房2廳2衛 "/>
    <s v="新竹縣竹北市自強北路  "/>
    <s v="33,000元/月"/>
    <s v="8"/>
    <s v="14"/>
    <x v="1"/>
    <n v="2"/>
    <n v="2"/>
    <s v="新竹縣竹北市自強北路  "/>
    <x v="6"/>
    <n v="33000"/>
    <x v="0"/>
    <x v="1"/>
    <x v="1"/>
  </r>
  <r>
    <s v="文藝中心電梯兩房誠租  "/>
    <s v="成屋"/>
    <n v="25.22"/>
    <s v="5/7樓"/>
    <s v="2房2廳1衛 "/>
    <s v="新北市新莊區中平路  "/>
    <s v="27,000元/月"/>
    <s v="5"/>
    <s v="7"/>
    <x v="0"/>
    <n v="2"/>
    <n v="1"/>
    <s v="新北市新莊區中平路  "/>
    <x v="5"/>
    <n v="27000"/>
    <x v="0"/>
    <x v="0"/>
    <x v="0"/>
  </r>
  <r>
    <s v="民族精緻樓店  "/>
    <s v="成屋"/>
    <n v="41.96"/>
    <s v="1-2/19樓"/>
    <s v="3房2廳2衛 "/>
    <s v="彰化縣彰化市民族路  "/>
    <s v="25,000元/月"/>
    <s v="1-2"/>
    <s v="19"/>
    <x v="1"/>
    <n v="2"/>
    <n v="2"/>
    <s v="彰化縣彰化市民族路  "/>
    <x v="7"/>
    <n v="25000"/>
    <x v="1"/>
    <x v="1"/>
    <x v="1"/>
  </r>
  <r>
    <s v="近喜來登三房附車位  "/>
    <s v="成屋"/>
    <n v="58.52"/>
    <s v="5/6樓"/>
    <s v="3房2廳2衛 "/>
    <s v="新竹縣竹北市光明六路東二段  "/>
    <s v="28,000元/月"/>
    <s v="5"/>
    <s v="6"/>
    <x v="1"/>
    <n v="2"/>
    <n v="2"/>
    <s v="新竹縣竹北市光明六路東二段  "/>
    <x v="6"/>
    <n v="28000"/>
    <x v="0"/>
    <x v="1"/>
    <x v="0"/>
  </r>
  <r>
    <s v="巨蛋捷運旁美兩房  "/>
    <s v="成屋"/>
    <n v="22.49"/>
    <s v="11/15樓"/>
    <s v="2房2廳1衛 "/>
    <s v="高雄市鼓山區文信路  "/>
    <s v="21,000元/月"/>
    <s v="11"/>
    <s v="15"/>
    <x v="0"/>
    <n v="2"/>
    <n v="1"/>
    <s v="高雄市鼓山區文信路  "/>
    <x v="3"/>
    <n v="21000"/>
    <x v="2"/>
    <x v="0"/>
    <x v="1"/>
  </r>
  <r>
    <s v="正東山路臨路熱鬧電梯透店  "/>
    <s v="成屋"/>
    <n v="84.39"/>
    <s v="1-3/3樓"/>
    <s v="5房3廳6衛 "/>
    <s v="台中市北屯區東山路一段  "/>
    <s v="120,000元/月"/>
    <s v="1-3"/>
    <s v="3"/>
    <x v="3"/>
    <n v="3"/>
    <n v="6"/>
    <s v="台中市北屯區東山路一段  "/>
    <x v="1"/>
    <n v="120000"/>
    <x v="1"/>
    <x v="1"/>
    <x v="0"/>
  </r>
  <r>
    <s v="紅樹林近捷運海悅高樓河景  "/>
    <s v="成屋"/>
    <n v="11.31"/>
    <s v="33/33樓"/>
    <s v="1房1廳1衛(含加蓋 1房) "/>
    <s v="新北市淡水區中正東路二段  "/>
    <s v="20,000元/月"/>
    <s v="33"/>
    <s v="33"/>
    <x v="2"/>
    <n v="1"/>
    <n v="1"/>
    <s v="新北市淡水區中正東路二段  "/>
    <x v="5"/>
    <n v="20000"/>
    <x v="0"/>
    <x v="2"/>
    <x v="3"/>
  </r>
  <r>
    <s v="愛情河左岸精美兩房附家具  "/>
    <s v="成屋"/>
    <n v="21.2"/>
    <s v="4/32樓"/>
    <s v="2房1廳1衛 "/>
    <s v="高雄市前金區河東路  "/>
    <s v="21,000元/月"/>
    <s v="4"/>
    <s v="32"/>
    <x v="0"/>
    <n v="1"/>
    <n v="1"/>
    <s v="高雄市前金區河東路  "/>
    <x v="3"/>
    <n v="21000"/>
    <x v="2"/>
    <x v="0"/>
    <x v="3"/>
  </r>
  <r>
    <s v="Ｗ站前高樓層裝潢美三房  "/>
    <s v="成屋"/>
    <n v="46.18"/>
    <s v="18/18樓"/>
    <s v="3房2廳2衛 "/>
    <s v="桃園市中壢區領航南路三段  "/>
    <s v="39,000元/月"/>
    <s v="18"/>
    <s v="18"/>
    <x v="1"/>
    <n v="2"/>
    <n v="2"/>
    <s v="桃園市中壢區領航南路三段  "/>
    <x v="4"/>
    <n v="39000"/>
    <x v="0"/>
    <x v="1"/>
    <x v="1"/>
  </r>
  <r>
    <s v="皇翔近捷運朝南兩房車位  "/>
    <s v="成屋"/>
    <n v="38.06"/>
    <s v="6/16樓"/>
    <s v="2房2廳1衛 "/>
    <s v="桃園市八德區長興路  "/>
    <s v="22,000元/月"/>
    <s v="6"/>
    <s v="16"/>
    <x v="0"/>
    <n v="2"/>
    <n v="1"/>
    <s v="桃園市八德區長興路  "/>
    <x v="4"/>
    <n v="22000"/>
    <x v="0"/>
    <x v="1"/>
    <x v="1"/>
  </r>
  <r>
    <s v="獅甲國宅三房可租車位  "/>
    <s v="成屋"/>
    <n v="43.01"/>
    <s v="10/14樓"/>
    <s v="3房2廳2衛 "/>
    <s v="高雄市前鎮區中華五路  "/>
    <s v="15,000元/月"/>
    <s v="10"/>
    <s v="14"/>
    <x v="1"/>
    <n v="2"/>
    <n v="2"/>
    <s v="高雄市前鎮區中華五路  "/>
    <x v="3"/>
    <n v="15000"/>
    <x v="2"/>
    <x v="1"/>
    <x v="1"/>
  </r>
  <r>
    <s v="桃大然３房車位美屋  "/>
    <s v="成屋"/>
    <n v="53.92"/>
    <s v="10/12樓"/>
    <s v="3房2廳2衛 "/>
    <s v="桃園市大園區永園路二段  "/>
    <s v="37,000元/月"/>
    <s v="10"/>
    <s v="12"/>
    <x v="1"/>
    <n v="2"/>
    <n v="2"/>
    <s v="桃園市大園區永園路二段  "/>
    <x v="4"/>
    <n v="37000"/>
    <x v="0"/>
    <x v="1"/>
    <x v="1"/>
  </r>
  <r>
    <s v="捷運民權西中山優質空間  "/>
    <s v="成屋"/>
    <n v="11.76"/>
    <s v="4/10樓"/>
    <s v="1房1衛 "/>
    <s v="台北市中山區錦州街  "/>
    <s v="24,800元/月"/>
    <s v="4"/>
    <s v="10"/>
    <x v="2"/>
    <s v=""/>
    <n v="1"/>
    <s v="台北市中山區錦州街  "/>
    <x v="0"/>
    <n v="24800"/>
    <x v="0"/>
    <x v="2"/>
    <x v="0"/>
  </r>
  <r>
    <s v="介壽路發財店面  "/>
    <s v="成屋"/>
    <n v="39.33"/>
    <s v="1-2/2樓"/>
    <s v="1房2廳1衛 "/>
    <s v="桃園市八德區介壽路一段  "/>
    <s v="35,000元/月"/>
    <s v="1-2"/>
    <s v="2"/>
    <x v="2"/>
    <n v="2"/>
    <n v="1"/>
    <s v="桃園市八德區介壽路一段  "/>
    <x v="4"/>
    <n v="35000"/>
    <x v="0"/>
    <x v="1"/>
    <x v="0"/>
  </r>
  <r>
    <s v="～可租補～陳平三房＋平車  "/>
    <s v="成屋"/>
    <n v="51.36"/>
    <s v="4/8樓"/>
    <s v="3房2廳2衛 "/>
    <s v="鑫園佳家福-NO2 / 台中市北屯區平德路  "/>
    <s v="23,000元/月"/>
    <s v="4"/>
    <s v="8"/>
    <x v="1"/>
    <n v="2"/>
    <n v="2"/>
    <s v=" 台中市北屯區平德路  "/>
    <x v="1"/>
    <n v="23000"/>
    <x v="1"/>
    <x v="1"/>
    <x v="0"/>
  </r>
  <r>
    <s v="根津苑精美三房  "/>
    <s v="成屋"/>
    <n v="46.91"/>
    <s v="2/15樓"/>
    <s v="3房2廳2衛 "/>
    <s v="桃園市龜山區樂善三路  "/>
    <s v="30,000元/月"/>
    <s v="2"/>
    <s v="15"/>
    <x v="1"/>
    <n v="2"/>
    <n v="2"/>
    <s v="桃園市龜山區樂善三路  "/>
    <x v="4"/>
    <n v="30000"/>
    <x v="0"/>
    <x v="1"/>
    <x v="1"/>
  </r>
  <r>
    <s v="８５高樓景觀明亮美屋  "/>
    <s v="成屋"/>
    <n v="13.74"/>
    <s v="22/85樓"/>
    <s v="1房1廳1衛 "/>
    <s v="高雄市苓雅區自強三路  "/>
    <s v="9,000元/月"/>
    <s v="22"/>
    <s v="85"/>
    <x v="2"/>
    <n v="1"/>
    <n v="1"/>
    <s v="高雄市苓雅區自強三路  "/>
    <x v="3"/>
    <n v="9000"/>
    <x v="2"/>
    <x v="2"/>
    <x v="4"/>
  </r>
  <r>
    <s v="淡水情歌２房雙車位，惜租  "/>
    <s v="成屋"/>
    <n v="28.79"/>
    <s v="5/20樓"/>
    <s v="2房1廳1衛 "/>
    <s v="新北市淡水區淡金路二段  "/>
    <s v="23,000元/月"/>
    <s v="5"/>
    <s v="20"/>
    <x v="0"/>
    <n v="1"/>
    <n v="1"/>
    <s v="新北市淡水區淡金路二段  "/>
    <x v="5"/>
    <n v="23000"/>
    <x v="0"/>
    <x v="0"/>
    <x v="1"/>
  </r>
  <r>
    <s v="楠梓四房車位有家具電  "/>
    <s v="成屋"/>
    <n v="46.85"/>
    <s v="10/12樓"/>
    <s v="4房2廳2衛 "/>
    <s v="高雄市楠梓區加昌路  "/>
    <s v="22,000元/月"/>
    <s v="10"/>
    <s v="12"/>
    <x v="5"/>
    <n v="2"/>
    <n v="2"/>
    <s v="高雄市楠梓區加昌路  "/>
    <x v="3"/>
    <n v="22000"/>
    <x v="2"/>
    <x v="1"/>
    <x v="1"/>
  </r>
  <r>
    <s v="賦寓新屋★即可入住  "/>
    <s v="成屋"/>
    <n v="14.8"/>
    <s v="13/15樓"/>
    <s v="1房1廳1衛 "/>
    <s v="台北市大安區羅斯福路三段  "/>
    <s v="36,000元/月"/>
    <s v="13"/>
    <s v="15"/>
    <x v="2"/>
    <n v="1"/>
    <n v="1"/>
    <s v="台北市大安區羅斯福路三段  "/>
    <x v="0"/>
    <n v="36000"/>
    <x v="0"/>
    <x v="2"/>
    <x v="1"/>
  </r>
  <r>
    <s v="金５三房含車位含管可租補  "/>
    <s v="成屋"/>
    <n v="26.36"/>
    <s v="2/24樓"/>
    <s v="3房1廳1衛 "/>
    <s v="新北市土城區莊園街  "/>
    <s v="30,000元/月"/>
    <s v="2"/>
    <s v="24"/>
    <x v="1"/>
    <n v="1"/>
    <n v="1"/>
    <s v="新北市土城區莊園街  "/>
    <x v="5"/>
    <n v="30000"/>
    <x v="0"/>
    <x v="0"/>
    <x v="2"/>
  </r>
  <r>
    <s v="博愛香榭。高樓小資兩房  "/>
    <s v="成屋"/>
    <n v="24.07"/>
    <s v="18/28樓"/>
    <s v="2房2廳1衛 "/>
    <s v="高雄市左營區博愛二路  "/>
    <s v="22,000元/月"/>
    <s v="18"/>
    <s v="28"/>
    <x v="0"/>
    <n v="2"/>
    <n v="1"/>
    <s v="高雄市左營區博愛二路  "/>
    <x v="3"/>
    <n v="22000"/>
    <x v="2"/>
    <x v="0"/>
    <x v="2"/>
  </r>
  <r>
    <s v="近雙和醫院優質電梯兩房  "/>
    <s v="成屋"/>
    <n v="21.62"/>
    <s v="17/26樓"/>
    <s v="2房2廳1衛 "/>
    <s v="新北市中和區中正路  "/>
    <s v="29,000元/月"/>
    <s v="17"/>
    <s v="26"/>
    <x v="0"/>
    <n v="2"/>
    <n v="1"/>
    <s v="新北市中和區中正路  "/>
    <x v="5"/>
    <n v="29000"/>
    <x v="0"/>
    <x v="0"/>
    <x v="2"/>
  </r>
  <r>
    <s v="博舎高樓二房電動充平車  "/>
    <s v="成屋"/>
    <n v="38.64"/>
    <s v="14/14樓"/>
    <s v="2房2廳2衛 "/>
    <s v="台中市西區臺灣大道二段  "/>
    <s v="36,000元/月"/>
    <s v="14"/>
    <s v="14"/>
    <x v="0"/>
    <n v="2"/>
    <n v="2"/>
    <s v="台中市西區臺灣大道二段  "/>
    <x v="1"/>
    <n v="36000"/>
    <x v="1"/>
    <x v="1"/>
    <x v="1"/>
  </r>
  <r>
    <s v="國安國宅溫馨三房  "/>
    <s v="成屋"/>
    <n v="39.75"/>
    <s v="4/12樓"/>
    <s v="3房2廳2衛 "/>
    <s v="台中市西屯區國安一路  "/>
    <s v="22,000元/月"/>
    <s v="4"/>
    <s v="12"/>
    <x v="1"/>
    <n v="2"/>
    <n v="2"/>
    <s v="台中市西屯區國安一路  "/>
    <x v="1"/>
    <n v="22000"/>
    <x v="1"/>
    <x v="1"/>
    <x v="1"/>
  </r>
  <r>
    <s v="南區二信電梯大樓大三房  "/>
    <s v="成屋"/>
    <n v="41.29"/>
    <s v="4/11樓"/>
    <s v="3房2廳2衛 "/>
    <s v="台中市南區復興路三段  "/>
    <s v="18,000元/月"/>
    <s v="4"/>
    <s v="11"/>
    <x v="1"/>
    <n v="2"/>
    <n v="2"/>
    <s v="台中市南區復興路三段  "/>
    <x v="1"/>
    <n v="18000"/>
    <x v="1"/>
    <x v="1"/>
    <x v="1"/>
  </r>
  <r>
    <s v="Ａ９家樂福明亮景觀大三房  "/>
    <s v="成屋"/>
    <n v="55.73"/>
    <s v="7/13樓"/>
    <s v="3房2廳2衛 "/>
    <s v="新北市林口區四維路  "/>
    <s v="35,000元/月"/>
    <s v="7"/>
    <s v="13"/>
    <x v="1"/>
    <n v="2"/>
    <n v="2"/>
    <s v="新北市林口區四維路  "/>
    <x v="5"/>
    <n v="35000"/>
    <x v="0"/>
    <x v="1"/>
    <x v="1"/>
  </r>
  <r>
    <s v="台北愛樂邊間大四房  "/>
    <s v="成屋"/>
    <n v="43.34"/>
    <s v="2/13樓"/>
    <s v="4房2廳2衛 "/>
    <s v="新北市新莊區立信三街  "/>
    <s v="36,000元/月"/>
    <s v="2"/>
    <s v="13"/>
    <x v="5"/>
    <n v="2"/>
    <n v="2"/>
    <s v="新北市新莊區立信三街  "/>
    <x v="5"/>
    <n v="36000"/>
    <x v="0"/>
    <x v="1"/>
    <x v="1"/>
  </r>
  <r>
    <s v="❤富宇上和苑美三房平車❤  "/>
    <s v="成屋"/>
    <n v="45.76"/>
    <s v="11/15樓"/>
    <s v="3房2廳2衛 "/>
    <s v="台中市南區南平路  "/>
    <s v="32,000元/月"/>
    <s v="11"/>
    <s v="15"/>
    <x v="1"/>
    <n v="2"/>
    <n v="2"/>
    <s v="台中市南區南平路  "/>
    <x v="1"/>
    <n v="32000"/>
    <x v="1"/>
    <x v="1"/>
    <x v="1"/>
  </r>
  <r>
    <s v="大兩房雙陽台美裝潢  "/>
    <s v="成屋"/>
    <n v="15"/>
    <s v="7/7樓"/>
    <s v="2房2廳1衛 "/>
    <s v="錦億書香園 / 台中市西屯區西屯路三段  "/>
    <s v="27,000元/月"/>
    <s v="7"/>
    <s v="7"/>
    <x v="0"/>
    <n v="2"/>
    <n v="1"/>
    <s v=" 台中市西屯區西屯路三段  "/>
    <x v="1"/>
    <n v="27000"/>
    <x v="1"/>
    <x v="0"/>
    <x v="0"/>
  </r>
  <r>
    <s v="東區｜松下幸之住三房平車  "/>
    <s v="成屋"/>
    <n v="43.55"/>
    <s v="12/13樓"/>
    <s v="3房2廳2衛 "/>
    <s v="台南市東區德昌路  "/>
    <s v="28,000元/月"/>
    <s v="12"/>
    <s v="13"/>
    <x v="1"/>
    <n v="2"/>
    <n v="2"/>
    <s v="台南市東區德昌路  "/>
    <x v="2"/>
    <n v="28000"/>
    <x v="2"/>
    <x v="1"/>
    <x v="1"/>
  </r>
  <r>
    <s v="西區勤美景觀美裝潢套房  "/>
    <s v="成屋"/>
    <n v="9.58"/>
    <s v="9/13樓"/>
    <s v="1房1廳1衛 "/>
    <s v="台中市西區公益路  "/>
    <s v="11,400元/月"/>
    <s v="9"/>
    <s v="13"/>
    <x v="2"/>
    <n v="1"/>
    <n v="1"/>
    <s v="台中市西區公益路  "/>
    <x v="1"/>
    <n v="11400"/>
    <x v="1"/>
    <x v="2"/>
    <x v="1"/>
  </r>
  <r>
    <s v="近三井面園道３房平車  "/>
    <s v="成屋"/>
    <n v="47.55"/>
    <s v="8/14樓"/>
    <s v="3房2廳2衛 "/>
    <s v="台中市東區樂業南路  "/>
    <s v="33,000元/月"/>
    <s v="8"/>
    <s v="14"/>
    <x v="1"/>
    <n v="2"/>
    <n v="2"/>
    <s v="台中市東區樂業南路  "/>
    <x v="1"/>
    <n v="33000"/>
    <x v="1"/>
    <x v="1"/>
    <x v="1"/>
  </r>
  <r>
    <s v="遠雄之星七三房平面車位  "/>
    <s v="成屋"/>
    <n v="43.64"/>
    <s v="3/15樓"/>
    <s v="3房2廳2衛 "/>
    <s v="台中市清水區港新三路  "/>
    <s v="24,000元/月"/>
    <s v="3"/>
    <s v="15"/>
    <x v="1"/>
    <n v="2"/>
    <n v="2"/>
    <s v="台中市清水區港新三路  "/>
    <x v="1"/>
    <n v="24000"/>
    <x v="1"/>
    <x v="1"/>
    <x v="1"/>
  </r>
  <r>
    <s v="信義安和．美景電梯四房  "/>
    <s v="成屋"/>
    <n v="51.42"/>
    <s v="5/7樓"/>
    <s v="4房2廳2衛 "/>
    <s v="台北市大安區通化街  "/>
    <s v="68,000元/月"/>
    <s v="5"/>
    <s v="7"/>
    <x v="5"/>
    <n v="2"/>
    <n v="2"/>
    <s v="台北市大安區通化街  "/>
    <x v="0"/>
    <n v="68000"/>
    <x v="0"/>
    <x v="1"/>
    <x v="0"/>
  </r>
  <r>
    <s v="大俊國採光三房車位  "/>
    <s v="成屋"/>
    <n v="37.43"/>
    <s v="5/19樓"/>
    <s v="3房2廳2衛 "/>
    <s v="大俊國 / 台中市西屯區永福路  "/>
    <s v="28,000元/月"/>
    <s v="5"/>
    <s v="19"/>
    <x v="1"/>
    <n v="2"/>
    <n v="2"/>
    <s v=" 台中市西屯區永福路  "/>
    <x v="1"/>
    <n v="28000"/>
    <x v="1"/>
    <x v="1"/>
    <x v="1"/>
  </r>
  <r>
    <s v="太子雲端歐風三房平車  "/>
    <s v="成屋"/>
    <n v="57.08"/>
    <s v="3/12樓"/>
    <s v="3房2廳2衛 "/>
    <s v="台南市東區文化路  "/>
    <s v="25,000元/月"/>
    <s v="3"/>
    <s v="12"/>
    <x v="1"/>
    <n v="2"/>
    <n v="2"/>
    <s v="台南市東區文化路  "/>
    <x v="2"/>
    <n v="25000"/>
    <x v="2"/>
    <x v="1"/>
    <x v="1"/>
  </r>
  <r>
    <s v="近一中商圈大套房２０２  "/>
    <s v="成屋"/>
    <n v="5"/>
    <s v="2/3樓"/>
    <s v="1房1衛 "/>
    <s v="台中市東區進化路  "/>
    <s v="10,000元/月"/>
    <s v="2"/>
    <s v="3"/>
    <x v="2"/>
    <s v=""/>
    <n v="1"/>
    <s v="台中市東區進化路  "/>
    <x v="1"/>
    <n v="10000"/>
    <x v="1"/>
    <x v="2"/>
    <x v="0"/>
  </r>
  <r>
    <s v="近一中商圈大套房２０１  "/>
    <s v="成屋"/>
    <n v="7"/>
    <s v="2/3樓"/>
    <s v="1房1衛 "/>
    <s v="台中市東區進化路  "/>
    <s v="13,000元/月"/>
    <s v="2"/>
    <s v="3"/>
    <x v="2"/>
    <s v=""/>
    <n v="1"/>
    <s v="台中市東區進化路  "/>
    <x v="1"/>
    <n v="13000"/>
    <x v="1"/>
    <x v="2"/>
    <x v="0"/>
  </r>
  <r>
    <s v="近一中商圈大套房３０１  "/>
    <s v="成屋"/>
    <n v="7"/>
    <s v="3/3樓"/>
    <s v="1房1衛 "/>
    <s v="台中市東區進化路  "/>
    <s v="13,000元/月"/>
    <s v="3"/>
    <s v="3"/>
    <x v="2"/>
    <s v=""/>
    <n v="1"/>
    <s v="台中市東區進化路  "/>
    <x v="1"/>
    <n v="13000"/>
    <x v="1"/>
    <x v="2"/>
    <x v="0"/>
  </r>
  <r>
    <s v="東區振興路二樓整層出租  "/>
    <s v="成屋"/>
    <n v="15.92"/>
    <s v="2/2樓"/>
    <s v="2房1廳1衛 "/>
    <s v="台中市東區振興路  "/>
    <s v="11,000元/月"/>
    <s v="2"/>
    <s v="2"/>
    <x v="0"/>
    <n v="1"/>
    <n v="1"/>
    <s v="台中市東區振興路  "/>
    <x v="1"/>
    <n v="11000"/>
    <x v="1"/>
    <x v="0"/>
    <x v="0"/>
  </r>
  <r>
    <s v="國聚之悅稀有２房平車  "/>
    <s v="成屋"/>
    <n v="40.36"/>
    <s v="5/14樓"/>
    <s v="2房2廳2衛 "/>
    <s v="台中市西屯區福科路  "/>
    <s v="37,000元/月"/>
    <s v="5"/>
    <s v="14"/>
    <x v="0"/>
    <n v="2"/>
    <n v="2"/>
    <s v="台中市西屯區福科路  "/>
    <x v="1"/>
    <n v="37000"/>
    <x v="1"/>
    <x v="1"/>
    <x v="1"/>
  </r>
  <r>
    <s v="城市經典舒適套房  "/>
    <s v="成屋"/>
    <n v="8.8000000000000007"/>
    <s v="14/19樓"/>
    <s v="1房1衛 "/>
    <s v="台中市西區三民路一段  "/>
    <s v="8,500元/月"/>
    <s v="14"/>
    <s v="19"/>
    <x v="2"/>
    <s v=""/>
    <n v="1"/>
    <s v="台中市西區三民路一段  "/>
    <x v="1"/>
    <n v="8500"/>
    <x v="1"/>
    <x v="2"/>
    <x v="1"/>
  </r>
  <r>
    <s v="青庭溫馨美一房  "/>
    <s v="成屋"/>
    <n v="18.02"/>
    <s v="8/15樓"/>
    <s v="1房1廳1衛 "/>
    <s v="新北市汐止區保長路  "/>
    <s v="18,000元/月"/>
    <s v="8"/>
    <s v="15"/>
    <x v="2"/>
    <n v="1"/>
    <n v="1"/>
    <s v="新北市汐止區保長路  "/>
    <x v="5"/>
    <n v="18000"/>
    <x v="0"/>
    <x v="0"/>
    <x v="1"/>
  </r>
  <r>
    <s v="中科特五整棟透天獨立車庫  "/>
    <s v="成屋"/>
    <n v="52.67"/>
    <s v="B1-4/4樓"/>
    <s v="5房2廳3衛 "/>
    <s v="台中市龍井區遊園北路  "/>
    <s v="30,000元/月"/>
    <s v="B1-4"/>
    <s v="4"/>
    <x v="3"/>
    <n v="2"/>
    <n v="3"/>
    <s v="台中市龍井區遊園北路  "/>
    <x v="1"/>
    <n v="30000"/>
    <x v="1"/>
    <x v="1"/>
    <x v="0"/>
  </r>
  <r>
    <s v="七期兩房車位輕奢七期美景  "/>
    <s v="成屋"/>
    <n v="24.83"/>
    <s v="5/12樓"/>
    <s v="2房2廳1衛 "/>
    <s v="台中市西屯區市政南一路  "/>
    <s v="32,000元/月"/>
    <s v="5"/>
    <s v="12"/>
    <x v="0"/>
    <n v="2"/>
    <n v="1"/>
    <s v="台中市西屯區市政南一路  "/>
    <x v="1"/>
    <n v="32000"/>
    <x v="1"/>
    <x v="0"/>
    <x v="1"/>
  </r>
  <r>
    <s v="景秀８８溫馨三房  "/>
    <s v="成屋"/>
    <n v="37.229999999999997"/>
    <s v="4/12樓"/>
    <s v="3房2廳2衛 "/>
    <s v="新北市林口區文化二路二段  "/>
    <s v="32,000元/月"/>
    <s v="4"/>
    <s v="12"/>
    <x v="1"/>
    <n v="2"/>
    <n v="2"/>
    <s v="新北市林口區文化二路二段  "/>
    <x v="5"/>
    <n v="32000"/>
    <x v="0"/>
    <x v="1"/>
    <x v="1"/>
  </r>
  <r>
    <s v="高大劍橋下樓家樂福兩房  "/>
    <s v="成屋"/>
    <n v="25.89"/>
    <s v="3/15樓"/>
    <s v="2房1廳1衛 "/>
    <s v="高雄市楠梓區大學二十六街  "/>
    <s v="19,000元/月"/>
    <s v="3"/>
    <s v="15"/>
    <x v="0"/>
    <n v="1"/>
    <n v="1"/>
    <s v="高雄市楠梓區大學二十六街  "/>
    <x v="3"/>
    <n v="19000"/>
    <x v="2"/>
    <x v="0"/>
    <x v="1"/>
  </r>
  <r>
    <s v="太陽帝國高樓美景  "/>
    <s v="成屋"/>
    <n v="19.239999999999998"/>
    <s v="35/36樓"/>
    <s v="1房1廳1衛 "/>
    <s v="新北市中和區景新街  "/>
    <s v="29,000元/月"/>
    <s v="35"/>
    <s v="36"/>
    <x v="2"/>
    <n v="1"/>
    <n v="1"/>
    <s v="新北市中和區景新街  "/>
    <x v="5"/>
    <n v="29000"/>
    <x v="0"/>
    <x v="0"/>
    <x v="3"/>
  </r>
  <r>
    <s v="近喜來登三房附車庫停車  "/>
    <s v="成屋"/>
    <n v="29.9"/>
    <s v="2-3/5樓"/>
    <s v="3房1廳2衛 "/>
    <s v="新竹縣竹北市嘉祥一街  "/>
    <s v="28,000元/月"/>
    <s v="2-3"/>
    <s v="5"/>
    <x v="1"/>
    <n v="1"/>
    <n v="2"/>
    <s v="新竹縣竹北市嘉祥一街  "/>
    <x v="6"/>
    <n v="28000"/>
    <x v="0"/>
    <x v="0"/>
    <x v="0"/>
  </r>
  <r>
    <s v="科技大樓高樓採光電梯三房  "/>
    <s v="成屋"/>
    <n v="34.46"/>
    <s v="10/11樓"/>
    <s v="3房2廳1衛 "/>
    <s v="台北市大安區和平東路二段  "/>
    <s v="72,000元/月"/>
    <s v="10"/>
    <s v="11"/>
    <x v="1"/>
    <n v="2"/>
    <n v="1"/>
    <s v="台北市大安區和平東路二段  "/>
    <x v="0"/>
    <n v="72000"/>
    <x v="0"/>
    <x v="1"/>
    <x v="1"/>
  </r>
  <r>
    <s v="湯泉大四房出租含管含車位  "/>
    <s v="成屋"/>
    <n v="56.11"/>
    <s v="2/14樓"/>
    <s v="4房2廳2衛 "/>
    <s v="新北市新店區溪園路  "/>
    <s v="45,000元/月"/>
    <s v="2"/>
    <s v="14"/>
    <x v="5"/>
    <n v="2"/>
    <n v="2"/>
    <s v="新北市新店區溪園路  "/>
    <x v="5"/>
    <n v="45000"/>
    <x v="0"/>
    <x v="1"/>
    <x v="1"/>
  </r>
  <r>
    <s v="萬事ＯＫ大空間  "/>
    <s v="成屋"/>
    <n v="18.38"/>
    <s v="10/17樓"/>
    <s v="3房1廳1衛(含加蓋 2房) "/>
    <s v="新北市汐止區中興路  "/>
    <s v="22,000元/月"/>
    <s v="10"/>
    <s v="17"/>
    <x v="1"/>
    <n v="1"/>
    <n v="1"/>
    <s v="新北市汐止區中興路  "/>
    <x v="5"/>
    <n v="22000"/>
    <x v="0"/>
    <x v="0"/>
    <x v="1"/>
  </r>
  <r>
    <s v="【南科首選】景觀三房平車  "/>
    <s v="成屋"/>
    <n v="36.11"/>
    <s v="6/7樓"/>
    <s v="3房2廳2衛 "/>
    <s v="台南市安定區港口  "/>
    <s v="28,000元/月"/>
    <s v="6"/>
    <s v="7"/>
    <x v="1"/>
    <n v="2"/>
    <n v="2"/>
    <s v="台南市安定區港口  "/>
    <x v="2"/>
    <n v="28000"/>
    <x v="2"/>
    <x v="1"/>
    <x v="0"/>
  </r>
  <r>
    <s v="【南科首選】絕美三房平車  "/>
    <s v="成屋"/>
    <n v="36.1"/>
    <s v="4/7樓"/>
    <s v="3房2廳2衛 "/>
    <s v="台南市安定區港口  "/>
    <s v="28,000元/月"/>
    <s v="4"/>
    <s v="7"/>
    <x v="1"/>
    <n v="2"/>
    <n v="2"/>
    <s v="台南市安定區港口  "/>
    <x v="2"/>
    <n v="28000"/>
    <x v="2"/>
    <x v="1"/>
    <x v="0"/>
  </r>
  <r>
    <s v="全新落成長安琚三房車位  "/>
    <s v="成屋"/>
    <n v="67.760000000000005"/>
    <s v="2/9樓"/>
    <s v="3房2廳2衛 "/>
    <s v="台北市中山區林森北路  "/>
    <s v="88,000元/月"/>
    <s v="2"/>
    <s v="9"/>
    <x v="1"/>
    <n v="2"/>
    <n v="2"/>
    <s v="台北市中山區林森北路  "/>
    <x v="0"/>
    <n v="88000"/>
    <x v="0"/>
    <x v="1"/>
    <x v="0"/>
  </r>
  <r>
    <s v="摩納哥美套房出租  "/>
    <s v="成屋"/>
    <n v="13.48"/>
    <s v="3/22樓"/>
    <s v="1房1廳1衛 "/>
    <s v="新北市淡水區淡金路  "/>
    <s v="16,000元/月"/>
    <s v="3"/>
    <s v="22"/>
    <x v="2"/>
    <n v="1"/>
    <n v="1"/>
    <s v="新北市淡水區淡金路  "/>
    <x v="5"/>
    <n v="16000"/>
    <x v="0"/>
    <x v="2"/>
    <x v="2"/>
  </r>
  <r>
    <s v="利融藏御全新三房車位  "/>
    <s v="成屋"/>
    <n v="45.01"/>
    <s v="8/15樓"/>
    <s v="3房2廳2衛 "/>
    <s v="高雄市新興區復橫一路  "/>
    <s v="32,000元/月"/>
    <s v="8"/>
    <s v="15"/>
    <x v="1"/>
    <n v="2"/>
    <n v="2"/>
    <s v="高雄市新興區復橫一路  "/>
    <x v="3"/>
    <n v="32000"/>
    <x v="2"/>
    <x v="1"/>
    <x v="1"/>
  </r>
  <r>
    <s v="永春南路整層出租１  "/>
    <s v="成屋"/>
    <n v="16.82"/>
    <s v="3/3樓"/>
    <s v="1房1衛 "/>
    <s v="台中市南屯區永春南路  "/>
    <s v="16,000元/月"/>
    <s v="3"/>
    <s v="3"/>
    <x v="2"/>
    <s v=""/>
    <n v="1"/>
    <s v="台中市南屯區永春南路  "/>
    <x v="1"/>
    <n v="16000"/>
    <x v="1"/>
    <x v="0"/>
    <x v="0"/>
  </r>
  <r>
    <s v="永春南路整層出租２  "/>
    <s v="成屋"/>
    <n v="16.82"/>
    <s v="2/3樓"/>
    <s v="1房1衛 "/>
    <s v="台中市南屯區永春南路  "/>
    <s v="16,000元/月"/>
    <s v="2"/>
    <s v="3"/>
    <x v="2"/>
    <s v=""/>
    <n v="1"/>
    <s v="台中市南屯區永春南路  "/>
    <x v="1"/>
    <n v="16000"/>
    <x v="1"/>
    <x v="0"/>
    <x v="0"/>
  </r>
  <r>
    <s v="東湖機能佳套房  "/>
    <s v="成屋"/>
    <n v="10"/>
    <s v="5/5樓"/>
    <s v="1房1衛 "/>
    <s v="台北市內湖區康寧路三段  "/>
    <s v="12,000元/月"/>
    <s v="5"/>
    <s v="5"/>
    <x v="2"/>
    <s v=""/>
    <n v="1"/>
    <s v="台北市內湖區康寧路三段  "/>
    <x v="0"/>
    <n v="12000"/>
    <x v="0"/>
    <x v="2"/>
    <x v="0"/>
  </r>
  <r>
    <s v="大坪林捷運大套房１Ｂ  "/>
    <s v="成屋"/>
    <n v="11"/>
    <s v="1/4樓"/>
    <s v="1房1廳1衛(含加蓋 1廳) "/>
    <s v="新北市新店區寶安街  "/>
    <s v="21,500元/月"/>
    <s v="1"/>
    <s v="4"/>
    <x v="2"/>
    <n v="1"/>
    <n v="1"/>
    <s v="新北市新店區寶安街  "/>
    <x v="5"/>
    <n v="21500"/>
    <x v="0"/>
    <x v="2"/>
    <x v="0"/>
  </r>
  <r>
    <s v="幸福時光景觀屋  "/>
    <s v="成屋"/>
    <n v="30.91"/>
    <s v="11/20樓"/>
    <s v="2房2廳2衛 "/>
    <s v="新北市板橋區光環路二段  "/>
    <s v="34,800元/月"/>
    <s v="11"/>
    <s v="20"/>
    <x v="0"/>
    <n v="2"/>
    <n v="2"/>
    <s v="新北市板橋區光環路二段  "/>
    <x v="5"/>
    <n v="34800"/>
    <x v="0"/>
    <x v="1"/>
    <x v="1"/>
  </r>
  <r>
    <s v="太平臨路約１０Ｍ透店  "/>
    <s v="成屋"/>
    <n v="47.2"/>
    <s v="1-3/3樓"/>
    <s v="4房2廳4衛 "/>
    <s v="台中市太平區光興路  "/>
    <s v="26,000元/月"/>
    <s v="1-3"/>
    <s v="3"/>
    <x v="5"/>
    <n v="2"/>
    <n v="4"/>
    <s v="台中市太平區光興路  "/>
    <x v="1"/>
    <n v="26000"/>
    <x v="1"/>
    <x v="1"/>
    <x v="0"/>
  </r>
  <r>
    <s v="仁愛雅居附全新冷暖空調  "/>
    <s v="成屋"/>
    <n v="20.12"/>
    <s v="3/4樓"/>
    <s v="2房2廳1衛 "/>
    <s v="台北市中正區杭州南路一段  "/>
    <s v="30,000元/月"/>
    <s v="3"/>
    <s v="4"/>
    <x v="0"/>
    <n v="2"/>
    <n v="1"/>
    <s v="台北市中正區杭州南路一段  "/>
    <x v="0"/>
    <n v="30000"/>
    <x v="0"/>
    <x v="0"/>
    <x v="0"/>
  </r>
  <r>
    <s v="溪尾街大坪數公寓四房  "/>
    <s v="成屋"/>
    <n v="36.78"/>
    <s v="4/4樓"/>
    <s v="4房2廳2衛1室 "/>
    <s v="新北市三重區溪尾街  "/>
    <s v="30,000元/月"/>
    <s v="4"/>
    <s v="4"/>
    <x v="5"/>
    <n v="2"/>
    <n v="2"/>
    <s v="新北市三重區溪尾街  "/>
    <x v="5"/>
    <n v="30000"/>
    <x v="0"/>
    <x v="1"/>
    <x v="0"/>
  </r>
  <r>
    <s v="漢口路上吃市透店  "/>
    <s v="成屋"/>
    <n v="93.1"/>
    <s v="B1-4/4樓"/>
    <s v="6房2廳4衛2室 "/>
    <s v="台中市西屯區漢口路二段  "/>
    <s v="50,000元/月"/>
    <s v="B1-4"/>
    <s v="4"/>
    <x v="7"/>
    <n v="2"/>
    <n v="4"/>
    <s v="台中市西屯區漢口路二段  "/>
    <x v="1"/>
    <n v="50000"/>
    <x v="1"/>
    <x v="1"/>
    <x v="0"/>
  </r>
  <r>
    <s v="音樂廳採光３房  "/>
    <s v="成屋"/>
    <n v="38.19"/>
    <s v="5/9樓"/>
    <s v="3房2廳2衛 "/>
    <s v="新竹縣竹北市嘉豐一街  "/>
    <s v="32,000元/月"/>
    <s v="5"/>
    <s v="9"/>
    <x v="1"/>
    <n v="2"/>
    <n v="2"/>
    <s v="新竹縣竹北市嘉豐一街  "/>
    <x v="6"/>
    <n v="32000"/>
    <x v="0"/>
    <x v="1"/>
    <x v="0"/>
  </r>
  <r>
    <s v="火車站前中山路店霸  "/>
    <s v="成屋"/>
    <n v="177.41"/>
    <s v="1-3/8樓"/>
    <s v="3廳3衛 "/>
    <s v="台南市中西區中山路  "/>
    <s v="220,000元/月"/>
    <s v="1-3"/>
    <s v="8"/>
    <x v="6"/>
    <n v="3"/>
    <n v="3"/>
    <s v="台南市中西區中山路  "/>
    <x v="2"/>
    <n v="220000"/>
    <x v="2"/>
    <x v="1"/>
    <x v="0"/>
  </r>
  <r>
    <s v="微美嵐精美宅  "/>
    <s v="成屋"/>
    <n v="17.54"/>
    <s v="3/9樓"/>
    <s v="1房2廳1衛 "/>
    <s v="新北市五股區御史路  "/>
    <s v="19,800元/月"/>
    <s v="3"/>
    <s v="9"/>
    <x v="2"/>
    <n v="2"/>
    <n v="1"/>
    <s v="新北市五股區御史路  "/>
    <x v="5"/>
    <n v="19800"/>
    <x v="0"/>
    <x v="0"/>
    <x v="0"/>
  </r>
  <r>
    <s v="復國商圈角窗店墅  "/>
    <s v="成屋"/>
    <n v="52.22"/>
    <s v="1-3/3樓"/>
    <s v="4房3廳5衛(含加蓋 1廳2衛) "/>
    <s v="台南市永康區復華一街  "/>
    <s v="45,000元/月"/>
    <s v="1-3"/>
    <s v="3"/>
    <x v="5"/>
    <n v="3"/>
    <n v="5"/>
    <s v="台南市永康區復華一街  "/>
    <x v="2"/>
    <n v="45000"/>
    <x v="2"/>
    <x v="1"/>
    <x v="0"/>
  </r>
  <r>
    <s v="近公園／捷運透天讚  "/>
    <s v="成屋"/>
    <n v="45.73"/>
    <s v="1-4/4樓"/>
    <s v="4房2廳3衛 "/>
    <s v="台中市西屯區永昌二街  "/>
    <s v="43,800元/月"/>
    <s v="1-4"/>
    <s v="4"/>
    <x v="5"/>
    <n v="2"/>
    <n v="3"/>
    <s v="台中市西屯區永昌二街  "/>
    <x v="1"/>
    <n v="43800"/>
    <x v="1"/>
    <x v="1"/>
    <x v="0"/>
  </r>
  <r>
    <s v="行天宮捷運大面寬一樓住辦  "/>
    <s v="成屋"/>
    <n v="26.27"/>
    <s v="1/4樓"/>
    <s v="3房2廳2衛 "/>
    <s v="台北市中山區民權東路二段  "/>
    <s v="52,000元/月"/>
    <s v="1"/>
    <s v="4"/>
    <x v="1"/>
    <n v="2"/>
    <n v="2"/>
    <s v="台北市中山區民權東路二段  "/>
    <x v="0"/>
    <n v="52000"/>
    <x v="0"/>
    <x v="0"/>
    <x v="0"/>
  </r>
  <r>
    <s v="水沐青華高樓精裝三房平車  "/>
    <s v="成屋"/>
    <n v="49.18"/>
    <s v="14/14樓"/>
    <s v="3房2廳2衛 "/>
    <s v="台中市北屯區敦富三街  "/>
    <s v="43,000元/月"/>
    <s v="14"/>
    <s v="14"/>
    <x v="1"/>
    <n v="2"/>
    <n v="2"/>
    <s v="台中市北屯區敦富三街  "/>
    <x v="1"/>
    <n v="43000"/>
    <x v="1"/>
    <x v="1"/>
    <x v="1"/>
  </r>
  <r>
    <s v="精誠角間大地坪獨棟洋房  "/>
    <s v="成屋"/>
    <n v="55.82"/>
    <s v="1-3/2樓"/>
    <s v="4房2廳2衛 "/>
    <s v="台中市西區精誠三街  "/>
    <s v="100,000元/月"/>
    <s v="1-3"/>
    <s v="2"/>
    <x v="5"/>
    <n v="2"/>
    <n v="2"/>
    <s v="台中市西區精誠三街  "/>
    <x v="1"/>
    <n v="100000"/>
    <x v="1"/>
    <x v="1"/>
    <x v="0"/>
  </r>
  <r>
    <s v="雙敦庭院  "/>
    <s v="成屋"/>
    <n v="37.51"/>
    <s v="1/4樓"/>
    <s v="3房2廳2衛1室(含加蓋 1室) "/>
    <s v="台北市松山區八德路二段  "/>
    <s v="80,000元/月"/>
    <s v="1"/>
    <s v="4"/>
    <x v="1"/>
    <n v="2"/>
    <n v="2"/>
    <s v="台北市松山區八德路二段  "/>
    <x v="0"/>
    <n v="80000"/>
    <x v="0"/>
    <x v="1"/>
    <x v="0"/>
  </r>
  <r>
    <s v="中央五街電梯華廈美屋  "/>
    <s v="成屋"/>
    <n v="45.07"/>
    <s v="5/7樓"/>
    <s v="3房2廳2衛 "/>
    <s v="新北市新店區中央五街  "/>
    <s v="40,000元/月"/>
    <s v="5"/>
    <s v="7"/>
    <x v="1"/>
    <n v="2"/>
    <n v="2"/>
    <s v="新北市新店區中央五街  "/>
    <x v="5"/>
    <n v="40000"/>
    <x v="0"/>
    <x v="1"/>
    <x v="0"/>
  </r>
  <r>
    <s v="【奇磊】全新裝潢四房雙車  "/>
    <s v="成屋"/>
    <n v="67.819999999999993"/>
    <s v="15/15樓"/>
    <s v="4房2廳2衛 "/>
    <s v="新竹縣竹北市高鐵東二路  "/>
    <s v="68,000元/月"/>
    <s v="15"/>
    <s v="15"/>
    <x v="5"/>
    <n v="2"/>
    <n v="2"/>
    <s v="新竹縣竹北市高鐵東二路  "/>
    <x v="6"/>
    <n v="68000"/>
    <x v="0"/>
    <x v="1"/>
    <x v="1"/>
  </r>
  <r>
    <s v="２房一室可租補設戶籍  "/>
    <s v="成屋"/>
    <n v="23.81"/>
    <s v="4/4樓"/>
    <s v="2房2廳1衛1室 "/>
    <s v="台北市文山區木新路三段  "/>
    <s v="27,000元/月"/>
    <s v="4"/>
    <s v="4"/>
    <x v="0"/>
    <n v="2"/>
    <n v="1"/>
    <s v="台北市文山區木新路三段  "/>
    <x v="0"/>
    <n v="27000"/>
    <x v="0"/>
    <x v="0"/>
    <x v="0"/>
  </r>
  <r>
    <s v="成大城高樓三房平車  "/>
    <s v="成屋"/>
    <n v="47.19"/>
    <s v="10/24樓"/>
    <s v="3房2廳2衛 "/>
    <s v="成大城 / 台南市北區開元路  "/>
    <s v="26,000元/月"/>
    <s v="10"/>
    <s v="24"/>
    <x v="1"/>
    <n v="2"/>
    <n v="2"/>
    <s v=" 台南市北區開元路  "/>
    <x v="2"/>
    <n v="26000"/>
    <x v="2"/>
    <x v="1"/>
    <x v="2"/>
  </r>
  <r>
    <s v="昆陽方正三房一衛  "/>
    <s v="成屋"/>
    <n v="24.62"/>
    <s v="2/4樓"/>
    <s v="3房2廳1衛 "/>
    <s v="台北市南港區昆陽街  "/>
    <s v="29,000元/月"/>
    <s v="2"/>
    <s v="4"/>
    <x v="1"/>
    <n v="2"/>
    <n v="1"/>
    <s v="台北市南港區昆陽街  "/>
    <x v="0"/>
    <n v="29000"/>
    <x v="0"/>
    <x v="0"/>
    <x v="0"/>
  </r>
  <r>
    <s v="御璽兩房車位  "/>
    <s v="成屋"/>
    <n v="33.93"/>
    <s v="3/15樓"/>
    <s v="2房2廳1衛 "/>
    <s v="桃園市蘆竹區忠孝西路  "/>
    <s v="28,000元/月"/>
    <s v="3"/>
    <s v="15"/>
    <x v="0"/>
    <n v="2"/>
    <n v="1"/>
    <s v="桃園市蘆竹區忠孝西路  "/>
    <x v="4"/>
    <n v="28000"/>
    <x v="0"/>
    <x v="1"/>
    <x v="1"/>
  </r>
  <r>
    <s v="【信義安和】輕奢生活居  "/>
    <s v="成屋"/>
    <n v="13.73"/>
    <s v="3/7樓"/>
    <s v="1房1廳1衛 "/>
    <s v="台北市大安區安和路二段  "/>
    <s v="45,800元/月"/>
    <s v="3"/>
    <s v="7"/>
    <x v="2"/>
    <n v="1"/>
    <n v="1"/>
    <s v="台北市大安區安和路二段  "/>
    <x v="0"/>
    <n v="45800"/>
    <x v="0"/>
    <x v="2"/>
    <x v="0"/>
  </r>
  <r>
    <s v="美術館首排高樓三房平車  "/>
    <s v="成屋"/>
    <n v="45.99"/>
    <s v="10/26樓"/>
    <s v="3房2廳2衛 "/>
    <s v="高雄市鼓山區明誠四路  "/>
    <s v="28,000元/月"/>
    <s v="10"/>
    <s v="26"/>
    <x v="1"/>
    <n v="2"/>
    <n v="2"/>
    <s v="高雄市鼓山區明誠四路  "/>
    <x v="3"/>
    <n v="28000"/>
    <x v="2"/>
    <x v="1"/>
    <x v="2"/>
  </r>
  <r>
    <s v="板橋捷運公寓三樓  "/>
    <s v="成屋"/>
    <n v="20.82"/>
    <s v="3/4樓"/>
    <s v="3房2廳1衛 "/>
    <s v="新北市板橋區漢生西路  "/>
    <s v="24,000元/月"/>
    <s v="3"/>
    <s v="4"/>
    <x v="1"/>
    <n v="2"/>
    <n v="1"/>
    <s v="新北市板橋區漢生西路  "/>
    <x v="5"/>
    <n v="24000"/>
    <x v="0"/>
    <x v="0"/>
    <x v="0"/>
  </r>
  <r>
    <s v="御織間三房車位  "/>
    <s v="成屋"/>
    <n v="53.3"/>
    <s v="2/13樓"/>
    <s v="3房2廳2衛 "/>
    <s v="台北市南港區東明街  "/>
    <s v="58,000元/月"/>
    <s v="2"/>
    <s v="13"/>
    <x v="1"/>
    <n v="2"/>
    <n v="2"/>
    <s v="台北市南港區東明街  "/>
    <x v="0"/>
    <n v="58000"/>
    <x v="0"/>
    <x v="1"/>
    <x v="1"/>
  </r>
  <r>
    <s v="台中西區五期大業路套房Ａ  "/>
    <s v="成屋"/>
    <n v="9"/>
    <s v="4/7樓"/>
    <s v="1房1廳1衛 "/>
    <s v="台中市西區大業路  "/>
    <s v="6,800元/月"/>
    <s v="4"/>
    <s v="7"/>
    <x v="2"/>
    <n v="1"/>
    <n v="1"/>
    <s v="台中市西區大業路  "/>
    <x v="1"/>
    <n v="6800"/>
    <x v="1"/>
    <x v="2"/>
    <x v="0"/>
  </r>
  <r>
    <s v="台中西區五期大業路套房Ｂ  "/>
    <s v="成屋"/>
    <n v="4.9000000000000004"/>
    <s v="2/7樓"/>
    <s v="1房1廳1衛 "/>
    <s v="台中市西區大業路  "/>
    <s v="4,800元/月"/>
    <s v="2"/>
    <s v="7"/>
    <x v="2"/>
    <n v="1"/>
    <n v="1"/>
    <s v="台中市西區大業路  "/>
    <x v="1"/>
    <n v="4800"/>
    <x v="1"/>
    <x v="2"/>
    <x v="0"/>
  </r>
  <r>
    <s v="東海商圈電梯美２房２衛浴  "/>
    <s v="成屋"/>
    <n v="15"/>
    <s v="2/5樓"/>
    <s v="2房2廳2衛 "/>
    <s v="台中市龍井區新興路  "/>
    <s v="21,000元/月"/>
    <s v="2"/>
    <s v="5"/>
    <x v="0"/>
    <n v="2"/>
    <n v="2"/>
    <s v="台中市龍井區新興路  "/>
    <x v="1"/>
    <n v="21000"/>
    <x v="1"/>
    <x v="0"/>
    <x v="0"/>
  </r>
  <r>
    <s v="近中國醫美樂地視野戶租補  "/>
    <s v="成屋"/>
    <n v="36.520000000000003"/>
    <s v="14/15樓"/>
    <s v="2房2廳1衛 "/>
    <s v="台中市北屯區太順路  "/>
    <s v="24,200元/月"/>
    <s v="14"/>
    <s v="15"/>
    <x v="0"/>
    <n v="2"/>
    <n v="1"/>
    <s v="台中市北屯區太順路  "/>
    <x v="1"/>
    <n v="24200"/>
    <x v="1"/>
    <x v="1"/>
    <x v="1"/>
  </r>
  <r>
    <s v="台中新站２房可租補  "/>
    <s v="成屋"/>
    <n v="34.78"/>
    <s v="8/15樓"/>
    <s v="2房1廳1衛 "/>
    <s v="台中市東區公園東路  "/>
    <s v="25,000元/月"/>
    <s v="8"/>
    <s v="15"/>
    <x v="0"/>
    <n v="1"/>
    <n v="1"/>
    <s v="台中市東區公園東路  "/>
    <x v="1"/>
    <n v="25000"/>
    <x v="1"/>
    <x v="1"/>
    <x v="1"/>
  </r>
  <r>
    <s v="萬吉利名廈質感套房  "/>
    <s v="成屋"/>
    <n v="7.15"/>
    <s v="4/8樓"/>
    <s v="1房1廳1衛 "/>
    <s v="台中市中區平等街  "/>
    <s v="10,000元/月"/>
    <s v="4"/>
    <s v="8"/>
    <x v="2"/>
    <n v="1"/>
    <n v="1"/>
    <s v="台中市中區平等街  "/>
    <x v="1"/>
    <n v="10000"/>
    <x v="1"/>
    <x v="2"/>
    <x v="0"/>
  </r>
  <r>
    <s v="遊園北路三樓套房可租補  "/>
    <s v="成屋"/>
    <n v="6"/>
    <s v="3/4樓"/>
    <s v="1房1衛 "/>
    <s v="台中市龍井區遊園北路  "/>
    <s v="6,500元/月"/>
    <s v="3"/>
    <s v="4"/>
    <x v="2"/>
    <s v=""/>
    <n v="1"/>
    <s v="台中市龍井區遊園北路  "/>
    <x v="1"/>
    <n v="6500"/>
    <x v="1"/>
    <x v="2"/>
    <x v="0"/>
  </r>
  <r>
    <s v="全新交屋～科境之南～透天  "/>
    <s v="成屋"/>
    <n v="37.72"/>
    <s v="1-4/4樓"/>
    <s v="5房2廳3衛 "/>
    <s v="台中市大雅區月祥路  "/>
    <s v="40,000元/月"/>
    <s v="1-4"/>
    <s v="4"/>
    <x v="3"/>
    <n v="2"/>
    <n v="3"/>
    <s v="台中市大雅區月祥路  "/>
    <x v="1"/>
    <n v="40000"/>
    <x v="1"/>
    <x v="1"/>
    <x v="0"/>
  </r>
  <r>
    <s v="中科精美別墅  "/>
    <s v="成屋"/>
    <n v="38.909999999999997"/>
    <s v="1-3/3樓"/>
    <s v="4房2廳3衛 "/>
    <s v="台中市大雅區月祥路  "/>
    <s v="35,000元/月"/>
    <s v="1-3"/>
    <s v="3"/>
    <x v="5"/>
    <n v="2"/>
    <n v="3"/>
    <s v="台中市大雅區月祥路  "/>
    <x v="1"/>
    <n v="35000"/>
    <x v="1"/>
    <x v="1"/>
    <x v="0"/>
  </r>
  <r>
    <s v="美術４房豪邸  "/>
    <s v="成屋"/>
    <n v="74.290000000000006"/>
    <s v="3/27樓"/>
    <s v="4房2廳2衛 "/>
    <s v="鼎宇美術園邸A / 高雄市鼓山區明誠四路  "/>
    <s v="50,000元/月"/>
    <s v="3"/>
    <s v="27"/>
    <x v="5"/>
    <n v="2"/>
    <n v="2"/>
    <s v=" 高雄市鼓山區明誠四路  "/>
    <x v="3"/>
    <n v="50000"/>
    <x v="2"/>
    <x v="1"/>
    <x v="2"/>
  </r>
  <r>
    <s v="中科雲世紀精裝兩房附平車  "/>
    <s v="成屋"/>
    <n v="41.22"/>
    <s v="11/21樓"/>
    <s v="2房2廳1衛 "/>
    <s v="台中市西屯區西屯路三段  "/>
    <s v="33,000元/月"/>
    <s v="11"/>
    <s v="21"/>
    <x v="0"/>
    <n v="2"/>
    <n v="1"/>
    <s v="台中市西屯區西屯路三段  "/>
    <x v="1"/>
    <n v="33000"/>
    <x v="1"/>
    <x v="1"/>
    <x v="2"/>
  </r>
  <r>
    <s v="日出花園美３房  "/>
    <s v="成屋"/>
    <n v="33.04"/>
    <s v="11/13樓"/>
    <s v="3房2廳2衛 "/>
    <s v="日出花園 / 新北市汐止區仁愛路  "/>
    <s v="26,000元/月"/>
    <s v="11"/>
    <s v="13"/>
    <x v="1"/>
    <n v="2"/>
    <n v="2"/>
    <s v=" 新北市汐止區仁愛路  "/>
    <x v="5"/>
    <n v="26000"/>
    <x v="0"/>
    <x v="1"/>
    <x v="1"/>
  </r>
  <r>
    <s v="安康優質便利公寓Ｋ６站旁  "/>
    <s v="成屋"/>
    <n v="32.21"/>
    <s v="4/5樓"/>
    <s v="3房2廳2衛 "/>
    <s v="新北市新店區安康路二段  "/>
    <s v="23,000元/月"/>
    <s v="4"/>
    <s v="5"/>
    <x v="1"/>
    <n v="2"/>
    <n v="2"/>
    <s v="新北市新店區安康路二段  "/>
    <x v="5"/>
    <n v="23000"/>
    <x v="0"/>
    <x v="1"/>
    <x v="0"/>
  </r>
  <r>
    <s v="Ａｚ高樓４房平車！  "/>
    <s v="成屋"/>
    <n v="63.06"/>
    <s v="13/13樓"/>
    <s v="4房2廳2衛 "/>
    <s v="台中市西區五權七街  "/>
    <s v="38,000元/月"/>
    <s v="13"/>
    <s v="13"/>
    <x v="5"/>
    <n v="2"/>
    <n v="2"/>
    <s v="台中市西區五權七街  "/>
    <x v="1"/>
    <n v="38000"/>
    <x v="1"/>
    <x v="1"/>
    <x v="1"/>
  </r>
  <r>
    <s v="３６０大自然三房車位  "/>
    <s v="成屋"/>
    <n v="47.35"/>
    <s v="9/11樓"/>
    <s v="3房2廳2衛 "/>
    <s v="基隆市暖暖區金華街  "/>
    <s v="21,000元/月"/>
    <s v="9"/>
    <s v="11"/>
    <x v="1"/>
    <n v="2"/>
    <n v="2"/>
    <s v="基隆市暖暖區金華街  "/>
    <x v="10"/>
    <n v="21000"/>
    <x v="0"/>
    <x v="1"/>
    <x v="1"/>
  </r>
  <r>
    <s v="光明鼎３＋１大坪數美宅  "/>
    <s v="成屋"/>
    <n v="57.2"/>
    <s v="2/11樓"/>
    <s v="3房2廳2衛1室 "/>
    <s v="桃園市蘆竹區光明路二段  "/>
    <s v="48,000元/月"/>
    <s v="2"/>
    <s v="11"/>
    <x v="1"/>
    <n v="2"/>
    <n v="2"/>
    <s v="桃園市蘆竹區光明路二段  "/>
    <x v="4"/>
    <n v="48000"/>
    <x v="0"/>
    <x v="1"/>
    <x v="1"/>
  </r>
  <r>
    <s v="近新樓醫院單身電梯套房  "/>
    <s v="成屋"/>
    <n v="7.2"/>
    <s v="3/9樓"/>
    <s v="1房1衛 "/>
    <s v="台南市東區東門路一段  "/>
    <s v="5,000元/月"/>
    <s v="3"/>
    <s v="9"/>
    <x v="2"/>
    <s v=""/>
    <n v="1"/>
    <s v="台南市東區東門路一段  "/>
    <x v="2"/>
    <n v="5000"/>
    <x v="2"/>
    <x v="2"/>
    <x v="0"/>
  </r>
  <r>
    <s v="美學苑３＋１房平面車位  "/>
    <s v="成屋"/>
    <n v="55.89"/>
    <s v="5/13樓"/>
    <s v="3房2廳2衛1室 "/>
    <s v="新竹市新竹市經國路二段  "/>
    <s v="38,000元/月"/>
    <s v="5"/>
    <s v="13"/>
    <x v="1"/>
    <n v="2"/>
    <n v="2"/>
    <s v="新竹市新竹市經國路二段  "/>
    <x v="8"/>
    <n v="38000"/>
    <x v="0"/>
    <x v="1"/>
    <x v="1"/>
  </r>
  <r>
    <s v="富貴公園機能２房２衛露臺  "/>
    <s v="成屋"/>
    <n v="40.42"/>
    <s v="3/19樓"/>
    <s v="2房2廳2衛 "/>
    <s v="新北市林口區中山路  "/>
    <s v="28,000元/月"/>
    <s v="3"/>
    <s v="19"/>
    <x v="0"/>
    <n v="2"/>
    <n v="2"/>
    <s v="新北市林口區中山路  "/>
    <x v="5"/>
    <n v="28000"/>
    <x v="0"/>
    <x v="1"/>
    <x v="1"/>
  </r>
  <r>
    <s v="文心愛悅高樓裝潢兩房  "/>
    <s v="成屋"/>
    <n v="34.15"/>
    <s v="27/31樓"/>
    <s v="2房2廳1衛 "/>
    <s v="台中市南屯區文心南路  "/>
    <s v="30,000元/月"/>
    <s v="27"/>
    <s v="31"/>
    <x v="0"/>
    <n v="2"/>
    <n v="1"/>
    <s v="台中市南屯區文心南路  "/>
    <x v="1"/>
    <n v="30000"/>
    <x v="1"/>
    <x v="1"/>
    <x v="3"/>
  </r>
  <r>
    <s v="直接入住公寓三樓  "/>
    <s v="成屋"/>
    <n v="38.549999999999997"/>
    <s v="3/5樓"/>
    <s v="3房2廳2衛 "/>
    <s v="台北市內湖區民權東路六段  "/>
    <s v="38,000元/月"/>
    <s v="3"/>
    <s v="5"/>
    <x v="1"/>
    <n v="2"/>
    <n v="2"/>
    <s v="台北市內湖區民權東路六段  "/>
    <x v="0"/>
    <n v="38000"/>
    <x v="0"/>
    <x v="1"/>
    <x v="0"/>
  </r>
  <r>
    <s v="良勳森悅三房平車  "/>
    <s v="成屋"/>
    <n v="46.15"/>
    <s v="7/14樓"/>
    <s v="3房1廳2衛 "/>
    <s v="台南市安南區安中二街  "/>
    <s v="27,000元/月"/>
    <s v="7"/>
    <s v="14"/>
    <x v="1"/>
    <n v="1"/>
    <n v="2"/>
    <s v="台南市安南區安中二街  "/>
    <x v="2"/>
    <n v="27000"/>
    <x v="2"/>
    <x v="1"/>
    <x v="1"/>
  </r>
  <r>
    <s v="大直峰閣輕奢邊間極品  "/>
    <s v="成屋"/>
    <n v="29.18"/>
    <s v="6/8樓"/>
    <s v="1房1廳1衛 "/>
    <s v="台北市中山區敬業一路  "/>
    <s v="42,000元/月"/>
    <s v="6"/>
    <s v="8"/>
    <x v="2"/>
    <n v="1"/>
    <n v="1"/>
    <s v="台北市中山區敬業一路  "/>
    <x v="0"/>
    <n v="42000"/>
    <x v="0"/>
    <x v="0"/>
    <x v="0"/>
  </r>
  <r>
    <s v="文華匯２房平車附家具  "/>
    <s v="成屋"/>
    <n v="33.18"/>
    <s v="5/12樓"/>
    <s v="2房1廳1衛 "/>
    <s v="台中市西屯區市政南一路  "/>
    <s v="29,000元/月"/>
    <s v="5"/>
    <s v="12"/>
    <x v="0"/>
    <n v="1"/>
    <n v="1"/>
    <s v="台中市西屯區市政南一路  "/>
    <x v="1"/>
    <n v="29000"/>
    <x v="1"/>
    <x v="1"/>
    <x v="1"/>
  </r>
  <r>
    <s v="福懋美森園全新三房平車  "/>
    <s v="成屋"/>
    <n v="47.33"/>
    <s v="7/15樓"/>
    <s v="3房2廳2衛 "/>
    <s v="高雄市三民區德勝街  "/>
    <s v="32,000元/月"/>
    <s v="7"/>
    <s v="15"/>
    <x v="1"/>
    <n v="2"/>
    <n v="2"/>
    <s v="高雄市三民區德勝街  "/>
    <x v="3"/>
    <n v="32000"/>
    <x v="2"/>
    <x v="1"/>
    <x v="1"/>
  </r>
  <r>
    <s v="台北灣銀河●２房帶車位  "/>
    <s v="成屋"/>
    <n v="29.43"/>
    <s v="6/14樓"/>
    <s v="2房2廳1衛 "/>
    <s v="新北市淡水區新市一路一段  "/>
    <s v="23,500元/月"/>
    <s v="6"/>
    <s v="14"/>
    <x v="0"/>
    <n v="2"/>
    <n v="1"/>
    <s v="新北市淡水區新市一路一段  "/>
    <x v="5"/>
    <n v="23500"/>
    <x v="0"/>
    <x v="0"/>
    <x v="1"/>
  </r>
  <r>
    <s v="高大兩房車位  "/>
    <s v="成屋"/>
    <n v="26.27"/>
    <s v="7/15樓"/>
    <s v="2房1廳1衛 "/>
    <s v="高雄市楠梓區大學十九街  "/>
    <s v="20,000元/月"/>
    <s v="7"/>
    <s v="15"/>
    <x v="0"/>
    <n v="1"/>
    <n v="1"/>
    <s v="高雄市楠梓區大學十九街  "/>
    <x v="3"/>
    <n v="20000"/>
    <x v="2"/>
    <x v="0"/>
    <x v="1"/>
  </r>
  <r>
    <s v="捷運●板橋透天１＋２樓  "/>
    <s v="成屋"/>
    <n v="27.32"/>
    <s v="1-2/2樓"/>
    <s v="3房2廳2衛 "/>
    <s v="新北市板橋區南雅西路一段  "/>
    <s v="32,000元/月"/>
    <s v="1-2"/>
    <s v="2"/>
    <x v="1"/>
    <n v="2"/>
    <n v="2"/>
    <s v="新北市板橋區南雅西路一段  "/>
    <x v="5"/>
    <n v="32000"/>
    <x v="0"/>
    <x v="0"/>
    <x v="0"/>
  </r>
  <r>
    <s v="永正路透天  "/>
    <s v="成屋"/>
    <n v="30.05"/>
    <s v="1-2/2樓"/>
    <s v="3房5廳2衛(含加蓋 2廳) "/>
    <s v="台南市永康區永正路  "/>
    <s v="28,000元/月"/>
    <s v="1-2"/>
    <s v="2"/>
    <x v="1"/>
    <n v="5"/>
    <n v="2"/>
    <s v="台南市永康區永正路  "/>
    <x v="2"/>
    <n v="28000"/>
    <x v="2"/>
    <x v="1"/>
    <x v="0"/>
  </r>
  <r>
    <s v="市政府拎包入住●樹海美屋  "/>
    <s v="成屋"/>
    <n v="23.07"/>
    <s v="2/12樓"/>
    <s v="1房2廳1衛 "/>
    <s v="高雄市苓雅區四維二路  "/>
    <s v="22,000元/月"/>
    <s v="2"/>
    <s v="12"/>
    <x v="2"/>
    <n v="2"/>
    <n v="1"/>
    <s v="高雄市苓雅區四維二路  "/>
    <x v="3"/>
    <n v="22000"/>
    <x v="2"/>
    <x v="0"/>
    <x v="1"/>
  </r>
  <r>
    <s v="興隆路三段３房公寓  "/>
    <s v="成屋"/>
    <n v="24.74"/>
    <s v="5/5樓"/>
    <s v="3房2廳1衛 "/>
    <s v="台北市文山區興隆路三段  "/>
    <s v="23,000元/月"/>
    <s v="5"/>
    <s v="5"/>
    <x v="1"/>
    <n v="2"/>
    <n v="1"/>
    <s v="台北市文山區興隆路三段  "/>
    <x v="0"/>
    <n v="23000"/>
    <x v="0"/>
    <x v="0"/>
    <x v="0"/>
  </r>
  <r>
    <s v="富宇富好兩房平車～可租補  "/>
    <s v="成屋"/>
    <n v="37.08"/>
    <s v="11/12樓"/>
    <s v="2房2廳2衛 "/>
    <s v="台中市北屯區敦富一街  "/>
    <s v="27,000元/月"/>
    <s v="11"/>
    <s v="12"/>
    <x v="0"/>
    <n v="2"/>
    <n v="2"/>
    <s v="台中市北屯區敦富一街  "/>
    <x v="1"/>
    <n v="27000"/>
    <x v="1"/>
    <x v="1"/>
    <x v="1"/>
  </r>
  <r>
    <s v="成功路金店面  "/>
    <s v="成屋"/>
    <n v="20.329999999999998"/>
    <s v="1/4樓"/>
    <s v="5房1廳1衛 "/>
    <s v="新北市永和區成功路一段  "/>
    <s v="33,000元/月"/>
    <s v="1"/>
    <s v="4"/>
    <x v="3"/>
    <n v="1"/>
    <n v="1"/>
    <s v="新北市永和區成功路一段  "/>
    <x v="5"/>
    <n v="33000"/>
    <x v="0"/>
    <x v="0"/>
    <x v="0"/>
  </r>
  <r>
    <s v="逢甲Ｕ行館稀有美屋  "/>
    <s v="成屋"/>
    <n v="15.06"/>
    <s v="4/9樓"/>
    <s v="1房1廳1衛 "/>
    <s v="台中市西屯區寶慶街  "/>
    <s v="13,500元/月"/>
    <s v="4"/>
    <s v="9"/>
    <x v="2"/>
    <n v="1"/>
    <n v="1"/>
    <s v="台中市西屯區寶慶街  "/>
    <x v="1"/>
    <n v="13500"/>
    <x v="1"/>
    <x v="0"/>
    <x v="0"/>
  </r>
  <r>
    <s v="東村時代三房車位  "/>
    <s v="成屋"/>
    <n v="58.49"/>
    <s v="6/10樓"/>
    <s v="3房2廳2衛 "/>
    <s v="東村時代 / 新北市三重區集勇街  "/>
    <s v="46,000元/月"/>
    <s v="6"/>
    <s v="10"/>
    <x v="1"/>
    <n v="2"/>
    <n v="2"/>
    <s v=" 新北市三重區集勇街  "/>
    <x v="5"/>
    <n v="46000"/>
    <x v="0"/>
    <x v="1"/>
    <x v="0"/>
  </r>
  <r>
    <s v="竹東遠雄新時代兩房一平車  "/>
    <s v="成屋"/>
    <n v="51.35"/>
    <s v="6/15樓"/>
    <s v="2房2廳2衛 "/>
    <s v="新竹縣竹東鎮龍鳳路  "/>
    <s v="25,000元/月"/>
    <s v="6"/>
    <s v="15"/>
    <x v="0"/>
    <n v="2"/>
    <n v="2"/>
    <s v="新竹縣竹東鎮龍鳳路  "/>
    <x v="6"/>
    <n v="25000"/>
    <x v="0"/>
    <x v="1"/>
    <x v="1"/>
  </r>
  <r>
    <s v="板橋府中雙城顯眼二三四樓  "/>
    <s v="成屋"/>
    <n v="59.79"/>
    <s v="2-3/4樓"/>
    <s v="7房4廳4衛(含加蓋 1房1廳1衛) "/>
    <s v="新北市板橋區中山路一段  "/>
    <s v="100,000元/月"/>
    <s v="2-3"/>
    <s v="4"/>
    <x v="8"/>
    <n v="4"/>
    <n v="4"/>
    <s v="新北市板橋區中山路一段  "/>
    <x v="5"/>
    <n v="100000"/>
    <x v="0"/>
    <x v="1"/>
    <x v="0"/>
  </r>
  <r>
    <s v="時尚米蘭＊套房  "/>
    <s v="成屋"/>
    <n v="9.89"/>
    <s v="5/7樓"/>
    <s v="1房1廳1衛 "/>
    <s v="新北市永和區自強街  "/>
    <s v="18,000元/月"/>
    <s v="5"/>
    <s v="7"/>
    <x v="2"/>
    <n v="1"/>
    <n v="1"/>
    <s v="新北市永和區自強街  "/>
    <x v="5"/>
    <n v="18000"/>
    <x v="0"/>
    <x v="2"/>
    <x v="0"/>
  </r>
  <r>
    <s v="長安東路優質辦公  "/>
    <s v="成屋"/>
    <n v="31.59"/>
    <s v="7/12樓"/>
    <s v="3房2廳2衛 "/>
    <s v="台北市中山區長安東路二段  "/>
    <s v="35,000元/月"/>
    <s v="7"/>
    <s v="12"/>
    <x v="1"/>
    <n v="2"/>
    <n v="2"/>
    <s v="台北市中山區長安東路二段  "/>
    <x v="0"/>
    <n v="35000"/>
    <x v="0"/>
    <x v="1"/>
    <x v="1"/>
  </r>
  <r>
    <s v="君碧｜全新百萬裝潢兩房  "/>
    <s v="成屋"/>
    <n v="23.29"/>
    <s v="12/15樓"/>
    <s v="2房2廳1衛 "/>
    <s v="台北市內湖區內湖路二段  "/>
    <s v="49,000元/月"/>
    <s v="12"/>
    <s v="15"/>
    <x v="0"/>
    <n v="2"/>
    <n v="1"/>
    <s v="台北市內湖區內湖路二段  "/>
    <x v="0"/>
    <n v="49000"/>
    <x v="0"/>
    <x v="0"/>
    <x v="1"/>
  </r>
  <r>
    <s v="長春新生電梯華廈公園三房  "/>
    <s v="成屋"/>
    <n v="19.04"/>
    <s v="6/7樓"/>
    <s v="3房2廳1衛 "/>
    <s v="台北市中山區新生北路二段  "/>
    <s v="32,800元/月"/>
    <s v="6"/>
    <s v="7"/>
    <x v="1"/>
    <n v="2"/>
    <n v="1"/>
    <s v="台北市中山區新生北路二段  "/>
    <x v="0"/>
    <n v="32800"/>
    <x v="0"/>
    <x v="0"/>
    <x v="0"/>
  </r>
  <r>
    <s v="義享享京城高樓亮兩房平車  "/>
    <s v="成屋"/>
    <n v="36.71"/>
    <s v="10/20樓"/>
    <s v="2房1廳1衛 "/>
    <s v="高雄市左營區富民路  "/>
    <s v="30,000元/月"/>
    <s v="10"/>
    <s v="20"/>
    <x v="0"/>
    <n v="1"/>
    <n v="1"/>
    <s v="高雄市左營區富民路  "/>
    <x v="3"/>
    <n v="30000"/>
    <x v="2"/>
    <x v="1"/>
    <x v="1"/>
  </r>
  <r>
    <s v="台北灣七期三房美宅含管  "/>
    <s v="成屋"/>
    <n v="40.89"/>
    <s v="5/23樓"/>
    <s v="3房2廳2衛 "/>
    <s v="新北市淡水區新市一路一段  "/>
    <s v="28,000元/月"/>
    <s v="5"/>
    <s v="23"/>
    <x v="1"/>
    <n v="2"/>
    <n v="2"/>
    <s v="新北市淡水區新市一路一段  "/>
    <x v="5"/>
    <n v="28000"/>
    <x v="0"/>
    <x v="1"/>
    <x v="2"/>
  </r>
  <r>
    <s v="Ｍｏｓｔ＋視野高樓層三房  "/>
    <s v="成屋"/>
    <n v="46.86"/>
    <s v="10/15樓"/>
    <s v="3房2廳2衛 "/>
    <s v="台中市北屯區山西路二段  "/>
    <s v="38,000元/月"/>
    <s v="10"/>
    <s v="15"/>
    <x v="1"/>
    <n v="2"/>
    <n v="2"/>
    <s v="台中市北屯區山西路二段  "/>
    <x v="1"/>
    <n v="38000"/>
    <x v="1"/>
    <x v="1"/>
    <x v="1"/>
  </r>
  <r>
    <s v="德杰羽森玥次高樓大兩房  "/>
    <s v="成屋"/>
    <n v="29.72"/>
    <s v="7/8樓"/>
    <s v="2房2廳2衛 "/>
    <s v="台北市南港區興南街  "/>
    <s v="52,000元/月"/>
    <s v="7"/>
    <s v="8"/>
    <x v="0"/>
    <n v="2"/>
    <n v="2"/>
    <s v="台北市南港區興南街  "/>
    <x v="0"/>
    <n v="52000"/>
    <x v="0"/>
    <x v="0"/>
    <x v="0"/>
  </r>
  <r>
    <s v="近一中三樓公寓誠租可看屋  "/>
    <s v="成屋"/>
    <n v="24.31"/>
    <s v="3/5樓"/>
    <s v="3房2廳1衛 "/>
    <s v="台中市東區玉皇街  "/>
    <s v="17,000元/月"/>
    <s v="3"/>
    <s v="5"/>
    <x v="1"/>
    <n v="2"/>
    <n v="1"/>
    <s v="台中市東區玉皇街  "/>
    <x v="1"/>
    <n v="17000"/>
    <x v="1"/>
    <x v="0"/>
    <x v="0"/>
  </r>
  <r>
    <s v="海都溫馨兩房無車  "/>
    <s v="成屋"/>
    <n v="27.47"/>
    <s v="11/27樓"/>
    <s v="2房1廳1衛 "/>
    <s v="新北市淡水區新市五路三段  "/>
    <s v="20,000元/月"/>
    <s v="11"/>
    <s v="27"/>
    <x v="0"/>
    <n v="1"/>
    <n v="1"/>
    <s v="新北市淡水區新市五路三段  "/>
    <x v="5"/>
    <n v="20000"/>
    <x v="0"/>
    <x v="0"/>
    <x v="2"/>
  </r>
  <r>
    <s v="科博館旁黃金店面１－２樓  "/>
    <s v="成屋"/>
    <n v="30.01"/>
    <s v="1/5樓"/>
    <s v="1房2廳2衛 "/>
    <s v="台中市北區博館一街  "/>
    <s v="35,000元/月"/>
    <s v="1"/>
    <s v="5"/>
    <x v="2"/>
    <n v="2"/>
    <n v="2"/>
    <s v="台中市北區博館一街  "/>
    <x v="1"/>
    <n v="35000"/>
    <x v="1"/>
    <x v="1"/>
    <x v="0"/>
  </r>
  <r>
    <s v="築禾交響院高樓景觀宅  "/>
    <s v="成屋"/>
    <n v="41.48"/>
    <s v="21/27樓"/>
    <s v="2房1廳2衛 "/>
    <s v="新北市三重區中正北路  "/>
    <s v="42,000元/月"/>
    <s v="21"/>
    <s v="27"/>
    <x v="0"/>
    <n v="1"/>
    <n v="2"/>
    <s v="新北市三重區中正北路  "/>
    <x v="5"/>
    <n v="42000"/>
    <x v="0"/>
    <x v="1"/>
    <x v="2"/>
  </r>
  <r>
    <s v="可租補獨洗獨曬大套房  "/>
    <s v="成屋"/>
    <n v="7"/>
    <s v="1-4/4樓"/>
    <s v="1房1衛 "/>
    <s v="台中市太平區太平路  "/>
    <s v="7,500元/月"/>
    <s v="1-4"/>
    <s v="4"/>
    <x v="2"/>
    <s v=""/>
    <n v="1"/>
    <s v="台中市太平區太平路  "/>
    <x v="1"/>
    <n v="7500"/>
    <x v="1"/>
    <x v="2"/>
    <x v="0"/>
  </r>
  <r>
    <s v="中西區海安商圈電梯套房  "/>
    <s v="成屋"/>
    <n v="7.63"/>
    <s v="5/6樓"/>
    <s v="1房1衛 "/>
    <s v="台南市中西區忠明街  "/>
    <s v="7,000元/月"/>
    <s v="5"/>
    <s v="6"/>
    <x v="2"/>
    <s v=""/>
    <n v="1"/>
    <s v="台南市中西區忠明街  "/>
    <x v="2"/>
    <n v="7000"/>
    <x v="2"/>
    <x v="2"/>
    <x v="0"/>
  </r>
  <r>
    <s v="樹海景觀｜附家具兩房車位  "/>
    <s v="成屋"/>
    <n v="34.14"/>
    <s v="5/15樓"/>
    <s v="2房1廳1衛 "/>
    <s v="桃園市中壢區永昌路  "/>
    <s v="23,000元/月"/>
    <s v="5"/>
    <s v="15"/>
    <x v="0"/>
    <n v="1"/>
    <n v="1"/>
    <s v="桃園市中壢區永昌路  "/>
    <x v="4"/>
    <n v="23000"/>
    <x v="0"/>
    <x v="1"/>
    <x v="1"/>
  </r>
  <r>
    <s v="近高鐵Ｗ站前全新三房車位  "/>
    <s v="成屋"/>
    <n v="43.66"/>
    <s v="8/18樓"/>
    <s v="3房2廳2衛 "/>
    <s v="桃園市中壢區領航南路三段  "/>
    <s v="29,000元/月"/>
    <s v="8"/>
    <s v="18"/>
    <x v="1"/>
    <n v="2"/>
    <n v="2"/>
    <s v="桃園市中壢區領航南路三段  "/>
    <x v="4"/>
    <n v="29000"/>
    <x v="0"/>
    <x v="1"/>
    <x v="1"/>
  </r>
  <r>
    <s v="ＴＥＣＨＰＡＲＫ２房  "/>
    <s v="成屋"/>
    <n v="47.41"/>
    <s v="20/24樓"/>
    <s v="2房2廳2衛 "/>
    <s v="新竹縣竹北市嘉祥五路  "/>
    <s v="30,000元/月"/>
    <s v="20"/>
    <s v="24"/>
    <x v="0"/>
    <n v="2"/>
    <n v="2"/>
    <s v="新竹縣竹北市嘉祥五路  "/>
    <x v="6"/>
    <n v="30000"/>
    <x v="0"/>
    <x v="1"/>
    <x v="2"/>
  </r>
  <r>
    <s v="福懋美森園全新二房平車  "/>
    <s v="成屋"/>
    <n v="35.86"/>
    <s v="3/15樓"/>
    <s v="2房2廳1衛 "/>
    <s v="高雄市三民區德勝街  "/>
    <s v="25,000元/月"/>
    <s v="3"/>
    <s v="15"/>
    <x v="0"/>
    <n v="2"/>
    <n v="1"/>
    <s v="高雄市三民區德勝街  "/>
    <x v="3"/>
    <n v="25000"/>
    <x v="2"/>
    <x v="1"/>
    <x v="1"/>
  </r>
  <r>
    <s v="馥都Ａ＋精美２房附車位  "/>
    <s v="成屋"/>
    <n v="45.24"/>
    <s v="11/23樓"/>
    <s v="2房2廳2衛 "/>
    <s v="新北市土城區學府路二段  "/>
    <s v="39,800元/月"/>
    <s v="11"/>
    <s v="23"/>
    <x v="0"/>
    <n v="2"/>
    <n v="2"/>
    <s v="新北市土城區學府路二段  "/>
    <x v="5"/>
    <n v="39800"/>
    <x v="0"/>
    <x v="1"/>
    <x v="2"/>
  </r>
  <r>
    <s v="南京三民低公設方正辦公室  "/>
    <s v="成屋"/>
    <n v="40.130000000000003"/>
    <s v="2/13樓"/>
    <s v="4房2廳2衛(含加蓋 1房) "/>
    <s v="台北市松山區南京東路五段  "/>
    <s v="68,000元/月"/>
    <s v="2"/>
    <s v="13"/>
    <x v="5"/>
    <n v="2"/>
    <n v="2"/>
    <s v="台北市松山區南京東路五段  "/>
    <x v="0"/>
    <n v="68000"/>
    <x v="0"/>
    <x v="1"/>
    <x v="1"/>
  </r>
  <r>
    <s v="自強路＊全新裝潢套房  "/>
    <s v="成屋"/>
    <n v="7"/>
    <s v="4/4樓"/>
    <s v="1房1廳1衛 "/>
    <s v="新北市三重區自強路二段  "/>
    <s v="14,000元/月"/>
    <s v="4"/>
    <s v="4"/>
    <x v="2"/>
    <n v="1"/>
    <n v="1"/>
    <s v="新北市三重區自強路二段  "/>
    <x v="5"/>
    <n v="14000"/>
    <x v="0"/>
    <x v="2"/>
    <x v="0"/>
  </r>
  <r>
    <s v="近家樂福三房附車位  "/>
    <s v="成屋"/>
    <n v="41.42"/>
    <s v="2/9樓"/>
    <s v="3房2廳2衛 "/>
    <s v="彰化縣彰化市辭修北路  "/>
    <s v="11,500元/月"/>
    <s v="2"/>
    <s v="9"/>
    <x v="1"/>
    <n v="2"/>
    <n v="2"/>
    <s v="彰化縣彰化市辭修北路  "/>
    <x v="7"/>
    <n v="11500"/>
    <x v="1"/>
    <x v="1"/>
    <x v="0"/>
  </r>
  <r>
    <s v="四季三面採光兩房車位  "/>
    <s v="成屋"/>
    <n v="35.96"/>
    <s v="3/13樓"/>
    <s v="2房2廳1衛 "/>
    <s v="桃園市蘆竹區奉化路  "/>
    <s v="25,500元/月"/>
    <s v="3"/>
    <s v="13"/>
    <x v="0"/>
    <n v="2"/>
    <n v="1"/>
    <s v="桃園市蘆竹區奉化路  "/>
    <x v="4"/>
    <n v="25500"/>
    <x v="0"/>
    <x v="1"/>
    <x v="1"/>
  </r>
  <r>
    <s v="【勝華寓】全新兩房車位  "/>
    <s v="成屋"/>
    <n v="39.78"/>
    <s v="3/14樓"/>
    <s v="2房2廳2衛 "/>
    <s v="新北市新莊區福美街  "/>
    <s v="48,000元/月"/>
    <s v="3"/>
    <s v="14"/>
    <x v="0"/>
    <n v="2"/>
    <n v="2"/>
    <s v="新北市新莊區福美街  "/>
    <x v="5"/>
    <n v="48000"/>
    <x v="0"/>
    <x v="1"/>
    <x v="1"/>
  </r>
  <r>
    <s v="遠雄首府精緻２房美宅  "/>
    <s v="成屋"/>
    <n v="27.34"/>
    <s v="13/13樓"/>
    <s v="2房1廳1衛 "/>
    <s v="台北市中山區林森北路  "/>
    <s v="55,000元/月"/>
    <s v="13"/>
    <s v="13"/>
    <x v="0"/>
    <n v="1"/>
    <n v="1"/>
    <s v="台北市中山區林森北路  "/>
    <x v="0"/>
    <n v="55000"/>
    <x v="0"/>
    <x v="0"/>
    <x v="1"/>
  </r>
  <r>
    <s v="內湖捷運邊間兩房  "/>
    <s v="成屋"/>
    <n v="18.64"/>
    <s v="3/4樓"/>
    <s v="2房2廳1衛 "/>
    <s v="台北市內湖區內湖路三段  "/>
    <s v="30,000元/月"/>
    <s v="3"/>
    <s v="4"/>
    <x v="0"/>
    <n v="2"/>
    <n v="1"/>
    <s v="台北市內湖區內湖路三段  "/>
    <x v="0"/>
    <n v="30000"/>
    <x v="0"/>
    <x v="0"/>
    <x v="0"/>
  </r>
  <r>
    <s v="愛河水悅山水景觀尊邸  "/>
    <s v="成屋"/>
    <n v="103.49"/>
    <s v="14/14樓"/>
    <s v="3房2廳3衛1室 "/>
    <s v="高雄市鼓山區河西一路  "/>
    <s v="43,000元/月"/>
    <s v="14"/>
    <s v="14"/>
    <x v="1"/>
    <n v="2"/>
    <n v="3"/>
    <s v="高雄市鼓山區河西一路  "/>
    <x v="3"/>
    <n v="43000"/>
    <x v="2"/>
    <x v="1"/>
    <x v="1"/>
  </r>
  <r>
    <s v="中興商圈三房平車  "/>
    <s v="成屋"/>
    <n v="46.11"/>
    <s v="6/6樓"/>
    <s v="3房2廳2衛 "/>
    <s v="台中市大里區吉隆路  "/>
    <s v="19,000元/月"/>
    <s v="6"/>
    <s v="6"/>
    <x v="1"/>
    <n v="2"/>
    <n v="2"/>
    <s v="台中市大里區吉隆路  "/>
    <x v="1"/>
    <n v="19000"/>
    <x v="1"/>
    <x v="1"/>
    <x v="0"/>
  </r>
  <r>
    <s v="中央公園３房  "/>
    <s v="成屋"/>
    <n v="63.92"/>
    <s v="6/14樓"/>
    <s v="3房2廳2衛 "/>
    <s v="新竹縣竹北市十興路  "/>
    <s v="31,000元/月"/>
    <s v="6"/>
    <s v="14"/>
    <x v="1"/>
    <n v="2"/>
    <n v="2"/>
    <s v="新竹縣竹北市十興路  "/>
    <x v="6"/>
    <n v="31000"/>
    <x v="0"/>
    <x v="1"/>
    <x v="1"/>
  </r>
  <r>
    <s v="棋琴九重奏高樓美四房  "/>
    <s v="成屋"/>
    <n v="63.13"/>
    <s v="10/19樓"/>
    <s v="4房2廳2衛 "/>
    <s v="棋琴九重奏 / 高雄市前鎮區中山二路  "/>
    <s v="45,000元/月"/>
    <s v="10"/>
    <s v="19"/>
    <x v="5"/>
    <n v="2"/>
    <n v="2"/>
    <s v=" 高雄市前鎮區中山二路  "/>
    <x v="3"/>
    <n v="45000"/>
    <x v="2"/>
    <x v="1"/>
    <x v="1"/>
  </r>
  <r>
    <s v="鄰近石牌電梯精緻裝潢  "/>
    <s v="成屋"/>
    <n v="38.700000000000003"/>
    <s v="12/19樓"/>
    <s v="2房2廳2衛 "/>
    <s v="台北市北投區裕民二路  "/>
    <s v="118,800元/月"/>
    <s v="12"/>
    <s v="19"/>
    <x v="0"/>
    <n v="2"/>
    <n v="2"/>
    <s v="台北市北投區裕民二路  "/>
    <x v="0"/>
    <n v="118800"/>
    <x v="0"/>
    <x v="1"/>
    <x v="1"/>
  </r>
  <r>
    <s v="後山埤稀有套房  "/>
    <s v="成屋"/>
    <n v="5.92"/>
    <s v="4/4樓"/>
    <s v="1房1衛 "/>
    <s v="台北市信義區松山路  "/>
    <s v="13,000元/月"/>
    <s v="4"/>
    <s v="4"/>
    <x v="2"/>
    <s v=""/>
    <n v="1"/>
    <s v="台北市信義區松山路  "/>
    <x v="0"/>
    <n v="13000"/>
    <x v="0"/>
    <x v="2"/>
    <x v="0"/>
  </r>
  <r>
    <s v="福馬街全新整理美套房  "/>
    <s v="成屋"/>
    <n v="5"/>
    <s v="1-3/3樓"/>
    <s v="1房1衛 "/>
    <s v="彰化縣彰化市福馬街  "/>
    <s v="8,000元/月"/>
    <s v="1-3"/>
    <s v="3"/>
    <x v="2"/>
    <s v=""/>
    <n v="1"/>
    <s v="彰化縣彰化市福馬街  "/>
    <x v="7"/>
    <n v="8000"/>
    <x v="1"/>
    <x v="2"/>
    <x v="0"/>
  </r>
  <r>
    <s v="來去大埔水利會３房租個房  "/>
    <s v="成屋"/>
    <n v="45.93"/>
    <s v="4/5樓"/>
    <s v="3房2廳2衛 "/>
    <s v="彰化縣彰化市大埔路  "/>
    <s v="20,000元/月"/>
    <s v="4"/>
    <s v="5"/>
    <x v="1"/>
    <n v="2"/>
    <n v="2"/>
    <s v="彰化縣彰化市大埔路  "/>
    <x v="7"/>
    <n v="20000"/>
    <x v="1"/>
    <x v="1"/>
    <x v="0"/>
  </r>
  <r>
    <s v="帝后高樓舒適兩房車位  "/>
    <s v="成屋"/>
    <n v="29.17"/>
    <s v="8/12樓"/>
    <s v="2房2廳1衛 "/>
    <s v="新北市新莊區立信三街  "/>
    <s v="30,000元/月"/>
    <s v="8"/>
    <s v="12"/>
    <x v="0"/>
    <n v="2"/>
    <n v="1"/>
    <s v="新北市新莊區立信三街  "/>
    <x v="5"/>
    <n v="30000"/>
    <x v="0"/>
    <x v="0"/>
    <x v="1"/>
  </r>
  <r>
    <s v="宜欣樹孝商圈面寬店面  "/>
    <s v="成屋"/>
    <n v="43.64"/>
    <s v="1/5樓"/>
    <s v="1房3廳1衛 "/>
    <s v="台中市太平區宜欣一路  "/>
    <s v="30,000元/月"/>
    <s v="1"/>
    <s v="5"/>
    <x v="2"/>
    <n v="3"/>
    <n v="1"/>
    <s v="台中市太平區宜欣一路  "/>
    <x v="1"/>
    <n v="30000"/>
    <x v="1"/>
    <x v="1"/>
    <x v="0"/>
  </r>
  <r>
    <s v="摩登家庭高樓電梯１＋２房  "/>
    <s v="成屋"/>
    <n v="25.3"/>
    <s v="13/17樓"/>
    <s v="3房2廳2衛1室(含加蓋 2房1衛1室) "/>
    <s v="新北市汐止區忠孝東路  "/>
    <s v="30,000元/月"/>
    <s v="13"/>
    <s v="17"/>
    <x v="1"/>
    <n v="2"/>
    <n v="2"/>
    <s v="新北市汐止區忠孝東路  "/>
    <x v="5"/>
    <n v="30000"/>
    <x v="0"/>
    <x v="0"/>
    <x v="1"/>
  </r>
  <r>
    <s v="丰悅夏宮四房景觀雅築殿堂  "/>
    <s v="成屋"/>
    <n v="57.48"/>
    <s v="11/18樓"/>
    <s v="4房2廳2衛 "/>
    <s v="丰悅夏宮 / 新北市淡水區新春街  "/>
    <s v="33,000元/月"/>
    <s v="11"/>
    <s v="18"/>
    <x v="5"/>
    <n v="2"/>
    <n v="2"/>
    <s v=" 新北市淡水區新春街  "/>
    <x v="5"/>
    <n v="33000"/>
    <x v="0"/>
    <x v="1"/>
    <x v="1"/>
  </r>
  <r>
    <s v="Ａ７華悅城２房美屋  "/>
    <s v="成屋"/>
    <n v="28.2"/>
    <s v="6/18樓"/>
    <s v="2房2廳1衛 "/>
    <s v="桃園市龜山區樂善三路  "/>
    <s v="28,000元/月"/>
    <s v="6"/>
    <s v="18"/>
    <x v="0"/>
    <n v="2"/>
    <n v="1"/>
    <s v="桃園市龜山區樂善三路  "/>
    <x v="4"/>
    <n v="28000"/>
    <x v="0"/>
    <x v="0"/>
    <x v="1"/>
  </r>
  <r>
    <s v="潭子溫馨大套房  "/>
    <s v="成屋"/>
    <n v="5.15"/>
    <s v="3/3樓"/>
    <s v="1房1衛 "/>
    <s v="台中市潭子區和平路  "/>
    <s v="8,500元/月"/>
    <s v="3"/>
    <s v="3"/>
    <x v="2"/>
    <s v=""/>
    <n v="1"/>
    <s v="台中市潭子區和平路  "/>
    <x v="1"/>
    <n v="8500"/>
    <x v="1"/>
    <x v="2"/>
    <x v="0"/>
  </r>
  <r>
    <s v="美夢成真社區車庫別墅  "/>
    <s v="成屋"/>
    <n v="61.66"/>
    <s v="1-4/4樓"/>
    <s v="3房4廳3衛 "/>
    <s v="台中市大雅區中山路  "/>
    <s v="30,000元/月"/>
    <s v="1-4"/>
    <s v="4"/>
    <x v="1"/>
    <n v="4"/>
    <n v="3"/>
    <s v="台中市大雅區中山路  "/>
    <x v="1"/>
    <n v="30000"/>
    <x v="1"/>
    <x v="1"/>
    <x v="0"/>
  </r>
  <r>
    <s v="喜連莊電梯三房平面車位  "/>
    <s v="成屋"/>
    <n v="43.23"/>
    <s v="3/9樓"/>
    <s v="3房2廳2衛 "/>
    <s v="喜連莊 / 新北市新莊區中正路  "/>
    <s v="35,000元/月"/>
    <s v="3"/>
    <s v="9"/>
    <x v="1"/>
    <n v="2"/>
    <n v="2"/>
    <s v=" 新北市新莊區中正路  "/>
    <x v="5"/>
    <n v="35000"/>
    <x v="0"/>
    <x v="1"/>
    <x v="0"/>
  </r>
  <r>
    <s v="✿景美捷運裝潢邊間美寓✿  "/>
    <s v="成屋"/>
    <n v="24.44"/>
    <s v="5/5樓"/>
    <s v="3房2廳1衛 "/>
    <s v="台北市文山區景興路  "/>
    <s v="29,000元/月"/>
    <s v="5"/>
    <s v="5"/>
    <x v="1"/>
    <n v="2"/>
    <n v="1"/>
    <s v="台北市文山區景興路  "/>
    <x v="0"/>
    <n v="29000"/>
    <x v="0"/>
    <x v="0"/>
    <x v="0"/>
  </r>
  <r>
    <s v="寬樸美三房  "/>
    <s v="成屋"/>
    <n v="53.15"/>
    <s v="7/12樓"/>
    <s v="3房2廳2衛 "/>
    <s v="新竹縣竹北市縣政二路南段  "/>
    <s v="35,000元/月"/>
    <s v="7"/>
    <s v="12"/>
    <x v="1"/>
    <n v="2"/>
    <n v="2"/>
    <s v="新竹縣竹北市縣政二路南段  "/>
    <x v="6"/>
    <n v="35000"/>
    <x v="0"/>
    <x v="1"/>
    <x v="1"/>
  </r>
  <r>
    <s v="正大墩路燙金店面  "/>
    <s v="成屋"/>
    <n v="55.7"/>
    <s v="1-3/16樓"/>
    <s v="2房3廳2衛1室(含加蓋 1室) "/>
    <s v="台中市南屯區大墩路  "/>
    <s v="45,000元/月"/>
    <s v="1-3"/>
    <s v="16"/>
    <x v="0"/>
    <n v="3"/>
    <n v="2"/>
    <s v="台中市南屯區大墩路  "/>
    <x v="1"/>
    <n v="45000"/>
    <x v="1"/>
    <x v="1"/>
    <x v="1"/>
  </r>
  <r>
    <s v="✿超值萬隆２號三房車位✿  "/>
    <s v="成屋"/>
    <n v="47.87"/>
    <s v="11/17樓"/>
    <s v="3房2廳2衛 "/>
    <s v="台北市文山區羅斯福路五段  "/>
    <s v="45,000元/月"/>
    <s v="11"/>
    <s v="17"/>
    <x v="1"/>
    <n v="2"/>
    <n v="2"/>
    <s v="台北市文山區羅斯福路五段  "/>
    <x v="0"/>
    <n v="45000"/>
    <x v="0"/>
    <x v="1"/>
    <x v="1"/>
  </r>
  <r>
    <s v="近洲際棒球場及漢神美兩房  "/>
    <s v="成屋"/>
    <n v="37.82"/>
    <s v="3/14樓"/>
    <s v="2房2廳2衛 "/>
    <s v="台中市北屯區豐樂五街  "/>
    <s v="30,000元/月"/>
    <s v="3"/>
    <s v="14"/>
    <x v="0"/>
    <n v="2"/>
    <n v="2"/>
    <s v="台中市北屯區豐樂五街  "/>
    <x v="1"/>
    <n v="30000"/>
    <x v="1"/>
    <x v="1"/>
    <x v="1"/>
  </r>
  <r>
    <s v="金華國中東門站管理美廈  "/>
    <s v="成屋"/>
    <n v="18.510000000000002"/>
    <s v="5/9樓"/>
    <s v="1房1廳1衛1室 "/>
    <s v="台北市中正區臨沂街  "/>
    <s v="30,000元/月"/>
    <s v="5"/>
    <s v="9"/>
    <x v="2"/>
    <n v="1"/>
    <n v="1"/>
    <s v="台北市中正區臨沂街  "/>
    <x v="0"/>
    <n v="30000"/>
    <x v="0"/>
    <x v="0"/>
    <x v="0"/>
  </r>
  <r>
    <s v="合新詠遇全新裝潢兩房兩衛  "/>
    <s v="成屋"/>
    <n v="37.44"/>
    <s v="9/15樓"/>
    <s v="2房2廳2衛 "/>
    <s v="新竹縣竹北市光明六路東二段  "/>
    <s v="35,000元/月"/>
    <s v="9"/>
    <s v="15"/>
    <x v="0"/>
    <n v="2"/>
    <n v="2"/>
    <s v="新竹縣竹北市光明六路東二段  "/>
    <x v="6"/>
    <n v="35000"/>
    <x v="0"/>
    <x v="1"/>
    <x v="1"/>
  </r>
  <r>
    <s v="青埔天好韻三房車位  "/>
    <s v="成屋"/>
    <n v="49.62"/>
    <s v="5/12樓"/>
    <s v="3房2廳2衛 "/>
    <s v="桃園市中壢區永順街  "/>
    <s v="31,000元/月"/>
    <s v="5"/>
    <s v="12"/>
    <x v="1"/>
    <n v="2"/>
    <n v="2"/>
    <s v="桃園市中壢區永順街  "/>
    <x v="4"/>
    <n v="31000"/>
    <x v="0"/>
    <x v="1"/>
    <x v="1"/>
  </r>
  <r>
    <s v="都峰苑２全新裝潢三房  "/>
    <s v="成屋"/>
    <n v="47.54"/>
    <s v="12/19樓"/>
    <s v="3房2廳2衛 "/>
    <s v="新北市新莊區福壽街  "/>
    <s v="47,000元/月"/>
    <s v="12"/>
    <s v="19"/>
    <x v="1"/>
    <n v="2"/>
    <n v="2"/>
    <s v="新北市新莊區福壽街  "/>
    <x v="5"/>
    <n v="47000"/>
    <x v="0"/>
    <x v="1"/>
    <x v="1"/>
  </r>
  <r>
    <s v="愛你的集美街  "/>
    <s v="成屋"/>
    <n v="24.2"/>
    <s v="3/4樓"/>
    <s v="3房2廳1衛 "/>
    <s v="新北市三重區集美街  "/>
    <s v="20,000元/月"/>
    <s v="3"/>
    <s v="4"/>
    <x v="1"/>
    <n v="2"/>
    <n v="1"/>
    <s v="新北市三重區集美街  "/>
    <x v="5"/>
    <n v="20000"/>
    <x v="0"/>
    <x v="0"/>
    <x v="0"/>
  </r>
  <r>
    <s v="璟都ＶＰａｒｋ景觀大３房  "/>
    <s v="成屋"/>
    <n v="46.16"/>
    <s v="9/13樓"/>
    <s v="3房2廳2衛 "/>
    <s v="桃園市中壢區永裕路  "/>
    <s v="26,000元/月"/>
    <s v="9"/>
    <s v="13"/>
    <x v="1"/>
    <n v="2"/>
    <n v="2"/>
    <s v="桃園市中壢區永裕路  "/>
    <x v="4"/>
    <n v="26000"/>
    <x v="0"/>
    <x v="1"/>
    <x v="1"/>
  </r>
  <r>
    <s v="近ＡＩ園區全新景觀三房  "/>
    <s v="成屋"/>
    <n v="41.78"/>
    <s v="11/14樓"/>
    <s v="3房2廳2衛 "/>
    <s v="新北市林口區文林三街  "/>
    <s v="36,000元/月"/>
    <s v="11"/>
    <s v="14"/>
    <x v="1"/>
    <n v="2"/>
    <n v="2"/>
    <s v="新北市林口區文林三街  "/>
    <x v="5"/>
    <n v="36000"/>
    <x v="0"/>
    <x v="1"/>
    <x v="1"/>
  </r>
  <r>
    <s v="全新未入住愛力高樓  "/>
    <s v="成屋"/>
    <n v="23.11"/>
    <s v="14/20樓"/>
    <s v="2房1廳1衛 "/>
    <s v="台北市內湖區新明路  "/>
    <s v="45,000元/月"/>
    <s v="14"/>
    <s v="20"/>
    <x v="0"/>
    <n v="1"/>
    <n v="1"/>
    <s v="台北市內湖區新明路  "/>
    <x v="0"/>
    <n v="45000"/>
    <x v="0"/>
    <x v="0"/>
    <x v="1"/>
  </r>
  <r>
    <s v="健康路★舒適大套房  "/>
    <s v="成屋"/>
    <n v="10"/>
    <s v="3/4樓"/>
    <s v="1房1廳1衛 "/>
    <s v="台南市南區健康路二段  "/>
    <s v="15,000元/月"/>
    <s v="3"/>
    <s v="4"/>
    <x v="2"/>
    <n v="1"/>
    <n v="1"/>
    <s v="台南市南區健康路二段  "/>
    <x v="2"/>
    <n v="15000"/>
    <x v="2"/>
    <x v="2"/>
    <x v="0"/>
  </r>
  <r>
    <s v="研究院路稀有三樓  "/>
    <s v="成屋"/>
    <n v="31.51"/>
    <s v="3/5樓"/>
    <s v="3房2廳1.5衛 "/>
    <s v="台北市南港區研究院路二段  "/>
    <s v="30,000元/月"/>
    <s v="3"/>
    <s v="5"/>
    <x v="1"/>
    <n v="2"/>
    <n v="5"/>
    <s v="台北市南港區研究院路二段  "/>
    <x v="0"/>
    <n v="30000"/>
    <x v="0"/>
    <x v="1"/>
    <x v="0"/>
  </r>
  <r>
    <s v="沛碩聽禾高樓景觀兩房  "/>
    <s v="成屋"/>
    <n v="20.3"/>
    <s v="12/15樓"/>
    <s v="2房2廳1衛 "/>
    <s v="台北市北投區大業路  "/>
    <s v="36,000元/月"/>
    <s v="12"/>
    <s v="15"/>
    <x v="0"/>
    <n v="2"/>
    <n v="1"/>
    <s v="台北市北投區大業路  "/>
    <x v="0"/>
    <n v="36000"/>
    <x v="0"/>
    <x v="0"/>
    <x v="1"/>
  </r>
  <r>
    <s v="＜空屋租＞美堤Ａ區５樓  "/>
    <s v="成屋"/>
    <n v="47.09"/>
    <s v="5/10樓"/>
    <s v="3房2廳2衛 "/>
    <s v="台北市中山區樂群二路  "/>
    <s v="45,000元/月"/>
    <s v="5"/>
    <s v="10"/>
    <x v="1"/>
    <n v="2"/>
    <n v="2"/>
    <s v="台北市中山區樂群二路  "/>
    <x v="0"/>
    <n v="45000"/>
    <x v="0"/>
    <x v="1"/>
    <x v="0"/>
  </r>
  <r>
    <s v="明日城。御風兩房車位  "/>
    <s v="成屋"/>
    <n v="43.95"/>
    <s v="2/19樓"/>
    <s v="2房2廳2衛 "/>
    <s v="新北市泰山區信華六街  "/>
    <s v="30,000元/月"/>
    <s v="2"/>
    <s v="19"/>
    <x v="0"/>
    <n v="2"/>
    <n v="2"/>
    <s v="新北市泰山區信華六街  "/>
    <x v="5"/>
    <n v="30000"/>
    <x v="0"/>
    <x v="1"/>
    <x v="1"/>
  </r>
  <r>
    <s v="奇岩重劃區豐禾頂樓大戶  "/>
    <s v="成屋"/>
    <n v="112.74"/>
    <s v="9/9樓"/>
    <s v="4房2廳3衛 "/>
    <s v="台北市北投區三合街一段  "/>
    <s v="158,000元/月"/>
    <s v="9"/>
    <s v="9"/>
    <x v="5"/>
    <n v="2"/>
    <n v="3"/>
    <s v="台北市北投區三合街一段  "/>
    <x v="0"/>
    <n v="158000"/>
    <x v="0"/>
    <x v="1"/>
    <x v="0"/>
  </r>
  <r>
    <s v="可租補梅川麗晶兩房附車位  "/>
    <s v="成屋"/>
    <n v="29.72"/>
    <s v="7/13樓"/>
    <s v="2房2廳2衛 "/>
    <s v="台中市北屯區梅川東路四段  "/>
    <s v="21,000元/月"/>
    <s v="7"/>
    <s v="13"/>
    <x v="0"/>
    <n v="2"/>
    <n v="2"/>
    <s v="台中市北屯區梅川東路四段  "/>
    <x v="1"/>
    <n v="21000"/>
    <x v="1"/>
    <x v="0"/>
    <x v="1"/>
  </r>
  <r>
    <s v="城逸近捷運前金站三房  "/>
    <s v="成屋"/>
    <n v="38.79"/>
    <s v="9/15樓"/>
    <s v="3房2廳2衛 "/>
    <s v="高雄市前金區中華三路  "/>
    <s v="40,000元/月"/>
    <s v="9"/>
    <s v="15"/>
    <x v="1"/>
    <n v="2"/>
    <n v="2"/>
    <s v="高雄市前金區中華三路  "/>
    <x v="3"/>
    <n v="40000"/>
    <x v="2"/>
    <x v="1"/>
    <x v="1"/>
  </r>
  <r>
    <s v="竹城御賞‧豪華四房車位  "/>
    <s v="成屋"/>
    <n v="47.91"/>
    <s v="11/14樓"/>
    <s v="4房2廳2衛 "/>
    <s v="竹城御賞 / 桃園市桃園區中埔二街  "/>
    <s v="35,000元/月"/>
    <s v="11"/>
    <s v="14"/>
    <x v="5"/>
    <n v="2"/>
    <n v="2"/>
    <s v=" 桃園市桃園區中埔二街  "/>
    <x v="4"/>
    <n v="35000"/>
    <x v="0"/>
    <x v="1"/>
    <x v="1"/>
  </r>
  <r>
    <s v="站前大樓美套房  "/>
    <s v="成屋"/>
    <n v="16.87"/>
    <s v="6/12樓"/>
    <s v="1房1廳1衛 "/>
    <s v="桃園市桃園區復興路  "/>
    <s v="9,000元/月"/>
    <s v="6"/>
    <s v="12"/>
    <x v="2"/>
    <n v="1"/>
    <n v="1"/>
    <s v="桃園市桃園區復興路  "/>
    <x v="4"/>
    <n v="9000"/>
    <x v="0"/>
    <x v="0"/>
    <x v="1"/>
  </r>
  <r>
    <s v="頂溪明亮三房家居  "/>
    <s v="成屋"/>
    <n v="29.27"/>
    <s v="4/5樓"/>
    <s v="3房2廳1衛 "/>
    <s v="新北市永和區光復街  "/>
    <s v="27,000元/月"/>
    <s v="4"/>
    <s v="5"/>
    <x v="1"/>
    <n v="2"/>
    <n v="1"/>
    <s v="新北市永和區光復街  "/>
    <x v="5"/>
    <n v="27000"/>
    <x v="0"/>
    <x v="0"/>
    <x v="0"/>
  </r>
  <r>
    <s v="後驛捷運站全新可租補兩房  "/>
    <s v="成屋"/>
    <n v="25.87"/>
    <s v="2/35樓"/>
    <s v="2房2廳1衛 "/>
    <s v="高雄市三民區博愛一路  "/>
    <s v="22,000元/月"/>
    <s v="2"/>
    <s v="35"/>
    <x v="0"/>
    <n v="2"/>
    <n v="1"/>
    <s v="高雄市三民區博愛一路  "/>
    <x v="3"/>
    <n v="22000"/>
    <x v="2"/>
    <x v="0"/>
    <x v="3"/>
  </r>
  <r>
    <s v="莒光市場金透店  "/>
    <s v="成屋"/>
    <n v="23.06"/>
    <s v="1-2/2樓"/>
    <s v="3房2廳3衛 "/>
    <s v="高雄市楠梓區和光街  "/>
    <s v="26,000元/月"/>
    <s v="1-2"/>
    <s v="2"/>
    <x v="1"/>
    <n v="2"/>
    <n v="3"/>
    <s v="高雄市楠梓區和光街  "/>
    <x v="3"/>
    <n v="26000"/>
    <x v="2"/>
    <x v="0"/>
    <x v="0"/>
  </r>
  <r>
    <s v="高鐵區明亮大三房附車位  "/>
    <s v="成屋"/>
    <n v="40.99"/>
    <s v="15/15樓"/>
    <s v="3房2廳2衛 "/>
    <s v="新竹縣竹北市六家五路二段  "/>
    <s v="26,000元/月"/>
    <s v="15"/>
    <s v="15"/>
    <x v="1"/>
    <n v="2"/>
    <n v="2"/>
    <s v="新竹縣竹北市六家五路二段  "/>
    <x v="6"/>
    <n v="26000"/>
    <x v="0"/>
    <x v="1"/>
    <x v="1"/>
  </r>
  <r>
    <s v="巨蛋瑞豐商圈機能好套房  "/>
    <s v="成屋"/>
    <n v="10.81"/>
    <s v="7/12樓"/>
    <s v="1房1廳1衛 "/>
    <s v="高雄市鼓山區華榮路  "/>
    <s v="7,500元/月"/>
    <s v="7"/>
    <s v="12"/>
    <x v="2"/>
    <n v="1"/>
    <n v="1"/>
    <s v="高雄市鼓山區華榮路  "/>
    <x v="3"/>
    <n v="7500"/>
    <x v="2"/>
    <x v="2"/>
    <x v="1"/>
  </r>
  <r>
    <s v="信義安和華廈屋齡新  "/>
    <s v="成屋"/>
    <n v="15.45"/>
    <s v="6/6樓"/>
    <s v="1房1衛 "/>
    <s v="台北市大安區敦化南路二段  "/>
    <s v="52,500元/月"/>
    <s v="6"/>
    <s v="6"/>
    <x v="2"/>
    <s v=""/>
    <n v="1"/>
    <s v="台北市大安區敦化南路二段  "/>
    <x v="0"/>
    <n v="52500"/>
    <x v="0"/>
    <x v="0"/>
    <x v="0"/>
  </r>
  <r>
    <s v="信義安和全新裝潢華廈  "/>
    <s v="成屋"/>
    <n v="15.45"/>
    <s v="3/6樓"/>
    <s v="1房1衛 "/>
    <s v="台北市大安區敦化南路二段  "/>
    <s v="52,500元/月"/>
    <s v="3"/>
    <s v="6"/>
    <x v="2"/>
    <s v=""/>
    <n v="1"/>
    <s v="台北市大安區敦化南路二段  "/>
    <x v="0"/>
    <n v="52500"/>
    <x v="0"/>
    <x v="0"/>
    <x v="0"/>
  </r>
  <r>
    <s v="一森原獨享美居  "/>
    <s v="成屋"/>
    <n v="21.26"/>
    <s v="4/20樓"/>
    <s v="1房1廳1衛 "/>
    <s v="新北市淡水區中正路二段  "/>
    <s v="22,000元/月"/>
    <s v="4"/>
    <s v="20"/>
    <x v="2"/>
    <n v="1"/>
    <n v="1"/>
    <s v="新北市淡水區中正路二段  "/>
    <x v="5"/>
    <n v="22000"/>
    <x v="0"/>
    <x v="0"/>
    <x v="1"/>
  </r>
  <r>
    <s v="微笑莊園面中庭兩房  "/>
    <s v="成屋"/>
    <n v="42.61"/>
    <s v="9/14樓"/>
    <s v="2房2廳2衛 "/>
    <s v="微笑莊園 / 新北市淡水區濱海路一段  "/>
    <s v="27,000元/月"/>
    <s v="9"/>
    <s v="14"/>
    <x v="0"/>
    <n v="2"/>
    <n v="2"/>
    <s v=" 新北市淡水區濱海路一段  "/>
    <x v="5"/>
    <n v="27000"/>
    <x v="0"/>
    <x v="1"/>
    <x v="1"/>
  </r>
  <r>
    <s v="稀有釋出！大家庭首選  "/>
    <s v="成屋"/>
    <n v="83.03"/>
    <s v="B1-2/4樓"/>
    <s v="4房3廳3衛1室 "/>
    <s v="新北市汐止區忠三街  "/>
    <s v="40,000元/月"/>
    <s v="B1-2"/>
    <s v="4"/>
    <x v="5"/>
    <n v="3"/>
    <n v="3"/>
    <s v="新北市汐止區忠三街  "/>
    <x v="5"/>
    <n v="40000"/>
    <x v="0"/>
    <x v="1"/>
    <x v="0"/>
  </r>
  <r>
    <s v="可看屋！晶麒美套房  "/>
    <s v="成屋"/>
    <n v="14.93"/>
    <s v="10/26樓"/>
    <s v="1房1廳1衛 "/>
    <s v="台北市萬華區康定路  "/>
    <s v="28,000元/月"/>
    <s v="10"/>
    <s v="26"/>
    <x v="2"/>
    <n v="1"/>
    <n v="1"/>
    <s v="台北市萬華區康定路  "/>
    <x v="0"/>
    <n v="28000"/>
    <x v="0"/>
    <x v="2"/>
    <x v="2"/>
  </r>
  <r>
    <s v="太睿觀  "/>
    <s v="成屋"/>
    <n v="47.96"/>
    <s v="3/14樓"/>
    <s v="3房2廳2衛 "/>
    <s v="新竹縣竹北市成功十一街  "/>
    <s v="35,000元/月"/>
    <s v="3"/>
    <s v="14"/>
    <x v="1"/>
    <n v="2"/>
    <n v="2"/>
    <s v="新竹縣竹北市成功十一街  "/>
    <x v="6"/>
    <n v="35000"/>
    <x v="0"/>
    <x v="1"/>
    <x v="1"/>
  </r>
  <r>
    <s v="保福路一樓住店皆可  "/>
    <s v="成屋"/>
    <n v="34.020000000000003"/>
    <s v="1/5樓"/>
    <s v="3房2廳1衛1室(含加蓋 1室) "/>
    <s v="新北市永和區保福路二段  "/>
    <s v="42,000元/月"/>
    <s v="1"/>
    <s v="5"/>
    <x v="1"/>
    <n v="2"/>
    <n v="1"/>
    <s v="新北市永和區保福路二段  "/>
    <x v="5"/>
    <n v="42000"/>
    <x v="0"/>
    <x v="1"/>
    <x v="0"/>
  </r>
  <r>
    <s v="稀有社區電梯雅房  "/>
    <s v="成屋"/>
    <n v="3"/>
    <s v="2/10樓"/>
    <s v="1房 "/>
    <s v="新北市新莊區民安西路  "/>
    <s v="8,000元/月"/>
    <s v="2"/>
    <s v="10"/>
    <x v="2"/>
    <s v=""/>
    <s v=""/>
    <s v="新北市新莊區民安西路  "/>
    <x v="5"/>
    <n v="8000"/>
    <x v="0"/>
    <x v="2"/>
    <x v="0"/>
  </r>
  <r>
    <s v="聯上鉑麗高樓美宅平車  "/>
    <s v="成屋"/>
    <n v="42"/>
    <s v="14/15樓"/>
    <s v="1房1廳1衛 "/>
    <s v="高雄市苓雅區中華四路  "/>
    <s v="25,000元/月"/>
    <s v="14"/>
    <s v="15"/>
    <x v="2"/>
    <n v="1"/>
    <n v="1"/>
    <s v="高雄市苓雅區中華四路  "/>
    <x v="3"/>
    <n v="25000"/>
    <x v="2"/>
    <x v="1"/>
    <x v="1"/>
  </r>
  <r>
    <s v="大順建國正路金透店  "/>
    <s v="成屋"/>
    <n v="99.16"/>
    <s v="B1-5/5樓"/>
    <s v="4房4廳5衛 "/>
    <s v="高雄市苓雅區建國一路  "/>
    <s v="42,000元/月"/>
    <s v="B1-5"/>
    <s v="5"/>
    <x v="5"/>
    <n v="4"/>
    <n v="5"/>
    <s v="高雄市苓雅區建國一路  "/>
    <x v="3"/>
    <n v="42000"/>
    <x v="2"/>
    <x v="1"/>
    <x v="0"/>
  </r>
  <r>
    <s v="忠孝路住辦大空間  "/>
    <s v="成屋"/>
    <n v="40.770000000000003"/>
    <s v="2/7樓"/>
    <s v="4房2廳2衛(含加蓋 1房) "/>
    <s v="新北市板橋區忠孝路  "/>
    <s v="48,000元/月"/>
    <s v="2"/>
    <s v="7"/>
    <x v="5"/>
    <n v="2"/>
    <n v="2"/>
    <s v="新北市板橋區忠孝路  "/>
    <x v="5"/>
    <n v="48000"/>
    <x v="0"/>
    <x v="1"/>
    <x v="0"/>
  </r>
  <r>
    <s v="中山國小旁美電梯壹貳  "/>
    <s v="成屋"/>
    <n v="6.15"/>
    <s v="2/8樓"/>
    <s v="1房1衛 "/>
    <s v="台北市中山區雙城街  "/>
    <s v="19,000元/月"/>
    <s v="2"/>
    <s v="8"/>
    <x v="2"/>
    <s v=""/>
    <n v="1"/>
    <s v="台北市中山區雙城街  "/>
    <x v="0"/>
    <n v="19000"/>
    <x v="0"/>
    <x v="2"/>
    <x v="0"/>
  </r>
  <r>
    <s v="中山國小旁美電梯壹參  "/>
    <s v="成屋"/>
    <n v="8.25"/>
    <s v="2/8樓"/>
    <s v="1房1衛 "/>
    <s v="台北市中山區雙城街  "/>
    <s v="21,000元/月"/>
    <s v="2"/>
    <s v="8"/>
    <x v="2"/>
    <s v=""/>
    <n v="1"/>
    <s v="台北市中山區雙城街  "/>
    <x v="0"/>
    <n v="21000"/>
    <x v="0"/>
    <x v="2"/>
    <x v="0"/>
  </r>
  <r>
    <s v="中山國小旁美電梯壹壹  "/>
    <s v="成屋"/>
    <n v="7.78"/>
    <s v="2/8樓"/>
    <s v="1房1衛 "/>
    <s v="台北市中山區雙城街  "/>
    <s v="20,000元/月"/>
    <s v="2"/>
    <s v="8"/>
    <x v="2"/>
    <s v=""/>
    <n v="1"/>
    <s v="台北市中山區雙城街  "/>
    <x v="0"/>
    <n v="20000"/>
    <x v="0"/>
    <x v="2"/>
    <x v="0"/>
  </r>
  <r>
    <s v="中山國小旁美電梯壹陸  "/>
    <s v="成屋"/>
    <n v="7.31"/>
    <s v="2/8樓"/>
    <s v="1房1衛 "/>
    <s v="台北市中山區雙城街  "/>
    <s v="22,000元/月"/>
    <s v="2"/>
    <s v="8"/>
    <x v="2"/>
    <s v=""/>
    <n v="1"/>
    <s v="台北市中山區雙城街  "/>
    <x v="0"/>
    <n v="22000"/>
    <x v="0"/>
    <x v="2"/>
    <x v="0"/>
  </r>
  <r>
    <s v="中山國小旁美電梯壹伍  "/>
    <s v="成屋"/>
    <n v="6.74"/>
    <s v="2/8樓"/>
    <s v="1房1衛 "/>
    <s v="台北市中山區雙城街  "/>
    <s v="21,000元/月"/>
    <s v="2"/>
    <s v="8"/>
    <x v="2"/>
    <s v=""/>
    <n v="1"/>
    <s v="台北市中山區雙城街  "/>
    <x v="0"/>
    <n v="21000"/>
    <x v="0"/>
    <x v="2"/>
    <x v="0"/>
  </r>
  <r>
    <s v="稀有揚昇高樓美景  "/>
    <s v="成屋"/>
    <n v="134.38999999999999"/>
    <s v="16/31樓"/>
    <s v="5房2廳4衛1室 "/>
    <s v="台北市中正區博愛路  "/>
    <s v="220,000元/月"/>
    <s v="16"/>
    <s v="31"/>
    <x v="3"/>
    <n v="2"/>
    <n v="4"/>
    <s v="台北市中正區博愛路  "/>
    <x v="0"/>
    <n v="220000"/>
    <x v="0"/>
    <x v="1"/>
    <x v="3"/>
  </r>
  <r>
    <s v="綠蔭豪邸闊氣敦藏  "/>
    <s v="成屋"/>
    <n v="143.16"/>
    <s v="2/16樓"/>
    <s v="4房3廳3衛 "/>
    <s v="台北市大安區敦南街  "/>
    <s v="250,000元/月"/>
    <s v="2"/>
    <s v="16"/>
    <x v="5"/>
    <n v="3"/>
    <n v="3"/>
    <s v="台北市大安區敦南街  "/>
    <x v="0"/>
    <n v="250000"/>
    <x v="0"/>
    <x v="1"/>
    <x v="1"/>
  </r>
  <r>
    <s v="南屯優美套房  "/>
    <s v="成屋"/>
    <n v="9.4"/>
    <s v="2/3樓"/>
    <s v="1房1衛 "/>
    <s v="台中市南屯區永春南路  "/>
    <s v="15,000元/月"/>
    <s v="2"/>
    <s v="3"/>
    <x v="2"/>
    <s v=""/>
    <n v="1"/>
    <s v="台中市南屯區永春南路  "/>
    <x v="1"/>
    <n v="15000"/>
    <x v="1"/>
    <x v="2"/>
    <x v="0"/>
  </r>
  <r>
    <s v="璞真仰睦．仰綠意  "/>
    <s v="成屋"/>
    <n v="46.29"/>
    <s v="11/24樓"/>
    <s v="2房2廳2衛 "/>
    <s v="新北市土城區學士路  "/>
    <s v="41,000元/月"/>
    <s v="11"/>
    <s v="24"/>
    <x v="0"/>
    <n v="2"/>
    <n v="2"/>
    <s v="新北市土城區學士路  "/>
    <x v="5"/>
    <n v="41000"/>
    <x v="0"/>
    <x v="1"/>
    <x v="2"/>
  </r>
  <r>
    <s v="吉美面長沙街大肆房  "/>
    <s v="成屋"/>
    <n v="60.5"/>
    <s v="7/15樓"/>
    <s v="4房2廳3衛 "/>
    <s v="台北市萬華區長沙街二段  "/>
    <s v="80,000元/月"/>
    <s v="7"/>
    <s v="15"/>
    <x v="5"/>
    <n v="2"/>
    <n v="3"/>
    <s v="台北市萬華區長沙街二段  "/>
    <x v="0"/>
    <n v="80000"/>
    <x v="0"/>
    <x v="1"/>
    <x v="1"/>
  </r>
  <r>
    <s v="明湖國宅綠意三房  "/>
    <s v="成屋"/>
    <n v="33.75"/>
    <s v="8/10樓"/>
    <s v="3房2廳2衛 "/>
    <s v="台北市內湖區康寧路三段  "/>
    <s v="40,000元/月"/>
    <s v="8"/>
    <s v="10"/>
    <x v="1"/>
    <n v="2"/>
    <n v="2"/>
    <s v="台北市內湖區康寧路三段  "/>
    <x v="0"/>
    <n v="40000"/>
    <x v="0"/>
    <x v="1"/>
    <x v="0"/>
  </r>
  <r>
    <s v="近南軟中研廁有窗三房電梯  "/>
    <s v="成屋"/>
    <n v="24.18"/>
    <s v="4/6樓"/>
    <s v="3房2廳1衛 "/>
    <s v="新北市汐止區弘道街  "/>
    <s v="27,000元/月"/>
    <s v="4"/>
    <s v="6"/>
    <x v="1"/>
    <n v="2"/>
    <n v="1"/>
    <s v="新北市汐止區弘道街  "/>
    <x v="5"/>
    <n v="27000"/>
    <x v="0"/>
    <x v="0"/>
    <x v="0"/>
  </r>
  <r>
    <s v="Ｍｅ時代優質大空間  "/>
    <s v="成屋"/>
    <n v="32.869999999999997"/>
    <s v="3/17樓"/>
    <s v="5房3廳2衛1室(含加蓋 3房1廳1衛1室) "/>
    <s v="新北市汐止區建成路  "/>
    <s v="25,000元/月"/>
    <s v="3"/>
    <s v="17"/>
    <x v="3"/>
    <n v="3"/>
    <n v="2"/>
    <s v="新北市汐止區建成路  "/>
    <x v="5"/>
    <n v="25000"/>
    <x v="0"/>
    <x v="1"/>
    <x v="1"/>
  </r>
  <r>
    <s v="正興華路２樓三房  "/>
    <s v="成屋"/>
    <n v="29.43"/>
    <s v="2/4樓"/>
    <s v="3房2廳1衛 "/>
    <s v="台北市南港區興華路  "/>
    <s v="33,000元/月"/>
    <s v="2"/>
    <s v="4"/>
    <x v="1"/>
    <n v="2"/>
    <n v="1"/>
    <s v="台北市南港區興華路  "/>
    <x v="0"/>
    <n v="33000"/>
    <x v="0"/>
    <x v="0"/>
    <x v="0"/>
  </r>
  <r>
    <s v="竹城富士典雅兩房  "/>
    <s v="成屋"/>
    <n v="24.85"/>
    <s v="4/15樓"/>
    <s v="2房2廳1衛 "/>
    <s v="桃園市桃園區中埔二街  "/>
    <s v="23,000元/月"/>
    <s v="4"/>
    <s v="15"/>
    <x v="0"/>
    <n v="2"/>
    <n v="1"/>
    <s v="桃園市桃園區中埔二街  "/>
    <x v="4"/>
    <n v="23000"/>
    <x v="0"/>
    <x v="0"/>
    <x v="1"/>
  </r>
  <r>
    <s v="愛悅精美二房  "/>
    <s v="成屋"/>
    <n v="29.55"/>
    <s v="2/13樓"/>
    <s v="2房2廳1衛 "/>
    <s v="新北市三峽區大德路  "/>
    <s v="24,500元/月"/>
    <s v="2"/>
    <s v="13"/>
    <x v="0"/>
    <n v="2"/>
    <n v="1"/>
    <s v="新北市三峽區大德路  "/>
    <x v="5"/>
    <n v="24500"/>
    <x v="0"/>
    <x v="0"/>
    <x v="1"/>
  </r>
  <r>
    <s v="全新精裝電梯美套房  "/>
    <s v="成屋"/>
    <n v="5.8"/>
    <s v="1/5樓"/>
    <s v="1房1衛 "/>
    <s v="台中市南區崇倫北街  "/>
    <s v="16,000元/月"/>
    <s v="1"/>
    <s v="5"/>
    <x v="2"/>
    <s v=""/>
    <n v="1"/>
    <s v="台中市南區崇倫北街  "/>
    <x v="1"/>
    <n v="16000"/>
    <x v="1"/>
    <x v="2"/>
    <x v="0"/>
  </r>
  <r>
    <s v="全新精裝美套房５Ａ１  "/>
    <s v="成屋"/>
    <n v="5.8"/>
    <s v="5/5樓"/>
    <s v="1房1衛 "/>
    <s v="台中市南區崇倫北街  "/>
    <s v="26,000元/月"/>
    <s v="5"/>
    <s v="5"/>
    <x v="2"/>
    <s v=""/>
    <n v="1"/>
    <s v="台中市南區崇倫北街  "/>
    <x v="1"/>
    <n v="26000"/>
    <x v="1"/>
    <x v="2"/>
    <x v="0"/>
  </r>
  <r>
    <s v="近火車站電梯精美套房  "/>
    <s v="成屋"/>
    <n v="8.94"/>
    <s v="7/12樓"/>
    <s v="1房11衛 "/>
    <s v="台中市中區建國路  "/>
    <s v="8,800元/月"/>
    <s v="7"/>
    <s v="12"/>
    <x v="2"/>
    <s v=""/>
    <n v="11"/>
    <s v="台中市中區建國路  "/>
    <x v="1"/>
    <n v="8800"/>
    <x v="1"/>
    <x v="2"/>
    <x v="1"/>
  </r>
  <r>
    <s v="全新精裝電梯套房５Ａ４  "/>
    <s v="成屋"/>
    <n v="5.8"/>
    <s v="5/5樓"/>
    <s v="1房1衛 "/>
    <s v="台中市南區崇倫北街  "/>
    <s v="15,800元/月"/>
    <s v="5"/>
    <s v="5"/>
    <x v="2"/>
    <s v=""/>
    <n v="1"/>
    <s v="台中市南區崇倫北街  "/>
    <x v="1"/>
    <n v="15800"/>
    <x v="1"/>
    <x v="2"/>
    <x v="0"/>
  </r>
  <r>
    <s v="河景兩房平車有家具  "/>
    <s v="成屋"/>
    <n v="47.09"/>
    <s v="4/15樓"/>
    <s v="2房2廳2衛 "/>
    <s v="台中市北屯區祥順路一段  "/>
    <s v="33,000元/月"/>
    <s v="4"/>
    <s v="15"/>
    <x v="0"/>
    <n v="2"/>
    <n v="2"/>
    <s v="台中市北屯區祥順路一段  "/>
    <x v="1"/>
    <n v="33000"/>
    <x v="1"/>
    <x v="1"/>
    <x v="1"/>
  </r>
  <r>
    <s v="宜興街套房  "/>
    <s v="成屋"/>
    <n v="6"/>
    <s v="3/4樓"/>
    <s v="1房1衛 "/>
    <s v="新北市汐止區宜興街  "/>
    <s v="10,000元/月"/>
    <s v="3"/>
    <s v="4"/>
    <x v="2"/>
    <s v=""/>
    <n v="1"/>
    <s v="新北市汐止區宜興街  "/>
    <x v="5"/>
    <n v="10000"/>
    <x v="0"/>
    <x v="2"/>
    <x v="0"/>
  </r>
  <r>
    <s v="樹孝商圈三房平車  "/>
    <s v="成屋"/>
    <n v="47.11"/>
    <s v="4/15樓"/>
    <s v="3房2廳2衛 "/>
    <s v="台中市太平區環中東路三段  "/>
    <s v="30,000元/月"/>
    <s v="4"/>
    <s v="15"/>
    <x v="1"/>
    <n v="2"/>
    <n v="2"/>
    <s v="台中市太平區環中東路三段  "/>
    <x v="1"/>
    <n v="30000"/>
    <x v="1"/>
    <x v="1"/>
    <x v="1"/>
  </r>
  <r>
    <s v="【水雲間】霸景雙平車位  "/>
    <s v="成屋"/>
    <n v="138.18"/>
    <s v="22/26樓"/>
    <s v="3房2廳4衛 "/>
    <s v="水雲間 / 台南市安平區永華路二段  "/>
    <s v="105,000元/月"/>
    <s v="22"/>
    <s v="26"/>
    <x v="1"/>
    <n v="2"/>
    <n v="4"/>
    <s v=" 台南市安平區永華路二段  "/>
    <x v="2"/>
    <n v="105000"/>
    <x v="2"/>
    <x v="1"/>
    <x v="2"/>
  </r>
  <r>
    <s v="鬧區巷弄中的溫馨住宅  "/>
    <s v="成屋"/>
    <n v="25.11"/>
    <s v="3/4樓"/>
    <s v="3房2廳1衛 "/>
    <s v="新北市蘆洲區正和街  "/>
    <s v="25,000元/月"/>
    <s v="3"/>
    <s v="4"/>
    <x v="1"/>
    <n v="2"/>
    <n v="1"/>
    <s v="新北市蘆洲區正和街  "/>
    <x v="5"/>
    <n v="25000"/>
    <x v="0"/>
    <x v="0"/>
    <x v="0"/>
  </r>
  <r>
    <s v="皇普河畔裝潢美宅  "/>
    <s v="成屋"/>
    <n v="12.94"/>
    <s v="9/16樓"/>
    <s v="1房1廳1衛1室(含加蓋 1房) "/>
    <s v="皇普河畔 / 台北市中山區明水路  "/>
    <s v="35,000元/月"/>
    <s v="9"/>
    <s v="16"/>
    <x v="2"/>
    <n v="1"/>
    <n v="1"/>
    <s v=" 台北市中山區明水路  "/>
    <x v="0"/>
    <n v="35000"/>
    <x v="0"/>
    <x v="2"/>
    <x v="1"/>
  </r>
  <r>
    <s v="昇陽天廈優質三房  "/>
    <s v="成屋"/>
    <n v="38.880000000000003"/>
    <s v="14/25樓"/>
    <s v="3房2廳2衛 "/>
    <s v="新北市板橋區莊敬路  "/>
    <s v="48,500元/月"/>
    <s v="14"/>
    <s v="25"/>
    <x v="1"/>
    <n v="2"/>
    <n v="2"/>
    <s v="新北市板橋區莊敬路  "/>
    <x v="5"/>
    <n v="48500"/>
    <x v="0"/>
    <x v="1"/>
    <x v="2"/>
  </r>
  <r>
    <s v="耘非凡｜稀有三房平車  "/>
    <s v="成屋"/>
    <n v="98.42"/>
    <s v="8/26樓"/>
    <s v="3房2廳3衛 "/>
    <s v="台南市東區林森路一段  "/>
    <s v="78,000元/月"/>
    <s v="8"/>
    <s v="26"/>
    <x v="1"/>
    <n v="2"/>
    <n v="3"/>
    <s v="台南市東區林森路一段  "/>
    <x v="2"/>
    <n v="78000"/>
    <x v="2"/>
    <x v="1"/>
    <x v="2"/>
  </r>
  <r>
    <s v="新莊宏泰市場一樓  "/>
    <s v="成屋"/>
    <n v="15.25"/>
    <s v="1/4樓"/>
    <s v="1廳1衛 "/>
    <s v="新北市新莊區自治街  "/>
    <s v="33,000元/月"/>
    <s v="1"/>
    <s v="4"/>
    <x v="6"/>
    <n v="1"/>
    <n v="1"/>
    <s v="新北市新莊區自治街  "/>
    <x v="5"/>
    <n v="33000"/>
    <x v="0"/>
    <x v="0"/>
    <x v="0"/>
  </r>
  <r>
    <s v="築億丰盛６樓  "/>
    <s v="成屋"/>
    <n v="13.98"/>
    <s v="6/12樓"/>
    <s v="1房1廳1衛 "/>
    <s v="台北市大同區蘭州街  "/>
    <s v="38,000元/月"/>
    <s v="6"/>
    <s v="12"/>
    <x v="2"/>
    <n v="1"/>
    <n v="1"/>
    <s v="台北市大同區蘭州街  "/>
    <x v="0"/>
    <n v="38000"/>
    <x v="0"/>
    <x v="2"/>
    <x v="1"/>
  </r>
  <r>
    <s v="近捷運時尚小豪宅  "/>
    <s v="成屋"/>
    <n v="13.98"/>
    <s v="4/12樓"/>
    <s v="1房1廳1衛 "/>
    <s v="台北市大同區蘭州街  "/>
    <s v="37,000元/月"/>
    <s v="4"/>
    <s v="12"/>
    <x v="2"/>
    <n v="1"/>
    <n v="1"/>
    <s v="台北市大同區蘭州街  "/>
    <x v="0"/>
    <n v="37000"/>
    <x v="0"/>
    <x v="2"/>
    <x v="1"/>
  </r>
  <r>
    <s v="上林苑帝王宅  "/>
    <s v="成屋"/>
    <n v="272.32"/>
    <s v="B1-3/4樓"/>
    <s v="4房5廳7衛3室 "/>
    <s v="上林苑 / 台北市信義區青雲街  "/>
    <s v="300,000元/月"/>
    <s v="B1-3"/>
    <s v="4"/>
    <x v="5"/>
    <n v="5"/>
    <n v="7"/>
    <s v=" 台北市信義區青雲街  "/>
    <x v="0"/>
    <n v="300000"/>
    <x v="0"/>
    <x v="1"/>
    <x v="0"/>
  </r>
  <r>
    <s v="獨立套房全天候保全含管  "/>
    <s v="成屋"/>
    <n v="7.47"/>
    <s v="2/11樓"/>
    <s v="1房1廳1衛 "/>
    <s v="新北市板橋區萬板路  "/>
    <s v="16,500元/月"/>
    <s v="2"/>
    <s v="11"/>
    <x v="2"/>
    <n v="1"/>
    <n v="1"/>
    <s v="新北市板橋區萬板路  "/>
    <x v="5"/>
    <n v="16500"/>
    <x v="0"/>
    <x v="2"/>
    <x v="1"/>
  </r>
  <r>
    <s v="內湖捷運質感精品２房  "/>
    <s v="成屋"/>
    <n v="29.73"/>
    <s v="10/15樓"/>
    <s v="2房2廳1衛 "/>
    <s v="台北市內湖區內湖路二段  "/>
    <s v="47,000元/月"/>
    <s v="10"/>
    <s v="15"/>
    <x v="0"/>
    <n v="2"/>
    <n v="1"/>
    <s v="台北市內湖區內湖路二段  "/>
    <x v="0"/>
    <n v="47000"/>
    <x v="0"/>
    <x v="0"/>
    <x v="1"/>
  </r>
  <r>
    <s v="東城１００高樓採光四房  "/>
    <s v="成屋"/>
    <n v="64.97"/>
    <s v="20/28樓"/>
    <s v="4房2廳2衛 "/>
    <s v="新竹市新竹市東門街  "/>
    <s v="52,000元/月"/>
    <s v="20"/>
    <s v="28"/>
    <x v="5"/>
    <n v="2"/>
    <n v="2"/>
    <s v="新竹市新竹市東門街  "/>
    <x v="8"/>
    <n v="52000"/>
    <x v="0"/>
    <x v="1"/>
    <x v="2"/>
  </r>
  <r>
    <s v="重慶華廈三房大空間  "/>
    <s v="成屋"/>
    <n v="32.4"/>
    <s v="2/7樓"/>
    <s v="3房2廳2衛 "/>
    <s v="新北市板橋區和平路  "/>
    <s v="30,000元/月"/>
    <s v="2"/>
    <s v="7"/>
    <x v="1"/>
    <n v="2"/>
    <n v="2"/>
    <s v="新北市板橋區和平路  "/>
    <x v="5"/>
    <n v="30000"/>
    <x v="0"/>
    <x v="1"/>
    <x v="0"/>
  </r>
  <r>
    <s v="【麗景】溫馨小宅  "/>
    <s v="成屋"/>
    <n v="31.76"/>
    <s v="10/14樓"/>
    <s v="1房2廳1衛 "/>
    <s v="新北市淡水區中正東路一段  "/>
    <s v="18,000元/月"/>
    <s v="10"/>
    <s v="14"/>
    <x v="2"/>
    <n v="2"/>
    <n v="1"/>
    <s v="新北市淡水區中正東路一段  "/>
    <x v="5"/>
    <n v="18000"/>
    <x v="0"/>
    <x v="1"/>
    <x v="1"/>
  </r>
  <r>
    <s v="北門街透天  "/>
    <s v="成屋"/>
    <n v="49.88"/>
    <s v="2-3/3樓"/>
    <s v="2房4廳4衛 "/>
    <s v="新竹市新竹市北門街  "/>
    <s v="30,000元/月"/>
    <s v="2-3"/>
    <s v="3"/>
    <x v="0"/>
    <n v="4"/>
    <n v="4"/>
    <s v="新竹市新竹市北門街  "/>
    <x v="8"/>
    <n v="30000"/>
    <x v="0"/>
    <x v="1"/>
    <x v="0"/>
  </r>
  <r>
    <s v="竹圍捷運站電梯２房  "/>
    <s v="成屋"/>
    <n v="24.3"/>
    <s v="9/13樓"/>
    <s v="2房2廳1衛 "/>
    <s v="摩登家庭 / 新北市淡水區民族路  "/>
    <s v="30,000元/月"/>
    <s v="9"/>
    <s v="13"/>
    <x v="0"/>
    <n v="2"/>
    <n v="1"/>
    <s v=" 新北市淡水區民族路  "/>
    <x v="5"/>
    <n v="30000"/>
    <x v="0"/>
    <x v="0"/>
    <x v="1"/>
  </r>
  <r>
    <s v="超級旺角優質３房  "/>
    <s v="成屋"/>
    <n v="40.11"/>
    <s v="3/16樓"/>
    <s v="3房2廳1衛 "/>
    <s v="新北市土城區立德路  "/>
    <s v="30,000元/月"/>
    <s v="3"/>
    <s v="16"/>
    <x v="1"/>
    <n v="2"/>
    <n v="1"/>
    <s v="新北市土城區立德路  "/>
    <x v="5"/>
    <n v="30000"/>
    <x v="0"/>
    <x v="1"/>
    <x v="1"/>
  </r>
  <r>
    <s v="近未來漢神百貨大１房１廳  "/>
    <s v="成屋"/>
    <n v="11.37"/>
    <s v="11/12樓"/>
    <s v="1房1廳1衛 "/>
    <s v="台中市北屯區昌平路二段  "/>
    <s v="11,000元/月"/>
    <s v="11"/>
    <s v="12"/>
    <x v="2"/>
    <n v="1"/>
    <n v="1"/>
    <s v="台中市北屯區昌平路二段  "/>
    <x v="1"/>
    <n v="11000"/>
    <x v="1"/>
    <x v="2"/>
    <x v="1"/>
  </r>
  <r>
    <s v="文山電梯裝潢兩房  "/>
    <s v="成屋"/>
    <n v="24.87"/>
    <s v="4/5樓"/>
    <s v="2房2廳1.5衛 "/>
    <s v="台北市文山區興順街  "/>
    <s v="35,000元/月"/>
    <s v="4"/>
    <s v="5"/>
    <x v="0"/>
    <n v="2"/>
    <n v="5"/>
    <s v="台北市文山區興順街  "/>
    <x v="0"/>
    <n v="35000"/>
    <x v="0"/>
    <x v="0"/>
    <x v="0"/>
  </r>
  <r>
    <s v="新裝潢小檜溪兩房車位  "/>
    <s v="成屋"/>
    <n v="33.83"/>
    <s v="6/14樓"/>
    <s v="2房1廳1衛 "/>
    <s v="桃園市桃園區朝陽街  "/>
    <s v="29,000元/月"/>
    <s v="6"/>
    <s v="14"/>
    <x v="0"/>
    <n v="1"/>
    <n v="1"/>
    <s v="桃園市桃園區朝陽街  "/>
    <x v="4"/>
    <n v="29000"/>
    <x v="0"/>
    <x v="1"/>
    <x v="1"/>
  </r>
  <r>
    <s v="景安礦金吸睛店面  "/>
    <s v="成屋"/>
    <n v="23.34"/>
    <s v="1/5樓"/>
    <s v="1房1廳1衛1室 "/>
    <s v="新北市中和區景安路  "/>
    <s v="60,000元/月"/>
    <s v="1"/>
    <s v="5"/>
    <x v="2"/>
    <n v="1"/>
    <n v="1"/>
    <s v="新北市中和區景安路  "/>
    <x v="5"/>
    <n v="60000"/>
    <x v="0"/>
    <x v="0"/>
    <x v="0"/>
  </r>
  <r>
    <s v="邊間寬敞車庫１樓  "/>
    <s v="成屋"/>
    <n v="48.36"/>
    <s v="1/5樓"/>
    <s v="2房3廳2衛(含加蓋 1廳) "/>
    <s v="新北市中和區圓通路  "/>
    <s v="45,000元/月"/>
    <s v="1"/>
    <s v="5"/>
    <x v="0"/>
    <n v="3"/>
    <n v="2"/>
    <s v="新北市中和區圓通路  "/>
    <x v="5"/>
    <n v="45000"/>
    <x v="0"/>
    <x v="1"/>
    <x v="0"/>
  </r>
  <r>
    <s v="大安學府高樓美三房  "/>
    <s v="成屋"/>
    <n v="56.14"/>
    <s v="7/23樓"/>
    <s v="3房2廳2衛 "/>
    <s v="台北市大安區復興南路二段  "/>
    <s v="98,000元/月"/>
    <s v="7"/>
    <s v="23"/>
    <x v="1"/>
    <n v="2"/>
    <n v="2"/>
    <s v="台北市大安區復興南路二段  "/>
    <x v="0"/>
    <n v="98000"/>
    <x v="0"/>
    <x v="1"/>
    <x v="2"/>
  </r>
  <r>
    <s v="租！整棟民族路騎樓透天  "/>
    <s v="成屋"/>
    <n v="45"/>
    <s v="1-4/4樓"/>
    <s v="6房2廳4衛 "/>
    <s v="彰化縣彰化市民族路  "/>
    <s v="32,000元/月"/>
    <s v="1-4"/>
    <s v="4"/>
    <x v="7"/>
    <n v="2"/>
    <n v="4"/>
    <s v="彰化縣彰化市民族路  "/>
    <x v="7"/>
    <n v="32000"/>
    <x v="1"/>
    <x v="1"/>
    <x v="0"/>
  </r>
  <r>
    <s v="憲政路全新摩天１００美宅  "/>
    <s v="成屋"/>
    <n v="21.17"/>
    <s v="3/24樓"/>
    <s v="2房1廳1衛 "/>
    <s v="高雄市苓雅區憲政路  "/>
    <s v="20,000元/月"/>
    <s v="3"/>
    <s v="24"/>
    <x v="0"/>
    <n v="1"/>
    <n v="1"/>
    <s v="高雄市苓雅區憲政路  "/>
    <x v="3"/>
    <n v="20000"/>
    <x v="2"/>
    <x v="0"/>
    <x v="2"/>
  </r>
  <r>
    <s v="和宜極美精美兩房平車美屋  "/>
    <s v="成屋"/>
    <n v="34.14"/>
    <s v="19/23樓"/>
    <s v="2房2廳1衛 "/>
    <s v="台中市北屯區大連西路  "/>
    <s v="29,000元/月"/>
    <s v="19"/>
    <s v="23"/>
    <x v="0"/>
    <n v="2"/>
    <n v="1"/>
    <s v="台中市北屯區大連西路  "/>
    <x v="1"/>
    <n v="29000"/>
    <x v="1"/>
    <x v="1"/>
    <x v="2"/>
  </r>
  <r>
    <s v="【雙城區】面寬老宅  "/>
    <s v="成屋"/>
    <n v="61"/>
    <s v="1-4/4樓"/>
    <s v="5房2廳4衛(含加蓋 1衛) "/>
    <s v="台南市中西區忠孝街  "/>
    <s v="40,000元/月"/>
    <s v="1-4"/>
    <s v="4"/>
    <x v="3"/>
    <n v="2"/>
    <n v="4"/>
    <s v="台南市中西區忠孝街  "/>
    <x v="2"/>
    <n v="40000"/>
    <x v="2"/>
    <x v="1"/>
    <x v="0"/>
  </r>
  <r>
    <s v="近忠孝橋方正三房  "/>
    <s v="成屋"/>
    <n v="30.91"/>
    <s v="10/12樓"/>
    <s v="3房2廳2衛 "/>
    <s v="新北市三重區重安街  "/>
    <s v="42,000元/月"/>
    <s v="10"/>
    <s v="12"/>
    <x v="1"/>
    <n v="2"/>
    <n v="2"/>
    <s v="新北市三重區重安街  "/>
    <x v="5"/>
    <n v="42000"/>
    <x v="0"/>
    <x v="1"/>
    <x v="1"/>
  </r>
  <r>
    <s v="靜巷內公寓一樓  "/>
    <s v="成屋"/>
    <n v="25.36"/>
    <s v="1/4樓"/>
    <s v="2房2廳2衛 "/>
    <s v="新北市新店區中興路二段  "/>
    <s v="35,000元/月"/>
    <s v="1"/>
    <s v="4"/>
    <x v="0"/>
    <n v="2"/>
    <n v="2"/>
    <s v="新北市新店區中興路二段  "/>
    <x v="5"/>
    <n v="35000"/>
    <x v="0"/>
    <x v="0"/>
    <x v="0"/>
  </r>
  <r>
    <s v="近ＩＫＥＡ京站百貨美４房  "/>
    <s v="成屋"/>
    <n v="35.14"/>
    <s v="4/5樓"/>
    <s v="4房2廳2衛 "/>
    <s v="新北市新店區福園街  "/>
    <s v="26,000元/月"/>
    <s v="4"/>
    <s v="5"/>
    <x v="5"/>
    <n v="2"/>
    <n v="2"/>
    <s v="新北市新店區福園街  "/>
    <x v="5"/>
    <n v="26000"/>
    <x v="0"/>
    <x v="1"/>
    <x v="0"/>
  </r>
  <r>
    <s v="捷運輔大三樓舒適住家  "/>
    <s v="成屋"/>
    <n v="28.63"/>
    <s v="3/3樓"/>
    <s v="2房2廳1衛 "/>
    <s v="新北市新莊區中正路  "/>
    <s v="26,000元/月"/>
    <s v="3"/>
    <s v="3"/>
    <x v="0"/>
    <n v="2"/>
    <n v="1"/>
    <s v="新北市新莊區中正路  "/>
    <x v="5"/>
    <n v="26000"/>
    <x v="0"/>
    <x v="0"/>
    <x v="0"/>
  </r>
  <r>
    <s v="近三重站採光三房  "/>
    <s v="成屋"/>
    <n v="20.64"/>
    <s v="3/4樓"/>
    <s v="3房2廳1衛 "/>
    <s v="新北市三重區興華街  "/>
    <s v="20,000元/月"/>
    <s v="3"/>
    <s v="4"/>
    <x v="1"/>
    <n v="2"/>
    <n v="1"/>
    <s v="新北市三重區興華街  "/>
    <x v="5"/>
    <n v="20000"/>
    <x v="0"/>
    <x v="0"/>
    <x v="0"/>
  </r>
  <r>
    <s v="奇岩重劃區２＋１  "/>
    <s v="成屋"/>
    <n v="36.130000000000003"/>
    <s v="3/7樓"/>
    <s v="3房1廳1衛 "/>
    <s v="台北市北投區三合街一段  "/>
    <s v="50,000元/月"/>
    <s v="3"/>
    <s v="7"/>
    <x v="1"/>
    <n v="1"/>
    <n v="1"/>
    <s v="台北市北投區三合街一段  "/>
    <x v="0"/>
    <n v="50000"/>
    <x v="0"/>
    <x v="1"/>
    <x v="0"/>
  </r>
  <r>
    <s v="華友聯稀有兩房平車  "/>
    <s v="成屋"/>
    <n v="34.869999999999997"/>
    <s v="10/15樓"/>
    <s v="2房2廳1衛 "/>
    <s v="高雄市鳳山區北賢街  "/>
    <s v="23,000元/月"/>
    <s v="10"/>
    <s v="15"/>
    <x v="0"/>
    <n v="2"/>
    <n v="1"/>
    <s v="高雄市鳳山區北賢街  "/>
    <x v="3"/>
    <n v="23000"/>
    <x v="2"/>
    <x v="1"/>
    <x v="1"/>
  </r>
  <r>
    <s v="北新路華廈大三房有景觀  "/>
    <s v="成屋"/>
    <n v="30.27"/>
    <s v="8/8樓"/>
    <s v="3房2廳2衛 "/>
    <s v="新北市淡水區北新路  "/>
    <s v="30,000元/月"/>
    <s v="8"/>
    <s v="8"/>
    <x v="1"/>
    <n v="2"/>
    <n v="2"/>
    <s v="新北市淡水區北新路  "/>
    <x v="5"/>
    <n v="30000"/>
    <x v="0"/>
    <x v="1"/>
    <x v="0"/>
  </r>
  <r>
    <s v="信義謙石小豪邸車位另租  "/>
    <s v="成屋"/>
    <n v="18.14"/>
    <s v="3/7樓"/>
    <s v="1房2廳1衛 "/>
    <s v="信義謙石 / 台北市士林區天母北路  "/>
    <s v="40,000元/月"/>
    <s v="3"/>
    <s v="7"/>
    <x v="2"/>
    <n v="2"/>
    <n v="1"/>
    <s v=" 台北市士林區天母北路  "/>
    <x v="0"/>
    <n v="40000"/>
    <x v="0"/>
    <x v="0"/>
    <x v="0"/>
  </r>
  <r>
    <s v="［昇之陽］寬敞＆機能  "/>
    <s v="成屋"/>
    <n v="43.34"/>
    <s v="5/18樓"/>
    <s v="3房2廳2衛1室 "/>
    <s v="台北市南港區興華路  "/>
    <s v="54,000元/月"/>
    <s v="5"/>
    <s v="18"/>
    <x v="1"/>
    <n v="2"/>
    <n v="2"/>
    <s v="台北市南港區興華路  "/>
    <x v="0"/>
    <n v="54000"/>
    <x v="0"/>
    <x v="1"/>
    <x v="1"/>
  </r>
  <r>
    <s v="全棟！近後驛商圈經典店透  "/>
    <s v="成屋"/>
    <n v="63.16"/>
    <s v="1-3/3樓"/>
    <s v="8房1廳6衛(含加蓋 2房) "/>
    <s v="高雄市三民區遼寧一街  "/>
    <s v="35,000元/月"/>
    <s v="1-3"/>
    <s v="3"/>
    <x v="4"/>
    <n v="1"/>
    <n v="6"/>
    <s v="高雄市三民區遼寧一街  "/>
    <x v="3"/>
    <n v="35000"/>
    <x v="2"/>
    <x v="1"/>
    <x v="0"/>
  </r>
  <r>
    <s v="近台元可租補全新三房  "/>
    <s v="成屋"/>
    <n v="48.92"/>
    <s v="10/14樓"/>
    <s v="3房2廳2衛 "/>
    <s v="新竹縣竹北市三民路  "/>
    <s v="35,000元/月"/>
    <s v="10"/>
    <s v="14"/>
    <x v="1"/>
    <n v="2"/>
    <n v="2"/>
    <s v="新竹縣竹北市三民路  "/>
    <x v="6"/>
    <n v="35000"/>
    <x v="0"/>
    <x v="1"/>
    <x v="1"/>
  </r>
  <r>
    <s v="忠孝敦化質感面寬高樓美邸  "/>
    <s v="成屋"/>
    <n v="39.33"/>
    <s v="10/14樓"/>
    <s v="2房2廳2衛 "/>
    <s v="台北市大安區忠孝東路四段  "/>
    <s v="80,000元/月"/>
    <s v="10"/>
    <s v="14"/>
    <x v="0"/>
    <n v="2"/>
    <n v="2"/>
    <s v="台北市大安區忠孝東路四段  "/>
    <x v="0"/>
    <n v="80000"/>
    <x v="0"/>
    <x v="1"/>
    <x v="1"/>
  </r>
  <r>
    <s v="捷豹長春漂亮套房  "/>
    <s v="成屋"/>
    <n v="11.29"/>
    <s v="7/12樓"/>
    <s v="1房1衛(含加蓋 1房) "/>
    <s v="台北市中山區長春路  "/>
    <s v="28,000元/月"/>
    <s v="7"/>
    <s v="12"/>
    <x v="2"/>
    <s v=""/>
    <n v="1"/>
    <s v="台北市中山區長春路  "/>
    <x v="0"/>
    <n v="28000"/>
    <x v="0"/>
    <x v="2"/>
    <x v="1"/>
  </r>
  <r>
    <s v="榮富都特三房車位  "/>
    <s v="成屋"/>
    <n v="48.16"/>
    <s v="6/16樓"/>
    <s v="3房2廳2衛 "/>
    <s v="都市特區 / 新北市新莊區中平路  "/>
    <s v="34,800元/月"/>
    <s v="6"/>
    <s v="16"/>
    <x v="1"/>
    <n v="2"/>
    <n v="2"/>
    <s v=" 新北市新莊區中平路  "/>
    <x v="5"/>
    <n v="34800"/>
    <x v="0"/>
    <x v="1"/>
    <x v="1"/>
  </r>
  <r>
    <s v="第一道美妝四房車位  "/>
    <s v="成屋"/>
    <n v="72.510000000000005"/>
    <s v="8/14樓"/>
    <s v="4房2廳2衛 "/>
    <s v="第一道 / 台北市南港區園區街  "/>
    <s v="79,000元/月"/>
    <s v="8"/>
    <s v="14"/>
    <x v="5"/>
    <n v="2"/>
    <n v="2"/>
    <s v=" 台北市南港區園區街  "/>
    <x v="0"/>
    <n v="79000"/>
    <x v="0"/>
    <x v="1"/>
    <x v="1"/>
  </r>
  <r>
    <s v="世紀凱悅兩房配平面車位  "/>
    <s v="成屋"/>
    <n v="34.75"/>
    <s v="6/22樓"/>
    <s v="2房2廳1衛 "/>
    <s v="台中市西屯區國安一路  "/>
    <s v="25,000元/月"/>
    <s v="6"/>
    <s v="22"/>
    <x v="0"/>
    <n v="2"/>
    <n v="1"/>
    <s v="台中市西屯區國安一路  "/>
    <x v="1"/>
    <n v="25000"/>
    <x v="1"/>
    <x v="1"/>
    <x v="2"/>
  </r>
  <r>
    <s v="近Ｇ６捷運站三房有管理室  "/>
    <s v="成屋"/>
    <n v="27.17"/>
    <s v="3/5樓"/>
    <s v="3房2廳2衛 "/>
    <s v="台中市北屯區文昌東七街  "/>
    <s v="18,000元/月"/>
    <s v="3"/>
    <s v="5"/>
    <x v="1"/>
    <n v="2"/>
    <n v="2"/>
    <s v="台中市北屯區文昌東七街  "/>
    <x v="1"/>
    <n v="18000"/>
    <x v="1"/>
    <x v="0"/>
    <x v="0"/>
  </r>
  <r>
    <s v="景美市中心綠景大樓  "/>
    <s v="成屋"/>
    <n v="22"/>
    <s v="3/16樓"/>
    <s v="2房1廳1衛 "/>
    <s v="台北市文山區景興路  "/>
    <s v="38,000元/月"/>
    <s v="3"/>
    <s v="16"/>
    <x v="0"/>
    <n v="1"/>
    <n v="1"/>
    <s v="台北市文山區景興路  "/>
    <x v="0"/>
    <n v="38000"/>
    <x v="0"/>
    <x v="0"/>
    <x v="1"/>
  </r>
  <r>
    <s v="悠遊郡三房車位  "/>
    <s v="成屋"/>
    <n v="56.55"/>
    <s v="1/11樓"/>
    <s v="6房3廳3衛(含加蓋 3房1廳1衛) "/>
    <s v="悠遊郡 / 新北市蘆洲區中正路  "/>
    <s v="49,000元/月"/>
    <s v="1"/>
    <s v="11"/>
    <x v="7"/>
    <n v="3"/>
    <n v="3"/>
    <s v=" 新北市蘆洲區中正路  "/>
    <x v="5"/>
    <n v="49000"/>
    <x v="0"/>
    <x v="1"/>
    <x v="1"/>
  </r>
  <r>
    <s v="竹中愛丁堡三房平車  "/>
    <s v="成屋"/>
    <n v="40.68"/>
    <s v="3/6樓"/>
    <s v="3房2廳2衛 "/>
    <s v="新竹縣竹東鎮中興路四段  "/>
    <s v="27,500元/月"/>
    <s v="3"/>
    <s v="6"/>
    <x v="1"/>
    <n v="2"/>
    <n v="2"/>
    <s v="新竹縣竹東鎮中興路四段  "/>
    <x v="6"/>
    <n v="27500"/>
    <x v="0"/>
    <x v="1"/>
    <x v="0"/>
  </r>
  <r>
    <s v="近捷運鬧中取靜一樓地下室  "/>
    <s v="成屋"/>
    <n v="42.86"/>
    <s v="1/4樓"/>
    <s v="2房2廳3衛4室(含加蓋 2衛3室) "/>
    <s v="台北市大安區復興南路一段  "/>
    <s v="145,888元/月"/>
    <s v="1"/>
    <s v="4"/>
    <x v="0"/>
    <n v="2"/>
    <n v="3"/>
    <s v="台北市大安區復興南路一段  "/>
    <x v="0"/>
    <n v="145888"/>
    <x v="0"/>
    <x v="1"/>
    <x v="0"/>
  </r>
  <r>
    <s v="板橋邊間電梯華廈三房  "/>
    <s v="成屋"/>
    <n v="25.93"/>
    <s v="7/7樓"/>
    <s v="3房2廳2衛 "/>
    <s v="生活家社區 / 新北市板橋區南雅西路二段  "/>
    <s v="25,000元/月"/>
    <s v="7"/>
    <s v="7"/>
    <x v="1"/>
    <n v="2"/>
    <n v="2"/>
    <s v=" 新北市板橋區南雅西路二段  "/>
    <x v="5"/>
    <n v="25000"/>
    <x v="0"/>
    <x v="0"/>
    <x v="0"/>
  </r>
  <r>
    <s v="☆文心ＡＩＴ◆不同凡響  "/>
    <s v="成屋"/>
    <n v="121.79"/>
    <s v="8/26樓"/>
    <s v="4房2廳3衛1室 "/>
    <s v="台北市內湖區金湖路  "/>
    <s v="265,000元/月"/>
    <s v="8"/>
    <s v="26"/>
    <x v="5"/>
    <n v="2"/>
    <n v="3"/>
    <s v="台北市內湖區金湖路  "/>
    <x v="0"/>
    <n v="265000"/>
    <x v="0"/>
    <x v="1"/>
    <x v="2"/>
  </r>
  <r>
    <s v="【楓華麗山】捷運三房晴居  "/>
    <s v="成屋"/>
    <n v="31.32"/>
    <s v="4/5樓"/>
    <s v="3房2廳1.5衛 "/>
    <s v="台北市內湖區港華街  "/>
    <s v="35,000元/月"/>
    <s v="4"/>
    <s v="5"/>
    <x v="1"/>
    <n v="2"/>
    <n v="5"/>
    <s v="台北市內湖區港華街  "/>
    <x v="0"/>
    <n v="35000"/>
    <x v="0"/>
    <x v="1"/>
    <x v="0"/>
  </r>
  <r>
    <s v="御織間邊間兩房  "/>
    <s v="成屋"/>
    <n v="19.88"/>
    <s v="6/13樓"/>
    <s v="2房2廳1衛 "/>
    <s v="台北市南港區東明街  "/>
    <s v="40,000元/月"/>
    <s v="6"/>
    <s v="13"/>
    <x v="0"/>
    <n v="2"/>
    <n v="1"/>
    <s v="台北市南港區東明街  "/>
    <x v="0"/>
    <n v="40000"/>
    <x v="0"/>
    <x v="0"/>
    <x v="1"/>
  </r>
  <r>
    <s v="【明德捷境】翠巷雅致貳樓  "/>
    <s v="成屋"/>
    <n v="33.049999999999997"/>
    <s v="2/5樓"/>
    <s v="3房2廳2衛 "/>
    <s v="台北市北投區明德路  "/>
    <s v="35,000元/月"/>
    <s v="2"/>
    <s v="5"/>
    <x v="1"/>
    <n v="2"/>
    <n v="2"/>
    <s v="台北市北投區明德路  "/>
    <x v="0"/>
    <n v="35000"/>
    <x v="0"/>
    <x v="1"/>
    <x v="0"/>
  </r>
  <r>
    <s v="挑高大空間北投大興街辦公  "/>
    <s v="成屋"/>
    <n v="60.38"/>
    <s v="2-3/7樓"/>
    <s v="3房2廳3衛 "/>
    <s v="台北市北投區大興街  "/>
    <s v="55,000元/月"/>
    <s v="2-3"/>
    <s v="7"/>
    <x v="1"/>
    <n v="2"/>
    <n v="3"/>
    <s v="台北市北投區大興街  "/>
    <x v="0"/>
    <n v="55000"/>
    <x v="0"/>
    <x v="1"/>
    <x v="0"/>
  </r>
  <r>
    <s v="復興路國宅小資套房Ａ  "/>
    <s v="成屋"/>
    <n v="5.28"/>
    <s v="5/5樓"/>
    <s v="1房1衛 "/>
    <s v="台中市南區復興路二段  "/>
    <s v="5,500元/月"/>
    <s v="5"/>
    <s v="5"/>
    <x v="2"/>
    <s v=""/>
    <n v="1"/>
    <s v="台中市南區復興路二段  "/>
    <x v="1"/>
    <n v="5500"/>
    <x v="1"/>
    <x v="2"/>
    <x v="0"/>
  </r>
  <r>
    <s v="東橋星巴克旁兩房平車  "/>
    <s v="成屋"/>
    <n v="33.44"/>
    <s v="3/20樓"/>
    <s v="2房2廳1衛 "/>
    <s v="台南市永康區東橋三路  "/>
    <s v="25,000元/月"/>
    <s v="3"/>
    <s v="20"/>
    <x v="0"/>
    <n v="2"/>
    <n v="1"/>
    <s v="台南市永康區東橋三路  "/>
    <x v="2"/>
    <n v="25000"/>
    <x v="2"/>
    <x v="1"/>
    <x v="1"/>
  </r>
  <r>
    <s v="中港邊間大坪三房美寓  "/>
    <s v="成屋"/>
    <n v="42.53"/>
    <s v="5/5樓"/>
    <s v="3房2廳2衛 "/>
    <s v="新北市新莊區中港路  "/>
    <s v="30,000元/月"/>
    <s v="5"/>
    <s v="5"/>
    <x v="1"/>
    <n v="2"/>
    <n v="2"/>
    <s v="新北市新莊區中港路  "/>
    <x v="5"/>
    <n v="30000"/>
    <x v="0"/>
    <x v="1"/>
    <x v="0"/>
  </r>
  <r>
    <s v="中山北路晶華旁電梯住辦  "/>
    <s v="成屋"/>
    <n v="26.58"/>
    <s v="7/7樓"/>
    <s v="2房2廳1衛1室 "/>
    <s v="台北市中山區中山北路二段  "/>
    <s v="47,000元/月"/>
    <s v="7"/>
    <s v="7"/>
    <x v="0"/>
    <n v="2"/>
    <n v="1"/>
    <s v="台北市中山區中山北路二段  "/>
    <x v="0"/>
    <n v="47000"/>
    <x v="0"/>
    <x v="0"/>
    <x v="0"/>
  </r>
  <r>
    <s v="六張犁站電梯溫馨套房  "/>
    <s v="成屋"/>
    <n v="33.659999999999997"/>
    <s v="10/12樓"/>
    <s v="1房1廳1衛 "/>
    <s v="台北市大安區和平東路三段  "/>
    <s v="23,000元/月"/>
    <s v="10"/>
    <s v="12"/>
    <x v="2"/>
    <n v="1"/>
    <n v="1"/>
    <s v="台北市大安區和平東路三段  "/>
    <x v="0"/>
    <n v="23000"/>
    <x v="0"/>
    <x v="1"/>
    <x v="1"/>
  </r>
  <r>
    <s v="新春街華廈稀有三房  "/>
    <s v="成屋"/>
    <n v="32.79"/>
    <s v="5/8樓"/>
    <s v="3房2廳2衛 "/>
    <s v="新北市淡水區新春街  "/>
    <s v="19,500元/月"/>
    <s v="5"/>
    <s v="8"/>
    <x v="1"/>
    <n v="2"/>
    <n v="2"/>
    <s v="新北市淡水區新春街  "/>
    <x v="5"/>
    <n v="19500"/>
    <x v="0"/>
    <x v="1"/>
    <x v="0"/>
  </r>
  <r>
    <s v="海鷗日光美三房  "/>
    <s v="成屋"/>
    <n v="34.61"/>
    <s v="3/8樓"/>
    <s v="3房2廳2衛 "/>
    <s v="新北市淡水區中正東路一段  "/>
    <s v="30,000元/月"/>
    <s v="3"/>
    <s v="8"/>
    <x v="1"/>
    <n v="2"/>
    <n v="2"/>
    <s v="新北市淡水區中正東路一段  "/>
    <x v="5"/>
    <n v="30000"/>
    <x v="0"/>
    <x v="1"/>
    <x v="0"/>
  </r>
  <r>
    <s v="未住過✨琢豐高樓美妝豪邸  "/>
    <s v="成屋"/>
    <n v="52.8"/>
    <s v="17/24樓"/>
    <s v="2房2廳2衛 "/>
    <s v="台北市中山區松江路  "/>
    <s v="200,000元/月"/>
    <s v="17"/>
    <s v="24"/>
    <x v="0"/>
    <n v="2"/>
    <n v="2"/>
    <s v="台北市中山區松江路  "/>
    <x v="0"/>
    <n v="200000"/>
    <x v="0"/>
    <x v="1"/>
    <x v="2"/>
  </r>
  <r>
    <s v="大同莊園庭景２房車位  "/>
    <s v="成屋"/>
    <n v="38.58"/>
    <s v="16/27樓"/>
    <s v="2房2廳1衛 "/>
    <s v="新北市土城區莊園街  "/>
    <s v="33,000元/月"/>
    <s v="16"/>
    <s v="27"/>
    <x v="0"/>
    <n v="2"/>
    <n v="1"/>
    <s v="新北市土城區莊園街  "/>
    <x v="5"/>
    <n v="33000"/>
    <x v="0"/>
    <x v="1"/>
    <x v="2"/>
  </r>
  <r>
    <s v="近兵仔市．採光三房  "/>
    <s v="成屋"/>
    <n v="35"/>
    <s v="6/9樓"/>
    <s v="3房2廳2衛 "/>
    <s v="龍門大地 / 台南市永康區勝華街  "/>
    <s v="16,000元/月"/>
    <s v="6"/>
    <s v="9"/>
    <x v="1"/>
    <n v="2"/>
    <n v="2"/>
    <s v=" 台南市永康區勝華街  "/>
    <x v="2"/>
    <n v="16000"/>
    <x v="2"/>
    <x v="1"/>
    <x v="0"/>
  </r>
  <r>
    <s v="江翠ＯＮＥ．２房車位  "/>
    <s v="成屋"/>
    <n v="30.07"/>
    <s v="10/19樓"/>
    <s v="2房2廳1衛 "/>
    <s v="新北市板橋區華江一路  "/>
    <s v="35,000元/月"/>
    <s v="10"/>
    <s v="19"/>
    <x v="0"/>
    <n v="2"/>
    <n v="1"/>
    <s v="新北市板橋區華江一路  "/>
    <x v="5"/>
    <n v="35000"/>
    <x v="0"/>
    <x v="1"/>
    <x v="1"/>
  </r>
  <r>
    <s v="【鼎家花園】．七樓雅居  "/>
    <s v="成屋"/>
    <n v="6"/>
    <s v="7/8樓"/>
    <s v="1房1衛 "/>
    <s v="新北市板橋區中山路二段  "/>
    <s v="18,000元/月"/>
    <s v="7"/>
    <s v="8"/>
    <x v="2"/>
    <s v=""/>
    <n v="1"/>
    <s v="新北市板橋區中山路二段  "/>
    <x v="5"/>
    <n v="18000"/>
    <x v="0"/>
    <x v="2"/>
    <x v="0"/>
  </r>
  <r>
    <s v="近勤美四房公寓  "/>
    <s v="成屋"/>
    <n v="20.96"/>
    <s v="2/4樓"/>
    <s v="4房2廳1衛 "/>
    <s v="台中市西區中美街  "/>
    <s v="18,000元/月"/>
    <s v="2"/>
    <s v="4"/>
    <x v="5"/>
    <n v="2"/>
    <n v="1"/>
    <s v="台中市西區中美街  "/>
    <x v="1"/>
    <n v="18000"/>
    <x v="1"/>
    <x v="0"/>
    <x v="0"/>
  </r>
  <r>
    <s v="文德捷運湖水裔高樓  "/>
    <s v="成屋"/>
    <n v="18.420000000000002"/>
    <s v="11/12樓"/>
    <s v="1房1廳1衛1室 "/>
    <s v="台北市內湖區文德路  "/>
    <s v="33,000元/月"/>
    <s v="11"/>
    <s v="12"/>
    <x v="2"/>
    <n v="1"/>
    <n v="1"/>
    <s v="台北市內湖區文德路  "/>
    <x v="0"/>
    <n v="33000"/>
    <x v="0"/>
    <x v="0"/>
    <x v="1"/>
  </r>
  <r>
    <s v="華固晴川綠意４房  "/>
    <s v="成屋"/>
    <n v="71.7"/>
    <s v="2/9樓"/>
    <s v="4房2廳2衛 "/>
    <s v="台北市北投區三合街一段  "/>
    <s v="89,000元/月"/>
    <s v="2"/>
    <s v="9"/>
    <x v="5"/>
    <n v="2"/>
    <n v="2"/>
    <s v="台北市北投區三合街一段  "/>
    <x v="0"/>
    <n v="89000"/>
    <x v="0"/>
    <x v="1"/>
    <x v="0"/>
  </r>
  <r>
    <s v="涵美精裝優質四房  "/>
    <s v="成屋"/>
    <n v="80.06"/>
    <s v="3/14樓"/>
    <s v="4房2廳2衛 "/>
    <s v="新北市三重區集賢路  "/>
    <s v="68,800元/月"/>
    <s v="3"/>
    <s v="14"/>
    <x v="5"/>
    <n v="2"/>
    <n v="2"/>
    <s v="新北市三重區集賢路  "/>
    <x v="5"/>
    <n v="68800"/>
    <x v="0"/>
    <x v="1"/>
    <x v="1"/>
  </r>
  <r>
    <s v="大山圓首選電梯２房  "/>
    <s v="成屋"/>
    <n v="17.48"/>
    <s v="12/14樓"/>
    <s v="2房1廳1衛 "/>
    <s v="新北市汐止區福德二路  "/>
    <s v="21,000元/月"/>
    <s v="12"/>
    <s v="14"/>
    <x v="0"/>
    <n v="1"/>
    <n v="1"/>
    <s v="新北市汐止區福德二路  "/>
    <x v="5"/>
    <n v="21000"/>
    <x v="0"/>
    <x v="0"/>
    <x v="1"/>
  </r>
  <r>
    <s v="美村路｜精華商圈雙店面  "/>
    <s v="成屋"/>
    <n v="36.19"/>
    <s v="1/2樓"/>
    <s v="1廳2衛 "/>
    <s v="台中市西區美村路一段  "/>
    <s v="180,000元/月"/>
    <s v="1"/>
    <s v="2"/>
    <x v="6"/>
    <n v="1"/>
    <n v="2"/>
    <s v="台中市西區美村路一段  "/>
    <x v="1"/>
    <n v="180000"/>
    <x v="1"/>
    <x v="1"/>
    <x v="0"/>
  </r>
  <r>
    <s v="逢甲套房  "/>
    <s v="成屋"/>
    <n v="4.63"/>
    <s v="4/5樓"/>
    <s v="1房1廳1衛 "/>
    <s v="台中市西屯區華夏巷  "/>
    <s v="6,550元/月"/>
    <s v="4"/>
    <s v="5"/>
    <x v="2"/>
    <n v="1"/>
    <n v="1"/>
    <s v="台中市西屯區華夏巷  "/>
    <x v="1"/>
    <n v="6550"/>
    <x v="1"/>
    <x v="2"/>
    <x v="0"/>
  </r>
  <r>
    <s v="和平大樓電梯青田師大附近  "/>
    <s v="成屋"/>
    <n v="15.22"/>
    <s v="4/11樓"/>
    <s v="1房1廳1衛 "/>
    <s v="台北市大安區和平東路一段  "/>
    <s v="24,000元/月"/>
    <s v="4"/>
    <s v="11"/>
    <x v="2"/>
    <n v="1"/>
    <n v="1"/>
    <s v="台北市大安區和平東路一段  "/>
    <x v="0"/>
    <n v="24000"/>
    <x v="0"/>
    <x v="0"/>
    <x v="1"/>
  </r>
  <r>
    <s v="京華捷運富旺店辦住Ａ＋Ｂ  "/>
    <s v="成屋"/>
    <n v="69.319999999999993"/>
    <s v="2/12樓"/>
    <s v="2房2廳2衛 "/>
    <s v="京華大廈 / 台北市中山區民權東路二段  "/>
    <s v="96,000元/月"/>
    <s v="2"/>
    <s v="12"/>
    <x v="0"/>
    <n v="2"/>
    <n v="2"/>
    <s v=" 台北市中山區民權東路二段  "/>
    <x v="0"/>
    <n v="96000"/>
    <x v="0"/>
    <x v="1"/>
    <x v="1"/>
  </r>
  <r>
    <s v="Ｗ站前精美三房  "/>
    <s v="成屋"/>
    <n v="38.17"/>
    <s v="12/18樓"/>
    <s v="3房2廳2衛 "/>
    <s v="桃園市中壢區領航南路三段  "/>
    <s v="35,000元/月"/>
    <s v="12"/>
    <s v="18"/>
    <x v="1"/>
    <n v="2"/>
    <n v="2"/>
    <s v="桃園市中壢區領航南路三段  "/>
    <x v="4"/>
    <n v="35000"/>
    <x v="0"/>
    <x v="1"/>
    <x v="1"/>
  </r>
  <r>
    <s v="太睿國寶視野美四房  "/>
    <s v="成屋"/>
    <n v="65.010000000000005"/>
    <s v="18/24樓"/>
    <s v="4房2廳3衛 "/>
    <s v="新竹市新竹市中山路  "/>
    <s v="62,000元/月"/>
    <s v="18"/>
    <s v="24"/>
    <x v="5"/>
    <n v="2"/>
    <n v="3"/>
    <s v="新竹市新竹市中山路  "/>
    <x v="8"/>
    <n v="62000"/>
    <x v="0"/>
    <x v="1"/>
    <x v="2"/>
  </r>
  <r>
    <s v="十里靜安四房雙車位  "/>
    <s v="成屋"/>
    <n v="90.27"/>
    <s v="10/24樓"/>
    <s v="4房2廳3衛 "/>
    <s v="新竹市新竹市龍山東路  "/>
    <s v="60,000元/月"/>
    <s v="10"/>
    <s v="24"/>
    <x v="5"/>
    <n v="2"/>
    <n v="3"/>
    <s v="新竹市新竹市龍山東路  "/>
    <x v="8"/>
    <n v="60000"/>
    <x v="0"/>
    <x v="1"/>
    <x v="2"/>
  </r>
  <r>
    <s v="新市漂亮大空間  "/>
    <s v="成屋"/>
    <n v="7.5"/>
    <s v="3/4樓"/>
    <s v="1房1衛1室 "/>
    <s v="台南市新市區仁愛街  "/>
    <s v="10,000元/月"/>
    <s v="3"/>
    <s v="4"/>
    <x v="2"/>
    <s v=""/>
    <n v="1"/>
    <s v="台南市新市區仁愛街  "/>
    <x v="2"/>
    <n v="10000"/>
    <x v="2"/>
    <x v="2"/>
    <x v="0"/>
  </r>
  <r>
    <s v="海山學區公寓大空間  "/>
    <s v="成屋"/>
    <n v="28.98"/>
    <s v="4/4樓"/>
    <s v="4房2廳2衛 "/>
    <s v="新北市板橋區民族路  "/>
    <s v="24,000元/月"/>
    <s v="4"/>
    <s v="4"/>
    <x v="5"/>
    <n v="2"/>
    <n v="2"/>
    <s v="新北市板橋區民族路  "/>
    <x v="5"/>
    <n v="24000"/>
    <x v="0"/>
    <x v="0"/>
    <x v="0"/>
  </r>
  <r>
    <s v="近捷運景平設計師的家  "/>
    <s v="成屋"/>
    <n v="26.44"/>
    <s v="2/5樓"/>
    <s v="3房2廳1衛 "/>
    <s v="新北市中和區景德街  "/>
    <s v="39,000元/月"/>
    <s v="2"/>
    <s v="5"/>
    <x v="1"/>
    <n v="2"/>
    <n v="1"/>
    <s v="新北市中和區景德街  "/>
    <x v="5"/>
    <n v="39000"/>
    <x v="0"/>
    <x v="0"/>
    <x v="0"/>
  </r>
  <r>
    <s v="京城世界溫馨兩房  "/>
    <s v="成屋"/>
    <n v="30.42"/>
    <s v="8/14樓"/>
    <s v="2房1廳1衛 "/>
    <s v="高雄市三民區河堤路  "/>
    <s v="18,000元/月"/>
    <s v="8"/>
    <s v="14"/>
    <x v="0"/>
    <n v="1"/>
    <n v="1"/>
    <s v="高雄市三民區河堤路  "/>
    <x v="3"/>
    <n v="18000"/>
    <x v="2"/>
    <x v="1"/>
    <x v="1"/>
  </r>
  <r>
    <s v="優選大可山石三房車  "/>
    <s v="成屋"/>
    <n v="74.84"/>
    <s v="3/18樓"/>
    <s v="3房2廳2衛 "/>
    <s v="台北市北投區磺港路  "/>
    <s v="88,000元/月"/>
    <s v="3"/>
    <s v="18"/>
    <x v="1"/>
    <n v="2"/>
    <n v="2"/>
    <s v="台北市北投區磺港路  "/>
    <x v="0"/>
    <n v="88000"/>
    <x v="0"/>
    <x v="1"/>
    <x v="1"/>
  </r>
  <r>
    <s v="近公園福德街美居  "/>
    <s v="成屋"/>
    <n v="16.329999999999998"/>
    <s v="4/4樓"/>
    <s v="4房2廳2衛(含加蓋 2房1廳1衛) "/>
    <s v="台北市南港區福德街  "/>
    <s v="25,000元/月"/>
    <s v="4"/>
    <s v="4"/>
    <x v="5"/>
    <n v="2"/>
    <n v="2"/>
    <s v="台北市南港區福德街  "/>
    <x v="0"/>
    <n v="25000"/>
    <x v="0"/>
    <x v="0"/>
    <x v="0"/>
  </r>
  <r>
    <s v="近捷運。純住幸福三房  "/>
    <s v="成屋"/>
    <n v="21.01"/>
    <s v="3/4樓"/>
    <s v="3房2廳1衛 "/>
    <s v="台北市內湖區內湖路三段  "/>
    <s v="19,000元/月"/>
    <s v="3"/>
    <s v="4"/>
    <x v="1"/>
    <n v="2"/>
    <n v="1"/>
    <s v="台北市內湖區內湖路三段  "/>
    <x v="0"/>
    <n v="19000"/>
    <x v="0"/>
    <x v="0"/>
    <x v="0"/>
  </r>
  <r>
    <s v="忠誠名宅柏林樹景車位戶  "/>
    <s v="成屋"/>
    <n v="44.71"/>
    <s v="4/14樓"/>
    <s v="1房1廳2衛 "/>
    <s v="台北市士林區忠誠路二段  "/>
    <s v="65,000元/月"/>
    <s v="4"/>
    <s v="14"/>
    <x v="2"/>
    <n v="1"/>
    <n v="2"/>
    <s v="台北市士林區忠誠路二段  "/>
    <x v="0"/>
    <n v="65000"/>
    <x v="0"/>
    <x v="1"/>
    <x v="1"/>
  </r>
  <r>
    <s v="近新竹科學園區優質美透天  "/>
    <s v="成屋"/>
    <n v="57.07"/>
    <s v="1-5/5樓"/>
    <s v="3房2廳3.5衛 "/>
    <s v="新竹縣寶山鄉華安街  "/>
    <s v="43,000元/月"/>
    <s v="1-5"/>
    <s v="5"/>
    <x v="1"/>
    <n v="2"/>
    <n v="5"/>
    <s v="新竹縣寶山鄉華安街  "/>
    <x v="6"/>
    <n v="43000"/>
    <x v="0"/>
    <x v="1"/>
    <x v="0"/>
  </r>
  <r>
    <s v="【昕願景】景觀三房平車  "/>
    <s v="成屋"/>
    <n v="46"/>
    <s v="14/15樓"/>
    <s v="3房2廳2衛 "/>
    <s v="昕願景 / 台南市永康區勝華街  "/>
    <s v="30,000元/月"/>
    <s v="14"/>
    <s v="15"/>
    <x v="1"/>
    <n v="2"/>
    <n v="2"/>
    <s v=" 台南市永康區勝華街  "/>
    <x v="2"/>
    <n v="30000"/>
    <x v="2"/>
    <x v="1"/>
    <x v="1"/>
  </r>
  <r>
    <s v="翔譽雙子星三房  "/>
    <s v="成屋"/>
    <n v="42.47"/>
    <s v="3/22樓"/>
    <s v="3房2廳2衛 "/>
    <s v="新北市三重區中正南路  "/>
    <s v="35,000元/月"/>
    <s v="3"/>
    <s v="22"/>
    <x v="1"/>
    <n v="2"/>
    <n v="2"/>
    <s v="新北市三重區中正南路  "/>
    <x v="5"/>
    <n v="35000"/>
    <x v="0"/>
    <x v="1"/>
    <x v="2"/>
  </r>
  <r>
    <s v="優質社區高樓層三房車  "/>
    <s v="成屋"/>
    <n v="41.48"/>
    <s v="12/15樓"/>
    <s v="3房2廳2衛 "/>
    <s v="新北市五股區新城六路  "/>
    <s v="36,000元/月"/>
    <s v="12"/>
    <s v="15"/>
    <x v="1"/>
    <n v="2"/>
    <n v="2"/>
    <s v="新北市五股區新城六路  "/>
    <x v="5"/>
    <n v="36000"/>
    <x v="0"/>
    <x v="1"/>
    <x v="1"/>
  </r>
  <r>
    <s v="竹城御賞四房車位  "/>
    <s v="成屋"/>
    <n v="47.93"/>
    <s v="9/14樓"/>
    <s v="4房2廳2衛 "/>
    <s v="桃園市桃園區中埔二街  "/>
    <s v="30,000元/月"/>
    <s v="9"/>
    <s v="14"/>
    <x v="5"/>
    <n v="2"/>
    <n v="2"/>
    <s v="桃園市桃園區中埔二街  "/>
    <x v="4"/>
    <n v="30000"/>
    <x v="0"/>
    <x v="1"/>
    <x v="1"/>
  </r>
  <r>
    <s v="可議價忠孝永春捷運２房  "/>
    <s v="成屋"/>
    <n v="23.63"/>
    <s v="3/4樓"/>
    <s v="2房2廳2衛 "/>
    <s v="台北市信義區松山路  "/>
    <s v="40,000元/月"/>
    <s v="3"/>
    <s v="4"/>
    <x v="0"/>
    <n v="2"/>
    <n v="2"/>
    <s v="台北市信義區松山路  "/>
    <x v="0"/>
    <n v="40000"/>
    <x v="0"/>
    <x v="0"/>
    <x v="0"/>
  </r>
  <r>
    <s v="登陽之驛兩房平車位大陽台  "/>
    <s v="成屋"/>
    <n v="43.79"/>
    <s v="2/24樓"/>
    <s v="2房2廳1衛 "/>
    <s v="台中市烏日區高鐵三路  "/>
    <s v="26,000元/月"/>
    <s v="2"/>
    <s v="24"/>
    <x v="0"/>
    <n v="2"/>
    <n v="1"/>
    <s v="台中市烏日區高鐵三路  "/>
    <x v="1"/>
    <n v="26000"/>
    <x v="1"/>
    <x v="1"/>
    <x v="2"/>
  </r>
  <r>
    <s v="登陽之驛２房平車  "/>
    <s v="成屋"/>
    <n v="42.73"/>
    <s v="19/24樓"/>
    <s v="2房2廳1衛 "/>
    <s v="台中市烏日區高鐵三路  "/>
    <s v="32,000元/月"/>
    <s v="19"/>
    <s v="24"/>
    <x v="0"/>
    <n v="2"/>
    <n v="1"/>
    <s v="台中市烏日區高鐵三路  "/>
    <x v="1"/>
    <n v="32000"/>
    <x v="1"/>
    <x v="1"/>
    <x v="2"/>
  </r>
  <r>
    <s v="近文藻採光方正大５房  "/>
    <s v="成屋"/>
    <n v="38.479999999999997"/>
    <s v="4/5樓"/>
    <s v="5房1廳2衛 "/>
    <s v="高雄市三民區鼎正街  "/>
    <s v="16,000元/月"/>
    <s v="4"/>
    <s v="5"/>
    <x v="3"/>
    <n v="1"/>
    <n v="2"/>
    <s v="高雄市三民區鼎正街  "/>
    <x v="3"/>
    <n v="16000"/>
    <x v="2"/>
    <x v="1"/>
    <x v="0"/>
  </r>
  <r>
    <s v="外商首選⭐全新⭐質感裝潢  "/>
    <s v="成屋"/>
    <n v="16.73"/>
    <s v="5/10樓"/>
    <s v="1房1廳1衛 "/>
    <s v="台北市中山區松江路  "/>
    <s v="40,000元/月"/>
    <s v="5"/>
    <s v="10"/>
    <x v="2"/>
    <n v="1"/>
    <n v="1"/>
    <s v="台北市中山區松江路  "/>
    <x v="0"/>
    <n v="40000"/>
    <x v="0"/>
    <x v="0"/>
    <x v="0"/>
  </r>
  <r>
    <s v="中路新房子三房有平面車位  "/>
    <s v="成屋"/>
    <n v="38.92"/>
    <s v="6/11樓"/>
    <s v="3房2廳2衛 "/>
    <s v="桃園市桃園區文中一路  "/>
    <s v="32,000元/月"/>
    <s v="6"/>
    <s v="11"/>
    <x v="1"/>
    <n v="2"/>
    <n v="2"/>
    <s v="桃園市桃園區文中一路  "/>
    <x v="4"/>
    <n v="32000"/>
    <x v="0"/>
    <x v="1"/>
    <x v="1"/>
  </r>
  <r>
    <s v="中央華府４房大戶  "/>
    <s v="成屋"/>
    <n v="103.27"/>
    <s v="8/10樓"/>
    <s v="4房2廳3衛 "/>
    <s v="新北市土城區中央路四段  "/>
    <s v="60,000元/月"/>
    <s v="8"/>
    <s v="10"/>
    <x v="5"/>
    <n v="2"/>
    <n v="3"/>
    <s v="新北市土城區中央路四段  "/>
    <x v="5"/>
    <n v="60000"/>
    <x v="0"/>
    <x v="1"/>
    <x v="0"/>
  </r>
  <r>
    <s v="園頂高樓明亮三房車  "/>
    <s v="成屋"/>
    <n v="43.96"/>
    <s v="17/26樓"/>
    <s v="3房2廳2衛 "/>
    <s v="新北市新店區中興路二段  "/>
    <s v="45,000元/月"/>
    <s v="17"/>
    <s v="26"/>
    <x v="1"/>
    <n v="2"/>
    <n v="2"/>
    <s v="新北市新店區中興路二段  "/>
    <x v="5"/>
    <n v="45000"/>
    <x v="0"/>
    <x v="1"/>
    <x v="2"/>
  </r>
  <r>
    <s v="民生路１樓透店  "/>
    <s v="成屋"/>
    <n v="49.72"/>
    <s v="1-2/2樓"/>
    <s v="6房2廳3衛 "/>
    <s v="新北市淡水區民生路  "/>
    <s v="60,000元/月"/>
    <s v="1-2"/>
    <s v="2"/>
    <x v="7"/>
    <n v="2"/>
    <n v="3"/>
    <s v="新北市淡水區民生路  "/>
    <x v="5"/>
    <n v="60000"/>
    <x v="0"/>
    <x v="1"/>
    <x v="0"/>
  </r>
  <r>
    <s v="澄和名園‧大三房  "/>
    <s v="成屋"/>
    <n v="50.3"/>
    <s v="10/15樓"/>
    <s v="3房2廳2衛 "/>
    <s v="高雄市三民區清華街  "/>
    <s v="25,800元/月"/>
    <s v="10"/>
    <s v="15"/>
    <x v="1"/>
    <n v="2"/>
    <n v="2"/>
    <s v="高雄市三民區清華街  "/>
    <x v="3"/>
    <n v="25800"/>
    <x v="2"/>
    <x v="1"/>
    <x v="1"/>
  </r>
  <r>
    <s v="三輝歌劇苑漂亮兩房  "/>
    <s v="成屋"/>
    <n v="26.89"/>
    <s v="8/19樓"/>
    <s v="2房2廳1衛 "/>
    <s v="三輝歌劇苑 / 新北市板橋區文化路一段  "/>
    <s v="39,000元/月"/>
    <s v="8"/>
    <s v="19"/>
    <x v="0"/>
    <n v="2"/>
    <n v="1"/>
    <s v=" 新北市板橋區文化路一段  "/>
    <x v="5"/>
    <n v="39000"/>
    <x v="0"/>
    <x v="0"/>
    <x v="1"/>
  </r>
  <r>
    <s v="福和路便宜公寓  "/>
    <s v="成屋"/>
    <n v="30.49"/>
    <s v="4/4樓"/>
    <s v="3房2廳1衛 "/>
    <s v="新北市永和區福和路  "/>
    <s v="23,500元/月"/>
    <s v="4"/>
    <s v="4"/>
    <x v="1"/>
    <n v="2"/>
    <n v="1"/>
    <s v="新北市永和區福和路  "/>
    <x v="5"/>
    <n v="23500"/>
    <x v="0"/>
    <x v="1"/>
    <x v="0"/>
  </r>
  <r>
    <s v="摩天１００單身貴族附車位  "/>
    <s v="成屋"/>
    <n v="27.35"/>
    <s v="5/24樓"/>
    <s v="1房2廳1衛 "/>
    <s v="高雄市苓雅區憲政路  "/>
    <s v="18,000元/月"/>
    <s v="5"/>
    <s v="24"/>
    <x v="2"/>
    <n v="2"/>
    <n v="1"/>
    <s v="高雄市苓雅區憲政路  "/>
    <x v="3"/>
    <n v="18000"/>
    <x v="2"/>
    <x v="0"/>
    <x v="2"/>
  </r>
  <r>
    <s v="竹風稀有高質感三房車位  "/>
    <s v="成屋"/>
    <n v="69.37"/>
    <s v="6/14樓"/>
    <s v="3房2廳2衛 "/>
    <s v="竹風鳳凰Ｉ / 桃園市八德區建德路  "/>
    <s v="27,000元/月"/>
    <s v="6"/>
    <s v="14"/>
    <x v="1"/>
    <n v="2"/>
    <n v="2"/>
    <s v=" 桃園市八德區建德路  "/>
    <x v="4"/>
    <n v="27000"/>
    <x v="0"/>
    <x v="1"/>
    <x v="1"/>
  </r>
  <r>
    <s v="關渡山水精緻套房  "/>
    <s v="成屋"/>
    <n v="12.99"/>
    <s v="2/22樓"/>
    <s v="1房1廳1衛 "/>
    <s v="新北市淡水區民權路  "/>
    <s v="15,500元/月"/>
    <s v="2"/>
    <s v="22"/>
    <x v="2"/>
    <n v="1"/>
    <n v="1"/>
    <s v="新北市淡水區民權路  "/>
    <x v="5"/>
    <n v="15500"/>
    <x v="0"/>
    <x v="2"/>
    <x v="2"/>
  </r>
  <r>
    <s v="近三重國小站全新裝潢  "/>
    <s v="成屋"/>
    <n v="5.99"/>
    <s v="4/4樓"/>
    <s v="1房 "/>
    <s v="新北市三重區雙園街  "/>
    <s v="14,500元/月"/>
    <s v="4"/>
    <s v="4"/>
    <x v="2"/>
    <s v=""/>
    <s v=""/>
    <s v="新北市三重區雙園街  "/>
    <x v="5"/>
    <n v="14500"/>
    <x v="0"/>
    <x v="2"/>
    <x v="0"/>
  </r>
  <r>
    <s v="泰林電梯方正三房  "/>
    <s v="成屋"/>
    <n v="31.41"/>
    <s v="9/12樓"/>
    <s v="3房2廳2衛 "/>
    <s v="新北市泰山區泰林路二段  "/>
    <s v="22,000元/月"/>
    <s v="9"/>
    <s v="12"/>
    <x v="1"/>
    <n v="2"/>
    <n v="2"/>
    <s v="新北市泰山區泰林路二段  "/>
    <x v="5"/>
    <n v="22000"/>
    <x v="0"/>
    <x v="1"/>
    <x v="1"/>
  </r>
  <r>
    <s v="頂溪電梯溫馨質感一房美宅  "/>
    <s v="成屋"/>
    <n v="10.98"/>
    <s v="7/12樓"/>
    <s v="1房1廳1衛 "/>
    <s v="新北市永和區中正路  "/>
    <s v="22,000元/月"/>
    <s v="7"/>
    <s v="12"/>
    <x v="2"/>
    <n v="1"/>
    <n v="1"/>
    <s v="新北市永和區中正路  "/>
    <x v="5"/>
    <n v="22000"/>
    <x v="0"/>
    <x v="2"/>
    <x v="1"/>
  </r>
  <r>
    <s v="悅讀星光．首排２＋１  "/>
    <s v="成屋"/>
    <n v="35.64"/>
    <s v="13/13樓"/>
    <s v="2房2廳2衛1室 "/>
    <s v="高雄市左營區新莊一路  "/>
    <s v="22,000元/月"/>
    <s v="13"/>
    <s v="13"/>
    <x v="0"/>
    <n v="2"/>
    <n v="2"/>
    <s v="高雄市左營區新莊一路  "/>
    <x v="3"/>
    <n v="22000"/>
    <x v="2"/>
    <x v="1"/>
    <x v="1"/>
  </r>
  <r>
    <s v="首璽朝南視野三房附車位  "/>
    <s v="成屋"/>
    <n v="48.57"/>
    <s v="26/26樓"/>
    <s v="3房2廳2衛 "/>
    <s v="台中市西屯區臺灣大道四段  "/>
    <s v="35,000元/月"/>
    <s v="26"/>
    <s v="26"/>
    <x v="1"/>
    <n v="2"/>
    <n v="2"/>
    <s v="台中市西屯區臺灣大道四段  "/>
    <x v="1"/>
    <n v="35000"/>
    <x v="1"/>
    <x v="1"/>
    <x v="2"/>
  </r>
  <r>
    <s v="文青老宅復古透天稀有釋出  "/>
    <s v="成屋"/>
    <n v="16.8"/>
    <s v="1/1樓"/>
    <s v="2房1廳1衛 "/>
    <s v="台中市北區成功路  "/>
    <s v="12,000元/月"/>
    <s v="1"/>
    <s v="1"/>
    <x v="0"/>
    <n v="1"/>
    <n v="1"/>
    <s v="台中市北區成功路  "/>
    <x v="1"/>
    <n v="12000"/>
    <x v="1"/>
    <x v="0"/>
    <x v="0"/>
  </r>
  <r>
    <s v="一森峰．視野２房．可看屋  "/>
    <s v="成屋"/>
    <n v="37.67"/>
    <s v="10/11樓"/>
    <s v="2房2廳1衛 "/>
    <s v="新竹縣竹北市隘口六街  "/>
    <s v="25,000元/月"/>
    <s v="10"/>
    <s v="11"/>
    <x v="0"/>
    <n v="2"/>
    <n v="1"/>
    <s v="新竹縣竹北市隘口六街  "/>
    <x v="6"/>
    <n v="25000"/>
    <x v="0"/>
    <x v="1"/>
    <x v="1"/>
  </r>
  <r>
    <s v="微風雙敦庭院一樓住辦  "/>
    <s v="成屋"/>
    <n v="35.15"/>
    <s v="1/4樓"/>
    <s v="4房2廳2衛 "/>
    <s v="台北市松山區八德路二段  "/>
    <s v="53,000元/月"/>
    <s v="1"/>
    <s v="4"/>
    <x v="5"/>
    <n v="2"/>
    <n v="2"/>
    <s v="台北市松山區八德路二段  "/>
    <x v="0"/>
    <n v="53000"/>
    <x v="0"/>
    <x v="1"/>
    <x v="0"/>
  </r>
  <r>
    <s v="昕上城３房平面車位  "/>
    <s v="成屋"/>
    <n v="44.07"/>
    <s v="10/23樓"/>
    <s v="3房2廳2衛 "/>
    <s v="新北市林口區民富街  "/>
    <s v="35,000元/月"/>
    <s v="10"/>
    <s v="23"/>
    <x v="1"/>
    <n v="2"/>
    <n v="2"/>
    <s v="新北市林口區民富街  "/>
    <x v="5"/>
    <n v="35000"/>
    <x v="0"/>
    <x v="1"/>
    <x v="2"/>
  </r>
  <r>
    <s v="御水堂管理景觀兩房  "/>
    <s v="成屋"/>
    <n v="30.17"/>
    <s v="5/9樓"/>
    <s v="2房2廳2衛 "/>
    <s v="台北市文山區羅斯福路五段  "/>
    <s v="38,000元/月"/>
    <s v="5"/>
    <s v="9"/>
    <x v="0"/>
    <n v="2"/>
    <n v="2"/>
    <s v="台北市文山區羅斯福路五段  "/>
    <x v="0"/>
    <n v="38000"/>
    <x v="0"/>
    <x v="1"/>
    <x v="0"/>
  </r>
  <r>
    <s v="東騰青一高樓景觀三房車位  "/>
    <s v="成屋"/>
    <n v="47.36"/>
    <s v="18/25樓"/>
    <s v="3房2廳2衛 "/>
    <s v="桃園市桃園區朝陽街  "/>
    <s v="35,000元/月"/>
    <s v="18"/>
    <s v="25"/>
    <x v="1"/>
    <n v="2"/>
    <n v="2"/>
    <s v="桃園市桃園區朝陽街  "/>
    <x v="4"/>
    <n v="35000"/>
    <x v="0"/>
    <x v="1"/>
    <x v="2"/>
  </r>
  <r>
    <s v="星雲看大安森林公園  "/>
    <s v="成屋"/>
    <n v="45.03"/>
    <s v="12/14樓"/>
    <s v="3房2廳2衛1室 "/>
    <s v="台北市大安區新生南路三段  "/>
    <s v="62,000元/月"/>
    <s v="12"/>
    <s v="14"/>
    <x v="1"/>
    <n v="2"/>
    <n v="2"/>
    <s v="台北市大安區新生南路三段  "/>
    <x v="0"/>
    <n v="62000"/>
    <x v="0"/>
    <x v="1"/>
    <x v="1"/>
  </r>
  <r>
    <s v="近大湳森林公園三房車位  "/>
    <s v="成屋"/>
    <n v="37.75"/>
    <s v="9/10樓"/>
    <s v="3房2廳2衛 "/>
    <s v="桃園市八德區重慶街  "/>
    <s v="25,000元/月"/>
    <s v="9"/>
    <s v="10"/>
    <x v="1"/>
    <n v="2"/>
    <n v="2"/>
    <s v="桃園市八德區重慶街  "/>
    <x v="4"/>
    <n v="25000"/>
    <x v="0"/>
    <x v="1"/>
    <x v="0"/>
  </r>
  <r>
    <s v="拎包入住明亮公寓  "/>
    <s v="成屋"/>
    <n v="25"/>
    <s v="3/4樓"/>
    <s v="2房2廳1衛 "/>
    <s v="台北市松山區民族東路  "/>
    <s v="39,800元/月"/>
    <s v="3"/>
    <s v="4"/>
    <x v="0"/>
    <n v="2"/>
    <n v="1"/>
    <s v="台北市松山區民族東路  "/>
    <x v="0"/>
    <n v="39800"/>
    <x v="0"/>
    <x v="0"/>
    <x v="0"/>
  </r>
  <r>
    <s v="文華天際三房附車位  "/>
    <s v="成屋"/>
    <n v="43.77"/>
    <s v="7/22樓"/>
    <s v="3房2廳2衛 "/>
    <s v="桃園市龜山區華亞三路  "/>
    <s v="30,000元/月"/>
    <s v="7"/>
    <s v="22"/>
    <x v="1"/>
    <n v="2"/>
    <n v="2"/>
    <s v="桃園市龜山區華亞三路  "/>
    <x v="4"/>
    <n v="30000"/>
    <x v="0"/>
    <x v="1"/>
    <x v="2"/>
  </r>
  <r>
    <s v="復興二路近市府金店面  "/>
    <s v="成屋"/>
    <n v="20.350000000000001"/>
    <s v="1/4樓"/>
    <s v="1廳1衛 "/>
    <s v="高雄市苓雅區復興二路  "/>
    <s v="32,000元/月"/>
    <s v="1"/>
    <s v="4"/>
    <x v="6"/>
    <n v="1"/>
    <n v="1"/>
    <s v="高雄市苓雅區復興二路  "/>
    <x v="3"/>
    <n v="32000"/>
    <x v="2"/>
    <x v="0"/>
    <x v="0"/>
  </r>
  <r>
    <s v="園區甲子園稀有３房車  "/>
    <s v="成屋"/>
    <n v="63.51"/>
    <s v="9/15樓"/>
    <s v="3房2廳2衛 "/>
    <s v="台北市南港區園區街  "/>
    <s v="65,000元/月"/>
    <s v="9"/>
    <s v="15"/>
    <x v="1"/>
    <n v="2"/>
    <n v="2"/>
    <s v="台北市南港區園區街  "/>
    <x v="0"/>
    <n v="65000"/>
    <x v="0"/>
    <x v="1"/>
    <x v="1"/>
  </r>
  <r>
    <s v="晴川苑全新兩房附車位  "/>
    <s v="成屋"/>
    <n v="26.92"/>
    <s v="5/7樓"/>
    <s v="2房1廳1衛 "/>
    <s v="台中市南區樹義一巷  "/>
    <s v="25,000元/月"/>
    <s v="5"/>
    <s v="7"/>
    <x v="0"/>
    <n v="1"/>
    <n v="1"/>
    <s v="台中市南區樹義一巷  "/>
    <x v="1"/>
    <n v="25000"/>
    <x v="1"/>
    <x v="0"/>
    <x v="0"/>
  </r>
  <r>
    <s v="仁愛林蔭四房車位  "/>
    <s v="成屋"/>
    <n v="52.04"/>
    <s v="5/12樓"/>
    <s v="4房2廳2衛 "/>
    <s v="台北市信義區仁愛路四段  "/>
    <s v="92,000元/月"/>
    <s v="5"/>
    <s v="12"/>
    <x v="5"/>
    <n v="2"/>
    <n v="2"/>
    <s v="台北市信義區仁愛路四段  "/>
    <x v="0"/>
    <n v="92000"/>
    <x v="0"/>
    <x v="1"/>
    <x v="1"/>
  </r>
  <r>
    <s v="滿平街全配套房出租  "/>
    <s v="成屋"/>
    <n v="7"/>
    <s v="4/4樓"/>
    <s v="1房1衛 "/>
    <s v="新北市板橋區滿平街  "/>
    <s v="12,500元/月"/>
    <s v="4"/>
    <s v="4"/>
    <x v="2"/>
    <s v=""/>
    <n v="1"/>
    <s v="新北市板橋區滿平街  "/>
    <x v="5"/>
    <n v="12500"/>
    <x v="0"/>
    <x v="2"/>
    <x v="0"/>
  </r>
  <r>
    <s v="一層一戶方正邊間住辦  "/>
    <s v="成屋"/>
    <n v="28.64"/>
    <s v="3/4樓"/>
    <s v="1廳1衛2室 "/>
    <s v="台北市中正區汀州路二段  "/>
    <s v="30,000元/月"/>
    <s v="3"/>
    <s v="4"/>
    <x v="6"/>
    <n v="1"/>
    <n v="1"/>
    <s v="台北市中正區汀州路二段  "/>
    <x v="0"/>
    <n v="30000"/>
    <x v="0"/>
    <x v="0"/>
    <x v="0"/>
  </r>
  <r>
    <s v="運動中心旁電梯三房  "/>
    <s v="成屋"/>
    <n v="36.47"/>
    <s v="2/12樓"/>
    <s v="3房2廳2衛 "/>
    <s v="台北市士林區基河路  "/>
    <s v="45,000元/月"/>
    <s v="2"/>
    <s v="12"/>
    <x v="1"/>
    <n v="2"/>
    <n v="2"/>
    <s v="台北市士林區基河路  "/>
    <x v="0"/>
    <n v="45000"/>
    <x v="0"/>
    <x v="1"/>
    <x v="1"/>
  </r>
  <r>
    <s v="信義路小資套房  "/>
    <s v="成屋"/>
    <n v="12.49"/>
    <s v="2/4樓"/>
    <s v="1房1廳1衛 "/>
    <s v="新北市板橋區信義路  "/>
    <s v="23,000元/月"/>
    <s v="2"/>
    <s v="4"/>
    <x v="2"/>
    <n v="1"/>
    <n v="1"/>
    <s v="新北市板橋區信義路  "/>
    <x v="5"/>
    <n v="23000"/>
    <x v="0"/>
    <x v="2"/>
    <x v="0"/>
  </r>
  <r>
    <s v="南雅西路公寓二樓  "/>
    <s v="成屋"/>
    <n v="27.35"/>
    <s v="2/5樓"/>
    <s v="3房2廳1衛 "/>
    <s v="新北市板橋區南雅西路二段  "/>
    <s v="22,000元/月"/>
    <s v="2"/>
    <s v="5"/>
    <x v="1"/>
    <n v="2"/>
    <n v="1"/>
    <s v="新北市板橋區南雅西路二段  "/>
    <x v="5"/>
    <n v="22000"/>
    <x v="0"/>
    <x v="0"/>
    <x v="0"/>
  </r>
  <r>
    <s v="雲想舒適套房稀有釋出  "/>
    <s v="成屋"/>
    <n v="9"/>
    <s v="3/13樓"/>
    <s v="1房1廳1衛 "/>
    <s v="桃園市蘆竹區長興路一段  "/>
    <s v="14,000元/月"/>
    <s v="3"/>
    <s v="13"/>
    <x v="2"/>
    <n v="1"/>
    <n v="1"/>
    <s v="桃園市蘆竹區長興路一段  "/>
    <x v="4"/>
    <n v="14000"/>
    <x v="0"/>
    <x v="2"/>
    <x v="1"/>
  </r>
  <r>
    <s v="泉州街美麗兩房  "/>
    <s v="成屋"/>
    <n v="19.059999999999999"/>
    <s v="4/5樓"/>
    <s v="2房1廳1衛 "/>
    <s v="台北市中正區泉州街  "/>
    <s v="25,000元/月"/>
    <s v="4"/>
    <s v="5"/>
    <x v="0"/>
    <n v="1"/>
    <n v="1"/>
    <s v="台北市中正區泉州街  "/>
    <x v="0"/>
    <n v="25000"/>
    <x v="0"/>
    <x v="0"/>
    <x v="0"/>
  </r>
  <r>
    <s v="首長寶座｜高樓景觀美宅  "/>
    <s v="成屋"/>
    <n v="34"/>
    <s v="24/25樓"/>
    <s v="1房1廳1衛 "/>
    <s v="高雄市苓雅區民權一路  "/>
    <s v="20,000元/月"/>
    <s v="24"/>
    <s v="25"/>
    <x v="2"/>
    <n v="1"/>
    <n v="1"/>
    <s v="高雄市苓雅區民權一路  "/>
    <x v="3"/>
    <n v="20000"/>
    <x v="2"/>
    <x v="1"/>
    <x v="2"/>
  </r>
  <r>
    <s v="晴空匯。高樓三房附家具  "/>
    <s v="成屋"/>
    <n v="41.43"/>
    <s v="14/28樓"/>
    <s v="3房2廳2衛 "/>
    <s v="新竹市新竹市慈雲路  "/>
    <s v="33,000元/月"/>
    <s v="14"/>
    <s v="28"/>
    <x v="1"/>
    <n v="2"/>
    <n v="2"/>
    <s v="新竹市新竹市慈雲路  "/>
    <x v="8"/>
    <n v="33000"/>
    <x v="0"/>
    <x v="1"/>
    <x v="2"/>
  </r>
  <r>
    <s v="近市區華廈兩房車位  "/>
    <s v="成屋"/>
    <n v="35.11"/>
    <s v="3/7樓"/>
    <s v="2房2廳2衛 "/>
    <s v="新竹市新竹市成功路  "/>
    <s v="30,000元/月"/>
    <s v="3"/>
    <s v="7"/>
    <x v="0"/>
    <n v="2"/>
    <n v="2"/>
    <s v="新竹市新竹市成功路  "/>
    <x v="8"/>
    <n v="30000"/>
    <x v="0"/>
    <x v="1"/>
    <x v="0"/>
  </r>
  <r>
    <s v="Ａ７富宇富御質感優大兩房  "/>
    <s v="成屋"/>
    <n v="24.72"/>
    <s v="4/23樓"/>
    <s v="2房2廳1衛 "/>
    <s v="桃園市龜山區文禾路  "/>
    <s v="21,000元/月"/>
    <s v="4"/>
    <s v="23"/>
    <x v="0"/>
    <n v="2"/>
    <n v="1"/>
    <s v="桃園市龜山區文禾路  "/>
    <x v="4"/>
    <n v="21000"/>
    <x v="0"/>
    <x v="0"/>
    <x v="2"/>
  </r>
  <r>
    <s v="質感潤泰三房車位  "/>
    <s v="成屋"/>
    <n v="47.57"/>
    <s v="8/24樓"/>
    <s v="3房2廳2衛1室 "/>
    <s v="桃園市桃園區春日路  "/>
    <s v="28,000元/月"/>
    <s v="8"/>
    <s v="24"/>
    <x v="1"/>
    <n v="2"/>
    <n v="2"/>
    <s v="桃園市桃園區春日路  "/>
    <x v="4"/>
    <n v="28000"/>
    <x v="0"/>
    <x v="1"/>
    <x v="2"/>
  </r>
  <r>
    <s v="和平光與影電梯２房雙衛  "/>
    <s v="成屋"/>
    <n v="36.78"/>
    <s v="3/9樓"/>
    <s v="2房2廳2衛 "/>
    <s v="新北市板橋區和平路  "/>
    <s v="32,000元/月"/>
    <s v="3"/>
    <s v="9"/>
    <x v="0"/>
    <n v="2"/>
    <n v="2"/>
    <s v="新北市板橋區和平路  "/>
    <x v="5"/>
    <n v="32000"/>
    <x v="0"/>
    <x v="1"/>
    <x v="0"/>
  </r>
  <r>
    <s v="武廟商圈中正國小４房車位  "/>
    <s v="成屋"/>
    <n v="44.62"/>
    <s v="7/8樓"/>
    <s v="4房2廳2衛 "/>
    <s v="高雄市苓雅區輔仁路  "/>
    <s v="24,000元/月"/>
    <s v="7"/>
    <s v="8"/>
    <x v="5"/>
    <n v="2"/>
    <n v="2"/>
    <s v="高雄市苓雅區輔仁路  "/>
    <x v="3"/>
    <n v="24000"/>
    <x v="2"/>
    <x v="1"/>
    <x v="0"/>
  </r>
  <r>
    <s v="大溪介壽路透天店面  "/>
    <s v="成屋"/>
    <n v="91.44"/>
    <s v="1-5/5樓"/>
    <s v="5房4廳5衛 "/>
    <s v="桃園市大溪區介壽路  "/>
    <s v="50,000元/月"/>
    <s v="1-5"/>
    <s v="5"/>
    <x v="3"/>
    <n v="4"/>
    <n v="5"/>
    <s v="桃園市大溪區介壽路  "/>
    <x v="4"/>
    <n v="50000"/>
    <x v="0"/>
    <x v="1"/>
    <x v="0"/>
  </r>
  <r>
    <s v="經貿園區３房平面車位  "/>
    <s v="成屋"/>
    <n v="49.18"/>
    <s v="5/15樓"/>
    <s v="3房2廳2衛 "/>
    <s v="台北市南港區重陽路  "/>
    <s v="83,000元/月"/>
    <s v="5"/>
    <s v="15"/>
    <x v="1"/>
    <n v="2"/>
    <n v="2"/>
    <s v="台北市南港區重陽路  "/>
    <x v="0"/>
    <n v="83000"/>
    <x v="0"/>
    <x v="1"/>
    <x v="1"/>
  </r>
  <r>
    <s v="近科工區大空間兩房平車  "/>
    <s v="成屋"/>
    <n v="22.41"/>
    <s v="5/5樓"/>
    <s v="3房2廳2衛(含加蓋 1房) "/>
    <s v="台南市安南區慈興路  "/>
    <s v="25,000元/月"/>
    <s v="5"/>
    <s v="5"/>
    <x v="1"/>
    <n v="2"/>
    <n v="2"/>
    <s v="台南市安南區慈興路  "/>
    <x v="2"/>
    <n v="25000"/>
    <x v="2"/>
    <x v="0"/>
    <x v="0"/>
  </r>
  <r>
    <s v="長頸鹿大空間歡迎來租  "/>
    <s v="成屋"/>
    <n v="24.26"/>
    <s v="3/12樓"/>
    <s v="3房3廳1衛1室(含加蓋 2房1廳1室) "/>
    <s v="新北市淡水區新春街  "/>
    <s v="18,000元/月"/>
    <s v="3"/>
    <s v="12"/>
    <x v="1"/>
    <n v="3"/>
    <n v="1"/>
    <s v="新北市淡水區新春街  "/>
    <x v="5"/>
    <n v="18000"/>
    <x v="0"/>
    <x v="0"/>
    <x v="1"/>
  </r>
  <r>
    <s v="近科工區含家具兩房平車  "/>
    <s v="成屋"/>
    <n v="28.15"/>
    <s v="2/5樓"/>
    <s v="2房2廳2衛 "/>
    <s v="台南市安南區慈興路  "/>
    <s v="22,000元/月"/>
    <s v="2"/>
    <s v="5"/>
    <x v="0"/>
    <n v="2"/>
    <n v="2"/>
    <s v="台南市安南區慈興路  "/>
    <x v="2"/>
    <n v="22000"/>
    <x v="2"/>
    <x v="0"/>
    <x v="0"/>
  </r>
  <r>
    <s v="Ａ７富御捷境２房車位  "/>
    <s v="成屋"/>
    <n v="34.51"/>
    <s v="5/14樓"/>
    <s v="2房2廳1衛 "/>
    <s v="桃園市龜山區牛角坡路  "/>
    <s v="23,000元/月"/>
    <s v="5"/>
    <s v="14"/>
    <x v="0"/>
    <n v="2"/>
    <n v="1"/>
    <s v="桃園市龜山區牛角坡路  "/>
    <x v="4"/>
    <n v="23000"/>
    <x v="0"/>
    <x v="1"/>
    <x v="1"/>
  </r>
  <r>
    <s v="丰華３房２衛靜巷河景房  "/>
    <s v="成屋"/>
    <n v="53.59"/>
    <s v="10/15樓"/>
    <s v="3房2廳2衛 "/>
    <s v="新北市淡水區大信街  "/>
    <s v="37,000元/月"/>
    <s v="10"/>
    <s v="15"/>
    <x v="1"/>
    <n v="2"/>
    <n v="2"/>
    <s v="新北市淡水區大信街  "/>
    <x v="5"/>
    <n v="37000"/>
    <x v="0"/>
    <x v="1"/>
    <x v="1"/>
  </r>
  <r>
    <s v="新品川２房車位  "/>
    <s v="成屋"/>
    <n v="33.18"/>
    <s v="2/15樓"/>
    <s v="2房2廳1衛 "/>
    <s v="新品川 / 新北市淡水區沙崙路一段  "/>
    <s v="26,000元/月"/>
    <s v="2"/>
    <s v="15"/>
    <x v="0"/>
    <n v="2"/>
    <n v="1"/>
    <s v=" 新北市淡水區沙崙路一段  "/>
    <x v="5"/>
    <n v="26000"/>
    <x v="0"/>
    <x v="1"/>
    <x v="1"/>
  </r>
  <r>
    <s v="御書園採光三房二衛  "/>
    <s v="成屋"/>
    <n v="31.6"/>
    <s v="6/9樓"/>
    <s v="3房2廳2衛 "/>
    <s v="新北市泰山區中港西路  "/>
    <s v="28,800元/月"/>
    <s v="6"/>
    <s v="9"/>
    <x v="1"/>
    <n v="2"/>
    <n v="2"/>
    <s v="新北市泰山區中港西路  "/>
    <x v="5"/>
    <n v="28800"/>
    <x v="0"/>
    <x v="1"/>
    <x v="0"/>
  </r>
  <r>
    <s v="馥景莊園三房平車  "/>
    <s v="成屋"/>
    <n v="48.48"/>
    <s v="8/15樓"/>
    <s v="3房2廳2衛 "/>
    <s v="台中市潭子區僑興一街  "/>
    <s v="27,000元/月"/>
    <s v="8"/>
    <s v="15"/>
    <x v="1"/>
    <n v="2"/>
    <n v="2"/>
    <s v="台中市潭子區僑興一街  "/>
    <x v="1"/>
    <n v="27000"/>
    <x v="1"/>
    <x v="1"/>
    <x v="1"/>
  </r>
  <r>
    <s v="忠孝敦化靜巷庭園美邸  "/>
    <s v="成屋"/>
    <n v="43.09"/>
    <s v="1/7樓"/>
    <s v="4房2廳2衛 "/>
    <s v="台北市大安區忠孝東路四段  "/>
    <s v="150,000元/月"/>
    <s v="1"/>
    <s v="7"/>
    <x v="5"/>
    <n v="2"/>
    <n v="2"/>
    <s v="台北市大安區忠孝東路四段  "/>
    <x v="0"/>
    <n v="150000"/>
    <x v="0"/>
    <x v="1"/>
    <x v="0"/>
  </r>
  <r>
    <s v="國家新境景觀套房  "/>
    <s v="成屋"/>
    <n v="12.83"/>
    <s v="17/22樓"/>
    <s v="1房1廳1衛 "/>
    <s v="台南市東區林森路一段  "/>
    <s v="8,500元/月"/>
    <s v="17"/>
    <s v="22"/>
    <x v="2"/>
    <n v="1"/>
    <n v="1"/>
    <s v="台南市東區林森路一段  "/>
    <x v="2"/>
    <n v="8500"/>
    <x v="2"/>
    <x v="2"/>
    <x v="2"/>
  </r>
  <r>
    <s v="一層一戶公寓３房  "/>
    <s v="成屋"/>
    <n v="16.27"/>
    <s v="3/4樓"/>
    <s v="3房1廳1衛 "/>
    <s v="台北市信義區松山路  "/>
    <s v="23,000元/月"/>
    <s v="3"/>
    <s v="4"/>
    <x v="1"/>
    <n v="1"/>
    <n v="1"/>
    <s v="台北市信義區松山路  "/>
    <x v="0"/>
    <n v="23000"/>
    <x v="0"/>
    <x v="0"/>
    <x v="0"/>
  </r>
  <r>
    <s v="溫馨巷弄電梯透天  "/>
    <s v="成屋"/>
    <n v="87.53"/>
    <s v="1/5樓"/>
    <s v="4房3廳3衛 "/>
    <s v="桃園市八德區豐田二路  "/>
    <s v="40,000元/月"/>
    <s v="1"/>
    <s v="5"/>
    <x v="5"/>
    <n v="3"/>
    <n v="3"/>
    <s v="桃園市八德區豐田二路  "/>
    <x v="4"/>
    <n v="40000"/>
    <x v="0"/>
    <x v="1"/>
    <x v="0"/>
  </r>
  <r>
    <s v="桃大極面公園三房車位  "/>
    <s v="成屋"/>
    <n v="62.06"/>
    <s v="12/23樓"/>
    <s v="3房2廳2衛 "/>
    <s v="桃大極二區 / 桃園市八德區金和路  "/>
    <s v="39,500元/月"/>
    <s v="12"/>
    <s v="23"/>
    <x v="1"/>
    <n v="2"/>
    <n v="2"/>
    <s v=" 桃園市八德區金和路  "/>
    <x v="4"/>
    <n v="39500"/>
    <x v="0"/>
    <x v="1"/>
    <x v="2"/>
  </r>
  <r>
    <s v="聚佳大值三房平車可租補  "/>
    <s v="成屋"/>
    <n v="46.78"/>
    <s v="3/14樓"/>
    <s v="3房2廳2衛 "/>
    <s v="台中市太平區環中東路三段  "/>
    <s v="38,000元/月"/>
    <s v="3"/>
    <s v="14"/>
    <x v="1"/>
    <n v="2"/>
    <n v="2"/>
    <s v="台中市太平區環中東路三段  "/>
    <x v="1"/>
    <n v="38000"/>
    <x v="1"/>
    <x v="1"/>
    <x v="1"/>
  </r>
  <r>
    <s v="景美近捷運夜市美宅  "/>
    <s v="成屋"/>
    <n v="34.04"/>
    <s v="5/5樓"/>
    <s v="3房2廳2衛 "/>
    <s v="台北市文山區景興路  "/>
    <s v="33,000元/月"/>
    <s v="5"/>
    <s v="5"/>
    <x v="1"/>
    <n v="2"/>
    <n v="2"/>
    <s v="台北市文山區景興路  "/>
    <x v="0"/>
    <n v="33000"/>
    <x v="0"/>
    <x v="1"/>
    <x v="0"/>
  </r>
  <r>
    <s v="圓夢園高樓三房車位  "/>
    <s v="成屋"/>
    <n v="44.71"/>
    <s v="11/12樓"/>
    <s v="3房2廳2衛 "/>
    <s v="台中市西區大業路  "/>
    <s v="26,000元/月"/>
    <s v="11"/>
    <s v="12"/>
    <x v="1"/>
    <n v="2"/>
    <n v="2"/>
    <s v="台中市西區大業路  "/>
    <x v="1"/>
    <n v="26000"/>
    <x v="1"/>
    <x v="1"/>
    <x v="1"/>
  </r>
  <r>
    <s v="星野之森Ｄ區２房車位  "/>
    <s v="成屋"/>
    <n v="37.01"/>
    <s v="2/11樓"/>
    <s v="2房2廳1衛 "/>
    <s v="新北市汐止區新台五路二段  "/>
    <s v="26,000元/月"/>
    <s v="2"/>
    <s v="11"/>
    <x v="0"/>
    <n v="2"/>
    <n v="1"/>
    <s v="新北市汐止區新台五路二段  "/>
    <x v="5"/>
    <n v="26000"/>
    <x v="0"/>
    <x v="1"/>
    <x v="1"/>
  </r>
  <r>
    <s v="高鐵質感採光兩房  "/>
    <s v="成屋"/>
    <n v="25.96"/>
    <s v="7/15樓"/>
    <s v="2房2廳1衛 "/>
    <s v="高雄市左營區文川路  "/>
    <s v="20,000元/月"/>
    <s v="7"/>
    <s v="15"/>
    <x v="0"/>
    <n v="2"/>
    <n v="1"/>
    <s v="高雄市左營區文川路  "/>
    <x v="3"/>
    <n v="20000"/>
    <x v="2"/>
    <x v="0"/>
    <x v="1"/>
  </r>
  <r>
    <s v="質感精美３房車位  "/>
    <s v="成屋"/>
    <n v="46.45"/>
    <s v="8/9樓"/>
    <s v="3房2廳2衛 "/>
    <s v="桃園市蘆竹區南順一街  "/>
    <s v="28,000元/月"/>
    <s v="8"/>
    <s v="9"/>
    <x v="1"/>
    <n v="2"/>
    <n v="2"/>
    <s v="桃園市蘆竹區南順一街  "/>
    <x v="4"/>
    <n v="28000"/>
    <x v="0"/>
    <x v="1"/>
    <x v="0"/>
  </r>
  <r>
    <s v="太子歐風藝術大套房１  "/>
    <s v="成屋"/>
    <n v="10"/>
    <s v="2/5樓"/>
    <s v="1房1廳1衛 "/>
    <s v="太子盛世 / 桃園市中壢區龍和三街  "/>
    <s v="14,500元/月"/>
    <s v="2"/>
    <s v="5"/>
    <x v="2"/>
    <n v="1"/>
    <n v="1"/>
    <s v=" 桃園市中壢區龍和三街  "/>
    <x v="4"/>
    <n v="14500"/>
    <x v="0"/>
    <x v="2"/>
    <x v="0"/>
  </r>
  <r>
    <s v="華福邊間公寓２樓  "/>
    <s v="成屋"/>
    <n v="15.92"/>
    <s v="2/4樓"/>
    <s v="2房2廳1衛 "/>
    <s v="新北市中和區華福街  "/>
    <s v="16,000元/月"/>
    <s v="2"/>
    <s v="4"/>
    <x v="0"/>
    <n v="2"/>
    <n v="1"/>
    <s v="新北市中和區華福街  "/>
    <x v="5"/>
    <n v="16000"/>
    <x v="0"/>
    <x v="0"/>
    <x v="0"/>
  </r>
  <r>
    <s v="林鼎森邸３房雙平車  "/>
    <s v="成屋"/>
    <n v="93.61"/>
    <s v="5/21樓"/>
    <s v="3房2廳2衛1室 "/>
    <s v="台中市西屯區福科二路  "/>
    <s v="68,000元/月"/>
    <s v="5"/>
    <s v="21"/>
    <x v="1"/>
    <n v="2"/>
    <n v="2"/>
    <s v="台中市西屯區福科二路  "/>
    <x v="1"/>
    <n v="68000"/>
    <x v="1"/>
    <x v="1"/>
    <x v="2"/>
  </r>
  <r>
    <s v="員山路小資族首選  "/>
    <s v="成屋"/>
    <n v="5.5"/>
    <s v="4/5樓"/>
    <s v="1房1廳1衛 "/>
    <s v="新北市中和區員山路  "/>
    <s v="12,000元/月"/>
    <s v="4"/>
    <s v="5"/>
    <x v="2"/>
    <n v="1"/>
    <n v="1"/>
    <s v="新北市中和區員山路  "/>
    <x v="5"/>
    <n v="12000"/>
    <x v="0"/>
    <x v="2"/>
    <x v="0"/>
  </r>
  <r>
    <s v="近藝大景觀四房美廈  "/>
    <s v="成屋"/>
    <n v="48.35"/>
    <s v="6/6樓"/>
    <s v="4房2廳2衛 "/>
    <s v="山水畫境 / 新北市淡水區自立路  "/>
    <s v="39,000元/月"/>
    <s v="6"/>
    <s v="6"/>
    <x v="5"/>
    <n v="2"/>
    <n v="2"/>
    <s v=" 新北市淡水區自立路  "/>
    <x v="5"/>
    <n v="39000"/>
    <x v="0"/>
    <x v="1"/>
    <x v="0"/>
  </r>
  <r>
    <s v="小檜溪國泰三房車位  "/>
    <s v="成屋"/>
    <n v="55.37"/>
    <s v="3/20樓"/>
    <s v="3房2廳2衛 "/>
    <s v="桃園市桃園區日光路  "/>
    <s v="33,000元/月"/>
    <s v="3"/>
    <s v="20"/>
    <x v="1"/>
    <n v="2"/>
    <n v="2"/>
    <s v="桃園市桃園區日光路  "/>
    <x v="4"/>
    <n v="33000"/>
    <x v="0"/>
    <x v="1"/>
    <x v="1"/>
  </r>
  <r>
    <s v="全新未住日系空調３房平車  "/>
    <s v="成屋"/>
    <n v="45.96"/>
    <s v="4/15樓"/>
    <s v="3房2廳2衛 "/>
    <s v="台中市沙鹿區永寧路一段  "/>
    <s v="25,000元/月"/>
    <s v="4"/>
    <s v="15"/>
    <x v="1"/>
    <n v="2"/>
    <n v="2"/>
    <s v="台中市沙鹿區永寧路一段  "/>
    <x v="1"/>
    <n v="25000"/>
    <x v="1"/>
    <x v="1"/>
    <x v="1"/>
  </r>
  <r>
    <s v="大安Ｘ信義大陽台小豪宅  "/>
    <s v="成屋"/>
    <n v="32.71"/>
    <s v="10/15樓"/>
    <s v="1房2廳1衛 "/>
    <s v="台北市信義區基隆路二段  "/>
    <s v="75,000元/月"/>
    <s v="10"/>
    <s v="15"/>
    <x v="2"/>
    <n v="2"/>
    <n v="1"/>
    <s v="台北市信義區基隆路二段  "/>
    <x v="0"/>
    <n v="75000"/>
    <x v="0"/>
    <x v="1"/>
    <x v="1"/>
  </r>
  <r>
    <s v="醍湖近碧湖公園電梯套房  "/>
    <s v="成屋"/>
    <n v="13.91"/>
    <s v="1/5樓"/>
    <s v="1房1廳1衛 "/>
    <s v="台北市內湖區內湖路二段  "/>
    <s v="28,000元/月"/>
    <s v="1"/>
    <s v="5"/>
    <x v="2"/>
    <n v="1"/>
    <n v="1"/>
    <s v="台北市內湖區內湖路二段  "/>
    <x v="0"/>
    <n v="28000"/>
    <x v="0"/>
    <x v="2"/>
    <x v="0"/>
  </r>
  <r>
    <s v="宜雄絢耀兩房車位  "/>
    <s v="成屋"/>
    <n v="40.74"/>
    <s v="13/22樓"/>
    <s v="2房1廳1衛 "/>
    <s v="桃園市中壢區松義路  "/>
    <s v="22,000元/月"/>
    <s v="13"/>
    <s v="22"/>
    <x v="0"/>
    <n v="1"/>
    <n v="1"/>
    <s v="桃園市中壢區松義路  "/>
    <x v="4"/>
    <n v="22000"/>
    <x v="0"/>
    <x v="1"/>
    <x v="2"/>
  </r>
  <r>
    <s v="仰真露臺三房  "/>
    <s v="成屋"/>
    <n v="28.33"/>
    <s v="2/15樓"/>
    <s v="3房2廳2衛 "/>
    <s v="新北市板橋區華江一路  "/>
    <s v="38,000元/月"/>
    <s v="2"/>
    <s v="15"/>
    <x v="1"/>
    <n v="2"/>
    <n v="2"/>
    <s v="新北市板橋區華江一路  "/>
    <x v="5"/>
    <n v="38000"/>
    <x v="0"/>
    <x v="0"/>
    <x v="1"/>
  </r>
  <r>
    <s v="誠意出租大雅孝親車庫透天  "/>
    <s v="成屋"/>
    <n v="51.05"/>
    <s v="1-3/3樓"/>
    <s v="4房3廳2衛(含加蓋 1廳) "/>
    <s v="台中市大雅區昌平路三段  "/>
    <s v="25,000元/月"/>
    <s v="1-3"/>
    <s v="3"/>
    <x v="5"/>
    <n v="3"/>
    <n v="2"/>
    <s v="台中市大雅區昌平路三段  "/>
    <x v="1"/>
    <n v="25000"/>
    <x v="1"/>
    <x v="1"/>
    <x v="0"/>
  </r>
  <r>
    <s v="站前好美東方文華  "/>
    <s v="成屋"/>
    <n v="9.18"/>
    <s v="6/10樓"/>
    <s v="1房1廳1衛1室(含加蓋 1房1室) "/>
    <s v="台北市南港區興華路  "/>
    <s v="33,000元/月"/>
    <s v="6"/>
    <s v="10"/>
    <x v="2"/>
    <n v="1"/>
    <n v="1"/>
    <s v="台北市南港區興華路  "/>
    <x v="0"/>
    <n v="33000"/>
    <x v="0"/>
    <x v="2"/>
    <x v="0"/>
  </r>
  <r>
    <s v="金旺盛帝景三房平車  "/>
    <s v="成屋"/>
    <n v="63.92"/>
    <s v="8/24樓"/>
    <s v="3房2廳2衛 "/>
    <s v="台中市大里區德芳南路  "/>
    <s v="46,000元/月"/>
    <s v="8"/>
    <s v="24"/>
    <x v="1"/>
    <n v="2"/>
    <n v="2"/>
    <s v="台中市大里區德芳南路  "/>
    <x v="1"/>
    <n v="46000"/>
    <x v="1"/>
    <x v="1"/>
    <x v="2"/>
  </r>
  <r>
    <s v="一層一戶採光大三房  "/>
    <s v="成屋"/>
    <n v="36.57"/>
    <s v="5/5樓"/>
    <s v="3房2廳2衛 "/>
    <s v="台北市信義區信義路五段  "/>
    <s v="38,000元/月"/>
    <s v="5"/>
    <s v="5"/>
    <x v="1"/>
    <n v="2"/>
    <n v="2"/>
    <s v="台北市信義區信義路五段  "/>
    <x v="0"/>
    <n v="38000"/>
    <x v="0"/>
    <x v="1"/>
    <x v="0"/>
  </r>
  <r>
    <s v="捷運精品電梯整層住宅  "/>
    <s v="成屋"/>
    <n v="69.510000000000005"/>
    <s v="4/5樓"/>
    <s v="4房2廳3衛 "/>
    <s v="桃園市龜山區復興北路  "/>
    <s v="68,000元/月"/>
    <s v="4"/>
    <s v="5"/>
    <x v="5"/>
    <n v="2"/>
    <n v="3"/>
    <s v="桃園市龜山區復興北路  "/>
    <x v="4"/>
    <n v="68000"/>
    <x v="0"/>
    <x v="1"/>
    <x v="0"/>
  </r>
  <r>
    <s v="捷運站旁精品美套房  "/>
    <s v="成屋"/>
    <n v="16"/>
    <s v="3/5樓"/>
    <s v="1房1廳1衛 "/>
    <s v="桃園市龜山區復興北路  "/>
    <s v="24,000元/月"/>
    <s v="3"/>
    <s v="5"/>
    <x v="2"/>
    <n v="1"/>
    <n v="1"/>
    <s v="桃園市龜山區復興北路  "/>
    <x v="4"/>
    <n v="24000"/>
    <x v="0"/>
    <x v="0"/>
    <x v="0"/>
  </r>
  <r>
    <s v="捷運站旁金質美套房  "/>
    <s v="成屋"/>
    <n v="11.34"/>
    <s v="3/5樓"/>
    <s v="1房1廳1衛 "/>
    <s v="桃園市龜山區復興北路  "/>
    <s v="23,000元/月"/>
    <s v="3"/>
    <s v="5"/>
    <x v="2"/>
    <n v="1"/>
    <n v="1"/>
    <s v="桃園市龜山區復興北路  "/>
    <x v="4"/>
    <n v="23000"/>
    <x v="0"/>
    <x v="2"/>
    <x v="0"/>
  </r>
  <r>
    <s v="捷運站旁都會優質居所  "/>
    <s v="成屋"/>
    <n v="32.28"/>
    <s v="4/5樓"/>
    <s v="3房2廳3衛 "/>
    <s v="桃園市龜山區復興北路  "/>
    <s v="65,000元/月"/>
    <s v="4"/>
    <s v="5"/>
    <x v="1"/>
    <n v="2"/>
    <n v="3"/>
    <s v="桃園市龜山區復興北路  "/>
    <x v="4"/>
    <n v="65000"/>
    <x v="0"/>
    <x v="1"/>
    <x v="0"/>
  </r>
  <r>
    <s v="埔墘大空間小家庭  "/>
    <s v="成屋"/>
    <n v="19.21"/>
    <s v="4/4樓"/>
    <s v="3房3廳1衛(含加蓋 1房1廳) "/>
    <s v="新北市板橋區中山路二段  "/>
    <s v="22,000元/月"/>
    <s v="4"/>
    <s v="4"/>
    <x v="1"/>
    <n v="3"/>
    <n v="1"/>
    <s v="新北市板橋區中山路二段  "/>
    <x v="5"/>
    <n v="22000"/>
    <x v="0"/>
    <x v="0"/>
    <x v="0"/>
  </r>
  <r>
    <s v="桃大極三房車位  "/>
    <s v="成屋"/>
    <n v="58.52"/>
    <s v="17/23樓"/>
    <s v="3房2廳2衛 "/>
    <s v="桃園市八德區金和路  "/>
    <s v="32,000元/月"/>
    <s v="17"/>
    <s v="23"/>
    <x v="1"/>
    <n v="2"/>
    <n v="2"/>
    <s v="桃園市八德區金和路  "/>
    <x v="4"/>
    <n v="32000"/>
    <x v="0"/>
    <x v="1"/>
    <x v="2"/>
  </r>
  <r>
    <s v="市中心綠園華廈  "/>
    <s v="成屋"/>
    <n v="13.87"/>
    <s v="7/10樓"/>
    <s v="1房1衛 "/>
    <s v="新竹市新竹市勝利路  "/>
    <s v="11,500元/月"/>
    <s v="7"/>
    <s v="10"/>
    <x v="2"/>
    <s v=""/>
    <n v="1"/>
    <s v="新竹市新竹市勝利路  "/>
    <x v="8"/>
    <n v="11500"/>
    <x v="0"/>
    <x v="2"/>
    <x v="0"/>
  </r>
  <r>
    <s v="近大湖公園華廈  "/>
    <s v="成屋"/>
    <n v="18.71"/>
    <s v="4/7樓"/>
    <s v="1房1廳1衛 "/>
    <s v="台北市內湖區大湖街  "/>
    <s v="34,000元/月"/>
    <s v="4"/>
    <s v="7"/>
    <x v="2"/>
    <n v="1"/>
    <n v="1"/>
    <s v="台北市內湖區大湖街  "/>
    <x v="0"/>
    <n v="34000"/>
    <x v="0"/>
    <x v="0"/>
    <x v="0"/>
  </r>
  <r>
    <s v="（可租補）北區新兩房平車  "/>
    <s v="成屋"/>
    <n v="37.770000000000003"/>
    <s v="17/24樓"/>
    <s v="2房2廳1衛 "/>
    <s v="台中市北區進化路  "/>
    <s v="28,000元/月"/>
    <s v="17"/>
    <s v="24"/>
    <x v="0"/>
    <n v="2"/>
    <n v="1"/>
    <s v="台中市北區進化路  "/>
    <x v="1"/>
    <n v="28000"/>
    <x v="1"/>
    <x v="1"/>
    <x v="2"/>
  </r>
  <r>
    <s v="日進學面寬大空間挑高店面  "/>
    <s v="成屋"/>
    <n v="50.79"/>
    <s v="1/15樓"/>
    <s v="1房1廳2衛 "/>
    <s v="新北市五股區成泰路三段  "/>
    <s v="63,000元/月"/>
    <s v="1"/>
    <s v="15"/>
    <x v="2"/>
    <n v="1"/>
    <n v="2"/>
    <s v="新北市五股區成泰路三段  "/>
    <x v="5"/>
    <n v="63000"/>
    <x v="0"/>
    <x v="1"/>
    <x v="1"/>
  </r>
  <r>
    <s v="樹山丘美景三房車  "/>
    <s v="成屋"/>
    <n v="63.22"/>
    <s v="5/5樓"/>
    <s v="3房2廳2衛 "/>
    <s v="台北市北投區稻香路  "/>
    <s v="45,000元/月"/>
    <s v="5"/>
    <s v="5"/>
    <x v="1"/>
    <n v="2"/>
    <n v="2"/>
    <s v="台北市北投區稻香路  "/>
    <x v="0"/>
    <n v="45000"/>
    <x v="0"/>
    <x v="1"/>
    <x v="0"/>
  </r>
  <r>
    <s v="電梯兩房車位  "/>
    <s v="成屋"/>
    <n v="35.81"/>
    <s v="3/7樓"/>
    <s v="2房2廳1衛1室 "/>
    <s v="台北市內湖區康樂街  "/>
    <s v="36,000元/月"/>
    <s v="3"/>
    <s v="7"/>
    <x v="0"/>
    <n v="2"/>
    <n v="1"/>
    <s v="台北市內湖區康樂街  "/>
    <x v="0"/>
    <n v="36000"/>
    <x v="0"/>
    <x v="1"/>
    <x v="0"/>
  </r>
  <r>
    <s v="稀有松柏林二樓三房美寓  "/>
    <s v="成屋"/>
    <n v="25.41"/>
    <s v="2/4樓"/>
    <s v="3房2廳1衛 "/>
    <s v="桃園市八德區介壽路二段  "/>
    <s v="19,000元/月"/>
    <s v="2"/>
    <s v="4"/>
    <x v="1"/>
    <n v="2"/>
    <n v="1"/>
    <s v="桃園市八德區介壽路二段  "/>
    <x v="4"/>
    <n v="19000"/>
    <x v="0"/>
    <x v="0"/>
    <x v="0"/>
  </r>
  <r>
    <s v="交響曲三房平車含管理費  "/>
    <s v="成屋"/>
    <n v="43.72"/>
    <s v="7/28樓"/>
    <s v="3房2廳2衛 "/>
    <s v="台中市西屯區市政北一路  "/>
    <s v="32,000元/月"/>
    <s v="7"/>
    <s v="28"/>
    <x v="1"/>
    <n v="2"/>
    <n v="2"/>
    <s v="台中市西屯區市政北一路  "/>
    <x v="1"/>
    <n v="32000"/>
    <x v="1"/>
    <x v="1"/>
    <x v="2"/>
  </r>
  <r>
    <s v="國聚之悅精裝小豪宅露台戶  "/>
    <s v="成屋"/>
    <n v="44.38"/>
    <s v="3/14樓"/>
    <s v="2房2廳2衛 "/>
    <s v="台中市西屯區福科路  "/>
    <s v="42,000元/月"/>
    <s v="3"/>
    <s v="14"/>
    <x v="0"/>
    <n v="2"/>
    <n v="2"/>
    <s v="台中市西屯區福科路  "/>
    <x v="1"/>
    <n v="42000"/>
    <x v="1"/>
    <x v="1"/>
    <x v="1"/>
  </r>
  <r>
    <s v="華山文創機能住辦  "/>
    <s v="成屋"/>
    <n v="25.2"/>
    <s v="3/4樓"/>
    <s v="1廳1衛 "/>
    <s v="台北市中正區忠孝東路二段  "/>
    <s v="38,000元/月"/>
    <s v="3"/>
    <s v="4"/>
    <x v="6"/>
    <n v="1"/>
    <n v="1"/>
    <s v="台北市中正區忠孝東路二段  "/>
    <x v="0"/>
    <n v="38000"/>
    <x v="0"/>
    <x v="0"/>
    <x v="0"/>
  </r>
  <r>
    <s v="南方莊園景觀邊間四房車位  "/>
    <s v="成屋"/>
    <n v="52.88"/>
    <s v="20/24樓"/>
    <s v="4房2廳2衛 "/>
    <s v="南方莊園 / 台北市文山區辛亥路四段  "/>
    <s v="65,000元/月"/>
    <s v="20"/>
    <s v="24"/>
    <x v="5"/>
    <n v="2"/>
    <n v="2"/>
    <s v=" 台北市文山區辛亥路四段  "/>
    <x v="0"/>
    <n v="65000"/>
    <x v="0"/>
    <x v="1"/>
    <x v="2"/>
  </r>
  <r>
    <s v="文華一品｜豪氣雙併戶雙車  "/>
    <s v="成屋"/>
    <n v="195.54"/>
    <s v="18/21樓"/>
    <s v="3房4廳5衛2室 "/>
    <s v="文華一品 / 台南市安平區永華八街  "/>
    <s v="158,000元/月"/>
    <s v="18"/>
    <s v="21"/>
    <x v="1"/>
    <n v="4"/>
    <n v="5"/>
    <s v=" 台南市安平區永華八街  "/>
    <x v="2"/>
    <n v="158000"/>
    <x v="2"/>
    <x v="1"/>
    <x v="2"/>
  </r>
  <r>
    <s v="松丹達麗二房一室平車美邸  "/>
    <s v="成屋"/>
    <n v="34.78"/>
    <s v="4/15樓"/>
    <s v="2房2廳2衛1室 "/>
    <s v="台南市東區崇慶街一段  "/>
    <s v="25,000元/月"/>
    <s v="4"/>
    <s v="15"/>
    <x v="0"/>
    <n v="2"/>
    <n v="2"/>
    <s v="台南市東區崇慶街一段  "/>
    <x v="2"/>
    <n v="25000"/>
    <x v="2"/>
    <x v="1"/>
    <x v="1"/>
  </r>
  <r>
    <s v="火車站前大空間四房  "/>
    <s v="成屋"/>
    <n v="48.3"/>
    <s v="5/9樓"/>
    <s v="4房2廳2衛 "/>
    <s v="桃園市桃園區東園街  "/>
    <s v="23,000元/月"/>
    <s v="5"/>
    <s v="9"/>
    <x v="5"/>
    <n v="2"/>
    <n v="2"/>
    <s v="桃園市桃園區東園街  "/>
    <x v="4"/>
    <n v="23000"/>
    <x v="0"/>
    <x v="1"/>
    <x v="0"/>
  </r>
  <r>
    <s v="希望城市。稀有大三房  "/>
    <s v="成屋"/>
    <n v="45.06"/>
    <s v="4/21樓"/>
    <s v="3房2廳2衛 "/>
    <s v="新北市蘆洲區三民路  "/>
    <s v="51,000元/月"/>
    <s v="4"/>
    <s v="21"/>
    <x v="1"/>
    <n v="2"/>
    <n v="2"/>
    <s v="新北市蘆洲區三民路  "/>
    <x v="5"/>
    <n v="51000"/>
    <x v="0"/>
    <x v="1"/>
    <x v="2"/>
  </r>
  <r>
    <s v="南紡旁三房平車  "/>
    <s v="成屋"/>
    <n v="40.57"/>
    <s v="5/10樓"/>
    <s v="3房2廳2衛 "/>
    <s v="台南市東區凱旋路  "/>
    <s v="27,000元/月"/>
    <s v="5"/>
    <s v="10"/>
    <x v="1"/>
    <n v="2"/>
    <n v="2"/>
    <s v="台南市東區凱旋路  "/>
    <x v="2"/>
    <n v="27000"/>
    <x v="2"/>
    <x v="1"/>
    <x v="0"/>
  </r>
  <r>
    <s v="西屯向陽邨三房車位  "/>
    <s v="成屋"/>
    <n v="34.020000000000003"/>
    <s v="3/6樓"/>
    <s v="3房2廳1.5衛 "/>
    <s v="台中市西屯區文心路三段  "/>
    <s v="27,000元/月"/>
    <s v="3"/>
    <s v="6"/>
    <x v="1"/>
    <n v="2"/>
    <n v="5"/>
    <s v="台中市西屯區文心路三段  "/>
    <x v="1"/>
    <n v="27000"/>
    <x v="1"/>
    <x v="1"/>
    <x v="0"/>
  </r>
  <r>
    <s v="榮耀天璽精美兩房  "/>
    <s v="成屋"/>
    <n v="39.83"/>
    <s v="8/15樓"/>
    <s v="2房2廳2衛 "/>
    <s v="台北市萬華區中華路一段  "/>
    <s v="60,000元/月"/>
    <s v="8"/>
    <s v="15"/>
    <x v="0"/>
    <n v="2"/>
    <n v="2"/>
    <s v="台北市萬華區中華路一段  "/>
    <x v="0"/>
    <n v="60000"/>
    <x v="0"/>
    <x v="1"/>
    <x v="1"/>
  </r>
  <r>
    <s v="日月星辰來租好三房  "/>
    <s v="成屋"/>
    <n v="43.75"/>
    <s v="11/15樓"/>
    <s v="3房2廳2衛 "/>
    <s v="新北市淡水區濱海路一段  "/>
    <s v="28,000元/月"/>
    <s v="11"/>
    <s v="15"/>
    <x v="1"/>
    <n v="2"/>
    <n v="2"/>
    <s v="新北市淡水區濱海路一段  "/>
    <x v="5"/>
    <n v="28000"/>
    <x v="0"/>
    <x v="1"/>
    <x v="1"/>
  </r>
  <r>
    <s v="文大商圈納財金庫  "/>
    <s v="成屋"/>
    <n v="30.4"/>
    <s v="1/4樓"/>
    <s v="1房1廳1衛 "/>
    <s v="台北市士林區華岡路  "/>
    <s v="35,000元/月"/>
    <s v="1"/>
    <s v="4"/>
    <x v="2"/>
    <n v="1"/>
    <n v="1"/>
    <s v="台北市士林區華岡路  "/>
    <x v="0"/>
    <n v="35000"/>
    <x v="0"/>
    <x v="1"/>
    <x v="0"/>
  </r>
  <r>
    <s v="竹風鳳凰二期高樓兩房車位  "/>
    <s v="成屋"/>
    <n v="39.96"/>
    <s v="8/15樓"/>
    <s v="2房2廳1衛 "/>
    <s v="桃園市八德區仁德一路  "/>
    <s v="21,000元/月"/>
    <s v="8"/>
    <s v="15"/>
    <x v="0"/>
    <n v="2"/>
    <n v="1"/>
    <s v="桃園市八德區仁德一路  "/>
    <x v="4"/>
    <n v="21000"/>
    <x v="0"/>
    <x v="1"/>
    <x v="1"/>
  </r>
  <r>
    <s v="竹風鳳凰二期高樓兩房  "/>
    <s v="成屋"/>
    <n v="30.53"/>
    <s v="12/15樓"/>
    <s v="2房2廳1衛 "/>
    <s v="桃園市八德區仁德一路  "/>
    <s v="20,000元/月"/>
    <s v="12"/>
    <s v="15"/>
    <x v="0"/>
    <n v="2"/>
    <n v="1"/>
    <s v="桃園市八德區仁德一路  "/>
    <x v="4"/>
    <n v="20000"/>
    <x v="0"/>
    <x v="1"/>
    <x v="1"/>
  </r>
  <r>
    <s v="東方晶華大四房  "/>
    <s v="成屋"/>
    <n v="61.61"/>
    <s v="8/12樓"/>
    <s v="4房2廳2衛 "/>
    <s v="台北市南港區經貿二路  "/>
    <s v="88,000元/月"/>
    <s v="8"/>
    <s v="12"/>
    <x v="5"/>
    <n v="2"/>
    <n v="2"/>
    <s v="台北市南港區經貿二路  "/>
    <x v="0"/>
    <n v="88000"/>
    <x v="0"/>
    <x v="1"/>
    <x v="1"/>
  </r>
  <r>
    <s v="民享街３樓  "/>
    <s v="成屋"/>
    <n v="25.15"/>
    <s v="3/4樓"/>
    <s v="2房2廳1衛 "/>
    <s v="新北市板橋區民享街  "/>
    <s v="23,000元/月"/>
    <s v="3"/>
    <s v="4"/>
    <x v="0"/>
    <n v="2"/>
    <n v="1"/>
    <s v="新北市板橋區民享街  "/>
    <x v="5"/>
    <n v="23000"/>
    <x v="0"/>
    <x v="0"/>
    <x v="0"/>
  </r>
  <r>
    <s v="永遠平安壹樓  "/>
    <s v="成屋"/>
    <n v="27.78"/>
    <s v="1/5樓"/>
    <s v="1房2廳1衛 "/>
    <s v="新北市蘆洲區永平街  "/>
    <s v="26,000元/月"/>
    <s v="1"/>
    <s v="5"/>
    <x v="2"/>
    <n v="2"/>
    <n v="1"/>
    <s v="新北市蘆洲區永平街  "/>
    <x v="5"/>
    <n v="26000"/>
    <x v="0"/>
    <x v="0"/>
    <x v="0"/>
  </r>
  <r>
    <s v="基泰之星稀有高樓朝南美居  "/>
    <s v="成屋"/>
    <n v="15.68"/>
    <s v="10/14樓"/>
    <s v="2房1廳1衛 "/>
    <s v="台北市中山區農安街  "/>
    <s v="42,800元/月"/>
    <s v="10"/>
    <s v="14"/>
    <x v="0"/>
    <n v="1"/>
    <n v="1"/>
    <s v="台北市中山區農安街  "/>
    <x v="0"/>
    <n v="42800"/>
    <x v="0"/>
    <x v="0"/>
    <x v="1"/>
  </r>
  <r>
    <s v="近捷運松江新妝美琚  "/>
    <s v="成屋"/>
    <n v="17.86"/>
    <s v="4/10樓"/>
    <s v="1房1廳1衛 "/>
    <s v="台北市中山區松江路  "/>
    <s v="48,000元/月"/>
    <s v="4"/>
    <s v="10"/>
    <x v="2"/>
    <n v="1"/>
    <n v="1"/>
    <s v="台北市中山區松江路  "/>
    <x v="0"/>
    <n v="48000"/>
    <x v="0"/>
    <x v="0"/>
    <x v="0"/>
  </r>
  <r>
    <s v="松江佳元精美宅  "/>
    <s v="成屋"/>
    <n v="11.11"/>
    <s v="4/10樓"/>
    <s v="1房1廳1衛 "/>
    <s v="台北市中山區松江路  "/>
    <s v="48,000元/月"/>
    <s v="4"/>
    <s v="10"/>
    <x v="2"/>
    <n v="1"/>
    <n v="1"/>
    <s v="台北市中山區松江路  "/>
    <x v="0"/>
    <n v="48000"/>
    <x v="0"/>
    <x v="2"/>
    <x v="0"/>
  </r>
  <r>
    <s v="大安綠意３房坡平車  "/>
    <s v="成屋"/>
    <n v="52.52"/>
    <s v="12/16樓"/>
    <s v="3房2廳2衛 "/>
    <s v="台北市大安區四維路  "/>
    <s v="65,000元/月"/>
    <s v="12"/>
    <s v="16"/>
    <x v="1"/>
    <n v="2"/>
    <n v="2"/>
    <s v="台北市大安區四維路  "/>
    <x v="0"/>
    <n v="65000"/>
    <x v="0"/>
    <x v="1"/>
    <x v="1"/>
  </r>
  <r>
    <s v="博悅景觀高樓四房平車  "/>
    <s v="成屋"/>
    <n v="69.69"/>
    <s v="21/23樓"/>
    <s v="4房2廳2衛1室 "/>
    <s v="台南市安平區永華路二段  "/>
    <s v="55,000元/月"/>
    <s v="21"/>
    <s v="23"/>
    <x v="5"/>
    <n v="2"/>
    <n v="2"/>
    <s v="台南市安平區永華路二段  "/>
    <x v="2"/>
    <n v="55000"/>
    <x v="2"/>
    <x v="1"/>
    <x v="2"/>
  </r>
  <r>
    <s v="山嵐雅緻三房車位  "/>
    <s v="成屋"/>
    <n v="38.130000000000003"/>
    <s v="4/6樓"/>
    <s v="3房2廳2衛 "/>
    <s v="新北市汐止區水源路二段  "/>
    <s v="24,000元/月"/>
    <s v="4"/>
    <s v="6"/>
    <x v="1"/>
    <n v="2"/>
    <n v="2"/>
    <s v="新北市汐止區水源路二段  "/>
    <x v="5"/>
    <n v="24000"/>
    <x v="0"/>
    <x v="1"/>
    <x v="0"/>
  </r>
  <r>
    <s v="【主推】新世紀兩房車位  "/>
    <s v="成屋"/>
    <n v="35.979999999999997"/>
    <s v="11/18樓"/>
    <s v="2房2廳1衛 "/>
    <s v="合康新世紀 / 新北市新莊區中原東路  "/>
    <s v="34,000元/月"/>
    <s v="11"/>
    <s v="18"/>
    <x v="0"/>
    <n v="2"/>
    <n v="1"/>
    <s v=" 新北市新莊區中原東路  "/>
    <x v="5"/>
    <n v="34000"/>
    <x v="0"/>
    <x v="1"/>
    <x v="1"/>
  </r>
  <r>
    <s v="佳昂太和３☆全新三房平車  "/>
    <s v="成屋"/>
    <n v="46.51"/>
    <s v="11/15樓"/>
    <s v="3房2廳2衛 "/>
    <s v="台中市北屯區景賢路  "/>
    <s v="29,800元/月"/>
    <s v="11"/>
    <s v="15"/>
    <x v="1"/>
    <n v="2"/>
    <n v="2"/>
    <s v="台中市北屯區景賢路  "/>
    <x v="1"/>
    <n v="29800"/>
    <x v="1"/>
    <x v="1"/>
    <x v="1"/>
  </r>
  <r>
    <s v="國美山翫水山景大３房車位  "/>
    <s v="成屋"/>
    <n v="76.02"/>
    <s v="5/9樓"/>
    <s v="3房2廳2衛 "/>
    <s v="台北市北投區三合街一段  "/>
    <s v="99,999元/月"/>
    <s v="5"/>
    <s v="9"/>
    <x v="1"/>
    <n v="2"/>
    <n v="2"/>
    <s v="台北市北投區三合街一段  "/>
    <x v="0"/>
    <n v="99999"/>
    <x v="0"/>
    <x v="1"/>
    <x v="0"/>
  </r>
  <r>
    <s v="萬安街精美３房  "/>
    <s v="成屋"/>
    <n v="23.07"/>
    <s v="4/5樓"/>
    <s v="3房2廳1衛 "/>
    <s v="新北市新莊區萬安街  "/>
    <s v="27,000元/月"/>
    <s v="4"/>
    <s v="5"/>
    <x v="1"/>
    <n v="2"/>
    <n v="1"/>
    <s v="新北市新莊區萬安街  "/>
    <x v="5"/>
    <n v="27000"/>
    <x v="0"/>
    <x v="0"/>
    <x v="0"/>
  </r>
  <r>
    <s v="春福年年高樓景觀三房平車  "/>
    <s v="成屋"/>
    <n v="40.840000000000003"/>
    <s v="13/14樓"/>
    <s v="3房2廳2衛 "/>
    <s v="台南市安南區安富二街  "/>
    <s v="28,000元/月"/>
    <s v="13"/>
    <s v="14"/>
    <x v="1"/>
    <n v="2"/>
    <n v="2"/>
    <s v="台南市安南區安富二街  "/>
    <x v="2"/>
    <n v="28000"/>
    <x v="2"/>
    <x v="1"/>
    <x v="1"/>
  </r>
  <r>
    <s v="公園旁！七期角間美屋！  "/>
    <s v="成屋"/>
    <n v="91.53"/>
    <s v="3/4樓"/>
    <s v="3房2廳2衛 "/>
    <s v="台中市西屯區惠中路二段  "/>
    <s v="96,000元/月"/>
    <s v="3"/>
    <s v="4"/>
    <x v="1"/>
    <n v="2"/>
    <n v="2"/>
    <s v="台中市西屯區惠中路二段  "/>
    <x v="1"/>
    <n v="96000"/>
    <x v="1"/>
    <x v="1"/>
    <x v="0"/>
  </r>
  <r>
    <s v="中港首璽大２房２廳２衛浴  "/>
    <s v="成屋"/>
    <n v="53.82"/>
    <s v="24/26樓"/>
    <s v="2房2廳2衛 "/>
    <s v="台中市西屯區臺灣大道四段  "/>
    <s v="29,000元/月"/>
    <s v="24"/>
    <s v="26"/>
    <x v="0"/>
    <n v="2"/>
    <n v="2"/>
    <s v="台中市西屯區臺灣大道四段  "/>
    <x v="1"/>
    <n v="29000"/>
    <x v="1"/>
    <x v="1"/>
    <x v="2"/>
  </r>
  <r>
    <s v="區公所捷運採光美屋  "/>
    <s v="成屋"/>
    <n v="25.25"/>
    <s v="4/4樓"/>
    <s v="3房2廳1衛 "/>
    <s v="新北市新店區新生街  "/>
    <s v="32,000元/月"/>
    <s v="4"/>
    <s v="4"/>
    <x v="1"/>
    <n v="2"/>
    <n v="1"/>
    <s v="新北市新店區新生街  "/>
    <x v="5"/>
    <n v="32000"/>
    <x v="0"/>
    <x v="0"/>
    <x v="0"/>
  </r>
  <r>
    <s v="近巨城精品美兩房  "/>
    <s v="成屋"/>
    <n v="41.56"/>
    <s v="5/7樓"/>
    <s v="2房2廳2衛 "/>
    <s v="新竹市新竹市中央路  "/>
    <s v="35,000元/月"/>
    <s v="5"/>
    <s v="7"/>
    <x v="0"/>
    <n v="2"/>
    <n v="2"/>
    <s v="新竹市新竹市中央路  "/>
    <x v="8"/>
    <n v="35000"/>
    <x v="0"/>
    <x v="1"/>
    <x v="0"/>
  </r>
  <r>
    <s v="虎尾寮面寬金店住  "/>
    <s v="成屋"/>
    <n v="57.46"/>
    <s v="1-4/4樓"/>
    <s v="3房3廳5衛(含加蓋 2房2衛) "/>
    <s v="台南市東區裕義路  "/>
    <s v="48,000元/月"/>
    <s v="1-4"/>
    <s v="4"/>
    <x v="1"/>
    <n v="3"/>
    <n v="5"/>
    <s v="台南市東區裕義路  "/>
    <x v="2"/>
    <n v="48000"/>
    <x v="2"/>
    <x v="1"/>
    <x v="0"/>
  </r>
  <r>
    <s v="西門全新裝潢河景大套房  "/>
    <s v="成屋"/>
    <n v="19.84"/>
    <s v="13/23樓"/>
    <s v="1房1廳1衛 "/>
    <s v="台北市萬華區漢口街二段  "/>
    <s v="38,000元/月"/>
    <s v="13"/>
    <s v="23"/>
    <x v="2"/>
    <n v="1"/>
    <n v="1"/>
    <s v="台北市萬華區漢口街二段  "/>
    <x v="0"/>
    <n v="38000"/>
    <x v="0"/>
    <x v="0"/>
    <x v="2"/>
  </r>
  <r>
    <s v="太平美透天套房３Ａ  "/>
    <s v="成屋"/>
    <n v="8"/>
    <s v="3/3樓"/>
    <s v="1房1衛 "/>
    <s v="台中市太平區振武路  "/>
    <s v="13,000元/月"/>
    <s v="3"/>
    <s v="3"/>
    <x v="2"/>
    <s v=""/>
    <n v="1"/>
    <s v="台中市太平區振武路  "/>
    <x v="1"/>
    <n v="13000"/>
    <x v="1"/>
    <x v="2"/>
    <x v="0"/>
  </r>
  <r>
    <s v="太平美透天套房２Ｂ  "/>
    <s v="成屋"/>
    <n v="8"/>
    <s v="2/3樓"/>
    <s v="1房1衛 "/>
    <s v="台中市太平區振武路  "/>
    <s v="12,000元/月"/>
    <s v="2"/>
    <s v="3"/>
    <x v="2"/>
    <s v=""/>
    <n v="1"/>
    <s v="台中市太平區振武路  "/>
    <x v="1"/>
    <n v="12000"/>
    <x v="1"/>
    <x v="2"/>
    <x v="0"/>
  </r>
  <r>
    <s v="太平美透天套房２Ａ  "/>
    <s v="成屋"/>
    <n v="8"/>
    <s v="2/3樓"/>
    <s v="1房1衛 "/>
    <s v="台中市太平區振武路  "/>
    <s v="13,000元/月"/>
    <s v="2"/>
    <s v="3"/>
    <x v="2"/>
    <s v=""/>
    <n v="1"/>
    <s v="台中市太平區振武路  "/>
    <x v="1"/>
    <n v="13000"/>
    <x v="1"/>
    <x v="2"/>
    <x v="0"/>
  </r>
  <r>
    <s v="太平美透天套房３Ｂ  "/>
    <s v="成屋"/>
    <n v="8"/>
    <s v="3/3樓"/>
    <s v="1房1衛 "/>
    <s v="台中市太平區振武路  "/>
    <s v="12,000元/月"/>
    <s v="3"/>
    <s v="3"/>
    <x v="2"/>
    <s v=""/>
    <n v="1"/>
    <s v="台中市太平區振武路  "/>
    <x v="1"/>
    <n v="12000"/>
    <x v="1"/>
    <x v="2"/>
    <x v="0"/>
  </r>
  <r>
    <s v="溫馨甲子園三房車位  "/>
    <s v="成屋"/>
    <n v="44.21"/>
    <s v="14/24樓"/>
    <s v="3房2廳2衛 "/>
    <s v="桃園市龜山區文化一路  "/>
    <s v="32,000元/月"/>
    <s v="14"/>
    <s v="24"/>
    <x v="1"/>
    <n v="2"/>
    <n v="2"/>
    <s v="桃園市龜山區文化一路  "/>
    <x v="4"/>
    <n v="32000"/>
    <x v="0"/>
    <x v="1"/>
    <x v="2"/>
  </r>
  <r>
    <s v="豐德路旁全新裝潢兩房  "/>
    <s v="成屋"/>
    <n v="9.15"/>
    <s v="1/1樓"/>
    <s v="2房2廳1衛 "/>
    <s v="桃園市八德區豐德路  "/>
    <s v="18,000元/月"/>
    <s v="1"/>
    <s v="1"/>
    <x v="0"/>
    <n v="2"/>
    <n v="1"/>
    <s v="桃園市八德區豐德路  "/>
    <x v="4"/>
    <n v="18000"/>
    <x v="0"/>
    <x v="2"/>
    <x v="0"/>
  </r>
  <r>
    <s v="南京三民電梯三房  "/>
    <s v="成屋"/>
    <n v="35.44"/>
    <s v="3/7樓"/>
    <s v="3房2廳2衛 "/>
    <s v="台北市松山區南京東路五段  "/>
    <s v="55,000元/月"/>
    <s v="3"/>
    <s v="7"/>
    <x v="1"/>
    <n v="2"/>
    <n v="2"/>
    <s v="台北市松山區南京東路五段  "/>
    <x v="0"/>
    <n v="55000"/>
    <x v="0"/>
    <x v="1"/>
    <x v="0"/>
  </r>
  <r>
    <s v="✨青埔桃大真高樓３房美屋  "/>
    <s v="成屋"/>
    <n v="66.58"/>
    <s v="18/19樓"/>
    <s v="3房2廳2衛 "/>
    <s v="桃園市中壢區領航北路二段  "/>
    <s v="40,000元/月"/>
    <s v="18"/>
    <s v="19"/>
    <x v="1"/>
    <n v="2"/>
    <n v="2"/>
    <s v="桃園市中壢區領航北路二段  "/>
    <x v="4"/>
    <n v="40000"/>
    <x v="0"/>
    <x v="1"/>
    <x v="1"/>
  </r>
  <r>
    <s v="向上國泰公寓三房  "/>
    <s v="成屋"/>
    <n v="40.78"/>
    <s v="3/4樓"/>
    <s v="3房2廳2衛 "/>
    <s v="台中市西區向上路一段  "/>
    <s v="25,000元/月"/>
    <s v="3"/>
    <s v="4"/>
    <x v="1"/>
    <n v="2"/>
    <n v="2"/>
    <s v="台中市西區向上路一段  "/>
    <x v="1"/>
    <n v="25000"/>
    <x v="1"/>
    <x v="1"/>
    <x v="0"/>
  </r>
  <r>
    <s v="天母懷德將軍四房大戶  "/>
    <s v="成屋"/>
    <n v="64.27"/>
    <s v="11/12樓"/>
    <s v="4房2廳2衛 "/>
    <s v="台北市士林區忠誠路一段  "/>
    <s v="135,800元/月"/>
    <s v="11"/>
    <s v="12"/>
    <x v="5"/>
    <n v="2"/>
    <n v="2"/>
    <s v="台北市士林區忠誠路一段  "/>
    <x v="0"/>
    <n v="135800"/>
    <x v="0"/>
    <x v="1"/>
    <x v="1"/>
  </r>
  <r>
    <s v="遊園路小資工業風透天宅  "/>
    <s v="成屋"/>
    <n v="17.02"/>
    <s v="2/2樓"/>
    <s v="2房2廳2衛(含加蓋 2房1衛) "/>
    <s v="台中市大肚區遊園路二段  "/>
    <s v="15,000元/月"/>
    <s v="2"/>
    <s v="2"/>
    <x v="0"/>
    <n v="2"/>
    <n v="2"/>
    <s v="台中市大肚區遊園路二段  "/>
    <x v="1"/>
    <n v="15000"/>
    <x v="1"/>
    <x v="0"/>
    <x v="0"/>
  </r>
  <r>
    <s v="皇翔ＭＲＴ兩房平面車位  "/>
    <s v="成屋"/>
    <n v="37.979999999999997"/>
    <s v="8/20樓"/>
    <s v="2房2廳1衛 "/>
    <s v="新北市土城區承和街  "/>
    <s v="35,000元/月"/>
    <s v="8"/>
    <s v="20"/>
    <x v="0"/>
    <n v="2"/>
    <n v="1"/>
    <s v="新北市土城區承和街  "/>
    <x v="5"/>
    <n v="35000"/>
    <x v="0"/>
    <x v="1"/>
    <x v="1"/>
  </r>
  <r>
    <s v="信義區日式庭院一樓  "/>
    <s v="成屋"/>
    <n v="66.13"/>
    <s v="1/6樓"/>
    <s v="4房3廳2衛(含加蓋 1房1廳1衛) "/>
    <s v="台北市信義區松仁路  "/>
    <s v="125,000元/月"/>
    <s v="1"/>
    <s v="6"/>
    <x v="5"/>
    <n v="3"/>
    <n v="2"/>
    <s v="台北市信義區松仁路  "/>
    <x v="0"/>
    <n v="125000"/>
    <x v="0"/>
    <x v="1"/>
    <x v="0"/>
  </r>
  <r>
    <s v="富宇富御二房平面車位  "/>
    <s v="成屋"/>
    <n v="32.950000000000003"/>
    <s v="17/24樓"/>
    <s v="2房1廳1衛 "/>
    <s v="桃園市龜山區文禾路  "/>
    <s v="24,000元/月"/>
    <s v="17"/>
    <s v="24"/>
    <x v="0"/>
    <n v="1"/>
    <n v="1"/>
    <s v="桃園市龜山區文禾路  "/>
    <x v="4"/>
    <n v="24000"/>
    <x v="0"/>
    <x v="1"/>
    <x v="2"/>
  </r>
  <r>
    <s v="近雙連捷運公寓２房  "/>
    <s v="成屋"/>
    <n v="18.95"/>
    <s v="4/4樓"/>
    <s v="2房1廳1衛 "/>
    <s v="台北市中山區民生西路  "/>
    <s v="33,000元/月"/>
    <s v="4"/>
    <s v="4"/>
    <x v="0"/>
    <n v="1"/>
    <n v="1"/>
    <s v="台北市中山區民生西路  "/>
    <x v="0"/>
    <n v="33000"/>
    <x v="0"/>
    <x v="0"/>
    <x v="0"/>
  </r>
  <r>
    <s v="可租補電梯三房附家具家電  "/>
    <s v="成屋"/>
    <n v="24.32"/>
    <s v="4/7樓"/>
    <s v="3房2廳1衛 "/>
    <s v="台中市東區練武路  "/>
    <s v="17,000元/月"/>
    <s v="4"/>
    <s v="7"/>
    <x v="1"/>
    <n v="2"/>
    <n v="1"/>
    <s v="台中市東區練武路  "/>
    <x v="1"/>
    <n v="17000"/>
    <x v="1"/>
    <x v="0"/>
    <x v="0"/>
  </r>
  <r>
    <s v="精明商圈二樓邊間公寓  "/>
    <s v="成屋"/>
    <n v="22.12"/>
    <s v="2/5樓"/>
    <s v="3房2廳1衛 "/>
    <s v="台中市西屯區精誠路  "/>
    <s v="15,000元/月"/>
    <s v="2"/>
    <s v="5"/>
    <x v="1"/>
    <n v="2"/>
    <n v="1"/>
    <s v="台中市西屯區精誠路  "/>
    <x v="1"/>
    <n v="15000"/>
    <x v="1"/>
    <x v="0"/>
    <x v="0"/>
  </r>
  <r>
    <s v="文心中華黃金店面  "/>
    <s v="成屋"/>
    <n v="37.229999999999997"/>
    <s v="1-2/2樓"/>
    <s v="1房1廳2衛 "/>
    <s v="台中市北屯區崇德六路一段  "/>
    <s v="35,000元/月"/>
    <s v="1-2"/>
    <s v="2"/>
    <x v="2"/>
    <n v="1"/>
    <n v="2"/>
    <s v="台中市北屯區崇德六路一段  "/>
    <x v="1"/>
    <n v="35000"/>
    <x v="1"/>
    <x v="1"/>
    <x v="0"/>
  </r>
  <r>
    <s v="全新裝潢市區山景２房平車  "/>
    <s v="成屋"/>
    <n v="36.68"/>
    <s v="19/24樓"/>
    <s v="2房2廳1衛 "/>
    <s v="台中市北區進化路  "/>
    <s v="32,000元/月"/>
    <s v="19"/>
    <s v="24"/>
    <x v="0"/>
    <n v="2"/>
    <n v="1"/>
    <s v="台中市北區進化路  "/>
    <x v="1"/>
    <n v="32000"/>
    <x v="1"/>
    <x v="1"/>
    <x v="2"/>
  </r>
  <r>
    <s v="達菲爾三房車位  "/>
    <s v="成屋"/>
    <n v="68.36"/>
    <s v="4/15樓"/>
    <s v="3房2廳3衛 "/>
    <s v="桃園市桃園區中埔二街  "/>
    <s v="38,000元/月"/>
    <s v="4"/>
    <s v="15"/>
    <x v="1"/>
    <n v="2"/>
    <n v="3"/>
    <s v="桃園市桃園區中埔二街  "/>
    <x v="4"/>
    <n v="38000"/>
    <x v="0"/>
    <x v="1"/>
    <x v="1"/>
  </r>
  <r>
    <s v="昭揚樂三房車位  "/>
    <s v="成屋"/>
    <n v="42.76"/>
    <s v="8/15樓"/>
    <s v="3房2廳2衛 "/>
    <s v="桃園市桃園區國豐八街  "/>
    <s v="30,000元/月"/>
    <s v="8"/>
    <s v="15"/>
    <x v="1"/>
    <n v="2"/>
    <n v="2"/>
    <s v="桃園市桃園區國豐八街  "/>
    <x v="4"/>
    <n v="30000"/>
    <x v="0"/>
    <x v="1"/>
    <x v="1"/>
  </r>
  <r>
    <s v="湖美屋況佳２房２衛有平車  "/>
    <s v="成屋"/>
    <n v="46.83"/>
    <s v="7/20樓"/>
    <s v="2房2廳2衛 "/>
    <s v="台南市中西區民權路四段  "/>
    <s v="30,000元/月"/>
    <s v="7"/>
    <s v="20"/>
    <x v="0"/>
    <n v="2"/>
    <n v="2"/>
    <s v="台南市中西區民權路四段  "/>
    <x v="2"/>
    <n v="30000"/>
    <x v="2"/>
    <x v="1"/>
    <x v="1"/>
  </r>
  <r>
    <s v="中港金龍４房平面車位  "/>
    <s v="成屋"/>
    <n v="63.67"/>
    <s v="1-3/3樓"/>
    <s v="4房2廳3衛 "/>
    <s v="台中市西屯區朝馬七街  "/>
    <s v="45,000元/月"/>
    <s v="1-3"/>
    <s v="3"/>
    <x v="5"/>
    <n v="2"/>
    <n v="3"/>
    <s v="台中市西屯區朝馬七街  "/>
    <x v="1"/>
    <n v="45000"/>
    <x v="1"/>
    <x v="1"/>
    <x v="0"/>
  </r>
  <r>
    <s v="天母樂活溫馨高樓近捷運  "/>
    <s v="成屋"/>
    <n v="35.89"/>
    <s v="6/15樓"/>
    <s v="2房2廳1衛 "/>
    <s v="天母樂活 / 台北市士林區中山北路六段  "/>
    <s v="75,000元/月"/>
    <s v="6"/>
    <s v="15"/>
    <x v="0"/>
    <n v="2"/>
    <n v="1"/>
    <s v=" 台北市士林區中山北路六段  "/>
    <x v="0"/>
    <n v="75000"/>
    <x v="0"/>
    <x v="1"/>
    <x v="1"/>
  </r>
  <r>
    <s v="親愛的２房全裝潢  "/>
    <s v="成屋"/>
    <n v="28.89"/>
    <s v="4/23樓"/>
    <s v="2房2廳1衛 "/>
    <s v="新北市林口區文化二路一段  "/>
    <s v="27,000元/月"/>
    <s v="4"/>
    <s v="23"/>
    <x v="0"/>
    <n v="2"/>
    <n v="1"/>
    <s v="新北市林口區文化二路一段  "/>
    <x v="5"/>
    <n v="27000"/>
    <x v="0"/>
    <x v="0"/>
    <x v="2"/>
  </r>
  <r>
    <s v="王爺瀧生活圈三房  "/>
    <s v="成屋"/>
    <n v="53.36"/>
    <s v="13/14樓"/>
    <s v="3房2廳2衛 "/>
    <s v="新竹縣湖口鄉達生路  "/>
    <s v="25,000元/月"/>
    <s v="13"/>
    <s v="14"/>
    <x v="1"/>
    <n v="2"/>
    <n v="2"/>
    <s v="新竹縣湖口鄉達生路  "/>
    <x v="6"/>
    <n v="25000"/>
    <x v="0"/>
    <x v="1"/>
    <x v="1"/>
  </r>
  <r>
    <s v="高陞二期庭院戶有平面車位  "/>
    <s v="成屋"/>
    <n v="46.6"/>
    <s v="1/15樓"/>
    <s v="3房3廳3衛(含加蓋 1廳1衛) "/>
    <s v="桃園市八德區中正路  "/>
    <s v="31,000元/月"/>
    <s v="1"/>
    <s v="15"/>
    <x v="1"/>
    <n v="3"/>
    <n v="3"/>
    <s v="桃園市八德區中正路  "/>
    <x v="4"/>
    <n v="31000"/>
    <x v="0"/>
    <x v="1"/>
    <x v="1"/>
  </r>
  <r>
    <s v="近中華路質感高樓兩房  "/>
    <s v="成屋"/>
    <n v="23.33"/>
    <s v="15/16樓"/>
    <s v="2房2廳1衛 "/>
    <s v="台南市永康區中華二路  "/>
    <s v="19,000元/月"/>
    <s v="15"/>
    <s v="16"/>
    <x v="0"/>
    <n v="2"/>
    <n v="1"/>
    <s v="台南市永康區中華二路  "/>
    <x v="2"/>
    <n v="19000"/>
    <x v="2"/>
    <x v="0"/>
    <x v="1"/>
  </r>
  <r>
    <s v="採光好獨立大套房  "/>
    <s v="成屋"/>
    <n v="8.92"/>
    <s v="4/5樓"/>
    <s v="1房1廳1衛 "/>
    <s v="台北市士林區通河街  "/>
    <s v="11,000元/月"/>
    <s v="4"/>
    <s v="5"/>
    <x v="2"/>
    <n v="1"/>
    <n v="1"/>
    <s v="台北市士林區通河街  "/>
    <x v="0"/>
    <n v="11000"/>
    <x v="0"/>
    <x v="2"/>
    <x v="0"/>
  </r>
  <r>
    <s v="永春南路套房  "/>
    <s v="成屋"/>
    <n v="6.22"/>
    <s v="2/3樓"/>
    <s v="1房1衛 "/>
    <s v="台中市南屯區永春南路  "/>
    <s v="12,000元/月"/>
    <s v="2"/>
    <s v="3"/>
    <x v="2"/>
    <s v=""/>
    <n v="1"/>
    <s v="台中市南屯區永春南路  "/>
    <x v="1"/>
    <n v="12000"/>
    <x v="1"/>
    <x v="2"/>
    <x v="0"/>
  </r>
  <r>
    <s v="【獨】商圈一樓大空間  "/>
    <s v="成屋"/>
    <n v="25.85"/>
    <s v="1/4樓"/>
    <s v="2房2廳2衛 "/>
    <s v="新北市板橋區中正路  "/>
    <s v="36,000元/月"/>
    <s v="1"/>
    <s v="4"/>
    <x v="0"/>
    <n v="2"/>
    <n v="2"/>
    <s v="新北市板橋區中正路  "/>
    <x v="5"/>
    <n v="36000"/>
    <x v="0"/>
    <x v="0"/>
    <x v="0"/>
  </r>
  <r>
    <s v="敦南★香榭麗宮★管理三房  "/>
    <s v="成屋"/>
    <n v="37.36"/>
    <s v="5/12樓"/>
    <s v="3房2廳2衛1室 "/>
    <s v="台北市大安區敦化南路二段  "/>
    <s v="68,000元/月"/>
    <s v="5"/>
    <s v="12"/>
    <x v="1"/>
    <n v="2"/>
    <n v="2"/>
    <s v="台北市大安區敦化南路二段  "/>
    <x v="0"/>
    <n v="68000"/>
    <x v="0"/>
    <x v="1"/>
    <x v="1"/>
  </r>
  <r>
    <s v="中山藝極近捷運  "/>
    <s v="成屋"/>
    <n v="13.42"/>
    <s v="2/15樓"/>
    <s v="1房1廳1衛 "/>
    <s v="台北市大同區承德路二段  "/>
    <s v="40,000元/月"/>
    <s v="2"/>
    <s v="15"/>
    <x v="2"/>
    <n v="1"/>
    <n v="1"/>
    <s v="台北市大同區承德路二段  "/>
    <x v="0"/>
    <n v="40000"/>
    <x v="0"/>
    <x v="2"/>
    <x v="1"/>
  </r>
  <r>
    <s v="東區｜富立真邦質感三房  "/>
    <s v="成屋"/>
    <n v="82.31"/>
    <s v="14/15樓"/>
    <s v="3房2廳2衛 "/>
    <s v="台南市東區崇賢三路  "/>
    <s v="45,000元/月"/>
    <s v="14"/>
    <s v="15"/>
    <x v="1"/>
    <n v="2"/>
    <n v="2"/>
    <s v="台南市東區崇賢三路  "/>
    <x v="2"/>
    <n v="45000"/>
    <x v="2"/>
    <x v="1"/>
    <x v="1"/>
  </r>
  <r>
    <s v="尊峰高醫高樓四房  "/>
    <s v="成屋"/>
    <n v="44"/>
    <s v="22/25樓"/>
    <s v="4房2廳2衛 "/>
    <s v="高雄市三民區建元路  "/>
    <s v="21,000元/月"/>
    <s v="22"/>
    <s v="25"/>
    <x v="5"/>
    <n v="2"/>
    <n v="2"/>
    <s v="高雄市三民區建元路  "/>
    <x v="3"/>
    <n v="21000"/>
    <x v="2"/>
    <x v="1"/>
    <x v="2"/>
  </r>
  <r>
    <s v="人本至善三房車位可租補  "/>
    <s v="成屋"/>
    <n v="39.18"/>
    <s v="13/14樓"/>
    <s v="3房2廳2衛 "/>
    <s v="台中市西屯區青海路二段  "/>
    <s v="26,000元/月"/>
    <s v="13"/>
    <s v="14"/>
    <x v="1"/>
    <n v="2"/>
    <n v="2"/>
    <s v="台中市西屯區青海路二段  "/>
    <x v="1"/>
    <n v="26000"/>
    <x v="1"/>
    <x v="1"/>
    <x v="1"/>
  </r>
  <r>
    <s v="近復旦中學三房車位  "/>
    <s v="成屋"/>
    <n v="39.06"/>
    <s v="3/8樓"/>
    <s v="3房2廳2衛 "/>
    <s v="桃園市平鎮區復旦路二段  "/>
    <s v="22,000元/月"/>
    <s v="3"/>
    <s v="8"/>
    <x v="1"/>
    <n v="2"/>
    <n v="2"/>
    <s v="桃園市平鎮區復旦路二段  "/>
    <x v="4"/>
    <n v="22000"/>
    <x v="0"/>
    <x v="1"/>
    <x v="0"/>
  </r>
  <r>
    <s v="★江子翠電梯３房有管理★  "/>
    <s v="成屋"/>
    <n v="41.67"/>
    <s v="4/14樓"/>
    <s v="3房2廳2衛 "/>
    <s v="新北市板橋區文化路二段  "/>
    <s v="39,000元/月"/>
    <s v="4"/>
    <s v="14"/>
    <x v="1"/>
    <n v="2"/>
    <n v="2"/>
    <s v="新北市板橋區文化路二段  "/>
    <x v="5"/>
    <n v="39000"/>
    <x v="0"/>
    <x v="1"/>
    <x v="1"/>
  </r>
  <r>
    <s v="南悅豐映三房平車誠意出租  "/>
    <s v="成屋"/>
    <n v="55.27"/>
    <s v="5/14樓"/>
    <s v="3房2廳2衛 "/>
    <s v="台中市北屯區大連路一段  "/>
    <s v="28,000元/月"/>
    <s v="5"/>
    <s v="14"/>
    <x v="1"/>
    <n v="2"/>
    <n v="2"/>
    <s v="台中市北屯區大連路一段  "/>
    <x v="1"/>
    <n v="28000"/>
    <x v="1"/>
    <x v="1"/>
    <x v="1"/>
  </r>
  <r>
    <s v="北大特區＊新裝潢傢俱全配  "/>
    <s v="成屋"/>
    <n v="37.590000000000003"/>
    <s v="5/13樓"/>
    <s v="3房2廳2衛 "/>
    <s v="新北市三峽區大德路  "/>
    <s v="32,000元/月"/>
    <s v="5"/>
    <s v="13"/>
    <x v="1"/>
    <n v="2"/>
    <n v="2"/>
    <s v="新北市三峽區大德路  "/>
    <x v="5"/>
    <n v="32000"/>
    <x v="0"/>
    <x v="1"/>
    <x v="1"/>
  </r>
  <r>
    <s v="石牌捷運實住吉四房車位  "/>
    <s v="成屋"/>
    <n v="78.81"/>
    <s v="6/14樓"/>
    <s v="4房2廳2衛1室 "/>
    <s v="台北市北投區裕民六路  "/>
    <s v="125,000元/月"/>
    <s v="6"/>
    <s v="14"/>
    <x v="5"/>
    <n v="2"/>
    <n v="2"/>
    <s v="台北市北投區裕民六路  "/>
    <x v="0"/>
    <n v="125000"/>
    <x v="0"/>
    <x v="1"/>
    <x v="1"/>
  </r>
  <r>
    <s v="夢幻誠稀有露臺  "/>
    <s v="成屋"/>
    <n v="30.78"/>
    <s v="2/20樓"/>
    <s v="2房1廳1衛 "/>
    <s v="台中市烏日區高鐵路二段  "/>
    <s v="25,000元/月"/>
    <s v="2"/>
    <s v="20"/>
    <x v="0"/>
    <n v="1"/>
    <n v="1"/>
    <s v="台中市烏日區高鐵路二段  "/>
    <x v="1"/>
    <n v="25000"/>
    <x v="1"/>
    <x v="1"/>
    <x v="1"/>
  </r>
  <r>
    <s v="可寵物可租補可戶籍震後宅  "/>
    <s v="成屋"/>
    <n v="25.82"/>
    <s v="12/12樓"/>
    <s v="1房1廳1衛 "/>
    <s v="台中市南區復興路一段  "/>
    <s v="19,000元/月"/>
    <s v="12"/>
    <s v="12"/>
    <x v="2"/>
    <n v="1"/>
    <n v="1"/>
    <s v="台中市南區復興路一段  "/>
    <x v="1"/>
    <n v="19000"/>
    <x v="1"/>
    <x v="0"/>
    <x v="1"/>
  </r>
  <r>
    <s v="頂好文心小資套房  "/>
    <s v="成屋"/>
    <n v="10.43"/>
    <s v="3/16樓"/>
    <s v="1房1衛 "/>
    <s v="台中市北屯區柳陽西街  "/>
    <s v="6,500元/月"/>
    <s v="3"/>
    <s v="16"/>
    <x v="2"/>
    <s v=""/>
    <n v="1"/>
    <s v="台中市北屯區柳陽西街  "/>
    <x v="1"/>
    <n v="6500"/>
    <x v="1"/>
    <x v="2"/>
    <x v="1"/>
  </r>
  <r>
    <s v="美術館最美陽台老宅咖啡廳  "/>
    <s v="成屋"/>
    <n v="27.07"/>
    <s v="1-3/3樓"/>
    <s v="2房2廳3衛 "/>
    <s v="台南市中西區友愛街  "/>
    <s v="55,000元/月"/>
    <s v="1-3"/>
    <s v="3"/>
    <x v="0"/>
    <n v="2"/>
    <n v="3"/>
    <s v="台南市中西區友愛街  "/>
    <x v="2"/>
    <n v="55000"/>
    <x v="2"/>
    <x v="0"/>
    <x v="0"/>
  </r>
  <r>
    <s v="深坑邊間金店面稀有釋出  "/>
    <s v="成屋"/>
    <n v="31.05"/>
    <s v="1/14樓"/>
    <s v="2房1廳1衛 "/>
    <s v="新北市深坑區文化街  "/>
    <s v="45,000元/月"/>
    <s v="1"/>
    <s v="14"/>
    <x v="0"/>
    <n v="1"/>
    <n v="1"/>
    <s v="新北市深坑區文化街  "/>
    <x v="5"/>
    <n v="45000"/>
    <x v="0"/>
    <x v="1"/>
    <x v="1"/>
  </r>
  <r>
    <s v="愛琴海★樹＋大海兩房平車  "/>
    <s v="成屋"/>
    <n v="33.340000000000003"/>
    <s v="6/34樓"/>
    <s v="2房1廳1衛 "/>
    <s v="台南市安平區國平北路  "/>
    <s v="18,000元/月"/>
    <s v="6"/>
    <s v="34"/>
    <x v="0"/>
    <n v="1"/>
    <n v="1"/>
    <s v="台南市安平區國平北路  "/>
    <x v="2"/>
    <n v="18000"/>
    <x v="2"/>
    <x v="1"/>
    <x v="3"/>
  </r>
  <r>
    <s v="愛琴海★雙面海景四房平車  "/>
    <s v="成屋"/>
    <n v="55.69"/>
    <s v="8/34樓"/>
    <s v="4房2廳2衛 "/>
    <s v="台南市安平區國平北路  "/>
    <s v="28,000元/月"/>
    <s v="8"/>
    <s v="34"/>
    <x v="5"/>
    <n v="2"/>
    <n v="2"/>
    <s v="台南市安平區國平北路  "/>
    <x v="2"/>
    <n v="28000"/>
    <x v="2"/>
    <x v="1"/>
    <x v="3"/>
  </r>
  <r>
    <s v="微笑之心精緻一房附車位  "/>
    <s v="成屋"/>
    <n v="31.07"/>
    <s v="18/22樓"/>
    <s v="1房1廳1衛 "/>
    <s v="台中市北區育樂街  "/>
    <s v="25,500元/月"/>
    <s v="18"/>
    <s v="22"/>
    <x v="2"/>
    <n v="1"/>
    <n v="1"/>
    <s v="台中市北區育樂街  "/>
    <x v="1"/>
    <n v="25500"/>
    <x v="1"/>
    <x v="1"/>
    <x v="2"/>
  </r>
  <r>
    <s v="央北溫馨美三房  "/>
    <s v="成屋"/>
    <n v="40.47"/>
    <s v="11/14樓"/>
    <s v="3房2廳2衛 "/>
    <s v="新北市新店區央北二路  "/>
    <s v="48,000元/月"/>
    <s v="11"/>
    <s v="14"/>
    <x v="1"/>
    <n v="2"/>
    <n v="2"/>
    <s v="新北市新店區央北二路  "/>
    <x v="5"/>
    <n v="48000"/>
    <x v="0"/>
    <x v="1"/>
    <x v="1"/>
  </r>
  <r>
    <s v="中清路近捷運大坪數住商５  "/>
    <s v="成屋"/>
    <n v="40.08"/>
    <s v="5/5樓"/>
    <s v="4房2衛 "/>
    <s v="台中市北區中清路一段  "/>
    <s v="30,000元/月"/>
    <s v="5"/>
    <s v="5"/>
    <x v="5"/>
    <s v=""/>
    <n v="2"/>
    <s v="台中市北區中清路一段  "/>
    <x v="1"/>
    <n v="30000"/>
    <x v="1"/>
    <x v="1"/>
    <x v="0"/>
  </r>
  <r>
    <s v="中清路近捷運大坪數住商３  "/>
    <s v="成屋"/>
    <n v="40.08"/>
    <s v="2/5樓"/>
    <s v="2房2廳3衛 "/>
    <s v="台中市北區中清路一段  "/>
    <s v="45,000元/月"/>
    <s v="2"/>
    <s v="5"/>
    <x v="0"/>
    <n v="2"/>
    <n v="3"/>
    <s v="台中市北區中清路一段  "/>
    <x v="1"/>
    <n v="45000"/>
    <x v="1"/>
    <x v="1"/>
    <x v="0"/>
  </r>
  <r>
    <s v="中清路近捷運大坪數住商４  "/>
    <s v="成屋"/>
    <n v="40.08"/>
    <s v="4/5樓"/>
    <s v="4房2衛 "/>
    <s v="台中市北區中清路一段  "/>
    <s v="30,000元/月"/>
    <s v="4"/>
    <s v="5"/>
    <x v="5"/>
    <s v=""/>
    <n v="2"/>
    <s v="台中市北區中清路一段  "/>
    <x v="1"/>
    <n v="30000"/>
    <x v="1"/>
    <x v="1"/>
    <x v="0"/>
  </r>
  <r>
    <s v="中清路近捷運大坪數住商２  "/>
    <s v="成屋"/>
    <n v="40.08"/>
    <s v="3/5樓"/>
    <s v="2房2廳2衛 "/>
    <s v="台中市北區中清路一段  "/>
    <s v="45,000元/月"/>
    <s v="3"/>
    <s v="5"/>
    <x v="0"/>
    <n v="2"/>
    <n v="2"/>
    <s v="台中市北區中清路一段  "/>
    <x v="1"/>
    <n v="45000"/>
    <x v="1"/>
    <x v="1"/>
    <x v="0"/>
  </r>
  <r>
    <s v="昌祐閲灣兩房平車  "/>
    <s v="成屋"/>
    <n v="37.28"/>
    <s v="3/13樓"/>
    <s v="2房2廳1衛 "/>
    <s v="台中市太平區旱溪東路二段  "/>
    <s v="28,000元/月"/>
    <s v="3"/>
    <s v="13"/>
    <x v="0"/>
    <n v="2"/>
    <n v="1"/>
    <s v="台中市太平區旱溪東路二段  "/>
    <x v="1"/>
    <n v="28000"/>
    <x v="1"/>
    <x v="1"/>
    <x v="1"/>
  </r>
  <r>
    <s v="蜜之地高樓三房平車  "/>
    <s v="成屋"/>
    <n v="37.520000000000003"/>
    <s v="11/15樓"/>
    <s v="3房2廳2衛 "/>
    <s v="台中市北屯區南興二路  "/>
    <s v="30,000元/月"/>
    <s v="11"/>
    <s v="15"/>
    <x v="1"/>
    <n v="2"/>
    <n v="2"/>
    <s v="台中市北屯區南興二路  "/>
    <x v="1"/>
    <n v="30000"/>
    <x v="1"/>
    <x v="1"/>
    <x v="1"/>
  </r>
  <r>
    <s v="近交流道美屋  "/>
    <s v="成屋"/>
    <n v="48.77"/>
    <s v="1-4/4樓"/>
    <s v="3房3廳3衛 "/>
    <s v="彰化縣彰化市平順二街  "/>
    <s v="30,000元/月"/>
    <s v="1-4"/>
    <s v="4"/>
    <x v="1"/>
    <n v="3"/>
    <n v="3"/>
    <s v="彰化縣彰化市平順二街  "/>
    <x v="7"/>
    <n v="30000"/>
    <x v="1"/>
    <x v="1"/>
    <x v="0"/>
  </r>
  <r>
    <s v="幸福時光真美麗  "/>
    <s v="成屋"/>
    <n v="32.64"/>
    <s v="3/20樓"/>
    <s v="2房2廳2衛1室 "/>
    <s v="新北市板橋區光環路二段  "/>
    <s v="45,000元/月"/>
    <s v="3"/>
    <s v="20"/>
    <x v="0"/>
    <n v="2"/>
    <n v="2"/>
    <s v="新北市板橋區光環路二段  "/>
    <x v="5"/>
    <n v="45000"/>
    <x v="0"/>
    <x v="1"/>
    <x v="1"/>
  </r>
  <r>
    <s v="美術白天鵝質感美宅平車  "/>
    <s v="成屋"/>
    <n v="27.28"/>
    <s v="12/24樓"/>
    <s v="1房2廳1衛 "/>
    <s v="美術白天鵝 / 高雄市鼓山區美術東四路  "/>
    <s v="24,000元/月"/>
    <s v="12"/>
    <s v="24"/>
    <x v="2"/>
    <n v="2"/>
    <n v="1"/>
    <s v=" 高雄市鼓山區美術東四路  "/>
    <x v="3"/>
    <n v="24000"/>
    <x v="2"/>
    <x v="0"/>
    <x v="2"/>
  </r>
  <r>
    <s v="市政大道美妝三房平車  "/>
    <s v="成屋"/>
    <n v="41.02"/>
    <s v="16/22樓"/>
    <s v="3房2廳2衛 "/>
    <s v="台南市安平區永華路二段  "/>
    <s v="32,000元/月"/>
    <s v="16"/>
    <s v="22"/>
    <x v="1"/>
    <n v="2"/>
    <n v="2"/>
    <s v="台南市安平區永華路二段  "/>
    <x v="2"/>
    <n v="32000"/>
    <x v="2"/>
    <x v="1"/>
    <x v="2"/>
  </r>
  <r>
    <s v="卡爾頓３＋１溫馨空間  "/>
    <s v="成屋"/>
    <n v="29.28"/>
    <s v="3/14樓"/>
    <s v="3房2廳1衛1室 "/>
    <s v="台北市中山區建國北路三段  "/>
    <s v="55,000元/月"/>
    <s v="3"/>
    <s v="14"/>
    <x v="1"/>
    <n v="2"/>
    <n v="1"/>
    <s v="台北市中山區建國北路三段  "/>
    <x v="0"/>
    <n v="55000"/>
    <x v="0"/>
    <x v="0"/>
    <x v="1"/>
  </r>
  <r>
    <s v="帝寶旁一層一戶美寓  "/>
    <s v="成屋"/>
    <n v="42.22"/>
    <s v="3/4樓"/>
    <s v="3房2廳2衛1室 "/>
    <s v="台北市大安區仁愛路三段  "/>
    <s v="70,000元/月"/>
    <s v="3"/>
    <s v="4"/>
    <x v="1"/>
    <n v="2"/>
    <n v="2"/>
    <s v="台北市大安區仁愛路三段  "/>
    <x v="0"/>
    <n v="70000"/>
    <x v="0"/>
    <x v="1"/>
    <x v="0"/>
  </r>
  <r>
    <s v="景平捷運獨棟華廈  "/>
    <s v="成屋"/>
    <n v="34.18"/>
    <s v="6/7樓"/>
    <s v="3房2廳2衛 "/>
    <s v="新北市中和區景德街  "/>
    <s v="33,000元/月"/>
    <s v="6"/>
    <s v="7"/>
    <x v="1"/>
    <n v="2"/>
    <n v="2"/>
    <s v="新北市中和區景德街  "/>
    <x v="5"/>
    <n v="33000"/>
    <x v="0"/>
    <x v="1"/>
    <x v="0"/>
  </r>
  <r>
    <s v="莊敬世貿捷運大三房  "/>
    <s v="成屋"/>
    <n v="35.04"/>
    <s v="4/5樓"/>
    <s v="3房2廳2衛 "/>
    <s v="台北市信義區莊敬路  "/>
    <s v="37,000元/月"/>
    <s v="4"/>
    <s v="5"/>
    <x v="1"/>
    <n v="2"/>
    <n v="2"/>
    <s v="台北市信義區莊敬路  "/>
    <x v="0"/>
    <n v="37000"/>
    <x v="0"/>
    <x v="1"/>
    <x v="0"/>
  </r>
  <r>
    <s v="交通便捷套房Ａ  "/>
    <s v="成屋"/>
    <n v="6"/>
    <s v="4/5樓"/>
    <s v="1房1廳1衛 "/>
    <s v="台北市萬華區中華路二段  "/>
    <s v="20,000元/月"/>
    <s v="4"/>
    <s v="5"/>
    <x v="2"/>
    <n v="1"/>
    <n v="1"/>
    <s v="台北市萬華區中華路二段  "/>
    <x v="0"/>
    <n v="20000"/>
    <x v="0"/>
    <x v="2"/>
    <x v="0"/>
  </r>
  <r>
    <s v="科境之南全新社區型別墅  "/>
    <s v="成屋"/>
    <n v="38.909999999999997"/>
    <s v="1-3/3樓"/>
    <s v="4房3廳3衛 "/>
    <s v="台中市大雅區月祥路  "/>
    <s v="33,000元/月"/>
    <s v="1-3"/>
    <s v="3"/>
    <x v="5"/>
    <n v="3"/>
    <n v="3"/>
    <s v="台中市大雅區月祥路  "/>
    <x v="1"/>
    <n v="33000"/>
    <x v="1"/>
    <x v="1"/>
    <x v="0"/>
  </r>
  <r>
    <s v="交通便捷套房Ｂ  "/>
    <s v="成屋"/>
    <n v="5"/>
    <s v="4/5樓"/>
    <s v="1房1廳1衛 "/>
    <s v="台北市萬華區中華路二段  "/>
    <s v="18,000元/月"/>
    <s v="4"/>
    <s v="5"/>
    <x v="2"/>
    <n v="1"/>
    <n v="1"/>
    <s v="台北市萬華區中華路二段  "/>
    <x v="0"/>
    <n v="18000"/>
    <x v="0"/>
    <x v="2"/>
    <x v="0"/>
  </r>
  <r>
    <s v="一中商圈套房Ａ  "/>
    <s v="成屋"/>
    <n v="7"/>
    <s v="3/5樓"/>
    <s v="1房1衛 "/>
    <s v="台中市北區太平路  "/>
    <s v="6,800元/月"/>
    <s v="3"/>
    <s v="5"/>
    <x v="2"/>
    <s v=""/>
    <n v="1"/>
    <s v="台中市北區太平路  "/>
    <x v="1"/>
    <n v="6800"/>
    <x v="1"/>
    <x v="2"/>
    <x v="0"/>
  </r>
  <r>
    <s v="特區美妝三房，附傢俱電器  "/>
    <s v="成屋"/>
    <n v="31.5"/>
    <s v="6/12樓"/>
    <s v="3房2廳2衛 "/>
    <s v="新北市永和區仁愛路  "/>
    <s v="40,500元/月"/>
    <s v="6"/>
    <s v="12"/>
    <x v="1"/>
    <n v="2"/>
    <n v="2"/>
    <s v="新北市永和區仁愛路  "/>
    <x v="5"/>
    <n v="40500"/>
    <x v="0"/>
    <x v="1"/>
    <x v="1"/>
  </r>
  <r>
    <s v="鹽埕大地坪醒目正路金透店  "/>
    <s v="成屋"/>
    <n v="125.73"/>
    <s v="1-4/4樓"/>
    <s v="1房3廳 "/>
    <s v="高雄市鹽埕區五福四路  "/>
    <s v="88,000元/月"/>
    <s v="1-4"/>
    <s v="4"/>
    <x v="2"/>
    <n v="3"/>
    <s v=""/>
    <s v="高雄市鹽埕區五福四路  "/>
    <x v="3"/>
    <n v="88000"/>
    <x v="2"/>
    <x v="1"/>
    <x v="0"/>
  </r>
  <r>
    <s v="大三房平車免管理費  "/>
    <s v="成屋"/>
    <n v="48.97"/>
    <s v="2/7樓"/>
    <s v="3房2廳3衛 "/>
    <s v="台中市西屯區福順路  "/>
    <s v="32,000元/月"/>
    <s v="2"/>
    <s v="7"/>
    <x v="1"/>
    <n v="2"/>
    <n v="3"/>
    <s v="台中市西屯區福順路  "/>
    <x v="1"/>
    <n v="32000"/>
    <x v="1"/>
    <x v="1"/>
    <x v="0"/>
  </r>
  <r>
    <s v="三峽ＭＲＴ大坪數三房  "/>
    <s v="成屋"/>
    <n v="40.43"/>
    <s v="5/7樓"/>
    <s v="3房2廳2衛 "/>
    <s v="新北市三峽區民生街  "/>
    <s v="27,000元/月"/>
    <s v="5"/>
    <s v="7"/>
    <x v="1"/>
    <n v="2"/>
    <n v="2"/>
    <s v="新北市三峽區民生街  "/>
    <x v="5"/>
    <n v="27000"/>
    <x v="0"/>
    <x v="1"/>
    <x v="0"/>
  </r>
  <r>
    <s v="東區臨路大空間五房平車  "/>
    <s v="成屋"/>
    <n v="87.13"/>
    <s v="1-2/12樓"/>
    <s v="5房1廳1衛 "/>
    <s v="台中市東區東信街  "/>
    <s v="33,000元/月"/>
    <s v="1-2"/>
    <s v="12"/>
    <x v="3"/>
    <n v="1"/>
    <n v="1"/>
    <s v="台中市東區東信街  "/>
    <x v="1"/>
    <n v="33000"/>
    <x v="1"/>
    <x v="1"/>
    <x v="1"/>
  </r>
  <r>
    <s v="【捷運西門站】２樓  "/>
    <s v="成屋"/>
    <n v="56.26"/>
    <s v="2/15樓"/>
    <s v="2廳2衛 "/>
    <s v="台北市萬華區漢中街  "/>
    <s v="95,000元/月"/>
    <s v="2"/>
    <s v="15"/>
    <x v="6"/>
    <n v="2"/>
    <n v="2"/>
    <s v="台北市萬華區漢中街  "/>
    <x v="0"/>
    <n v="95000"/>
    <x v="0"/>
    <x v="1"/>
    <x v="1"/>
  </r>
  <r>
    <s v="中山凱宴高樓層美景２房  "/>
    <s v="成屋"/>
    <n v="28.9"/>
    <s v="11/12樓"/>
    <s v="2房1廳1衛 "/>
    <s v="台北市中山區新生北路二段  "/>
    <s v="68,000元/月"/>
    <s v="11"/>
    <s v="12"/>
    <x v="0"/>
    <n v="1"/>
    <n v="1"/>
    <s v="台北市中山區新生北路二段  "/>
    <x v="0"/>
    <n v="68000"/>
    <x v="0"/>
    <x v="0"/>
    <x v="1"/>
  </r>
  <r>
    <s v="【新裝潢】近中山站大空間  "/>
    <s v="成屋"/>
    <n v="32.17"/>
    <s v="12/12樓"/>
    <s v="3房2廳2衛1室 "/>
    <s v="台北市中山區林森北路  "/>
    <s v="75,000元/月"/>
    <s v="12"/>
    <s v="12"/>
    <x v="1"/>
    <n v="2"/>
    <n v="2"/>
    <s v="台北市中山區林森北路  "/>
    <x v="0"/>
    <n v="75000"/>
    <x v="0"/>
    <x v="1"/>
    <x v="1"/>
  </r>
  <r>
    <s v="新案⭐未來南港⭐柏悅貴族  "/>
    <s v="成屋"/>
    <n v="13.7"/>
    <s v="2/14樓"/>
    <s v="1房1廳1衛(含加蓋 1房) "/>
    <s v="台北市南港區忠孝東路六段  "/>
    <s v="30,000元/月"/>
    <s v="2"/>
    <s v="14"/>
    <x v="2"/>
    <n v="1"/>
    <n v="1"/>
    <s v="台北市南港區忠孝東路六段  "/>
    <x v="0"/>
    <n v="30000"/>
    <x v="0"/>
    <x v="2"/>
    <x v="1"/>
  </r>
  <r>
    <s v="新埔捷運邊間三房車位  "/>
    <s v="成屋"/>
    <n v="46.79"/>
    <s v="18/22樓"/>
    <s v="3房2廳2衛 "/>
    <s v="寶佳臻峰 / 新北市板橋區文化路二段  "/>
    <s v="47,000元/月"/>
    <s v="18"/>
    <s v="22"/>
    <x v="1"/>
    <n v="2"/>
    <n v="2"/>
    <s v=" 新北市板橋區文化路二段  "/>
    <x v="5"/>
    <n v="47000"/>
    <x v="0"/>
    <x v="1"/>
    <x v="2"/>
  </r>
  <r>
    <s v="竹林路電梯套房７０４  "/>
    <s v="成屋"/>
    <n v="8"/>
    <s v="7/7樓"/>
    <s v="1房1衛 "/>
    <s v="新北市永和區竹林路  "/>
    <s v="17,000元/月"/>
    <s v="7"/>
    <s v="7"/>
    <x v="2"/>
    <s v=""/>
    <n v="1"/>
    <s v="新北市永和區竹林路  "/>
    <x v="5"/>
    <n v="17000"/>
    <x v="0"/>
    <x v="2"/>
    <x v="0"/>
  </r>
  <r>
    <s v="竹林路電梯套房７０３  "/>
    <s v="成屋"/>
    <n v="4.4000000000000004"/>
    <s v="7/7樓"/>
    <s v="1房1衛 "/>
    <s v="新北市永和區竹林路  "/>
    <s v="14,000元/月"/>
    <s v="7"/>
    <s v="7"/>
    <x v="2"/>
    <s v=""/>
    <n v="1"/>
    <s v="新北市永和區竹林路  "/>
    <x v="5"/>
    <n v="14000"/>
    <x v="0"/>
    <x v="2"/>
    <x v="0"/>
  </r>
  <r>
    <s v="竹林路電梯套房７０２  "/>
    <s v="成屋"/>
    <n v="8"/>
    <s v="7/7樓"/>
    <s v="1房1衛 "/>
    <s v="新北市永和區竹林路  "/>
    <s v="16,000元/月"/>
    <s v="7"/>
    <s v="7"/>
    <x v="2"/>
    <s v=""/>
    <n v="1"/>
    <s v="新北市永和區竹林路  "/>
    <x v="5"/>
    <n v="16000"/>
    <x v="0"/>
    <x v="2"/>
    <x v="0"/>
  </r>
  <r>
    <s v="高鐵恆好雙車位高樓四房  "/>
    <s v="成屋"/>
    <n v="66.599999999999994"/>
    <s v="12/12樓"/>
    <s v="4房2廳2衛 "/>
    <s v="新竹縣竹北市高鐵九路  "/>
    <s v="40,000元/月"/>
    <s v="12"/>
    <s v="12"/>
    <x v="5"/>
    <n v="2"/>
    <n v="2"/>
    <s v="新竹縣竹北市高鐵九路  "/>
    <x v="6"/>
    <n v="40000"/>
    <x v="0"/>
    <x v="1"/>
    <x v="1"/>
  </r>
  <r>
    <s v="內科精美裝潢套房Ｂ戶  "/>
    <s v="成屋"/>
    <n v="8"/>
    <s v="5/5樓"/>
    <s v="1房1衛 "/>
    <s v="台北市內湖區文德路  "/>
    <s v="18,500元/月"/>
    <s v="5"/>
    <s v="5"/>
    <x v="2"/>
    <s v=""/>
    <n v="1"/>
    <s v="台北市內湖區文德路  "/>
    <x v="0"/>
    <n v="18500"/>
    <x v="0"/>
    <x v="2"/>
    <x v="0"/>
  </r>
  <r>
    <s v="甲山林四房景觀大戶  "/>
    <s v="成屋"/>
    <n v="62.16"/>
    <s v="27/29樓"/>
    <s v="4房2廳2衛 "/>
    <s v="新北市汐止區大同路二段  "/>
    <s v="50,000元/月"/>
    <s v="27"/>
    <s v="29"/>
    <x v="5"/>
    <n v="2"/>
    <n v="2"/>
    <s v="新北市汐止區大同路二段  "/>
    <x v="5"/>
    <n v="50000"/>
    <x v="0"/>
    <x v="1"/>
    <x v="2"/>
  </r>
  <r>
    <s v="北埔路雅房Ｅ  "/>
    <s v="成屋"/>
    <n v="6.64"/>
    <s v="4/5樓"/>
    <s v="1房 "/>
    <s v="桃園市桃園區北埔路  "/>
    <s v="7,500元/月"/>
    <s v="4"/>
    <s v="5"/>
    <x v="2"/>
    <s v=""/>
    <s v=""/>
    <s v="桃園市桃園區北埔路  "/>
    <x v="4"/>
    <n v="7500"/>
    <x v="0"/>
    <x v="2"/>
    <x v="0"/>
  </r>
  <r>
    <s v="桃園夜市雅房Ｈ  "/>
    <s v="成屋"/>
    <n v="6.64"/>
    <s v="4/5樓"/>
    <s v="1房 "/>
    <s v="桃園市桃園區北埔路  "/>
    <s v="6,500元/月"/>
    <s v="4"/>
    <s v="5"/>
    <x v="2"/>
    <s v=""/>
    <s v=""/>
    <s v="桃園市桃園區北埔路  "/>
    <x v="4"/>
    <n v="6500"/>
    <x v="0"/>
    <x v="2"/>
    <x v="0"/>
  </r>
  <r>
    <s v="敦北正面公園大兩房  "/>
    <s v="成屋"/>
    <n v="37.520000000000003"/>
    <s v="7/12樓"/>
    <s v="2房2廳2衛 "/>
    <s v="台北市松山區富錦街  "/>
    <s v="55,000元/月"/>
    <s v="7"/>
    <s v="12"/>
    <x v="0"/>
    <n v="2"/>
    <n v="2"/>
    <s v="台北市松山區富錦街  "/>
    <x v="0"/>
    <n v="55000"/>
    <x v="0"/>
    <x v="1"/>
    <x v="1"/>
  </r>
  <r>
    <s v="近桃園夜市套房Ａ  "/>
    <s v="成屋"/>
    <n v="8.14"/>
    <s v="4/5樓"/>
    <s v="1房1衛 "/>
    <s v="桃園市桃園區北埔路  "/>
    <s v="8,500元/月"/>
    <s v="4"/>
    <s v="5"/>
    <x v="2"/>
    <s v=""/>
    <n v="1"/>
    <s v="桃園市桃園區北埔路  "/>
    <x v="4"/>
    <n v="8500"/>
    <x v="0"/>
    <x v="2"/>
    <x v="0"/>
  </r>
  <r>
    <s v="聽禾Ａ戶３房附車位  "/>
    <s v="成屋"/>
    <n v="50.27"/>
    <s v="3/15樓"/>
    <s v="3房2廳2衛 "/>
    <s v="台北市北投區大業路  "/>
    <s v="55,000元/月"/>
    <s v="3"/>
    <s v="15"/>
    <x v="1"/>
    <n v="2"/>
    <n v="2"/>
    <s v="台北市北投區大業路  "/>
    <x v="0"/>
    <n v="55000"/>
    <x v="0"/>
    <x v="1"/>
    <x v="1"/>
  </r>
  <r>
    <s v="泰林路２樓美宅  "/>
    <s v="成屋"/>
    <n v="22.45"/>
    <s v="2/2樓"/>
    <s v="2廳2衛(含加蓋 1廳1衛) "/>
    <s v="新北市泰山區泰林路二段  "/>
    <s v="30,000元/月"/>
    <s v="2"/>
    <s v="2"/>
    <x v="6"/>
    <n v="2"/>
    <n v="2"/>
    <s v="新北市泰山區泰林路二段  "/>
    <x v="5"/>
    <n v="30000"/>
    <x v="0"/>
    <x v="0"/>
    <x v="0"/>
  </r>
  <r>
    <s v="全新湯泉二房  "/>
    <s v="成屋"/>
    <n v="24.4"/>
    <s v="7/7樓"/>
    <s v="2房2廳1衛 "/>
    <s v="新北市中和區員山路  "/>
    <s v="25,000元/月"/>
    <s v="7"/>
    <s v="7"/>
    <x v="0"/>
    <n v="2"/>
    <n v="1"/>
    <s v="新北市中和區員山路  "/>
    <x v="5"/>
    <n v="25000"/>
    <x v="0"/>
    <x v="0"/>
    <x v="0"/>
  </r>
  <r>
    <s v="稀有大套房  "/>
    <s v="成屋"/>
    <n v="15.99"/>
    <s v="3/3樓"/>
    <s v="1房1廳1衛 "/>
    <s v="新北市板橋區忠孝路  "/>
    <s v="17,000元/月"/>
    <s v="3"/>
    <s v="3"/>
    <x v="2"/>
    <n v="1"/>
    <n v="1"/>
    <s v="新北市板橋區忠孝路  "/>
    <x v="5"/>
    <n v="17000"/>
    <x v="0"/>
    <x v="0"/>
    <x v="0"/>
  </r>
  <r>
    <s v="後車站美雅房８  "/>
    <s v="成屋"/>
    <n v="4"/>
    <s v="4/4樓"/>
    <s v="1房 "/>
    <s v="新北市樹林區中山路一段  "/>
    <s v="9,500元/月"/>
    <s v="4"/>
    <s v="4"/>
    <x v="2"/>
    <s v=""/>
    <s v=""/>
    <s v="新北市樹林區中山路一段  "/>
    <x v="5"/>
    <n v="9500"/>
    <x v="0"/>
    <x v="2"/>
    <x v="0"/>
  </r>
  <r>
    <s v="太平勝美欣三房平車含管  "/>
    <s v="成屋"/>
    <n v="47.65"/>
    <s v="11/15樓"/>
    <s v="3房2廳2衛 "/>
    <s v="台中市太平區環中東路三段  "/>
    <s v="35,000元/月"/>
    <s v="11"/>
    <s v="15"/>
    <x v="1"/>
    <n v="2"/>
    <n v="2"/>
    <s v="台中市太平區環中東路三段  "/>
    <x v="1"/>
    <n v="35000"/>
    <x v="1"/>
    <x v="1"/>
    <x v="1"/>
  </r>
  <r>
    <s v="捷運站口凡登二房  "/>
    <s v="成屋"/>
    <n v="17.21"/>
    <s v="14/14樓"/>
    <s v="2房1廳1衛(含加蓋 1房) "/>
    <s v="台北市士林區劍潭路  "/>
    <s v="36,000元/月"/>
    <s v="14"/>
    <s v="14"/>
    <x v="0"/>
    <n v="1"/>
    <n v="1"/>
    <s v="台北市士林區劍潭路  "/>
    <x v="0"/>
    <n v="36000"/>
    <x v="0"/>
    <x v="0"/>
    <x v="1"/>
  </r>
  <r>
    <s v="佛羅倫斯優雅套房  "/>
    <s v="成屋"/>
    <n v="9.01"/>
    <s v="9/10樓"/>
    <s v="1房1廳1衛 "/>
    <s v="台北市內湖區金湖路  "/>
    <s v="19,500元/月"/>
    <s v="9"/>
    <s v="10"/>
    <x v="2"/>
    <n v="1"/>
    <n v="1"/>
    <s v="台北市內湖區金湖路  "/>
    <x v="0"/>
    <n v="19500"/>
    <x v="0"/>
    <x v="2"/>
    <x v="0"/>
  </r>
  <r>
    <s v="鄰近唭哩岸招財寶  "/>
    <s v="成屋"/>
    <n v="26.96"/>
    <s v="2/5樓"/>
    <s v="3房2廳1衛 "/>
    <s v="台北市北投區立農街一段  "/>
    <s v="33,000元/月"/>
    <s v="2"/>
    <s v="5"/>
    <x v="1"/>
    <n v="2"/>
    <n v="1"/>
    <s v="台北市北投區立農街一段  "/>
    <x v="0"/>
    <n v="33000"/>
    <x v="0"/>
    <x v="0"/>
    <x v="0"/>
  </r>
  <r>
    <s v="後車站美雅房７  "/>
    <s v="成屋"/>
    <n v="3.5"/>
    <s v="4/4樓"/>
    <s v="1房 "/>
    <s v="新北市樹林區中山路一段  "/>
    <s v="8,000元/月"/>
    <s v="4"/>
    <s v="4"/>
    <x v="2"/>
    <s v=""/>
    <s v=""/>
    <s v="新北市樹林區中山路一段  "/>
    <x v="5"/>
    <n v="8000"/>
    <x v="0"/>
    <x v="2"/>
    <x v="0"/>
  </r>
  <r>
    <s v="後車站美雅房６  "/>
    <s v="成屋"/>
    <n v="4"/>
    <s v="4/4樓"/>
    <s v="1房 "/>
    <s v="新北市樹林區中山路一段  "/>
    <s v="8,000元/月"/>
    <s v="4"/>
    <s v="4"/>
    <x v="2"/>
    <s v=""/>
    <s v=""/>
    <s v="新北市樹林區中山路一段  "/>
    <x v="5"/>
    <n v="8000"/>
    <x v="0"/>
    <x v="2"/>
    <x v="0"/>
  </r>
  <r>
    <s v="後車站美雅房３  "/>
    <s v="成屋"/>
    <n v="4"/>
    <s v="4/4樓"/>
    <s v="1房 "/>
    <s v="新北市樹林區中山路一段  "/>
    <s v="8,800元/月"/>
    <s v="4"/>
    <s v="4"/>
    <x v="2"/>
    <s v=""/>
    <s v=""/>
    <s v="新北市樹林區中山路一段  "/>
    <x v="5"/>
    <n v="8800"/>
    <x v="0"/>
    <x v="2"/>
    <x v="0"/>
  </r>
  <r>
    <s v="後車站美雅房２  "/>
    <s v="成屋"/>
    <n v="4"/>
    <s v="4/4樓"/>
    <s v="1房 "/>
    <s v="新北市樹林區中山路一段  "/>
    <s v="8,000元/月"/>
    <s v="4"/>
    <s v="4"/>
    <x v="2"/>
    <s v=""/>
    <s v=""/>
    <s v="新北市樹林區中山路一段  "/>
    <x v="5"/>
    <n v="8000"/>
    <x v="0"/>
    <x v="2"/>
    <x v="0"/>
  </r>
  <r>
    <s v="敦南ＬＡＶＩＥ四房美屋  "/>
    <s v="成屋"/>
    <n v="55.2"/>
    <s v="6/14樓"/>
    <s v="4房2廳2衛 "/>
    <s v="台北市大安區敦化南路一段  "/>
    <s v="87,778元/月"/>
    <s v="6"/>
    <s v="14"/>
    <x v="5"/>
    <n v="2"/>
    <n v="2"/>
    <s v="台北市大安區敦化南路一段  "/>
    <x v="0"/>
    <n v="87778"/>
    <x v="0"/>
    <x v="1"/>
    <x v="1"/>
  </r>
  <r>
    <s v="桃大極２區三房車位  "/>
    <s v="成屋"/>
    <n v="49.34"/>
    <s v="16/23樓"/>
    <s v="3房2廳2衛 "/>
    <s v="桃園市八德區金和路  "/>
    <s v="35,000元/月"/>
    <s v="16"/>
    <s v="23"/>
    <x v="1"/>
    <n v="2"/>
    <n v="2"/>
    <s v="桃園市八德區金和路  "/>
    <x v="4"/>
    <n v="35000"/>
    <x v="0"/>
    <x v="1"/>
    <x v="2"/>
  </r>
  <r>
    <s v="交流道愛買旁三房附車位  "/>
    <s v="成屋"/>
    <n v="42.68"/>
    <s v="7/9樓"/>
    <s v="3房2廳2衛 "/>
    <s v="桃園市楊梅區三民路  "/>
    <s v="25,000元/月"/>
    <s v="7"/>
    <s v="9"/>
    <x v="1"/>
    <n v="2"/>
    <n v="2"/>
    <s v="桃園市楊梅區三民路  "/>
    <x v="4"/>
    <n v="25000"/>
    <x v="0"/>
    <x v="1"/>
    <x v="0"/>
  </r>
  <r>
    <s v="森業永春高樓１＋１  "/>
    <s v="成屋"/>
    <n v="22.04"/>
    <s v="13/27樓"/>
    <s v="1房2廳1衛 "/>
    <s v="森業永春 / 台北市信義區忠孝東路五段  "/>
    <s v="63,000元/月"/>
    <s v="13"/>
    <s v="27"/>
    <x v="2"/>
    <n v="2"/>
    <n v="1"/>
    <s v=" 台北市信義區忠孝東路五段  "/>
    <x v="0"/>
    <n v="63000"/>
    <x v="0"/>
    <x v="0"/>
    <x v="2"/>
  </r>
  <r>
    <s v="大悅溫馨小資大一房  "/>
    <s v="成屋"/>
    <n v="28.75"/>
    <s v="9/29樓"/>
    <s v="1房1廳1衛 "/>
    <s v="大悅 / 高雄市新興區七賢一路  "/>
    <s v="20,000元/月"/>
    <s v="9"/>
    <s v="29"/>
    <x v="2"/>
    <n v="1"/>
    <n v="1"/>
    <s v=" 高雄市新興區七賢一路  "/>
    <x v="3"/>
    <n v="20000"/>
    <x v="2"/>
    <x v="0"/>
    <x v="2"/>
  </r>
  <r>
    <s v="竹北縣政特區大四房雙平車  "/>
    <s v="成屋"/>
    <n v="70.86"/>
    <s v="7/23樓"/>
    <s v="4房2廳3衛 "/>
    <s v="新竹縣竹北市縣政八街  "/>
    <s v="35,000元/月"/>
    <s v="7"/>
    <s v="23"/>
    <x v="5"/>
    <n v="2"/>
    <n v="3"/>
    <s v="新竹縣竹北市縣政八街  "/>
    <x v="6"/>
    <n v="35000"/>
    <x v="0"/>
    <x v="1"/>
    <x v="2"/>
  </r>
  <r>
    <s v="鄉林夏都三房附車位  "/>
    <s v="成屋"/>
    <n v="46.94"/>
    <s v="6/15樓"/>
    <s v="3房1廳2衛 "/>
    <s v="台中市西區忠明南路  "/>
    <s v="39,000元/月"/>
    <s v="6"/>
    <s v="15"/>
    <x v="1"/>
    <n v="1"/>
    <n v="2"/>
    <s v="台中市西區忠明南路  "/>
    <x v="1"/>
    <n v="39000"/>
    <x v="1"/>
    <x v="1"/>
    <x v="1"/>
  </r>
  <r>
    <s v="仁愛圓環景觀精緻２房  "/>
    <s v="成屋"/>
    <n v="35.299999999999997"/>
    <s v="12/14樓"/>
    <s v="2房2廳2衛 "/>
    <s v="亞洲仁愛大廈 / 台北市大安區仁愛路四段  "/>
    <s v="62,000元/月"/>
    <s v="12"/>
    <s v="14"/>
    <x v="0"/>
    <n v="2"/>
    <n v="2"/>
    <s v=" 台北市大安區仁愛路四段  "/>
    <x v="0"/>
    <n v="62000"/>
    <x v="0"/>
    <x v="1"/>
    <x v="1"/>
  </r>
  <r>
    <s v="有電梯獨立套房復古風  "/>
    <s v="成屋"/>
    <n v="7.51"/>
    <s v="4/5樓"/>
    <s v="1房1衛 "/>
    <s v="台中市西屯區文心路三段  "/>
    <s v="9,000元/月"/>
    <s v="4"/>
    <s v="5"/>
    <x v="2"/>
    <s v=""/>
    <n v="1"/>
    <s v="台中市西屯區文心路三段  "/>
    <x v="1"/>
    <n v="9000"/>
    <x v="1"/>
    <x v="2"/>
    <x v="0"/>
  </r>
  <r>
    <s v="首耀四房大空間可租  "/>
    <s v="成屋"/>
    <n v="64.45"/>
    <s v="4/15樓"/>
    <s v="4房2廳3衛2室 "/>
    <s v="台北市萬華區康定路  "/>
    <s v="90,000元/月"/>
    <s v="4"/>
    <s v="15"/>
    <x v="5"/>
    <n v="2"/>
    <n v="3"/>
    <s v="台北市萬華區康定路  "/>
    <x v="0"/>
    <n v="90000"/>
    <x v="0"/>
    <x v="1"/>
    <x v="1"/>
  </r>
  <r>
    <s v="屋主誠租中科三房大空間  "/>
    <s v="成屋"/>
    <n v="42.96"/>
    <s v="10/12樓"/>
    <s v="3房2廳2衛 "/>
    <s v="台中市西屯區國安一路  "/>
    <s v="23,000元/月"/>
    <s v="10"/>
    <s v="12"/>
    <x v="1"/>
    <n v="2"/>
    <n v="2"/>
    <s v="台中市西屯區國安一路  "/>
    <x v="1"/>
    <n v="23000"/>
    <x v="1"/>
    <x v="1"/>
    <x v="1"/>
  </r>
  <r>
    <s v="木新公寓三樓  "/>
    <s v="成屋"/>
    <n v="28.38"/>
    <s v="3/4樓"/>
    <s v="3房2廳1衛 "/>
    <s v="台北市文山區木新路三段  "/>
    <s v="28,000元/月"/>
    <s v="3"/>
    <s v="4"/>
    <x v="1"/>
    <n v="2"/>
    <n v="1"/>
    <s v="台北市文山區木新路三段  "/>
    <x v="0"/>
    <n v="28000"/>
    <x v="0"/>
    <x v="0"/>
    <x v="0"/>
  </r>
  <r>
    <s v="藝術名宮採光房附車位  "/>
    <s v="成屋"/>
    <n v="33.590000000000003"/>
    <s v="8/8樓"/>
    <s v="3房2廳2衛 "/>
    <s v="新竹縣竹北市中央路  "/>
    <s v="26,000元/月"/>
    <s v="8"/>
    <s v="8"/>
    <x v="1"/>
    <n v="2"/>
    <n v="2"/>
    <s v="新竹縣竹北市中央路  "/>
    <x v="6"/>
    <n v="26000"/>
    <x v="0"/>
    <x v="1"/>
    <x v="0"/>
  </r>
  <r>
    <s v="楓ＰＡＲＫ裝潢四房平車  "/>
    <s v="成屋"/>
    <n v="60.83"/>
    <s v="3/14樓"/>
    <s v="4房2廳2衛 "/>
    <s v="台中市南屯區楓樹西街  "/>
    <s v="45,000元/月"/>
    <s v="3"/>
    <s v="14"/>
    <x v="5"/>
    <n v="2"/>
    <n v="2"/>
    <s v="台中市南屯區楓樹西街  "/>
    <x v="1"/>
    <n v="45000"/>
    <x v="1"/>
    <x v="1"/>
    <x v="1"/>
  </r>
  <r>
    <s v="南科陽光樹高樓附車位  "/>
    <s v="成屋"/>
    <n v="47.95"/>
    <s v="11/14樓"/>
    <s v="3房2廳2衛 "/>
    <s v="台南市新市區龍目井路  "/>
    <s v="28,000元/月"/>
    <s v="11"/>
    <s v="14"/>
    <x v="1"/>
    <n v="2"/>
    <n v="2"/>
    <s v="台南市新市區龍目井路  "/>
    <x v="2"/>
    <n v="28000"/>
    <x v="2"/>
    <x v="1"/>
    <x v="1"/>
  </r>
  <r>
    <s v="臻愛一生三房車位  "/>
    <s v="成屋"/>
    <n v="30.76"/>
    <s v="9/9樓"/>
    <s v="3房2廳1衛 "/>
    <s v="桃園市桃園區同德二街  "/>
    <s v="28,000元/月"/>
    <s v="9"/>
    <s v="9"/>
    <x v="1"/>
    <n v="2"/>
    <n v="1"/>
    <s v="桃園市桃園區同德二街  "/>
    <x v="4"/>
    <n v="28000"/>
    <x v="0"/>
    <x v="1"/>
    <x v="0"/>
  </r>
  <r>
    <s v="東方紐約視野大兩房平車位  "/>
    <s v="成屋"/>
    <n v="47.07"/>
    <s v="12/15樓"/>
    <s v="2房2廳2衛 "/>
    <s v="台中市東區東光園路  "/>
    <s v="31,000元/月"/>
    <s v="12"/>
    <s v="15"/>
    <x v="0"/>
    <n v="2"/>
    <n v="2"/>
    <s v="台中市東區東光園路  "/>
    <x v="1"/>
    <n v="31000"/>
    <x v="1"/>
    <x v="1"/>
    <x v="1"/>
  </r>
  <r>
    <s v="竹城橫綱３房１室雙車位  "/>
    <s v="成屋"/>
    <n v="64.209999999999994"/>
    <s v="7/13樓"/>
    <s v="3房2廳2衛1室 "/>
    <s v="桃園市桃園區中埔一街  "/>
    <s v="39,000元/月"/>
    <s v="7"/>
    <s v="13"/>
    <x v="1"/>
    <n v="2"/>
    <n v="2"/>
    <s v="桃園市桃園區中埔一街  "/>
    <x v="4"/>
    <n v="39000"/>
    <x v="0"/>
    <x v="1"/>
    <x v="1"/>
  </r>
  <r>
    <s v="近三重國小大三房  "/>
    <s v="成屋"/>
    <n v="22.62"/>
    <s v="5/5樓"/>
    <s v="3房2廳2衛 "/>
    <s v="新北市三重區長壽西街  "/>
    <s v="22,000元/月"/>
    <s v="5"/>
    <s v="5"/>
    <x v="1"/>
    <n v="2"/>
    <n v="2"/>
    <s v="新北市三重區長壽西街  "/>
    <x v="5"/>
    <n v="22000"/>
    <x v="0"/>
    <x v="0"/>
    <x v="0"/>
  </r>
  <r>
    <s v="碧潭之丘精品美屋車位  "/>
    <s v="成屋"/>
    <n v="28.05"/>
    <s v="8/12樓"/>
    <s v="2房2廳1衛(含加蓋 1房) "/>
    <s v="新北市新店區能仁街  "/>
    <s v="29,500元/月"/>
    <s v="8"/>
    <s v="12"/>
    <x v="0"/>
    <n v="2"/>
    <n v="1"/>
    <s v="新北市新店區能仁街  "/>
    <x v="5"/>
    <n v="29500"/>
    <x v="0"/>
    <x v="0"/>
    <x v="1"/>
  </r>
  <r>
    <s v="捷運旁和平街金店面  "/>
    <s v="成屋"/>
    <n v="42.43"/>
    <s v="1/6樓"/>
    <s v="6房3廳3衛(含加蓋 3房1廳1衛) "/>
    <s v="新北市中和區和平街  "/>
    <s v="65,000元/月"/>
    <s v="1"/>
    <s v="6"/>
    <x v="7"/>
    <n v="3"/>
    <n v="3"/>
    <s v="新北市中和區和平街  "/>
    <x v="5"/>
    <n v="65000"/>
    <x v="0"/>
    <x v="1"/>
    <x v="0"/>
  </r>
  <r>
    <s v="景安大來賞３房  "/>
    <s v="成屋"/>
    <n v="42.3"/>
    <s v="2/13樓"/>
    <s v="3房2廳2衛1室 "/>
    <s v="新北市中和區安和路  "/>
    <s v="45,000元/月"/>
    <s v="2"/>
    <s v="13"/>
    <x v="1"/>
    <n v="2"/>
    <n v="2"/>
    <s v="新北市中和區安和路  "/>
    <x v="5"/>
    <n v="45000"/>
    <x v="0"/>
    <x v="1"/>
    <x v="1"/>
  </r>
  <r>
    <s v="近南應大兩房兩廳  "/>
    <s v="成屋"/>
    <n v="22.03"/>
    <s v="2/7樓"/>
    <s v="2房2廳2衛 "/>
    <s v="台南市永康區中正六街  "/>
    <s v="18,000元/月"/>
    <s v="2"/>
    <s v="7"/>
    <x v="0"/>
    <n v="2"/>
    <n v="2"/>
    <s v="台南市永康區中正六街  "/>
    <x v="2"/>
    <n v="18000"/>
    <x v="2"/>
    <x v="0"/>
    <x v="0"/>
  </r>
  <r>
    <s v="農十六面裕誠路透天店面  "/>
    <s v="成屋"/>
    <n v="95.46"/>
    <s v="1-5/5樓"/>
    <s v="5房4廳5衛 "/>
    <s v="高雄市鼓山區裕誠路  "/>
    <s v="120,000元/月"/>
    <s v="1-5"/>
    <s v="5"/>
    <x v="3"/>
    <n v="4"/>
    <n v="5"/>
    <s v="高雄市鼓山區裕誠路  "/>
    <x v="3"/>
    <n v="120000"/>
    <x v="2"/>
    <x v="1"/>
    <x v="0"/>
  </r>
  <r>
    <s v="非凡比套房  "/>
    <s v="成屋"/>
    <n v="6.6"/>
    <s v="2/12樓"/>
    <s v="1房1衛 "/>
    <s v="台中市西屯區西屯路三段  "/>
    <s v="13,000元/月"/>
    <s v="2"/>
    <s v="12"/>
    <x v="2"/>
    <s v=""/>
    <n v="1"/>
    <s v="台中市西屯區西屯路三段  "/>
    <x v="1"/>
    <n v="13000"/>
    <x v="1"/>
    <x v="2"/>
    <x v="1"/>
  </r>
  <r>
    <s v="東門捷運靜巷明亮三房美廈  "/>
    <s v="成屋"/>
    <n v="37.31"/>
    <s v="5/6樓"/>
    <s v="3房2廳1衛 "/>
    <s v="台北市中正區臨沂街  "/>
    <s v="53,000元/月"/>
    <s v="5"/>
    <s v="6"/>
    <x v="1"/>
    <n v="2"/>
    <n v="1"/>
    <s v="台北市中正區臨沂街  "/>
    <x v="0"/>
    <n v="53000"/>
    <x v="0"/>
    <x v="1"/>
    <x v="0"/>
  </r>
  <r>
    <s v="莫札特三房車位  "/>
    <s v="成屋"/>
    <n v="45.85"/>
    <s v="11/15樓"/>
    <s v="3房2廳2衛 "/>
    <s v="君邑莫札特 / 桃園市八德區廣興一路  "/>
    <s v="25,000元/月"/>
    <s v="11"/>
    <s v="15"/>
    <x v="1"/>
    <n v="2"/>
    <n v="2"/>
    <s v=" 桃園市八德區廣興一路  "/>
    <x v="4"/>
    <n v="25000"/>
    <x v="0"/>
    <x v="1"/>
    <x v="1"/>
  </r>
  <r>
    <s v="近成大：朝南寬敞三房平車  "/>
    <s v="成屋"/>
    <n v="55.92"/>
    <s v="2/14樓"/>
    <s v="3房2廳2衛 "/>
    <s v="台南市永康區小東路  "/>
    <s v="40,000元/月"/>
    <s v="2"/>
    <s v="14"/>
    <x v="1"/>
    <n v="2"/>
    <n v="2"/>
    <s v="台南市永康區小東路  "/>
    <x v="2"/>
    <n v="40000"/>
    <x v="2"/>
    <x v="1"/>
    <x v="1"/>
  </r>
  <r>
    <s v="高鐵區美麗新世界美屋  "/>
    <s v="成屋"/>
    <n v="11.71"/>
    <s v="9/10樓"/>
    <s v="2房1廳1衛(含加蓋 2房) "/>
    <s v="新竹縣竹北市隘口一街  "/>
    <s v="16,000元/月"/>
    <s v="9"/>
    <s v="10"/>
    <x v="0"/>
    <n v="1"/>
    <n v="1"/>
    <s v="新竹縣竹北市隘口一街  "/>
    <x v="6"/>
    <n v="16000"/>
    <x v="0"/>
    <x v="2"/>
    <x v="0"/>
  </r>
  <r>
    <s v="全新！文化金鎂兩房車位  "/>
    <s v="成屋"/>
    <n v="35.770000000000003"/>
    <s v="6/14樓"/>
    <s v="2房1廳1衛 "/>
    <s v="新北市板橋區漢生西路  "/>
    <s v="43,000元/月"/>
    <s v="6"/>
    <s v="14"/>
    <x v="0"/>
    <n v="1"/>
    <n v="1"/>
    <s v="新北市板橋區漢生西路  "/>
    <x v="5"/>
    <n v="43000"/>
    <x v="0"/>
    <x v="1"/>
    <x v="1"/>
  </r>
  <r>
    <s v="書法公園旁兩房有車位  "/>
    <s v="成屋"/>
    <n v="39.06"/>
    <s v="5/8樓"/>
    <s v="2房2廳1衛 "/>
    <s v="桃園市大園區領航北路四段  "/>
    <s v="28,000元/月"/>
    <s v="5"/>
    <s v="8"/>
    <x v="0"/>
    <n v="2"/>
    <n v="1"/>
    <s v="桃園市大園區領航北路四段  "/>
    <x v="4"/>
    <n v="28000"/>
    <x v="0"/>
    <x v="1"/>
    <x v="0"/>
  </r>
  <r>
    <s v="大直觀河．豪宅３房  "/>
    <s v="成屋"/>
    <n v="73.36"/>
    <s v="2/10樓"/>
    <s v="3房2廳2衛 "/>
    <s v="台北市中山區堤頂大道二段  "/>
    <s v="138,000元/月"/>
    <s v="2"/>
    <s v="10"/>
    <x v="1"/>
    <n v="2"/>
    <n v="2"/>
    <s v="台北市中山區堤頂大道二段  "/>
    <x v="0"/>
    <n v="138000"/>
    <x v="0"/>
    <x v="1"/>
    <x v="0"/>
  </r>
  <r>
    <s v="近桃園醫院兩房有車位  "/>
    <s v="成屋"/>
    <n v="41.81"/>
    <s v="4/19樓"/>
    <s v="2房2廳2衛 "/>
    <s v="桃園市桃園區龍泉二街  "/>
    <s v="25,000元/月"/>
    <s v="4"/>
    <s v="19"/>
    <x v="0"/>
    <n v="2"/>
    <n v="2"/>
    <s v="桃園市桃園區龍泉二街  "/>
    <x v="4"/>
    <n v="25000"/>
    <x v="0"/>
    <x v="1"/>
    <x v="1"/>
  </r>
  <r>
    <s v="漢皇盛世景觀戶平面車位  "/>
    <s v="成屋"/>
    <n v="36.68"/>
    <s v="18/23樓"/>
    <s v="2房2廳2衛 "/>
    <s v="新北市永和區永和路一段  "/>
    <s v="52,000元/月"/>
    <s v="18"/>
    <s v="23"/>
    <x v="0"/>
    <n v="2"/>
    <n v="2"/>
    <s v="新北市永和區永和路一段  "/>
    <x v="5"/>
    <n v="52000"/>
    <x v="0"/>
    <x v="1"/>
    <x v="2"/>
  </r>
  <r>
    <s v="近嘉藥大學家具美套房  "/>
    <s v="成屋"/>
    <n v="4.5"/>
    <s v="1/4樓"/>
    <s v="1房1衛 "/>
    <s v="台南市仁德區二仁路一段  "/>
    <s v="3,300元/月"/>
    <s v="1"/>
    <s v="4"/>
    <x v="2"/>
    <s v=""/>
    <n v="1"/>
    <s v="台南市仁德區二仁路一段  "/>
    <x v="2"/>
    <n v="3300"/>
    <x v="2"/>
    <x v="2"/>
    <x v="0"/>
  </r>
  <r>
    <s v="北醫三房明亮美寓  "/>
    <s v="成屋"/>
    <n v="30.42"/>
    <s v="5/5樓"/>
    <s v="3房2廳2衛 "/>
    <s v="台北市信義區吳興街  "/>
    <s v="35,000元/月"/>
    <s v="5"/>
    <s v="5"/>
    <x v="1"/>
    <n v="2"/>
    <n v="2"/>
    <s v="台北市信義區吳興街  "/>
    <x v="0"/>
    <n v="35000"/>
    <x v="0"/>
    <x v="1"/>
    <x v="0"/>
  </r>
  <r>
    <s v="超級花園陽光綠意庭院  "/>
    <s v="成屋"/>
    <n v="17.07"/>
    <s v="1/15樓"/>
    <s v="3房1廳1衛1室(含加蓋 2房1室) "/>
    <s v="新北市汐止區樟樹二路  "/>
    <s v="30,000元/月"/>
    <s v="1"/>
    <s v="15"/>
    <x v="1"/>
    <n v="1"/>
    <n v="1"/>
    <s v="新北市汐止區樟樹二路  "/>
    <x v="5"/>
    <n v="30000"/>
    <x v="0"/>
    <x v="0"/>
    <x v="1"/>
  </r>
  <r>
    <s v="坐北朝南透天店面  "/>
    <s v="成屋"/>
    <n v="63.66"/>
    <s v="B1-3/3樓"/>
    <s v="5房3廳3衛1室(含加蓋 1房2廳) "/>
    <s v="台中市北屯區松山街  "/>
    <s v="38,000元/月"/>
    <s v="B1-3"/>
    <s v="3"/>
    <x v="3"/>
    <n v="3"/>
    <n v="3"/>
    <s v="台中市北屯區松山街  "/>
    <x v="1"/>
    <n v="38000"/>
    <x v="1"/>
    <x v="1"/>
    <x v="0"/>
  </r>
  <r>
    <s v="盧卡陽光寧靜兩房  "/>
    <s v="成屋"/>
    <n v="27.32"/>
    <s v="5/11樓"/>
    <s v="2房2廳1衛 "/>
    <s v="盧卡小丘 / 新北市淡水區淡金路  "/>
    <s v="25,000元/月"/>
    <s v="5"/>
    <s v="11"/>
    <x v="0"/>
    <n v="2"/>
    <n v="1"/>
    <s v=" 新北市淡水區淡金路  "/>
    <x v="5"/>
    <n v="25000"/>
    <x v="0"/>
    <x v="0"/>
    <x v="1"/>
  </r>
  <r>
    <s v="ＳＯＧＯ旁大三房  "/>
    <s v="成屋"/>
    <n v="24.3"/>
    <s v="4/4樓"/>
    <s v="3房1廳3衛 "/>
    <s v="台中市西區華美西街一段  "/>
    <s v="25,000元/月"/>
    <s v="4"/>
    <s v="4"/>
    <x v="1"/>
    <n v="1"/>
    <n v="3"/>
    <s v="台中市西區華美西街一段  "/>
    <x v="1"/>
    <n v="25000"/>
    <x v="1"/>
    <x v="0"/>
    <x v="0"/>
  </r>
  <r>
    <s v="三重精裝採光５０４套房  "/>
    <s v="成屋"/>
    <n v="6"/>
    <s v="5/5樓"/>
    <s v="1房1廳1衛 "/>
    <s v="新北市三重區力行路一段  "/>
    <s v="18,500元/月"/>
    <s v="5"/>
    <s v="5"/>
    <x v="2"/>
    <n v="1"/>
    <n v="1"/>
    <s v="新北市三重區力行路一段  "/>
    <x v="5"/>
    <n v="18500"/>
    <x v="0"/>
    <x v="2"/>
    <x v="0"/>
  </r>
  <r>
    <s v="天下第一家電梯４房  "/>
    <s v="成屋"/>
    <n v="46.58"/>
    <s v="4/7樓"/>
    <s v="4房2廳2衛 "/>
    <s v="新北市中和區德光路  "/>
    <s v="36,000元/月"/>
    <s v="4"/>
    <s v="7"/>
    <x v="5"/>
    <n v="2"/>
    <n v="2"/>
    <s v="新北市中和區德光路  "/>
    <x v="5"/>
    <n v="36000"/>
    <x v="0"/>
    <x v="1"/>
    <x v="0"/>
  </r>
  <r>
    <s v="青耘｜高樓兩房車位  "/>
    <s v="成屋"/>
    <n v="38.090000000000003"/>
    <s v="15/15樓"/>
    <s v="2房2廳1衛 "/>
    <s v="高雄市苓雅區復興二路  "/>
    <s v="30,000元/月"/>
    <s v="15"/>
    <s v="15"/>
    <x v="0"/>
    <n v="2"/>
    <n v="1"/>
    <s v="高雄市苓雅區復興二路  "/>
    <x v="3"/>
    <n v="30000"/>
    <x v="2"/>
    <x v="1"/>
    <x v="1"/>
  </r>
  <r>
    <s v="新化市區圓環旁套房  "/>
    <s v="成屋"/>
    <n v="19.899999999999999"/>
    <s v="2/4樓"/>
    <s v="1房1廳1衛 "/>
    <s v="台南市新化區中山路  "/>
    <s v="10,000元/月"/>
    <s v="2"/>
    <s v="4"/>
    <x v="2"/>
    <n v="1"/>
    <n v="1"/>
    <s v="台南市新化區中山路  "/>
    <x v="2"/>
    <n v="10000"/>
    <x v="2"/>
    <x v="0"/>
    <x v="0"/>
  </r>
  <r>
    <s v="靜心．樂活電梯三房  "/>
    <s v="成屋"/>
    <n v="29.95"/>
    <s v="5/10樓"/>
    <s v="3房2廳1.5衛 "/>
    <s v="台北市文山區福興路  "/>
    <s v="32,000元/月"/>
    <s v="5"/>
    <s v="10"/>
    <x v="1"/>
    <n v="2"/>
    <n v="5"/>
    <s v="台北市文山區福興路  "/>
    <x v="0"/>
    <n v="32000"/>
    <x v="0"/>
    <x v="0"/>
    <x v="0"/>
  </r>
  <r>
    <s v="林口Ａ９冠德鼎捷精品宅  "/>
    <s v="成屋"/>
    <n v="22.76"/>
    <s v="7/16樓"/>
    <s v="1房1廳1衛 "/>
    <s v="新北市林口區八德路  "/>
    <s v="28,000元/月"/>
    <s v="7"/>
    <s v="16"/>
    <x v="2"/>
    <n v="1"/>
    <n v="1"/>
    <s v="新北市林口區八德路  "/>
    <x v="5"/>
    <n v="28000"/>
    <x v="0"/>
    <x v="0"/>
    <x v="1"/>
  </r>
  <r>
    <s v="可申請補助陽光海宴三房  "/>
    <s v="成屋"/>
    <n v="39.49"/>
    <s v="12/12樓"/>
    <s v="3房2廳2衛 "/>
    <s v="新北市淡水區沙崙路  "/>
    <s v="18,000元/月"/>
    <s v="12"/>
    <s v="12"/>
    <x v="1"/>
    <n v="2"/>
    <n v="2"/>
    <s v="新北市淡水區沙崙路  "/>
    <x v="5"/>
    <n v="18000"/>
    <x v="0"/>
    <x v="1"/>
    <x v="1"/>
  </r>
  <r>
    <s v="聯上Ｖ１高樓精品兩房  "/>
    <s v="成屋"/>
    <n v="24.03"/>
    <s v="10/15樓"/>
    <s v="2房1廳1衛 "/>
    <s v="聯上V1 / 高雄市新興區七賢二路  "/>
    <s v="23,000元/月"/>
    <s v="10"/>
    <s v="15"/>
    <x v="0"/>
    <n v="1"/>
    <n v="1"/>
    <s v=" 高雄市新興區七賢二路  "/>
    <x v="3"/>
    <n v="23000"/>
    <x v="2"/>
    <x v="0"/>
    <x v="1"/>
  </r>
  <r>
    <s v="五期大業學區三房露臺  "/>
    <s v="成屋"/>
    <n v="32.4"/>
    <s v="2/7樓"/>
    <s v="3房2廳2衛 "/>
    <s v="台中市南屯區大墩十四街  "/>
    <s v="20,000元/月"/>
    <s v="2"/>
    <s v="7"/>
    <x v="1"/>
    <n v="2"/>
    <n v="2"/>
    <s v="台中市南屯區大墩十四街  "/>
    <x v="1"/>
    <n v="20000"/>
    <x v="1"/>
    <x v="1"/>
    <x v="0"/>
  </r>
  <r>
    <s v="幸福川旁大空間溫馨宅  "/>
    <s v="成屋"/>
    <n v="43.9"/>
    <s v="7/7樓"/>
    <s v="8房1廳3衛(含加蓋 3房1衛) "/>
    <s v="高雄市前金區市中一路  "/>
    <s v="25,000元/月"/>
    <s v="7"/>
    <s v="7"/>
    <x v="4"/>
    <n v="1"/>
    <n v="3"/>
    <s v="高雄市前金區市中一路  "/>
    <x v="3"/>
    <n v="25000"/>
    <x v="2"/>
    <x v="1"/>
    <x v="0"/>
  </r>
  <r>
    <s v="四房平車誠意招租  "/>
    <s v="成屋"/>
    <n v="57.43"/>
    <s v="10/14樓"/>
    <s v="4房2廳2衛 "/>
    <s v="台中市太平區立智街  "/>
    <s v="48,000元/月"/>
    <s v="10"/>
    <s v="14"/>
    <x v="5"/>
    <n v="2"/>
    <n v="2"/>
    <s v="台中市太平區立智街  "/>
    <x v="1"/>
    <n v="48000"/>
    <x v="1"/>
    <x v="1"/>
    <x v="1"/>
  </r>
  <r>
    <s v="近機捷｜音悅廳套房｜可寵  "/>
    <s v="成屋"/>
    <n v="6.83"/>
    <s v="2/7樓"/>
    <s v="1房1廳1衛 "/>
    <s v="桃園市大園區大豐二街  "/>
    <s v="18,000元/月"/>
    <s v="2"/>
    <s v="7"/>
    <x v="2"/>
    <n v="1"/>
    <n v="1"/>
    <s v="桃園市大園區大豐二街  "/>
    <x v="4"/>
    <n v="18000"/>
    <x v="0"/>
    <x v="2"/>
    <x v="0"/>
  </r>
  <r>
    <s v="福山街有電梯１房大空間  "/>
    <s v="成屋"/>
    <n v="20.23"/>
    <s v="2/5樓"/>
    <s v="1房2廳1衛 "/>
    <s v="桃園市桃園區福山街  "/>
    <s v="13,000元/月"/>
    <s v="2"/>
    <s v="5"/>
    <x v="2"/>
    <n v="2"/>
    <n v="1"/>
    <s v="桃園市桃園區福山街  "/>
    <x v="4"/>
    <n v="13000"/>
    <x v="0"/>
    <x v="0"/>
    <x v="0"/>
  </r>
  <r>
    <s v="大有可觀景觀４房車位  "/>
    <s v="成屋"/>
    <n v="52.21"/>
    <s v="9/10樓"/>
    <s v="4房2廳2衛 "/>
    <s v="桃園市桃園區民有十五街  "/>
    <s v="30,000元/月"/>
    <s v="9"/>
    <s v="10"/>
    <x v="5"/>
    <n v="2"/>
    <n v="2"/>
    <s v="桃園市桃園區民有十五街  "/>
    <x v="4"/>
    <n v="30000"/>
    <x v="0"/>
    <x v="1"/>
    <x v="0"/>
  </r>
  <r>
    <s v="ＢＲ４單身貴族小豪宅  "/>
    <s v="成屋"/>
    <n v="24.12"/>
    <s v="4/13樓"/>
    <s v="1房1廳1衛 "/>
    <s v="台北市大安區復興南路一段  "/>
    <s v="65,000元/月"/>
    <s v="4"/>
    <s v="13"/>
    <x v="2"/>
    <n v="1"/>
    <n v="1"/>
    <s v="台北市大安區復興南路一段  "/>
    <x v="0"/>
    <n v="65000"/>
    <x v="0"/>
    <x v="0"/>
    <x v="1"/>
  </r>
  <r>
    <s v="閱讀萊茵兩房車位  "/>
    <s v="成屋"/>
    <n v="41.79"/>
    <s v="7/13樓"/>
    <s v="2房2廳1衛 "/>
    <s v="桃園市桃園區龍泉六街  "/>
    <s v="23,000元/月"/>
    <s v="7"/>
    <s v="13"/>
    <x v="0"/>
    <n v="2"/>
    <n v="1"/>
    <s v="桃園市桃園區龍泉六街  "/>
    <x v="4"/>
    <n v="23000"/>
    <x v="0"/>
    <x v="1"/>
    <x v="1"/>
  </r>
  <r>
    <s v="誠意租屋！高樓面日出山景  "/>
    <s v="成屋"/>
    <n v="22.85"/>
    <s v="8/15樓"/>
    <s v="2房2廳1衛 "/>
    <s v="金城舞1-四季花園 / 新北市土城區清水路  "/>
    <s v="26,000元/月"/>
    <s v="8"/>
    <s v="15"/>
    <x v="0"/>
    <n v="2"/>
    <n v="1"/>
    <s v=" 新北市土城區清水路  "/>
    <x v="5"/>
    <n v="26000"/>
    <x v="0"/>
    <x v="0"/>
    <x v="1"/>
  </r>
  <r>
    <s v="中平商圈美三房  "/>
    <s v="成屋"/>
    <n v="31.81"/>
    <s v="3/6樓"/>
    <s v="3房2廳2衛 "/>
    <s v="桃園市桃園區中州街  "/>
    <s v="22,500元/月"/>
    <s v="3"/>
    <s v="6"/>
    <x v="1"/>
    <n v="2"/>
    <n v="2"/>
    <s v="桃園市桃園區中州街  "/>
    <x v="4"/>
    <n v="22500"/>
    <x v="0"/>
    <x v="1"/>
    <x v="0"/>
  </r>
  <r>
    <s v="近延平市場透天店面  "/>
    <s v="成屋"/>
    <n v="22.45"/>
    <s v="1-2/2樓"/>
    <s v="3房2廳2衛 "/>
    <s v="台南市北區長榮路五段  "/>
    <s v="22,000元/月"/>
    <s v="1-2"/>
    <s v="2"/>
    <x v="1"/>
    <n v="2"/>
    <n v="2"/>
    <s v="台南市北區長榮路五段  "/>
    <x v="2"/>
    <n v="22000"/>
    <x v="2"/>
    <x v="0"/>
    <x v="0"/>
  </r>
  <r>
    <s v="嘉興街公寓三樓  "/>
    <s v="成屋"/>
    <n v="34.450000000000003"/>
    <s v="3/4樓"/>
    <s v="3房2廳2衛 "/>
    <s v="台北市信義區嘉興街  "/>
    <s v="35,000元/月"/>
    <s v="3"/>
    <s v="4"/>
    <x v="1"/>
    <n v="2"/>
    <n v="2"/>
    <s v="台北市信義區嘉興街  "/>
    <x v="0"/>
    <n v="35000"/>
    <x v="0"/>
    <x v="1"/>
    <x v="0"/>
  </r>
  <r>
    <s v="近廣豐兩房兩衛浴車位  "/>
    <s v="成屋"/>
    <n v="36.5"/>
    <s v="5/13樓"/>
    <s v="2房2廳2衛 "/>
    <s v="桃園市八德區大福街  "/>
    <s v="24,000元/月"/>
    <s v="5"/>
    <s v="13"/>
    <x v="0"/>
    <n v="2"/>
    <n v="2"/>
    <s v="桃園市八德區大福街  "/>
    <x v="4"/>
    <n v="24000"/>
    <x v="0"/>
    <x v="1"/>
    <x v="1"/>
  </r>
  <r>
    <s v="銀河２房附家俱家電  "/>
    <s v="成屋"/>
    <n v="20.99"/>
    <s v="11/14樓"/>
    <s v="2房1廳1衛 "/>
    <s v="新北市淡水區新市一路一段  "/>
    <s v="22,500元/月"/>
    <s v="11"/>
    <s v="14"/>
    <x v="0"/>
    <n v="1"/>
    <n v="1"/>
    <s v="新北市淡水區新市一路一段  "/>
    <x v="5"/>
    <n v="22500"/>
    <x v="0"/>
    <x v="0"/>
    <x v="1"/>
  </r>
  <r>
    <s v="延和方正前後陽台  "/>
    <s v="成屋"/>
    <n v="30.55"/>
    <s v="5/5樓"/>
    <s v="3房2廳2衛 "/>
    <s v="新北市土城區延和路  "/>
    <s v="23,000元/月"/>
    <s v="5"/>
    <s v="5"/>
    <x v="1"/>
    <n v="2"/>
    <n v="2"/>
    <s v="新北市土城區延和路  "/>
    <x v="5"/>
    <n v="23000"/>
    <x v="0"/>
    <x v="1"/>
    <x v="0"/>
  </r>
  <r>
    <s v="莫札特溫馨三房車位  "/>
    <s v="成屋"/>
    <n v="45.03"/>
    <s v="7/15樓"/>
    <s v="3房2廳2衛 "/>
    <s v="君邑莫札特 / 桃園市八德區廣興一路  "/>
    <s v="24,000元/月"/>
    <s v="7"/>
    <s v="15"/>
    <x v="1"/>
    <n v="2"/>
    <n v="2"/>
    <s v=" 桃園市八德區廣興一路  "/>
    <x v="4"/>
    <n v="24000"/>
    <x v="0"/>
    <x v="1"/>
    <x v="1"/>
  </r>
  <r>
    <s v="嶺東三房兩廳視野佳  "/>
    <s v="成屋"/>
    <n v="31.23"/>
    <s v="4/6樓"/>
    <s v="3房2廳1衛 "/>
    <s v="台中市南屯區文山東巷  "/>
    <s v="20,000元/月"/>
    <s v="4"/>
    <s v="6"/>
    <x v="1"/>
    <n v="2"/>
    <n v="1"/>
    <s v="台中市南屯區文山東巷  "/>
    <x v="1"/>
    <n v="20000"/>
    <x v="1"/>
    <x v="1"/>
    <x v="0"/>
  </r>
  <r>
    <s v="民權東路大三房附車位  "/>
    <s v="成屋"/>
    <n v="49.75"/>
    <s v="8/11樓"/>
    <s v="3房2廳2衛 "/>
    <s v="台北市內湖區民權東路六段  "/>
    <s v="60,000元/月"/>
    <s v="8"/>
    <s v="11"/>
    <x v="1"/>
    <n v="2"/>
    <n v="2"/>
    <s v="台北市內湖區民權東路六段  "/>
    <x v="0"/>
    <n v="60000"/>
    <x v="0"/>
    <x v="1"/>
    <x v="1"/>
  </r>
  <r>
    <s v="地中海三房平車  "/>
    <s v="成屋"/>
    <n v="33.9"/>
    <s v="2/14樓"/>
    <s v="3房2廳2衛 "/>
    <s v="台中市西屯區青海路二段  "/>
    <s v="38,000元/月"/>
    <s v="2"/>
    <s v="14"/>
    <x v="1"/>
    <n v="2"/>
    <n v="2"/>
    <s v="台中市西屯區青海路二段  "/>
    <x v="1"/>
    <n v="38000"/>
    <x v="1"/>
    <x v="1"/>
    <x v="1"/>
  </r>
  <r>
    <s v="馥都Ａ＋稀有高樓出租  "/>
    <s v="成屋"/>
    <n v="33.1"/>
    <s v="14/23樓"/>
    <s v="2房2廳2衛 "/>
    <s v="新北市土城區學府路二段  "/>
    <s v="32,800元/月"/>
    <s v="14"/>
    <s v="23"/>
    <x v="0"/>
    <n v="2"/>
    <n v="2"/>
    <s v="新北市土城區學府路二段  "/>
    <x v="5"/>
    <n v="32800"/>
    <x v="0"/>
    <x v="1"/>
    <x v="2"/>
  </r>
  <r>
    <s v="一森原日式海景美屋  "/>
    <s v="成屋"/>
    <n v="34.61"/>
    <s v="7/29樓"/>
    <s v="1房1廳1衛 "/>
    <s v="新北市淡水區中正路二段  "/>
    <s v="25,000元/月"/>
    <s v="7"/>
    <s v="29"/>
    <x v="2"/>
    <n v="1"/>
    <n v="1"/>
    <s v="新北市淡水區中正路二段  "/>
    <x v="5"/>
    <n v="25000"/>
    <x v="0"/>
    <x v="1"/>
    <x v="2"/>
  </r>
  <r>
    <s v="近後山埤捷運套房  "/>
    <s v="成屋"/>
    <n v="4"/>
    <s v="2/4樓"/>
    <s v="1房1衛 "/>
    <s v="台北市信義區忠孝東路五段  "/>
    <s v="16,000元/月"/>
    <s v="2"/>
    <s v="4"/>
    <x v="2"/>
    <s v=""/>
    <n v="1"/>
    <s v="台北市信義區忠孝東路五段  "/>
    <x v="0"/>
    <n v="16000"/>
    <x v="0"/>
    <x v="2"/>
    <x v="0"/>
  </r>
  <r>
    <s v="永平路雅房出租  "/>
    <s v="成屋"/>
    <n v="6.05"/>
    <s v="4/4樓"/>
    <s v="1房 "/>
    <s v="台中市南屯區永平路  "/>
    <s v="5,500元/月"/>
    <s v="4"/>
    <s v="4"/>
    <x v="2"/>
    <s v=""/>
    <s v=""/>
    <s v="台中市南屯區永平路  "/>
    <x v="1"/>
    <n v="5500"/>
    <x v="1"/>
    <x v="2"/>
    <x v="0"/>
  </r>
  <r>
    <s v="武廟商圈正路大空間店面  "/>
    <s v="成屋"/>
    <n v="51.01"/>
    <s v="1-3/16樓"/>
    <s v="2房2廳2衛(含加蓋 1房) "/>
    <s v="高雄市苓雅區正言路  "/>
    <s v="32,000元/月"/>
    <s v="1-3"/>
    <s v="16"/>
    <x v="0"/>
    <n v="2"/>
    <n v="2"/>
    <s v="高雄市苓雅區正言路  "/>
    <x v="3"/>
    <n v="32000"/>
    <x v="2"/>
    <x v="1"/>
    <x v="1"/>
  </r>
  <r>
    <s v="【日月光】十九樓  "/>
    <s v="成屋"/>
    <n v="40.92"/>
    <s v="19/25樓"/>
    <s v="3房2廳2衛 "/>
    <s v="新北市土城區中央路二段  "/>
    <s v="39,500元/月"/>
    <s v="19"/>
    <s v="25"/>
    <x v="1"/>
    <n v="2"/>
    <n v="2"/>
    <s v="新北市土城區中央路二段  "/>
    <x v="5"/>
    <n v="39500"/>
    <x v="0"/>
    <x v="1"/>
    <x v="2"/>
  </r>
  <r>
    <s v="優雅景泰丰４房雙車位  "/>
    <s v="成屋"/>
    <n v="84.58"/>
    <s v="9/14樓"/>
    <s v="4房2廳3衛 "/>
    <s v="新北市中和區中原二街  "/>
    <s v="55,000元/月"/>
    <s v="9"/>
    <s v="14"/>
    <x v="5"/>
    <n v="2"/>
    <n v="3"/>
    <s v="新北市中和區中原二街  "/>
    <x v="5"/>
    <n v="55000"/>
    <x v="0"/>
    <x v="1"/>
    <x v="1"/>
  </r>
  <r>
    <s v="悦讀平均綠２房２衛平車  "/>
    <s v="成屋"/>
    <n v="45.8"/>
    <s v="12/15樓"/>
    <s v="2房2廳2衛 "/>
    <s v="悦讀平均綠 / 高雄市楠梓區大學西路  "/>
    <s v="26,000元/月"/>
    <s v="12"/>
    <s v="15"/>
    <x v="0"/>
    <n v="2"/>
    <n v="2"/>
    <s v=" 高雄市楠梓區大學西路  "/>
    <x v="3"/>
    <n v="26000"/>
    <x v="2"/>
    <x v="1"/>
    <x v="1"/>
  </r>
  <r>
    <s v="高大河畔精裝景觀四房  "/>
    <s v="成屋"/>
    <n v="44.96"/>
    <s v="10/15樓"/>
    <s v="4房2廳2衛 "/>
    <s v="高雄市楠梓區德豐街  "/>
    <s v="32,000元/月"/>
    <s v="10"/>
    <s v="15"/>
    <x v="5"/>
    <n v="2"/>
    <n v="2"/>
    <s v="高雄市楠梓區德豐街  "/>
    <x v="3"/>
    <n v="32000"/>
    <x v="2"/>
    <x v="1"/>
    <x v="1"/>
  </r>
  <r>
    <s v="＊科技廠旁＊優質２房平車  "/>
    <s v="成屋"/>
    <n v="36.75"/>
    <s v="5/7樓"/>
    <s v="2房2廳1衛 "/>
    <s v="高雄市楠梓區秀群路  "/>
    <s v="18,000元/月"/>
    <s v="5"/>
    <s v="7"/>
    <x v="0"/>
    <n v="2"/>
    <n v="1"/>
    <s v="高雄市楠梓區秀群路  "/>
    <x v="3"/>
    <n v="18000"/>
    <x v="2"/>
    <x v="1"/>
    <x v="0"/>
  </r>
  <r>
    <s v="陽明庭院景觀別墅  "/>
    <s v="成屋"/>
    <n v="83.9"/>
    <s v="B1-2/2樓"/>
    <s v="3房4廳5衛1室(含加蓋 1廳3衛) "/>
    <s v="台北市士林區中庸五路  "/>
    <s v="180,000元/月"/>
    <s v="B1-2"/>
    <s v="2"/>
    <x v="1"/>
    <n v="4"/>
    <n v="5"/>
    <s v="台北市士林區中庸五路  "/>
    <x v="0"/>
    <n v="180000"/>
    <x v="0"/>
    <x v="1"/>
    <x v="0"/>
  </r>
  <r>
    <s v="五堵站前電梯２房  "/>
    <s v="成屋"/>
    <n v="19.190000000000001"/>
    <s v="5/14樓"/>
    <s v="2房2廳1衛 "/>
    <s v="新北市汐止區大同路三段  "/>
    <s v="17,000元/月"/>
    <s v="5"/>
    <s v="14"/>
    <x v="0"/>
    <n v="2"/>
    <n v="1"/>
    <s v="新北市汐止區大同路三段  "/>
    <x v="5"/>
    <n v="17000"/>
    <x v="0"/>
    <x v="0"/>
    <x v="1"/>
  </r>
  <r>
    <s v="興時代三房平面車位  "/>
    <s v="成屋"/>
    <n v="51.82"/>
    <s v="13/24樓"/>
    <s v="3房2廳2衛 "/>
    <s v="新竹縣竹北市北新一街  "/>
    <s v="35,000元/月"/>
    <s v="13"/>
    <s v="24"/>
    <x v="1"/>
    <n v="2"/>
    <n v="2"/>
    <s v="新竹縣竹北市北新一街  "/>
    <x v="6"/>
    <n v="35000"/>
    <x v="0"/>
    <x v="1"/>
    <x v="2"/>
  </r>
  <r>
    <s v="公園大道景觀三房車位  "/>
    <s v="成屋"/>
    <n v="47.17"/>
    <s v="7/13樓"/>
    <s v="3房2廳2衛 "/>
    <s v="桃園市八德區廣興五街  "/>
    <s v="24,000元/月"/>
    <s v="7"/>
    <s v="13"/>
    <x v="1"/>
    <n v="2"/>
    <n v="2"/>
    <s v="桃園市八德區廣興五街  "/>
    <x v="4"/>
    <n v="24000"/>
    <x v="0"/>
    <x v="1"/>
    <x v="1"/>
  </r>
  <r>
    <s v="皇翔Ｇ１景觀大兩房車位  "/>
    <s v="成屋"/>
    <n v="48.25"/>
    <s v="8/16樓"/>
    <s v="2房2廳1衛 "/>
    <s v="皇翔百老匯II / 桃園市八德區長興路  "/>
    <s v="22,000元/月"/>
    <s v="8"/>
    <s v="16"/>
    <x v="0"/>
    <n v="2"/>
    <n v="1"/>
    <s v=" 桃園市八德區長興路  "/>
    <x v="4"/>
    <n v="22000"/>
    <x v="0"/>
    <x v="1"/>
    <x v="1"/>
  </r>
  <r>
    <s v="美妝。東騰信義  "/>
    <s v="成屋"/>
    <n v="57.68"/>
    <s v="5/10樓"/>
    <s v="3房2廳2衛 "/>
    <s v="台北市信義區吳興街  "/>
    <s v="130,000元/月"/>
    <s v="5"/>
    <s v="10"/>
    <x v="1"/>
    <n v="2"/>
    <n v="2"/>
    <s v="台北市信義區吳興街  "/>
    <x v="0"/>
    <n v="130000"/>
    <x v="0"/>
    <x v="1"/>
    <x v="0"/>
  </r>
  <r>
    <s v="近南興公園大二房平車租補  "/>
    <s v="成屋"/>
    <n v="44.86"/>
    <s v="7/13樓"/>
    <s v="2房2廳2衛 "/>
    <s v="台中市北屯區南興三路  "/>
    <s v="28,000元/月"/>
    <s v="7"/>
    <s v="13"/>
    <x v="0"/>
    <n v="2"/>
    <n v="2"/>
    <s v="台中市北屯區南興三路  "/>
    <x v="1"/>
    <n v="28000"/>
    <x v="1"/>
    <x v="1"/>
    <x v="1"/>
  </r>
  <r>
    <s v="倫敦特區三房車位  "/>
    <s v="成屋"/>
    <n v="45.75"/>
    <s v="4/15樓"/>
    <s v="3房2廳2衛 "/>
    <s v="新北市五股區芳洲八路  "/>
    <s v="30,000元/月"/>
    <s v="4"/>
    <s v="15"/>
    <x v="1"/>
    <n v="2"/>
    <n v="2"/>
    <s v="新北市五股區芳洲八路  "/>
    <x v="5"/>
    <n v="30000"/>
    <x v="0"/>
    <x v="1"/>
    <x v="1"/>
  </r>
  <r>
    <s v="康寧國小旁三房華廈  "/>
    <s v="成屋"/>
    <n v="32.299999999999997"/>
    <s v="5/7樓"/>
    <s v="3房2廳2衛 "/>
    <s v="台北市內湖區康寧路一段  "/>
    <s v="48,500元/月"/>
    <s v="5"/>
    <s v="7"/>
    <x v="1"/>
    <n v="2"/>
    <n v="2"/>
    <s v="台北市內湖區康寧路一段  "/>
    <x v="0"/>
    <n v="48500"/>
    <x v="0"/>
    <x v="1"/>
    <x v="0"/>
  </r>
  <r>
    <s v="劍潭捷運景觀電梯４房  "/>
    <s v="成屋"/>
    <n v="71.86"/>
    <s v="5/14樓"/>
    <s v="4房2廳2衛1室 "/>
    <s v="台北市士林區承德路四段  "/>
    <s v="85,000元/月"/>
    <s v="5"/>
    <s v="14"/>
    <x v="5"/>
    <n v="2"/>
    <n v="2"/>
    <s v="台北市士林區承德路四段  "/>
    <x v="0"/>
    <n v="85000"/>
    <x v="0"/>
    <x v="1"/>
    <x v="1"/>
  </r>
  <r>
    <s v="崇德商圈２０１套房  "/>
    <s v="成屋"/>
    <n v="9.69"/>
    <s v="2/2樓"/>
    <s v="1房1衛 "/>
    <s v="台中市北屯區崇德二路二段  "/>
    <s v="10,500元/月"/>
    <s v="2"/>
    <s v="2"/>
    <x v="2"/>
    <s v=""/>
    <n v="1"/>
    <s v="台中市北屯區崇德二路二段  "/>
    <x v="1"/>
    <n v="10500"/>
    <x v="1"/>
    <x v="2"/>
    <x v="0"/>
  </r>
  <r>
    <s v="政大清境三房車位  "/>
    <s v="成屋"/>
    <n v="41.38"/>
    <s v="2/7樓"/>
    <s v="3房2廳1.5衛 "/>
    <s v="台北市文山區政大二街  "/>
    <s v="35,000元/月"/>
    <s v="2"/>
    <s v="7"/>
    <x v="1"/>
    <n v="2"/>
    <n v="5"/>
    <s v="台北市文山區政大二街  "/>
    <x v="0"/>
    <n v="35000"/>
    <x v="0"/>
    <x v="1"/>
    <x v="0"/>
  </r>
  <r>
    <s v="崇學苑精緻兩房  "/>
    <s v="成屋"/>
    <n v="26.94"/>
    <s v="6/16樓"/>
    <s v="2房2廳2衛 "/>
    <s v="台南市東區崇德三街  "/>
    <s v="26,000元/月"/>
    <s v="6"/>
    <s v="16"/>
    <x v="0"/>
    <n v="2"/>
    <n v="2"/>
    <s v="台南市東區崇德三街  "/>
    <x v="2"/>
    <n v="26000"/>
    <x v="2"/>
    <x v="0"/>
    <x v="1"/>
  </r>
  <r>
    <s v="近民權西路鎮金殿１＋１房  "/>
    <s v="成屋"/>
    <n v="9.81"/>
    <s v="13/14樓"/>
    <s v="2房1廳1衛(含加蓋 1房) "/>
    <s v="台北市中山區天祥路  "/>
    <s v="38,000元/月"/>
    <s v="13"/>
    <s v="14"/>
    <x v="0"/>
    <n v="1"/>
    <n v="1"/>
    <s v="台北市中山區天祥路  "/>
    <x v="0"/>
    <n v="38000"/>
    <x v="0"/>
    <x v="2"/>
    <x v="1"/>
  </r>
  <r>
    <s v="來富景觀４房  "/>
    <s v="成屋"/>
    <n v="40.71"/>
    <s v="21/25樓"/>
    <s v="4房2廳2衛 "/>
    <s v="新北市淡水區自立路  "/>
    <s v="38,500元/月"/>
    <s v="21"/>
    <s v="25"/>
    <x v="5"/>
    <n v="2"/>
    <n v="2"/>
    <s v="新北市淡水區自立路  "/>
    <x v="5"/>
    <n v="38500"/>
    <x v="0"/>
    <x v="1"/>
    <x v="2"/>
  </r>
  <r>
    <s v="天母自在高樓附平面車位  "/>
    <s v="成屋"/>
    <n v="50.07"/>
    <s v="6/11樓"/>
    <s v="3房2廳2衛 "/>
    <s v="台北市士林區天母西路  "/>
    <s v="130,000元/月"/>
    <s v="6"/>
    <s v="11"/>
    <x v="1"/>
    <n v="2"/>
    <n v="2"/>
    <s v="台北市士林區天母西路  "/>
    <x v="0"/>
    <n v="130000"/>
    <x v="0"/>
    <x v="1"/>
    <x v="1"/>
  </r>
  <r>
    <s v="近後勁捷運三房平車  "/>
    <s v="成屋"/>
    <n v="42.41"/>
    <s v="15/15樓"/>
    <s v="3房2廳2衛 "/>
    <s v="高雄市楠梓區加昌路  "/>
    <s v="30,000元/月"/>
    <s v="15"/>
    <s v="15"/>
    <x v="1"/>
    <n v="2"/>
    <n v="2"/>
    <s v="高雄市楠梓區加昌路  "/>
    <x v="3"/>
    <n v="30000"/>
    <x v="2"/>
    <x v="1"/>
    <x v="1"/>
  </r>
  <r>
    <s v="信義雙璽東門捷運四房車位  "/>
    <s v="成屋"/>
    <n v="63.31"/>
    <s v="3/13樓"/>
    <s v="4房2廳2衛 "/>
    <s v="台北市中正區信義路二段  "/>
    <s v="90,000元/月"/>
    <s v="3"/>
    <s v="13"/>
    <x v="5"/>
    <n v="2"/>
    <n v="2"/>
    <s v="台北市中正區信義路二段  "/>
    <x v="0"/>
    <n v="90000"/>
    <x v="0"/>
    <x v="1"/>
    <x v="1"/>
  </r>
  <r>
    <s v="新亦ＯＮＥ兩房車位  "/>
    <s v="成屋"/>
    <n v="32.82"/>
    <s v="6/13樓"/>
    <s v="2房2廳1衛 "/>
    <s v="桃園市八德區豐吉路  "/>
    <s v="25,000元/月"/>
    <s v="6"/>
    <s v="13"/>
    <x v="0"/>
    <n v="2"/>
    <n v="1"/>
    <s v="桃園市八德區豐吉路  "/>
    <x v="4"/>
    <n v="25000"/>
    <x v="0"/>
    <x v="1"/>
    <x v="1"/>
  </r>
  <r>
    <s v="文化金鎂。全新捷運兩房  "/>
    <s v="成屋"/>
    <n v="22.64"/>
    <s v="6/14樓"/>
    <s v="2房2廳1衛 "/>
    <s v="新北市板橋區漢生西路  "/>
    <s v="39,500元/月"/>
    <s v="6"/>
    <s v="14"/>
    <x v="0"/>
    <n v="2"/>
    <n v="1"/>
    <s v="新北市板橋區漢生西路  "/>
    <x v="5"/>
    <n v="39500"/>
    <x v="0"/>
    <x v="0"/>
    <x v="1"/>
  </r>
  <r>
    <s v="海佃路整新面寬透天  "/>
    <s v="成屋"/>
    <n v="35.43"/>
    <s v="1-2/2樓"/>
    <s v="3房3廳3衛 "/>
    <s v="台南市安南區海佃路二段  "/>
    <s v="35,000元/月"/>
    <s v="1-2"/>
    <s v="2"/>
    <x v="1"/>
    <n v="3"/>
    <n v="3"/>
    <s v="台南市安南區海佃路二段  "/>
    <x v="2"/>
    <n v="35000"/>
    <x v="2"/>
    <x v="1"/>
    <x v="0"/>
  </r>
  <r>
    <s v="潮尚居美三房雙車位  "/>
    <s v="成屋"/>
    <n v="52.1"/>
    <s v="5/19樓"/>
    <s v="3房2廳2衛 "/>
    <s v="台中市西屯區黎明路三段  "/>
    <s v="38,000元/月"/>
    <s v="5"/>
    <s v="19"/>
    <x v="1"/>
    <n v="2"/>
    <n v="2"/>
    <s v="台中市西屯區黎明路三段  "/>
    <x v="1"/>
    <n v="38000"/>
    <x v="1"/>
    <x v="1"/>
    <x v="1"/>
  </r>
  <r>
    <s v="樹林出租  "/>
    <s v="成屋"/>
    <n v="8"/>
    <s v="5/23樓"/>
    <s v="1房1衛 "/>
    <s v="新北市樹林區中正路  "/>
    <s v="8,000元/月"/>
    <s v="5"/>
    <s v="23"/>
    <x v="2"/>
    <s v=""/>
    <n v="1"/>
    <s v="新北市樹林區中正路  "/>
    <x v="5"/>
    <n v="8000"/>
    <x v="0"/>
    <x v="2"/>
    <x v="2"/>
  </r>
  <r>
    <s v="內湖藝術館３房加車位  "/>
    <s v="成屋"/>
    <n v="43.09"/>
    <s v="9/14樓"/>
    <s v="3房2廳2衛 "/>
    <s v="台北市內湖區民權東路六段  "/>
    <s v="59,998元/月"/>
    <s v="9"/>
    <s v="14"/>
    <x v="1"/>
    <n v="2"/>
    <n v="2"/>
    <s v="台北市內湖區民權東路六段  "/>
    <x v="0"/>
    <n v="59998"/>
    <x v="0"/>
    <x v="1"/>
    <x v="1"/>
  </r>
  <r>
    <s v="全新優質昕上城３房  "/>
    <s v="成屋"/>
    <n v="46"/>
    <s v="2/23樓"/>
    <s v="3房2廳2衛 "/>
    <s v="新北市林口區民富街  "/>
    <s v="35,000元/月"/>
    <s v="2"/>
    <s v="23"/>
    <x v="1"/>
    <n v="2"/>
    <n v="2"/>
    <s v="新北市林口區民富街  "/>
    <x v="5"/>
    <n v="35000"/>
    <x v="0"/>
    <x v="1"/>
    <x v="2"/>
  </r>
  <r>
    <s v="三和夜市近捷運套房Ⅱ  "/>
    <s v="成屋"/>
    <n v="5.5"/>
    <s v="3/4樓"/>
    <s v="1房1衛 "/>
    <s v="新北市三重區三和路二段  "/>
    <s v="12,000元/月"/>
    <s v="3"/>
    <s v="4"/>
    <x v="2"/>
    <s v=""/>
    <n v="1"/>
    <s v="新北市三重區三和路二段  "/>
    <x v="5"/>
    <n v="12000"/>
    <x v="0"/>
    <x v="2"/>
    <x v="0"/>
  </r>
  <r>
    <s v="菜寮優質採光美居  "/>
    <s v="成屋"/>
    <n v="35.92"/>
    <s v="2/20樓"/>
    <s v="1房2廳1衛 "/>
    <s v="新北市三重區仁化街  "/>
    <s v="30,000元/月"/>
    <s v="2"/>
    <s v="20"/>
    <x v="2"/>
    <n v="2"/>
    <n v="1"/>
    <s v="新北市三重區仁化街  "/>
    <x v="5"/>
    <n v="30000"/>
    <x v="0"/>
    <x v="1"/>
    <x v="1"/>
  </r>
  <r>
    <s v="新天地美景房  "/>
    <s v="成屋"/>
    <n v="24.28"/>
    <s v="3/3樓"/>
    <s v="3房3廳2衛1室(含加蓋 2房1廳1衛1室) "/>
    <s v="新北市汐止區東勢街  "/>
    <s v="25,000元/月"/>
    <s v="3"/>
    <s v="3"/>
    <x v="1"/>
    <n v="3"/>
    <n v="2"/>
    <s v="新北市汐止區東勢街  "/>
    <x v="5"/>
    <n v="25000"/>
    <x v="0"/>
    <x v="0"/>
    <x v="0"/>
  </r>
  <r>
    <s v="新心向榮溫馨美四房附車位  "/>
    <s v="成屋"/>
    <n v="42.58"/>
    <s v="2/14樓"/>
    <s v="4房2廳2衛 "/>
    <s v="台中市西區向上路一段  "/>
    <s v="33,000元/月"/>
    <s v="2"/>
    <s v="14"/>
    <x v="5"/>
    <n v="2"/>
    <n v="2"/>
    <s v="台中市西區向上路一段  "/>
    <x v="1"/>
    <n v="33000"/>
    <x v="1"/>
    <x v="1"/>
    <x v="1"/>
  </r>
  <r>
    <s v="竹科匯２房美裝潢  "/>
    <s v="成屋"/>
    <n v="33.35"/>
    <s v="10/14樓"/>
    <s v="2房2廳1衛 "/>
    <s v="新竹縣竹北市光明六路東二段  "/>
    <s v="28,000元/月"/>
    <s v="10"/>
    <s v="14"/>
    <x v="0"/>
    <n v="2"/>
    <n v="1"/>
    <s v="新竹縣竹北市光明六路東二段  "/>
    <x v="6"/>
    <n v="28000"/>
    <x v="0"/>
    <x v="1"/>
    <x v="1"/>
  </r>
  <r>
    <s v="福懋夢翔樹海首排綠景四房  "/>
    <s v="成屋"/>
    <n v="55.6"/>
    <s v="14/15樓"/>
    <s v="4房2廳2衛 "/>
    <s v="高雄市前鎮區鄭和南路  "/>
    <s v="33,000元/月"/>
    <s v="14"/>
    <s v="15"/>
    <x v="5"/>
    <n v="2"/>
    <n v="2"/>
    <s v="高雄市前鎮區鄭和南路  "/>
    <x v="3"/>
    <n v="33000"/>
    <x v="2"/>
    <x v="1"/>
    <x v="1"/>
  </r>
  <r>
    <s v="新京站兩房  "/>
    <s v="成屋"/>
    <n v="27.52"/>
    <s v="15/17樓"/>
    <s v="2房2廳1衛 "/>
    <s v="桃園市中壢區高鐵站前東路一段  "/>
    <s v="26,500元/月"/>
    <s v="15"/>
    <s v="17"/>
    <x v="0"/>
    <n v="2"/>
    <n v="1"/>
    <s v="桃園市中壢區高鐵站前東路一段  "/>
    <x v="4"/>
    <n v="26500"/>
    <x v="0"/>
    <x v="0"/>
    <x v="1"/>
  </r>
  <r>
    <s v="一即一切精裝豪邸  "/>
    <s v="成屋"/>
    <n v="144.66"/>
    <s v="8/15樓"/>
    <s v="4房2廳4衛3室 "/>
    <s v="台中市西區美村路一段  "/>
    <s v="128,000元/月"/>
    <s v="8"/>
    <s v="15"/>
    <x v="5"/>
    <n v="2"/>
    <n v="4"/>
    <s v="台中市西區美村路一段  "/>
    <x v="1"/>
    <n v="128000"/>
    <x v="1"/>
    <x v="1"/>
    <x v="1"/>
  </r>
  <r>
    <s v="【可看屋】晴光美居  "/>
    <s v="成屋"/>
    <n v="15.15"/>
    <s v="7/14樓"/>
    <s v="1房1廳1衛(含加蓋 1房) "/>
    <s v="台北市中山區農安街  "/>
    <s v="35,000元/月"/>
    <s v="7"/>
    <s v="14"/>
    <x v="2"/>
    <n v="1"/>
    <n v="1"/>
    <s v="台北市中山區農安街  "/>
    <x v="0"/>
    <n v="35000"/>
    <x v="0"/>
    <x v="0"/>
    <x v="1"/>
  </r>
  <r>
    <s v="麗山長虹精美大三房  "/>
    <s v="成屋"/>
    <n v="58"/>
    <s v="5/13樓"/>
    <s v="3房2廳2衛 "/>
    <s v="台北市內湖區港華街  "/>
    <s v="80,000元/月"/>
    <s v="5"/>
    <s v="13"/>
    <x v="1"/>
    <n v="2"/>
    <n v="2"/>
    <s v="台北市內湖區港華街  "/>
    <x v="0"/>
    <n v="80000"/>
    <x v="0"/>
    <x v="1"/>
    <x v="1"/>
  </r>
  <r>
    <s v="美校日僑天母自在  "/>
    <s v="成屋"/>
    <n v="50.13"/>
    <s v="8/11樓"/>
    <s v="2房2廳2衛 "/>
    <s v="台北市士林區天母西路  "/>
    <s v="130,000元/月"/>
    <s v="8"/>
    <s v="11"/>
    <x v="0"/>
    <n v="2"/>
    <n v="2"/>
    <s v="台北市士林區天母西路  "/>
    <x v="0"/>
    <n v="130000"/>
    <x v="0"/>
    <x v="1"/>
    <x v="1"/>
  </r>
  <r>
    <s v="近聖保祿醫院囍上宏兩房車  "/>
    <s v="成屋"/>
    <n v="35.549999999999997"/>
    <s v="5/11樓"/>
    <s v="2房2廳1衛 "/>
    <s v="桃園市桃園區樹仁一街  "/>
    <s v="20,000元/月"/>
    <s v="5"/>
    <s v="11"/>
    <x v="0"/>
    <n v="2"/>
    <n v="1"/>
    <s v="桃園市桃園區樹仁一街  "/>
    <x v="4"/>
    <n v="20000"/>
    <x v="0"/>
    <x v="1"/>
    <x v="1"/>
  </r>
  <r>
    <s v="市民優質住辦  "/>
    <s v="成屋"/>
    <n v="17.850000000000001"/>
    <s v="1/2樓"/>
    <s v="1房1廳1衛 "/>
    <s v="新北市中和區市民街  "/>
    <s v="39,000元/月"/>
    <s v="1"/>
    <s v="2"/>
    <x v="2"/>
    <n v="1"/>
    <n v="1"/>
    <s v="新北市中和區市民街  "/>
    <x v="5"/>
    <n v="39000"/>
    <x v="0"/>
    <x v="0"/>
    <x v="0"/>
  </r>
  <r>
    <s v="文德好境誠意出租歡迎賞屋  "/>
    <s v="成屋"/>
    <n v="12.94"/>
    <s v="4/5樓"/>
    <s v="1房1衛 "/>
    <s v="台北市內湖區陽光街  "/>
    <s v="28,000元/月"/>
    <s v="4"/>
    <s v="5"/>
    <x v="2"/>
    <s v=""/>
    <n v="1"/>
    <s v="台北市內湖區陽光街  "/>
    <x v="0"/>
    <n v="28000"/>
    <x v="0"/>
    <x v="2"/>
    <x v="0"/>
  </r>
  <r>
    <s v="市府捷運樓中樓  "/>
    <s v="成屋"/>
    <n v="16.05"/>
    <s v="7/13樓"/>
    <s v="1房1廳1衛 "/>
    <s v="台北市信義區基隆路一段  "/>
    <s v="48,000元/月"/>
    <s v="7"/>
    <s v="13"/>
    <x v="2"/>
    <n v="1"/>
    <n v="1"/>
    <s v="台北市信義區基隆路一段  "/>
    <x v="0"/>
    <n v="48000"/>
    <x v="0"/>
    <x v="0"/>
    <x v="1"/>
  </r>
  <r>
    <s v="榮華優質電梯三房  "/>
    <s v="成屋"/>
    <n v="33.99"/>
    <s v="4/7樓"/>
    <s v="3房2廳2衛 "/>
    <s v="台北市北投區榮華一路  "/>
    <s v="48,800元/月"/>
    <s v="4"/>
    <s v="7"/>
    <x v="1"/>
    <n v="2"/>
    <n v="2"/>
    <s v="台北市北投區榮華一路  "/>
    <x v="0"/>
    <n v="48800"/>
    <x v="0"/>
    <x v="1"/>
    <x v="0"/>
  </r>
  <r>
    <s v="永安一方３三房平車  "/>
    <s v="成屋"/>
    <n v="41.57"/>
    <s v="2/7樓"/>
    <s v="3房2廳2衛 "/>
    <s v="台南市永康區永安路  "/>
    <s v="28,000元/月"/>
    <s v="2"/>
    <s v="7"/>
    <x v="1"/>
    <n v="2"/>
    <n v="2"/>
    <s v="台南市永康區永安路  "/>
    <x v="2"/>
    <n v="28000"/>
    <x v="2"/>
    <x v="1"/>
    <x v="0"/>
  </r>
  <r>
    <s v="農十六高樓景觀兩房  "/>
    <s v="成屋"/>
    <n v="23.42"/>
    <s v="15/15樓"/>
    <s v="2房2廳1衛 "/>
    <s v="高雄市鼓山區明誠三路  "/>
    <s v="22,000元/月"/>
    <s v="15"/>
    <s v="15"/>
    <x v="0"/>
    <n v="2"/>
    <n v="1"/>
    <s v="高雄市鼓山區明誠三路  "/>
    <x v="3"/>
    <n v="22000"/>
    <x v="2"/>
    <x v="0"/>
    <x v="1"/>
  </r>
  <r>
    <s v="☆有富正旺藏玉三房含車位  "/>
    <s v="成屋"/>
    <n v="43.14"/>
    <s v="13/14樓"/>
    <s v="3房2廳2衛 "/>
    <s v="新北市土城區中正路  "/>
    <s v="39,000元/月"/>
    <s v="13"/>
    <s v="14"/>
    <x v="1"/>
    <n v="2"/>
    <n v="2"/>
    <s v="新北市土城區中正路  "/>
    <x v="5"/>
    <n v="39000"/>
    <x v="0"/>
    <x v="1"/>
    <x v="1"/>
  </r>
  <r>
    <s v="見真高樓層景觀４房  "/>
    <s v="成屋"/>
    <n v="80.260000000000005"/>
    <s v="12/24樓"/>
    <s v="4房2廳2衛 "/>
    <s v="高雄市鼓山區富農路  "/>
    <s v="80,000元/月"/>
    <s v="12"/>
    <s v="24"/>
    <x v="5"/>
    <n v="2"/>
    <n v="2"/>
    <s v="高雄市鼓山區富農路  "/>
    <x v="3"/>
    <n v="80000"/>
    <x v="2"/>
    <x v="1"/>
    <x v="2"/>
  </r>
  <r>
    <s v="高檔裝潢兩房附全新傢俱  "/>
    <s v="成屋"/>
    <n v="25.99"/>
    <s v="5/13樓"/>
    <s v="2房2廳1.5衛 "/>
    <s v="新北市新店區央北二路  "/>
    <s v="39,990元/月"/>
    <s v="5"/>
    <s v="13"/>
    <x v="0"/>
    <n v="2"/>
    <n v="5"/>
    <s v="新北市新店區央北二路  "/>
    <x v="5"/>
    <n v="39990"/>
    <x v="0"/>
    <x v="0"/>
    <x v="1"/>
  </r>
  <r>
    <s v="大安站面寬１２米直招橫招  "/>
    <s v="成屋"/>
    <n v="29.47"/>
    <s v="2/7樓"/>
    <s v="2房2廳2衛 "/>
    <s v="台北市大安區大安路一段  "/>
    <s v="69,000元/月"/>
    <s v="2"/>
    <s v="7"/>
    <x v="0"/>
    <n v="2"/>
    <n v="2"/>
    <s v="台北市大安區大安路一段  "/>
    <x v="0"/>
    <n v="69000"/>
    <x v="0"/>
    <x v="0"/>
    <x v="0"/>
  </r>
  <r>
    <s v="德億樂套房  "/>
    <s v="成屋"/>
    <n v="19.79"/>
    <s v="4/12樓"/>
    <s v="1房1衛 "/>
    <s v="桃園市桃園區新埔五街  "/>
    <s v="18,000元/月"/>
    <s v="4"/>
    <s v="12"/>
    <x v="2"/>
    <s v=""/>
    <n v="1"/>
    <s v="桃園市桃園區新埔五街  "/>
    <x v="4"/>
    <n v="18000"/>
    <x v="0"/>
    <x v="0"/>
    <x v="1"/>
  </r>
  <r>
    <s v="市政１號院兩房車位Ｂ  "/>
    <s v="成屋"/>
    <n v="29.41"/>
    <s v="14/31樓"/>
    <s v="2房2廳1衛 "/>
    <s v="台中市西屯區市政路  "/>
    <s v="45,000元/月"/>
    <s v="14"/>
    <s v="31"/>
    <x v="0"/>
    <n v="2"/>
    <n v="1"/>
    <s v="台中市西屯區市政路  "/>
    <x v="1"/>
    <n v="45000"/>
    <x v="1"/>
    <x v="0"/>
    <x v="3"/>
  </r>
  <r>
    <s v="市政１號院兩房車位Ａ  "/>
    <s v="成屋"/>
    <n v="29.03"/>
    <s v="15/31樓"/>
    <s v="2房2廳1衛 "/>
    <s v="台中市西屯區市政路  "/>
    <s v="45,000元/月"/>
    <s v="15"/>
    <s v="31"/>
    <x v="0"/>
    <n v="2"/>
    <n v="1"/>
    <s v="台中市西屯區市政路  "/>
    <x v="1"/>
    <n v="45000"/>
    <x v="1"/>
    <x v="0"/>
    <x v="3"/>
  </r>
  <r>
    <s v="寬樸河岸景觀大三房  "/>
    <s v="成屋"/>
    <n v="75.430000000000007"/>
    <s v="10/13樓"/>
    <s v="3房2廳2衛 "/>
    <s v="新竹縣竹北市縣政二路南段  "/>
    <s v="40,000元/月"/>
    <s v="10"/>
    <s v="13"/>
    <x v="1"/>
    <n v="2"/>
    <n v="2"/>
    <s v="新竹縣竹北市縣政二路南段  "/>
    <x v="6"/>
    <n v="40000"/>
    <x v="0"/>
    <x v="1"/>
    <x v="1"/>
  </r>
  <r>
    <s v="忠孝詠吉朝南４房豪邸  "/>
    <s v="成屋"/>
    <n v="66.44"/>
    <s v="11/23樓"/>
    <s v="4房2廳3衛 "/>
    <s v="台北市南港區永吉路  "/>
    <s v="135,000元/月"/>
    <s v="11"/>
    <s v="23"/>
    <x v="5"/>
    <n v="2"/>
    <n v="3"/>
    <s v="台北市南港區永吉路  "/>
    <x v="0"/>
    <n v="135000"/>
    <x v="0"/>
    <x v="1"/>
    <x v="2"/>
  </r>
  <r>
    <s v="【忠孝詠吉】１０１景觀戶  "/>
    <s v="成屋"/>
    <n v="74.680000000000007"/>
    <s v="11/23樓"/>
    <s v="3房2廳3衛1室 "/>
    <s v="台北市南港區永吉路  "/>
    <s v="150,000元/月"/>
    <s v="11"/>
    <s v="23"/>
    <x v="1"/>
    <n v="2"/>
    <n v="3"/>
    <s v="台北市南港區永吉路  "/>
    <x v="0"/>
    <n v="150000"/>
    <x v="0"/>
    <x v="1"/>
    <x v="2"/>
  </r>
  <r>
    <s v="租【忠孝詠吉】大戶豪邸  "/>
    <s v="成屋"/>
    <n v="76.11"/>
    <s v="11/23樓"/>
    <s v="3房2廳3衛1室 "/>
    <s v="台北市南港區永吉路  "/>
    <s v="155,000元/月"/>
    <s v="11"/>
    <s v="23"/>
    <x v="1"/>
    <n v="2"/>
    <n v="3"/>
    <s v="台北市南港區永吉路  "/>
    <x v="0"/>
    <n v="155000"/>
    <x v="0"/>
    <x v="1"/>
    <x v="2"/>
  </r>
  <r>
    <s v="稀有綠景三房車位釋出  "/>
    <s v="成屋"/>
    <n v="43.64"/>
    <s v="3/7樓"/>
    <s v="3房2廳2衛 "/>
    <s v="台北市士林區中山北路七段  "/>
    <s v="65,000元/月"/>
    <s v="3"/>
    <s v="7"/>
    <x v="1"/>
    <n v="2"/>
    <n v="2"/>
    <s v="台北市士林區中山北路七段  "/>
    <x v="0"/>
    <n v="65000"/>
    <x v="0"/>
    <x v="1"/>
    <x v="0"/>
  </r>
  <r>
    <s v="宏觀大器溫馨美屋  "/>
    <s v="成屋"/>
    <n v="41.49"/>
    <s v="16/24樓"/>
    <s v="2房2廳2衛 "/>
    <s v="新竹縣竹北市六家五路二段  "/>
    <s v="35,000元/月"/>
    <s v="16"/>
    <s v="24"/>
    <x v="0"/>
    <n v="2"/>
    <n v="2"/>
    <s v="新竹縣竹北市六家五路二段  "/>
    <x v="6"/>
    <n v="35000"/>
    <x v="0"/>
    <x v="1"/>
    <x v="2"/>
  </r>
  <r>
    <s v="近美日僑學校四房  "/>
    <s v="成屋"/>
    <n v="54.36"/>
    <s v="4/8樓"/>
    <s v="4房2廳2衛 "/>
    <s v="台北市士林區中山北路六段  "/>
    <s v="55,000元/月"/>
    <s v="4"/>
    <s v="8"/>
    <x v="5"/>
    <n v="2"/>
    <n v="2"/>
    <s v="台北市士林區中山北路六段  "/>
    <x v="0"/>
    <n v="55000"/>
    <x v="0"/>
    <x v="1"/>
    <x v="0"/>
  </r>
  <r>
    <s v="信義安和捷運出口旁辦公室  "/>
    <s v="成屋"/>
    <n v="44.95"/>
    <s v="5/14樓"/>
    <s v="1房1廳1衛 "/>
    <s v="台北市大安區信義路四段  "/>
    <s v="75,000元/月"/>
    <s v="5"/>
    <s v="14"/>
    <x v="2"/>
    <n v="1"/>
    <n v="1"/>
    <s v="台北市大安區信義路四段  "/>
    <x v="0"/>
    <n v="75000"/>
    <x v="0"/>
    <x v="1"/>
    <x v="1"/>
  </r>
  <r>
    <s v="公甲３房附車子母車位  "/>
    <s v="成屋"/>
    <n v="43.58"/>
    <s v="3/12樓"/>
    <s v="3房2廳2衛 "/>
    <s v="新竹市新竹市新源街  "/>
    <s v="26,000元/月"/>
    <s v="3"/>
    <s v="12"/>
    <x v="1"/>
    <n v="2"/>
    <n v="2"/>
    <s v="新竹市新竹市新源街  "/>
    <x v="8"/>
    <n v="26000"/>
    <x v="0"/>
    <x v="1"/>
    <x v="1"/>
  </r>
  <r>
    <s v="嘉興公園住辦大空間  "/>
    <s v="成屋"/>
    <n v="34.32"/>
    <s v="1/3樓"/>
    <s v="4房1廳1衛 "/>
    <s v="台北市大安區嘉興街  "/>
    <s v="52,000元/月"/>
    <s v="1"/>
    <s v="3"/>
    <x v="5"/>
    <n v="1"/>
    <n v="1"/>
    <s v="台北市大安區嘉興街  "/>
    <x v="0"/>
    <n v="52000"/>
    <x v="0"/>
    <x v="1"/>
    <x v="0"/>
  </r>
  <r>
    <s v="捷運巨蛋機能滿分套房  "/>
    <s v="成屋"/>
    <n v="10.14"/>
    <s v="10/13樓"/>
    <s v="1房1廳1衛 "/>
    <s v="高雄市鼓山區博愛二路  "/>
    <s v="13,500元/月"/>
    <s v="10"/>
    <s v="13"/>
    <x v="2"/>
    <n v="1"/>
    <n v="1"/>
    <s v="高雄市鼓山區博愛二路  "/>
    <x v="3"/>
    <n v="13500"/>
    <x v="2"/>
    <x v="2"/>
    <x v="1"/>
  </r>
  <r>
    <s v="英倫公園。全新三房  "/>
    <s v="成屋"/>
    <n v="46.57"/>
    <s v="7/22樓"/>
    <s v="3房2廳2衛 "/>
    <s v="英倫公園 / 新北市板橋區文德路  "/>
    <s v="42,500元/月"/>
    <s v="7"/>
    <s v="22"/>
    <x v="1"/>
    <n v="2"/>
    <n v="2"/>
    <s v=" 新北市板橋區文德路  "/>
    <x v="5"/>
    <n v="42500"/>
    <x v="0"/>
    <x v="1"/>
    <x v="2"/>
  </r>
  <r>
    <s v="藝術園區高樓四房平車  "/>
    <s v="成屋"/>
    <n v="57.14"/>
    <s v="11/14樓"/>
    <s v="4房2廳2衛 "/>
    <s v="台中市南屯區公益路二段  "/>
    <s v="35,000元/月"/>
    <s v="11"/>
    <s v="14"/>
    <x v="5"/>
    <n v="2"/>
    <n v="2"/>
    <s v="台中市南屯區公益路二段  "/>
    <x v="1"/>
    <n v="35000"/>
    <x v="1"/>
    <x v="1"/>
    <x v="1"/>
  </r>
  <r>
    <s v="萬隆捷運四房車位美邸  "/>
    <s v="成屋"/>
    <n v="80.36"/>
    <s v="6/7樓"/>
    <s v="4房2廳2衛1室(含加蓋 1室) "/>
    <s v="台北市文山區景福街  "/>
    <s v="80,000元/月"/>
    <s v="6"/>
    <s v="7"/>
    <x v="5"/>
    <n v="2"/>
    <n v="2"/>
    <s v="台北市文山區景福街  "/>
    <x v="0"/>
    <n v="80000"/>
    <x v="0"/>
    <x v="1"/>
    <x v="0"/>
  </r>
  <r>
    <s v="五華特區靜謐二房一室車位  "/>
    <s v="成屋"/>
    <n v="38.97"/>
    <s v="6/8樓"/>
    <s v="2房2廳2衛1室 "/>
    <s v="新北市三重區五華街  "/>
    <s v="38,000元/月"/>
    <s v="6"/>
    <s v="8"/>
    <x v="0"/>
    <n v="2"/>
    <n v="2"/>
    <s v="新北市三重區五華街  "/>
    <x v="5"/>
    <n v="38000"/>
    <x v="0"/>
    <x v="1"/>
    <x v="0"/>
  </r>
  <r>
    <s v="觀海中庭綠景２房  "/>
    <s v="成屋"/>
    <n v="32.94"/>
    <s v="6/21樓"/>
    <s v="2房2廳1衛 "/>
    <s v="新北市淡水區新市一路一段  "/>
    <s v="22,000元/月"/>
    <s v="6"/>
    <s v="21"/>
    <x v="0"/>
    <n v="2"/>
    <n v="1"/>
    <s v="新北市淡水區新市一路一段  "/>
    <x v="5"/>
    <n v="22000"/>
    <x v="0"/>
    <x v="1"/>
    <x v="2"/>
  </r>
  <r>
    <s v="承德橋旁車流大店面  "/>
    <s v="成屋"/>
    <n v="20.2"/>
    <s v="1/5樓"/>
    <s v="2廳1衛1室(含加蓋 1廳1室) "/>
    <s v="台北市士林區通河街  "/>
    <s v="45,000元/月"/>
    <s v="1"/>
    <s v="5"/>
    <x v="6"/>
    <n v="2"/>
    <n v="1"/>
    <s v="台北市士林區通河街  "/>
    <x v="0"/>
    <n v="45000"/>
    <x v="0"/>
    <x v="0"/>
    <x v="0"/>
  </r>
  <r>
    <s v="【歐洲村】溫馨兩房車位  "/>
    <s v="成屋"/>
    <n v="30.79"/>
    <s v="6/12樓"/>
    <s v="2房2廳1衛 "/>
    <s v="新北市新莊區立信三街  "/>
    <s v="30,000元/月"/>
    <s v="6"/>
    <s v="12"/>
    <x v="0"/>
    <n v="2"/>
    <n v="1"/>
    <s v="新北市新莊區立信三街  "/>
    <x v="5"/>
    <n v="30000"/>
    <x v="0"/>
    <x v="1"/>
    <x v="1"/>
  </r>
  <r>
    <s v="東大路三房  "/>
    <s v="成屋"/>
    <n v="28.89"/>
    <s v="4/5樓"/>
    <s v="3房2廳2衛 "/>
    <s v="新竹市新竹市東大路二段  "/>
    <s v="12,000元/月"/>
    <s v="4"/>
    <s v="5"/>
    <x v="1"/>
    <n v="2"/>
    <n v="2"/>
    <s v="新竹市新竹市東大路二段  "/>
    <x v="8"/>
    <n v="12000"/>
    <x v="0"/>
    <x v="0"/>
    <x v="0"/>
  </r>
  <r>
    <s v="中山二路＊透天二樓  "/>
    <s v="成屋"/>
    <n v="41.72"/>
    <s v="2/4樓"/>
    <s v="5房1廳1衛 "/>
    <s v="新北市蘆洲區中山二路  "/>
    <s v="25,000元/月"/>
    <s v="2"/>
    <s v="4"/>
    <x v="3"/>
    <n v="1"/>
    <n v="1"/>
    <s v="新北市蘆洲區中山二路  "/>
    <x v="5"/>
    <n v="25000"/>
    <x v="0"/>
    <x v="1"/>
    <x v="0"/>
  </r>
  <r>
    <s v="景平採光公寓  "/>
    <s v="成屋"/>
    <n v="30.89"/>
    <s v="4/5樓"/>
    <s v="3房2廳2衛 "/>
    <s v="新北市中和區景平路  "/>
    <s v="21,000元/月"/>
    <s v="4"/>
    <s v="5"/>
    <x v="1"/>
    <n v="2"/>
    <n v="2"/>
    <s v="新北市中和區景平路  "/>
    <x v="5"/>
    <n v="21000"/>
    <x v="0"/>
    <x v="1"/>
    <x v="0"/>
  </r>
  <r>
    <s v="近捷運高樓景觀３房  "/>
    <s v="成屋"/>
    <n v="42.23"/>
    <s v="12/15樓"/>
    <s v="3房2廳2衛 "/>
    <s v="台北市大安區建國南路一段  "/>
    <s v="64,000元/月"/>
    <s v="12"/>
    <s v="15"/>
    <x v="1"/>
    <n v="2"/>
    <n v="2"/>
    <s v="台北市大安區建國南路一段  "/>
    <x v="0"/>
    <n v="64000"/>
    <x v="0"/>
    <x v="1"/>
    <x v="1"/>
  </r>
  <r>
    <s v="永平路雅房出租  "/>
    <s v="成屋"/>
    <n v="4.84"/>
    <s v="4/4樓"/>
    <s v="1房 "/>
    <s v="台中市南屯區永平路  "/>
    <s v="4,500元/月"/>
    <s v="4"/>
    <s v="4"/>
    <x v="2"/>
    <s v=""/>
    <s v=""/>
    <s v="台中市南屯區永平路  "/>
    <x v="1"/>
    <n v="4500"/>
    <x v="1"/>
    <x v="2"/>
    <x v="0"/>
  </r>
  <r>
    <s v="義享輕軌兩房（可租車位）  "/>
    <s v="成屋"/>
    <n v="28.12"/>
    <s v="12/13樓"/>
    <s v="2房2廳1衛 "/>
    <s v="高雄市左營區太華街  "/>
    <s v="24,000元/月"/>
    <s v="12"/>
    <s v="13"/>
    <x v="0"/>
    <n v="2"/>
    <n v="1"/>
    <s v="高雄市左營區太華街  "/>
    <x v="3"/>
    <n v="24000"/>
    <x v="2"/>
    <x v="0"/>
    <x v="1"/>
  </r>
  <r>
    <s v="ＦＵＮ未來兩房平車高樓層  "/>
    <s v="成屋"/>
    <n v="39.58"/>
    <s v="20/23樓"/>
    <s v="2房2廳1衛 "/>
    <s v="台中市西屯區寶慶街  "/>
    <s v="42,000元/月"/>
    <s v="20"/>
    <s v="23"/>
    <x v="0"/>
    <n v="2"/>
    <n v="1"/>
    <s v="台中市西屯區寶慶街  "/>
    <x v="1"/>
    <n v="42000"/>
    <x v="1"/>
    <x v="1"/>
    <x v="2"/>
  </r>
  <r>
    <s v="府中商圈三房美寓  "/>
    <s v="成屋"/>
    <n v="19.03"/>
    <s v="5/5樓"/>
    <s v="3房2廳1衛 "/>
    <s v="新北市板橋區光華街  "/>
    <s v="20,000元/月"/>
    <s v="5"/>
    <s v="5"/>
    <x v="1"/>
    <n v="2"/>
    <n v="1"/>
    <s v="新北市板橋區光華街  "/>
    <x v="5"/>
    <n v="20000"/>
    <x v="0"/>
    <x v="0"/>
    <x v="0"/>
  </r>
  <r>
    <s v="近東區靜謐四房大空間  "/>
    <s v="成屋"/>
    <n v="50.51"/>
    <s v="2/10樓"/>
    <s v="4房2廳2衛 "/>
    <s v="台中市大里區中興路二段  "/>
    <s v="24,000元/月"/>
    <s v="2"/>
    <s v="10"/>
    <x v="5"/>
    <n v="2"/>
    <n v="2"/>
    <s v="台中市大里區中興路二段  "/>
    <x v="1"/>
    <n v="24000"/>
    <x v="1"/>
    <x v="1"/>
    <x v="0"/>
  </r>
  <r>
    <s v="東區四房平車  "/>
    <s v="成屋"/>
    <n v="59.79"/>
    <s v="13/14樓"/>
    <s v="4房2廳2衛 "/>
    <s v="台南市東區東門路三段  "/>
    <s v="25,000元/月"/>
    <s v="13"/>
    <s v="14"/>
    <x v="5"/>
    <n v="2"/>
    <n v="2"/>
    <s v="台南市東區東門路三段  "/>
    <x v="2"/>
    <n v="25000"/>
    <x v="2"/>
    <x v="1"/>
    <x v="1"/>
  </r>
  <r>
    <s v="近南紡整棟美妝透天  "/>
    <s v="成屋"/>
    <n v="24.78"/>
    <s v="1-2/2樓"/>
    <s v="3房3廳3衛(含加蓋 1房1廳1衛) "/>
    <s v="台南市東區東光路二段  "/>
    <s v="30,000元/月"/>
    <s v="1-2"/>
    <s v="2"/>
    <x v="1"/>
    <n v="3"/>
    <n v="3"/>
    <s v="台南市東區東光路二段  "/>
    <x v="2"/>
    <n v="30000"/>
    <x v="2"/>
    <x v="0"/>
    <x v="0"/>
  </r>
  <r>
    <s v="富域全新三房億山來  "/>
    <s v="成屋"/>
    <n v="56.87"/>
    <s v="13/27樓"/>
    <s v="3房2廳2衛 "/>
    <s v="台北市北投區大興街  "/>
    <s v="60,000元/月"/>
    <s v="13"/>
    <s v="27"/>
    <x v="1"/>
    <n v="2"/>
    <n v="2"/>
    <s v="台北市北投區大興街  "/>
    <x v="0"/>
    <n v="60000"/>
    <x v="0"/>
    <x v="1"/>
    <x v="2"/>
  </r>
  <r>
    <s v="富域全新四房億山來  "/>
    <s v="成屋"/>
    <n v="75.34"/>
    <s v="13/27樓"/>
    <s v="4房2廳3衛 "/>
    <s v="台北市北投區大興街  "/>
    <s v="80,000元/月"/>
    <s v="13"/>
    <s v="27"/>
    <x v="5"/>
    <n v="2"/>
    <n v="3"/>
    <s v="台北市北投區大興街  "/>
    <x v="0"/>
    <n v="80000"/>
    <x v="0"/>
    <x v="1"/>
    <x v="2"/>
  </r>
  <r>
    <s v="富域全新三房租齊來  "/>
    <s v="成屋"/>
    <n v="56.87"/>
    <s v="7/27樓"/>
    <s v="3房2廳2衛 "/>
    <s v="台北市北投區大興街  "/>
    <s v="60,000元/月"/>
    <s v="7"/>
    <s v="27"/>
    <x v="1"/>
    <n v="2"/>
    <n v="2"/>
    <s v="台北市北投區大興街  "/>
    <x v="0"/>
    <n v="60000"/>
    <x v="0"/>
    <x v="1"/>
    <x v="2"/>
  </r>
  <r>
    <s v="居高臨下電梯兩房車位  "/>
    <s v="成屋"/>
    <n v="50.46"/>
    <s v="4/5樓"/>
    <s v="2房2廳2衛 "/>
    <s v="磐琚天母 / 台北市北投區行義路  "/>
    <s v="48,000元/月"/>
    <s v="4"/>
    <s v="5"/>
    <x v="0"/>
    <n v="2"/>
    <n v="2"/>
    <s v=" 台北市北投區行義路  "/>
    <x v="0"/>
    <n v="48000"/>
    <x v="0"/>
    <x v="1"/>
    <x v="0"/>
  </r>
  <r>
    <s v="九五莊園近櫻花崗公園磺溪  "/>
    <s v="成屋"/>
    <n v="130.34"/>
    <s v="7/12樓"/>
    <s v="4房2廳3衛1室 "/>
    <s v="九五莊園 / 台北市北投區天母西路  "/>
    <s v="200,000元/月"/>
    <s v="7"/>
    <s v="12"/>
    <x v="5"/>
    <n v="2"/>
    <n v="3"/>
    <s v=" 台北市北投區天母西路  "/>
    <x v="0"/>
    <n v="200000"/>
    <x v="0"/>
    <x v="1"/>
    <x v="1"/>
  </r>
  <r>
    <s v="全新寶輝三房三車位  "/>
    <s v="成屋"/>
    <n v="90.29"/>
    <s v="8/24樓"/>
    <s v="3房2廳2衛 "/>
    <s v="台中市西屯區福科路  "/>
    <s v="55,000元/月"/>
    <s v="8"/>
    <s v="24"/>
    <x v="1"/>
    <n v="2"/>
    <n v="2"/>
    <s v="台中市西屯區福科路  "/>
    <x v="1"/>
    <n v="55000"/>
    <x v="1"/>
    <x v="1"/>
    <x v="2"/>
  </r>
  <r>
    <s v="北投溫馨套房  "/>
    <s v="成屋"/>
    <n v="11.31"/>
    <s v="4/6樓"/>
    <s v="1房1衛 "/>
    <s v="台北市北投區中和街  "/>
    <s v="17,000元/月"/>
    <s v="4"/>
    <s v="6"/>
    <x v="2"/>
    <s v=""/>
    <n v="1"/>
    <s v="台北市北投區中和街  "/>
    <x v="0"/>
    <n v="17000"/>
    <x v="0"/>
    <x v="2"/>
    <x v="0"/>
  </r>
  <r>
    <s v="勤益學生單身美套房  "/>
    <s v="成屋"/>
    <n v="6.34"/>
    <s v="2/5樓"/>
    <s v="1房1衛 "/>
    <s v="台中市太平區中山路一段  "/>
    <s v="5,500元/月"/>
    <s v="2"/>
    <s v="5"/>
    <x v="2"/>
    <s v=""/>
    <n v="1"/>
    <s v="台中市太平區中山路一段  "/>
    <x v="1"/>
    <n v="5500"/>
    <x v="1"/>
    <x v="2"/>
    <x v="0"/>
  </r>
  <r>
    <s v="勤益學生美套房  "/>
    <s v="成屋"/>
    <n v="6.17"/>
    <s v="2/5樓"/>
    <s v="1房1衛 "/>
    <s v="台中市太平區中山路一段  "/>
    <s v="5,500元/月"/>
    <s v="2"/>
    <s v="5"/>
    <x v="2"/>
    <s v=""/>
    <n v="1"/>
    <s v="台中市太平區中山路一段  "/>
    <x v="1"/>
    <n v="5500"/>
    <x v="1"/>
    <x v="2"/>
    <x v="0"/>
  </r>
  <r>
    <s v="勤益學生單身貴族套房  "/>
    <s v="成屋"/>
    <n v="6.66"/>
    <s v="2/5樓"/>
    <s v="1房1衛 "/>
    <s v="台中市太平區中山路一段  "/>
    <s v="5,500元/月"/>
    <s v="2"/>
    <s v="5"/>
    <x v="2"/>
    <s v=""/>
    <n v="1"/>
    <s v="台中市太平區中山路一段  "/>
    <x v="1"/>
    <n v="5500"/>
    <x v="1"/>
    <x v="2"/>
    <x v="0"/>
  </r>
  <r>
    <s v="秀山公園大三房！  "/>
    <s v="成屋"/>
    <n v="33.6"/>
    <s v="5/5樓"/>
    <s v="3房2廳1衛 "/>
    <s v="新北市中和區自立路  "/>
    <s v="30,000元/月"/>
    <s v="5"/>
    <s v="5"/>
    <x v="1"/>
    <n v="2"/>
    <n v="1"/>
    <s v="新北市中和區自立路  "/>
    <x v="5"/>
    <n v="30000"/>
    <x v="0"/>
    <x v="1"/>
    <x v="0"/>
  </r>
  <r>
    <s v="曼哈頓帝王戶兩房車位  "/>
    <s v="成屋"/>
    <n v="20.079999999999998"/>
    <s v="17/17樓"/>
    <s v="2房2廳1衛 "/>
    <s v="桃園市蘆竹區中正路  "/>
    <s v="22,500元/月"/>
    <s v="17"/>
    <s v="17"/>
    <x v="0"/>
    <n v="2"/>
    <n v="1"/>
    <s v="桃園市蘆竹區中正路  "/>
    <x v="4"/>
    <n v="22500"/>
    <x v="0"/>
    <x v="0"/>
    <x v="1"/>
  </r>
  <r>
    <s v="松山雙鐵美妝小豪宅  "/>
    <s v="成屋"/>
    <n v="12.05"/>
    <s v="7/13樓"/>
    <s v="1房1廳1衛 "/>
    <s v="翔譽101 / 台北市松山區八德路四段  "/>
    <s v="29,800元/月"/>
    <s v="7"/>
    <s v="13"/>
    <x v="2"/>
    <n v="1"/>
    <n v="1"/>
    <s v=" 台北市松山區八德路四段  "/>
    <x v="0"/>
    <n v="29800"/>
    <x v="0"/>
    <x v="2"/>
    <x v="1"/>
  </r>
  <r>
    <s v="士林面寬店辦  "/>
    <s v="成屋"/>
    <n v="36.19"/>
    <s v="1/9樓"/>
    <s v="3房2廳2衛 "/>
    <s v="台北市士林區通河西街二段  "/>
    <s v="50,000元/月"/>
    <s v="1"/>
    <s v="9"/>
    <x v="1"/>
    <n v="2"/>
    <n v="2"/>
    <s v="台北市士林區通河西街二段  "/>
    <x v="0"/>
    <n v="50000"/>
    <x v="0"/>
    <x v="1"/>
    <x v="0"/>
  </r>
  <r>
    <s v="名人世界高樓兩大房風景好  "/>
    <s v="成屋"/>
    <n v="67.400000000000006"/>
    <s v="11/15樓"/>
    <s v="2房2廳2衛2室 "/>
    <s v="台北市松山區民生東路五段  "/>
    <s v="65,000元/月"/>
    <s v="11"/>
    <s v="15"/>
    <x v="0"/>
    <n v="2"/>
    <n v="2"/>
    <s v="台北市松山區民生東路五段  "/>
    <x v="0"/>
    <n v="65000"/>
    <x v="0"/>
    <x v="1"/>
    <x v="1"/>
  </r>
  <r>
    <s v="近萬芳醫院邊間三房雅寓  "/>
    <s v="成屋"/>
    <n v="27.91"/>
    <s v="4/4樓"/>
    <s v="3房2廳1衛 "/>
    <s v="台北市文山區興隆路二段  "/>
    <s v="35,000元/月"/>
    <s v="4"/>
    <s v="4"/>
    <x v="1"/>
    <n v="2"/>
    <n v="1"/>
    <s v="台北市文山區興隆路二段  "/>
    <x v="0"/>
    <n v="35000"/>
    <x v="0"/>
    <x v="0"/>
    <x v="0"/>
  </r>
  <r>
    <s v="信維國宅５樓２房  "/>
    <s v="成屋"/>
    <n v="13.19"/>
    <s v="5/6樓"/>
    <s v="2房2廳1衛 "/>
    <s v="台北市大安區信義路四段  "/>
    <s v="18,000元/月"/>
    <s v="5"/>
    <s v="6"/>
    <x v="0"/>
    <n v="2"/>
    <n v="1"/>
    <s v="台北市大安區信義路四段  "/>
    <x v="0"/>
    <n v="18000"/>
    <x v="0"/>
    <x v="2"/>
    <x v="0"/>
  </r>
  <r>
    <s v="高鐵區㊝青禾㊝漂亮美店面  "/>
    <s v="成屋"/>
    <n v="53.21"/>
    <s v="1/12樓"/>
    <s v="2廳1衛(含加蓋 1廳) "/>
    <s v="新竹縣竹北市嘉興路  "/>
    <s v="35,000元/月"/>
    <s v="1"/>
    <s v="12"/>
    <x v="6"/>
    <n v="2"/>
    <n v="1"/>
    <s v="新竹縣竹北市嘉興路  "/>
    <x v="6"/>
    <n v="35000"/>
    <x v="0"/>
    <x v="1"/>
    <x v="1"/>
  </r>
  <r>
    <s v="信義區雙捷運美妝電梯  "/>
    <s v="成屋"/>
    <n v="31.68"/>
    <s v="5/12樓"/>
    <s v="3房2廳2衛1室 "/>
    <s v="台北市信義區永吉路  "/>
    <s v="70,000元/月"/>
    <s v="5"/>
    <s v="12"/>
    <x v="1"/>
    <n v="2"/>
    <n v="2"/>
    <s v="台北市信義區永吉路  "/>
    <x v="0"/>
    <n v="70000"/>
    <x v="0"/>
    <x v="1"/>
    <x v="1"/>
  </r>
  <r>
    <s v="滙世界３改２房＋平車  "/>
    <s v="成屋"/>
    <n v="48.86"/>
    <s v="15/18樓"/>
    <s v="2房2廳2衛 "/>
    <s v="台南市永康區東橋七路  "/>
    <s v="32,000元/月"/>
    <s v="15"/>
    <s v="18"/>
    <x v="0"/>
    <n v="2"/>
    <n v="2"/>
    <s v="台南市永康區東橋七路  "/>
    <x v="2"/>
    <n v="32000"/>
    <x v="2"/>
    <x v="1"/>
    <x v="1"/>
  </r>
  <r>
    <s v="公園旁全新裝潢公寓  "/>
    <s v="成屋"/>
    <n v="33.049999999999997"/>
    <s v="3/4樓"/>
    <s v="3房2廳1衛 "/>
    <s v="台北市北投區石牌路一段  "/>
    <s v="34,000元/月"/>
    <s v="3"/>
    <s v="4"/>
    <x v="1"/>
    <n v="2"/>
    <n v="1"/>
    <s v="台北市北投區石牌路一段  "/>
    <x v="0"/>
    <n v="34000"/>
    <x v="0"/>
    <x v="1"/>
    <x v="0"/>
  </r>
  <r>
    <s v="雙捷運全新裝潢精品小豪邸  "/>
    <s v="成屋"/>
    <n v="21.03"/>
    <s v="7/15樓"/>
    <s v="1房1廳1衛 "/>
    <s v="台北市大安區復興南路一段  "/>
    <s v="68,000元/月"/>
    <s v="7"/>
    <s v="15"/>
    <x v="2"/>
    <n v="1"/>
    <n v="1"/>
    <s v="台北市大安區復興南路一段  "/>
    <x v="0"/>
    <n v="68000"/>
    <x v="0"/>
    <x v="0"/>
    <x v="1"/>
  </r>
  <r>
    <s v="法國勳章邊間美二房  "/>
    <s v="成屋"/>
    <n v="30.18"/>
    <s v="9/13樓"/>
    <s v="2房2廳1衛 "/>
    <s v="新北市新莊區中平路  "/>
    <s v="32,000元/月"/>
    <s v="9"/>
    <s v="13"/>
    <x v="0"/>
    <n v="2"/>
    <n v="1"/>
    <s v="新北市新莊區中平路  "/>
    <x v="5"/>
    <n v="32000"/>
    <x v="0"/>
    <x v="1"/>
    <x v="1"/>
  </r>
  <r>
    <s v="華相上謙三房平車精裝戶  "/>
    <s v="成屋"/>
    <n v="47.85"/>
    <s v="10/13樓"/>
    <s v="3房2廳2衛 "/>
    <s v="台中市北屯區庄美街  "/>
    <s v="42,000元/月"/>
    <s v="10"/>
    <s v="13"/>
    <x v="1"/>
    <n v="2"/>
    <n v="2"/>
    <s v="台中市北屯區庄美街  "/>
    <x v="1"/>
    <n v="42000"/>
    <x v="1"/>
    <x v="1"/>
    <x v="1"/>
  </r>
  <r>
    <s v="冠德文心綻２房２衛捷運宅  "/>
    <s v="成屋"/>
    <n v="36.9"/>
    <s v="12/28樓"/>
    <s v="2房2廳2衛 "/>
    <s v="台中市西屯區文心路三段  "/>
    <s v="33,000元/月"/>
    <s v="12"/>
    <s v="28"/>
    <x v="0"/>
    <n v="2"/>
    <n v="2"/>
    <s v="台中市西屯區文心路三段  "/>
    <x v="1"/>
    <n v="33000"/>
    <x v="1"/>
    <x v="1"/>
    <x v="2"/>
  </r>
  <r>
    <s v="未來城美麗大三房  "/>
    <s v="成屋"/>
    <n v="58.86"/>
    <s v="16/19樓"/>
    <s v="3房2廳2衛 "/>
    <s v="新北市林口區文化三路一段  "/>
    <s v="40,000元/月"/>
    <s v="16"/>
    <s v="19"/>
    <x v="1"/>
    <n v="2"/>
    <n v="2"/>
    <s v="新北市林口區文化三路一段  "/>
    <x v="5"/>
    <n v="40000"/>
    <x v="0"/>
    <x v="1"/>
    <x v="1"/>
  </r>
  <r>
    <s v="國泰悠陽綠景大３房  "/>
    <s v="成屋"/>
    <n v="73.66"/>
    <s v="5/15樓"/>
    <s v="3房2廳2衛 "/>
    <s v="台北市南港區向陽路  "/>
    <s v="120,000元/月"/>
    <s v="5"/>
    <s v="15"/>
    <x v="1"/>
    <n v="2"/>
    <n v="2"/>
    <s v="台北市南港區向陽路  "/>
    <x v="0"/>
    <n v="120000"/>
    <x v="0"/>
    <x v="1"/>
    <x v="1"/>
  </r>
  <r>
    <s v="山丘小墅露臺景觀戶雙車位  "/>
    <s v="成屋"/>
    <n v="44.86"/>
    <s v="5/5樓"/>
    <s v="2房2廳2衛1室(含加蓋 2房1衛1室) "/>
    <s v="台北市內湖區環山路二段  "/>
    <s v="60,000元/月"/>
    <s v="5"/>
    <s v="5"/>
    <x v="0"/>
    <n v="2"/>
    <n v="2"/>
    <s v="台北市內湖區環山路二段  "/>
    <x v="0"/>
    <n v="60000"/>
    <x v="0"/>
    <x v="1"/>
    <x v="0"/>
  </r>
  <r>
    <s v="站前新銳邊間三房車位  "/>
    <s v="成屋"/>
    <n v="43.48"/>
    <s v="6/20樓"/>
    <s v="3房2廳2衛 "/>
    <s v="桃園市中壢區青心路  "/>
    <s v="35,000元/月"/>
    <s v="6"/>
    <s v="20"/>
    <x v="1"/>
    <n v="2"/>
    <n v="2"/>
    <s v="桃園市中壢區青心路  "/>
    <x v="4"/>
    <n v="35000"/>
    <x v="0"/>
    <x v="1"/>
    <x v="1"/>
  </r>
  <r>
    <s v="七期太舜３房平車機能強  "/>
    <s v="成屋"/>
    <n v="45.42"/>
    <s v="2/10樓"/>
    <s v="3房2廳2衛 "/>
    <s v="台中市西屯區朝馬一街  "/>
    <s v="29,000元/月"/>
    <s v="2"/>
    <s v="10"/>
    <x v="1"/>
    <n v="2"/>
    <n v="2"/>
    <s v="台中市西屯區朝馬一街  "/>
    <x v="1"/>
    <n v="29000"/>
    <x v="1"/>
    <x v="1"/>
    <x v="0"/>
  </r>
  <r>
    <s v="大聯邦３房一卡皮箱入住  "/>
    <s v="成屋"/>
    <n v="40.57"/>
    <s v="4/8樓"/>
    <s v="3房2廳2衛1室 "/>
    <s v="桃園市蘆竹區南昌路  "/>
    <s v="25,000元/月"/>
    <s v="4"/>
    <s v="8"/>
    <x v="1"/>
    <n v="2"/>
    <n v="2"/>
    <s v="桃園市蘆竹區南昌路  "/>
    <x v="4"/>
    <n v="25000"/>
    <x v="0"/>
    <x v="1"/>
    <x v="0"/>
  </r>
  <r>
    <s v="美麗新世界美套房含家具  "/>
    <s v="成屋"/>
    <n v="11.71"/>
    <s v="7/10樓"/>
    <s v="1房1廳1衛1室(含加蓋 1房1室) "/>
    <s v="新竹縣竹北市隘口一街  "/>
    <s v="20,000元/月"/>
    <s v="7"/>
    <s v="10"/>
    <x v="2"/>
    <n v="1"/>
    <n v="1"/>
    <s v="新竹縣竹北市隘口一街  "/>
    <x v="6"/>
    <n v="20000"/>
    <x v="0"/>
    <x v="2"/>
    <x v="0"/>
  </r>
  <r>
    <s v="近頂溪站四樓三房美寓  "/>
    <s v="成屋"/>
    <n v="26.07"/>
    <s v="4/4樓"/>
    <s v="3房2廳1衛 "/>
    <s v="新北市永和區國光路  "/>
    <s v="32,000元/月"/>
    <s v="4"/>
    <s v="4"/>
    <x v="1"/>
    <n v="2"/>
    <n v="1"/>
    <s v="新北市永和區國光路  "/>
    <x v="5"/>
    <n v="32000"/>
    <x v="0"/>
    <x v="0"/>
    <x v="0"/>
  </r>
  <r>
    <s v="近站前廣場精品兩房  "/>
    <s v="成屋"/>
    <n v="27.57"/>
    <s v="9/18樓"/>
    <s v="2房2廳1衛 "/>
    <s v="桃園市中壢區領航南路三段  "/>
    <s v="25,000元/月"/>
    <s v="9"/>
    <s v="18"/>
    <x v="0"/>
    <n v="2"/>
    <n v="1"/>
    <s v="桃園市中壢區領航南路三段  "/>
    <x v="4"/>
    <n v="25000"/>
    <x v="0"/>
    <x v="0"/>
    <x v="1"/>
  </r>
  <r>
    <s v="＊租＊北區整棟電梯別墅  "/>
    <s v="成屋"/>
    <n v="106.23"/>
    <s v="1-4/4樓"/>
    <s v="7房2廳6.5衛 "/>
    <s v="台中市北區東光六街  "/>
    <s v="66,000元/月"/>
    <s v="1-4"/>
    <s v="4"/>
    <x v="8"/>
    <n v="2"/>
    <n v="5"/>
    <s v="台中市北區東光六街  "/>
    <x v="1"/>
    <n v="66000"/>
    <x v="1"/>
    <x v="1"/>
    <x v="0"/>
  </r>
  <r>
    <s v="Ａ９三井未來城美三房車位  "/>
    <s v="成屋"/>
    <n v="46.38"/>
    <s v="9/18樓"/>
    <s v="3房2廳2衛 "/>
    <s v="新北市林口區文化三路一段  "/>
    <s v="33,000元/月"/>
    <s v="9"/>
    <s v="18"/>
    <x v="1"/>
    <n v="2"/>
    <n v="2"/>
    <s v="新北市林口區文化三路一段  "/>
    <x v="5"/>
    <n v="33000"/>
    <x v="0"/>
    <x v="1"/>
    <x v="1"/>
  </r>
  <r>
    <s v="大坪林二樓公寓大空間  "/>
    <s v="成屋"/>
    <n v="34.69"/>
    <s v="2/5樓"/>
    <s v="3房2廳2衛 "/>
    <s v="新北市新店區民權路  "/>
    <s v="38,000元/月"/>
    <s v="2"/>
    <s v="5"/>
    <x v="1"/>
    <n v="2"/>
    <n v="2"/>
    <s v="新北市新店區民權路  "/>
    <x v="5"/>
    <n v="38000"/>
    <x v="0"/>
    <x v="1"/>
    <x v="0"/>
  </r>
  <r>
    <s v="歐洲公園３房  "/>
    <s v="成屋"/>
    <n v="34.08"/>
    <s v="5/15樓"/>
    <s v="3房2廳2衛 "/>
    <s v="新北市板橋區國慶路  "/>
    <s v="33,000元/月"/>
    <s v="5"/>
    <s v="15"/>
    <x v="1"/>
    <n v="2"/>
    <n v="2"/>
    <s v="新北市板橋區國慶路  "/>
    <x v="5"/>
    <n v="33000"/>
    <x v="0"/>
    <x v="1"/>
    <x v="1"/>
  </r>
  <r>
    <s v="中正路免爬高美寓  "/>
    <s v="成屋"/>
    <n v="21.98"/>
    <s v="1/4樓"/>
    <s v="2房1廳1衛(含加蓋 1衛) "/>
    <s v="新北市板橋區中正路  "/>
    <s v="18,000元/月"/>
    <s v="1"/>
    <s v="4"/>
    <x v="0"/>
    <n v="1"/>
    <n v="1"/>
    <s v="新北市板橋區中正路  "/>
    <x v="5"/>
    <n v="18000"/>
    <x v="0"/>
    <x v="0"/>
    <x v="0"/>
  </r>
  <r>
    <s v="旺旺來！中科薇風店住合一  "/>
    <s v="成屋"/>
    <n v="55.5"/>
    <s v="1-4/4樓"/>
    <s v="3房3廳3衛 "/>
    <s v="台中市西屯區福科路  "/>
    <s v="38,000元/月"/>
    <s v="1-4"/>
    <s v="4"/>
    <x v="1"/>
    <n v="3"/>
    <n v="3"/>
    <s v="台中市西屯區福科路  "/>
    <x v="1"/>
    <n v="38000"/>
    <x v="1"/>
    <x v="1"/>
    <x v="0"/>
  </r>
  <r>
    <s v="成功路一段一樓  "/>
    <s v="成屋"/>
    <n v="18.72"/>
    <s v="1/6樓"/>
    <s v="2房2廳1衛 "/>
    <s v="新北市永和區成功路一段  "/>
    <s v="28,500元/月"/>
    <s v="1"/>
    <s v="6"/>
    <x v="0"/>
    <n v="2"/>
    <n v="1"/>
    <s v="新北市永和區成功路一段  "/>
    <x v="5"/>
    <n v="28500"/>
    <x v="0"/>
    <x v="0"/>
    <x v="0"/>
  </r>
  <r>
    <s v="新美齊心岳質感３房車位  "/>
    <s v="成屋"/>
    <n v="63.57"/>
    <s v="5/14樓"/>
    <s v="3房2廳2衛 "/>
    <s v="台北市士林區中山北路六段  "/>
    <s v="135,000元/月"/>
    <s v="5"/>
    <s v="14"/>
    <x v="1"/>
    <n v="2"/>
    <n v="2"/>
    <s v="台北市士林區中山北路六段  "/>
    <x v="0"/>
    <n v="135000"/>
    <x v="0"/>
    <x v="1"/>
    <x v="1"/>
  </r>
  <r>
    <s v="莊敬路一樓，熱鬧早市  "/>
    <s v="成屋"/>
    <n v="20.25"/>
    <s v="1/4樓"/>
    <s v="1廳1衛 "/>
    <s v="新北市中和區莊敬路  "/>
    <s v="28,000元/月"/>
    <s v="1"/>
    <s v="4"/>
    <x v="6"/>
    <n v="1"/>
    <n v="1"/>
    <s v="新北市中和區莊敬路  "/>
    <x v="5"/>
    <n v="28000"/>
    <x v="0"/>
    <x v="0"/>
    <x v="0"/>
  </r>
  <r>
    <s v="奉化路稀有大空間釋出  "/>
    <s v="成屋"/>
    <n v="44.46"/>
    <s v="2/5樓"/>
    <s v="1房1廳1衛 "/>
    <s v="桃園市蘆竹區奉化路  "/>
    <s v="30,000元/月"/>
    <s v="2"/>
    <s v="5"/>
    <x v="2"/>
    <n v="1"/>
    <n v="1"/>
    <s v="桃園市蘆竹區奉化路  "/>
    <x v="4"/>
    <n v="30000"/>
    <x v="0"/>
    <x v="1"/>
    <x v="0"/>
  </r>
  <r>
    <s v="近衛武營正路透店  "/>
    <s v="成屋"/>
    <n v="43.53"/>
    <s v="B1-3/3樓"/>
    <s v="6房2廳3衛 "/>
    <s v="高雄市鳳山區新強路  "/>
    <s v="35,000元/月"/>
    <s v="B1-3"/>
    <s v="3"/>
    <x v="7"/>
    <n v="2"/>
    <n v="3"/>
    <s v="高雄市鳳山區新強路  "/>
    <x v="3"/>
    <n v="35000"/>
    <x v="2"/>
    <x v="1"/>
    <x v="0"/>
  </r>
  <r>
    <s v="★龍井裕國天泉套房★  "/>
    <s v="成屋"/>
    <n v="17.28"/>
    <s v="4/7樓"/>
    <s v="1房1廳1衛 "/>
    <s v="台中市龍井區龍社八街  "/>
    <s v="10,000元/月"/>
    <s v="4"/>
    <s v="7"/>
    <x v="2"/>
    <n v="1"/>
    <n v="1"/>
    <s v="台中市龍井區龍社八街  "/>
    <x v="1"/>
    <n v="10000"/>
    <x v="1"/>
    <x v="0"/>
    <x v="0"/>
  </r>
  <r>
    <s v="東區大樓三房  "/>
    <s v="成屋"/>
    <n v="26.47"/>
    <s v="7/2樓"/>
    <s v="3房2廳1衛 "/>
    <s v="台南市東區裕農路  "/>
    <s v="17,000元/月"/>
    <s v="7"/>
    <s v="2"/>
    <x v="1"/>
    <n v="2"/>
    <n v="1"/>
    <s v="台南市東區裕農路  "/>
    <x v="2"/>
    <n v="17000"/>
    <x v="2"/>
    <x v="0"/>
    <x v="0"/>
  </r>
  <r>
    <s v="北投站電梯３房＋車位  "/>
    <s v="成屋"/>
    <n v="39.119999999999997"/>
    <s v="3/12樓"/>
    <s v="3房2廳2衛 "/>
    <s v="台北市北投區中央北路一段  "/>
    <s v="45,000元/月"/>
    <s v="3"/>
    <s v="12"/>
    <x v="1"/>
    <n v="2"/>
    <n v="2"/>
    <s v="台北市北投區中央北路一段  "/>
    <x v="0"/>
    <n v="45000"/>
    <x v="0"/>
    <x v="1"/>
    <x v="1"/>
  </r>
  <r>
    <s v="昭揚君品露臺三房車位  "/>
    <s v="成屋"/>
    <n v="72.05"/>
    <s v="2/15樓"/>
    <s v="3房2廳2衛 "/>
    <s v="桃園市八德區廣豐二街  "/>
    <s v="30,000元/月"/>
    <s v="2"/>
    <s v="15"/>
    <x v="1"/>
    <n v="2"/>
    <n v="2"/>
    <s v="桃園市八德區廣豐二街  "/>
    <x v="4"/>
    <n v="30000"/>
    <x v="0"/>
    <x v="1"/>
    <x v="1"/>
  </r>
  <r>
    <s v="建工商圈四房平車重疊別墅  "/>
    <s v="成屋"/>
    <n v="56.97"/>
    <s v="1-3/5樓"/>
    <s v="4房2廳3衛 "/>
    <s v="高雄市三民區立志街  "/>
    <s v="25,000元/月"/>
    <s v="1-3"/>
    <s v="5"/>
    <x v="5"/>
    <n v="2"/>
    <n v="3"/>
    <s v="高雄市三民區立志街  "/>
    <x v="3"/>
    <n v="25000"/>
    <x v="2"/>
    <x v="1"/>
    <x v="0"/>
  </r>
  <r>
    <s v="全坤美景帝王戶（含車位）  "/>
    <s v="成屋"/>
    <n v="110.27"/>
    <s v="16-17/17樓"/>
    <s v="4房3廳3衛 "/>
    <s v="新北市新莊區福德三街  "/>
    <s v="128,000元/月"/>
    <s v="16-17"/>
    <s v="17"/>
    <x v="5"/>
    <n v="3"/>
    <n v="3"/>
    <s v="新北市新莊區福德三街  "/>
    <x v="5"/>
    <n v="128000"/>
    <x v="0"/>
    <x v="1"/>
    <x v="1"/>
  </r>
  <r>
    <s v="中山醫大三房附車位  "/>
    <s v="成屋"/>
    <n v="42.18"/>
    <s v="14/17樓"/>
    <s v="3房2廳2衛 "/>
    <s v="台中市南區忠明南路  "/>
    <s v="20,000元/月"/>
    <s v="14"/>
    <s v="17"/>
    <x v="1"/>
    <n v="2"/>
    <n v="2"/>
    <s v="台中市南區忠明南路  "/>
    <x v="1"/>
    <n v="20000"/>
    <x v="1"/>
    <x v="1"/>
    <x v="1"/>
  </r>
  <r>
    <s v="漢中路公寓在監理站旁  "/>
    <s v="成屋"/>
    <n v="22.58"/>
    <s v="3/3樓"/>
    <s v="2房2廳1衛 "/>
    <s v="桃園市桃園區漢中路  "/>
    <s v="15,000元/月"/>
    <s v="3"/>
    <s v="3"/>
    <x v="0"/>
    <n v="2"/>
    <n v="1"/>
    <s v="桃園市桃園區漢中路  "/>
    <x v="4"/>
    <n v="15000"/>
    <x v="0"/>
    <x v="0"/>
    <x v="0"/>
  </r>
  <r>
    <s v="近公園五房別墅可租補  "/>
    <s v="成屋"/>
    <n v="61.58"/>
    <s v="1-4/4樓"/>
    <s v="5房2廳5衛1室 "/>
    <s v="台中市太平區宜福街  "/>
    <s v="40,000元/月"/>
    <s v="1-4"/>
    <s v="4"/>
    <x v="3"/>
    <n v="2"/>
    <n v="5"/>
    <s v="台中市太平區宜福街  "/>
    <x v="1"/>
    <n v="40000"/>
    <x v="1"/>
    <x v="1"/>
    <x v="0"/>
  </r>
  <r>
    <s v="青埔青之上河三房車位  "/>
    <s v="成屋"/>
    <n v="48.31"/>
    <s v="10/13樓"/>
    <s v="3房2廳2衛 "/>
    <s v="桃園市中壢區文發路  "/>
    <s v="28,000元/月"/>
    <s v="10"/>
    <s v="13"/>
    <x v="1"/>
    <n v="2"/>
    <n v="2"/>
    <s v="桃園市中壢區文發路  "/>
    <x v="4"/>
    <n v="28000"/>
    <x v="0"/>
    <x v="1"/>
    <x v="1"/>
  </r>
  <r>
    <s v="宏泰陽明３房附車位  "/>
    <s v="成屋"/>
    <n v="53.17"/>
    <s v="6/10樓"/>
    <s v="3房2廳2衛 "/>
    <s v="台北市士林區基河路  "/>
    <s v="58,000元/月"/>
    <s v="6"/>
    <s v="10"/>
    <x v="1"/>
    <n v="2"/>
    <n v="2"/>
    <s v="台北市士林區基河路  "/>
    <x v="0"/>
    <n v="58000"/>
    <x v="0"/>
    <x v="1"/>
    <x v="0"/>
  </r>
  <r>
    <s v="國際會館好採光稀有釋出  "/>
    <s v="成屋"/>
    <n v="42.68"/>
    <s v="17/22樓"/>
    <s v="3房2廳2衛 "/>
    <s v="桃園市中壢區元化路  "/>
    <s v="35,000元/月"/>
    <s v="17"/>
    <s v="22"/>
    <x v="1"/>
    <n v="2"/>
    <n v="2"/>
    <s v="桃園市中壢區元化路  "/>
    <x v="4"/>
    <n v="35000"/>
    <x v="0"/>
    <x v="1"/>
    <x v="2"/>
  </r>
  <r>
    <s v="建工高科當代五合院樓中樓  "/>
    <s v="成屋"/>
    <n v="68.28"/>
    <s v="11-12/13樓"/>
    <s v="6房2廳3衛(含加蓋 2房) "/>
    <s v="高雄市三民區建元路  "/>
    <s v="35,000元/月"/>
    <s v="11-12"/>
    <s v="13"/>
    <x v="7"/>
    <n v="2"/>
    <n v="3"/>
    <s v="高雄市三民區建元路  "/>
    <x v="3"/>
    <n v="35000"/>
    <x v="2"/>
    <x v="1"/>
    <x v="1"/>
  </r>
  <r>
    <s v="新！安和首都４＋１房車位  "/>
    <s v="成屋"/>
    <n v="64.290000000000006"/>
    <s v="13/16樓"/>
    <s v="4房2廳2衛1室 "/>
    <s v="台北市大安區安和路一段  "/>
    <s v="160,000元/月"/>
    <s v="13"/>
    <s v="16"/>
    <x v="5"/>
    <n v="2"/>
    <n v="2"/>
    <s v="台北市大安區安和路一段  "/>
    <x v="0"/>
    <n v="160000"/>
    <x v="0"/>
    <x v="1"/>
    <x v="1"/>
  </r>
  <r>
    <s v="亞東捷運寬敞一樓  "/>
    <s v="成屋"/>
    <n v="22.77"/>
    <s v="1/4樓"/>
    <s v="2房1廳1衛 "/>
    <s v="新北市板橋區四川路二段  "/>
    <s v="28,000元/月"/>
    <s v="1"/>
    <s v="4"/>
    <x v="0"/>
    <n v="1"/>
    <n v="1"/>
    <s v="新北市板橋區四川路二段  "/>
    <x v="5"/>
    <n v="28000"/>
    <x v="0"/>
    <x v="0"/>
    <x v="0"/>
  </r>
  <r>
    <s v="民族一路與榮佑路三角窗  "/>
    <s v="成屋"/>
    <n v="73.06"/>
    <s v="1-2/14樓"/>
    <s v="3房3廳2.5衛(含加蓋 1廳) "/>
    <s v="高雄市左營區民族一路  "/>
    <s v="158,000元/月"/>
    <s v="1-2"/>
    <s v="14"/>
    <x v="1"/>
    <n v="3"/>
    <n v="5"/>
    <s v="高雄市左營區民族一路  "/>
    <x v="3"/>
    <n v="158000"/>
    <x v="2"/>
    <x v="1"/>
    <x v="1"/>
  </r>
  <r>
    <s v="質感裝潢獨棟透天  "/>
    <s v="成屋"/>
    <n v="17.850000000000001"/>
    <s v="1-2/2樓"/>
    <s v="3房2廳4衛(含加蓋 2房2衛) "/>
    <s v="台北市文山區永安街  "/>
    <s v="45,000元/月"/>
    <s v="1-2"/>
    <s v="2"/>
    <x v="1"/>
    <n v="2"/>
    <n v="4"/>
    <s v="台北市文山區永安街  "/>
    <x v="0"/>
    <n v="45000"/>
    <x v="0"/>
    <x v="0"/>
    <x v="0"/>
  </r>
  <r>
    <s v="海揚一房一廳  "/>
    <s v="成屋"/>
    <n v="21.55"/>
    <s v="20/24樓"/>
    <s v="1房1廳1衛 "/>
    <s v="新北市淡水區中正東路一段  "/>
    <s v="20,000元/月"/>
    <s v="20"/>
    <s v="24"/>
    <x v="2"/>
    <n v="1"/>
    <n v="1"/>
    <s v="新北市淡水區中正東路一段  "/>
    <x v="5"/>
    <n v="20000"/>
    <x v="0"/>
    <x v="0"/>
    <x v="2"/>
  </r>
  <r>
    <s v="翠御兩房有車位徵優質租客  "/>
    <s v="成屋"/>
    <n v="39.299999999999997"/>
    <s v="5/11樓"/>
    <s v="2房2廳1衛1室 "/>
    <s v="新北市汐止區汐碇路  "/>
    <s v="32,000元/月"/>
    <s v="5"/>
    <s v="11"/>
    <x v="0"/>
    <n v="2"/>
    <n v="1"/>
    <s v="新北市汐止區汐碇路  "/>
    <x v="5"/>
    <n v="32000"/>
    <x v="0"/>
    <x v="1"/>
    <x v="1"/>
  </r>
  <r>
    <s v="農十六三房平車  "/>
    <s v="成屋"/>
    <n v="36.26"/>
    <s v="9/20樓"/>
    <s v="3房2廳2衛 "/>
    <s v="高雄市鼓山區大順一路  "/>
    <s v="28,000元/月"/>
    <s v="9"/>
    <s v="20"/>
    <x v="1"/>
    <n v="2"/>
    <n v="2"/>
    <s v="高雄市鼓山區大順一路  "/>
    <x v="3"/>
    <n v="28000"/>
    <x v="2"/>
    <x v="1"/>
    <x v="1"/>
  </r>
  <r>
    <s v="龍山文化大３房車位  "/>
    <s v="成屋"/>
    <n v="41.89"/>
    <s v="1/8樓"/>
    <s v="3房2廳2衛 "/>
    <s v="新竹市新竹市埔頂路  "/>
    <s v="25,000元/月"/>
    <s v="1"/>
    <s v="8"/>
    <x v="1"/>
    <n v="2"/>
    <n v="2"/>
    <s v="新竹市新竹市埔頂路  "/>
    <x v="8"/>
    <n v="25000"/>
    <x v="0"/>
    <x v="1"/>
    <x v="0"/>
  </r>
  <r>
    <s v="租工作室圓山捷運２樓２房  "/>
    <s v="成屋"/>
    <n v="14.83"/>
    <s v="2/2樓"/>
    <s v="2房1廳1衛 "/>
    <s v="台北市大同區酒泉街  "/>
    <s v="25,000元/月"/>
    <s v="2"/>
    <s v="2"/>
    <x v="0"/>
    <n v="1"/>
    <n v="1"/>
    <s v="台北市大同區酒泉街  "/>
    <x v="0"/>
    <n v="25000"/>
    <x v="0"/>
    <x v="2"/>
    <x v="0"/>
  </r>
  <r>
    <s v="泰嘉面河景三房平車  "/>
    <s v="成屋"/>
    <n v="64"/>
    <s v="15/27樓"/>
    <s v="3房2廳2衛 "/>
    <s v="台南市安南區樂活一街  "/>
    <s v="33,000元/月"/>
    <s v="15"/>
    <s v="27"/>
    <x v="1"/>
    <n v="2"/>
    <n v="2"/>
    <s v="台南市安南區樂活一街  "/>
    <x v="2"/>
    <n v="33000"/>
    <x v="2"/>
    <x v="1"/>
    <x v="2"/>
  </r>
  <r>
    <s v="俊國福岡高樓採光二房  "/>
    <s v="成屋"/>
    <n v="25.64"/>
    <s v="13/15樓"/>
    <s v="2房2廳1衛 "/>
    <s v="俊國福岡 / 台中市西屯區福科路  "/>
    <s v="15,000元/月"/>
    <s v="13"/>
    <s v="15"/>
    <x v="0"/>
    <n v="2"/>
    <n v="1"/>
    <s v=" 台中市西屯區福科路  "/>
    <x v="1"/>
    <n v="15000"/>
    <x v="1"/>
    <x v="0"/>
    <x v="1"/>
  </r>
  <r>
    <s v="大埔商圈美套房  "/>
    <s v="成屋"/>
    <n v="7.5"/>
    <s v="2/4樓"/>
    <s v="1房1衛 "/>
    <s v="彰化縣彰化市大埔路  "/>
    <s v="7,000元/月"/>
    <s v="2"/>
    <s v="4"/>
    <x v="2"/>
    <s v=""/>
    <n v="1"/>
    <s v="彰化縣彰化市大埔路  "/>
    <x v="7"/>
    <n v="7000"/>
    <x v="1"/>
    <x v="2"/>
    <x v="0"/>
  </r>
  <r>
    <s v="躍天母鋼骨泳池名邸  "/>
    <s v="成屋"/>
    <n v="74.56"/>
    <s v="8/14樓"/>
    <s v="3房2廳2衛1室 "/>
    <s v="躍天母 / 台北市士林區中山北路六段  "/>
    <s v="138,000元/月"/>
    <s v="8"/>
    <s v="14"/>
    <x v="1"/>
    <n v="2"/>
    <n v="2"/>
    <s v=" 台北市士林區中山北路六段  "/>
    <x v="0"/>
    <n v="138000"/>
    <x v="0"/>
    <x v="1"/>
    <x v="1"/>
  </r>
  <r>
    <s v="由鉅大謙雙平面車位  "/>
    <s v="成屋"/>
    <n v="109.36"/>
    <s v="13/32樓"/>
    <s v="3房2廳3衛 "/>
    <s v="台中市西屯區市政北七路  "/>
    <s v="120,000元/月"/>
    <s v="13"/>
    <s v="32"/>
    <x v="1"/>
    <n v="2"/>
    <n v="3"/>
    <s v="台中市西屯區市政北七路  "/>
    <x v="1"/>
    <n v="120000"/>
    <x v="1"/>
    <x v="1"/>
    <x v="3"/>
  </r>
  <r>
    <s v="近捷運達麗居山質感美宅  "/>
    <s v="成屋"/>
    <n v="30.61"/>
    <s v="4/15樓"/>
    <s v="1房2廳1衛 "/>
    <s v="台中市北屯區敦富路  "/>
    <s v="20,000元/月"/>
    <s v="4"/>
    <s v="15"/>
    <x v="2"/>
    <n v="2"/>
    <n v="1"/>
    <s v="台中市北屯區敦富路  "/>
    <x v="1"/>
    <n v="20000"/>
    <x v="1"/>
    <x v="1"/>
    <x v="1"/>
  </r>
  <r>
    <s v="四維五福學區採光佳美四房  "/>
    <s v="成屋"/>
    <n v="42.99"/>
    <s v="5/7樓"/>
    <s v="4房2廳2衛 "/>
    <s v="高雄市苓雅區四維二路  "/>
    <s v="20,000元/月"/>
    <s v="5"/>
    <s v="7"/>
    <x v="5"/>
    <n v="2"/>
    <n v="2"/>
    <s v="高雄市苓雅區四維二路  "/>
    <x v="3"/>
    <n v="20000"/>
    <x v="2"/>
    <x v="1"/>
    <x v="0"/>
  </r>
  <r>
    <s v="４１１巷公寓一樓大空間  "/>
    <s v="成屋"/>
    <n v="29.61"/>
    <s v="1/4樓"/>
    <s v="3房2廳1衛 "/>
    <s v="台北市內湖區內湖路一段  "/>
    <s v="35,000元/月"/>
    <s v="1"/>
    <s v="4"/>
    <x v="1"/>
    <n v="2"/>
    <n v="1"/>
    <s v="台北市內湖區內湖路一段  "/>
    <x v="0"/>
    <n v="35000"/>
    <x v="0"/>
    <x v="0"/>
    <x v="0"/>
  </r>
  <r>
    <s v="福和路典雅美宅  "/>
    <s v="成屋"/>
    <n v="35.74"/>
    <s v="5/5樓"/>
    <s v="4房2廳2衛 "/>
    <s v="新北市永和區福和路  "/>
    <s v="30,000元/月"/>
    <s v="5"/>
    <s v="5"/>
    <x v="5"/>
    <n v="2"/>
    <n v="2"/>
    <s v="新北市永和區福和路  "/>
    <x v="5"/>
    <n v="30000"/>
    <x v="0"/>
    <x v="1"/>
    <x v="0"/>
  </r>
  <r>
    <s v="國泰悠陽大３房  "/>
    <s v="成屋"/>
    <n v="73.069999999999993"/>
    <s v="5/15樓"/>
    <s v="3房2廳2衛 "/>
    <s v="台北市南港區向陽路  "/>
    <s v="138,000元/月"/>
    <s v="5"/>
    <s v="15"/>
    <x v="1"/>
    <n v="2"/>
    <n v="2"/>
    <s v="台北市南港區向陽路  "/>
    <x v="0"/>
    <n v="138000"/>
    <x v="0"/>
    <x v="1"/>
    <x v="1"/>
  </r>
  <r>
    <s v="松江南京捷運辦公  "/>
    <s v="成屋"/>
    <n v="42.22"/>
    <s v="5/18樓"/>
    <s v="1廳1衛 "/>
    <s v="台北市中山區南京東路二段  "/>
    <s v="65,000元/月"/>
    <s v="5"/>
    <s v="18"/>
    <x v="6"/>
    <n v="1"/>
    <n v="1"/>
    <s v="台北市中山區南京東路二段  "/>
    <x v="0"/>
    <n v="65000"/>
    <x v="0"/>
    <x v="1"/>
    <x v="1"/>
  </r>
  <r>
    <s v="光筑高樓裝潢三房１２樓  "/>
    <s v="成屋"/>
    <n v="51.41"/>
    <s v="12/13樓"/>
    <s v="3房2廳2衛 "/>
    <s v="新北市林口區四維路  "/>
    <s v="47,000元/月"/>
    <s v="12"/>
    <s v="13"/>
    <x v="1"/>
    <n v="2"/>
    <n v="2"/>
    <s v="新北市林口區四維路  "/>
    <x v="5"/>
    <n v="47000"/>
    <x v="0"/>
    <x v="1"/>
    <x v="1"/>
  </r>
  <r>
    <s v="光筑高樓裝潢三房１１樓  "/>
    <s v="成屋"/>
    <n v="51.42"/>
    <s v="11/13樓"/>
    <s v="3房2廳2衛 "/>
    <s v="新北市林口區四維路  "/>
    <s v="45,000元/月"/>
    <s v="11"/>
    <s v="13"/>
    <x v="1"/>
    <n v="2"/>
    <n v="2"/>
    <s v="新北市林口區四維路  "/>
    <x v="5"/>
    <n v="45000"/>
    <x v="0"/>
    <x v="1"/>
    <x v="1"/>
  </r>
  <r>
    <s v="出租民生凱悅大套房  "/>
    <s v="成屋"/>
    <n v="11.11"/>
    <s v="5/7樓"/>
    <s v="1房1廳1衛 "/>
    <s v="桃園市桃園區民生路  "/>
    <s v="14,000元/月"/>
    <s v="5"/>
    <s v="7"/>
    <x v="2"/>
    <n v="1"/>
    <n v="1"/>
    <s v="桃園市桃園區民生路  "/>
    <x v="4"/>
    <n v="14000"/>
    <x v="0"/>
    <x v="2"/>
    <x v="0"/>
  </r>
  <r>
    <s v="租！瀋陽路大空間含車位  "/>
    <s v="成屋"/>
    <n v="50.91"/>
    <s v="7/7樓"/>
    <s v="7房2廳5衛(含加蓋 3房3衛) "/>
    <s v="台中市北屯區瀋陽路一段  "/>
    <s v="60,000元/月"/>
    <s v="7"/>
    <s v="7"/>
    <x v="8"/>
    <n v="2"/>
    <n v="5"/>
    <s v="台中市北屯區瀋陽路一段  "/>
    <x v="1"/>
    <n v="60000"/>
    <x v="1"/>
    <x v="1"/>
    <x v="0"/>
  </r>
  <r>
    <s v="近新莊車站大空間附車位  "/>
    <s v="成屋"/>
    <n v="30.46"/>
    <s v="2/9樓"/>
    <s v="3房3廳2衛(含加蓋 2房1廳1衛) "/>
    <s v="新竹市新竹市關東路  "/>
    <s v="29,800元/月"/>
    <s v="2"/>
    <s v="9"/>
    <x v="1"/>
    <n v="3"/>
    <n v="2"/>
    <s v="新竹市新竹市關東路  "/>
    <x v="8"/>
    <n v="29800"/>
    <x v="0"/>
    <x v="1"/>
    <x v="0"/>
  </r>
  <r>
    <s v="凹子底捷運學區百貨三房  "/>
    <s v="成屋"/>
    <n v="38.26"/>
    <s v="13/15樓"/>
    <s v="3房2廳2衛 "/>
    <s v="高雄市鼓山區明誠三路  "/>
    <s v="29,800元/月"/>
    <s v="13"/>
    <s v="15"/>
    <x v="1"/>
    <n v="2"/>
    <n v="2"/>
    <s v="高雄市鼓山區明誠三路  "/>
    <x v="3"/>
    <n v="29800"/>
    <x v="2"/>
    <x v="1"/>
    <x v="1"/>
  </r>
  <r>
    <s v="優質辦公室近圓山捷運站  "/>
    <s v="成屋"/>
    <n v="59.99"/>
    <s v="2/13樓"/>
    <s v="1廳1衛1室 "/>
    <s v="台北市大同區承德路三段  "/>
    <s v="67,000元/月"/>
    <s v="2"/>
    <s v="13"/>
    <x v="6"/>
    <n v="1"/>
    <n v="1"/>
    <s v="台北市大同區承德路三段  "/>
    <x v="0"/>
    <n v="67000"/>
    <x v="0"/>
    <x v="1"/>
    <x v="1"/>
  </r>
  <r>
    <s v="ＴＯＰＯＮＥ高樓兩房車位  "/>
    <s v="成屋"/>
    <n v="28.76"/>
    <s v="8/15樓"/>
    <s v="2房2廳1衛 "/>
    <s v="高雄市楠梓區藍田路  "/>
    <s v="19,000元/月"/>
    <s v="8"/>
    <s v="15"/>
    <x v="0"/>
    <n v="2"/>
    <n v="1"/>
    <s v="高雄市楠梓區藍田路  "/>
    <x v="3"/>
    <n v="19000"/>
    <x v="2"/>
    <x v="0"/>
    <x v="1"/>
  </r>
  <r>
    <s v="公園四房一層一戶  "/>
    <s v="成屋"/>
    <n v="55.85"/>
    <s v="5/6樓"/>
    <s v="4房2廳2衛 "/>
    <s v="台北市中山區基湖路  "/>
    <s v="90,000元/月"/>
    <s v="5"/>
    <s v="6"/>
    <x v="5"/>
    <n v="2"/>
    <n v="2"/>
    <s v="台北市中山區基湖路  "/>
    <x v="0"/>
    <n v="90000"/>
    <x v="0"/>
    <x v="1"/>
    <x v="0"/>
  </r>
  <r>
    <s v="誠佳品學２房車位  "/>
    <s v="成屋"/>
    <n v="37.18"/>
    <s v="5/15樓"/>
    <s v="2房2廳1衛 "/>
    <s v="桃園市中壢區民權路四段  "/>
    <s v="29,000元/月"/>
    <s v="5"/>
    <s v="15"/>
    <x v="0"/>
    <n v="2"/>
    <n v="1"/>
    <s v="桃園市中壢區民權路四段  "/>
    <x v="4"/>
    <n v="29000"/>
    <x v="0"/>
    <x v="1"/>
    <x v="1"/>
  </r>
  <r>
    <s v="寶輝學區宅二房車位  "/>
    <s v="成屋"/>
    <n v="35.07"/>
    <s v="7/14樓"/>
    <s v="2房2廳2衛1室 "/>
    <s v="台中市南屯區大進街  "/>
    <s v="27,950元/月"/>
    <s v="7"/>
    <s v="14"/>
    <x v="0"/>
    <n v="2"/>
    <n v="2"/>
    <s v="台中市南屯區大進街  "/>
    <x v="1"/>
    <n v="27950"/>
    <x v="1"/>
    <x v="1"/>
    <x v="1"/>
  </r>
  <r>
    <s v="大毅５５精美裝潢視野戶  "/>
    <s v="成屋"/>
    <n v="41.6"/>
    <s v="12/12樓"/>
    <s v="2房2廳1衛 "/>
    <s v="台中市北屯區山西路三段  "/>
    <s v="39,000元/月"/>
    <s v="12"/>
    <s v="12"/>
    <x v="0"/>
    <n v="2"/>
    <n v="1"/>
    <s v="台中市北屯區山西路三段  "/>
    <x v="1"/>
    <n v="39000"/>
    <x v="1"/>
    <x v="1"/>
    <x v="1"/>
  </r>
  <r>
    <s v="璟都麗緻２房雙衛平面車位  "/>
    <s v="成屋"/>
    <n v="37.39"/>
    <s v="5/15樓"/>
    <s v="2房2廳2衛 "/>
    <s v="桃園市大園區航科路  "/>
    <s v="18,000元/月"/>
    <s v="5"/>
    <s v="15"/>
    <x v="0"/>
    <n v="2"/>
    <n v="2"/>
    <s v="桃園市大園區航科路  "/>
    <x v="4"/>
    <n v="18000"/>
    <x v="0"/>
    <x v="1"/>
    <x v="1"/>
  </r>
  <r>
    <s v="ＧＯ利精緻２房  "/>
    <s v="成屋"/>
    <n v="20.32"/>
    <s v="3/13樓"/>
    <s v="2房1廳1衛 "/>
    <s v="GO利 / 新北市三重區德厚街  "/>
    <s v="30,000元/月"/>
    <s v="3"/>
    <s v="13"/>
    <x v="0"/>
    <n v="1"/>
    <n v="1"/>
    <s v=" 新北市三重區德厚街  "/>
    <x v="5"/>
    <n v="30000"/>
    <x v="0"/>
    <x v="0"/>
    <x v="1"/>
  </r>
  <r>
    <s v="法式風格電梯兩房兩衛  "/>
    <s v="成屋"/>
    <n v="21.66"/>
    <s v="4/5樓"/>
    <s v="2房2廳2衛 "/>
    <s v="台北市內湖區民權東路六段  "/>
    <s v="45,000元/月"/>
    <s v="4"/>
    <s v="5"/>
    <x v="0"/>
    <n v="2"/>
    <n v="2"/>
    <s v="台北市內湖區民權東路六段  "/>
    <x v="0"/>
    <n v="45000"/>
    <x v="0"/>
    <x v="0"/>
    <x v="0"/>
  </r>
  <r>
    <s v="近彰商美屋  "/>
    <s v="成屋"/>
    <n v="10.029999999999999"/>
    <s v="2/3樓"/>
    <s v="1房1廳1衛 "/>
    <s v="彰化縣彰化市南郭路一段  "/>
    <s v="8,000元/月"/>
    <s v="2"/>
    <s v="3"/>
    <x v="2"/>
    <n v="1"/>
    <n v="1"/>
    <s v="彰化縣彰化市南郭路一段  "/>
    <x v="7"/>
    <n v="8000"/>
    <x v="1"/>
    <x v="2"/>
    <x v="0"/>
  </r>
  <r>
    <s v="近彰商美屋１Ｆ  "/>
    <s v="成屋"/>
    <n v="10.029999999999999"/>
    <s v="1/3樓"/>
    <s v="1房1廳1衛 "/>
    <s v="彰化縣彰化市南郭路一段  "/>
    <s v="6,500元/月"/>
    <s v="1"/>
    <s v="3"/>
    <x v="2"/>
    <n v="1"/>
    <n v="1"/>
    <s v="彰化縣彰化市南郭路一段  "/>
    <x v="7"/>
    <n v="6500"/>
    <x v="1"/>
    <x v="2"/>
    <x v="0"/>
  </r>
  <r>
    <s v="聯上海棠邊間平車  "/>
    <s v="成屋"/>
    <n v="49.71"/>
    <s v="7/29樓"/>
    <s v="2房2廳2衛 "/>
    <s v="台南市安平區國平北路  "/>
    <s v="36,000元/月"/>
    <s v="7"/>
    <s v="29"/>
    <x v="0"/>
    <n v="2"/>
    <n v="2"/>
    <s v="台南市安平區國平北路  "/>
    <x v="2"/>
    <n v="36000"/>
    <x v="2"/>
    <x v="1"/>
    <x v="2"/>
  </r>
  <r>
    <s v="行天宮捷運站旁電梯美住辦  "/>
    <s v="成屋"/>
    <n v="51.82"/>
    <s v="6/8樓"/>
    <s v="3房2廳2衛 "/>
    <s v="台北市中山區民生東路二段  "/>
    <s v="78,000元/月"/>
    <s v="6"/>
    <s v="8"/>
    <x v="1"/>
    <n v="2"/>
    <n v="2"/>
    <s v="台北市中山區民生東路二段  "/>
    <x v="0"/>
    <n v="78000"/>
    <x v="0"/>
    <x v="1"/>
    <x v="0"/>
  </r>
  <r>
    <s v="水世紀高樓美景  "/>
    <s v="成屋"/>
    <n v="26.14"/>
    <s v="27/29樓"/>
    <s v="2房2廳1衛 "/>
    <s v="新北市淡水區民權路  "/>
    <s v="30,000元/月"/>
    <s v="27"/>
    <s v="29"/>
    <x v="0"/>
    <n v="2"/>
    <n v="1"/>
    <s v="新北市淡水區民權路  "/>
    <x v="5"/>
    <n v="30000"/>
    <x v="0"/>
    <x v="0"/>
    <x v="2"/>
  </r>
  <r>
    <s v="御景大空間！  "/>
    <s v="成屋"/>
    <n v="65.260000000000005"/>
    <s v="6/15樓"/>
    <s v="3房2廳2衛1室 "/>
    <s v="新北市汐止區工建路  "/>
    <s v="59,000元/月"/>
    <s v="6"/>
    <s v="15"/>
    <x v="1"/>
    <n v="2"/>
    <n v="2"/>
    <s v="新北市汐止區工建路  "/>
    <x v="5"/>
    <n v="59000"/>
    <x v="0"/>
    <x v="1"/>
    <x v="1"/>
  </r>
  <r>
    <s v="黎明路套房Ａ  "/>
    <s v="成屋"/>
    <n v="8"/>
    <s v="2/5樓"/>
    <s v="1房1衛 "/>
    <s v="台中市西屯區黎明路三段  "/>
    <s v="9,000元/月"/>
    <s v="2"/>
    <s v="5"/>
    <x v="2"/>
    <s v=""/>
    <n v="1"/>
    <s v="台中市西屯區黎明路三段  "/>
    <x v="1"/>
    <n v="9000"/>
    <x v="1"/>
    <x v="2"/>
    <x v="0"/>
  </r>
  <r>
    <s v="黎明路套房Ｂ  "/>
    <s v="成屋"/>
    <n v="8"/>
    <s v="3/5樓"/>
    <s v="1房1衛 "/>
    <s v="台中市西屯區黎明路三段  "/>
    <s v="8,000元/月"/>
    <s v="3"/>
    <s v="5"/>
    <x v="2"/>
    <s v=""/>
    <n v="1"/>
    <s v="台中市西屯區黎明路三段  "/>
    <x v="1"/>
    <n v="8000"/>
    <x v="1"/>
    <x v="2"/>
    <x v="0"/>
  </r>
  <r>
    <s v="黎明路套房Ｃ  "/>
    <s v="成屋"/>
    <n v="8"/>
    <s v="2/5樓"/>
    <s v="1房1衛 "/>
    <s v="台中市西屯區黎明路三段  "/>
    <s v="7,000元/月"/>
    <s v="2"/>
    <s v="5"/>
    <x v="2"/>
    <s v=""/>
    <n v="1"/>
    <s v="台中市西屯區黎明路三段  "/>
    <x v="1"/>
    <n v="7000"/>
    <x v="1"/>
    <x v="2"/>
    <x v="0"/>
  </r>
  <r>
    <s v="麗寶宏匯大二房方正屋況好  "/>
    <s v="成屋"/>
    <n v="28"/>
    <s v="5/18樓"/>
    <s v="2房2廳1衛 "/>
    <s v="新北市新莊區中央路  "/>
    <s v="36,000元/月"/>
    <s v="5"/>
    <s v="18"/>
    <x v="0"/>
    <n v="2"/>
    <n v="1"/>
    <s v="新北市新莊區中央路  "/>
    <x v="5"/>
    <n v="36000"/>
    <x v="0"/>
    <x v="0"/>
    <x v="1"/>
  </r>
  <r>
    <s v="永興街㊣美美的套房  "/>
    <s v="成屋"/>
    <n v="6.08"/>
    <s v="4/4樓"/>
    <s v="1房1廳1衛 "/>
    <s v="台中市北區永興街  "/>
    <s v="9,500元/月"/>
    <s v="4"/>
    <s v="4"/>
    <x v="2"/>
    <n v="1"/>
    <n v="1"/>
    <s v="台中市北區永興街  "/>
    <x v="1"/>
    <n v="9500"/>
    <x v="1"/>
    <x v="2"/>
    <x v="0"/>
  </r>
  <r>
    <s v="全新傢俱涵碧樓套房車位  "/>
    <s v="成屋"/>
    <n v="16.25"/>
    <s v="4/14樓"/>
    <s v="1房1廳1衛 "/>
    <s v="新竹縣竹北市自強南路  "/>
    <s v="18,000元/月"/>
    <s v="4"/>
    <s v="14"/>
    <x v="2"/>
    <n v="1"/>
    <n v="1"/>
    <s v="新竹縣竹北市自強南路  "/>
    <x v="6"/>
    <n v="18000"/>
    <x v="0"/>
    <x v="0"/>
    <x v="1"/>
  </r>
  <r>
    <s v="【新接】信義觀天３房帝景  "/>
    <s v="成屋"/>
    <n v="48.66"/>
    <s v="16/17樓"/>
    <s v="3房2廳2衛 "/>
    <s v="台北市信義區吳興街  "/>
    <s v="72,000元/月"/>
    <s v="16"/>
    <s v="17"/>
    <x v="1"/>
    <n v="2"/>
    <n v="2"/>
    <s v="台北市信義區吳興街  "/>
    <x v="0"/>
    <n v="72000"/>
    <x v="0"/>
    <x v="1"/>
    <x v="1"/>
  </r>
  <r>
    <s v="御東城●美妝三房帶車位  "/>
    <s v="成屋"/>
    <n v="50.31"/>
    <s v="3/14樓"/>
    <s v="3房2廳2衛 "/>
    <s v="御東城 / 新北市汐止區康寧街  "/>
    <s v="43,000元/月"/>
    <s v="3"/>
    <s v="14"/>
    <x v="1"/>
    <n v="2"/>
    <n v="2"/>
    <s v=" 新北市汐止區康寧街  "/>
    <x v="5"/>
    <n v="43000"/>
    <x v="0"/>
    <x v="1"/>
    <x v="1"/>
  </r>
  <r>
    <s v="交通便利˙漂亮２房  "/>
    <s v="成屋"/>
    <n v="14.97"/>
    <s v="4/5樓"/>
    <s v="2房1廳1衛(含加蓋 1衛) "/>
    <s v="新北市中和區連城路  "/>
    <s v="22,000元/月"/>
    <s v="4"/>
    <s v="5"/>
    <x v="0"/>
    <n v="1"/>
    <n v="1"/>
    <s v="新北市中和區連城路  "/>
    <x v="5"/>
    <n v="22000"/>
    <x v="0"/>
    <x v="2"/>
    <x v="0"/>
  </r>
  <r>
    <s v="機能便利˙漂亮美裝  "/>
    <s v="成屋"/>
    <n v="10.91"/>
    <s v="4/5樓"/>
    <s v="2房1廳1衛(含加蓋 1房) "/>
    <s v="新北市中和區連城路  "/>
    <s v="22,000元/月"/>
    <s v="4"/>
    <s v="5"/>
    <x v="0"/>
    <n v="1"/>
    <n v="1"/>
    <s v="新北市中和區連城路  "/>
    <x v="5"/>
    <n v="22000"/>
    <x v="0"/>
    <x v="2"/>
    <x v="0"/>
  </r>
  <r>
    <s v="臻愛香榭外棟三房平面車位  "/>
    <s v="成屋"/>
    <n v="41.72"/>
    <s v="11/15樓"/>
    <s v="3房2廳2衛 "/>
    <s v="新竹縣竹北市莊敬五街  "/>
    <s v="30,000元/月"/>
    <s v="11"/>
    <s v="15"/>
    <x v="1"/>
    <n v="2"/>
    <n v="2"/>
    <s v="新竹縣竹北市莊敬五街  "/>
    <x v="6"/>
    <n v="30000"/>
    <x v="0"/>
    <x v="1"/>
    <x v="1"/>
  </r>
  <r>
    <s v="建寶庄面寬孝親透天  "/>
    <s v="成屋"/>
    <n v="30.24"/>
    <s v="1-2/2樓"/>
    <s v="4房3廳3衛 "/>
    <s v="彰化縣彰化市介壽北路  "/>
    <s v="30,000元/月"/>
    <s v="1-2"/>
    <s v="2"/>
    <x v="5"/>
    <n v="3"/>
    <n v="3"/>
    <s v="彰化縣彰化市介壽北路  "/>
    <x v="7"/>
    <n v="30000"/>
    <x v="1"/>
    <x v="1"/>
    <x v="0"/>
  </r>
  <r>
    <s v="國泰賦都兩房車位  "/>
    <s v="成屋"/>
    <n v="38.51"/>
    <s v="23/24樓"/>
    <s v="2房2廳1衛 "/>
    <s v="桃園市桃園區中華路  "/>
    <s v="28,500元/月"/>
    <s v="23"/>
    <s v="24"/>
    <x v="0"/>
    <n v="2"/>
    <n v="1"/>
    <s v="桃園市桃園區中華路  "/>
    <x v="4"/>
    <n v="28500"/>
    <x v="0"/>
    <x v="1"/>
    <x v="2"/>
  </r>
  <r>
    <s v="１８甲３房車位  "/>
    <s v="成屋"/>
    <n v="38.42"/>
    <s v="8/13樓"/>
    <s v="3房2廳2衛 "/>
    <s v="凱悅假期 / 新北市泰山區仁愛路  "/>
    <s v="30,000元/月"/>
    <s v="8"/>
    <s v="13"/>
    <x v="1"/>
    <n v="2"/>
    <n v="2"/>
    <s v=" 新北市泰山區仁愛路  "/>
    <x v="5"/>
    <n v="30000"/>
    <x v="0"/>
    <x v="1"/>
    <x v="1"/>
  </r>
  <r>
    <s v="租！劍橋小資空間  "/>
    <s v="成屋"/>
    <n v="17.53"/>
    <s v="2/17樓"/>
    <s v="1房1廳1衛 "/>
    <s v="新北市汐止區樟樹二路  "/>
    <s v="16,000元/月"/>
    <s v="2"/>
    <s v="17"/>
    <x v="2"/>
    <n v="1"/>
    <n v="1"/>
    <s v="新北市汐止區樟樹二路  "/>
    <x v="5"/>
    <n v="16000"/>
    <x v="0"/>
    <x v="0"/>
    <x v="1"/>
  </r>
  <r>
    <s v="美學苑三房附車位  "/>
    <s v="成屋"/>
    <n v="42.31"/>
    <s v="7/13樓"/>
    <s v="3房2廳2衛 "/>
    <s v="美學苑 / 新竹市新竹市經國路二段  "/>
    <s v="30,000元/月"/>
    <s v="7"/>
    <s v="13"/>
    <x v="1"/>
    <n v="2"/>
    <n v="2"/>
    <s v=" 新竹市新竹市經國路二段  "/>
    <x v="8"/>
    <n v="30000"/>
    <x v="0"/>
    <x v="1"/>
    <x v="1"/>
  </r>
  <r>
    <s v="捷運中正梅園絕美物件  "/>
    <s v="成屋"/>
    <n v="52.66"/>
    <s v="2/17樓"/>
    <s v="3房2廳2衛1室 "/>
    <s v="台北市中正區信義路二段  "/>
    <s v="105,000元/月"/>
    <s v="2"/>
    <s v="17"/>
    <x v="1"/>
    <n v="2"/>
    <n v="2"/>
    <s v="台北市中正區信義路二段  "/>
    <x v="0"/>
    <n v="105000"/>
    <x v="0"/>
    <x v="1"/>
    <x v="1"/>
  </r>
  <r>
    <s v="小檜溪普羅旺斯３房車位  "/>
    <s v="成屋"/>
    <n v="62.07"/>
    <s v="5/12樓"/>
    <s v="3房2廳2衛 "/>
    <s v="桃園市桃園區日光路  "/>
    <s v="35,000元/月"/>
    <s v="5"/>
    <s v="12"/>
    <x v="1"/>
    <n v="2"/>
    <n v="2"/>
    <s v="桃園市桃園區日光路  "/>
    <x v="4"/>
    <n v="35000"/>
    <x v="0"/>
    <x v="1"/>
    <x v="1"/>
  </r>
  <r>
    <s v="【限女性】溫馨靜巷雅房  "/>
    <s v="成屋"/>
    <n v="3"/>
    <s v="4/5樓"/>
    <s v="1房 "/>
    <s v="唐苑 / 台北市內湖區康寧路三段  "/>
    <s v="10,000元/月"/>
    <s v="4"/>
    <s v="5"/>
    <x v="2"/>
    <s v=""/>
    <s v=""/>
    <s v=" 台北市內湖區康寧路三段  "/>
    <x v="0"/>
    <n v="10000"/>
    <x v="0"/>
    <x v="2"/>
    <x v="0"/>
  </r>
  <r>
    <s v="重慶街透天  "/>
    <s v="成屋"/>
    <n v="23.6"/>
    <s v="1-2/2樓"/>
    <s v="4房2廳2衛 "/>
    <s v="桃園市八德區重慶街  "/>
    <s v="22,000元/月"/>
    <s v="1-2"/>
    <s v="2"/>
    <x v="5"/>
    <n v="2"/>
    <n v="2"/>
    <s v="桃園市八德區重慶街  "/>
    <x v="4"/>
    <n v="22000"/>
    <x v="0"/>
    <x v="0"/>
    <x v="0"/>
  </r>
  <r>
    <s v="一森原正面海景兩房出租  "/>
    <s v="成屋"/>
    <n v="44.77"/>
    <s v="6/29樓"/>
    <s v="2房2廳1衛 "/>
    <s v="新北市淡水區中正路二段  "/>
    <s v="29,000元/月"/>
    <s v="6"/>
    <s v="29"/>
    <x v="0"/>
    <n v="2"/>
    <n v="1"/>
    <s v="新北市淡水區中正路二段  "/>
    <x v="5"/>
    <n v="29000"/>
    <x v="0"/>
    <x v="1"/>
    <x v="2"/>
  </r>
  <r>
    <s v="國凱街電梯２＋２房  "/>
    <s v="成屋"/>
    <n v="24.42"/>
    <s v="3/5樓"/>
    <s v="4房2廳1衛(含加蓋 2房) "/>
    <s v="新北市樹林區國凱街  "/>
    <s v="25,000元/月"/>
    <s v="3"/>
    <s v="5"/>
    <x v="5"/>
    <n v="2"/>
    <n v="1"/>
    <s v="新北市樹林區國凱街  "/>
    <x v="5"/>
    <n v="25000"/>
    <x v="0"/>
    <x v="0"/>
    <x v="0"/>
  </r>
  <r>
    <s v="楠梓都會公園旁大三房  "/>
    <s v="成屋"/>
    <n v="40.229999999999997"/>
    <s v="5/21樓"/>
    <s v="3房2廳2衛 "/>
    <s v="高雄市楠梓區德賢路  "/>
    <s v="23,000元/月"/>
    <s v="5"/>
    <s v="21"/>
    <x v="1"/>
    <n v="2"/>
    <n v="2"/>
    <s v="高雄市楠梓區德賢路  "/>
    <x v="3"/>
    <n v="23000"/>
    <x v="2"/>
    <x v="1"/>
    <x v="2"/>
  </r>
  <r>
    <s v="溫泉路精美公寓  "/>
    <s v="成屋"/>
    <n v="32.06"/>
    <s v="4/4樓"/>
    <s v="3房2廳2衛 "/>
    <s v="台北市北投區溫泉路  "/>
    <s v="33,000元/月"/>
    <s v="4"/>
    <s v="4"/>
    <x v="1"/>
    <n v="2"/>
    <n v="2"/>
    <s v="台北市北投區溫泉路  "/>
    <x v="0"/>
    <n v="33000"/>
    <x v="0"/>
    <x v="1"/>
    <x v="0"/>
  </r>
  <r>
    <s v="⭐詠吉⭐歡迎看屋  "/>
    <s v="成屋"/>
    <n v="45.24"/>
    <s v="6/23樓"/>
    <s v="3房2廳2衛 "/>
    <s v="台北市南港區永吉路  "/>
    <s v="80,000元/月"/>
    <s v="6"/>
    <s v="23"/>
    <x v="1"/>
    <n v="2"/>
    <n v="2"/>
    <s v="台北市南港區永吉路  "/>
    <x v="0"/>
    <n v="80000"/>
    <x v="0"/>
    <x v="1"/>
    <x v="2"/>
  </r>
  <r>
    <s v="高大微美居全新二房車位  "/>
    <s v="成屋"/>
    <n v="24.5"/>
    <s v="11/15樓"/>
    <s v="2房1廳1衛 "/>
    <s v="高雄市楠梓區大學十九街  "/>
    <s v="20,000元/月"/>
    <s v="11"/>
    <s v="15"/>
    <x v="0"/>
    <n v="1"/>
    <n v="1"/>
    <s v="高雄市楠梓區大學十九街  "/>
    <x v="3"/>
    <n v="20000"/>
    <x v="2"/>
    <x v="0"/>
    <x v="1"/>
  </r>
  <r>
    <s v="宜昌路便宜套房有陽台讚  "/>
    <s v="成屋"/>
    <n v="8"/>
    <s v="4/4樓"/>
    <s v="1房1衛 "/>
    <s v="台中市太平區宜昌路  "/>
    <s v="7,500元/月"/>
    <s v="4"/>
    <s v="4"/>
    <x v="2"/>
    <s v=""/>
    <n v="1"/>
    <s v="台中市太平區宜昌路  "/>
    <x v="1"/>
    <n v="7500"/>
    <x v="1"/>
    <x v="2"/>
    <x v="0"/>
  </r>
  <r>
    <s v="忠孝捷運裝潢挑高美邸  "/>
    <s v="成屋"/>
    <n v="17.21"/>
    <s v="8/13樓"/>
    <s v="2房2廳1衛(含加蓋 1房) "/>
    <s v="台北市中正區忠孝東路一段  "/>
    <s v="65,000元/月"/>
    <s v="8"/>
    <s v="13"/>
    <x v="0"/>
    <n v="2"/>
    <n v="1"/>
    <s v="台北市中正區忠孝東路一段  "/>
    <x v="0"/>
    <n v="65000"/>
    <x v="0"/>
    <x v="0"/>
    <x v="1"/>
  </r>
  <r>
    <s v="永康✨單層出租大套房Ｂ  "/>
    <s v="成屋"/>
    <n v="13.72"/>
    <s v="3/5樓"/>
    <s v="1房1廳1衛 "/>
    <s v="台南市永康區民族路  "/>
    <s v="15,000元/月"/>
    <s v="3"/>
    <s v="5"/>
    <x v="2"/>
    <n v="1"/>
    <n v="1"/>
    <s v="台南市永康區民族路  "/>
    <x v="2"/>
    <n v="15000"/>
    <x v="2"/>
    <x v="2"/>
    <x v="0"/>
  </r>
  <r>
    <s v="永康✨單層出租大套房Ａ  "/>
    <s v="成屋"/>
    <n v="13.72"/>
    <s v="4/5樓"/>
    <s v="1房1廳1衛 "/>
    <s v="台南市永康區民族路  "/>
    <s v="15,000元/月"/>
    <s v="4"/>
    <s v="5"/>
    <x v="2"/>
    <n v="1"/>
    <n v="1"/>
    <s v="台南市永康區民族路  "/>
    <x v="2"/>
    <n v="15000"/>
    <x v="2"/>
    <x v="2"/>
    <x v="0"/>
  </r>
  <r>
    <s v="明亮絕美閱禾居  "/>
    <s v="成屋"/>
    <n v="9.4"/>
    <s v="8/13樓"/>
    <s v="1房1廳1衛(含加蓋 1房) "/>
    <s v="閱禾琚 / 台北市中山區建國北路一段  "/>
    <s v="30,000元/月"/>
    <s v="8"/>
    <s v="13"/>
    <x v="2"/>
    <n v="1"/>
    <n v="1"/>
    <s v=" 台北市中山區建國北路一段  "/>
    <x v="0"/>
    <n v="30000"/>
    <x v="0"/>
    <x v="2"/>
    <x v="1"/>
  </r>
  <r>
    <s v="聖塔景觀４房  "/>
    <s v="成屋"/>
    <n v="38.53"/>
    <s v="16/22樓"/>
    <s v="4房2廳2衛 "/>
    <s v="新北市淡水區淡金路  "/>
    <s v="28,000元/月"/>
    <s v="16"/>
    <s v="22"/>
    <x v="5"/>
    <n v="2"/>
    <n v="2"/>
    <s v="新北市淡水區淡金路  "/>
    <x v="5"/>
    <n v="28000"/>
    <x v="0"/>
    <x v="1"/>
    <x v="2"/>
  </r>
  <r>
    <s v="站前之星溫馨三房  "/>
    <s v="成屋"/>
    <n v="46.33"/>
    <s v="2/15樓"/>
    <s v="3房2廳2衛 "/>
    <s v="新竹縣竹北市仁愛街  "/>
    <s v="32,000元/月"/>
    <s v="2"/>
    <s v="15"/>
    <x v="1"/>
    <n v="2"/>
    <n v="2"/>
    <s v="新竹縣竹北市仁愛街  "/>
    <x v="6"/>
    <n v="32000"/>
    <x v="0"/>
    <x v="1"/>
    <x v="1"/>
  </r>
  <r>
    <s v="㊖市民廣場ＬＡＯＮＥ附車  "/>
    <s v="成屋"/>
    <n v="28.41"/>
    <s v="7/13樓"/>
    <s v="1房1廳1衛 "/>
    <s v="台中市西區英才路  "/>
    <s v="32,000元/月"/>
    <s v="7"/>
    <s v="13"/>
    <x v="2"/>
    <n v="1"/>
    <n v="1"/>
    <s v="台中市西區英才路  "/>
    <x v="1"/>
    <n v="32000"/>
    <x v="1"/>
    <x v="0"/>
    <x v="1"/>
  </r>
  <r>
    <s v="禾寅大面寬美屋  "/>
    <s v="成屋"/>
    <n v="72.89"/>
    <s v="1-5/5樓"/>
    <s v="4房2廳4衛 "/>
    <s v="新竹縣新埔鎮義民路一段  "/>
    <s v="38,000元/月"/>
    <s v="1-5"/>
    <s v="5"/>
    <x v="5"/>
    <n v="2"/>
    <n v="4"/>
    <s v="新竹縣新埔鎮義民路一段  "/>
    <x v="6"/>
    <n v="38000"/>
    <x v="0"/>
    <x v="1"/>
    <x v="0"/>
  </r>
  <r>
    <s v="國民路大面寬集市店面  "/>
    <s v="成屋"/>
    <n v="23.84"/>
    <s v="1/3樓"/>
    <s v="1廳1衛 "/>
    <s v="台南市南區國民路  "/>
    <s v="63,000元/月"/>
    <s v="1"/>
    <s v="3"/>
    <x v="6"/>
    <n v="1"/>
    <n v="1"/>
    <s v="台南市南區國民路  "/>
    <x v="2"/>
    <n v="63000"/>
    <x v="2"/>
    <x v="0"/>
    <x v="0"/>
  </r>
  <r>
    <s v="⭐詠吉⭐帝景１０１  "/>
    <s v="成屋"/>
    <n v="64.930000000000007"/>
    <s v="22/23樓"/>
    <s v="4房2廳3衛 "/>
    <s v="台北市南港區永吉路  "/>
    <s v="120,000元/月"/>
    <s v="22"/>
    <s v="23"/>
    <x v="5"/>
    <n v="2"/>
    <n v="3"/>
    <s v="台北市南港區永吉路  "/>
    <x v="0"/>
    <n v="120000"/>
    <x v="0"/>
    <x v="1"/>
    <x v="2"/>
  </r>
  <r>
    <s v="景森高樓全套兩房  "/>
    <s v="成屋"/>
    <n v="24.72"/>
    <s v="13/15樓"/>
    <s v="2房2廳1衛 "/>
    <s v="桃園市八德區仁德路  "/>
    <s v="20,000元/月"/>
    <s v="13"/>
    <s v="15"/>
    <x v="0"/>
    <n v="2"/>
    <n v="1"/>
    <s v="桃園市八德區仁德路  "/>
    <x v="4"/>
    <n v="20000"/>
    <x v="0"/>
    <x v="0"/>
    <x v="1"/>
  </r>
  <r>
    <s v="赫里翁傳奇三房平車視野戶  "/>
    <s v="成屋"/>
    <n v="47.96"/>
    <s v="20/27樓"/>
    <s v="3房2廳2衛 "/>
    <s v="台中市西屯區環中路三段  "/>
    <s v="33,000元/月"/>
    <s v="20"/>
    <s v="27"/>
    <x v="1"/>
    <n v="2"/>
    <n v="2"/>
    <s v="台中市西屯區環中路三段  "/>
    <x v="1"/>
    <n v="33000"/>
    <x v="1"/>
    <x v="1"/>
    <x v="2"/>
  </r>
  <r>
    <s v="ｉ世界高樓景觀２房平車宅  "/>
    <s v="成屋"/>
    <n v="33.270000000000003"/>
    <s v="15/15樓"/>
    <s v="3房2廳2衛 "/>
    <s v="高雄市左營區鼓山三路  "/>
    <s v="28,000元/月"/>
    <s v="15"/>
    <s v="15"/>
    <x v="1"/>
    <n v="2"/>
    <n v="2"/>
    <s v="高雄市左營區鼓山三路  "/>
    <x v="3"/>
    <n v="28000"/>
    <x v="2"/>
    <x v="1"/>
    <x v="1"/>
  </r>
  <r>
    <s v="亞灣海景美宅平車  "/>
    <s v="成屋"/>
    <n v="22.04"/>
    <s v="15/15樓"/>
    <s v="1房1廳1衛 "/>
    <s v="高雄市苓雅區三多四路  "/>
    <s v="21,000元/月"/>
    <s v="15"/>
    <s v="15"/>
    <x v="2"/>
    <n v="1"/>
    <n v="1"/>
    <s v="高雄市苓雅區三多四路  "/>
    <x v="3"/>
    <n v="21000"/>
    <x v="2"/>
    <x v="0"/>
    <x v="1"/>
  </r>
  <r>
    <s v="鼎泰中城高樓兩房平車  "/>
    <s v="成屋"/>
    <n v="36.56"/>
    <s v="19/22樓"/>
    <s v="2房2廳2衛 "/>
    <s v="台中市中區自由路二段  "/>
    <s v="23,000元/月"/>
    <s v="19"/>
    <s v="22"/>
    <x v="0"/>
    <n v="2"/>
    <n v="2"/>
    <s v="台中市中區自由路二段  "/>
    <x v="1"/>
    <n v="23000"/>
    <x v="1"/>
    <x v="1"/>
    <x v="2"/>
  </r>
  <r>
    <s v="內科時尚雅房Ｅ室  "/>
    <s v="成屋"/>
    <n v="6"/>
    <s v="5/5樓"/>
    <s v="1房 "/>
    <s v="台北市內湖區文德路  "/>
    <s v="11,500元/月"/>
    <s v="5"/>
    <s v="5"/>
    <x v="2"/>
    <s v=""/>
    <s v=""/>
    <s v="台北市內湖區文德路  "/>
    <x v="0"/>
    <n v="11500"/>
    <x v="0"/>
    <x v="2"/>
    <x v="0"/>
  </r>
  <r>
    <s v="五期近學區電梯華廈２房  "/>
    <s v="成屋"/>
    <n v="34.840000000000003"/>
    <s v="2/7樓"/>
    <s v="2房2廳2衛 "/>
    <s v="台中市南屯區大墩十四街  "/>
    <s v="23,000元/月"/>
    <s v="2"/>
    <s v="7"/>
    <x v="0"/>
    <n v="2"/>
    <n v="2"/>
    <s v="台中市南屯區大墩十四街  "/>
    <x v="1"/>
    <n v="23000"/>
    <x v="1"/>
    <x v="1"/>
    <x v="0"/>
  </r>
  <r>
    <s v="震後三房一室採光佳  "/>
    <s v="成屋"/>
    <n v="37.29"/>
    <s v="2/10樓"/>
    <s v="3房2廳2衛1室 "/>
    <s v="台中市大里區自強街  "/>
    <s v="18,000元/月"/>
    <s v="2"/>
    <s v="10"/>
    <x v="1"/>
    <n v="2"/>
    <n v="2"/>
    <s v="台中市大里區自強街  "/>
    <x v="1"/>
    <n v="18000"/>
    <x v="1"/>
    <x v="1"/>
    <x v="0"/>
  </r>
  <r>
    <s v="國泰ＰＬＵＳ三房平面車位  "/>
    <s v="成屋"/>
    <n v="49.85"/>
    <s v="11/15樓"/>
    <s v="3房2廳2衛 "/>
    <s v="台中市北屯區崇德八路一段  "/>
    <s v="45,000元/月"/>
    <s v="11"/>
    <s v="15"/>
    <x v="1"/>
    <n v="2"/>
    <n v="2"/>
    <s v="台中市北屯區崇德八路一段  "/>
    <x v="1"/>
    <n v="45000"/>
    <x v="1"/>
    <x v="1"/>
    <x v="1"/>
  </r>
  <r>
    <s v="重劃區三房車位  "/>
    <s v="成屋"/>
    <n v="45.5"/>
    <s v="2/15樓"/>
    <s v="3房2廳2衛 "/>
    <s v="新北市土城區青和街  "/>
    <s v="35,000元/月"/>
    <s v="2"/>
    <s v="15"/>
    <x v="1"/>
    <n v="2"/>
    <n v="2"/>
    <s v="新北市土城區青和街  "/>
    <x v="5"/>
    <n v="35000"/>
    <x v="0"/>
    <x v="1"/>
    <x v="1"/>
  </r>
  <r>
    <s v="近櫻花捷運高質感設計套房  "/>
    <s v="成屋"/>
    <n v="13.93"/>
    <s v="6/7樓"/>
    <s v="1房1廳1衛 "/>
    <s v="台中市西屯區櫻城三街  "/>
    <s v="16,800元/月"/>
    <s v="6"/>
    <s v="7"/>
    <x v="2"/>
    <n v="1"/>
    <n v="1"/>
    <s v="台中市西屯區櫻城三街  "/>
    <x v="1"/>
    <n v="16800"/>
    <x v="1"/>
    <x v="2"/>
    <x v="0"/>
  </r>
  <r>
    <s v="近五權車站城市經典一房  "/>
    <s v="成屋"/>
    <n v="9.31"/>
    <s v="10/19樓"/>
    <s v="1房1廳1衛 "/>
    <s v="城市經典 / 台中市西區三民路一段  "/>
    <s v="9,500元/月"/>
    <s v="10"/>
    <s v="19"/>
    <x v="2"/>
    <n v="1"/>
    <n v="1"/>
    <s v=" 台中市西區三民路一段  "/>
    <x v="1"/>
    <n v="9500"/>
    <x v="1"/>
    <x v="2"/>
    <x v="1"/>
  </r>
  <r>
    <s v="勇建光翼大兩房平車  "/>
    <s v="成屋"/>
    <n v="40.630000000000003"/>
    <s v="8/15樓"/>
    <s v="2房2廳1衛 "/>
    <s v="台中市西屯區上石路  "/>
    <s v="25,000元/月"/>
    <s v="8"/>
    <s v="15"/>
    <x v="0"/>
    <n v="2"/>
    <n v="1"/>
    <s v="台中市西屯區上石路  "/>
    <x v="1"/>
    <n v="25000"/>
    <x v="1"/>
    <x v="1"/>
    <x v="1"/>
  </r>
  <r>
    <s v="林鼎跨界三房平車誠出租  "/>
    <s v="成屋"/>
    <n v="47.7"/>
    <s v="11/15樓"/>
    <s v="3房2廳2衛 "/>
    <s v="林鼎跨界 / 台中市西屯區福安路  "/>
    <s v="33,000元/月"/>
    <s v="11"/>
    <s v="15"/>
    <x v="1"/>
    <n v="2"/>
    <n v="2"/>
    <s v=" 台中市西屯區福安路  "/>
    <x v="1"/>
    <n v="33000"/>
    <x v="1"/>
    <x v="1"/>
    <x v="1"/>
  </r>
  <r>
    <s v="下樓近一中街３房美寓  "/>
    <s v="成屋"/>
    <n v="26.79"/>
    <s v="2/4樓"/>
    <s v="3房2廳2衛 "/>
    <s v="台中市北區雙十路二段  "/>
    <s v="23,000元/月"/>
    <s v="2"/>
    <s v="4"/>
    <x v="1"/>
    <n v="2"/>
    <n v="2"/>
    <s v="台中市北區雙十路二段  "/>
    <x v="1"/>
    <n v="23000"/>
    <x v="1"/>
    <x v="0"/>
    <x v="0"/>
  </r>
  <r>
    <s v="湖濱城精裝兩房平車可租補  "/>
    <s v="成屋"/>
    <n v="38.18"/>
    <s v="25/28樓"/>
    <s v="2房1廳1衛 "/>
    <s v="台中市東區進德路  "/>
    <s v="30,000元/月"/>
    <s v="25"/>
    <s v="28"/>
    <x v="0"/>
    <n v="1"/>
    <n v="1"/>
    <s v="台中市東區進德路  "/>
    <x v="1"/>
    <n v="30000"/>
    <x v="1"/>
    <x v="1"/>
    <x v="2"/>
  </r>
  <r>
    <s v="宏普新邑一房附車位  "/>
    <s v="成屋"/>
    <n v="33.450000000000003"/>
    <s v="2/9樓"/>
    <s v="1房2廳1衛 "/>
    <s v="台北市北投區三合街一段  "/>
    <s v="38,000元/月"/>
    <s v="2"/>
    <s v="9"/>
    <x v="2"/>
    <n v="2"/>
    <n v="1"/>
    <s v="台北市北投區三合街一段  "/>
    <x v="0"/>
    <n v="38000"/>
    <x v="0"/>
    <x v="1"/>
    <x v="0"/>
  </r>
  <r>
    <s v="高樓２房好ＧＯ利  "/>
    <s v="成屋"/>
    <n v="20.329999999999998"/>
    <s v="7/13樓"/>
    <s v="2房1廳1衛 "/>
    <s v="新北市三重區德厚街  "/>
    <s v="33,000元/月"/>
    <s v="7"/>
    <s v="13"/>
    <x v="0"/>
    <n v="1"/>
    <n v="1"/>
    <s v="新北市三重區德厚街  "/>
    <x v="5"/>
    <n v="33000"/>
    <x v="0"/>
    <x v="0"/>
    <x v="1"/>
  </r>
  <r>
    <s v="社頭市區黃金透店  "/>
    <s v="成屋"/>
    <n v="70.77"/>
    <s v="1-3/3樓"/>
    <s v="4房2廳3.5衛 "/>
    <s v="彰化縣社頭鄉員集路二段  "/>
    <s v="55,000元/月"/>
    <s v="1-3"/>
    <s v="3"/>
    <x v="5"/>
    <n v="2"/>
    <n v="5"/>
    <s v="彰化縣社頭鄉員集路二段  "/>
    <x v="7"/>
    <n v="55000"/>
    <x v="1"/>
    <x v="1"/>
    <x v="0"/>
  </r>
  <r>
    <s v="信松廣場美妝兩房即可入住  "/>
    <s v="成屋"/>
    <n v="20.82"/>
    <s v="9/22樓"/>
    <s v="2房1廳1衛 "/>
    <s v="台北市信義區松隆路  "/>
    <s v="52,000元/月"/>
    <s v="9"/>
    <s v="22"/>
    <x v="0"/>
    <n v="1"/>
    <n v="1"/>
    <s v="台北市信義區松隆路  "/>
    <x v="0"/>
    <n v="52000"/>
    <x v="0"/>
    <x v="0"/>
    <x v="2"/>
  </r>
  <r>
    <s v="熊貓福華４房大空間  "/>
    <s v="成屋"/>
    <n v="39.32"/>
    <s v="13/13樓"/>
    <s v="4房2廳2衛 "/>
    <s v="台中市西屯區福安路  "/>
    <s v="25,000元/月"/>
    <s v="13"/>
    <s v="13"/>
    <x v="5"/>
    <n v="2"/>
    <n v="2"/>
    <s v="台中市西屯區福安路  "/>
    <x v="1"/>
    <n v="25000"/>
    <x v="1"/>
    <x v="1"/>
    <x v="1"/>
  </r>
  <r>
    <s v="七期市政１０１小豪宅  "/>
    <s v="成屋"/>
    <n v="26.98"/>
    <s v="5/15樓"/>
    <s v="1房1廳1衛 "/>
    <s v="台中市西屯區河南路三段  "/>
    <s v="28,000元/月"/>
    <s v="5"/>
    <s v="15"/>
    <x v="2"/>
    <n v="1"/>
    <n v="1"/>
    <s v="台中市西屯區河南路三段  "/>
    <x v="1"/>
    <n v="28000"/>
    <x v="1"/>
    <x v="0"/>
    <x v="1"/>
  </r>
  <r>
    <s v="北投運動金龍市場電梯三房  "/>
    <s v="成屋"/>
    <n v="44.95"/>
    <s v="2/6樓"/>
    <s v="3房2廳1.5衛 "/>
    <s v="陽明花園 / 台北市北投區尊賢街  "/>
    <s v="39,800元/月"/>
    <s v="2"/>
    <s v="6"/>
    <x v="1"/>
    <n v="2"/>
    <n v="5"/>
    <s v=" 台北市北投區尊賢街  "/>
    <x v="0"/>
    <n v="39800"/>
    <x v="0"/>
    <x v="1"/>
    <x v="0"/>
  </r>
  <r>
    <s v="恆久綠意靜謐大器  "/>
    <s v="成屋"/>
    <n v="74.05"/>
    <s v="3/21樓"/>
    <s v="3房2廳2衛 "/>
    <s v="台北市南港區經貿二路  "/>
    <s v="139,000元/月"/>
    <s v="3"/>
    <s v="21"/>
    <x v="1"/>
    <n v="2"/>
    <n v="2"/>
    <s v="台北市南港區經貿二路  "/>
    <x v="0"/>
    <n v="139000"/>
    <x v="0"/>
    <x v="1"/>
    <x v="2"/>
  </r>
  <r>
    <s v="寰泰栢悅採光美屋  "/>
    <s v="成屋"/>
    <n v="30.06"/>
    <s v="2/7樓"/>
    <s v="3房2廳2衛1室(含加蓋 2房) "/>
    <s v="新北市三重區自強路一段  "/>
    <s v="35,000元/月"/>
    <s v="2"/>
    <s v="7"/>
    <x v="1"/>
    <n v="2"/>
    <n v="2"/>
    <s v="新北市三重區自強路一段  "/>
    <x v="5"/>
    <n v="35000"/>
    <x v="0"/>
    <x v="1"/>
    <x v="0"/>
  </r>
  <r>
    <s v="雙語延平國小３房可租補  "/>
    <s v="成屋"/>
    <n v="29.29"/>
    <s v="4/4樓"/>
    <s v="3房2廳1衛 "/>
    <s v="台北市大同區重慶北路三段  "/>
    <s v="29,000元/月"/>
    <s v="4"/>
    <s v="4"/>
    <x v="1"/>
    <n v="2"/>
    <n v="1"/>
    <s v="台北市大同區重慶北路三段  "/>
    <x v="0"/>
    <n v="29000"/>
    <x v="0"/>
    <x v="0"/>
    <x v="0"/>
  </r>
  <r>
    <s v="香榭住辦大空間  "/>
    <s v="成屋"/>
    <n v="20"/>
    <s v="B1-1/18樓"/>
    <s v="3房2廳2衛 "/>
    <s v="新北市汐止區東勢街  "/>
    <s v="55,000元/月"/>
    <s v="B1-1"/>
    <s v="18"/>
    <x v="1"/>
    <n v="2"/>
    <n v="2"/>
    <s v="新北市汐止區東勢街  "/>
    <x v="5"/>
    <n v="55000"/>
    <x v="0"/>
    <x v="0"/>
    <x v="1"/>
  </r>
  <r>
    <s v="【國美商隱】大空間雙車位  "/>
    <s v="成屋"/>
    <n v="148.69"/>
    <s v="4/12樓"/>
    <s v="3房2廳3衛2室 "/>
    <s v="台北市信義區永吉路  "/>
    <s v="250,000元/月"/>
    <s v="4"/>
    <s v="12"/>
    <x v="1"/>
    <n v="2"/>
    <n v="3"/>
    <s v="台北市信義區永吉路  "/>
    <x v="0"/>
    <n v="250000"/>
    <x v="0"/>
    <x v="1"/>
    <x v="1"/>
  </r>
  <r>
    <s v="櫻花知殷高樓美三房平車  "/>
    <s v="成屋"/>
    <n v="48.9"/>
    <s v="11/12樓"/>
    <s v="3房2廳2衛 "/>
    <s v="台中市潭子區頭家路  "/>
    <s v="28,300元/月"/>
    <s v="11"/>
    <s v="12"/>
    <x v="1"/>
    <n v="2"/>
    <n v="2"/>
    <s v="台中市潭子區頭家路  "/>
    <x v="1"/>
    <n v="28300"/>
    <x v="1"/>
    <x v="1"/>
    <x v="1"/>
  </r>
  <r>
    <s v="好棒棒精美透天  "/>
    <s v="成屋"/>
    <n v="28.13"/>
    <s v="1-2/2樓"/>
    <s v="3房3廳2衛(含加蓋 1廳) "/>
    <s v="台北市北投區致遠三路  "/>
    <s v="65,000元/月"/>
    <s v="1-2"/>
    <s v="2"/>
    <x v="1"/>
    <n v="3"/>
    <n v="2"/>
    <s v="台北市北投區致遠三路  "/>
    <x v="0"/>
    <n v="65000"/>
    <x v="0"/>
    <x v="0"/>
    <x v="0"/>
  </r>
  <r>
    <s v="南屯大地坪車庫別墅  "/>
    <s v="成屋"/>
    <n v="59.18"/>
    <s v="1-4/4樓"/>
    <s v="4房3廳3衛 "/>
    <s v="台中市南屯區永春東一路  "/>
    <s v="60,000元/月"/>
    <s v="1-4"/>
    <s v="4"/>
    <x v="5"/>
    <n v="3"/>
    <n v="3"/>
    <s v="台中市南屯區永春東一路  "/>
    <x v="1"/>
    <n v="60000"/>
    <x v="1"/>
    <x v="1"/>
    <x v="0"/>
  </r>
  <r>
    <s v="秀朗電梯陽光三房可租補  "/>
    <s v="成屋"/>
    <n v="26.4"/>
    <s v="6/9樓"/>
    <s v="3房2廳2衛 "/>
    <s v="新北市永和區秀朗路二段  "/>
    <s v="32,000元/月"/>
    <s v="6"/>
    <s v="9"/>
    <x v="1"/>
    <n v="2"/>
    <n v="2"/>
    <s v="新北市永和區秀朗路二段  "/>
    <x v="5"/>
    <n v="32000"/>
    <x v="0"/>
    <x v="0"/>
    <x v="0"/>
  </r>
  <r>
    <s v="勝華Ｖ８高檔裝潢３房  "/>
    <s v="成屋"/>
    <n v="42.63"/>
    <s v="12/14樓"/>
    <s v="3房2廳2衛 "/>
    <s v="新北市淡水區義山路一段  "/>
    <s v="42,000元/月"/>
    <s v="12"/>
    <s v="14"/>
    <x v="1"/>
    <n v="2"/>
    <n v="2"/>
    <s v="新北市淡水區義山路一段  "/>
    <x v="5"/>
    <n v="42000"/>
    <x v="0"/>
    <x v="1"/>
    <x v="1"/>
  </r>
  <r>
    <s v="美術館印象巴黎採光大套房  "/>
    <s v="成屋"/>
    <n v="19.760000000000002"/>
    <s v="6/15樓"/>
    <s v="1房1廳1衛 "/>
    <s v="高雄市鼓山區美術東四路  "/>
    <s v="16,500元/月"/>
    <s v="6"/>
    <s v="15"/>
    <x v="2"/>
    <n v="1"/>
    <n v="1"/>
    <s v="高雄市鼓山區美術東四路  "/>
    <x v="3"/>
    <n v="16500"/>
    <x v="2"/>
    <x v="0"/>
    <x v="1"/>
  </r>
  <r>
    <s v="景安有陽台１房  "/>
    <s v="成屋"/>
    <n v="6.76"/>
    <s v="4/12樓"/>
    <s v="1房1廳1衛 "/>
    <s v="新北市中和區中正路  "/>
    <s v="15,000元/月"/>
    <s v="4"/>
    <s v="12"/>
    <x v="2"/>
    <n v="1"/>
    <n v="1"/>
    <s v="新北市中和區中正路  "/>
    <x v="5"/>
    <n v="15000"/>
    <x v="0"/>
    <x v="2"/>
    <x v="1"/>
  </r>
  <r>
    <s v="近火車站３房車  "/>
    <s v="成屋"/>
    <n v="45.37"/>
    <s v="4/14樓"/>
    <s v="3房2廳2衛 "/>
    <s v="桃園市桃園區成功路二段  "/>
    <s v="36,000元/月"/>
    <s v="4"/>
    <s v="14"/>
    <x v="1"/>
    <n v="2"/>
    <n v="2"/>
    <s v="桃園市桃園區成功路二段  "/>
    <x v="4"/>
    <n v="36000"/>
    <x v="0"/>
    <x v="1"/>
    <x v="1"/>
  </r>
  <r>
    <s v="東方晶璽高樓三房車位  "/>
    <s v="成屋"/>
    <n v="63.09"/>
    <s v="9/11樓"/>
    <s v="3房2廳2衛1室 "/>
    <s v="台北市南港區經園街  "/>
    <s v="90,000元/月"/>
    <s v="9"/>
    <s v="11"/>
    <x v="1"/>
    <n v="2"/>
    <n v="2"/>
    <s v="台北市南港區經園街  "/>
    <x v="0"/>
    <n v="90000"/>
    <x v="0"/>
    <x v="1"/>
    <x v="1"/>
  </r>
  <r>
    <s v="近凹子底公園靜巷透天  "/>
    <s v="成屋"/>
    <n v="40.81"/>
    <s v="1-3/3樓"/>
    <s v="5房2廳3衛1室(含加蓋 1房) "/>
    <s v="高雄市鼓山區中華一路  "/>
    <s v="35,000元/月"/>
    <s v="1-3"/>
    <s v="3"/>
    <x v="3"/>
    <n v="2"/>
    <n v="3"/>
    <s v="高雄市鼓山區中華一路  "/>
    <x v="3"/>
    <n v="35000"/>
    <x v="2"/>
    <x v="1"/>
    <x v="0"/>
  </r>
  <r>
    <s v="森達美術觀漂亮兩房附車位  "/>
    <s v="成屋"/>
    <n v="30.74"/>
    <s v="13/13樓"/>
    <s v="2房2廳1衛 "/>
    <s v="新北市林口區仁愛二路  "/>
    <s v="27,500元/月"/>
    <s v="13"/>
    <s v="13"/>
    <x v="0"/>
    <n v="2"/>
    <n v="1"/>
    <s v="新北市林口區仁愛二路  "/>
    <x v="5"/>
    <n v="27500"/>
    <x v="0"/>
    <x v="1"/>
    <x v="1"/>
  </r>
  <r>
    <s v="花園三房車  "/>
    <s v="成屋"/>
    <n v="44.26"/>
    <s v="6/9樓"/>
    <s v="3房2廳2衛 "/>
    <s v="台北市南港區重陽路  "/>
    <s v="42,000元/月"/>
    <s v="6"/>
    <s v="9"/>
    <x v="1"/>
    <n v="2"/>
    <n v="2"/>
    <s v="台北市南港區重陽路  "/>
    <x v="0"/>
    <n v="42000"/>
    <x v="0"/>
    <x v="1"/>
    <x v="0"/>
  </r>
  <r>
    <s v="璞詠川正面河景  "/>
    <s v="成屋"/>
    <n v="18.79"/>
    <s v="8/10樓"/>
    <s v="1房1廳1衛 "/>
    <s v="台北市士林區承德路四段  "/>
    <s v="40,000元/月"/>
    <s v="8"/>
    <s v="10"/>
    <x v="2"/>
    <n v="1"/>
    <n v="1"/>
    <s v="台北市士林區承德路四段  "/>
    <x v="0"/>
    <n v="40000"/>
    <x v="0"/>
    <x v="0"/>
    <x v="0"/>
  </r>
  <r>
    <s v="南港三樓三房美寓  "/>
    <s v="成屋"/>
    <n v="38.159999999999997"/>
    <s v="3/5樓"/>
    <s v="3房2廳2衛 "/>
    <s v="台北市南港區興南街  "/>
    <s v="26,000元/月"/>
    <s v="3"/>
    <s v="5"/>
    <x v="1"/>
    <n v="2"/>
    <n v="2"/>
    <s v="台北市南港區興南街  "/>
    <x v="0"/>
    <n v="26000"/>
    <x v="0"/>
    <x v="1"/>
    <x v="0"/>
  </r>
  <r>
    <s v="日紡國寶三房車位  "/>
    <s v="成屋"/>
    <n v="38"/>
    <s v="4/12樓"/>
    <s v="3房2廳2衛 "/>
    <s v="台中市北屯區景和東街  "/>
    <s v="25,000元/月"/>
    <s v="4"/>
    <s v="12"/>
    <x v="1"/>
    <n v="2"/>
    <n v="2"/>
    <s v="台中市北屯區景和東街  "/>
    <x v="1"/>
    <n v="25000"/>
    <x v="1"/>
    <x v="1"/>
    <x v="1"/>
  </r>
  <r>
    <s v="內湖捷運１樓公寓出租  "/>
    <s v="成屋"/>
    <n v="30.94"/>
    <s v="1/4樓"/>
    <s v="4房2廳2衛1室 "/>
    <s v="台北市內湖區內湖路二段  "/>
    <s v="60,000元/月"/>
    <s v="1"/>
    <s v="4"/>
    <x v="5"/>
    <n v="2"/>
    <n v="2"/>
    <s v="台北市內湖區內湖路二段  "/>
    <x v="0"/>
    <n v="60000"/>
    <x v="0"/>
    <x v="1"/>
    <x v="0"/>
  </r>
  <r>
    <s v="世貿名人稀有套房  "/>
    <s v="成屋"/>
    <n v="8.9600000000000009"/>
    <s v="4/24樓"/>
    <s v="1房1廳1衛 "/>
    <s v="新北市汐止區大同路二段  "/>
    <s v="13,500元/月"/>
    <s v="4"/>
    <s v="24"/>
    <x v="2"/>
    <n v="1"/>
    <n v="1"/>
    <s v="新北市汐止區大同路二段  "/>
    <x v="5"/>
    <n v="13500"/>
    <x v="0"/>
    <x v="2"/>
    <x v="2"/>
  </r>
  <r>
    <s v="松江南京捷運☆電梯住辦  "/>
    <s v="成屋"/>
    <n v="17.059999999999999"/>
    <s v="5/7樓"/>
    <s v="2廳1衛 "/>
    <s v="台北市中山區吉林路  "/>
    <s v="28,000元/月"/>
    <s v="5"/>
    <s v="7"/>
    <x v="6"/>
    <n v="2"/>
    <n v="1"/>
    <s v="台北市中山區吉林路  "/>
    <x v="0"/>
    <n v="28000"/>
    <x v="0"/>
    <x v="0"/>
    <x v="0"/>
  </r>
  <r>
    <s v="櫻城一街美透天  "/>
    <s v="成屋"/>
    <n v="93.54"/>
    <s v="1-4/4樓"/>
    <s v="4房3廳5衛 "/>
    <s v="台中市西屯區櫻城一街  "/>
    <s v="53,000元/月"/>
    <s v="1-4"/>
    <s v="4"/>
    <x v="5"/>
    <n v="3"/>
    <n v="5"/>
    <s v="台中市西屯區櫻城一街  "/>
    <x v="1"/>
    <n v="53000"/>
    <x v="1"/>
    <x v="1"/>
    <x v="0"/>
  </r>
  <r>
    <s v="雲世代舒適套房稀有釋出  "/>
    <s v="成屋"/>
    <n v="12.07"/>
    <s v="20/23樓"/>
    <s v="1房1廳1衛 "/>
    <s v="桃園市桃園區永安路  "/>
    <s v="16,800元/月"/>
    <s v="20"/>
    <s v="23"/>
    <x v="2"/>
    <n v="1"/>
    <n v="1"/>
    <s v="桃園市桃園區永安路  "/>
    <x v="4"/>
    <n v="16800"/>
    <x v="0"/>
    <x v="2"/>
    <x v="2"/>
  </r>
  <r>
    <s v="國家大院高樓層２房  "/>
    <s v="成屋"/>
    <n v="30.25"/>
    <s v="14/15樓"/>
    <s v="2房2廳1衛 "/>
    <s v="桃園市中壢區青峰路一段  "/>
    <s v="26,800元/月"/>
    <s v="14"/>
    <s v="15"/>
    <x v="0"/>
    <n v="2"/>
    <n v="1"/>
    <s v="桃園市中壢區青峰路一段  "/>
    <x v="4"/>
    <n v="26800"/>
    <x v="0"/>
    <x v="1"/>
    <x v="1"/>
  </r>
  <r>
    <s v="五甲正路大空間透天店面  "/>
    <s v="成屋"/>
    <n v="220.31"/>
    <s v="1-5/5樓"/>
    <s v="6房7廳5.5衛19室(含加蓋 3房2衛8室) "/>
    <s v="高雄市鳳山區五甲二路  "/>
    <s v="220,000元/月"/>
    <s v="1-5"/>
    <s v="5"/>
    <x v="7"/>
    <n v="7"/>
    <n v="5"/>
    <s v="高雄市鳳山區五甲二路  "/>
    <x v="3"/>
    <n v="220000"/>
    <x v="2"/>
    <x v="1"/>
    <x v="0"/>
  </r>
  <r>
    <s v="聖荷西面公園４房  "/>
    <s v="成屋"/>
    <n v="70.37"/>
    <s v="5/10樓"/>
    <s v="4房2廳2衛 "/>
    <s v="台北市中山區樂群二路  "/>
    <s v="138,000元/月"/>
    <s v="5"/>
    <s v="10"/>
    <x v="5"/>
    <n v="2"/>
    <n v="2"/>
    <s v="台北市中山區樂群二路  "/>
    <x v="0"/>
    <n v="138000"/>
    <x v="0"/>
    <x v="1"/>
    <x v="0"/>
  </r>
  <r>
    <s v="大湖朕寶精美４房＋車位  "/>
    <s v="成屋"/>
    <n v="76.099999999999994"/>
    <s v="7/15樓"/>
    <s v="4房2廳3衛 "/>
    <s v="台北市內湖區成功路四段  "/>
    <s v="80,000元/月"/>
    <s v="7"/>
    <s v="15"/>
    <x v="5"/>
    <n v="2"/>
    <n v="3"/>
    <s v="台北市內湖區成功路四段  "/>
    <x v="0"/>
    <n v="80000"/>
    <x v="0"/>
    <x v="1"/>
    <x v="1"/>
  </r>
  <r>
    <s v="近市政府！臺灣大道透天  "/>
    <s v="成屋"/>
    <n v="58.96"/>
    <s v="1-4/4樓"/>
    <s v="2房4廳2衛 "/>
    <s v="台中市西屯區臺灣大道二段  "/>
    <s v="50,000元/月"/>
    <s v="1-4"/>
    <s v="4"/>
    <x v="0"/>
    <n v="4"/>
    <n v="2"/>
    <s v="台中市西屯區臺灣大道二段  "/>
    <x v="1"/>
    <n v="50000"/>
    <x v="1"/>
    <x v="1"/>
    <x v="0"/>
  </r>
  <r>
    <s v="富宇質青２房平車挑高戶  "/>
    <s v="成屋"/>
    <n v="37.94"/>
    <s v="1/12樓"/>
    <s v="2房1廳1衛 "/>
    <s v="台中市西區西屯路一段  "/>
    <s v="26,000元/月"/>
    <s v="1"/>
    <s v="12"/>
    <x v="0"/>
    <n v="1"/>
    <n v="1"/>
    <s v="台中市西區西屯路一段  "/>
    <x v="1"/>
    <n v="26000"/>
    <x v="1"/>
    <x v="1"/>
    <x v="1"/>
  </r>
  <r>
    <s v="十方山水  "/>
    <s v="成屋"/>
    <n v="63.42"/>
    <s v="8/19樓"/>
    <s v="2房2廳2衛2室 "/>
    <s v="新北市新店區碧潭路  "/>
    <s v="42,000元/月"/>
    <s v="8"/>
    <s v="19"/>
    <x v="0"/>
    <n v="2"/>
    <n v="2"/>
    <s v="新北市新店區碧潭路  "/>
    <x v="5"/>
    <n v="42000"/>
    <x v="0"/>
    <x v="1"/>
    <x v="1"/>
  </r>
  <r>
    <s v="民義街三房  "/>
    <s v="成屋"/>
    <n v="37.94"/>
    <s v="2/6樓"/>
    <s v="4房3廳3衛(含加蓋 1房1廳) "/>
    <s v="新北市蘆洲區民義街  "/>
    <s v="38,000元/月"/>
    <s v="2"/>
    <s v="6"/>
    <x v="5"/>
    <n v="3"/>
    <n v="3"/>
    <s v="新北市蘆洲區民義街  "/>
    <x v="5"/>
    <n v="38000"/>
    <x v="0"/>
    <x v="1"/>
    <x v="0"/>
  </r>
  <r>
    <s v="心居易一樓可寵物庭院美屋  "/>
    <s v="成屋"/>
    <n v="56.44"/>
    <s v="1/9樓"/>
    <s v="3房2廳2衛 "/>
    <s v="新北市淡水區新春街  "/>
    <s v="32,000元/月"/>
    <s v="1"/>
    <s v="9"/>
    <x v="1"/>
    <n v="2"/>
    <n v="2"/>
    <s v="新北市淡水區新春街  "/>
    <x v="5"/>
    <n v="32000"/>
    <x v="0"/>
    <x v="1"/>
    <x v="0"/>
  </r>
  <r>
    <s v="皇翔四季中庭三房  "/>
    <s v="成屋"/>
    <n v="45.01"/>
    <s v="3/20樓"/>
    <s v="3房2廳2衛 "/>
    <s v="新北市三峽區學成路  "/>
    <s v="31,000元/月"/>
    <s v="3"/>
    <s v="20"/>
    <x v="1"/>
    <n v="2"/>
    <n v="2"/>
    <s v="新北市三峽區學成路  "/>
    <x v="5"/>
    <n v="31000"/>
    <x v="0"/>
    <x v="1"/>
    <x v="1"/>
  </r>
  <r>
    <s v="可租補可養貓大墩學區兩房  "/>
    <s v="成屋"/>
    <n v="28.26"/>
    <s v="3/8樓"/>
    <s v="2房2廳1衛1室 "/>
    <s v="台中市南屯區三和街  "/>
    <s v="27,000元/月"/>
    <s v="3"/>
    <s v="8"/>
    <x v="0"/>
    <n v="2"/>
    <n v="1"/>
    <s v="台中市南屯區三和街  "/>
    <x v="1"/>
    <n v="27000"/>
    <x v="1"/>
    <x v="0"/>
    <x v="0"/>
  </r>
  <r>
    <s v="竹圍馬偕醫院１樓家庭２房  "/>
    <s v="成屋"/>
    <n v="18.920000000000002"/>
    <s v="1/2樓"/>
    <s v="2房1廳1衛1室 "/>
    <s v="新北市淡水區民生路  "/>
    <s v="21,000元/月"/>
    <s v="1"/>
    <s v="2"/>
    <x v="0"/>
    <n v="1"/>
    <n v="1"/>
    <s v="新北市淡水區民生路  "/>
    <x v="5"/>
    <n v="21000"/>
    <x v="0"/>
    <x v="0"/>
    <x v="0"/>
  </r>
  <r>
    <s v="萬芳捷運人之初電梯兩房  "/>
    <s v="成屋"/>
    <n v="27.47"/>
    <s v="4/7樓"/>
    <s v="2房1廳1衛 "/>
    <s v="台北市文山區興隆路三段  "/>
    <s v="35,000元/月"/>
    <s v="4"/>
    <s v="7"/>
    <x v="0"/>
    <n v="1"/>
    <n v="1"/>
    <s v="台北市文山區興隆路三段  "/>
    <x v="0"/>
    <n v="35000"/>
    <x v="0"/>
    <x v="0"/>
    <x v="0"/>
  </r>
  <r>
    <s v="☆東興路採光美透店  "/>
    <s v="成屋"/>
    <n v="92.42"/>
    <s v="B1-3/3樓"/>
    <s v="4房3廳3衛 "/>
    <s v="台中市南屯區東興路一段  "/>
    <s v="45,000元/月"/>
    <s v="B1-3"/>
    <s v="3"/>
    <x v="5"/>
    <n v="3"/>
    <n v="3"/>
    <s v="台中市南屯區東興路一段  "/>
    <x v="1"/>
    <n v="45000"/>
    <x v="1"/>
    <x v="1"/>
    <x v="0"/>
  </r>
  <r>
    <s v="天母東宮高樓層  "/>
    <s v="成屋"/>
    <n v="39.54"/>
    <s v="11/12樓"/>
    <s v="3房2廳2衛 "/>
    <s v="台北市士林區天母東路  "/>
    <s v="48,000元/月"/>
    <s v="11"/>
    <s v="12"/>
    <x v="1"/>
    <n v="2"/>
    <n v="2"/>
    <s v="台北市士林區天母東路  "/>
    <x v="0"/>
    <n v="48000"/>
    <x v="0"/>
    <x v="1"/>
    <x v="1"/>
  </r>
  <r>
    <s v="台大後門亮麗兩房機能絕佳  "/>
    <s v="成屋"/>
    <n v="30.2"/>
    <s v="5/5樓"/>
    <s v="2房2廳2衛 "/>
    <s v="台北市大安區復興南路二段  "/>
    <s v="43,000元/月"/>
    <s v="5"/>
    <s v="5"/>
    <x v="0"/>
    <n v="2"/>
    <n v="2"/>
    <s v="台北市大安區復興南路二段  "/>
    <x v="0"/>
    <n v="43000"/>
    <x v="0"/>
    <x v="1"/>
    <x v="0"/>
  </r>
  <r>
    <s v="江南大宅２房有車位  "/>
    <s v="成屋"/>
    <n v="34.090000000000003"/>
    <s v="10/23樓"/>
    <s v="2房1廳1衛 "/>
    <s v="新北市淡水區沙崙路一段  "/>
    <s v="21,000元/月"/>
    <s v="10"/>
    <s v="23"/>
    <x v="0"/>
    <n v="1"/>
    <n v="1"/>
    <s v="新北市淡水區沙崙路一段  "/>
    <x v="5"/>
    <n v="21000"/>
    <x v="0"/>
    <x v="1"/>
    <x v="2"/>
  </r>
  <r>
    <s v="寶輝世紀莊園３房雙平車  "/>
    <s v="成屋"/>
    <n v="67.319999999999993"/>
    <s v="8/24樓"/>
    <s v="3房2廳2衛 "/>
    <s v="台中市西屯區福科路  "/>
    <s v="88,000元/月"/>
    <s v="8"/>
    <s v="24"/>
    <x v="1"/>
    <n v="2"/>
    <n v="2"/>
    <s v="台中市西屯區福科路  "/>
    <x v="1"/>
    <n v="88000"/>
    <x v="1"/>
    <x v="1"/>
    <x v="2"/>
  </r>
  <r>
    <s v="仁武鳳仁路人潮金透店  "/>
    <s v="成屋"/>
    <n v="42.23"/>
    <s v="1-3/3樓"/>
    <s v="5房2廳3衛 "/>
    <s v="高雄市仁武區鳳仁路  "/>
    <s v="30,000元/月"/>
    <s v="1-3"/>
    <s v="3"/>
    <x v="3"/>
    <n v="2"/>
    <n v="3"/>
    <s v="高雄市仁武區鳳仁路  "/>
    <x v="3"/>
    <n v="30000"/>
    <x v="2"/>
    <x v="1"/>
    <x v="0"/>
  </r>
  <r>
    <s v="西屯中科３房大空間有車位  "/>
    <s v="成屋"/>
    <n v="42.57"/>
    <s v="7/16樓"/>
    <s v="3房2廳2衛1室 "/>
    <s v="台中市西屯區福科路  "/>
    <s v="25,000元/月"/>
    <s v="7"/>
    <s v="16"/>
    <x v="1"/>
    <n v="2"/>
    <n v="2"/>
    <s v="台中市西屯區福科路  "/>
    <x v="1"/>
    <n v="25000"/>
    <x v="1"/>
    <x v="1"/>
    <x v="1"/>
  </r>
  <r>
    <s v="藝文德億樂三房車位  "/>
    <s v="成屋"/>
    <n v="44.01"/>
    <s v="7/12樓"/>
    <s v="3房2廳2衛 "/>
    <s v="桃園市桃園區新埔五街  "/>
    <s v="32,000元/月"/>
    <s v="7"/>
    <s v="12"/>
    <x v="1"/>
    <n v="2"/>
    <n v="2"/>
    <s v="桃園市桃園區新埔五街  "/>
    <x v="4"/>
    <n v="32000"/>
    <x v="0"/>
    <x v="1"/>
    <x v="1"/>
  </r>
  <r>
    <s v="府前大坪數百市金店住  "/>
    <s v="成屋"/>
    <n v="71.3"/>
    <s v="1-4/5樓"/>
    <s v="5房6廳6衛 "/>
    <s v="台南市安平區府前四街  "/>
    <s v="60,000元/月"/>
    <s v="1-4"/>
    <s v="5"/>
    <x v="3"/>
    <n v="6"/>
    <n v="6"/>
    <s v="台南市安平區府前四街  "/>
    <x v="2"/>
    <n v="60000"/>
    <x v="2"/>
    <x v="1"/>
    <x v="0"/>
  </r>
  <r>
    <s v="鼎宇美術之星平車豪邸  "/>
    <s v="成屋"/>
    <n v="128.31"/>
    <s v="8/27樓"/>
    <s v="4房2廳4衛 "/>
    <s v="高雄市鼓山區美術東四路  "/>
    <s v="100,000元/月"/>
    <s v="8"/>
    <s v="27"/>
    <x v="5"/>
    <n v="2"/>
    <n v="4"/>
    <s v="高雄市鼓山區美術東四路  "/>
    <x v="3"/>
    <n v="100000"/>
    <x v="2"/>
    <x v="1"/>
    <x v="2"/>
  </r>
  <r>
    <s v="仁愛敦南雅致美屋  "/>
    <s v="成屋"/>
    <n v="19.23"/>
    <s v="4/14樓"/>
    <s v="2房2廳1衛 "/>
    <s v="台北市大安區仁愛路四段  "/>
    <s v="80,000元/月"/>
    <s v="4"/>
    <s v="14"/>
    <x v="0"/>
    <n v="2"/>
    <n v="1"/>
    <s v="台北市大安區仁愛路四段  "/>
    <x v="0"/>
    <n v="80000"/>
    <x v="0"/>
    <x v="0"/>
    <x v="1"/>
  </r>
  <r>
    <s v="藍田陞玉高樓美景  "/>
    <s v="成屋"/>
    <n v="112.21"/>
    <s v="17/25樓"/>
    <s v="2房2廳3衛1室 "/>
    <s v="藍田陞玉 / 台北市北投區文林北路  "/>
    <s v="180,000元/月"/>
    <s v="17"/>
    <s v="25"/>
    <x v="0"/>
    <n v="2"/>
    <n v="3"/>
    <s v=" 台北市北投區文林北路  "/>
    <x v="0"/>
    <n v="180000"/>
    <x v="0"/>
    <x v="1"/>
    <x v="2"/>
  </r>
  <r>
    <s v="文心青海路旁角間別墅  "/>
    <s v="成屋"/>
    <n v="43.55"/>
    <s v="1-2/2樓"/>
    <s v="5房2廳3衛(含加蓋 1房1衛) "/>
    <s v="台中市西屯區洛陽南街  "/>
    <s v="58,000元/月"/>
    <s v="1-2"/>
    <s v="2"/>
    <x v="3"/>
    <n v="2"/>
    <n v="3"/>
    <s v="台中市西屯區洛陽南街  "/>
    <x v="1"/>
    <n v="58000"/>
    <x v="1"/>
    <x v="1"/>
    <x v="0"/>
  </r>
  <r>
    <s v="鴻磐全新裝潢邊間三房車位  "/>
    <s v="成屋"/>
    <n v="60.76"/>
    <s v="20/21樓"/>
    <s v="3房2廳2衛1室 "/>
    <s v="新北市板橋區華江一路  "/>
    <s v="65,000元/月"/>
    <s v="20"/>
    <s v="21"/>
    <x v="1"/>
    <n v="2"/>
    <n v="2"/>
    <s v="新北市板橋區華江一路  "/>
    <x v="5"/>
    <n v="65000"/>
    <x v="0"/>
    <x v="1"/>
    <x v="2"/>
  </r>
  <r>
    <s v="全新『柏舍』電梯兩房  "/>
    <s v="成屋"/>
    <n v="31.01"/>
    <s v="6/14樓"/>
    <s v="2房2廳1衛 "/>
    <s v="新北市林口區文林三街  "/>
    <s v="30,000元/月"/>
    <s v="6"/>
    <s v="14"/>
    <x v="0"/>
    <n v="2"/>
    <n v="1"/>
    <s v="新北市林口區文林三街  "/>
    <x v="5"/>
    <n v="30000"/>
    <x v="0"/>
    <x v="1"/>
    <x v="1"/>
  </r>
  <r>
    <s v="小資一樓稀有釋出  "/>
    <s v="成屋"/>
    <n v="22.27"/>
    <s v="1/4樓"/>
    <s v="2房1廳1衛 "/>
    <s v="新北市板橋區四川路一段  "/>
    <s v="26,000元/月"/>
    <s v="1"/>
    <s v="4"/>
    <x v="0"/>
    <n v="1"/>
    <n v="1"/>
    <s v="新北市板橋區四川路一段  "/>
    <x v="5"/>
    <n v="26000"/>
    <x v="0"/>
    <x v="0"/>
    <x v="0"/>
  </r>
  <r>
    <s v="熊貓天下  "/>
    <s v="成屋"/>
    <n v="33.29"/>
    <s v="13/15樓"/>
    <s v="3房2廳2衛 "/>
    <s v="台中市西屯區西屯路二段  "/>
    <s v="30,000元/月"/>
    <s v="13"/>
    <s v="15"/>
    <x v="1"/>
    <n v="2"/>
    <n v="2"/>
    <s v="台中市西屯區西屯路二段  "/>
    <x v="1"/>
    <n v="30000"/>
    <x v="1"/>
    <x v="1"/>
    <x v="1"/>
  </r>
  <r>
    <s v="近五權路使用空間大樓店  "/>
    <s v="成屋"/>
    <n v="69.03"/>
    <s v="1-3/7樓"/>
    <s v="3房1廳2衛 "/>
    <s v="台中市西區自立街  "/>
    <s v="43,000元/月"/>
    <s v="1-3"/>
    <s v="7"/>
    <x v="1"/>
    <n v="1"/>
    <n v="2"/>
    <s v="台中市西區自立街  "/>
    <x v="1"/>
    <n v="43000"/>
    <x v="1"/>
    <x v="1"/>
    <x v="0"/>
  </r>
  <r>
    <s v="世界花園兩房車位  "/>
    <s v="成屋"/>
    <n v="24.56"/>
    <s v="17/24樓"/>
    <s v="2房1廳1衛 "/>
    <s v="新北市土城區莊園街  "/>
    <s v="27,000元/月"/>
    <s v="17"/>
    <s v="24"/>
    <x v="0"/>
    <n v="1"/>
    <n v="1"/>
    <s v="新北市土城區莊園街  "/>
    <x v="5"/>
    <n v="27000"/>
    <x v="0"/>
    <x v="0"/>
    <x v="2"/>
  </r>
  <r>
    <s v="近麥當勞公寓  "/>
    <s v="成屋"/>
    <n v="14.58"/>
    <s v="5/5樓"/>
    <s v="1房1廳1衛2室 "/>
    <s v="台北市萬華區萬大路  "/>
    <s v="15,000元/月"/>
    <s v="5"/>
    <s v="5"/>
    <x v="2"/>
    <n v="1"/>
    <n v="1"/>
    <s v="台北市萬華區萬大路  "/>
    <x v="0"/>
    <n v="15000"/>
    <x v="0"/>
    <x v="2"/>
    <x v="0"/>
  </r>
  <r>
    <s v="中正路面公園漂亮屋  "/>
    <s v="成屋"/>
    <n v="20.059999999999999"/>
    <s v="4/4樓"/>
    <s v="1房1廳1衛 "/>
    <s v="台北市士林區中正路  "/>
    <s v="32,000元/月"/>
    <s v="4"/>
    <s v="4"/>
    <x v="2"/>
    <n v="1"/>
    <n v="1"/>
    <s v="台北市士林區中正路  "/>
    <x v="0"/>
    <n v="32000"/>
    <x v="0"/>
    <x v="0"/>
    <x v="0"/>
  </r>
  <r>
    <s v="仁愛三街透天二樓大空間  "/>
    <s v="成屋"/>
    <n v="16"/>
    <s v="2/2樓"/>
    <s v="7房3.5衛(含加蓋 5房2.5衛) "/>
    <s v="高雄市苓雅區仁愛三街  "/>
    <s v="22,000元/月"/>
    <s v="2"/>
    <s v="2"/>
    <x v="8"/>
    <s v=""/>
    <n v="5"/>
    <s v="高雄市苓雅區仁愛三街  "/>
    <x v="3"/>
    <n v="22000"/>
    <x v="2"/>
    <x v="0"/>
    <x v="0"/>
  </r>
  <r>
    <s v="大安森林電梯美三房  "/>
    <s v="成屋"/>
    <n v="35.39"/>
    <s v="3/7樓"/>
    <s v="3房2廳2衛 "/>
    <s v="台北市中正區新生南路一段  "/>
    <s v="65,000元/月"/>
    <s v="3"/>
    <s v="7"/>
    <x v="1"/>
    <n v="2"/>
    <n v="2"/>
    <s v="台北市中正區新生南路一段  "/>
    <x v="0"/>
    <n v="65000"/>
    <x v="0"/>
    <x v="1"/>
    <x v="0"/>
  </r>
  <r>
    <s v="美裝潢大安公園稀有三樓  "/>
    <s v="成屋"/>
    <n v="27.77"/>
    <s v="3/4樓"/>
    <s v="2房2廳2衛 "/>
    <s v="台北市大安區新生南路一段  "/>
    <s v="45,000元/月"/>
    <s v="3"/>
    <s v="4"/>
    <x v="0"/>
    <n v="2"/>
    <n v="2"/>
    <s v="台北市大安區新生南路一段  "/>
    <x v="0"/>
    <n v="45000"/>
    <x v="0"/>
    <x v="0"/>
    <x v="0"/>
  </r>
  <r>
    <s v="景觀教授的美美辦公透天  "/>
    <s v="成屋"/>
    <n v="58.4"/>
    <s v="1-2/2樓"/>
    <s v="7房2廳4衛1室(含加蓋 4房2衛) "/>
    <s v="台中市北區健行路  "/>
    <s v="42,000元/月"/>
    <s v="1-2"/>
    <s v="2"/>
    <x v="8"/>
    <n v="2"/>
    <n v="4"/>
    <s v="台中市北區健行路  "/>
    <x v="1"/>
    <n v="42000"/>
    <x v="1"/>
    <x v="1"/>
    <x v="0"/>
  </r>
  <r>
    <s v="民族街二樓公寓  "/>
    <s v="成屋"/>
    <n v="13.49"/>
    <s v="2/5樓"/>
    <s v="2房2廳1衛 "/>
    <s v="新北市三重區民族街  "/>
    <s v="29,000元/月"/>
    <s v="2"/>
    <s v="5"/>
    <x v="0"/>
    <n v="2"/>
    <n v="1"/>
    <s v="新北市三重區民族街  "/>
    <x v="5"/>
    <n v="29000"/>
    <x v="0"/>
    <x v="2"/>
    <x v="0"/>
  </r>
  <r>
    <s v="大業學區可設籍租補優質宅  "/>
    <s v="成屋"/>
    <n v="42.18"/>
    <s v="11/14樓"/>
    <s v="3房2廳2衛 "/>
    <s v="台中市南屯區大進街  "/>
    <s v="32,000元/月"/>
    <s v="11"/>
    <s v="14"/>
    <x v="1"/>
    <n v="2"/>
    <n v="2"/>
    <s v="台中市南屯區大進街  "/>
    <x v="1"/>
    <n v="32000"/>
    <x v="1"/>
    <x v="1"/>
    <x v="1"/>
  </r>
  <r>
    <s v="水岸花園坐北朝南三房平車  "/>
    <s v="成屋"/>
    <n v="51.75"/>
    <s v="15/22樓"/>
    <s v="3房2廳2衛 "/>
    <s v="高雄市橋頭區新東一街  "/>
    <s v="23,000元/月"/>
    <s v="15"/>
    <s v="22"/>
    <x v="1"/>
    <n v="2"/>
    <n v="2"/>
    <s v="高雄市橋頭區新東一街  "/>
    <x v="3"/>
    <n v="23000"/>
    <x v="2"/>
    <x v="1"/>
    <x v="2"/>
  </r>
  <r>
    <s v="近曉明女中可租補優質套房  "/>
    <s v="成屋"/>
    <n v="6.79"/>
    <s v="3/5樓"/>
    <s v="1房1衛 "/>
    <s v="台中市北區陝西東三街  "/>
    <s v="8,500元/月"/>
    <s v="3"/>
    <s v="5"/>
    <x v="2"/>
    <s v=""/>
    <n v="1"/>
    <s v="台中市北區陝西東三街  "/>
    <x v="1"/>
    <n v="8500"/>
    <x v="1"/>
    <x v="2"/>
    <x v="0"/>
  </r>
  <r>
    <s v="總太觀心四房歌劇院視野  "/>
    <s v="成屋"/>
    <n v="72.709999999999994"/>
    <s v="4/13樓"/>
    <s v="4房2廳2衛 "/>
    <s v="台中市西屯區市政北一路  "/>
    <s v="40,000元/月"/>
    <s v="4"/>
    <s v="13"/>
    <x v="5"/>
    <n v="2"/>
    <n v="2"/>
    <s v="台中市西屯區市政北一路  "/>
    <x v="1"/>
    <n v="40000"/>
    <x v="1"/>
    <x v="1"/>
    <x v="1"/>
  </r>
  <r>
    <s v="豪宅旁透天住店辦  "/>
    <s v="成屋"/>
    <n v="20.87"/>
    <s v="1-2/2樓"/>
    <s v="1房3廳2衛(含加蓋 1廳2衛) "/>
    <s v="台北市士林區中山北路七段  "/>
    <s v="65,000元/月"/>
    <s v="1-2"/>
    <s v="2"/>
    <x v="2"/>
    <n v="3"/>
    <n v="2"/>
    <s v="台北市士林區中山北路七段  "/>
    <x v="0"/>
    <n v="65000"/>
    <x v="0"/>
    <x v="0"/>
    <x v="0"/>
  </r>
  <r>
    <s v="安敦凱旋美一房  "/>
    <s v="成屋"/>
    <n v="19.670000000000002"/>
    <s v="6/14樓"/>
    <s v="1房1廳1衛1室 "/>
    <s v="新北市汐止區大同路三段  "/>
    <s v="19,000元/月"/>
    <s v="6"/>
    <s v="14"/>
    <x v="2"/>
    <n v="1"/>
    <n v="1"/>
    <s v="新北市汐止區大同路三段  "/>
    <x v="5"/>
    <n v="19000"/>
    <x v="0"/>
    <x v="0"/>
    <x v="1"/>
  </r>
  <r>
    <s v="明德捷運方正美寓  "/>
    <s v="成屋"/>
    <n v="28.71"/>
    <s v="4/4樓"/>
    <s v="3房2廳1.5衛 "/>
    <s v="台北市北投區建民路  "/>
    <s v="33,000元/月"/>
    <s v="4"/>
    <s v="4"/>
    <x v="1"/>
    <n v="2"/>
    <n v="5"/>
    <s v="台北市北投區建民路  "/>
    <x v="0"/>
    <n v="33000"/>
    <x v="0"/>
    <x v="0"/>
    <x v="0"/>
  </r>
  <r>
    <s v="海華之星美三房車位  "/>
    <s v="成屋"/>
    <n v="45.44"/>
    <s v="8/22樓"/>
    <s v="3房2廳2衛 "/>
    <s v="桃園市中壢區環北路  "/>
    <s v="31,000元/月"/>
    <s v="8"/>
    <s v="22"/>
    <x v="1"/>
    <n v="2"/>
    <n v="2"/>
    <s v="桃園市中壢區環北路  "/>
    <x v="4"/>
    <n v="31000"/>
    <x v="0"/>
    <x v="1"/>
    <x v="2"/>
  </r>
  <r>
    <s v="【東方公園】高樓景觀三房  "/>
    <s v="成屋"/>
    <n v="48.19"/>
    <s v="19/19樓"/>
    <s v="3房2廳2衛 "/>
    <s v="東方公園 / 台南市永康區中華二路  "/>
    <s v="24,000元/月"/>
    <s v="19"/>
    <s v="19"/>
    <x v="1"/>
    <n v="2"/>
    <n v="2"/>
    <s v=" 台南市永康區中華二路  "/>
    <x v="2"/>
    <n v="24000"/>
    <x v="2"/>
    <x v="1"/>
    <x v="1"/>
  </r>
  <r>
    <s v="賓士東宮雅房  "/>
    <s v="成屋"/>
    <n v="4"/>
    <s v="2/10樓"/>
    <s v="1房 "/>
    <s v="新北市三重區自強路四段  "/>
    <s v="9,000元/月"/>
    <s v="2"/>
    <s v="10"/>
    <x v="2"/>
    <s v=""/>
    <s v=""/>
    <s v="新北市三重區自強路四段  "/>
    <x v="5"/>
    <n v="9000"/>
    <x v="0"/>
    <x v="2"/>
    <x v="0"/>
  </r>
  <r>
    <s v="賓士東宮雅房２０３  "/>
    <s v="成屋"/>
    <n v="3"/>
    <s v="2/10樓"/>
    <s v="1房 "/>
    <s v="新北市三重區自強路四段  "/>
    <s v="8,500元/月"/>
    <s v="2"/>
    <s v="10"/>
    <x v="2"/>
    <s v=""/>
    <s v=""/>
    <s v="新北市三重區自強路四段  "/>
    <x v="5"/>
    <n v="8500"/>
    <x v="0"/>
    <x v="2"/>
    <x v="0"/>
  </r>
  <r>
    <s v="土城好室研研三房車位  "/>
    <s v="成屋"/>
    <n v="45.84"/>
    <s v="6/14樓"/>
    <s v="3房2廳2衛 "/>
    <s v="新北市土城區青雲路  "/>
    <s v="30,000元/月"/>
    <s v="6"/>
    <s v="14"/>
    <x v="1"/>
    <n v="2"/>
    <n v="2"/>
    <s v="新北市土城區青雲路  "/>
    <x v="5"/>
    <n v="30000"/>
    <x v="0"/>
    <x v="1"/>
    <x v="1"/>
  </r>
  <r>
    <s v="永恆街‧整層２Ｆ溫馨出租  "/>
    <s v="成屋"/>
    <n v="17.22"/>
    <s v="2/3樓"/>
    <s v="1房1廳1衛 "/>
    <s v="高雄市前金區永恆街  "/>
    <s v="18,000元/月"/>
    <s v="2"/>
    <s v="3"/>
    <x v="2"/>
    <n v="1"/>
    <n v="1"/>
    <s v="高雄市前金區永恆街  "/>
    <x v="3"/>
    <n v="18000"/>
    <x v="2"/>
    <x v="0"/>
    <x v="0"/>
  </r>
  <r>
    <s v="近家樂福兩房附平面車位  "/>
    <s v="成屋"/>
    <n v="32.369999999999997"/>
    <s v="4/12樓"/>
    <s v="2房2廳1衛 "/>
    <s v="新北市林口區仁愛路二段  "/>
    <s v="26,000元/月"/>
    <s v="4"/>
    <s v="12"/>
    <x v="0"/>
    <n v="2"/>
    <n v="1"/>
    <s v="新北市林口區仁愛路二段  "/>
    <x v="5"/>
    <n v="26000"/>
    <x v="0"/>
    <x v="1"/>
    <x v="1"/>
  </r>
  <r>
    <s v="德謙序‧質感生活兩房  "/>
    <s v="成屋"/>
    <n v="25.94"/>
    <s v="11/13樓"/>
    <s v="2房2廳1衛 "/>
    <s v="新北市板橋區華江一路  "/>
    <s v="32,500元/月"/>
    <s v="11"/>
    <s v="13"/>
    <x v="0"/>
    <n v="2"/>
    <n v="1"/>
    <s v="新北市板橋區華江一路  "/>
    <x v="5"/>
    <n v="32500"/>
    <x v="0"/>
    <x v="0"/>
    <x v="1"/>
  </r>
  <r>
    <s v="湖濱城視野兩房Ｂ２平車  "/>
    <s v="成屋"/>
    <n v="38.19"/>
    <s v="20/28樓"/>
    <s v="2房2廳1衛 "/>
    <s v="台中市東區進德路  "/>
    <s v="27,000元/月"/>
    <s v="20"/>
    <s v="28"/>
    <x v="0"/>
    <n v="2"/>
    <n v="1"/>
    <s v="台中市東區進德路  "/>
    <x v="1"/>
    <n v="27000"/>
    <x v="1"/>
    <x v="1"/>
    <x v="2"/>
  </r>
  <r>
    <s v="真。惠宇人本新觀近新光  "/>
    <s v="成屋"/>
    <n v="57.1"/>
    <s v="5/14樓"/>
    <s v="3房2廳2衛1室 "/>
    <s v="台中市西屯區弘孝路  "/>
    <s v="36,000元/月"/>
    <s v="5"/>
    <s v="14"/>
    <x v="1"/>
    <n v="2"/>
    <n v="2"/>
    <s v="台中市西屯區弘孝路  "/>
    <x v="1"/>
    <n v="36000"/>
    <x v="1"/>
    <x v="1"/>
    <x v="1"/>
  </r>
  <r>
    <s v="愛琴海Ｂ０９－１２Ｆ  "/>
    <s v="成屋"/>
    <n v="23.94"/>
    <s v="12/34樓"/>
    <s v="2房1廳1衛 "/>
    <s v="台南市安平區國平北路  "/>
    <s v="22,800元/月"/>
    <s v="12"/>
    <s v="34"/>
    <x v="0"/>
    <n v="1"/>
    <n v="1"/>
    <s v="台南市安平區國平北路  "/>
    <x v="2"/>
    <n v="22800"/>
    <x v="2"/>
    <x v="0"/>
    <x v="3"/>
  </r>
  <r>
    <s v="惠宇世紀願景三房平車  "/>
    <s v="成屋"/>
    <n v="46.93"/>
    <s v="6/15樓"/>
    <s v="3房2廳2衛 "/>
    <s v="惠宇世紀願景 / 台中市北區太原路三段  "/>
    <s v="36,000元/月"/>
    <s v="6"/>
    <s v="15"/>
    <x v="1"/>
    <n v="2"/>
    <n v="2"/>
    <s v=" 台中市北區太原路三段  "/>
    <x v="1"/>
    <n v="36000"/>
    <x v="1"/>
    <x v="1"/>
    <x v="1"/>
  </r>
  <r>
    <s v="中央公園邊間透店  "/>
    <s v="成屋"/>
    <n v="44.32"/>
    <s v="1-4/4樓"/>
    <s v="10房5廳4衛(含加蓋 4房2廳) "/>
    <s v="高雄市新興區玉竹一街  "/>
    <s v="32,000元/月"/>
    <s v="1-4"/>
    <s v="4"/>
    <x v="9"/>
    <n v="5"/>
    <n v="4"/>
    <s v="高雄市新興區玉竹一街  "/>
    <x v="3"/>
    <n v="32000"/>
    <x v="2"/>
    <x v="1"/>
    <x v="0"/>
  </r>
  <r>
    <s v="縣府市寶美妝三房  "/>
    <s v="成屋"/>
    <n v="30.26"/>
    <s v="6/9樓"/>
    <s v="3房2廳2衛 "/>
    <s v="桃園市桃園區德華街  "/>
    <s v="25,000元/月"/>
    <s v="6"/>
    <s v="9"/>
    <x v="1"/>
    <n v="2"/>
    <n v="2"/>
    <s v="桃園市桃園區德華街  "/>
    <x v="4"/>
    <n v="25000"/>
    <x v="0"/>
    <x v="1"/>
    <x v="0"/>
  </r>
  <r>
    <s v="龜山二樓整層出租  "/>
    <s v="成屋"/>
    <n v="12.9"/>
    <s v="2/2樓"/>
    <s v="4房1衛 "/>
    <s v="桃園市龜山區壽山路  "/>
    <s v="25,000元/月"/>
    <s v="2"/>
    <s v="2"/>
    <x v="5"/>
    <s v=""/>
    <n v="1"/>
    <s v="桃園市龜山區壽山路  "/>
    <x v="4"/>
    <n v="25000"/>
    <x v="0"/>
    <x v="2"/>
    <x v="0"/>
  </r>
  <r>
    <s v="近公益路電梯兩房  "/>
    <s v="成屋"/>
    <n v="27.11"/>
    <s v="7/7樓"/>
    <s v="2房2廳1衛1室 "/>
    <s v="台中市南屯區大昌街  "/>
    <s v="20,000元/月"/>
    <s v="7"/>
    <s v="7"/>
    <x v="0"/>
    <n v="2"/>
    <n v="1"/>
    <s v="台中市南屯區大昌街  "/>
    <x v="1"/>
    <n v="20000"/>
    <x v="1"/>
    <x v="0"/>
    <x v="0"/>
  </r>
  <r>
    <s v="꧁青木淳精美套房꧂  "/>
    <s v="成屋"/>
    <n v="8.7100000000000009"/>
    <s v="3/15樓"/>
    <s v="1房1廳1衛 "/>
    <s v="台北市松山區南京東路四段  "/>
    <s v="25,000元/月"/>
    <s v="3"/>
    <s v="15"/>
    <x v="2"/>
    <n v="1"/>
    <n v="1"/>
    <s v="台北市松山區南京東路四段  "/>
    <x v="0"/>
    <n v="25000"/>
    <x v="0"/>
    <x v="2"/>
    <x v="1"/>
  </r>
  <r>
    <s v="舞春秋雙主臥四房  "/>
    <s v="成屋"/>
    <n v="52.14"/>
    <s v="6/15樓"/>
    <s v="4房2廳3衛 "/>
    <s v="台北市中正區廈門街  "/>
    <s v="68,000元/月"/>
    <s v="6"/>
    <s v="15"/>
    <x v="5"/>
    <n v="2"/>
    <n v="3"/>
    <s v="台北市中正區廈門街  "/>
    <x v="0"/>
    <n v="68000"/>
    <x v="0"/>
    <x v="1"/>
    <x v="1"/>
  </r>
  <r>
    <s v="專任中壢車站將像四房車位  "/>
    <s v="成屋"/>
    <n v="56.27"/>
    <s v="6/14樓"/>
    <s v="4房2廳2衛 "/>
    <s v="桃園市中壢區元化路  "/>
    <s v="30,000元/月"/>
    <s v="6"/>
    <s v="14"/>
    <x v="5"/>
    <n v="2"/>
    <n v="2"/>
    <s v="桃園市中壢區元化路  "/>
    <x v="4"/>
    <n v="30000"/>
    <x v="0"/>
    <x v="1"/>
    <x v="1"/>
  </r>
  <r>
    <s v="龍騰首席兩房平車  "/>
    <s v="成屋"/>
    <n v="33.81"/>
    <s v="7/15樓"/>
    <s v="2房1廳1衛 "/>
    <s v="高雄市前鎮區光華三路  "/>
    <s v="23,000元/月"/>
    <s v="7"/>
    <s v="15"/>
    <x v="0"/>
    <n v="1"/>
    <n v="1"/>
    <s v="高雄市前鎮區光華三路  "/>
    <x v="3"/>
    <n v="23000"/>
    <x v="2"/>
    <x v="1"/>
    <x v="1"/>
  </r>
  <r>
    <s v="天母整棟別墅拎包住  "/>
    <s v="成屋"/>
    <n v="70.08"/>
    <s v="B2-4/3樓"/>
    <s v="6房5廳4衛(含加蓋 3房3廳2衛) "/>
    <s v="天母公園別墅 / 台北市北投區行義路  "/>
    <s v="238,000元/月"/>
    <s v="B2-4"/>
    <s v="3"/>
    <x v="7"/>
    <n v="5"/>
    <n v="4"/>
    <s v=" 台北市北投區行義路  "/>
    <x v="0"/>
    <n v="238000"/>
    <x v="0"/>
    <x v="1"/>
    <x v="0"/>
  </r>
  <r>
    <s v="【新潤花路】兩房車位  "/>
    <s v="成屋"/>
    <n v="34.31"/>
    <s v="4/14樓"/>
    <s v="2房1廳2衛 "/>
    <s v="新北市土城區金信街  "/>
    <s v="33,000元/月"/>
    <s v="4"/>
    <s v="14"/>
    <x v="0"/>
    <n v="1"/>
    <n v="2"/>
    <s v="新北市土城區金信街  "/>
    <x v="5"/>
    <n v="33000"/>
    <x v="0"/>
    <x v="1"/>
    <x v="1"/>
  </r>
  <r>
    <s v="臨南軟精美兩房  "/>
    <s v="成屋"/>
    <n v="29.13"/>
    <s v="14/14樓"/>
    <s v="2房2廳1衛 "/>
    <s v="台北市南港區園區街  "/>
    <s v="43,800元/月"/>
    <s v="14"/>
    <s v="14"/>
    <x v="0"/>
    <n v="2"/>
    <n v="1"/>
    <s v="台北市南港區園區街  "/>
    <x v="0"/>
    <n v="43800"/>
    <x v="0"/>
    <x v="0"/>
    <x v="1"/>
  </r>
  <r>
    <s v="美樹大悅一房一衛  "/>
    <s v="成屋"/>
    <n v="6.94"/>
    <s v="3/3樓"/>
    <s v="1房1衛1室(含加蓋 1室) "/>
    <s v="高雄市三民區中華二路  "/>
    <s v="12,000元/月"/>
    <s v="3"/>
    <s v="3"/>
    <x v="2"/>
    <s v=""/>
    <n v="1"/>
    <s v="高雄市三民區中華二路  "/>
    <x v="3"/>
    <n v="12000"/>
    <x v="2"/>
    <x v="2"/>
    <x v="0"/>
  </r>
  <r>
    <s v="成功路採光兩房電梯華廈  "/>
    <s v="成屋"/>
    <n v="29.63"/>
    <s v="3/7樓"/>
    <s v="2房2廳1衛 "/>
    <s v="台中市北區成功路  "/>
    <s v="18,000元/月"/>
    <s v="3"/>
    <s v="7"/>
    <x v="0"/>
    <n v="2"/>
    <n v="1"/>
    <s v="台中市北區成功路  "/>
    <x v="1"/>
    <n v="18000"/>
    <x v="1"/>
    <x v="0"/>
    <x v="0"/>
  </r>
  <r>
    <s v="大學京都＊２房含車位  "/>
    <s v="成屋"/>
    <n v="39.24"/>
    <s v="2/19樓"/>
    <s v="2房2廳1衛 "/>
    <s v="新北市樹林區學成路  "/>
    <s v="26,500元/月"/>
    <s v="2"/>
    <s v="19"/>
    <x v="0"/>
    <n v="2"/>
    <n v="1"/>
    <s v="新北市樹林區學成路  "/>
    <x v="5"/>
    <n v="26500"/>
    <x v="0"/>
    <x v="1"/>
    <x v="1"/>
  </r>
  <r>
    <s v="信義ｊｏｙｃｅ樹景  "/>
    <s v="成屋"/>
    <n v="14.69"/>
    <s v="4/12樓"/>
    <s v="1房1衛1室(含加蓋 1室) "/>
    <s v="台北市信義區市民大道六段  "/>
    <s v="30,000元/月"/>
    <s v="4"/>
    <s v="12"/>
    <x v="2"/>
    <s v=""/>
    <n v="1"/>
    <s v="台北市信義區市民大道六段  "/>
    <x v="0"/>
    <n v="30000"/>
    <x v="0"/>
    <x v="2"/>
    <x v="1"/>
  </r>
  <r>
    <s v="晶鑽兩房拎包入住  "/>
    <s v="成屋"/>
    <n v="29.13"/>
    <s v="5/8樓"/>
    <s v="2房3廳2衛(含加蓋 1房1廳) "/>
    <s v="台北市南港區重陽路  "/>
    <s v="38,000元/月"/>
    <s v="5"/>
    <s v="8"/>
    <x v="0"/>
    <n v="3"/>
    <n v="2"/>
    <s v="台北市南港區重陽路  "/>
    <x v="0"/>
    <n v="38000"/>
    <x v="0"/>
    <x v="0"/>
    <x v="0"/>
  </r>
  <r>
    <s v="萬芳捷運優質美寓  "/>
    <s v="成屋"/>
    <n v="26.67"/>
    <s v="4/4樓"/>
    <s v="2房2廳1衛 "/>
    <s v="台北市文山區興隆路二段  "/>
    <s v="25,000元/月"/>
    <s v="4"/>
    <s v="4"/>
    <x v="0"/>
    <n v="2"/>
    <n v="1"/>
    <s v="台北市文山區興隆路二段  "/>
    <x v="0"/>
    <n v="25000"/>
    <x v="0"/>
    <x v="0"/>
    <x v="0"/>
  </r>
  <r>
    <s v="【大安區】近郵局臨路住辦  "/>
    <s v="成屋"/>
    <n v="23.35"/>
    <s v="5/5樓"/>
    <s v="2廳1衛 "/>
    <s v="台北市大安區信義路四段  "/>
    <s v="38,000元/月"/>
    <s v="5"/>
    <s v="5"/>
    <x v="6"/>
    <n v="2"/>
    <n v="1"/>
    <s v="台北市大安區信義路四段  "/>
    <x v="0"/>
    <n v="38000"/>
    <x v="0"/>
    <x v="0"/>
    <x v="0"/>
  </r>
  <r>
    <s v="巨蛋首排裝潢３房  "/>
    <s v="成屋"/>
    <n v="32.79"/>
    <s v="13/28樓"/>
    <s v="3房2廳1衛 "/>
    <s v="博愛香榭 / 高雄市左營區博愛二路  "/>
    <s v="26,800元/月"/>
    <s v="13"/>
    <s v="28"/>
    <x v="1"/>
    <n v="2"/>
    <n v="1"/>
    <s v=" 高雄市左營區博愛二路  "/>
    <x v="3"/>
    <n v="26800"/>
    <x v="2"/>
    <x v="1"/>
    <x v="2"/>
  </r>
  <r>
    <s v="ＯＮＥＣＩＴＹ一房好好租  "/>
    <s v="成屋"/>
    <n v="18.23"/>
    <s v="14/19樓"/>
    <s v="1房1廳 "/>
    <s v="台中市南屯區文心南三路  "/>
    <s v="23,000元/月"/>
    <s v="14"/>
    <s v="19"/>
    <x v="2"/>
    <n v="1"/>
    <s v=""/>
    <s v="台中市南屯區文心南三路  "/>
    <x v="1"/>
    <n v="23000"/>
    <x v="1"/>
    <x v="0"/>
    <x v="1"/>
  </r>
  <r>
    <s v="歡迎預約！美術。店住  "/>
    <s v="成屋"/>
    <n v="36.840000000000003"/>
    <s v="1-2/5樓"/>
    <s v="1房2廳2衛1室(含加蓋 1室) "/>
    <s v="台中市西區五權西五街  "/>
    <s v="29,999元/月"/>
    <s v="1-2"/>
    <s v="5"/>
    <x v="2"/>
    <n v="2"/>
    <n v="2"/>
    <s v="台中市西區五權西五街  "/>
    <x v="1"/>
    <n v="29999"/>
    <x v="1"/>
    <x v="1"/>
    <x v="0"/>
  </r>
  <r>
    <s v="鼎極尊榮四居車位  "/>
    <s v="成屋"/>
    <n v="78.05"/>
    <s v="17/25樓"/>
    <s v="4房2廳2衛 "/>
    <s v="新北市新莊區思源路  "/>
    <s v="80,000元/月"/>
    <s v="17"/>
    <s v="25"/>
    <x v="5"/>
    <n v="2"/>
    <n v="2"/>
    <s v="新北市新莊區思源路  "/>
    <x v="5"/>
    <n v="80000"/>
    <x v="0"/>
    <x v="1"/>
    <x v="2"/>
  </r>
  <r>
    <s v="陽光大空間三房美寓  "/>
    <s v="成屋"/>
    <n v="30.39"/>
    <s v="4/4樓"/>
    <s v="3房2廳1衛 "/>
    <s v="新北市中和區中和路  "/>
    <s v="25,000元/月"/>
    <s v="4"/>
    <s v="4"/>
    <x v="1"/>
    <n v="2"/>
    <n v="1"/>
    <s v="新北市中和區中和路  "/>
    <x v="5"/>
    <n v="25000"/>
    <x v="0"/>
    <x v="1"/>
    <x v="0"/>
  </r>
  <r>
    <s v="寶輝國際莊園高樓屋  "/>
    <s v="成屋"/>
    <n v="67.86"/>
    <s v="16/24樓"/>
    <s v="3房2廳2衛 "/>
    <s v="台中市西屯區福科路  "/>
    <s v="80,000元/月"/>
    <s v="16"/>
    <s v="24"/>
    <x v="1"/>
    <n v="2"/>
    <n v="2"/>
    <s v="台中市西屯區福科路  "/>
    <x v="1"/>
    <n v="80000"/>
    <x v="1"/>
    <x v="1"/>
    <x v="2"/>
  </r>
  <r>
    <s v="仰士林高樓層  "/>
    <s v="成屋"/>
    <n v="61.71"/>
    <s v="18/22樓"/>
    <s v="3房2廳2衛 "/>
    <s v="台北市士林區後港街  "/>
    <s v="92,000元/月"/>
    <s v="18"/>
    <s v="22"/>
    <x v="1"/>
    <n v="2"/>
    <n v="2"/>
    <s v="台北市士林區後港街  "/>
    <x v="0"/>
    <n v="92000"/>
    <x v="0"/>
    <x v="1"/>
    <x v="2"/>
  </r>
  <r>
    <s v="富園方園大三房大露台戶  "/>
    <s v="成屋"/>
    <n v="34.92"/>
    <s v="6/7樓"/>
    <s v="3房2廳2衛 "/>
    <s v="新北市土城區金城路三段  "/>
    <s v="38,000元/月"/>
    <s v="6"/>
    <s v="7"/>
    <x v="1"/>
    <n v="2"/>
    <n v="2"/>
    <s v="新北市土城區金城路三段  "/>
    <x v="5"/>
    <n v="38000"/>
    <x v="0"/>
    <x v="1"/>
    <x v="0"/>
  </r>
  <r>
    <s v="邊間三面採光電梯大三房  "/>
    <s v="成屋"/>
    <n v="43.23"/>
    <s v="3/7樓"/>
    <s v="3房2廳2衛 "/>
    <s v="台中市北區成功路  "/>
    <s v="25,000元/月"/>
    <s v="3"/>
    <s v="7"/>
    <x v="1"/>
    <n v="2"/>
    <n v="2"/>
    <s v="台中市北區成功路  "/>
    <x v="1"/>
    <n v="25000"/>
    <x v="1"/>
    <x v="1"/>
    <x v="0"/>
  </r>
  <r>
    <s v="藍海２房附車位車位  "/>
    <s v="成屋"/>
    <n v="32.869999999999997"/>
    <s v="15/15樓"/>
    <s v="2房2廳1衛 "/>
    <s v="台中市西屯區國安一路  "/>
    <s v="27,500元/月"/>
    <s v="15"/>
    <s v="15"/>
    <x v="0"/>
    <n v="2"/>
    <n v="1"/>
    <s v="台中市西屯區國安一路  "/>
    <x v="1"/>
    <n v="27500"/>
    <x v="1"/>
    <x v="1"/>
    <x v="1"/>
  </r>
  <r>
    <s v="善化國小旁整棟店面  "/>
    <s v="成屋"/>
    <n v="55.18"/>
    <s v="1-3/3樓"/>
    <s v="5房2廳3衛(含加蓋 1房) "/>
    <s v="台南市善化區進學路  "/>
    <s v="32,000元/月"/>
    <s v="1-3"/>
    <s v="3"/>
    <x v="3"/>
    <n v="2"/>
    <n v="3"/>
    <s v="台南市善化區進學路  "/>
    <x v="2"/>
    <n v="32000"/>
    <x v="2"/>
    <x v="1"/>
    <x v="0"/>
  </r>
  <r>
    <s v="可租補免追垃圾車近捷運  "/>
    <s v="成屋"/>
    <n v="24.18"/>
    <s v="5/5樓"/>
    <s v="3房2廳2衛 "/>
    <s v="台北市內湖區內湖路一段  "/>
    <s v="30,000元/月"/>
    <s v="5"/>
    <s v="5"/>
    <x v="1"/>
    <n v="2"/>
    <n v="2"/>
    <s v="台北市內湖區內湖路一段  "/>
    <x v="0"/>
    <n v="30000"/>
    <x v="0"/>
    <x v="0"/>
    <x v="0"/>
  </r>
  <r>
    <s v="信義安和一房一廳有夾層  "/>
    <s v="成屋"/>
    <n v="18.510000000000002"/>
    <s v="5/9樓"/>
    <s v="2房1廳1衛(含加蓋 1房) "/>
    <s v="台北市大安區通安街  "/>
    <s v="50,000元/月"/>
    <s v="5"/>
    <s v="9"/>
    <x v="0"/>
    <n v="1"/>
    <n v="1"/>
    <s v="台北市大安區通安街  "/>
    <x v="0"/>
    <n v="50000"/>
    <x v="0"/>
    <x v="0"/>
    <x v="0"/>
  </r>
  <r>
    <s v="近捷運＆綠地～三房雅寓  "/>
    <s v="成屋"/>
    <n v="21.5"/>
    <s v="4/4樓"/>
    <s v="3房2廳1衛 "/>
    <s v="台北市文山區辛亥路四段  "/>
    <s v="26,000元/月"/>
    <s v="4"/>
    <s v="4"/>
    <x v="1"/>
    <n v="2"/>
    <n v="1"/>
    <s v="台北市文山區辛亥路四段  "/>
    <x v="0"/>
    <n v="26000"/>
    <x v="0"/>
    <x v="0"/>
    <x v="0"/>
  </r>
  <r>
    <s v="敦南好境首選雅寓  "/>
    <s v="成屋"/>
    <n v="26"/>
    <s v="4/4樓"/>
    <s v="4房3廳2衛(含加蓋 2房1廳1衛) "/>
    <s v="台北市文山區興德路  "/>
    <s v="30,000元/月"/>
    <s v="4"/>
    <s v="4"/>
    <x v="5"/>
    <n v="3"/>
    <n v="2"/>
    <s v="台北市文山區興德路  "/>
    <x v="0"/>
    <n v="30000"/>
    <x v="0"/>
    <x v="0"/>
    <x v="0"/>
  </r>
  <r>
    <s v="Ａ９康橋全新落成兩房兩衛  "/>
    <s v="成屋"/>
    <n v="24.76"/>
    <s v="1/8樓"/>
    <s v="2房2廳2衛 "/>
    <s v="新北市林口區興林路  "/>
    <s v="38,000元/月"/>
    <s v="1"/>
    <s v="8"/>
    <x v="0"/>
    <n v="2"/>
    <n v="2"/>
    <s v="新北市林口區興林路  "/>
    <x v="5"/>
    <n v="38000"/>
    <x v="0"/>
    <x v="0"/>
    <x v="0"/>
  </r>
  <r>
    <s v="惠國大廈高樓景觀住辦  "/>
    <s v="成屋"/>
    <n v="29.53"/>
    <s v="11/14樓"/>
    <s v="1房2廳1衛 "/>
    <s v="台北市松山區復興南路一段  "/>
    <s v="50,000元/月"/>
    <s v="11"/>
    <s v="14"/>
    <x v="2"/>
    <n v="2"/>
    <n v="1"/>
    <s v="台北市松山區復興南路一段  "/>
    <x v="0"/>
    <n v="50000"/>
    <x v="0"/>
    <x v="0"/>
    <x v="1"/>
  </r>
  <r>
    <s v="近歸仁高鐵角窗招財金店霸  "/>
    <s v="成屋"/>
    <n v="157.47999999999999"/>
    <s v="1-4/4樓"/>
    <s v="5房2廳4衛 "/>
    <s v="台南市歸仁區中正南路二段  "/>
    <s v="150,000元/月"/>
    <s v="1-4"/>
    <s v="4"/>
    <x v="3"/>
    <n v="2"/>
    <n v="4"/>
    <s v="台南市歸仁區中正南路二段  "/>
    <x v="2"/>
    <n v="150000"/>
    <x v="2"/>
    <x v="1"/>
    <x v="0"/>
  </r>
  <r>
    <s v="大湳小資精美兩房  "/>
    <s v="成屋"/>
    <n v="24.46"/>
    <s v="3/5樓"/>
    <s v="2房1廳1衛 "/>
    <s v="桃園市八德區義勇街  "/>
    <s v="18,000元/月"/>
    <s v="3"/>
    <s v="5"/>
    <x v="0"/>
    <n v="1"/>
    <n v="1"/>
    <s v="桃園市八德區義勇街  "/>
    <x v="4"/>
    <n v="18000"/>
    <x v="0"/>
    <x v="0"/>
    <x v="0"/>
  </r>
  <r>
    <s v="富春山居高級裝潢電梯別墅  "/>
    <s v="成屋"/>
    <n v="170.9"/>
    <s v="B1-5/5樓"/>
    <s v="6房2廳6衛2室 "/>
    <s v="桃園市蘆竹區光明路二段  "/>
    <s v="180,000元/月"/>
    <s v="B1-5"/>
    <s v="5"/>
    <x v="7"/>
    <n v="2"/>
    <n v="6"/>
    <s v="桃園市蘆竹區光明路二段  "/>
    <x v="4"/>
    <n v="180000"/>
    <x v="0"/>
    <x v="1"/>
    <x v="0"/>
  </r>
  <r>
    <s v="近台元優質４房華廈  "/>
    <s v="成屋"/>
    <n v="39.049999999999997"/>
    <s v="6/7樓"/>
    <s v="4房2廳2衛(含加蓋 1房) "/>
    <s v="新竹縣竹北市文明街  "/>
    <s v="25,000元/月"/>
    <s v="6"/>
    <s v="7"/>
    <x v="5"/>
    <n v="2"/>
    <n v="2"/>
    <s v="新竹縣竹北市文明街  "/>
    <x v="6"/>
    <n v="25000"/>
    <x v="0"/>
    <x v="1"/>
    <x v="0"/>
  </r>
  <r>
    <s v="埔頂重劃區大面寬網美店面  "/>
    <s v="成屋"/>
    <n v="91.7"/>
    <s v="1-5/5樓"/>
    <s v="3房4廳3衛 "/>
    <s v="桃園市大溪區仁善一街  "/>
    <s v="35,000元/月"/>
    <s v="1-5"/>
    <s v="5"/>
    <x v="1"/>
    <n v="4"/>
    <n v="3"/>
    <s v="桃園市大溪區仁善一街  "/>
    <x v="4"/>
    <n v="35000"/>
    <x v="0"/>
    <x v="1"/>
    <x v="0"/>
  </r>
  <r>
    <s v="登峰２１黃金店面附平車位  "/>
    <s v="成屋"/>
    <n v="46.51"/>
    <s v="1-2/20樓"/>
    <s v="2廳2衛 "/>
    <s v="登峰21 / 台中市北區中清路一段  "/>
    <s v="26,000元/月"/>
    <s v="1-2"/>
    <s v="20"/>
    <x v="6"/>
    <n v="2"/>
    <n v="2"/>
    <s v=" 台中市北區中清路一段  "/>
    <x v="1"/>
    <n v="26000"/>
    <x v="1"/>
    <x v="1"/>
    <x v="1"/>
  </r>
  <r>
    <s v="鷺洲雲硯１３樓  "/>
    <s v="成屋"/>
    <n v="41"/>
    <s v="13/15樓"/>
    <s v="2房1廳1衛 "/>
    <s v="新北市蘆洲區中央路  "/>
    <s v="46,000元/月"/>
    <s v="13"/>
    <s v="15"/>
    <x v="0"/>
    <n v="1"/>
    <n v="1"/>
    <s v="新北市蘆洲區中央路  "/>
    <x v="5"/>
    <n v="46000"/>
    <x v="0"/>
    <x v="1"/>
    <x v="1"/>
  </r>
  <r>
    <s v="Ａ７皇翔三房車位  "/>
    <s v="成屋"/>
    <n v="54.59"/>
    <s v="6/21樓"/>
    <s v="3房2廳2衛 "/>
    <s v="桃園市龜山區文青二路  "/>
    <s v="28,000元/月"/>
    <s v="6"/>
    <s v="21"/>
    <x v="1"/>
    <n v="2"/>
    <n v="2"/>
    <s v="桃園市龜山區文青二路  "/>
    <x v="4"/>
    <n v="28000"/>
    <x v="0"/>
    <x v="1"/>
    <x v="2"/>
  </r>
  <r>
    <s v="統創緻精品高質感時尚宅！  "/>
    <s v="成屋"/>
    <n v="15.92"/>
    <s v="15/15樓"/>
    <s v="1房1廳1衛 "/>
    <s v="台北市大安區復興南路一段  "/>
    <s v="68,500元/月"/>
    <s v="15"/>
    <s v="15"/>
    <x v="2"/>
    <n v="1"/>
    <n v="1"/>
    <s v="台北市大安區復興南路一段  "/>
    <x v="0"/>
    <n v="68500"/>
    <x v="0"/>
    <x v="0"/>
    <x v="1"/>
  </r>
  <r>
    <s v="統創緻高質感時尚宅１  "/>
    <s v="成屋"/>
    <n v="12.74"/>
    <s v="15/15樓"/>
    <s v="1房1廳1衛 "/>
    <s v="台北市大安區復興南路一段  "/>
    <s v="64,500元/月"/>
    <s v="15"/>
    <s v="15"/>
    <x v="2"/>
    <n v="1"/>
    <n v="1"/>
    <s v="台北市大安區復興南路一段  "/>
    <x v="0"/>
    <n v="64500"/>
    <x v="0"/>
    <x v="2"/>
    <x v="1"/>
  </r>
  <r>
    <s v="統創緻高質感時尚宅Ａ  "/>
    <s v="成屋"/>
    <n v="14.73"/>
    <s v="15/15樓"/>
    <s v="1房1廳1衛 "/>
    <s v="台北市大安區復興南路一段  "/>
    <s v="66,500元/月"/>
    <s v="15"/>
    <s v="15"/>
    <x v="2"/>
    <n v="1"/>
    <n v="1"/>
    <s v="台北市大安區復興南路一段  "/>
    <x v="0"/>
    <n v="66500"/>
    <x v="0"/>
    <x v="2"/>
    <x v="1"/>
  </r>
  <r>
    <s v="忠孝新生極品一樓  "/>
    <s v="成屋"/>
    <n v="22.64"/>
    <s v="1/4樓"/>
    <s v="2房2廳1衛 "/>
    <s v="台北市大安區新生南路一段  "/>
    <s v="68,000元/月"/>
    <s v="1"/>
    <s v="4"/>
    <x v="0"/>
    <n v="2"/>
    <n v="1"/>
    <s v="台北市大安區新生南路一段  "/>
    <x v="0"/>
    <n v="68000"/>
    <x v="0"/>
    <x v="0"/>
    <x v="0"/>
  </r>
  <r>
    <s v="長泰新裝潢  "/>
    <s v="成屋"/>
    <n v="25.73"/>
    <s v="4/4樓"/>
    <s v="3房2廳1.5衛 "/>
    <s v="台北市萬華區長泰街  "/>
    <s v="32,000元/月"/>
    <s v="4"/>
    <s v="4"/>
    <x v="1"/>
    <n v="2"/>
    <n v="5"/>
    <s v="台北市萬華區長泰街  "/>
    <x v="0"/>
    <n v="32000"/>
    <x v="0"/>
    <x v="0"/>
    <x v="0"/>
  </r>
  <r>
    <s v="正中華路上大空間透店  "/>
    <s v="成屋"/>
    <n v="35"/>
    <s v="1-2/2樓"/>
    <s v="2廳2衛1室 "/>
    <s v="桃園市中壢區中華路一段  "/>
    <s v="70,000元/月"/>
    <s v="1-2"/>
    <s v="2"/>
    <x v="6"/>
    <n v="2"/>
    <n v="2"/>
    <s v="桃園市中壢區中華路一段  "/>
    <x v="4"/>
    <n v="70000"/>
    <x v="0"/>
    <x v="1"/>
    <x v="0"/>
  </r>
  <r>
    <s v="秋紅谷旁三房附平面車位讚  "/>
    <s v="成屋"/>
    <n v="45.42"/>
    <s v="5/10樓"/>
    <s v="3房2廳2衛 "/>
    <s v="台中市西屯區朝馬一街  "/>
    <s v="30,000元/月"/>
    <s v="5"/>
    <s v="10"/>
    <x v="1"/>
    <n v="2"/>
    <n v="2"/>
    <s v="台中市西屯區朝馬一街  "/>
    <x v="1"/>
    <n v="30000"/>
    <x v="1"/>
    <x v="1"/>
    <x v="0"/>
  </r>
  <r>
    <s v="元邦華府一樓店住  "/>
    <s v="成屋"/>
    <n v="34.32"/>
    <s v="1/9樓"/>
    <s v="3房2廳2衛(含加蓋 3房) "/>
    <s v="桃園市中壢區後興路一段  "/>
    <s v="18,000元/月"/>
    <s v="1"/>
    <s v="9"/>
    <x v="1"/>
    <n v="2"/>
    <n v="2"/>
    <s v="桃園市中壢區後興路一段  "/>
    <x v="4"/>
    <n v="18000"/>
    <x v="0"/>
    <x v="1"/>
    <x v="0"/>
  </r>
  <r>
    <s v="［分租］墨花香質感大主臥  "/>
    <s v="成屋"/>
    <n v="7"/>
    <s v="6/15樓"/>
    <s v="1房1衛 "/>
    <s v="台北市大安區羅斯福路二段  "/>
    <s v="30,000元/月"/>
    <s v="6"/>
    <s v="15"/>
    <x v="2"/>
    <s v=""/>
    <n v="1"/>
    <s v="台北市大安區羅斯福路二段  "/>
    <x v="0"/>
    <n v="30000"/>
    <x v="0"/>
    <x v="2"/>
    <x v="1"/>
  </r>
  <r>
    <s v="信義國小捷運站整新三房  "/>
    <s v="成屋"/>
    <n v="29.04"/>
    <s v="3/10樓"/>
    <s v="3房2廳1衛 "/>
    <s v="高雄市新興區復興一路  "/>
    <s v="25,000元/月"/>
    <s v="3"/>
    <s v="10"/>
    <x v="1"/>
    <n v="2"/>
    <n v="1"/>
    <s v="高雄市新興區復興一路  "/>
    <x v="3"/>
    <n v="25000"/>
    <x v="2"/>
    <x v="0"/>
    <x v="0"/>
  </r>
  <r>
    <s v="林肯大廈小資套房  "/>
    <s v="成屋"/>
    <n v="8.75"/>
    <s v="5/12樓"/>
    <s v="1房1廳1衛 "/>
    <s v="台南市中西區金華路三段  "/>
    <s v="8,500元/月"/>
    <s v="5"/>
    <s v="12"/>
    <x v="2"/>
    <n v="1"/>
    <n v="1"/>
    <s v="台南市中西區金華路三段  "/>
    <x v="2"/>
    <n v="8500"/>
    <x v="2"/>
    <x v="2"/>
    <x v="1"/>
  </r>
  <r>
    <s v="近南京復興適倉儲使用  "/>
    <s v="成屋"/>
    <n v="9.26"/>
    <s v="3/7樓"/>
    <s v="1房1衛 "/>
    <s v="敦化香榭C / 台北市松山區南京東路三段  "/>
    <s v="20,000元/月"/>
    <s v="3"/>
    <s v="7"/>
    <x v="2"/>
    <s v=""/>
    <n v="1"/>
    <s v=" 台北市松山區南京東路三段  "/>
    <x v="0"/>
    <n v="20000"/>
    <x v="0"/>
    <x v="2"/>
    <x v="0"/>
  </r>
  <r>
    <s v="富旺雍華｜靜謐雅致三房車  "/>
    <s v="成屋"/>
    <n v="43.24"/>
    <s v="8/11樓"/>
    <s v="3房2廳3衛 "/>
    <s v="台中市北屯區太和路二段  "/>
    <s v="45,000元/月"/>
    <s v="8"/>
    <s v="11"/>
    <x v="1"/>
    <n v="2"/>
    <n v="3"/>
    <s v="台中市北屯區太和路二段  "/>
    <x v="1"/>
    <n v="45000"/>
    <x v="1"/>
    <x v="1"/>
    <x v="1"/>
  </r>
  <r>
    <s v="皇勝瑞安樓中樓  "/>
    <s v="成屋"/>
    <n v="90.16"/>
    <s v="6-7/7樓"/>
    <s v="4房2廳2衛1室 "/>
    <s v="台北市大安區瑞安街  "/>
    <s v="165,000元/月"/>
    <s v="6-7"/>
    <s v="7"/>
    <x v="5"/>
    <n v="2"/>
    <n v="2"/>
    <s v="台北市大安區瑞安街  "/>
    <x v="0"/>
    <n v="165000"/>
    <x v="0"/>
    <x v="1"/>
    <x v="0"/>
  </r>
  <r>
    <s v="樹山丘美景三房車  "/>
    <s v="成屋"/>
    <n v="63.22"/>
    <s v="5/5樓"/>
    <s v="3房2廳2衛 "/>
    <s v="台北市北投區稻香路  "/>
    <s v="46,000元/月"/>
    <s v="5"/>
    <s v="5"/>
    <x v="1"/>
    <n v="2"/>
    <n v="2"/>
    <s v="台北市北投區稻香路  "/>
    <x v="0"/>
    <n v="46000"/>
    <x v="0"/>
    <x v="1"/>
    <x v="0"/>
  </r>
  <r>
    <s v="新竹人潮透天店面  "/>
    <s v="成屋"/>
    <n v="49.9"/>
    <s v="2-4/4樓"/>
    <s v="5廳3衛 "/>
    <s v="新竹市新竹市大同路  "/>
    <s v="50,000元/月"/>
    <s v="2-4"/>
    <s v="4"/>
    <x v="6"/>
    <n v="5"/>
    <n v="3"/>
    <s v="新竹市新竹市大同路  "/>
    <x v="8"/>
    <n v="50000"/>
    <x v="0"/>
    <x v="1"/>
    <x v="0"/>
  </r>
  <r>
    <s v="誠佳悠閱三房車位  "/>
    <s v="成屋"/>
    <n v="46.54"/>
    <s v="2/15樓"/>
    <s v="3房2廳2衛 "/>
    <s v="桃園市中壢區民權路四段  "/>
    <s v="36,000元/月"/>
    <s v="2"/>
    <s v="15"/>
    <x v="1"/>
    <n v="2"/>
    <n v="2"/>
    <s v="桃園市中壢區民權路四段  "/>
    <x v="4"/>
    <n v="36000"/>
    <x v="0"/>
    <x v="1"/>
    <x v="1"/>
  </r>
  <r>
    <s v="中和市民邊間金店面  "/>
    <s v="成屋"/>
    <n v="41.65"/>
    <s v="1/2樓"/>
    <s v="3房2廳2衛 "/>
    <s v="新北市中和區市民街  "/>
    <s v="48,000元/月"/>
    <s v="1"/>
    <s v="2"/>
    <x v="1"/>
    <n v="2"/>
    <n v="2"/>
    <s v="新北市中和區市民街  "/>
    <x v="5"/>
    <n v="48000"/>
    <x v="0"/>
    <x v="1"/>
    <x v="0"/>
  </r>
  <r>
    <s v="東區質感小精品志榮ＢＲ４  "/>
    <s v="成屋"/>
    <n v="13.24"/>
    <s v="5/13樓"/>
    <s v="1房1衛 "/>
    <s v="台北市大安區復興南路一段  "/>
    <s v="58,000元/月"/>
    <s v="5"/>
    <s v="13"/>
    <x v="2"/>
    <s v=""/>
    <n v="1"/>
    <s v="台北市大安區復興南路一段  "/>
    <x v="0"/>
    <n v="58000"/>
    <x v="0"/>
    <x v="2"/>
    <x v="1"/>
  </r>
  <r>
    <s v="套房出租含管  "/>
    <s v="成屋"/>
    <n v="16.95"/>
    <s v="6/7樓"/>
    <s v="1房1廳1衛 "/>
    <s v="台南市南區健康路二段  "/>
    <s v="10,000元/月"/>
    <s v="6"/>
    <s v="7"/>
    <x v="2"/>
    <n v="1"/>
    <n v="1"/>
    <s v="台南市南區健康路二段  "/>
    <x v="2"/>
    <n v="10000"/>
    <x v="2"/>
    <x v="0"/>
    <x v="0"/>
  </r>
  <r>
    <s v="非常台北亮麗三房  "/>
    <s v="成屋"/>
    <n v="29.4"/>
    <s v="14/14樓"/>
    <s v="3房2廳2衛 "/>
    <s v="新北市汐止區建成路  "/>
    <s v="28,000元/月"/>
    <s v="14"/>
    <s v="14"/>
    <x v="1"/>
    <n v="2"/>
    <n v="2"/>
    <s v="新北市汐止區建成路  "/>
    <x v="5"/>
    <n v="28000"/>
    <x v="0"/>
    <x v="0"/>
    <x v="1"/>
  </r>
  <r>
    <s v="近中壢夜市寬敞商辦  "/>
    <s v="成屋"/>
    <n v="61.03"/>
    <s v="3/5樓"/>
    <s v="2房2廳2衛 "/>
    <s v="桃園市中壢區中央西路二段  "/>
    <s v="45,000元/月"/>
    <s v="3"/>
    <s v="5"/>
    <x v="0"/>
    <n v="2"/>
    <n v="2"/>
    <s v="桃園市中壢區中央西路二段  "/>
    <x v="4"/>
    <n v="45000"/>
    <x v="0"/>
    <x v="1"/>
    <x v="0"/>
  </r>
  <r>
    <s v="忠孝１０１★空屋歡迎預約  "/>
    <s v="成屋"/>
    <n v="30.54"/>
    <s v="11/13樓"/>
    <s v="1房2廳2衛(含加蓋 1房1衛) "/>
    <s v="台北市信義區忠孝東路五段  "/>
    <s v="110,000元/月"/>
    <s v="11"/>
    <s v="13"/>
    <x v="2"/>
    <n v="2"/>
    <n v="2"/>
    <s v="台北市信義區忠孝東路五段  "/>
    <x v="0"/>
    <n v="110000"/>
    <x v="0"/>
    <x v="1"/>
    <x v="1"/>
  </r>
  <r>
    <s v="捷運忠孝復興套房  "/>
    <s v="成屋"/>
    <n v="5"/>
    <s v="4/4樓"/>
    <s v="1房1廳1衛 "/>
    <s v="台北市大安區忠孝東路三段  "/>
    <s v="13,500元/月"/>
    <s v="4"/>
    <s v="4"/>
    <x v="2"/>
    <n v="1"/>
    <n v="1"/>
    <s v="台北市大安區忠孝東路三段  "/>
    <x v="0"/>
    <n v="13500"/>
    <x v="0"/>
    <x v="2"/>
    <x v="0"/>
  </r>
  <r>
    <s v="全新近園道有陽台套房  "/>
    <s v="成屋"/>
    <n v="7"/>
    <s v="5/5樓"/>
    <s v="1房1衛 "/>
    <s v="台中市西區臺灣大道二段  "/>
    <s v="17,500元/月"/>
    <s v="5"/>
    <s v="5"/>
    <x v="2"/>
    <s v=""/>
    <n v="1"/>
    <s v="台中市西區臺灣大道二段  "/>
    <x v="1"/>
    <n v="17500"/>
    <x v="1"/>
    <x v="2"/>
    <x v="0"/>
  </r>
  <r>
    <s v="大安尊邸  "/>
    <s v="成屋"/>
    <n v="84.78"/>
    <s v="2/12樓"/>
    <s v="3房2廳2衛1室 "/>
    <s v="新北市樹林區大安路  "/>
    <s v="48,000元/月"/>
    <s v="2"/>
    <s v="12"/>
    <x v="1"/>
    <n v="2"/>
    <n v="2"/>
    <s v="新北市樹林區大安路  "/>
    <x v="5"/>
    <n v="48000"/>
    <x v="0"/>
    <x v="1"/>
    <x v="1"/>
  </r>
  <r>
    <s v="金城舞５美妝美宅大空間  "/>
    <s v="成屋"/>
    <n v="18.64"/>
    <s v="5/24樓"/>
    <s v="1房1廳1衛 "/>
    <s v="新北市土城區莊園街  "/>
    <s v="28,000元/月"/>
    <s v="5"/>
    <s v="24"/>
    <x v="2"/>
    <n v="1"/>
    <n v="1"/>
    <s v="新北市土城區莊園街  "/>
    <x v="5"/>
    <n v="28000"/>
    <x v="0"/>
    <x v="0"/>
    <x v="2"/>
  </r>
  <r>
    <s v="濱海⚓高檔裝潢二房平車  "/>
    <s v="成屋"/>
    <n v="33.85"/>
    <s v="14/15樓"/>
    <s v="2房2廳2衛1室 "/>
    <s v="繽海 / 高雄市苓雅區三多四路  "/>
    <s v="32,000元/月"/>
    <s v="14"/>
    <s v="15"/>
    <x v="0"/>
    <n v="2"/>
    <n v="2"/>
    <s v=" 高雄市苓雅區三多四路  "/>
    <x v="3"/>
    <n v="32000"/>
    <x v="2"/>
    <x v="1"/>
    <x v="1"/>
  </r>
  <r>
    <s v="惠宇人本新觀美屋－屋況佳  "/>
    <s v="成屋"/>
    <n v="50.67"/>
    <s v="11/14樓"/>
    <s v="3房2廳2衛 "/>
    <s v="台中市西屯區弘孝路  "/>
    <s v="36,000元/月"/>
    <s v="11"/>
    <s v="14"/>
    <x v="1"/>
    <n v="2"/>
    <n v="2"/>
    <s v="台中市西屯區弘孝路  "/>
    <x v="1"/>
    <n v="36000"/>
    <x v="1"/>
    <x v="1"/>
    <x v="1"/>
  </r>
  <r>
    <s v="北歐文青風質感套房  "/>
    <s v="成屋"/>
    <n v="9.8699999999999992"/>
    <s v="3/6樓"/>
    <s v="1房1廳1衛 "/>
    <s v="台北市大安區泰順街  "/>
    <s v="32,000元/月"/>
    <s v="3"/>
    <s v="6"/>
    <x v="2"/>
    <n v="1"/>
    <n v="1"/>
    <s v="台北市大安區泰順街  "/>
    <x v="0"/>
    <n v="32000"/>
    <x v="0"/>
    <x v="2"/>
    <x v="0"/>
  </r>
  <r>
    <s v="首選～達永沐夏一房  "/>
    <s v="成屋"/>
    <n v="18.760000000000002"/>
    <s v="11/18樓"/>
    <s v="1房1廳1衛 "/>
    <s v="新北市中和區工專路  "/>
    <s v="26,000元/月"/>
    <s v="11"/>
    <s v="18"/>
    <x v="2"/>
    <n v="1"/>
    <n v="1"/>
    <s v="新北市中和區工專路  "/>
    <x v="5"/>
    <n v="26000"/>
    <x v="0"/>
    <x v="0"/>
    <x v="1"/>
  </r>
  <r>
    <s v="淡水稀有一樓大空間  "/>
    <s v="成屋"/>
    <n v="21.62"/>
    <s v="1/5樓"/>
    <s v="1房1廳1衛 "/>
    <s v="新北市淡水區原德路  "/>
    <s v="20,000元/月"/>
    <s v="1"/>
    <s v="5"/>
    <x v="2"/>
    <n v="1"/>
    <n v="1"/>
    <s v="新北市淡水區原德路  "/>
    <x v="5"/>
    <n v="20000"/>
    <x v="0"/>
    <x v="0"/>
    <x v="0"/>
  </r>
  <r>
    <s v="ＮＥＷ敦南２樓店辦  "/>
    <s v="成屋"/>
    <n v="62.22"/>
    <s v="2/14樓"/>
    <s v="4房2廳2衛 "/>
    <s v="台北市大安區敦化南路一段  "/>
    <s v="120,000元/月"/>
    <s v="2"/>
    <s v="14"/>
    <x v="5"/>
    <n v="2"/>
    <n v="2"/>
    <s v="台北市大安區敦化南路一段  "/>
    <x v="0"/>
    <n v="120000"/>
    <x v="0"/>
    <x v="1"/>
    <x v="1"/>
  </r>
  <r>
    <s v="近微風舒適２樓  "/>
    <s v="成屋"/>
    <n v="23.28"/>
    <s v="2/4樓"/>
    <s v="3房2廳1衛1室 "/>
    <s v="台北市松山區八德路二段  "/>
    <s v="32,000元/月"/>
    <s v="2"/>
    <s v="4"/>
    <x v="1"/>
    <n v="2"/>
    <n v="1"/>
    <s v="台北市松山區八德路二段  "/>
    <x v="0"/>
    <n v="32000"/>
    <x v="0"/>
    <x v="0"/>
    <x v="0"/>
  </r>
  <r>
    <s v="高鐵新未住２房２衛附車位  "/>
    <s v="成屋"/>
    <n v="27.85"/>
    <s v="5/15樓"/>
    <s v="2房2廳2衛 "/>
    <s v="高雄市左營區大中二路  "/>
    <s v="25,000元/月"/>
    <s v="5"/>
    <s v="15"/>
    <x v="0"/>
    <n v="2"/>
    <n v="2"/>
    <s v="高雄市左營區大中二路  "/>
    <x v="3"/>
    <n v="25000"/>
    <x v="2"/>
    <x v="0"/>
    <x v="1"/>
  </r>
  <r>
    <s v="大安站精裝小豪宅附車位  "/>
    <s v="成屋"/>
    <n v="17.510000000000002"/>
    <s v="7/12樓"/>
    <s v="1房1廳1衛(含加蓋 1房) "/>
    <s v="台北市大安區大安路二段  "/>
    <s v="39,800元/月"/>
    <s v="7"/>
    <s v="12"/>
    <x v="2"/>
    <n v="1"/>
    <n v="1"/>
    <s v="台北市大安區大安路二段  "/>
    <x v="0"/>
    <n v="39800"/>
    <x v="0"/>
    <x v="0"/>
    <x v="1"/>
  </r>
  <r>
    <s v="員林新城好屋推薦  "/>
    <s v="成屋"/>
    <n v="30.88"/>
    <s v="8/12樓"/>
    <s v="3房2廳1衛 "/>
    <s v="新北市土城區員林街  "/>
    <s v="32,000元/月"/>
    <s v="8"/>
    <s v="12"/>
    <x v="1"/>
    <n v="2"/>
    <n v="1"/>
    <s v="新北市土城區員林街  "/>
    <x v="5"/>
    <n v="32000"/>
    <x v="0"/>
    <x v="1"/>
    <x v="1"/>
  </r>
  <r>
    <s v="近逢甲大學優質大套房  "/>
    <s v="成屋"/>
    <n v="8.44"/>
    <s v="4/10樓"/>
    <s v="1房1廳1衛 "/>
    <s v="台中市西屯區寶慶街  "/>
    <s v="9,610元/月"/>
    <s v="4"/>
    <s v="10"/>
    <x v="2"/>
    <n v="1"/>
    <n v="1"/>
    <s v="台中市西屯區寶慶街  "/>
    <x v="1"/>
    <n v="9610"/>
    <x v="1"/>
    <x v="2"/>
    <x v="0"/>
  </r>
  <r>
    <s v="近信義國小明亮大三房  "/>
    <s v="成屋"/>
    <n v="36.92"/>
    <s v="6/7樓"/>
    <s v="3房2廳2衛 "/>
    <s v="高雄市新興區六合一路  "/>
    <s v="18,000元/月"/>
    <s v="6"/>
    <s v="7"/>
    <x v="1"/>
    <n v="2"/>
    <n v="2"/>
    <s v="高雄市新興區六合一路  "/>
    <x v="3"/>
    <n v="18000"/>
    <x v="2"/>
    <x v="1"/>
    <x v="0"/>
  </r>
  <r>
    <s v="可租補中醫商圈歐夏蕾美屋  "/>
    <s v="成屋"/>
    <n v="9.2799999999999994"/>
    <s v="15/17樓"/>
    <s v="1房1廳1衛(含加蓋 1房) "/>
    <s v="台中市北區五常街  "/>
    <s v="12,000元/月"/>
    <s v="15"/>
    <s v="17"/>
    <x v="2"/>
    <n v="1"/>
    <n v="1"/>
    <s v="台中市北區五常街  "/>
    <x v="1"/>
    <n v="12000"/>
    <x v="1"/>
    <x v="2"/>
    <x v="1"/>
  </r>
  <r>
    <s v="春日城高層無障礙三房  "/>
    <s v="成屋"/>
    <n v="46.34"/>
    <s v="11/12樓"/>
    <s v="3房2廳2衛 "/>
    <s v="台中市大雅區月祥路  "/>
    <s v="28,000元/月"/>
    <s v="11"/>
    <s v="12"/>
    <x v="1"/>
    <n v="2"/>
    <n v="2"/>
    <s v="台中市大雅區月祥路  "/>
    <x v="1"/>
    <n v="28000"/>
    <x v="1"/>
    <x v="1"/>
    <x v="1"/>
  </r>
  <r>
    <s v="春日城高層兩戶打通六房  "/>
    <s v="成屋"/>
    <n v="93.42"/>
    <s v="11/12樓"/>
    <s v="6房2廳3衛 "/>
    <s v="台中市大雅區月祥路  "/>
    <s v="56,000元/月"/>
    <s v="11"/>
    <s v="12"/>
    <x v="7"/>
    <n v="2"/>
    <n v="3"/>
    <s v="台中市大雅區月祥路  "/>
    <x v="1"/>
    <n v="56000"/>
    <x v="1"/>
    <x v="1"/>
    <x v="1"/>
  </r>
  <r>
    <s v="大安站精緻裝潢小豪宅  "/>
    <s v="成屋"/>
    <n v="12.97"/>
    <s v="7/12樓"/>
    <s v="1房1廳1衛(含加蓋 1房) "/>
    <s v="台北市大安區大安路二段  "/>
    <s v="33,800元/月"/>
    <s v="7"/>
    <s v="12"/>
    <x v="2"/>
    <n v="1"/>
    <n v="1"/>
    <s v="台北市大安區大安路二段  "/>
    <x v="0"/>
    <n v="33800"/>
    <x v="0"/>
    <x v="2"/>
    <x v="1"/>
  </r>
  <r>
    <s v="高鐵天堂鳥美屋況大兩房  "/>
    <s v="成屋"/>
    <n v="27.27"/>
    <s v="3/15樓"/>
    <s v="2房1廳1衛 "/>
    <s v="高雄市左營區重平路  "/>
    <s v="18,000元/月"/>
    <s v="3"/>
    <s v="15"/>
    <x v="0"/>
    <n v="1"/>
    <n v="1"/>
    <s v="高雄市左營區重平路  "/>
    <x v="3"/>
    <n v="18000"/>
    <x v="2"/>
    <x v="0"/>
    <x v="1"/>
  </r>
  <r>
    <s v="近高鐵三房車位美宅  "/>
    <s v="成屋"/>
    <n v="40.79"/>
    <s v="8/15樓"/>
    <s v="3房2廳2衛 "/>
    <s v="高雄市左營區重建路  "/>
    <s v="28,000元/月"/>
    <s v="8"/>
    <s v="15"/>
    <x v="1"/>
    <n v="2"/>
    <n v="2"/>
    <s v="高雄市左營區重建路  "/>
    <x v="3"/>
    <n v="28000"/>
    <x v="2"/>
    <x v="1"/>
    <x v="1"/>
  </r>
  <r>
    <s v="中科豪華大三房附四車位  "/>
    <s v="成屋"/>
    <n v="106.4"/>
    <s v="3/11樓"/>
    <s v="3房2廳3衛 "/>
    <s v="台中市西屯區臺灣大道四段  "/>
    <s v="52,000元/月"/>
    <s v="3"/>
    <s v="11"/>
    <x v="1"/>
    <n v="2"/>
    <n v="3"/>
    <s v="台中市西屯區臺灣大道四段  "/>
    <x v="1"/>
    <n v="52000"/>
    <x v="1"/>
    <x v="1"/>
    <x v="1"/>
  </r>
  <r>
    <s v="中正路溫馨３房美寓  "/>
    <s v="成屋"/>
    <n v="25.41"/>
    <s v="4/5樓"/>
    <s v="3房1廳1衛 "/>
    <s v="新北市蘆洲區中正路  "/>
    <s v="22,000元/月"/>
    <s v="4"/>
    <s v="5"/>
    <x v="1"/>
    <n v="1"/>
    <n v="1"/>
    <s v="新北市蘆洲區中正路  "/>
    <x v="5"/>
    <n v="22000"/>
    <x v="0"/>
    <x v="0"/>
    <x v="0"/>
  </r>
  <r>
    <s v="尊賢街１樓住辦  "/>
    <s v="成屋"/>
    <n v="43.4"/>
    <s v="1/4樓"/>
    <s v="2房2廳1衛1室 "/>
    <s v="台北市北投區尊賢街  "/>
    <s v="48,000元/月"/>
    <s v="1"/>
    <s v="4"/>
    <x v="0"/>
    <n v="2"/>
    <n v="1"/>
    <s v="台北市北投區尊賢街  "/>
    <x v="0"/>
    <n v="48000"/>
    <x v="0"/>
    <x v="1"/>
    <x v="0"/>
  </r>
  <r>
    <s v="演說家美裝三房  "/>
    <s v="成屋"/>
    <n v="36.68"/>
    <s v="21/23樓"/>
    <s v="3房2廳2衛 "/>
    <s v="桃園市桃園區大興西路二段  "/>
    <s v="26,000元/月"/>
    <s v="21"/>
    <s v="23"/>
    <x v="1"/>
    <n v="2"/>
    <n v="2"/>
    <s v="桃園市桃園區大興西路二段  "/>
    <x v="4"/>
    <n v="26000"/>
    <x v="0"/>
    <x v="1"/>
    <x v="2"/>
  </r>
  <r>
    <s v="方正公寓謝絕寵物（貓狗等  "/>
    <s v="成屋"/>
    <n v="31.37"/>
    <s v="5/5樓"/>
    <s v="3房2廳2衛 "/>
    <s v="台北市中山區農安街  "/>
    <s v="32,000元/月"/>
    <s v="5"/>
    <s v="5"/>
    <x v="1"/>
    <n v="2"/>
    <n v="2"/>
    <s v="台北市中山區農安街  "/>
    <x v="0"/>
    <n v="32000"/>
    <x v="0"/>
    <x v="1"/>
    <x v="0"/>
  </r>
  <r>
    <s v="人人幸福四房平車朝南視野  "/>
    <s v="成屋"/>
    <n v="60.07"/>
    <s v="9/23樓"/>
    <s v="4房2廳2衛 "/>
    <s v="台中市北屯區景和街  "/>
    <s v="39,500元/月"/>
    <s v="9"/>
    <s v="23"/>
    <x v="5"/>
    <n v="2"/>
    <n v="2"/>
    <s v="台中市北屯區景和街  "/>
    <x v="1"/>
    <n v="39500"/>
    <x v="1"/>
    <x v="1"/>
    <x v="2"/>
  </r>
  <r>
    <s v="伊吉邦小資美屋  "/>
    <s v="成屋"/>
    <n v="17.05"/>
    <s v="9/18樓"/>
    <s v="3房2廳2衛(含加蓋 2房1衛) "/>
    <s v="新北市新莊區新北大道七段  "/>
    <s v="20,000元/月"/>
    <s v="9"/>
    <s v="18"/>
    <x v="1"/>
    <n v="2"/>
    <n v="2"/>
    <s v="新北市新莊區新北大道七段  "/>
    <x v="5"/>
    <n v="20000"/>
    <x v="0"/>
    <x v="0"/>
    <x v="1"/>
  </r>
  <r>
    <s v="近後山埤一樓店面  "/>
    <s v="成屋"/>
    <n v="30.24"/>
    <s v="1/4樓"/>
    <s v="2房2廳1衛(含加蓋 1房) "/>
    <s v="台北市信義區大道路  "/>
    <s v="46,000元/月"/>
    <s v="1"/>
    <s v="4"/>
    <x v="0"/>
    <n v="2"/>
    <n v="1"/>
    <s v="台北市信義區大道路  "/>
    <x v="0"/>
    <n v="46000"/>
    <x v="0"/>
    <x v="1"/>
    <x v="0"/>
  </r>
  <r>
    <s v="宏觀大器精美裝潢屋  "/>
    <s v="成屋"/>
    <n v="55.13"/>
    <s v="11/24樓"/>
    <s v="2房2廳2衛1室 "/>
    <s v="新竹縣竹北市六家五路二段  "/>
    <s v="35,000元/月"/>
    <s v="11"/>
    <s v="24"/>
    <x v="0"/>
    <n v="2"/>
    <n v="2"/>
    <s v="新竹縣竹北市六家五路二段  "/>
    <x v="6"/>
    <n v="35000"/>
    <x v="0"/>
    <x v="1"/>
    <x v="2"/>
  </r>
  <r>
    <s v="奧斯卡美屋況看樹景  "/>
    <s v="成屋"/>
    <n v="78.180000000000007"/>
    <s v="2/13樓"/>
    <s v="4房2廳2衛 "/>
    <s v="台北市內湖區新富街  "/>
    <s v="100,000元/月"/>
    <s v="2"/>
    <s v="13"/>
    <x v="5"/>
    <n v="2"/>
    <n v="2"/>
    <s v="台北市內湖區新富街  "/>
    <x v="0"/>
    <n v="100000"/>
    <x v="0"/>
    <x v="1"/>
    <x v="1"/>
  </r>
  <r>
    <s v="田園綠大地三房美屋車位  "/>
    <s v="成屋"/>
    <n v="43.03"/>
    <s v="4/7樓"/>
    <s v="3房2廳2衛 "/>
    <s v="新竹市新竹市關東路  "/>
    <s v="27,500元/月"/>
    <s v="4"/>
    <s v="7"/>
    <x v="1"/>
    <n v="2"/>
    <n v="2"/>
    <s v="新竹市新竹市關東路  "/>
    <x v="8"/>
    <n v="27500"/>
    <x v="0"/>
    <x v="1"/>
    <x v="0"/>
  </r>
  <r>
    <s v="東帝士綠蔭露臺戶  "/>
    <s v="成屋"/>
    <n v="83.27"/>
    <s v="2/25樓"/>
    <s v="5房2廳2衛1室 "/>
    <s v="東帝士花園廣場 / 台北市大安區安和路  "/>
    <s v="150,000元/月"/>
    <s v="2"/>
    <s v="25"/>
    <x v="3"/>
    <n v="2"/>
    <n v="2"/>
    <s v=" 台北市大安區安和路  "/>
    <x v="0"/>
    <n v="150000"/>
    <x v="0"/>
    <x v="1"/>
    <x v="2"/>
  </r>
  <r>
    <s v="國美之星三房帶車位  "/>
    <s v="成屋"/>
    <n v="49.01"/>
    <s v="6/15樓"/>
    <s v="3房2廳2衛 "/>
    <s v="國美之星A區 / 新北市土城區延吉街  "/>
    <s v="45,000元/月"/>
    <s v="6"/>
    <s v="15"/>
    <x v="1"/>
    <n v="2"/>
    <n v="2"/>
    <s v=" 新北市土城區延吉街  "/>
    <x v="5"/>
    <n v="45000"/>
    <x v="0"/>
    <x v="1"/>
    <x v="1"/>
  </r>
  <r>
    <s v="一中商圈套房Ｂ  "/>
    <s v="成屋"/>
    <n v="7"/>
    <s v="3/5樓"/>
    <s v="1房1衛 "/>
    <s v="台中市北區太平路  "/>
    <s v="6,800元/月"/>
    <s v="3"/>
    <s v="5"/>
    <x v="2"/>
    <s v=""/>
    <n v="1"/>
    <s v="台中市北區太平路  "/>
    <x v="1"/>
    <n v="6800"/>
    <x v="1"/>
    <x v="2"/>
    <x v="0"/>
  </r>
  <r>
    <s v="士林夜市商住好屋  "/>
    <s v="成屋"/>
    <n v="16.55"/>
    <s v="2/2樓"/>
    <s v="2房 "/>
    <s v="台北市士林區文林路  "/>
    <s v="35,000元/月"/>
    <s v="2"/>
    <s v="2"/>
    <x v="0"/>
    <s v=""/>
    <s v=""/>
    <s v="台北市士林區文林路  "/>
    <x v="0"/>
    <n v="35000"/>
    <x v="0"/>
    <x v="0"/>
    <x v="0"/>
  </r>
  <r>
    <s v="夏都兩房兩衛平車位  "/>
    <s v="成屋"/>
    <n v="45.74"/>
    <s v="2/15樓"/>
    <s v="2房2廳2衛 "/>
    <s v="台中市西區忠明南路  "/>
    <s v="36,000元/月"/>
    <s v="2"/>
    <s v="15"/>
    <x v="0"/>
    <n v="2"/>
    <n v="2"/>
    <s v="台中市西區忠明南路  "/>
    <x v="1"/>
    <n v="36000"/>
    <x v="1"/>
    <x v="1"/>
    <x v="1"/>
  </r>
  <r>
    <s v="近火車站擎天匯☆３房車位  "/>
    <s v="成屋"/>
    <n v="26.35"/>
    <s v="10/21樓"/>
    <s v="3房2廳2衛 "/>
    <s v="桃園市桃園區桃鶯路  "/>
    <s v="39,000元/月"/>
    <s v="10"/>
    <s v="21"/>
    <x v="1"/>
    <n v="2"/>
    <n v="2"/>
    <s v="桃園市桃園區桃鶯路  "/>
    <x v="4"/>
    <n v="39000"/>
    <x v="0"/>
    <x v="0"/>
    <x v="2"/>
  </r>
  <r>
    <s v="水舞川高樓２房平車  "/>
    <s v="成屋"/>
    <n v="47.96"/>
    <s v="14/19樓"/>
    <s v="2房2廳2衛 "/>
    <s v="台南市安南區樂活一街  "/>
    <s v="24,000元/月"/>
    <s v="14"/>
    <s v="19"/>
    <x v="0"/>
    <n v="2"/>
    <n v="2"/>
    <s v="台南市安南區樂活一街  "/>
    <x v="2"/>
    <n v="24000"/>
    <x v="2"/>
    <x v="1"/>
    <x v="1"/>
  </r>
  <r>
    <s v="【ＢＲ４志榮】精美小豪宅  "/>
    <s v="成屋"/>
    <n v="13.44"/>
    <s v="8/13樓"/>
    <s v="1房1廳1衛 "/>
    <s v="台北市大安區復興南路一段  "/>
    <s v="66,000元/月"/>
    <s v="8"/>
    <s v="13"/>
    <x v="2"/>
    <n v="1"/>
    <n v="1"/>
    <s v="台北市大安區復興南路一段  "/>
    <x v="0"/>
    <n v="66000"/>
    <x v="0"/>
    <x v="2"/>
    <x v="1"/>
  </r>
  <r>
    <s v="大同莊園庭景綠園  "/>
    <s v="成屋"/>
    <n v="27.55"/>
    <s v="16/27樓"/>
    <s v="2房2廳1衛 "/>
    <s v="新北市土城區莊園街  "/>
    <s v="30,000元/月"/>
    <s v="16"/>
    <s v="27"/>
    <x v="0"/>
    <n v="2"/>
    <n v="1"/>
    <s v="新北市土城區莊園街  "/>
    <x v="5"/>
    <n v="30000"/>
    <x v="0"/>
    <x v="0"/>
    <x v="2"/>
  </r>
  <r>
    <s v="太普溫馨成家三房車位  "/>
    <s v="成屋"/>
    <n v="45.56"/>
    <s v="2/15樓"/>
    <s v="3房2廳2衛 "/>
    <s v="高雄市前鎮區管仲南路  "/>
    <s v="26,800元/月"/>
    <s v="2"/>
    <s v="15"/>
    <x v="1"/>
    <n v="2"/>
    <n v="2"/>
    <s v="高雄市前鎮區管仲南路  "/>
    <x v="3"/>
    <n v="26800"/>
    <x v="2"/>
    <x v="1"/>
    <x v="1"/>
  </r>
  <r>
    <s v="金芝麻★近捷運大空間  "/>
    <s v="成屋"/>
    <n v="10.95"/>
    <s v="11/12樓"/>
    <s v="1房1廳1衛 "/>
    <s v="台北市松山區長安東路二段  "/>
    <s v="22,000元/月"/>
    <s v="11"/>
    <s v="12"/>
    <x v="2"/>
    <n v="1"/>
    <n v="1"/>
    <s v="台北市松山區長安東路二段  "/>
    <x v="0"/>
    <n v="22000"/>
    <x v="0"/>
    <x v="2"/>
    <x v="1"/>
  </r>
  <r>
    <s v="植物園透天  "/>
    <s v="成屋"/>
    <n v="11.55"/>
    <s v="1/5樓"/>
    <s v="1廳1衛 "/>
    <s v="高雄市左營區重光路  "/>
    <s v="21,000元/月"/>
    <s v="1"/>
    <s v="5"/>
    <x v="6"/>
    <n v="1"/>
    <n v="1"/>
    <s v="高雄市左營區重光路  "/>
    <x v="3"/>
    <n v="21000"/>
    <x v="2"/>
    <x v="2"/>
    <x v="0"/>
  </r>
  <r>
    <s v="忠貞市場便宜三房出租  "/>
    <s v="成屋"/>
    <n v="32.36"/>
    <s v="3/7樓"/>
    <s v="3房2廳2衛 "/>
    <s v="桃園市八德區龍宮街  "/>
    <s v="18,000元/月"/>
    <s v="3"/>
    <s v="7"/>
    <x v="1"/>
    <n v="2"/>
    <n v="2"/>
    <s v="桃園市八德區龍宮街  "/>
    <x v="4"/>
    <n v="18000"/>
    <x v="0"/>
    <x v="1"/>
    <x v="0"/>
  </r>
  <r>
    <s v="劍潭捷運典雅４房  "/>
    <s v="成屋"/>
    <n v="45.94"/>
    <s v="4/12樓"/>
    <s v="4房2廳2衛 "/>
    <s v="圓山官邸 / 台北市士林區承德路四段  "/>
    <s v="69,800元/月"/>
    <s v="4"/>
    <s v="12"/>
    <x v="5"/>
    <n v="2"/>
    <n v="2"/>
    <s v=" 台北市士林區承德路四段  "/>
    <x v="0"/>
    <n v="69800"/>
    <x v="0"/>
    <x v="1"/>
    <x v="1"/>
  </r>
  <r>
    <s v="＜可看＞由鉅。帝王戶  "/>
    <s v="成屋"/>
    <n v="70.760000000000005"/>
    <s v="13/13樓"/>
    <s v="4房2廳2衛1室 "/>
    <s v="台中市西區五權七街  "/>
    <s v="42,000元/月"/>
    <s v="13"/>
    <s v="13"/>
    <x v="5"/>
    <n v="2"/>
    <n v="2"/>
    <s v="台中市西區五權七街  "/>
    <x v="1"/>
    <n v="42000"/>
    <x v="1"/>
    <x v="1"/>
    <x v="1"/>
  </r>
  <r>
    <s v="好讚！！陽明正路黃金透店  "/>
    <s v="成屋"/>
    <n v="127.99"/>
    <s v="B1-5/5樓"/>
    <s v="6房2廳3.5衛 "/>
    <s v="高雄市三民區陽明路  "/>
    <s v="65,000元/月"/>
    <s v="B1-5"/>
    <s v="5"/>
    <x v="7"/>
    <n v="2"/>
    <n v="5"/>
    <s v="高雄市三民區陽明路  "/>
    <x v="3"/>
    <n v="65000"/>
    <x v="2"/>
    <x v="1"/>
    <x v="0"/>
  </r>
  <r>
    <s v="西屯優質套房  "/>
    <s v="成屋"/>
    <n v="7.8"/>
    <s v="10/12樓"/>
    <s v="1房1廳1衛 "/>
    <s v="台中市西屯區青海路二段  "/>
    <s v="10,000元/月"/>
    <s v="10"/>
    <s v="12"/>
    <x v="2"/>
    <n v="1"/>
    <n v="1"/>
    <s v="台中市西屯區青海路二段  "/>
    <x v="1"/>
    <n v="10000"/>
    <x v="1"/>
    <x v="2"/>
    <x v="1"/>
  </r>
  <r>
    <s v="近新天地透天  "/>
    <s v="成屋"/>
    <n v="33.520000000000003"/>
    <s v="1-3/3樓"/>
    <s v="4房4廳5衛 "/>
    <s v="台南市南區西門路一段  "/>
    <s v="25,000元/月"/>
    <s v="1-3"/>
    <s v="3"/>
    <x v="5"/>
    <n v="4"/>
    <n v="5"/>
    <s v="台南市南區西門路一段  "/>
    <x v="2"/>
    <n v="25000"/>
    <x v="2"/>
    <x v="1"/>
    <x v="0"/>
  </r>
  <r>
    <s v="喜悅社區山河景豪宅  "/>
    <s v="成屋"/>
    <n v="119.4"/>
    <s v="6/13樓"/>
    <s v="3房2廳3衛 "/>
    <s v="喜悅 / 新北市三重區環河北路三段  "/>
    <s v="120,000元/月"/>
    <s v="6"/>
    <s v="13"/>
    <x v="1"/>
    <n v="2"/>
    <n v="3"/>
    <s v=" 新北市三重區環河北路三段  "/>
    <x v="5"/>
    <n v="120000"/>
    <x v="0"/>
    <x v="1"/>
    <x v="1"/>
  </r>
  <r>
    <s v="汐止溫馨精美兩房美寓  "/>
    <s v="成屋"/>
    <n v="18.61"/>
    <s v="5/5樓"/>
    <s v="2房2廳1衛 "/>
    <s v="新北市汐止區民族六街  "/>
    <s v="23,000元/月"/>
    <s v="5"/>
    <s v="5"/>
    <x v="0"/>
    <n v="2"/>
    <n v="1"/>
    <s v="新北市汐止區民族六街  "/>
    <x v="5"/>
    <n v="23000"/>
    <x v="0"/>
    <x v="0"/>
    <x v="0"/>
  </r>
  <r>
    <s v="頭張Ｄｅｃｏ＋三房平車  "/>
    <s v="成屋"/>
    <n v="31.65"/>
    <s v="11/12樓"/>
    <s v="3房2廳1衛 "/>
    <s v="台中市潭子區頭張路一段  "/>
    <s v="31,000元/月"/>
    <s v="11"/>
    <s v="12"/>
    <x v="1"/>
    <n v="2"/>
    <n v="1"/>
    <s v="台中市潭子區頭張路一段  "/>
    <x v="1"/>
    <n v="31000"/>
    <x v="1"/>
    <x v="1"/>
    <x v="1"/>
  </r>
  <r>
    <s v="⭐明亮大三房⭐️等你租！  "/>
    <s v="成屋"/>
    <n v="44.81"/>
    <s v="10/16樓"/>
    <s v="3房2廳2衛 "/>
    <s v="龍鳳經國 / 桃園市桃園區經國路  "/>
    <s v="20,000元/月"/>
    <s v="10"/>
    <s v="16"/>
    <x v="1"/>
    <n v="2"/>
    <n v="2"/>
    <s v=" 桃園市桃園區經國路  "/>
    <x v="4"/>
    <n v="20000"/>
    <x v="0"/>
    <x v="1"/>
    <x v="1"/>
  </r>
  <r>
    <s v="㊖勤美旁美村路錢潮樓店  "/>
    <s v="成屋"/>
    <n v="56.05"/>
    <s v="1/7樓"/>
    <s v="1房3廳2衛4室 "/>
    <s v="台中市西區美村路一段  "/>
    <s v="50,000元/月"/>
    <s v="1"/>
    <s v="7"/>
    <x v="2"/>
    <n v="3"/>
    <n v="2"/>
    <s v="台中市西區美村路一段  "/>
    <x v="1"/>
    <n v="50000"/>
    <x v="1"/>
    <x v="1"/>
    <x v="0"/>
  </r>
  <r>
    <s v="全新豐邑一綻附質感家俱電  "/>
    <s v="成屋"/>
    <n v="44.1"/>
    <s v="24/24樓"/>
    <s v="3房2廳2衛 "/>
    <s v="新竹市新竹市關新路  "/>
    <s v="42,000元/月"/>
    <s v="24"/>
    <s v="24"/>
    <x v="1"/>
    <n v="2"/>
    <n v="2"/>
    <s v="新竹市新竹市關新路  "/>
    <x v="8"/>
    <n v="42000"/>
    <x v="0"/>
    <x v="1"/>
    <x v="2"/>
  </r>
  <r>
    <s v="近林口高中仁愛路上金店面  "/>
    <s v="成屋"/>
    <n v="28.28"/>
    <s v="1/4樓"/>
    <s v="3房2廳2衛 "/>
    <s v="新北市林口區仁愛路二段  "/>
    <s v="65,000元/月"/>
    <s v="1"/>
    <s v="4"/>
    <x v="1"/>
    <n v="2"/>
    <n v="2"/>
    <s v="新北市林口區仁愛路二段  "/>
    <x v="5"/>
    <n v="65000"/>
    <x v="0"/>
    <x v="0"/>
    <x v="0"/>
  </r>
  <r>
    <s v="海洋都心可租補３房車位  "/>
    <s v="成屋"/>
    <n v="48.77"/>
    <s v="16/29樓"/>
    <s v="3房2廳2衛 "/>
    <s v="新北市淡水區新市三路二段  "/>
    <s v="27,000元/月"/>
    <s v="16"/>
    <s v="29"/>
    <x v="1"/>
    <n v="2"/>
    <n v="2"/>
    <s v="新北市淡水區新市三路二段  "/>
    <x v="5"/>
    <n v="27000"/>
    <x v="0"/>
    <x v="1"/>
    <x v="2"/>
  </r>
  <r>
    <s v="近士林站高樓景觀三房電梯  "/>
    <s v="成屋"/>
    <n v="55.08"/>
    <s v="7/12樓"/>
    <s v="3房2廳2衛 "/>
    <s v="台北市士林區福志路  "/>
    <s v="85,000元/月"/>
    <s v="7"/>
    <s v="12"/>
    <x v="1"/>
    <n v="2"/>
    <n v="2"/>
    <s v="台北市士林區福志路  "/>
    <x v="0"/>
    <n v="85000"/>
    <x v="0"/>
    <x v="1"/>
    <x v="1"/>
  </r>
  <r>
    <s v="東騰青一裝潢三房車位  "/>
    <s v="成屋"/>
    <n v="57.6"/>
    <s v="2/25樓"/>
    <s v="3房2廳2衛 "/>
    <s v="桃園市桃園區朝陽街  "/>
    <s v="39,800元/月"/>
    <s v="2"/>
    <s v="25"/>
    <x v="1"/>
    <n v="2"/>
    <n v="2"/>
    <s v="桃園市桃園區朝陽街  "/>
    <x v="4"/>
    <n v="39800"/>
    <x v="0"/>
    <x v="1"/>
    <x v="2"/>
  </r>
  <r>
    <s v="逢甲福星路金透天１－２樓  "/>
    <s v="成屋"/>
    <n v="47.91"/>
    <s v="1-2/4樓"/>
    <s v="1房2廳1衛1室 "/>
    <s v="台中市西屯區福星路  "/>
    <s v="80,000元/月"/>
    <s v="1-2"/>
    <s v="4"/>
    <x v="2"/>
    <n v="2"/>
    <n v="1"/>
    <s v="台中市西屯區福星路  "/>
    <x v="1"/>
    <n v="80000"/>
    <x v="1"/>
    <x v="1"/>
    <x v="0"/>
  </r>
  <r>
    <s v="福邸龍門３房電梯  "/>
    <s v="成屋"/>
    <n v="43.52"/>
    <s v="9/13樓"/>
    <s v="3房2廳2衛 "/>
    <s v="新北市汐止區樟樹二路  "/>
    <s v="33,000元/月"/>
    <s v="9"/>
    <s v="13"/>
    <x v="1"/>
    <n v="2"/>
    <n v="2"/>
    <s v="新北市汐止區樟樹二路  "/>
    <x v="5"/>
    <n v="33000"/>
    <x v="0"/>
    <x v="1"/>
    <x v="1"/>
  </r>
  <r>
    <s v="精美質感三房平面車位  "/>
    <s v="成屋"/>
    <n v="48.18"/>
    <s v="6/14樓"/>
    <s v="3房2廳2衛 "/>
    <s v="新北市泰山區明志路三段  "/>
    <s v="36,000元/月"/>
    <s v="6"/>
    <s v="14"/>
    <x v="1"/>
    <n v="2"/>
    <n v="2"/>
    <s v="新北市泰山區明志路三段  "/>
    <x v="5"/>
    <n v="36000"/>
    <x v="0"/>
    <x v="1"/>
    <x v="1"/>
  </r>
  <r>
    <s v="⭐東騰界．全新裝潢美兩房  "/>
    <s v="成屋"/>
    <n v="20.52"/>
    <s v="6/15樓"/>
    <s v="2房1廳1衛 "/>
    <s v="台北市中山區撫順街  "/>
    <s v="56,000元/月"/>
    <s v="6"/>
    <s v="15"/>
    <x v="0"/>
    <n v="1"/>
    <n v="1"/>
    <s v="台北市中山區撫順街  "/>
    <x v="0"/>
    <n v="56000"/>
    <x v="0"/>
    <x v="0"/>
    <x v="1"/>
  </r>
  <r>
    <s v="真愛＊劍橋美２房  "/>
    <s v="成屋"/>
    <n v="30.77"/>
    <s v="7/19樓"/>
    <s v="2房2廳1衛 "/>
    <s v="新北市三峽區學勤路  "/>
    <s v="25,000元/月"/>
    <s v="7"/>
    <s v="19"/>
    <x v="0"/>
    <n v="2"/>
    <n v="1"/>
    <s v="新北市三峽區學勤路  "/>
    <x v="5"/>
    <n v="25000"/>
    <x v="0"/>
    <x v="1"/>
    <x v="1"/>
  </r>
  <r>
    <s v="全新！兩房兩衛附平車  "/>
    <s v="成屋"/>
    <n v="37.06"/>
    <s v="3/14樓"/>
    <s v="2房2廳2衛 "/>
    <s v="台中市太平區環中東路三段  "/>
    <s v="33,000元/月"/>
    <s v="3"/>
    <s v="14"/>
    <x v="0"/>
    <n v="2"/>
    <n v="2"/>
    <s v="台中市太平區環中東路三段  "/>
    <x v="1"/>
    <n v="33000"/>
    <x v="1"/>
    <x v="1"/>
    <x v="1"/>
  </r>
  <r>
    <s v="中正龍門四房  "/>
    <s v="成屋"/>
    <n v="32.229999999999997"/>
    <s v="11/18樓"/>
    <s v="4房2廳1衛 "/>
    <s v="新北市土城區金城路二段  "/>
    <s v="30,000元/月"/>
    <s v="11"/>
    <s v="18"/>
    <x v="5"/>
    <n v="2"/>
    <n v="1"/>
    <s v="新北市土城區金城路二段  "/>
    <x v="5"/>
    <n v="30000"/>
    <x v="0"/>
    <x v="1"/>
    <x v="1"/>
  </r>
  <r>
    <s v="近頂溪站溫馨套房  "/>
    <s v="成屋"/>
    <n v="5"/>
    <s v="1/4樓"/>
    <s v="1房1衛 "/>
    <s v="新北市永和區文化路  "/>
    <s v="12,000元/月"/>
    <s v="1"/>
    <s v="4"/>
    <x v="2"/>
    <s v=""/>
    <n v="1"/>
    <s v="新北市永和區文化路  "/>
    <x v="5"/>
    <n v="12000"/>
    <x v="0"/>
    <x v="2"/>
    <x v="0"/>
  </r>
  <r>
    <s v="香榭高樓美景全天候管理  "/>
    <s v="成屋"/>
    <n v="18.43"/>
    <s v="8/19樓"/>
    <s v="1房1廳1衛1室 "/>
    <s v="台北市信義區信義路五段  "/>
    <s v="55,000元/月"/>
    <s v="8"/>
    <s v="19"/>
    <x v="2"/>
    <n v="1"/>
    <n v="1"/>
    <s v="台北市信義區信義路五段  "/>
    <x v="0"/>
    <n v="55000"/>
    <x v="0"/>
    <x v="0"/>
    <x v="1"/>
  </r>
  <r>
    <s v="良勳森悅兩房平車  "/>
    <s v="成屋"/>
    <n v="37.4"/>
    <s v="13/14樓"/>
    <s v="2房2廳2衛 "/>
    <s v="台南市安南區安中二街  "/>
    <s v="25,000元/月"/>
    <s v="13"/>
    <s v="14"/>
    <x v="0"/>
    <n v="2"/>
    <n v="2"/>
    <s v="台南市安南區安中二街  "/>
    <x v="2"/>
    <n v="25000"/>
    <x v="2"/>
    <x v="1"/>
    <x v="1"/>
  </r>
  <r>
    <s v="虎尾寮角窗金店住  "/>
    <s v="成屋"/>
    <n v="88.49"/>
    <s v="1-5/5樓"/>
    <s v="4房4廳3衛 "/>
    <s v="台南市東區裕和路  "/>
    <s v="55,000元/月"/>
    <s v="1-5"/>
    <s v="5"/>
    <x v="5"/>
    <n v="4"/>
    <n v="3"/>
    <s v="台南市東區裕和路  "/>
    <x v="2"/>
    <n v="55000"/>
    <x v="2"/>
    <x v="1"/>
    <x v="0"/>
  </r>
  <r>
    <s v="近國賓影城高樓三房  "/>
    <s v="成屋"/>
    <n v="40.22"/>
    <s v="14/14樓"/>
    <s v="3房2廳2衛 "/>
    <s v="新北市林口區文化三路一段  "/>
    <s v="36,000元/月"/>
    <s v="14"/>
    <s v="14"/>
    <x v="1"/>
    <n v="2"/>
    <n v="2"/>
    <s v="新北市林口區文化三路一段  "/>
    <x v="5"/>
    <n v="36000"/>
    <x v="0"/>
    <x v="1"/>
    <x v="1"/>
  </r>
  <r>
    <s v="歡迎預約！近上楓國小美屋  "/>
    <s v="成屋"/>
    <n v="18.18"/>
    <s v="3/5樓"/>
    <s v="2房2廳1衛 "/>
    <s v="台中市大雅區民富街  "/>
    <s v="13,000元/月"/>
    <s v="3"/>
    <s v="5"/>
    <x v="0"/>
    <n v="2"/>
    <n v="1"/>
    <s v="台中市大雅區民富街  "/>
    <x v="1"/>
    <n v="13000"/>
    <x v="1"/>
    <x v="0"/>
    <x v="0"/>
  </r>
  <r>
    <s v="歡迎預約西區稀有邊間透天  "/>
    <s v="成屋"/>
    <n v="57.68"/>
    <s v="2-4/4樓"/>
    <s v="5房1廳3衛 "/>
    <s v="台中市西區公館路  "/>
    <s v="40,000元/月"/>
    <s v="2-4"/>
    <s v="4"/>
    <x v="3"/>
    <n v="1"/>
    <n v="3"/>
    <s v="台中市西區公館路  "/>
    <x v="1"/>
    <n v="40000"/>
    <x v="1"/>
    <x v="1"/>
    <x v="0"/>
  </r>
  <r>
    <s v="璞真東區精緻大廳房  "/>
    <s v="成屋"/>
    <n v="26.71"/>
    <s v="5/10樓"/>
    <s v="1房1廳1衛 "/>
    <s v="台北市大安區忠孝東路四段  "/>
    <s v="60,000元/月"/>
    <s v="5"/>
    <s v="10"/>
    <x v="2"/>
    <n v="1"/>
    <n v="1"/>
    <s v="台北市大安區忠孝東路四段  "/>
    <x v="0"/>
    <n v="60000"/>
    <x v="0"/>
    <x v="0"/>
    <x v="0"/>
  </r>
  <r>
    <s v="善化南科周遭三房平車  "/>
    <s v="成屋"/>
    <n v="41.21"/>
    <s v="10/10樓"/>
    <s v="3房2廳2衛 "/>
    <s v="台南市善化區小新營  "/>
    <s v="30,000元/月"/>
    <s v="10"/>
    <s v="10"/>
    <x v="1"/>
    <n v="2"/>
    <n v="2"/>
    <s v="台南市善化區小新營  "/>
    <x v="2"/>
    <n v="30000"/>
    <x v="2"/>
    <x v="1"/>
    <x v="0"/>
  </r>
  <r>
    <s v="南港新成屋三房  "/>
    <s v="成屋"/>
    <n v="49.64"/>
    <s v="9/14樓"/>
    <s v="3房2廳2衛 "/>
    <s v="台北市南港區市民大道七段  "/>
    <s v="120,000元/月"/>
    <s v="9"/>
    <s v="14"/>
    <x v="1"/>
    <n v="2"/>
    <n v="2"/>
    <s v="台北市南港區市民大道七段  "/>
    <x v="0"/>
    <n v="120000"/>
    <x v="0"/>
    <x v="1"/>
    <x v="1"/>
  </r>
  <r>
    <s v="旱溪雙併透天  "/>
    <s v="成屋"/>
    <n v="235.52"/>
    <s v="B1-3/3樓"/>
    <s v="12房4廳8衛2室(含加蓋 4房2衛) "/>
    <s v="台中市東區旱溪西路一段  "/>
    <s v="150,000元/月"/>
    <s v="B1-3"/>
    <s v="3"/>
    <x v="10"/>
    <n v="4"/>
    <n v="8"/>
    <s v="台中市東區旱溪西路一段  "/>
    <x v="1"/>
    <n v="150000"/>
    <x v="1"/>
    <x v="1"/>
    <x v="0"/>
  </r>
  <r>
    <s v="帝標電梯兩房  "/>
    <s v="成屋"/>
    <n v="27.35"/>
    <s v="12/14樓"/>
    <s v="2房2廳1衛 "/>
    <s v="台南市東區龍山街  "/>
    <s v="21,000元/月"/>
    <s v="12"/>
    <s v="14"/>
    <x v="0"/>
    <n v="2"/>
    <n v="1"/>
    <s v="台南市東區龍山街  "/>
    <x v="2"/>
    <n v="21000"/>
    <x v="2"/>
    <x v="0"/>
    <x v="1"/>
  </r>
  <r>
    <s v="象山捷運美寓Ａ  "/>
    <s v="成屋"/>
    <n v="13.5"/>
    <s v="3/4樓"/>
    <s v="2房1廳1衛 "/>
    <s v="台北市信義區信義路六段  "/>
    <s v="33,000元/月"/>
    <s v="3"/>
    <s v="4"/>
    <x v="0"/>
    <n v="1"/>
    <n v="1"/>
    <s v="台北市信義區信義路六段  "/>
    <x v="0"/>
    <n v="33000"/>
    <x v="0"/>
    <x v="2"/>
    <x v="0"/>
  </r>
  <r>
    <s v="天闕木質兩房美宅  "/>
    <s v="成屋"/>
    <n v="31.99"/>
    <s v="9/25樓"/>
    <s v="2房2廳1衛1室 "/>
    <s v="台南市東區小東路  "/>
    <s v="16,000元/月"/>
    <s v="9"/>
    <s v="25"/>
    <x v="0"/>
    <n v="2"/>
    <n v="1"/>
    <s v="台南市東區小東路  "/>
    <x v="2"/>
    <n v="16000"/>
    <x v="2"/>
    <x v="1"/>
    <x v="2"/>
  </r>
  <r>
    <s v="德富高樓層２房２廳有車位  "/>
    <s v="成屋"/>
    <n v="27.01"/>
    <s v="14/14樓"/>
    <s v="2房2廳2衛 "/>
    <s v="台南市永康區永大路二段  "/>
    <s v="18,000元/月"/>
    <s v="14"/>
    <s v="14"/>
    <x v="0"/>
    <n v="2"/>
    <n v="2"/>
    <s v="台南市永康區永大路二段  "/>
    <x v="2"/>
    <n v="18000"/>
    <x v="2"/>
    <x v="0"/>
    <x v="1"/>
  </r>
  <r>
    <s v="新店捷運站２房車位  "/>
    <s v="成屋"/>
    <n v="28.05"/>
    <s v="10/12樓"/>
    <s v="2房2廳1衛(含加蓋 1房) "/>
    <s v="新北市新店區能仁街  "/>
    <s v="29,500元/月"/>
    <s v="10"/>
    <s v="12"/>
    <x v="0"/>
    <n v="2"/>
    <n v="1"/>
    <s v="新北市新店區能仁街  "/>
    <x v="5"/>
    <n v="29500"/>
    <x v="0"/>
    <x v="0"/>
    <x v="1"/>
  </r>
  <r>
    <s v="下南崁鬧中取靜３房車位  "/>
    <s v="成屋"/>
    <n v="41.1"/>
    <s v="6/10樓"/>
    <s v="3房2廳2衛 "/>
    <s v="桃園市蘆竹區錦明街  "/>
    <s v="25,000元/月"/>
    <s v="6"/>
    <s v="10"/>
    <x v="1"/>
    <n v="2"/>
    <n v="2"/>
    <s v="桃園市蘆竹區錦明街  "/>
    <x v="4"/>
    <n v="25000"/>
    <x v="0"/>
    <x v="1"/>
    <x v="0"/>
  </r>
  <r>
    <s v="惠田上書房三房平車  "/>
    <s v="成屋"/>
    <n v="51.45"/>
    <s v="8/15樓"/>
    <s v="3房2廳2衛 "/>
    <s v="台中市南區學府路  "/>
    <s v="35,000元/月"/>
    <s v="8"/>
    <s v="15"/>
    <x v="1"/>
    <n v="2"/>
    <n v="2"/>
    <s v="台中市南區學府路  "/>
    <x v="1"/>
    <n v="35000"/>
    <x v="1"/>
    <x v="1"/>
    <x v="1"/>
  </r>
  <r>
    <s v="麗園道一卡皮箱入住美宅  "/>
    <s v="成屋"/>
    <n v="8.0399999999999991"/>
    <s v="5/21樓"/>
    <s v="1房1廳1衛 "/>
    <s v="台中市北區忠太東路  "/>
    <s v="11,000元/月"/>
    <s v="5"/>
    <s v="21"/>
    <x v="2"/>
    <n v="1"/>
    <n v="1"/>
    <s v="台中市北區忠太東路  "/>
    <x v="1"/>
    <n v="11000"/>
    <x v="1"/>
    <x v="2"/>
    <x v="2"/>
  </r>
  <r>
    <s v="學生請來可以租賃補助四房  "/>
    <s v="成屋"/>
    <n v="32.54"/>
    <s v="9/14樓"/>
    <s v="4房2廳2衛 "/>
    <s v="台中市北區崇德路一段  "/>
    <s v="22,000元/月"/>
    <s v="9"/>
    <s v="14"/>
    <x v="5"/>
    <n v="2"/>
    <n v="2"/>
    <s v="台中市北區崇德路一段  "/>
    <x v="1"/>
    <n v="22000"/>
    <x v="1"/>
    <x v="1"/>
    <x v="1"/>
  </r>
  <r>
    <s v="近大橋頭捷運電梯大樓  "/>
    <s v="成屋"/>
    <n v="29.1"/>
    <s v="4/10樓"/>
    <s v="3房2廳2衛 "/>
    <s v="台北市大同區延平北路二段  "/>
    <s v="42,000元/月"/>
    <s v="4"/>
    <s v="10"/>
    <x v="1"/>
    <n v="2"/>
    <n v="2"/>
    <s v="台北市大同區延平北路二段  "/>
    <x v="0"/>
    <n v="42000"/>
    <x v="0"/>
    <x v="0"/>
    <x v="0"/>
  </r>
  <r>
    <s v="逢甲西安街住店  "/>
    <s v="成屋"/>
    <n v="36.72"/>
    <s v="1-2/14樓"/>
    <s v="2房1廳2衛 "/>
    <s v="台中市西屯區西安街  "/>
    <s v="22,000元/月"/>
    <s v="1-2"/>
    <s v="14"/>
    <x v="0"/>
    <n v="1"/>
    <n v="2"/>
    <s v="台中市西屯區西安街  "/>
    <x v="1"/>
    <n v="22000"/>
    <x v="1"/>
    <x v="1"/>
    <x v="1"/>
  </r>
  <r>
    <s v="興德國小優質店面誠意出租  "/>
    <s v="成屋"/>
    <n v="23.96"/>
    <s v="1/4樓"/>
    <s v="2房1衛 "/>
    <s v="台北市文山區興隆路二段  "/>
    <s v="42,000元/月"/>
    <s v="1"/>
    <s v="4"/>
    <x v="0"/>
    <s v=""/>
    <n v="1"/>
    <s v="台北市文山區興隆路二段  "/>
    <x v="0"/>
    <n v="42000"/>
    <x v="0"/>
    <x v="0"/>
    <x v="0"/>
  </r>
  <r>
    <s v="近南軟大空間管理透天  "/>
    <s v="成屋"/>
    <n v="66.010000000000005"/>
    <s v="1-2/9樓"/>
    <s v="5房2廳3衛 "/>
    <s v="台北市南港區重陽路  "/>
    <s v="95,000元/月"/>
    <s v="1-2"/>
    <s v="9"/>
    <x v="3"/>
    <n v="2"/>
    <n v="3"/>
    <s v="台北市南港區重陽路  "/>
    <x v="0"/>
    <n v="95000"/>
    <x v="0"/>
    <x v="1"/>
    <x v="0"/>
  </r>
  <r>
    <s v="１０１世貿美妝挑高小豪邸  "/>
    <s v="成屋"/>
    <n v="8.07"/>
    <s v="8/11樓"/>
    <s v="1房1廳1衛(含加蓋 1房) "/>
    <s v="台北市信義區信義路四段  "/>
    <s v="27,000元/月"/>
    <s v="8"/>
    <s v="11"/>
    <x v="2"/>
    <n v="1"/>
    <n v="1"/>
    <s v="台北市信義區信義路四段  "/>
    <x v="0"/>
    <n v="27000"/>
    <x v="0"/>
    <x v="2"/>
    <x v="1"/>
  </r>
  <r>
    <s v="安泰大空間三房  "/>
    <s v="成屋"/>
    <n v="30.97"/>
    <s v="1/5樓"/>
    <s v="3房2廳2衛 "/>
    <s v="台北市內湖區安泰街  "/>
    <s v="33,000元/月"/>
    <s v="1"/>
    <s v="5"/>
    <x v="1"/>
    <n v="2"/>
    <n v="2"/>
    <s v="台北市內湖區安泰街  "/>
    <x v="0"/>
    <n v="33000"/>
    <x v="0"/>
    <x v="1"/>
    <x v="0"/>
  </r>
  <r>
    <s v="僑中二街公寓三房  "/>
    <s v="成屋"/>
    <n v="25.83"/>
    <s v="5/5樓"/>
    <s v="3房2廳1衛 "/>
    <s v="新北市板橋區僑中二街  "/>
    <s v="15,000元/月"/>
    <s v="5"/>
    <s v="5"/>
    <x v="1"/>
    <n v="2"/>
    <n v="1"/>
    <s v="新北市板橋區僑中二街  "/>
    <x v="5"/>
    <n v="15000"/>
    <x v="0"/>
    <x v="0"/>
    <x v="0"/>
  </r>
  <r>
    <s v="近大潤發２樓整層住家  "/>
    <s v="成屋"/>
    <n v="17.46"/>
    <s v="2/4樓"/>
    <s v="2房1廳1衛 "/>
    <s v="台中市北區忠太東路  "/>
    <s v="19,000元/月"/>
    <s v="2"/>
    <s v="4"/>
    <x v="0"/>
    <n v="1"/>
    <n v="1"/>
    <s v="台中市北區忠太東路  "/>
    <x v="1"/>
    <n v="19000"/>
    <x v="1"/>
    <x v="0"/>
    <x v="0"/>
  </r>
  <r>
    <s v="可住可辦４樓大空間  "/>
    <s v="成屋"/>
    <n v="17.18"/>
    <s v="4/4樓"/>
    <s v="2廳2衛(含加蓋 1廳1衛) "/>
    <s v="新北市八里區龍米路一段  "/>
    <s v="20,000元/月"/>
    <s v="4"/>
    <s v="4"/>
    <x v="6"/>
    <n v="2"/>
    <n v="2"/>
    <s v="新北市八里區龍米路一段  "/>
    <x v="5"/>
    <n v="20000"/>
    <x v="0"/>
    <x v="0"/>
    <x v="0"/>
  </r>
  <r>
    <s v="永利路美宅  "/>
    <s v="成屋"/>
    <n v="34.479999999999997"/>
    <s v="4/4樓"/>
    <s v="3房2廳1衛 "/>
    <s v="新北市永和區永利路  "/>
    <s v="33,000元/月"/>
    <s v="4"/>
    <s v="4"/>
    <x v="1"/>
    <n v="2"/>
    <n v="1"/>
    <s v="新北市永和區永利路  "/>
    <x v="5"/>
    <n v="33000"/>
    <x v="0"/>
    <x v="1"/>
    <x v="0"/>
  </r>
  <r>
    <s v="逢甲商圈美透天  "/>
    <s v="成屋"/>
    <n v="16.010000000000002"/>
    <s v="1-2/2樓"/>
    <s v="3房2廳1衛(含加蓋 1房1廳) "/>
    <s v="台中市西屯區文華路  "/>
    <s v="22,000元/月"/>
    <s v="1-2"/>
    <s v="2"/>
    <x v="1"/>
    <n v="2"/>
    <n v="1"/>
    <s v="台中市西屯區文華路  "/>
    <x v="1"/>
    <n v="22000"/>
    <x v="1"/>
    <x v="0"/>
    <x v="0"/>
  </r>
  <r>
    <s v="藝文商圈☆三房雙衛浴陽台  "/>
    <s v="成屋"/>
    <n v="35.06"/>
    <s v="11/16樓"/>
    <s v="3房2廳1衛 "/>
    <s v="桃園市桃園區中正路  "/>
    <s v="22,000元/月"/>
    <s v="11"/>
    <s v="16"/>
    <x v="1"/>
    <n v="2"/>
    <n v="1"/>
    <s v="桃園市桃園區中正路  "/>
    <x v="4"/>
    <n v="22000"/>
    <x v="0"/>
    <x v="1"/>
    <x v="1"/>
  </r>
  <r>
    <s v="時光織錦高樓視野採光戶  "/>
    <s v="成屋"/>
    <n v="61.27"/>
    <s v="12/28樓"/>
    <s v="2房2廳2衛 "/>
    <s v="台中市北區興進路  "/>
    <s v="37,000元/月"/>
    <s v="12"/>
    <s v="28"/>
    <x v="0"/>
    <n v="2"/>
    <n v="2"/>
    <s v="台中市北區興進路  "/>
    <x v="1"/>
    <n v="37000"/>
    <x v="1"/>
    <x v="1"/>
    <x v="2"/>
  </r>
  <r>
    <s v="東區質感小精品志榮ＢＲ４  "/>
    <s v="成屋"/>
    <n v="16.920000000000002"/>
    <s v="3/13樓"/>
    <s v="1房1衛 "/>
    <s v="台北市大安區復興南路一段  "/>
    <s v="58,000元/月"/>
    <s v="3"/>
    <s v="13"/>
    <x v="2"/>
    <s v=""/>
    <n v="1"/>
    <s v="台北市大安區復興南路一段  "/>
    <x v="0"/>
    <n v="58000"/>
    <x v="0"/>
    <x v="0"/>
    <x v="1"/>
  </r>
  <r>
    <s v="東區質感小精品志榮ＢＲ４  "/>
    <s v="成屋"/>
    <n v="13.33"/>
    <s v="3/13樓"/>
    <s v="1房1衛 "/>
    <s v="台北市大安區復興南路一段  "/>
    <s v="58,000元/月"/>
    <s v="3"/>
    <s v="13"/>
    <x v="2"/>
    <s v=""/>
    <n v="1"/>
    <s v="台北市大安區復興南路一段  "/>
    <x v="0"/>
    <n v="58000"/>
    <x v="0"/>
    <x v="2"/>
    <x v="1"/>
  </r>
  <r>
    <s v="東區質感小精品志榮ＢＲ４  "/>
    <s v="成屋"/>
    <n v="16.73"/>
    <s v="4/13樓"/>
    <s v="1房1衛 "/>
    <s v="台北市大安區復興南路一段  "/>
    <s v="58,000元/月"/>
    <s v="4"/>
    <s v="13"/>
    <x v="2"/>
    <s v=""/>
    <n v="1"/>
    <s v="台北市大安區復興南路一段  "/>
    <x v="0"/>
    <n v="58000"/>
    <x v="0"/>
    <x v="0"/>
    <x v="1"/>
  </r>
  <r>
    <s v="東區質感小精品志榮ＢＲ４  "/>
    <s v="成屋"/>
    <n v="13.24"/>
    <s v="4/13樓"/>
    <s v="1房1衛 "/>
    <s v="台北市大安區復興南路一段  "/>
    <s v="58,000元/月"/>
    <s v="4"/>
    <s v="13"/>
    <x v="2"/>
    <s v=""/>
    <n v="1"/>
    <s v="台北市大安區復興南路一段  "/>
    <x v="0"/>
    <n v="58000"/>
    <x v="0"/>
    <x v="2"/>
    <x v="1"/>
  </r>
  <r>
    <s v="東區質感小精品志榮ＢＲ４  "/>
    <s v="成屋"/>
    <n v="13.33"/>
    <s v="5/13樓"/>
    <s v="1房1衛 "/>
    <s v="台北市大安區復興南路一段  "/>
    <s v="58,000元/月"/>
    <s v="5"/>
    <s v="13"/>
    <x v="2"/>
    <s v=""/>
    <n v="1"/>
    <s v="台北市大安區復興南路一段  "/>
    <x v="0"/>
    <n v="58000"/>
    <x v="0"/>
    <x v="2"/>
    <x v="1"/>
  </r>
  <r>
    <s v="東區質感小精品志榮ＢＲ４  "/>
    <s v="成屋"/>
    <n v="13.43"/>
    <s v="6/13樓"/>
    <s v="1房1衛 "/>
    <s v="台北市大安區復興南路一段  "/>
    <s v="58,000元/月"/>
    <s v="6"/>
    <s v="13"/>
    <x v="2"/>
    <s v=""/>
    <n v="1"/>
    <s v="台北市大安區復興南路一段  "/>
    <x v="0"/>
    <n v="58000"/>
    <x v="0"/>
    <x v="2"/>
    <x v="1"/>
  </r>
  <r>
    <s v="東區質感小精品志榮ＢＲ４  "/>
    <s v="成屋"/>
    <n v="13.25"/>
    <s v="6/13樓"/>
    <s v="1房1衛 "/>
    <s v="台北市大安區復興南路一段  "/>
    <s v="58,000元/月"/>
    <s v="6"/>
    <s v="13"/>
    <x v="2"/>
    <s v=""/>
    <n v="1"/>
    <s v="台北市大安區復興南路一段  "/>
    <x v="0"/>
    <n v="58000"/>
    <x v="0"/>
    <x v="2"/>
    <x v="1"/>
  </r>
  <r>
    <s v="藝術街精緻套房  "/>
    <s v="成屋"/>
    <n v="8"/>
    <s v="2/4樓"/>
    <s v="1房1廳1衛 "/>
    <s v="台中市龍井區遠東街  "/>
    <s v="13,000元/月"/>
    <s v="2"/>
    <s v="4"/>
    <x v="2"/>
    <n v="1"/>
    <n v="1"/>
    <s v="台中市龍井區遠東街  "/>
    <x v="1"/>
    <n v="13000"/>
    <x v="1"/>
    <x v="2"/>
    <x v="0"/>
  </r>
  <r>
    <s v="美。讚幸福三房附平面車位  "/>
    <s v="成屋"/>
    <n v="45.18"/>
    <s v="11/15樓"/>
    <s v="3房2廳2衛 "/>
    <s v="讚幸福 / 台中市北屯區崇德十六路  "/>
    <s v="33,000元/月"/>
    <s v="11"/>
    <s v="15"/>
    <x v="1"/>
    <n v="2"/>
    <n v="2"/>
    <s v=" 台中市北屯區崇德十六路  "/>
    <x v="1"/>
    <n v="33000"/>
    <x v="1"/>
    <x v="1"/>
    <x v="1"/>
  </r>
  <r>
    <s v="近環球新生街大大空間  "/>
    <s v="成屋"/>
    <n v="35.85"/>
    <s v="5/5樓"/>
    <s v="3房2廳2衛 "/>
    <s v="新北市中和區新生街  "/>
    <s v="28,000元/月"/>
    <s v="5"/>
    <s v="5"/>
    <x v="1"/>
    <n v="2"/>
    <n v="2"/>
    <s v="新北市中和區新生街  "/>
    <x v="5"/>
    <n v="28000"/>
    <x v="0"/>
    <x v="1"/>
    <x v="0"/>
  </r>
  <r>
    <s v="楊梅秀才美居  "/>
    <s v="成屋"/>
    <n v="19.04"/>
    <s v="1/3樓"/>
    <s v="1房2廳1衛 "/>
    <s v="桃園市楊梅區秀才路  "/>
    <s v="22,000元/月"/>
    <s v="1"/>
    <s v="3"/>
    <x v="2"/>
    <n v="2"/>
    <n v="1"/>
    <s v="桃園市楊梅區秀才路  "/>
    <x v="4"/>
    <n v="22000"/>
    <x v="0"/>
    <x v="0"/>
    <x v="0"/>
  </r>
  <r>
    <s v="全新竹科匯三房  "/>
    <s v="成屋"/>
    <n v="38.49"/>
    <s v="7/14樓"/>
    <s v="3房2廳2衛 "/>
    <s v="新竹縣竹北市光明六路東二段  "/>
    <s v="25,000元/月"/>
    <s v="7"/>
    <s v="14"/>
    <x v="1"/>
    <n v="2"/>
    <n v="2"/>
    <s v="新竹縣竹北市光明六路東二段  "/>
    <x v="6"/>
    <n v="25000"/>
    <x v="0"/>
    <x v="1"/>
    <x v="1"/>
  </r>
  <r>
    <s v="東科路旁透天  "/>
    <s v="成屋"/>
    <n v="114.48"/>
    <s v="1-3/3樓"/>
    <s v="6房2廳4衛 "/>
    <s v="新竹縣竹東鎮中興路四段  "/>
    <s v="80,000元/月"/>
    <s v="1-3"/>
    <s v="3"/>
    <x v="7"/>
    <n v="2"/>
    <n v="4"/>
    <s v="新竹縣竹東鎮中興路四段  "/>
    <x v="6"/>
    <n v="80000"/>
    <x v="0"/>
    <x v="1"/>
    <x v="0"/>
  </r>
  <r>
    <s v="大安捷運站旁小豪宅  "/>
    <s v="成屋"/>
    <n v="12.97"/>
    <s v="5/12樓"/>
    <s v="1房1廳1衛 "/>
    <s v="台北市大安區大安路二段  "/>
    <s v="35,000元/月"/>
    <s v="5"/>
    <s v="12"/>
    <x v="2"/>
    <n v="1"/>
    <n v="1"/>
    <s v="台北市大安區大安路二段  "/>
    <x v="0"/>
    <n v="35000"/>
    <x v="0"/>
    <x v="2"/>
    <x v="1"/>
  </r>
  <r>
    <s v="稀有存美術精緻兩房平車  "/>
    <s v="成屋"/>
    <n v="35.119999999999997"/>
    <s v="6/14樓"/>
    <s v="2房1廳1衛 "/>
    <s v="台中市西區存中街  "/>
    <s v="42,000元/月"/>
    <s v="6"/>
    <s v="14"/>
    <x v="0"/>
    <n v="1"/>
    <n v="1"/>
    <s v="台中市西區存中街  "/>
    <x v="1"/>
    <n v="42000"/>
    <x v="1"/>
    <x v="1"/>
    <x v="1"/>
  </r>
  <r>
    <s v="近頭前庄站大三房  "/>
    <s v="成屋"/>
    <n v="56.71"/>
    <s v="6/8樓"/>
    <s v="3房2廳3衛 "/>
    <s v="季園 / 新北市新莊區中正路  "/>
    <s v="43,000元/月"/>
    <s v="6"/>
    <s v="8"/>
    <x v="1"/>
    <n v="2"/>
    <n v="3"/>
    <s v=" 新北市新莊區中正路  "/>
    <x v="5"/>
    <n v="43000"/>
    <x v="0"/>
    <x v="1"/>
    <x v="0"/>
  </r>
  <r>
    <s v="青石巨堂三房美屋  "/>
    <s v="成屋"/>
    <n v="58.6"/>
    <s v="6/15樓"/>
    <s v="3房2廳2衛 "/>
    <s v="台北市文山區久康街  "/>
    <s v="58,000元/月"/>
    <s v="6"/>
    <s v="15"/>
    <x v="1"/>
    <n v="2"/>
    <n v="2"/>
    <s v="台北市文山區久康街  "/>
    <x v="0"/>
    <n v="58000"/>
    <x v="0"/>
    <x v="1"/>
    <x v="1"/>
  </r>
  <r>
    <s v="美★孩子王２高樓三房平車  "/>
    <s v="成屋"/>
    <n v="48.22"/>
    <s v="11/15樓"/>
    <s v="3房2廳2衛 "/>
    <s v="台中市南區復興路二段  "/>
    <s v="35,000元/月"/>
    <s v="11"/>
    <s v="15"/>
    <x v="1"/>
    <n v="2"/>
    <n v="2"/>
    <s v="台中市南區復興路二段  "/>
    <x v="1"/>
    <n v="35000"/>
    <x v="1"/>
    <x v="1"/>
    <x v="1"/>
  </r>
  <r>
    <s v="附中次高樓景觀２房美宅  "/>
    <s v="成屋"/>
    <n v="20.23"/>
    <s v="11/12樓"/>
    <s v="2房1廳2衛(含加蓋 1房1衛) "/>
    <s v="台北市大安區大安路一段  "/>
    <s v="50,000元/月"/>
    <s v="11"/>
    <s v="12"/>
    <x v="0"/>
    <n v="1"/>
    <n v="2"/>
    <s v="台北市大安區大安路一段  "/>
    <x v="0"/>
    <n v="50000"/>
    <x v="0"/>
    <x v="0"/>
    <x v="1"/>
  </r>
  <r>
    <s v="近大東森林公園正路透店  "/>
    <s v="成屋"/>
    <n v="11.33"/>
    <s v="1-2/2樓"/>
    <s v="3廳(含加蓋 1廳) "/>
    <s v="高雄市鳳山區瑞竹路  "/>
    <s v="18,000元/月"/>
    <s v="1-2"/>
    <s v="2"/>
    <x v="6"/>
    <n v="3"/>
    <s v=""/>
    <s v="高雄市鳳山區瑞竹路  "/>
    <x v="3"/>
    <n v="18000"/>
    <x v="2"/>
    <x v="2"/>
    <x v="0"/>
  </r>
  <r>
    <s v="新市可開伙大套房  "/>
    <s v="成屋"/>
    <n v="11.34"/>
    <s v="4/4樓"/>
    <s v="1房1衛 "/>
    <s v="台南市新市區仁愛街  "/>
    <s v="10,000元/月"/>
    <s v="4"/>
    <s v="4"/>
    <x v="2"/>
    <s v=""/>
    <n v="1"/>
    <s v="台南市新市區仁愛街  "/>
    <x v="2"/>
    <n v="10000"/>
    <x v="2"/>
    <x v="2"/>
    <x v="0"/>
  </r>
  <r>
    <s v="金生金室｜有管理陽台套房  "/>
    <s v="成屋"/>
    <n v="8.94"/>
    <s v="2/14樓"/>
    <s v="1房1廳1衛 "/>
    <s v="台南市北區公園南路  "/>
    <s v="11,000元/月"/>
    <s v="2"/>
    <s v="14"/>
    <x v="2"/>
    <n v="1"/>
    <n v="1"/>
    <s v="台南市北區公園南路  "/>
    <x v="2"/>
    <n v="11000"/>
    <x v="2"/>
    <x v="2"/>
    <x v="1"/>
  </r>
  <r>
    <s v="佳福青樂。四房平車  "/>
    <s v="成屋"/>
    <n v="57.29"/>
    <s v="6/15樓"/>
    <s v="4房2廳2衛 "/>
    <s v="台中市北屯區軍福十五路  "/>
    <s v="38,000元/月"/>
    <s v="6"/>
    <s v="15"/>
    <x v="5"/>
    <n v="2"/>
    <n v="2"/>
    <s v="台中市北屯區軍福十五路  "/>
    <x v="1"/>
    <n v="38000"/>
    <x v="1"/>
    <x v="1"/>
    <x v="1"/>
  </r>
  <r>
    <s v="湖濱城兩房  "/>
    <s v="成屋"/>
    <n v="38.340000000000003"/>
    <s v="13/28樓"/>
    <s v="2房2廳1衛 "/>
    <s v="台中市東區進德路  "/>
    <s v="33,000元/月"/>
    <s v="13"/>
    <s v="28"/>
    <x v="0"/>
    <n v="2"/>
    <n v="1"/>
    <s v="台中市東區進德路  "/>
    <x v="1"/>
    <n v="33000"/>
    <x v="1"/>
    <x v="1"/>
    <x v="2"/>
  </r>
  <r>
    <s v="台北春田三房優質好寓  "/>
    <s v="成屋"/>
    <n v="45.99"/>
    <s v="2/5樓"/>
    <s v="3房2廳2衛 "/>
    <s v="新北市汐止區樟樹一路  "/>
    <s v="38,000元/月"/>
    <s v="2"/>
    <s v="5"/>
    <x v="1"/>
    <n v="2"/>
    <n v="2"/>
    <s v="新北市汐止區樟樹一路  "/>
    <x v="5"/>
    <n v="38000"/>
    <x v="0"/>
    <x v="1"/>
    <x v="0"/>
  </r>
  <r>
    <s v="可租補湖濱雙星四房平車  "/>
    <s v="成屋"/>
    <n v="63.81"/>
    <s v="11/22樓"/>
    <s v="4房2廳2衛 "/>
    <s v="台中市東區樂業南路  "/>
    <s v="42,000元/月"/>
    <s v="11"/>
    <s v="22"/>
    <x v="5"/>
    <n v="2"/>
    <n v="2"/>
    <s v="台中市東區樂業南路  "/>
    <x v="1"/>
    <n v="42000"/>
    <x v="1"/>
    <x v="1"/>
    <x v="2"/>
  </r>
  <r>
    <s v="青埔特區２房車位  "/>
    <s v="成屋"/>
    <n v="31.26"/>
    <s v="4/15樓"/>
    <s v="2房2廳1衛 "/>
    <s v="桃園市中壢區永園路  "/>
    <s v="25,000元/月"/>
    <s v="4"/>
    <s v="15"/>
    <x v="0"/>
    <n v="2"/>
    <n v="1"/>
    <s v="桃園市中壢區永園路  "/>
    <x v="4"/>
    <n v="25000"/>
    <x v="0"/>
    <x v="1"/>
    <x v="1"/>
  </r>
  <r>
    <s v="誠意出租住家工作室皆宜  "/>
    <s v="成屋"/>
    <n v="21.17"/>
    <s v="1/5樓"/>
    <s v="1廳1衛 "/>
    <s v="新北市蘆洲區信義路  "/>
    <s v="32,000元/月"/>
    <s v="1"/>
    <s v="5"/>
    <x v="6"/>
    <n v="1"/>
    <n v="1"/>
    <s v="新北市蘆洲區信義路  "/>
    <x v="5"/>
    <n v="32000"/>
    <x v="0"/>
    <x v="0"/>
    <x v="0"/>
  </r>
  <r>
    <s v="熊貓文心帝國三房平車  "/>
    <s v="成屋"/>
    <n v="50.15"/>
    <s v="6/22樓"/>
    <s v="3房2廳2衛 "/>
    <s v="台中市南屯區大英西一街  "/>
    <s v="33,000元/月"/>
    <s v="6"/>
    <s v="22"/>
    <x v="1"/>
    <n v="2"/>
    <n v="2"/>
    <s v="台中市南屯區大英西一街  "/>
    <x v="1"/>
    <n v="33000"/>
    <x v="1"/>
    <x v="1"/>
    <x v="2"/>
  </r>
  <r>
    <s v="近益民國小一樓大三房  "/>
    <s v="成屋"/>
    <n v="28.27"/>
    <s v="1/4樓"/>
    <s v="3房2廳2衛 "/>
    <s v="台中市大里區大里路  "/>
    <s v="25,000元/月"/>
    <s v="1"/>
    <s v="4"/>
    <x v="1"/>
    <n v="2"/>
    <n v="2"/>
    <s v="台中市大里區大里路  "/>
    <x v="1"/>
    <n v="25000"/>
    <x v="1"/>
    <x v="0"/>
    <x v="0"/>
  </r>
  <r>
    <s v="柏蒂特區豪邸高樓４房車位  "/>
    <s v="成屋"/>
    <n v="73.69"/>
    <s v="11/12樓"/>
    <s v="4房2廳2衛 "/>
    <s v="新北市淡水區沙崙路  "/>
    <s v="28,000元/月"/>
    <s v="11"/>
    <s v="12"/>
    <x v="5"/>
    <n v="2"/>
    <n v="2"/>
    <s v="新北市淡水區沙崙路  "/>
    <x v="5"/>
    <n v="28000"/>
    <x v="0"/>
    <x v="1"/>
    <x v="1"/>
  </r>
  <r>
    <s v="近國一大雅市區企業總部  "/>
    <s v="成屋"/>
    <n v="49.28"/>
    <s v="1-2/2樓"/>
    <s v="3房2廳2衛 "/>
    <s v="台中市大雅區雅潭路四段  "/>
    <s v="120,000元/月"/>
    <s v="1-2"/>
    <s v="2"/>
    <x v="1"/>
    <n v="2"/>
    <n v="2"/>
    <s v="台中市大雅區雅潭路四段  "/>
    <x v="1"/>
    <n v="120000"/>
    <x v="1"/>
    <x v="1"/>
    <x v="0"/>
  </r>
  <r>
    <s v="迴龍捷運全球御花園三房  "/>
    <s v="成屋"/>
    <n v="31.16"/>
    <s v="4/5樓"/>
    <s v="3房2廳2衛 "/>
    <s v="新北市新莊區中正路  "/>
    <s v="22,000元/月"/>
    <s v="4"/>
    <s v="5"/>
    <x v="1"/>
    <n v="2"/>
    <n v="2"/>
    <s v="新北市新莊區中正路  "/>
    <x v="5"/>
    <n v="22000"/>
    <x v="0"/>
    <x v="1"/>
    <x v="0"/>
  </r>
  <r>
    <s v="重新整理３房高樓層視野  "/>
    <s v="成屋"/>
    <n v="31.65"/>
    <s v="16/16樓"/>
    <s v="3房2廳2衛 "/>
    <s v="桃園市八德區介壽路一段  "/>
    <s v="19,000元/月"/>
    <s v="16"/>
    <s v="16"/>
    <x v="1"/>
    <n v="2"/>
    <n v="2"/>
    <s v="桃園市八德區介壽路一段  "/>
    <x v="4"/>
    <n v="19000"/>
    <x v="0"/>
    <x v="1"/>
    <x v="1"/>
  </r>
  <r>
    <s v="北屯十期高樓層三房車位  "/>
    <s v="成屋"/>
    <n v="42.63"/>
    <s v="14/15樓"/>
    <s v="3房2廳2衛 "/>
    <s v="台中市北屯區軍福十六路  "/>
    <s v="26,000元/月"/>
    <s v="14"/>
    <s v="15"/>
    <x v="1"/>
    <n v="2"/>
    <n v="2"/>
    <s v="台中市北屯區軍福十六路  "/>
    <x v="1"/>
    <n v="26000"/>
    <x v="1"/>
    <x v="1"/>
    <x v="1"/>
  </r>
  <r>
    <s v="藝文特區臻愛一世兩房  "/>
    <s v="成屋"/>
    <n v="25.45"/>
    <s v="8/14樓"/>
    <s v="2房2廳1衛 "/>
    <s v="桃園市桃園區中正路  "/>
    <s v="23,000元/月"/>
    <s v="8"/>
    <s v="14"/>
    <x v="0"/>
    <n v="2"/>
    <n v="1"/>
    <s v="桃園市桃園區中正路  "/>
    <x v="4"/>
    <n v="23000"/>
    <x v="0"/>
    <x v="0"/>
    <x v="1"/>
  </r>
  <r>
    <s v="南屯八期店面  "/>
    <s v="成屋"/>
    <n v="54.9"/>
    <s v="1-5/5樓"/>
    <s v="5房2廳3衛 "/>
    <s v="台中市南屯區向心南路  "/>
    <s v="60,000元/月"/>
    <s v="1-5"/>
    <s v="5"/>
    <x v="3"/>
    <n v="2"/>
    <n v="3"/>
    <s v="台中市南屯區向心南路  "/>
    <x v="1"/>
    <n v="60000"/>
    <x v="1"/>
    <x v="1"/>
    <x v="0"/>
  </r>
  <r>
    <s v="天母大空間方便停車一樓  "/>
    <s v="成屋"/>
    <n v="73.36"/>
    <s v="1/5樓"/>
    <s v="4房3廳3衛 "/>
    <s v="台北市士林區忠誠路二段  "/>
    <s v="110,000元/月"/>
    <s v="1"/>
    <s v="5"/>
    <x v="5"/>
    <n v="3"/>
    <n v="3"/>
    <s v="台北市士林區忠誠路二段  "/>
    <x v="0"/>
    <n v="110000"/>
    <x v="0"/>
    <x v="1"/>
    <x v="0"/>
  </r>
  <r>
    <s v="通東三樓誠意租售  "/>
    <s v="成屋"/>
    <n v="37.82"/>
    <s v="3/5樓"/>
    <s v="3房2廳2衛 "/>
    <s v="台北市士林區通河東街一段  "/>
    <s v="38,000元/月"/>
    <s v="3"/>
    <s v="5"/>
    <x v="1"/>
    <n v="2"/>
    <n v="2"/>
    <s v="台北市士林區通河東街一段  "/>
    <x v="0"/>
    <n v="38000"/>
    <x v="0"/>
    <x v="1"/>
    <x v="0"/>
  </r>
  <r>
    <s v="皇居幸福三房車位  "/>
    <s v="成屋"/>
    <n v="53.6"/>
    <s v="4/12樓"/>
    <s v="3房2廳2衛 "/>
    <s v="新北市新莊區福樂街  "/>
    <s v="45,000元/月"/>
    <s v="4"/>
    <s v="12"/>
    <x v="1"/>
    <n v="2"/>
    <n v="2"/>
    <s v="新北市新莊區福樂街  "/>
    <x v="5"/>
    <n v="45000"/>
    <x v="0"/>
    <x v="1"/>
    <x v="1"/>
  </r>
  <r>
    <s v="獨家御峰旁中正路稀有透天  "/>
    <s v="成屋"/>
    <n v="15.99"/>
    <s v="1-3/3樓"/>
    <s v="1房5廳2衛(含加蓋 1房4廳2衛) "/>
    <s v="新北市三峽區中正路二段  "/>
    <s v="18,500元/月"/>
    <s v="1-3"/>
    <s v="3"/>
    <x v="2"/>
    <n v="5"/>
    <n v="2"/>
    <s v="新北市三峽區中正路二段  "/>
    <x v="5"/>
    <n v="18500"/>
    <x v="0"/>
    <x v="0"/>
    <x v="0"/>
  </r>
  <r>
    <s v="ＣＡＳＡ高樓層兩房平車  "/>
    <s v="成屋"/>
    <n v="44.35"/>
    <s v="14/15樓"/>
    <s v="2房2廳2衛 "/>
    <s v="台南市南區萬年七街  "/>
    <s v="25,000元/月"/>
    <s v="14"/>
    <s v="15"/>
    <x v="0"/>
    <n v="2"/>
    <n v="2"/>
    <s v="台南市南區萬年七街  "/>
    <x v="2"/>
    <n v="25000"/>
    <x v="2"/>
    <x v="1"/>
    <x v="1"/>
  </r>
  <r>
    <s v="靜謐透天優質首選  "/>
    <s v="成屋"/>
    <n v="57.21"/>
    <s v="1-2/2樓"/>
    <s v="5房2廳2衛 "/>
    <s v="台北市士林區中山北路六段  "/>
    <s v="120,000元/月"/>
    <s v="1-2"/>
    <s v="2"/>
    <x v="3"/>
    <n v="2"/>
    <n v="2"/>
    <s v="台北市士林區中山北路六段  "/>
    <x v="0"/>
    <n v="120000"/>
    <x v="0"/>
    <x v="1"/>
    <x v="0"/>
  </r>
  <r>
    <s v="美村路透天．店面  "/>
    <s v="成屋"/>
    <n v="52.71"/>
    <s v="B1-3/3樓"/>
    <s v="3房3廳3衛 "/>
    <s v="台中市南區美村路二段  "/>
    <s v="52,000元/月"/>
    <s v="B1-3"/>
    <s v="3"/>
    <x v="1"/>
    <n v="3"/>
    <n v="3"/>
    <s v="台中市南區美村路二段  "/>
    <x v="1"/>
    <n v="52000"/>
    <x v="1"/>
    <x v="1"/>
    <x v="0"/>
  </r>
  <r>
    <s v="凱旋海景邊間四房平車  "/>
    <s v="成屋"/>
    <n v="62.78"/>
    <s v="19/23樓"/>
    <s v="4房2廳2衛 "/>
    <s v="台南市安平區健康路三段  "/>
    <s v="35,000元/月"/>
    <s v="19"/>
    <s v="23"/>
    <x v="5"/>
    <n v="2"/>
    <n v="2"/>
    <s v="台南市安平區健康路三段  "/>
    <x v="2"/>
    <n v="35000"/>
    <x v="2"/>
    <x v="1"/>
    <x v="2"/>
  </r>
  <r>
    <s v="天堂鳥美兩房  "/>
    <s v="成屋"/>
    <n v="22.39"/>
    <s v="9/13樓"/>
    <s v="2房2廳1衛 "/>
    <s v="新北市汐止區建成路  "/>
    <s v="26,500元/月"/>
    <s v="9"/>
    <s v="13"/>
    <x v="0"/>
    <n v="2"/>
    <n v="1"/>
    <s v="新北市汐止區建成路  "/>
    <x v="5"/>
    <n v="26500"/>
    <x v="0"/>
    <x v="0"/>
    <x v="1"/>
  </r>
  <r>
    <s v="元生國小傳世國寶三房美宅  "/>
    <s v="成屋"/>
    <n v="33.11"/>
    <s v="5/12樓"/>
    <s v="3房2廳2衛 "/>
    <s v="桃園市中壢區長興街  "/>
    <s v="23,000元/月"/>
    <s v="5"/>
    <s v="12"/>
    <x v="1"/>
    <n v="2"/>
    <n v="2"/>
    <s v="桃園市中壢區長興街  "/>
    <x v="4"/>
    <n v="23000"/>
    <x v="0"/>
    <x v="1"/>
    <x v="1"/>
  </r>
  <r>
    <s v="大觀園旁璞園三房華廈  "/>
    <s v="成屋"/>
    <n v="31.37"/>
    <s v="2/6樓"/>
    <s v="3房2廳1衛 "/>
    <s v="台中市西屯區上石南八巷  "/>
    <s v="24,000元/月"/>
    <s v="2"/>
    <s v="6"/>
    <x v="1"/>
    <n v="2"/>
    <n v="1"/>
    <s v="台中市西屯區上石南八巷  "/>
    <x v="1"/>
    <n v="24000"/>
    <x v="1"/>
    <x v="1"/>
    <x v="0"/>
  </r>
  <r>
    <s v="【正】台灣大道上。金店面  "/>
    <s v="成屋"/>
    <n v="22"/>
    <s v="1/3樓"/>
    <s v="2房2廳1衛 "/>
    <s v="台中市龍井區臺灣大道五段  "/>
    <s v="19,000元/月"/>
    <s v="1"/>
    <s v="3"/>
    <x v="0"/>
    <n v="2"/>
    <n v="1"/>
    <s v="台中市龍井區臺灣大道五段  "/>
    <x v="1"/>
    <n v="19000"/>
    <x v="1"/>
    <x v="0"/>
    <x v="0"/>
  </r>
  <r>
    <s v="中山路近捷運大空間  "/>
    <s v="成屋"/>
    <n v="34.61"/>
    <s v="4/4樓"/>
    <s v="1衛 "/>
    <s v="新北市淡水區中山路  "/>
    <s v="28,000元/月"/>
    <s v="4"/>
    <s v="4"/>
    <x v="6"/>
    <s v=""/>
    <n v="1"/>
    <s v="新北市淡水區中山路  "/>
    <x v="5"/>
    <n v="28000"/>
    <x v="0"/>
    <x v="1"/>
    <x v="0"/>
  </r>
  <r>
    <s v="中山路近捷運三樓大空間  "/>
    <s v="成屋"/>
    <n v="32.549999999999997"/>
    <s v="3/4樓"/>
    <s v="1房1廳1衛 "/>
    <s v="新北市淡水區中山路  "/>
    <s v="28,000元/月"/>
    <s v="3"/>
    <s v="4"/>
    <x v="2"/>
    <n v="1"/>
    <n v="1"/>
    <s v="新北市淡水區中山路  "/>
    <x v="5"/>
    <n v="28000"/>
    <x v="0"/>
    <x v="1"/>
    <x v="0"/>
  </r>
  <r>
    <s v="惠宇大三房平車好談！  "/>
    <s v="成屋"/>
    <n v="60.95"/>
    <s v="9/14樓"/>
    <s v="3房2廳2衛 "/>
    <s v="台中市北屯區太原路三段  "/>
    <s v="35,000元/月"/>
    <s v="9"/>
    <s v="14"/>
    <x v="1"/>
    <n v="2"/>
    <n v="2"/>
    <s v="台中市北屯區太原路三段  "/>
    <x v="1"/>
    <n v="35000"/>
    <x v="1"/>
    <x v="1"/>
    <x v="1"/>
  </r>
  <r>
    <s v="科學園區四房有社區管理  "/>
    <s v="成屋"/>
    <n v="39.299999999999997"/>
    <s v="8/14樓"/>
    <s v="4房2廳2衛 "/>
    <s v="新竹市新竹市光復路一段  "/>
    <s v="26,000元/月"/>
    <s v="8"/>
    <s v="14"/>
    <x v="5"/>
    <n v="2"/>
    <n v="2"/>
    <s v="新竹市新竹市光復路一段  "/>
    <x v="8"/>
    <n v="26000"/>
    <x v="0"/>
    <x v="1"/>
    <x v="1"/>
  </r>
  <r>
    <s v="心居漂亮美妝兩房車位  "/>
    <s v="成屋"/>
    <n v="28.56"/>
    <s v="7/12樓"/>
    <s v="2房2廳1衛 "/>
    <s v="台北市南港區重陽路  "/>
    <s v="55,000元/月"/>
    <s v="7"/>
    <s v="12"/>
    <x v="0"/>
    <n v="2"/>
    <n v="1"/>
    <s v="台北市南港區重陽路  "/>
    <x v="0"/>
    <n v="55000"/>
    <x v="0"/>
    <x v="0"/>
    <x v="1"/>
  </r>
  <r>
    <s v="信松廣場美妝兩房  "/>
    <s v="成屋"/>
    <n v="20.82"/>
    <s v="10/22樓"/>
    <s v="2房1廳1.5衛 "/>
    <s v="台北市信義區松隆路  "/>
    <s v="59,000元/月"/>
    <s v="10"/>
    <s v="22"/>
    <x v="0"/>
    <n v="1"/>
    <n v="5"/>
    <s v="台北市信義區松隆路  "/>
    <x v="0"/>
    <n v="59000"/>
    <x v="0"/>
    <x v="0"/>
    <x v="2"/>
  </r>
  <r>
    <s v="都市璞華生態園區兩房平車  "/>
    <s v="成屋"/>
    <n v="48.08"/>
    <s v="2/15樓"/>
    <s v="2房2廳2衛 "/>
    <s v="高雄市左營區重立路  "/>
    <s v="40,000元/月"/>
    <s v="2"/>
    <s v="15"/>
    <x v="0"/>
    <n v="2"/>
    <n v="2"/>
    <s v="高雄市左營區重立路  "/>
    <x v="3"/>
    <n v="40000"/>
    <x v="2"/>
    <x v="1"/>
    <x v="1"/>
  </r>
  <r>
    <s v="總統閣廈捷運旁一房一廳  "/>
    <s v="成屋"/>
    <n v="15.96"/>
    <s v="15/24樓"/>
    <s v="1房1廳1衛 "/>
    <s v="台中市北屯區天津路四段  "/>
    <s v="15,000元/月"/>
    <s v="15"/>
    <s v="24"/>
    <x v="2"/>
    <n v="1"/>
    <n v="1"/>
    <s v="台中市北屯區天津路四段  "/>
    <x v="1"/>
    <n v="15000"/>
    <x v="1"/>
    <x v="0"/>
    <x v="2"/>
  </r>
  <r>
    <s v="北門大四房  "/>
    <s v="成屋"/>
    <n v="50.18"/>
    <s v="5/12樓"/>
    <s v="4房2廳2衛 "/>
    <s v="台北市大同區環河北路一段  "/>
    <s v="55,000元/月"/>
    <s v="5"/>
    <s v="12"/>
    <x v="5"/>
    <n v="2"/>
    <n v="2"/>
    <s v="台北市大同區環河北路一段  "/>
    <x v="0"/>
    <n v="55000"/>
    <x v="0"/>
    <x v="1"/>
    <x v="1"/>
  </r>
  <r>
    <s v="美！屋況佳４房雙車位別墅  "/>
    <s v="成屋"/>
    <n v="85.59"/>
    <s v="B1-3/3樓"/>
    <s v="4房3廳 "/>
    <s v="台北市內湖區民權東路六段  "/>
    <s v="120,000元/月"/>
    <s v="B1-3"/>
    <s v="3"/>
    <x v="5"/>
    <n v="3"/>
    <s v=""/>
    <s v="台北市內湖區民權東路六段  "/>
    <x v="0"/>
    <n v="120000"/>
    <x v="0"/>
    <x v="1"/>
    <x v="0"/>
  </r>
  <r>
    <s v="林口街一樓套房  "/>
    <s v="成屋"/>
    <n v="6"/>
    <s v="1/4樓"/>
    <s v="1房1衛 "/>
    <s v="台北市信義區林口街  "/>
    <s v="22,000元/月"/>
    <s v="1"/>
    <s v="4"/>
    <x v="2"/>
    <s v=""/>
    <n v="1"/>
    <s v="台北市信義區林口街  "/>
    <x v="0"/>
    <n v="22000"/>
    <x v="0"/>
    <x v="2"/>
    <x v="0"/>
  </r>
  <r>
    <s v="正東和路熱鬧店住  "/>
    <s v="成屋"/>
    <n v="51"/>
    <s v="1-3/7樓"/>
    <s v="4房1廳2衛(含加蓋 1衛) "/>
    <s v="台南市東區東和路  "/>
    <s v="35,000元/月"/>
    <s v="1-3"/>
    <s v="7"/>
    <x v="5"/>
    <n v="1"/>
    <n v="2"/>
    <s v="台南市東區東和路  "/>
    <x v="2"/>
    <n v="35000"/>
    <x v="2"/>
    <x v="1"/>
    <x v="0"/>
  </r>
  <r>
    <s v="近台元美三房平面車位  "/>
    <s v="成屋"/>
    <n v="42.39"/>
    <s v="4/8樓"/>
    <s v="3房2廳2衛 "/>
    <s v="新竹縣竹北市新泰路  "/>
    <s v="28,000元/月"/>
    <s v="4"/>
    <s v="8"/>
    <x v="1"/>
    <n v="2"/>
    <n v="2"/>
    <s v="新竹縣竹北市新泰路  "/>
    <x v="6"/>
    <n v="28000"/>
    <x v="0"/>
    <x v="1"/>
    <x v="0"/>
  </r>
  <r>
    <s v="仁武·竹門巷整棟透天出租  "/>
    <s v="成屋"/>
    <n v="32.43"/>
    <s v="1-2/2樓"/>
    <s v="4房4廳4衛(含加蓋 1房2廳2衛) "/>
    <s v="高雄市仁武區竹門巷  "/>
    <s v="26,000元/月"/>
    <s v="1-2"/>
    <s v="2"/>
    <x v="5"/>
    <n v="4"/>
    <n v="4"/>
    <s v="高雄市仁武區竹門巷  "/>
    <x v="3"/>
    <n v="26000"/>
    <x v="2"/>
    <x v="1"/>
    <x v="0"/>
  </r>
  <r>
    <s v="東區稀有大面寬金店面  "/>
    <s v="成屋"/>
    <n v="37"/>
    <s v="1/7樓"/>
    <s v="2廳 "/>
    <s v="台北市大安區敦化南路一段  "/>
    <s v="198,000元/月"/>
    <s v="1"/>
    <s v="7"/>
    <x v="6"/>
    <n v="2"/>
    <s v=""/>
    <s v="台北市大安區敦化南路一段  "/>
    <x v="0"/>
    <n v="198000"/>
    <x v="0"/>
    <x v="1"/>
    <x v="0"/>
  </r>
  <r>
    <s v="海閱採光質感三房平車  "/>
    <s v="成屋"/>
    <n v="37.270000000000003"/>
    <s v="5/14樓"/>
    <s v="3房2廳2衛 "/>
    <s v="海閱 / 台南市安平區郡平路  "/>
    <s v="30,000元/月"/>
    <s v="5"/>
    <s v="14"/>
    <x v="1"/>
    <n v="2"/>
    <n v="2"/>
    <s v=" 台南市安平區郡平路  "/>
    <x v="2"/>
    <n v="30000"/>
    <x v="2"/>
    <x v="1"/>
    <x v="1"/>
  </r>
  <r>
    <s v="宏盛心中央２房邊間  "/>
    <s v="成屋"/>
    <n v="25.28"/>
    <s v="9/13樓"/>
    <s v="1房2廳1衛 "/>
    <s v="新北市新店區央北二路  "/>
    <s v="36,000元/月"/>
    <s v="9"/>
    <s v="13"/>
    <x v="2"/>
    <n v="2"/>
    <n v="1"/>
    <s v="新北市新店區央北二路  "/>
    <x v="5"/>
    <n v="36000"/>
    <x v="0"/>
    <x v="0"/>
    <x v="1"/>
  </r>
  <r>
    <s v="鼎藏璞悅大空間２房  "/>
    <s v="成屋"/>
    <n v="28.31"/>
    <s v="4/14樓"/>
    <s v="2房2廳1衛 "/>
    <s v="鼎藏璞悅 / 桃園市平鎮區東豐路  "/>
    <s v="18,000元/月"/>
    <s v="4"/>
    <s v="14"/>
    <x v="0"/>
    <n v="2"/>
    <n v="1"/>
    <s v=" 桃園市平鎮區東豐路  "/>
    <x v="4"/>
    <n v="18000"/>
    <x v="0"/>
    <x v="0"/>
    <x v="1"/>
  </r>
  <r>
    <s v="明志邊間四樓  "/>
    <s v="成屋"/>
    <n v="32.22"/>
    <s v="4/4樓"/>
    <s v="1廳1衛 "/>
    <s v="新北市泰山區明志路三段  "/>
    <s v="20,000元/月"/>
    <s v="4"/>
    <s v="4"/>
    <x v="6"/>
    <n v="1"/>
    <n v="1"/>
    <s v="新北市泰山區明志路三段  "/>
    <x v="5"/>
    <n v="20000"/>
    <x v="0"/>
    <x v="1"/>
    <x v="0"/>
  </r>
  <r>
    <s v="幸福成三房平車  "/>
    <s v="成屋"/>
    <n v="51.43"/>
    <s v="12/13樓"/>
    <s v="3房2廳2衛 "/>
    <s v="台南市永康區永榮路  "/>
    <s v="32,000元/月"/>
    <s v="12"/>
    <s v="13"/>
    <x v="1"/>
    <n v="2"/>
    <n v="2"/>
    <s v="台南市永康區永榮路  "/>
    <x v="2"/>
    <n v="32000"/>
    <x v="2"/>
    <x v="1"/>
    <x v="1"/>
  </r>
  <r>
    <s v="里御大砌美景出租  "/>
    <s v="成屋"/>
    <n v="64.98"/>
    <s v="7/15樓"/>
    <s v="3房2廳2衛 "/>
    <s v="里御大砌 / 新北市淡水區濱海路一段  "/>
    <s v="35,000元/月"/>
    <s v="7"/>
    <s v="15"/>
    <x v="1"/>
    <n v="2"/>
    <n v="2"/>
    <s v=" 新北市淡水區濱海路一段  "/>
    <x v="5"/>
    <n v="35000"/>
    <x v="0"/>
    <x v="1"/>
    <x v="1"/>
  </r>
  <r>
    <s v="採光明亮方正格局三房車位  "/>
    <s v="成屋"/>
    <n v="51.9"/>
    <s v="12/12樓"/>
    <s v="3房2廳2衛 "/>
    <s v="非富豪2-東禧一品 / 新北市三重區三信路  "/>
    <s v="39,000元/月"/>
    <s v="12"/>
    <s v="12"/>
    <x v="1"/>
    <n v="2"/>
    <n v="2"/>
    <s v=" 新北市三重區三信路  "/>
    <x v="5"/>
    <n v="39000"/>
    <x v="0"/>
    <x v="1"/>
    <x v="1"/>
  </r>
  <r>
    <s v="一品院高樓景觀美屋  "/>
    <s v="成屋"/>
    <n v="78.06"/>
    <s v="9/14樓"/>
    <s v="3房2廳3衛 "/>
    <s v="新竹市新竹市民權路  "/>
    <s v="40,000元/月"/>
    <s v="9"/>
    <s v="14"/>
    <x v="1"/>
    <n v="2"/>
    <n v="3"/>
    <s v="新竹市新竹市民權路  "/>
    <x v="8"/>
    <n v="40000"/>
    <x v="0"/>
    <x v="1"/>
    <x v="1"/>
  </r>
  <r>
    <s v="惠宇新觀。三房平車  "/>
    <s v="成屋"/>
    <n v="56.3"/>
    <s v="4/15樓"/>
    <s v="3房2廳2衛 "/>
    <s v="台中市太平區新安街  "/>
    <s v="33,500元/月"/>
    <s v="4"/>
    <s v="15"/>
    <x v="1"/>
    <n v="2"/>
    <n v="2"/>
    <s v="台中市太平區新安街  "/>
    <x v="1"/>
    <n v="33500"/>
    <x v="1"/>
    <x v="1"/>
    <x v="1"/>
  </r>
  <r>
    <s v="美景必看‧逸品山莊  "/>
    <s v="成屋"/>
    <n v="78.239999999999995"/>
    <s v="6/7樓"/>
    <s v="4房2廳3衛 "/>
    <s v="台北市士林區中山北路七段  "/>
    <s v="76,000元/月"/>
    <s v="6"/>
    <s v="7"/>
    <x v="5"/>
    <n v="2"/>
    <n v="3"/>
    <s v="台北市士林區中山北路七段  "/>
    <x v="0"/>
    <n v="76000"/>
    <x v="0"/>
    <x v="1"/>
    <x v="0"/>
  </r>
  <r>
    <s v="高鐵區富宇兩房有車位  "/>
    <s v="成屋"/>
    <n v="36.119999999999997"/>
    <s v="9/12樓"/>
    <s v="2房2廳1衛 "/>
    <s v="新竹縣竹北市隘口六街  "/>
    <s v="27,000元/月"/>
    <s v="9"/>
    <s v="12"/>
    <x v="0"/>
    <n v="2"/>
    <n v="1"/>
    <s v="新竹縣竹北市隘口六街  "/>
    <x v="6"/>
    <n v="27000"/>
    <x v="0"/>
    <x v="1"/>
    <x v="1"/>
  </r>
  <r>
    <s v="近平鎮國民運動中心透店  "/>
    <s v="成屋"/>
    <n v="46.7"/>
    <s v="1-2/2樓"/>
    <s v="6房3廳4衛(含加蓋 3房1廳1衛) "/>
    <s v="桃園市平鎮區中庸路  "/>
    <s v="35,000元/月"/>
    <s v="1-2"/>
    <s v="2"/>
    <x v="7"/>
    <n v="3"/>
    <n v="4"/>
    <s v="桃園市平鎮區中庸路  "/>
    <x v="4"/>
    <n v="35000"/>
    <x v="0"/>
    <x v="1"/>
    <x v="0"/>
  </r>
  <r>
    <s v="近捷運世界之心三房車位  "/>
    <s v="成屋"/>
    <n v="37.840000000000003"/>
    <s v="11/18樓"/>
    <s v="3房2廳1衛 "/>
    <s v="台中市西屯區文心路三段  "/>
    <s v="32,000元/月"/>
    <s v="11"/>
    <s v="18"/>
    <x v="1"/>
    <n v="2"/>
    <n v="1"/>
    <s v="台中市西屯區文心路三段  "/>
    <x v="1"/>
    <n v="32000"/>
    <x v="1"/>
    <x v="1"/>
    <x v="1"/>
  </r>
  <r>
    <s v="台北花城三房車位  "/>
    <s v="成屋"/>
    <n v="48.46"/>
    <s v="4/13樓"/>
    <s v="3房2廳2衛 "/>
    <s v="新北市五股區成泰路一段  "/>
    <s v="28,000元/月"/>
    <s v="4"/>
    <s v="13"/>
    <x v="1"/>
    <n v="2"/>
    <n v="2"/>
    <s v="新北市五股區成泰路一段  "/>
    <x v="5"/>
    <n v="28000"/>
    <x v="0"/>
    <x v="1"/>
    <x v="1"/>
  </r>
  <r>
    <s v="惠德街透天Ａ  "/>
    <s v="成屋"/>
    <n v="67.27"/>
    <s v="B1-3/3樓"/>
    <s v="3房2廳3衛2室(含加蓋 1廳2衛1室) "/>
    <s v="台中市南屯區惠德街  "/>
    <s v="45,000元/月"/>
    <s v="B1-3"/>
    <s v="3"/>
    <x v="1"/>
    <n v="2"/>
    <n v="3"/>
    <s v="台中市南屯區惠德街  "/>
    <x v="1"/>
    <n v="45000"/>
    <x v="1"/>
    <x v="1"/>
    <x v="0"/>
  </r>
  <r>
    <s v="惠德街透天Ｂ  "/>
    <s v="成屋"/>
    <n v="66.72"/>
    <s v="B1-3/3樓"/>
    <s v="5房2廳4衛(含加蓋 1房1廳3衛) "/>
    <s v="台中市南屯區惠德街  "/>
    <s v="45,000元/月"/>
    <s v="B1-3"/>
    <s v="3"/>
    <x v="3"/>
    <n v="2"/>
    <n v="4"/>
    <s v="台中市南屯區惠德街  "/>
    <x v="1"/>
    <n v="45000"/>
    <x v="1"/>
    <x v="1"/>
    <x v="0"/>
  </r>
  <r>
    <s v="臨路透天租整棟  "/>
    <s v="成屋"/>
    <n v="133.99"/>
    <s v="B1-3/3樓"/>
    <s v="8房4廳7衛2室(含加蓋 1房2廳5衛1室) "/>
    <s v="台中市南屯區惠德街  "/>
    <s v="90,000元/月"/>
    <s v="B1-3"/>
    <s v="3"/>
    <x v="4"/>
    <n v="4"/>
    <n v="7"/>
    <s v="台中市南屯區惠德街  "/>
    <x v="1"/>
    <n v="90000"/>
    <x v="1"/>
    <x v="1"/>
    <x v="0"/>
  </r>
  <r>
    <s v="世青禮蘭高樓管理套房  "/>
    <s v="成屋"/>
    <n v="13.63"/>
    <s v="10/12樓"/>
    <s v="1房1廳1衛 "/>
    <s v="台北市中山區復興南路一段  "/>
    <s v="35,000元/月"/>
    <s v="10"/>
    <s v="12"/>
    <x v="2"/>
    <n v="1"/>
    <n v="1"/>
    <s v="台北市中山區復興南路一段  "/>
    <x v="0"/>
    <n v="35000"/>
    <x v="0"/>
    <x v="2"/>
    <x v="1"/>
  </r>
  <r>
    <s v="方便停車公寓一樓  "/>
    <s v="成屋"/>
    <n v="36.799999999999997"/>
    <s v="1/3樓"/>
    <s v="3房3廳2衛 "/>
    <s v="新北市土城區清水路  "/>
    <s v="30,000元/月"/>
    <s v="1"/>
    <s v="3"/>
    <x v="1"/>
    <n v="3"/>
    <n v="2"/>
    <s v="新北市土城區清水路  "/>
    <x v="5"/>
    <n v="30000"/>
    <x v="0"/>
    <x v="1"/>
    <x v="0"/>
  </r>
  <r>
    <s v="大安一樓住辦  "/>
    <s v="成屋"/>
    <n v="33.49"/>
    <s v="1/4樓"/>
    <s v="5房2廳3衛1室(含加蓋 1房1衛) "/>
    <s v="台北市大安區辛亥路三段  "/>
    <s v="88,000元/月"/>
    <s v="1"/>
    <s v="4"/>
    <x v="3"/>
    <n v="2"/>
    <n v="3"/>
    <s v="台北市大安區辛亥路三段  "/>
    <x v="0"/>
    <n v="88000"/>
    <x v="0"/>
    <x v="1"/>
    <x v="0"/>
  </r>
  <r>
    <s v="店長推薦波爾多景觀捷運  "/>
    <s v="成屋"/>
    <n v="15.25"/>
    <s v="11/15樓"/>
    <s v="1房1廳1衛 "/>
    <s v="新北市新店區十四張路  "/>
    <s v="32,000元/月"/>
    <s v="11"/>
    <s v="15"/>
    <x v="2"/>
    <n v="1"/>
    <n v="1"/>
    <s v="新北市新店區十四張路  "/>
    <x v="5"/>
    <n v="32000"/>
    <x v="0"/>
    <x v="0"/>
    <x v="1"/>
  </r>
  <r>
    <s v="元邦華府一樓車位店住  "/>
    <s v="成屋"/>
    <n v="55.1"/>
    <s v="B1-1/9樓"/>
    <s v="3房2廳2衛(含加蓋 3房) "/>
    <s v="桃園市中壢區後興路一段  "/>
    <s v="25,000元/月"/>
    <s v="B1-1"/>
    <s v="9"/>
    <x v="1"/>
    <n v="2"/>
    <n v="2"/>
    <s v="桃園市中壢區後興路一段  "/>
    <x v="4"/>
    <n v="25000"/>
    <x v="0"/>
    <x v="1"/>
    <x v="0"/>
  </r>
  <r>
    <s v="大業國小旁三房  "/>
    <s v="成屋"/>
    <n v="38.229999999999997"/>
    <s v="6/6樓"/>
    <s v="3房2廳2衛 "/>
    <s v="桃園市桃園區民富三街  "/>
    <s v="23,000元/月"/>
    <s v="6"/>
    <s v="6"/>
    <x v="1"/>
    <n v="2"/>
    <n v="2"/>
    <s v="桃園市桃園區民富三街  "/>
    <x v="4"/>
    <n v="23000"/>
    <x v="0"/>
    <x v="1"/>
    <x v="0"/>
  </r>
  <r>
    <s v="三多商圈面寬金店面  "/>
    <s v="成屋"/>
    <n v="230.96"/>
    <s v="B1-5/5樓"/>
    <s v="9房1廳3衛1室(含加蓋 1衛) "/>
    <s v="高雄市苓雅區三多三路  "/>
    <s v="240,000元/月"/>
    <s v="B1-5"/>
    <s v="5"/>
    <x v="11"/>
    <n v="1"/>
    <n v="3"/>
    <s v="高雄市苓雅區三多三路  "/>
    <x v="3"/>
    <n v="240000"/>
    <x v="2"/>
    <x v="1"/>
    <x v="0"/>
  </r>
  <r>
    <s v="北車新屋三房全天候管理  "/>
    <s v="成屋"/>
    <n v="39.119999999999997"/>
    <s v="9/15樓"/>
    <s v="3房2廳2衛 "/>
    <s v="台北市中正區漢口街一段  "/>
    <s v="75,000元/月"/>
    <s v="9"/>
    <s v="15"/>
    <x v="1"/>
    <n v="2"/>
    <n v="2"/>
    <s v="台北市中正區漢口街一段  "/>
    <x v="0"/>
    <n v="75000"/>
    <x v="0"/>
    <x v="1"/>
    <x v="1"/>
  </r>
  <r>
    <s v="北車新屋電梯兩房  "/>
    <s v="成屋"/>
    <n v="25.75"/>
    <s v="9/15樓"/>
    <s v="2房2廳1衛 "/>
    <s v="台北市中正區漢口街一段  "/>
    <s v="50,000元/月"/>
    <s v="9"/>
    <s v="15"/>
    <x v="0"/>
    <n v="2"/>
    <n v="1"/>
    <s v="台北市中正區漢口街一段  "/>
    <x v="0"/>
    <n v="50000"/>
    <x v="0"/>
    <x v="0"/>
    <x v="1"/>
  </r>
  <r>
    <s v="可租補大直三雅房也可分租  "/>
    <s v="成屋"/>
    <n v="10"/>
    <s v="1/4樓"/>
    <s v="3房2衛 "/>
    <s v="台北市中山區大直街  "/>
    <s v="40,000元/月"/>
    <s v="1"/>
    <s v="4"/>
    <x v="1"/>
    <s v=""/>
    <n v="2"/>
    <s v="台北市中山區大直街  "/>
    <x v="0"/>
    <n v="40000"/>
    <x v="0"/>
    <x v="2"/>
    <x v="0"/>
  </r>
  <r>
    <s v="捷運旁全新貴族套房  "/>
    <s v="成屋"/>
    <n v="16.920000000000002"/>
    <s v="8/13樓"/>
    <s v="1房1廳1衛 "/>
    <s v="台北市大安區復興南路一段  "/>
    <s v="58,000元/月"/>
    <s v="8"/>
    <s v="13"/>
    <x v="2"/>
    <n v="1"/>
    <n v="1"/>
    <s v="台北市大安區復興南路一段  "/>
    <x v="0"/>
    <n v="58000"/>
    <x v="0"/>
    <x v="0"/>
    <x v="1"/>
  </r>
  <r>
    <s v="國際鄉園１１米大面寬店面  "/>
    <s v="成屋"/>
    <n v="50.64"/>
    <s v="1/7樓"/>
    <s v="1房2廳2衛1室(含加蓋 1室) "/>
    <s v="台中市西區大業北路  "/>
    <s v="68,000元/月"/>
    <s v="1"/>
    <s v="7"/>
    <x v="2"/>
    <n v="2"/>
    <n v="2"/>
    <s v="台中市西區大業北路  "/>
    <x v="1"/>
    <n v="68000"/>
    <x v="1"/>
    <x v="1"/>
    <x v="0"/>
  </r>
  <r>
    <s v="永平路店面出租  "/>
    <s v="成屋"/>
    <n v="20.87"/>
    <s v="1/4樓"/>
    <s v="2廳1衛 "/>
    <s v="台中市南屯區永平路  "/>
    <s v="35,000元/月"/>
    <s v="1"/>
    <s v="4"/>
    <x v="6"/>
    <n v="2"/>
    <n v="1"/>
    <s v="台中市南屯區永平路  "/>
    <x v="1"/>
    <n v="35000"/>
    <x v="1"/>
    <x v="0"/>
    <x v="0"/>
  </r>
  <r>
    <s v="京王３房  "/>
    <s v="成屋"/>
    <n v="83.04"/>
    <s v="16/32樓"/>
    <s v="3房2廳4衛1室 "/>
    <s v="台北市大同區承德路一段  "/>
    <s v="189,000元/月"/>
    <s v="16"/>
    <s v="32"/>
    <x v="1"/>
    <n v="2"/>
    <n v="4"/>
    <s v="台北市大同區承德路一段  "/>
    <x v="0"/>
    <n v="189000"/>
    <x v="0"/>
    <x v="1"/>
    <x v="3"/>
  </r>
  <r>
    <s v="星馳採光兩房  "/>
    <s v="成屋"/>
    <n v="26.7"/>
    <s v="10/16樓"/>
    <s v="2房2廳1衛 "/>
    <s v="桃園市蘆竹區奉化路  "/>
    <s v="18,000元/月"/>
    <s v="10"/>
    <s v="16"/>
    <x v="0"/>
    <n v="2"/>
    <n v="1"/>
    <s v="桃園市蘆竹區奉化路  "/>
    <x v="4"/>
    <n v="18000"/>
    <x v="0"/>
    <x v="0"/>
    <x v="1"/>
  </r>
  <r>
    <s v="達麗大道高樓層裝潢戶  "/>
    <s v="成屋"/>
    <n v="29.3"/>
    <s v="22/23樓"/>
    <s v="2房1廳1衛 "/>
    <s v="台中市西屯區青海南街  "/>
    <s v="35,000元/月"/>
    <s v="22"/>
    <s v="23"/>
    <x v="0"/>
    <n v="1"/>
    <n v="1"/>
    <s v="台中市西屯區青海南街  "/>
    <x v="1"/>
    <n v="35000"/>
    <x v="1"/>
    <x v="0"/>
    <x v="2"/>
  </r>
  <r>
    <s v="橋峰美邸高樓３房  "/>
    <s v="成屋"/>
    <n v="31.43"/>
    <s v="14/15樓"/>
    <s v="3房2廳1衛 "/>
    <s v="新潤橋峰168 / 新北市三重區重新路一段  "/>
    <s v="59,200元/月"/>
    <s v="14"/>
    <s v="15"/>
    <x v="1"/>
    <n v="2"/>
    <n v="1"/>
    <s v=" 新北市三重區重新路一段  "/>
    <x v="5"/>
    <n v="59200"/>
    <x v="0"/>
    <x v="1"/>
    <x v="1"/>
  </r>
  <r>
    <s v="博愛靜巷２樓  "/>
    <s v="成屋"/>
    <n v="25.45"/>
    <s v="2/4樓"/>
    <s v="3房2廳1衛 "/>
    <s v="台北市信義區信義路六段  "/>
    <s v="35,000元/月"/>
    <s v="2"/>
    <s v="4"/>
    <x v="1"/>
    <n v="2"/>
    <n v="1"/>
    <s v="台北市信義區信義路六段  "/>
    <x v="0"/>
    <n v="35000"/>
    <x v="0"/>
    <x v="0"/>
    <x v="0"/>
  </r>
  <r>
    <s v="正介壽路近麥當勞黃金透店  "/>
    <s v="成屋"/>
    <n v="55.34"/>
    <s v="1-2/2樓"/>
    <s v="6房4廳4衛(含加蓋 3房1廳3衛) "/>
    <s v="桃園市八德區介壽路二段  "/>
    <s v="60,000元/月"/>
    <s v="1-2"/>
    <s v="2"/>
    <x v="7"/>
    <n v="4"/>
    <n v="4"/>
    <s v="桃園市八德區介壽路二段  "/>
    <x v="4"/>
    <n v="60000"/>
    <x v="0"/>
    <x v="1"/>
    <x v="0"/>
  </r>
  <r>
    <s v="維特高樓景觀戶２房附車位  "/>
    <s v="成屋"/>
    <n v="43.02"/>
    <s v="28/28樓"/>
    <s v="2房2廳1衛 "/>
    <s v="桃園市龜山區文桃路  "/>
    <s v="35,000元/月"/>
    <s v="28"/>
    <s v="28"/>
    <x v="0"/>
    <n v="2"/>
    <n v="1"/>
    <s v="桃園市龜山區文桃路  "/>
    <x v="4"/>
    <n v="35000"/>
    <x v="0"/>
    <x v="1"/>
    <x v="2"/>
  </r>
  <r>
    <s v="聯上３Ｑ有家具有裝潢３房  "/>
    <s v="成屋"/>
    <n v="38.58"/>
    <s v="10/15樓"/>
    <s v="3房2廳2衛 "/>
    <s v="桃園市中壢區領航北路二段  "/>
    <s v="30,000元/月"/>
    <s v="10"/>
    <s v="15"/>
    <x v="1"/>
    <n v="2"/>
    <n v="2"/>
    <s v="桃園市中壢區領航北路二段  "/>
    <x v="4"/>
    <n v="30000"/>
    <x v="0"/>
    <x v="1"/>
    <x v="1"/>
  </r>
  <r>
    <s v="鄰美日僑全新３房附車位Ａ  "/>
    <s v="成屋"/>
    <n v="42"/>
    <s v="5/12樓"/>
    <s v="3房2廳2衛 "/>
    <s v="台北市士林區天母東路  "/>
    <s v="75,000元/月"/>
    <s v="5"/>
    <s v="12"/>
    <x v="1"/>
    <n v="2"/>
    <n v="2"/>
    <s v="台北市士林區天母東路  "/>
    <x v="0"/>
    <n v="75000"/>
    <x v="0"/>
    <x v="1"/>
    <x v="1"/>
  </r>
  <r>
    <s v="鄰美日僑全新３房附車位Ｂ  "/>
    <s v="成屋"/>
    <n v="47.19"/>
    <s v="5/12樓"/>
    <s v="3房2廳2衛 "/>
    <s v="台北市士林區天母東路  "/>
    <s v="76,000元/月"/>
    <s v="5"/>
    <s v="12"/>
    <x v="1"/>
    <n v="2"/>
    <n v="2"/>
    <s v="台北市士林區天母東路  "/>
    <x v="0"/>
    <n v="76000"/>
    <x v="0"/>
    <x v="1"/>
    <x v="1"/>
  </r>
  <r>
    <s v="吉利街面寬公寓３樓３房  "/>
    <s v="成屋"/>
    <n v="31.08"/>
    <s v="3/5樓"/>
    <s v="3房2廳2衛 "/>
    <s v="台北市北投區吉利街  "/>
    <s v="25,000元/月"/>
    <s v="3"/>
    <s v="5"/>
    <x v="1"/>
    <n v="2"/>
    <n v="2"/>
    <s v="台北市北投區吉利街  "/>
    <x v="0"/>
    <n v="25000"/>
    <x v="0"/>
    <x v="1"/>
    <x v="0"/>
  </r>
  <r>
    <s v="榮華特區三房電梯  "/>
    <s v="成屋"/>
    <n v="41.06"/>
    <s v="2/8樓"/>
    <s v="3房2廳2衛 "/>
    <s v="台北市北投區榮華二路  "/>
    <s v="45,000元/月"/>
    <s v="2"/>
    <s v="8"/>
    <x v="1"/>
    <n v="2"/>
    <n v="2"/>
    <s v="台北市北投區榮華二路  "/>
    <x v="0"/>
    <n v="45000"/>
    <x v="0"/>
    <x v="1"/>
    <x v="0"/>
  </r>
  <r>
    <s v="國光邊間美寓  "/>
    <s v="成屋"/>
    <n v="38.29"/>
    <s v="5/5樓"/>
    <s v="3房2廳2衛 "/>
    <s v="新北市中和區國光街  "/>
    <s v="32,000元/月"/>
    <s v="5"/>
    <s v="5"/>
    <x v="1"/>
    <n v="2"/>
    <n v="2"/>
    <s v="新北市中和區國光街  "/>
    <x v="5"/>
    <n v="32000"/>
    <x v="0"/>
    <x v="1"/>
    <x v="0"/>
  </r>
  <r>
    <s v="昌益金澤四房屋況好  "/>
    <s v="成屋"/>
    <n v="49.2"/>
    <s v="12/14樓"/>
    <s v="4房2廳2衛 "/>
    <s v="新竹市新竹市鐵道路一段  "/>
    <s v="40,000元/月"/>
    <s v="12"/>
    <s v="14"/>
    <x v="5"/>
    <n v="2"/>
    <n v="2"/>
    <s v="新竹市新竹市鐵道路一段  "/>
    <x v="8"/>
    <n v="40000"/>
    <x v="0"/>
    <x v="1"/>
    <x v="1"/>
  </r>
  <r>
    <s v="中研生活圈民權街公寓  "/>
    <s v="成屋"/>
    <n v="26.12"/>
    <s v="3/4樓"/>
    <s v="3房2廳2衛 "/>
    <s v="新北市汐止區民權街二段  "/>
    <s v="27,000元/月"/>
    <s v="3"/>
    <s v="4"/>
    <x v="1"/>
    <n v="2"/>
    <n v="2"/>
    <s v="新北市汐止區民權街二段  "/>
    <x v="5"/>
    <n v="27000"/>
    <x v="0"/>
    <x v="0"/>
    <x v="0"/>
  </r>
  <r>
    <s v="中山醫旁兩房  "/>
    <s v="成屋"/>
    <n v="16.95"/>
    <s v="3/12樓"/>
    <s v="2房1廳1衛 "/>
    <s v="台中市南區復興北路  "/>
    <s v="15,000元/月"/>
    <s v="3"/>
    <s v="12"/>
    <x v="0"/>
    <n v="1"/>
    <n v="1"/>
    <s v="台中市南區復興北路  "/>
    <x v="1"/>
    <n v="15000"/>
    <x v="1"/>
    <x v="0"/>
    <x v="1"/>
  </r>
  <r>
    <s v="後站全家福好好租  "/>
    <s v="成屋"/>
    <n v="65.19"/>
    <s v="B1-4/4樓"/>
    <s v="5房2廳3衛 "/>
    <s v="桃園市中壢區永強街  "/>
    <s v="32,000元/月"/>
    <s v="B1-4"/>
    <s v="4"/>
    <x v="3"/>
    <n v="2"/>
    <n v="3"/>
    <s v="桃園市中壢區永強街  "/>
    <x v="4"/>
    <n v="32000"/>
    <x v="0"/>
    <x v="1"/>
    <x v="0"/>
  </r>
  <r>
    <s v="未來體育園區兩房車位  "/>
    <s v="成屋"/>
    <n v="38"/>
    <s v="14/15樓"/>
    <s v="2房2廳1衛 "/>
    <s v="桃園市中壢區龍岡路三段  "/>
    <s v="23,000元/月"/>
    <s v="14"/>
    <s v="15"/>
    <x v="0"/>
    <n v="2"/>
    <n v="1"/>
    <s v="桃園市中壢區龍岡路三段  "/>
    <x v="4"/>
    <n v="23000"/>
    <x v="0"/>
    <x v="1"/>
    <x v="1"/>
  </r>
  <r>
    <s v="自立景觀一梯兩戶四房車位  "/>
    <s v="成屋"/>
    <n v="63.57"/>
    <s v="14/14樓"/>
    <s v="4房2廳2衛 "/>
    <s v="桃園市中壢區永福路  "/>
    <s v="23,500元/月"/>
    <s v="14"/>
    <s v="14"/>
    <x v="5"/>
    <n v="2"/>
    <n v="2"/>
    <s v="桃園市中壢區永福路  "/>
    <x v="4"/>
    <n v="23500"/>
    <x v="0"/>
    <x v="1"/>
    <x v="1"/>
  </r>
  <r>
    <s v="米蘭達近公園大空間  "/>
    <s v="成屋"/>
    <n v="37.85"/>
    <s v="2/14樓"/>
    <s v="1房2廳1衛 "/>
    <s v="桃園市中壢區洽溪路  "/>
    <s v="29,000元/月"/>
    <s v="2"/>
    <s v="14"/>
    <x v="2"/>
    <n v="2"/>
    <n v="1"/>
    <s v="桃園市中壢區洽溪路  "/>
    <x v="4"/>
    <n v="29000"/>
    <x v="0"/>
    <x v="1"/>
    <x v="1"/>
  </r>
  <r>
    <s v="新源邸高樓美景兩房  "/>
    <s v="成屋"/>
    <n v="39.119999999999997"/>
    <s v="22/24樓"/>
    <s v="2房2廳1衛 "/>
    <s v="遠雄新源邸 / 台南市北區海安路三段  "/>
    <s v="33,000元/月"/>
    <s v="22"/>
    <s v="24"/>
    <x v="0"/>
    <n v="2"/>
    <n v="1"/>
    <s v=" 台南市北區海安路三段  "/>
    <x v="2"/>
    <n v="33000"/>
    <x v="2"/>
    <x v="1"/>
    <x v="2"/>
  </r>
  <r>
    <s v="逢甲質感電梯套房Ｃ３０４  "/>
    <s v="成屋"/>
    <n v="3.93"/>
    <s v="3/12樓"/>
    <s v="1房1廳1衛 "/>
    <s v="台中市西屯區河南路二段  "/>
    <s v="8,500元/月"/>
    <s v="3"/>
    <s v="12"/>
    <x v="2"/>
    <n v="1"/>
    <n v="1"/>
    <s v="台中市西屯區河南路二段  "/>
    <x v="1"/>
    <n v="8500"/>
    <x v="1"/>
    <x v="2"/>
    <x v="1"/>
  </r>
  <r>
    <s v="薇閣優質四房電梯  "/>
    <s v="成屋"/>
    <n v="53.35"/>
    <s v="2/8樓"/>
    <s v="4房2廳2衛 "/>
    <s v="台北市北投區長壽路  "/>
    <s v="38,000元/月"/>
    <s v="2"/>
    <s v="8"/>
    <x v="5"/>
    <n v="2"/>
    <n v="2"/>
    <s v="台北市北投區長壽路  "/>
    <x v="0"/>
    <n v="38000"/>
    <x v="0"/>
    <x v="1"/>
    <x v="0"/>
  </r>
  <r>
    <s v="金雅昕未來簡約３房平車  "/>
    <s v="成屋"/>
    <n v="48.7"/>
    <s v="2/10樓"/>
    <s v="3房2廳2衛 "/>
    <s v="新竹市新竹市金雅三街  "/>
    <s v="25,000元/月"/>
    <s v="2"/>
    <s v="10"/>
    <x v="1"/>
    <n v="2"/>
    <n v="2"/>
    <s v="新竹市新竹市金雅三街  "/>
    <x v="8"/>
    <n v="25000"/>
    <x v="0"/>
    <x v="1"/>
    <x v="0"/>
  </r>
  <r>
    <s v="正東門路金旺店  "/>
    <s v="成屋"/>
    <n v="78.540000000000006"/>
    <s v="1-4/4樓"/>
    <s v="6房3廳4衛(含加蓋 1衛) "/>
    <s v="台南市東區東門路二段  "/>
    <s v="50,000元/月"/>
    <s v="1-4"/>
    <s v="4"/>
    <x v="7"/>
    <n v="3"/>
    <n v="4"/>
    <s v="台南市東區東門路二段  "/>
    <x v="2"/>
    <n v="50000"/>
    <x v="2"/>
    <x v="1"/>
    <x v="0"/>
  </r>
  <r>
    <s v="大興敦煌遠景三房  "/>
    <s v="成屋"/>
    <n v="45.72"/>
    <s v="18/20樓"/>
    <s v="3房2廳2衛 "/>
    <s v="桃園市桃園區大興西路二段  "/>
    <s v="25,000元/月"/>
    <s v="18"/>
    <s v="20"/>
    <x v="1"/>
    <n v="2"/>
    <n v="2"/>
    <s v="桃園市桃園區大興西路二段  "/>
    <x v="4"/>
    <n v="25000"/>
    <x v="0"/>
    <x v="1"/>
    <x v="1"/>
  </r>
  <r>
    <s v="園區第一道美廈附車位  "/>
    <s v="成屋"/>
    <n v="60.62"/>
    <s v="9/14樓"/>
    <s v="3房2廳2衛1室 "/>
    <s v="台北市南港區園區街  "/>
    <s v="110,000元/月"/>
    <s v="9"/>
    <s v="14"/>
    <x v="1"/>
    <n v="2"/>
    <n v="2"/>
    <s v="台北市南港區園區街  "/>
    <x v="0"/>
    <n v="110000"/>
    <x v="0"/>
    <x v="1"/>
    <x v="1"/>
  </r>
  <r>
    <s v="昌隆好境朝外三房  "/>
    <s v="成屋"/>
    <n v="49.48"/>
    <s v="4/14樓"/>
    <s v="3房2廳2衛 "/>
    <s v="苗栗縣頭份市富強二街  "/>
    <s v="25,000元/月"/>
    <s v="4"/>
    <s v="14"/>
    <x v="1"/>
    <n v="2"/>
    <n v="2"/>
    <s v="苗栗縣頭份市富強二街  "/>
    <x v="11"/>
    <n v="25000"/>
    <x v="1"/>
    <x v="1"/>
    <x v="1"/>
  </r>
  <r>
    <s v="稀有租國美Ａ１兩房＋車位  "/>
    <s v="成屋"/>
    <n v="42.37"/>
    <s v="3/15樓"/>
    <s v="2房2廳1衛 "/>
    <s v="新北市土城區中央路四段  "/>
    <s v="34,000元/月"/>
    <s v="3"/>
    <s v="15"/>
    <x v="0"/>
    <n v="2"/>
    <n v="1"/>
    <s v="新北市土城區中央路四段  "/>
    <x v="5"/>
    <n v="34000"/>
    <x v="0"/>
    <x v="1"/>
    <x v="1"/>
  </r>
  <r>
    <s v="忠順典雅三房  "/>
    <s v="成屋"/>
    <n v="22.12"/>
    <s v="4/4樓"/>
    <s v="3房2廳1衛 "/>
    <s v="台北市文山區忠順街一段  "/>
    <s v="33,000元/月"/>
    <s v="4"/>
    <s v="4"/>
    <x v="1"/>
    <n v="2"/>
    <n v="1"/>
    <s v="台北市文山區忠順街一段  "/>
    <x v="0"/>
    <n v="33000"/>
    <x v="0"/>
    <x v="0"/>
    <x v="0"/>
  </r>
  <r>
    <s v="富堡仁愛‧舒適三房車位  "/>
    <s v="成屋"/>
    <n v="43.51"/>
    <s v="12/15樓"/>
    <s v="3房2廳2衛 "/>
    <s v="新北市林口區仁愛路二段  "/>
    <s v="42,000元/月"/>
    <s v="12"/>
    <s v="15"/>
    <x v="1"/>
    <n v="2"/>
    <n v="2"/>
    <s v="新北市林口區仁愛路二段  "/>
    <x v="5"/>
    <n v="42000"/>
    <x v="0"/>
    <x v="1"/>
    <x v="1"/>
  </r>
  <r>
    <s v="冠德鼎峰稀有樓中樓豪邸  "/>
    <s v="成屋"/>
    <n v="148.18"/>
    <s v="24-25/25樓"/>
    <s v="4房2廳4衛2室 "/>
    <s v="冠德鼎峰 / 新北市新莊區中原東路  "/>
    <s v="220,000元/月"/>
    <s v="24-25"/>
    <s v="25"/>
    <x v="5"/>
    <n v="2"/>
    <n v="4"/>
    <s v=" 新北市新莊區中原東路  "/>
    <x v="5"/>
    <n v="220000"/>
    <x v="0"/>
    <x v="1"/>
    <x v="2"/>
  </r>
  <r>
    <s v="邊間大四房公寓  "/>
    <s v="成屋"/>
    <n v="38.520000000000003"/>
    <s v="4/4樓"/>
    <s v="4房2廳2衛1室 "/>
    <s v="新北市新店區中央路  "/>
    <s v="26,000元/月"/>
    <s v="4"/>
    <s v="4"/>
    <x v="5"/>
    <n v="2"/>
    <n v="2"/>
    <s v="新北市新店區中央路  "/>
    <x v="5"/>
    <n v="26000"/>
    <x v="0"/>
    <x v="1"/>
    <x v="0"/>
  </r>
  <r>
    <s v="近中興大學美套房  "/>
    <s v="成屋"/>
    <n v="12.79"/>
    <s v="4/12樓"/>
    <s v="1房1廳1衛 "/>
    <s v="得意的居 / 台中市南區信義南街  "/>
    <s v="10,000元/月"/>
    <s v="4"/>
    <s v="12"/>
    <x v="2"/>
    <n v="1"/>
    <n v="1"/>
    <s v=" 台中市南區信義南街  "/>
    <x v="1"/>
    <n v="10000"/>
    <x v="1"/>
    <x v="2"/>
    <x v="1"/>
  </r>
  <r>
    <s v="福容運河景觀３房雙車位  "/>
    <s v="成屋"/>
    <n v="90.85"/>
    <s v="20/27樓"/>
    <s v="3房2廳3衛 "/>
    <s v="台南市中西區民生路二段  "/>
    <s v="70,000元/月"/>
    <s v="20"/>
    <s v="27"/>
    <x v="1"/>
    <n v="2"/>
    <n v="3"/>
    <s v="台南市中西區民生路二段  "/>
    <x v="2"/>
    <n v="70000"/>
    <x v="2"/>
    <x v="1"/>
    <x v="2"/>
  </r>
  <r>
    <s v="南軟第一道精美２房  "/>
    <s v="成屋"/>
    <n v="30.81"/>
    <s v="5/14樓"/>
    <s v="2房1廳1衛 "/>
    <s v="台北市南港區園區街  "/>
    <s v="42,000元/月"/>
    <s v="5"/>
    <s v="14"/>
    <x v="0"/>
    <n v="1"/>
    <n v="1"/>
    <s v="台北市南港區園區街  "/>
    <x v="0"/>
    <n v="42000"/>
    <x v="0"/>
    <x v="1"/>
    <x v="1"/>
  </r>
  <r>
    <s v="極景！大使特區樹海豪邸  "/>
    <s v="成屋"/>
    <n v="127.56"/>
    <s v="4/23樓"/>
    <s v="3房2廳4衛3室(含加蓋 1衛1室) "/>
    <s v="台北市北投區天母西路  "/>
    <s v="220,000元/月"/>
    <s v="4"/>
    <s v="23"/>
    <x v="1"/>
    <n v="2"/>
    <n v="4"/>
    <s v="台北市北投區天母西路  "/>
    <x v="0"/>
    <n v="220000"/>
    <x v="0"/>
    <x v="1"/>
    <x v="2"/>
  </r>
  <r>
    <s v="近水湳愛買臨路透天  "/>
    <s v="成屋"/>
    <n v="58.78"/>
    <s v="1-4/4樓"/>
    <s v="5房2廳4衛 "/>
    <s v="台中市北屯區中清路二段  "/>
    <s v="46,000元/月"/>
    <s v="1-4"/>
    <s v="4"/>
    <x v="3"/>
    <n v="2"/>
    <n v="4"/>
    <s v="台中市北屯區中清路二段  "/>
    <x v="1"/>
    <n v="46000"/>
    <x v="1"/>
    <x v="1"/>
    <x v="0"/>
  </r>
  <r>
    <s v="瑞安庭院車庫１樓  "/>
    <s v="成屋"/>
    <n v="35.44"/>
    <s v="1/4樓"/>
    <s v="3房2廳1衛1室 "/>
    <s v="台北市大安區瑞安街  "/>
    <s v="60,000元/月"/>
    <s v="1"/>
    <s v="4"/>
    <x v="1"/>
    <n v="2"/>
    <n v="1"/>
    <s v="台北市大安區瑞安街  "/>
    <x v="0"/>
    <n v="60000"/>
    <x v="0"/>
    <x v="1"/>
    <x v="0"/>
  </r>
  <r>
    <s v="泰林稀有三樓一房  "/>
    <s v="成屋"/>
    <n v="15.15"/>
    <s v="3/4樓"/>
    <s v="1房1廳1衛 "/>
    <s v="新北市泰山區泰林路二段  "/>
    <s v="20,000元/月"/>
    <s v="3"/>
    <s v="4"/>
    <x v="2"/>
    <n v="1"/>
    <n v="1"/>
    <s v="新北市泰山區泰林路二段  "/>
    <x v="5"/>
    <n v="20000"/>
    <x v="0"/>
    <x v="0"/>
    <x v="0"/>
  </r>
  <r>
    <s v="泰林稀有兩房  "/>
    <s v="成屋"/>
    <n v="15.15"/>
    <s v="2/4樓"/>
    <s v="2房1廳1衛 "/>
    <s v="新北市泰山區泰林路二段  "/>
    <s v="25,000元/月"/>
    <s v="2"/>
    <s v="4"/>
    <x v="0"/>
    <n v="1"/>
    <n v="1"/>
    <s v="新北市泰山區泰林路二段  "/>
    <x v="5"/>
    <n v="25000"/>
    <x v="0"/>
    <x v="0"/>
    <x v="0"/>
  </r>
  <r>
    <s v="竹科小家庭最愛２房有車位  "/>
    <s v="成屋"/>
    <n v="43"/>
    <s v="3/8樓"/>
    <s v="2房2廳2衛 "/>
    <s v="挑戰菁英 / 新竹市新竹市光復路一段  "/>
    <s v="30,000元/月"/>
    <s v="3"/>
    <s v="8"/>
    <x v="0"/>
    <n v="2"/>
    <n v="2"/>
    <s v=" 新竹市新竹市光復路一段  "/>
    <x v="8"/>
    <n v="30000"/>
    <x v="0"/>
    <x v="1"/>
    <x v="0"/>
  </r>
  <r>
    <s v="大里雅房４０２  "/>
    <s v="成屋"/>
    <n v="6.5"/>
    <s v="4/4樓"/>
    <s v="1房 "/>
    <s v="台中市大里區鐵路街  "/>
    <s v="6,000元/月"/>
    <s v="4"/>
    <s v="4"/>
    <x v="2"/>
    <s v=""/>
    <s v=""/>
    <s v="台中市大里區鐵路街  "/>
    <x v="1"/>
    <n v="6000"/>
    <x v="1"/>
    <x v="2"/>
    <x v="0"/>
  </r>
  <r>
    <s v="大墩天廈高樓美三房  "/>
    <s v="成屋"/>
    <n v="47.36"/>
    <s v="10/16樓"/>
    <s v="3房2廳2衛 "/>
    <s v="台中市南屯區南屯路二段  "/>
    <s v="28,000元/月"/>
    <s v="10"/>
    <s v="16"/>
    <x v="1"/>
    <n v="2"/>
    <n v="2"/>
    <s v="台中市南屯區南屯路二段  "/>
    <x v="1"/>
    <n v="28000"/>
    <x v="1"/>
    <x v="1"/>
    <x v="1"/>
  </r>
  <r>
    <s v="頤昌柏舍景觀三房坡平車位  "/>
    <s v="成屋"/>
    <n v="41.78"/>
    <s v="12/14樓"/>
    <s v="3房2廳2衛 "/>
    <s v="新北市林口區文林三街  "/>
    <s v="35,000元/月"/>
    <s v="12"/>
    <s v="14"/>
    <x v="1"/>
    <n v="2"/>
    <n v="2"/>
    <s v="新北市林口區文林三街  "/>
    <x v="5"/>
    <n v="35000"/>
    <x v="0"/>
    <x v="1"/>
    <x v="1"/>
  </r>
  <r>
    <s v="㊖勤美旁美村路健康公寓三  "/>
    <s v="成屋"/>
    <n v="33.909999999999997"/>
    <s v="3/4樓"/>
    <s v="3房2廳2衛1室 "/>
    <s v="台中市西區美村路一段  "/>
    <s v="26,000元/月"/>
    <s v="3"/>
    <s v="4"/>
    <x v="1"/>
    <n v="2"/>
    <n v="2"/>
    <s v="台中市西區美村路一段  "/>
    <x v="1"/>
    <n v="26000"/>
    <x v="1"/>
    <x v="1"/>
    <x v="0"/>
  </r>
  <r>
    <s v="台北灣觀海景觀宅  "/>
    <s v="成屋"/>
    <n v="54.64"/>
    <s v="11/20樓"/>
    <s v="3房2廳2衛 "/>
    <s v="新北市淡水區新市一路一段  "/>
    <s v="31,000元/月"/>
    <s v="11"/>
    <s v="20"/>
    <x v="1"/>
    <n v="2"/>
    <n v="2"/>
    <s v="新北市淡水區新市一路一段  "/>
    <x v="5"/>
    <n v="31000"/>
    <x v="0"/>
    <x v="1"/>
    <x v="1"/>
  </r>
  <r>
    <s v="睿海四房好用心好喜歡  "/>
    <s v="成屋"/>
    <n v="47.87"/>
    <s v="13/13樓"/>
    <s v="4房2廳2衛 "/>
    <s v="新竹市新竹市公道五路二段  "/>
    <s v="43,000元/月"/>
    <s v="13"/>
    <s v="13"/>
    <x v="5"/>
    <n v="2"/>
    <n v="2"/>
    <s v="新竹市新竹市公道五路二段  "/>
    <x v="8"/>
    <n v="43000"/>
    <x v="0"/>
    <x v="1"/>
    <x v="1"/>
  </r>
  <r>
    <s v="面高大景觀三房可談傢俱  "/>
    <s v="成屋"/>
    <n v="40.81"/>
    <s v="2/15樓"/>
    <s v="3房2廳2衛 "/>
    <s v="高雄市楠梓區大學東路  "/>
    <s v="25,000元/月"/>
    <s v="2"/>
    <s v="15"/>
    <x v="1"/>
    <n v="2"/>
    <n v="2"/>
    <s v="高雄市楠梓區大學東路  "/>
    <x v="3"/>
    <n v="25000"/>
    <x v="2"/>
    <x v="1"/>
    <x v="1"/>
  </r>
  <r>
    <s v="康橋學區法國小鎮別墅  "/>
    <s v="成屋"/>
    <n v="78.78"/>
    <s v="1-3/3樓"/>
    <s v="3房2廳3衛1室 "/>
    <s v="新北市林口區育林街  "/>
    <s v="60,000元/月"/>
    <s v="1-3"/>
    <s v="3"/>
    <x v="1"/>
    <n v="2"/>
    <n v="3"/>
    <s v="新北市林口區育林街  "/>
    <x v="5"/>
    <n v="60000"/>
    <x v="0"/>
    <x v="1"/>
    <x v="0"/>
  </r>
  <r>
    <s v="忠泰旭美俯瞰公園豪景精裝  "/>
    <s v="成屋"/>
    <n v="31.52"/>
    <s v="12/15樓"/>
    <s v="1房2廳2衛 "/>
    <s v="台北市中山區中山北路二段  "/>
    <s v="68,000元/月"/>
    <s v="12"/>
    <s v="15"/>
    <x v="2"/>
    <n v="2"/>
    <n v="2"/>
    <s v="台北市中山區中山北路二段  "/>
    <x v="0"/>
    <n v="68000"/>
    <x v="0"/>
    <x v="1"/>
    <x v="1"/>
  </r>
  <r>
    <s v="工學商圈美三房  "/>
    <s v="成屋"/>
    <n v="37.04"/>
    <s v="10/17樓"/>
    <s v="3房2廳2衛 "/>
    <s v="台中市南區工學路  "/>
    <s v="22,000元/月"/>
    <s v="10"/>
    <s v="17"/>
    <x v="1"/>
    <n v="2"/>
    <n v="2"/>
    <s v="台中市南區工學路  "/>
    <x v="1"/>
    <n v="22000"/>
    <x v="1"/>
    <x v="1"/>
    <x v="1"/>
  </r>
  <r>
    <s v="鑫左岸高樓三房車位  "/>
    <s v="成屋"/>
    <n v="42.07"/>
    <s v="14/19樓"/>
    <s v="3房2廳2衛 "/>
    <s v="台南市中西區永華路一段  "/>
    <s v="36,000元/月"/>
    <s v="14"/>
    <s v="19"/>
    <x v="1"/>
    <n v="2"/>
    <n v="2"/>
    <s v="台南市中西區永華路一段  "/>
    <x v="2"/>
    <n v="36000"/>
    <x v="2"/>
    <x v="1"/>
    <x v="1"/>
  </r>
  <r>
    <s v="❤幸福三房樓中樓美美屋❤  "/>
    <s v="成屋"/>
    <n v="61.6"/>
    <s v="8/9樓"/>
    <s v="3房2廳2衛 "/>
    <s v="義大利 / 台中市潭子區頭張路二段  "/>
    <s v="26,800元/月"/>
    <s v="8"/>
    <s v="9"/>
    <x v="1"/>
    <n v="2"/>
    <n v="2"/>
    <s v=" 台中市潭子區頭張路二段  "/>
    <x v="1"/>
    <n v="26800"/>
    <x v="1"/>
    <x v="1"/>
    <x v="0"/>
  </r>
  <r>
    <s v="新悅城三房平車  "/>
    <s v="成屋"/>
    <n v="47.53"/>
    <s v="22/27樓"/>
    <s v="3房2廳2衛 "/>
    <s v="新悅城-香榭區 / 台南市安平區健康路三段  "/>
    <s v="29,000元/月"/>
    <s v="22"/>
    <s v="27"/>
    <x v="1"/>
    <n v="2"/>
    <n v="2"/>
    <s v=" 台南市安平區健康路三段  "/>
    <x v="2"/>
    <n v="29000"/>
    <x v="2"/>
    <x v="1"/>
    <x v="2"/>
  </r>
  <r>
    <s v="全新一綻站前視野三房  "/>
    <s v="成屋"/>
    <n v="46.44"/>
    <s v="18/24樓"/>
    <s v="3房2廳2衛 "/>
    <s v="新竹市新竹市關新路  "/>
    <s v="45,000元/月"/>
    <s v="18"/>
    <s v="24"/>
    <x v="1"/>
    <n v="2"/>
    <n v="2"/>
    <s v="新竹市新竹市關新路  "/>
    <x v="8"/>
    <n v="45000"/>
    <x v="0"/>
    <x v="1"/>
    <x v="2"/>
  </r>
  <r>
    <s v="科大區大四房採光佳  "/>
    <s v="成屋"/>
    <n v="59.3"/>
    <s v="6/11樓"/>
    <s v="4房2廳2衛 "/>
    <s v="新竹縣竹北市科大二街  "/>
    <s v="36,000元/月"/>
    <s v="6"/>
    <s v="11"/>
    <x v="5"/>
    <n v="2"/>
    <n v="2"/>
    <s v="新竹縣竹北市科大二街  "/>
    <x v="6"/>
    <n v="36000"/>
    <x v="0"/>
    <x v="1"/>
    <x v="1"/>
  </r>
  <r>
    <s v="後車站美雅房１  "/>
    <s v="成屋"/>
    <n v="4"/>
    <s v="4/4樓"/>
    <s v="1房 "/>
    <s v="新北市樹林區中山路一段  "/>
    <s v="9,500元/月"/>
    <s v="4"/>
    <s v="4"/>
    <x v="2"/>
    <s v=""/>
    <s v=""/>
    <s v="新北市樹林區中山路一段  "/>
    <x v="5"/>
    <n v="9500"/>
    <x v="0"/>
    <x v="2"/>
    <x v="0"/>
  </r>
  <r>
    <s v="杭州南路邊間採光大空間  "/>
    <s v="成屋"/>
    <n v="47.97"/>
    <s v="4/4樓"/>
    <s v="3房2廳2衛 "/>
    <s v="台北市中正區杭州南路一段  "/>
    <s v="40,000元/月"/>
    <s v="4"/>
    <s v="4"/>
    <x v="1"/>
    <n v="2"/>
    <n v="2"/>
    <s v="台北市中正區杭州南路一段  "/>
    <x v="0"/>
    <n v="40000"/>
    <x v="0"/>
    <x v="1"/>
    <x v="0"/>
  </r>
  <r>
    <s v="仁愛杭州靜巷邊間美寓３樓  "/>
    <s v="成屋"/>
    <n v="47.98"/>
    <s v="3/4樓"/>
    <s v="3房2廳2衛 "/>
    <s v="台北市中正區杭州南路一段  "/>
    <s v="38,000元/月"/>
    <s v="3"/>
    <s v="4"/>
    <x v="1"/>
    <n v="2"/>
    <n v="2"/>
    <s v="台北市中正區杭州南路一段  "/>
    <x v="0"/>
    <n v="38000"/>
    <x v="0"/>
    <x v="1"/>
    <x v="0"/>
  </r>
  <r>
    <s v="右昌近公園舒適美三房  "/>
    <s v="成屋"/>
    <n v="28.2"/>
    <s v="3/5樓"/>
    <s v="3房2廳2衛 "/>
    <s v="高雄市楠梓區加昌路  "/>
    <s v="18,000元/月"/>
    <s v="3"/>
    <s v="5"/>
    <x v="1"/>
    <n v="2"/>
    <n v="2"/>
    <s v="高雄市楠梓區加昌路  "/>
    <x v="3"/>
    <n v="18000"/>
    <x v="2"/>
    <x v="0"/>
    <x v="0"/>
  </r>
  <r>
    <s v="誠租山景移動光城  "/>
    <s v="成屋"/>
    <n v="33.17"/>
    <s v="6/18樓"/>
    <s v="3房2廳1.5衛 "/>
    <s v="台北市內湖區內湖路一段  "/>
    <s v="75,000元/月"/>
    <s v="6"/>
    <s v="18"/>
    <x v="1"/>
    <n v="2"/>
    <n v="5"/>
    <s v="台北市內湖區內湖路一段  "/>
    <x v="0"/>
    <n v="75000"/>
    <x v="0"/>
    <x v="1"/>
    <x v="1"/>
  </r>
  <r>
    <s v="海景★聯上海棠質感平車  "/>
    <s v="成屋"/>
    <n v="34.58"/>
    <s v="26/29樓"/>
    <s v="1房1廳1衛 "/>
    <s v="聯上海棠 / 台南市安平區國平北路  "/>
    <s v="25,500元/月"/>
    <s v="26"/>
    <s v="29"/>
    <x v="2"/>
    <n v="1"/>
    <n v="1"/>
    <s v=" 台南市安平區國平北路  "/>
    <x v="2"/>
    <n v="25500"/>
    <x v="2"/>
    <x v="1"/>
    <x v="2"/>
  </r>
  <r>
    <s v="頂溪捷運車庫一樓  "/>
    <s v="成屋"/>
    <n v="24.9"/>
    <s v="1/4樓"/>
    <s v="2房2廳1衛 "/>
    <s v="新北市永和區博愛街  "/>
    <s v="45,000元/月"/>
    <s v="1"/>
    <s v="4"/>
    <x v="0"/>
    <n v="2"/>
    <n v="1"/>
    <s v="新北市永和區博愛街  "/>
    <x v="5"/>
    <n v="45000"/>
    <x v="0"/>
    <x v="0"/>
    <x v="0"/>
  </r>
  <r>
    <s v="後車站美雅房５  "/>
    <s v="成屋"/>
    <n v="3.5"/>
    <s v="4/4樓"/>
    <s v="1房 "/>
    <s v="新北市樹林區中山路一段  "/>
    <s v="8,500元/月"/>
    <s v="4"/>
    <s v="4"/>
    <x v="2"/>
    <s v=""/>
    <s v=""/>
    <s v="新北市樹林區中山路一段  "/>
    <x v="5"/>
    <n v="8500"/>
    <x v="0"/>
    <x v="2"/>
    <x v="0"/>
  </r>
  <r>
    <s v="潤隆四房  "/>
    <s v="成屋"/>
    <n v="57.73"/>
    <s v="28/29樓"/>
    <s v="4房2廳3衛 "/>
    <s v="竹科潤隆 / 新竹市新竹市埔頂三路  "/>
    <s v="48,000元/月"/>
    <s v="28"/>
    <s v="29"/>
    <x v="5"/>
    <n v="2"/>
    <n v="3"/>
    <s v=" 新竹市新竹市埔頂三路  "/>
    <x v="8"/>
    <n v="48000"/>
    <x v="0"/>
    <x v="1"/>
    <x v="2"/>
  </r>
  <r>
    <s v="近捷運站溫馨三房車位  "/>
    <s v="成屋"/>
    <n v="46.75"/>
    <s v="8/18樓"/>
    <s v="3房2廳2衛 "/>
    <s v="台中市北屯區瀋陽路三段  "/>
    <s v="38,000元/月"/>
    <s v="8"/>
    <s v="18"/>
    <x v="1"/>
    <n v="2"/>
    <n v="2"/>
    <s v="台中市北屯區瀋陽路三段  "/>
    <x v="1"/>
    <n v="38000"/>
    <x v="1"/>
    <x v="1"/>
    <x v="1"/>
  </r>
  <r>
    <s v="花園新城精品裝潢大空間  "/>
    <s v="成屋"/>
    <n v="73.709999999999994"/>
    <s v="3/12樓"/>
    <s v="3房2廳3衛1室 "/>
    <s v="新北市新店區橘園一路  "/>
    <s v="80,000元/月"/>
    <s v="3"/>
    <s v="12"/>
    <x v="1"/>
    <n v="2"/>
    <n v="3"/>
    <s v="新北市新店區橘園一路  "/>
    <x v="5"/>
    <n v="80000"/>
    <x v="0"/>
    <x v="1"/>
    <x v="1"/>
  </r>
  <r>
    <s v="南上路美寓  "/>
    <s v="成屋"/>
    <n v="28.99"/>
    <s v="4/5樓"/>
    <s v="3房2廳1衛 "/>
    <s v="桃園市龜山區南上路  "/>
    <s v="15,000元/月"/>
    <s v="4"/>
    <s v="5"/>
    <x v="1"/>
    <n v="2"/>
    <n v="1"/>
    <s v="桃園市龜山區南上路  "/>
    <x v="4"/>
    <n v="15000"/>
    <x v="0"/>
    <x v="0"/>
    <x v="0"/>
  </r>
  <r>
    <s v="第苑視野三房  "/>
    <s v="成屋"/>
    <n v="47.24"/>
    <s v="11/22樓"/>
    <s v="3房2廳2衛 "/>
    <s v="新竹市新竹市介壽路  "/>
    <s v="35,000元/月"/>
    <s v="11"/>
    <s v="22"/>
    <x v="1"/>
    <n v="2"/>
    <n v="2"/>
    <s v="新竹市新竹市介壽路  "/>
    <x v="8"/>
    <n v="35000"/>
    <x v="0"/>
    <x v="1"/>
    <x v="2"/>
  </r>
  <r>
    <s v="✦近勤美中興街✦透套店面  "/>
    <s v="成屋"/>
    <n v="81.459999999999994"/>
    <s v="2-5/5樓"/>
    <s v="10房10衛 "/>
    <s v="台中市西區中興街  "/>
    <s v="48,000元/月"/>
    <s v="2-5"/>
    <s v="5"/>
    <x v="9"/>
    <s v=""/>
    <n v="10"/>
    <s v="台中市西區中興街  "/>
    <x v="1"/>
    <n v="48000"/>
    <x v="1"/>
    <x v="1"/>
    <x v="0"/>
  </r>
  <r>
    <s v="中悅新天鵝堡稀有電梯別墅  "/>
    <s v="成屋"/>
    <n v="210.68"/>
    <s v="B1-4/4樓"/>
    <s v="4房5廳5衛6室 "/>
    <s v="桃園市蘆竹區中山路  "/>
    <s v="150,000元/月"/>
    <s v="B1-4"/>
    <s v="4"/>
    <x v="5"/>
    <n v="5"/>
    <n v="5"/>
    <s v="桃園市蘆竹區中山路  "/>
    <x v="4"/>
    <n v="150000"/>
    <x v="0"/>
    <x v="1"/>
    <x v="0"/>
  </r>
  <r>
    <s v="惠宇新觀╳三房平面車位  "/>
    <s v="成屋"/>
    <n v="49.5"/>
    <s v="3/15樓"/>
    <s v="3房2廳2衛 "/>
    <s v="台中市太平區新安街  "/>
    <s v="27,000元/月"/>
    <s v="3"/>
    <s v="15"/>
    <x v="1"/>
    <n v="2"/>
    <n v="2"/>
    <s v="台中市太平區新安街  "/>
    <x v="1"/>
    <n v="27000"/>
    <x v="1"/>
    <x v="1"/>
    <x v="5"/>
  </r>
  <r>
    <s v="敦南信義靜巷景觀雅緻３房  "/>
    <s v="成屋"/>
    <n v="29.78"/>
    <s v="7/7樓"/>
    <s v="3房2廳2衛1室 "/>
    <s v="敦化大廈(63巷) / 台北市大安區敦化南路二段  "/>
    <s v="55,000元/月"/>
    <s v="7"/>
    <s v="7"/>
    <x v="1"/>
    <n v="2"/>
    <n v="2"/>
    <s v=" 台北市大安區敦化南路二段  "/>
    <x v="0"/>
    <n v="55000"/>
    <x v="0"/>
    <x v="0"/>
    <x v="0"/>
  </r>
  <r>
    <s v="大順自由黃金店面看這一間  "/>
    <s v="成屋"/>
    <n v="57.28"/>
    <s v="B1-3/3樓"/>
    <s v="2房2廳3衛1室 "/>
    <s v="高雄市左營區自由二路  "/>
    <s v="45,000元/月"/>
    <s v="B1-3"/>
    <s v="3"/>
    <x v="0"/>
    <n v="2"/>
    <n v="3"/>
    <s v="高雄市左營區自由二路  "/>
    <x v="3"/>
    <n v="45000"/>
    <x v="2"/>
    <x v="1"/>
    <x v="0"/>
  </r>
  <r>
    <s v="正義北大家庭公寓  "/>
    <s v="成屋"/>
    <n v="17.55"/>
    <s v="4/4樓"/>
    <s v="3房2廳1衛 "/>
    <s v="新北市三重區正義北路  "/>
    <s v="26,000元/月"/>
    <s v="4"/>
    <s v="4"/>
    <x v="1"/>
    <n v="2"/>
    <n v="1"/>
    <s v="新北市三重區正義北路  "/>
    <x v="5"/>
    <n v="26000"/>
    <x v="0"/>
    <x v="0"/>
    <x v="0"/>
  </r>
  <r>
    <s v="陽明大苑尊榮美邸輕鬆入住  "/>
    <s v="成屋"/>
    <n v="43.96"/>
    <s v="10/19樓"/>
    <s v="1房1廳2衛1室 "/>
    <s v="台北市士林區基河路  "/>
    <s v="150,000元/月"/>
    <s v="10"/>
    <s v="19"/>
    <x v="2"/>
    <n v="1"/>
    <n v="2"/>
    <s v="台北市士林區基河路  "/>
    <x v="0"/>
    <n v="150000"/>
    <x v="0"/>
    <x v="1"/>
    <x v="1"/>
  </r>
  <r>
    <s v="潤隆美裝潢兩房平車  "/>
    <s v="成屋"/>
    <n v="32.96"/>
    <s v="15/29樓"/>
    <s v="2房2廳1衛 "/>
    <s v="新竹市新竹市埔頂三路  "/>
    <s v="30,000元/月"/>
    <s v="15"/>
    <s v="29"/>
    <x v="0"/>
    <n v="2"/>
    <n v="1"/>
    <s v="新竹市新竹市埔頂三路  "/>
    <x v="8"/>
    <n v="30000"/>
    <x v="0"/>
    <x v="1"/>
    <x v="2"/>
  </r>
  <r>
    <s v="★青埔三房車位可附家具電  "/>
    <s v="成屋"/>
    <n v="46.43"/>
    <s v="3/15樓"/>
    <s v="3房2廳2衛 "/>
    <s v="桃園市中壢區民權路四段  "/>
    <s v="28,000元/月"/>
    <s v="3"/>
    <s v="15"/>
    <x v="1"/>
    <n v="2"/>
    <n v="2"/>
    <s v="桃園市中壢區民權路四段  "/>
    <x v="4"/>
    <n v="28000"/>
    <x v="0"/>
    <x v="1"/>
    <x v="1"/>
  </r>
  <r>
    <s v="香榭藝境文青兩房拎包入住  "/>
    <s v="成屋"/>
    <n v="27.11"/>
    <s v="21/26樓"/>
    <s v="2房1廳1衛 "/>
    <s v="高雄市鼓山區明誠四路  "/>
    <s v="24,000元/月"/>
    <s v="21"/>
    <s v="26"/>
    <x v="0"/>
    <n v="1"/>
    <n v="1"/>
    <s v="高雄市鼓山區明誠四路  "/>
    <x v="3"/>
    <n v="24000"/>
    <x v="2"/>
    <x v="0"/>
    <x v="2"/>
  </r>
  <r>
    <s v="彩虹公園首排金店面  "/>
    <s v="成屋"/>
    <n v="92.6"/>
    <s v="1-3/3樓"/>
    <s v="3房2廳3衛 "/>
    <s v="高雄市苓雅區河南路  "/>
    <s v="80,000元/月"/>
    <s v="1-3"/>
    <s v="3"/>
    <x v="1"/>
    <n v="2"/>
    <n v="3"/>
    <s v="高雄市苓雅區河南路  "/>
    <x v="3"/>
    <n v="80000"/>
    <x v="2"/>
    <x v="1"/>
    <x v="0"/>
  </r>
  <r>
    <s v="彩虹公園首排大空間金店面  "/>
    <s v="成屋"/>
    <n v="123.65"/>
    <s v="1-3/3樓"/>
    <s v="2房2廳2.5衛 "/>
    <s v="高雄市苓雅區河南路  "/>
    <s v="150,000元/月"/>
    <s v="1-3"/>
    <s v="3"/>
    <x v="0"/>
    <n v="2"/>
    <n v="5"/>
    <s v="高雄市苓雅區河南路  "/>
    <x v="3"/>
    <n v="150000"/>
    <x v="2"/>
    <x v="1"/>
    <x v="0"/>
  </r>
  <r>
    <s v="大溪鎮上３房  "/>
    <s v="成屋"/>
    <n v="30.19"/>
    <s v="2/2樓"/>
    <s v="3房2廳1衛 "/>
    <s v="桃園市大溪區和二路  "/>
    <s v="20,000元/月"/>
    <s v="2"/>
    <s v="2"/>
    <x v="1"/>
    <n v="2"/>
    <n v="1"/>
    <s v="桃園市大溪區和二路  "/>
    <x v="4"/>
    <n v="20000"/>
    <x v="0"/>
    <x v="1"/>
    <x v="0"/>
  </r>
  <r>
    <s v="新天母美屋  "/>
    <s v="成屋"/>
    <n v="18.45"/>
    <s v="3/8樓"/>
    <s v="2房2廳1衛 "/>
    <s v="台北市士林區德行西路  "/>
    <s v="46,000元/月"/>
    <s v="3"/>
    <s v="8"/>
    <x v="0"/>
    <n v="2"/>
    <n v="1"/>
    <s v="台北市士林區德行西路  "/>
    <x v="0"/>
    <n v="46000"/>
    <x v="0"/>
    <x v="0"/>
    <x v="0"/>
  </r>
  <r>
    <s v="近高鐵青埔公園露臺三房  "/>
    <s v="成屋"/>
    <n v="49.27"/>
    <s v="2/12樓"/>
    <s v="3房2廳2衛 "/>
    <s v="桃園市中壢區青商路  "/>
    <s v="32,000元/月"/>
    <s v="2"/>
    <s v="12"/>
    <x v="1"/>
    <n v="2"/>
    <n v="2"/>
    <s v="桃園市中壢區青商路  "/>
    <x v="4"/>
    <n v="32000"/>
    <x v="0"/>
    <x v="1"/>
    <x v="1"/>
  </r>
  <r>
    <s v="山嶼海面龜山島度假溫泉宅  "/>
    <s v="成屋"/>
    <n v="25.61"/>
    <s v="9/15樓"/>
    <s v="1房1廳1衛 "/>
    <s v="宜蘭縣頭城鎮河堤路  "/>
    <s v="25,000元/月"/>
    <s v="9"/>
    <s v="15"/>
    <x v="2"/>
    <n v="1"/>
    <n v="1"/>
    <s v="宜蘭縣頭城鎮河堤路  "/>
    <x v="9"/>
    <n v="25000"/>
    <x v="0"/>
    <x v="0"/>
    <x v="1"/>
  </r>
  <r>
    <s v="江翠重劃⭐帝國三房車位  "/>
    <s v="成屋"/>
    <n v="37.549999999999997"/>
    <s v="3/19樓"/>
    <s v="3房2廳1衛 "/>
    <s v="新北市板橋區華江一路  "/>
    <s v="45,000元/月"/>
    <s v="3"/>
    <s v="19"/>
    <x v="1"/>
    <n v="2"/>
    <n v="1"/>
    <s v="新北市板橋區華江一路  "/>
    <x v="5"/>
    <n v="45000"/>
    <x v="0"/>
    <x v="1"/>
    <x v="1"/>
  </r>
  <r>
    <s v="悅灣．捷運景觀三房雙車位  "/>
    <s v="成屋"/>
    <n v="58.87"/>
    <s v="10/13樓"/>
    <s v="3房2廳2衛1室 "/>
    <s v="新北市三峽區民生街  "/>
    <s v="32,000元/月"/>
    <s v="10"/>
    <s v="13"/>
    <x v="1"/>
    <n v="2"/>
    <n v="2"/>
    <s v="新北市三峽區民生街  "/>
    <x v="5"/>
    <n v="32000"/>
    <x v="0"/>
    <x v="1"/>
    <x v="1"/>
  </r>
  <r>
    <s v="新裝潢天墅  "/>
    <s v="成屋"/>
    <n v="101.73"/>
    <s v="B1-3/3樓"/>
    <s v="3房3廳4衛(含加蓋 1廳) "/>
    <s v="新北市汐止區東勢街  "/>
    <s v="198,000元/月"/>
    <s v="B1-3"/>
    <s v="3"/>
    <x v="1"/>
    <n v="3"/>
    <n v="4"/>
    <s v="新北市汐止區東勢街  "/>
    <x v="5"/>
    <n v="198000"/>
    <x v="0"/>
    <x v="1"/>
    <x v="0"/>
  </r>
  <r>
    <s v="源美學高樓景觀３房車位  "/>
    <s v="成屋"/>
    <n v="53.12"/>
    <s v="11/12樓"/>
    <s v="3房2廳2衛 "/>
    <s v="桃園市八德區仁德路  "/>
    <s v="24,000元/月"/>
    <s v="11"/>
    <s v="12"/>
    <x v="1"/>
    <n v="2"/>
    <n v="2"/>
    <s v="桃園市八德區仁德路  "/>
    <x v="4"/>
    <n v="24000"/>
    <x v="0"/>
    <x v="1"/>
    <x v="1"/>
  </r>
  <r>
    <s v="東寧面寬透天  "/>
    <s v="成屋"/>
    <n v="30.63"/>
    <s v="1-2/2樓"/>
    <s v="5房2廳3衛(含加蓋 2房1衛) "/>
    <s v="台南市東區東寧路  "/>
    <s v="32,000元/月"/>
    <s v="1-2"/>
    <s v="2"/>
    <x v="3"/>
    <n v="2"/>
    <n v="3"/>
    <s v="台南市東區東寧路  "/>
    <x v="2"/>
    <n v="32000"/>
    <x v="2"/>
    <x v="1"/>
    <x v="0"/>
  </r>
  <r>
    <s v="可租補／三房平車附家具  "/>
    <s v="成屋"/>
    <n v="44.22"/>
    <s v="12/14樓"/>
    <s v="3房2廳2衛 "/>
    <s v="台中市北屯區太和二街  "/>
    <s v="27,000元/月"/>
    <s v="12"/>
    <s v="14"/>
    <x v="1"/>
    <n v="2"/>
    <n v="2"/>
    <s v="台中市北屯區太和二街  "/>
    <x v="1"/>
    <n v="27000"/>
    <x v="1"/>
    <x v="1"/>
    <x v="1"/>
  </r>
  <r>
    <s v="三峽恩主公旁大學城套房  "/>
    <s v="成屋"/>
    <n v="11.86"/>
    <s v="10/16樓"/>
    <s v="1房1衛 "/>
    <s v="新北市三峽區復興路  "/>
    <s v="14,000元/月"/>
    <s v="10"/>
    <s v="16"/>
    <x v="2"/>
    <s v=""/>
    <n v="1"/>
    <s v="新北市三峽區復興路  "/>
    <x v="5"/>
    <n v="14000"/>
    <x v="0"/>
    <x v="2"/>
    <x v="1"/>
  </r>
  <r>
    <s v="大業學區燙金門牌翡翠名門  "/>
    <s v="成屋"/>
    <n v="37.61"/>
    <s v="9/13樓"/>
    <s v="3房2廳2衛 "/>
    <s v="台中市南屯區東興路三段  "/>
    <s v="42,000元/月"/>
    <s v="9"/>
    <s v="13"/>
    <x v="1"/>
    <n v="2"/>
    <n v="2"/>
    <s v="台中市南屯區東興路三段  "/>
    <x v="1"/>
    <n v="42000"/>
    <x v="1"/>
    <x v="1"/>
    <x v="1"/>
  </r>
  <r>
    <s v="河堤一層一戶大坪五房  "/>
    <s v="成屋"/>
    <n v="98.5"/>
    <s v="7/14樓"/>
    <s v="5房2廳3衛 "/>
    <s v="高雄市三民區裕誠路  "/>
    <s v="40,000元/月"/>
    <s v="7"/>
    <s v="14"/>
    <x v="3"/>
    <n v="2"/>
    <n v="3"/>
    <s v="高雄市三民區裕誠路  "/>
    <x v="3"/>
    <n v="40000"/>
    <x v="2"/>
    <x v="1"/>
    <x v="1"/>
  </r>
  <r>
    <s v="府城光影透天Ⅰ  "/>
    <s v="成屋"/>
    <n v="22.99"/>
    <s v="1-2/2樓"/>
    <s v="4房2廳2衛(含加蓋 1房2衛) "/>
    <s v="台南市東區青年路  "/>
    <s v="20,000元/月"/>
    <s v="1-2"/>
    <s v="2"/>
    <x v="5"/>
    <n v="2"/>
    <n v="2"/>
    <s v="台南市東區青年路  "/>
    <x v="2"/>
    <n v="20000"/>
    <x v="2"/>
    <x v="0"/>
    <x v="0"/>
  </r>
  <r>
    <s v="府城光影透天Ⅱ  "/>
    <s v="成屋"/>
    <n v="22.99"/>
    <s v="1-2/2樓"/>
    <s v="3房2廳3衛(含加蓋 1房2衛) "/>
    <s v="台南市東區青年路  "/>
    <s v="20,000元/月"/>
    <s v="1-2"/>
    <s v="2"/>
    <x v="1"/>
    <n v="2"/>
    <n v="3"/>
    <s v="台南市東區青年路  "/>
    <x v="2"/>
    <n v="20000"/>
    <x v="2"/>
    <x v="0"/>
    <x v="0"/>
  </r>
  <r>
    <s v="中山路景觀大三房車位  "/>
    <s v="成屋"/>
    <n v="55.41"/>
    <s v="18/20樓"/>
    <s v="3房2廳2衛 "/>
    <s v="桃園市桃園區中山路  "/>
    <s v="30,000元/月"/>
    <s v="18"/>
    <s v="20"/>
    <x v="1"/>
    <n v="2"/>
    <n v="2"/>
    <s v="桃園市桃園區中山路  "/>
    <x v="4"/>
    <n v="30000"/>
    <x v="0"/>
    <x v="1"/>
    <x v="1"/>
  </r>
  <r>
    <s v="重劃區精美兩房車位  "/>
    <s v="成屋"/>
    <n v="35.36"/>
    <s v="12/14樓"/>
    <s v="2房2廳1衛 "/>
    <s v="桃園市桃園區青溪一路  "/>
    <s v="26,000元/月"/>
    <s v="12"/>
    <s v="14"/>
    <x v="0"/>
    <n v="2"/>
    <n v="1"/>
    <s v="桃園市桃園區青溪一路  "/>
    <x v="4"/>
    <n v="26000"/>
    <x v="0"/>
    <x v="1"/>
    <x v="1"/>
  </r>
  <r>
    <s v="【看這間】柏克萊精美兩房  "/>
    <s v="成屋"/>
    <n v="24.73"/>
    <s v="8/15樓"/>
    <s v="2房1廳1衛 "/>
    <s v="高雄市楠梓區高雄大學路  "/>
    <s v="18,000元/月"/>
    <s v="8"/>
    <s v="15"/>
    <x v="0"/>
    <n v="1"/>
    <n v="1"/>
    <s v="高雄市楠梓區高雄大學路  "/>
    <x v="3"/>
    <n v="18000"/>
    <x v="2"/>
    <x v="0"/>
    <x v="1"/>
  </r>
  <r>
    <s v="海山學區溫馨套房  "/>
    <s v="成屋"/>
    <n v="17.850000000000001"/>
    <s v="1/16樓"/>
    <s v="1房1廳1衛 "/>
    <s v="新北市板橋區長安街  "/>
    <s v="25,000元/月"/>
    <s v="1"/>
    <s v="16"/>
    <x v="2"/>
    <n v="1"/>
    <n v="1"/>
    <s v="新北市板橋區長安街  "/>
    <x v="5"/>
    <n v="25000"/>
    <x v="0"/>
    <x v="0"/>
    <x v="1"/>
  </r>
  <r>
    <s v="大四房二衛可住宅可辦公室  "/>
    <s v="成屋"/>
    <n v="34.99"/>
    <s v="2-3/3樓"/>
    <s v="5房3廳3衛(含加蓋 1房1廳1衛) "/>
    <s v="台中市西屯區甘州街  "/>
    <s v="36,000元/月"/>
    <s v="2-3"/>
    <s v="3"/>
    <x v="3"/>
    <n v="3"/>
    <n v="3"/>
    <s v="台中市西屯區甘州街  "/>
    <x v="1"/>
    <n v="36000"/>
    <x v="1"/>
    <x v="1"/>
    <x v="0"/>
  </r>
  <r>
    <s v="漂亮屋況大安森林面寬一樓  "/>
    <s v="成屋"/>
    <n v="31.45"/>
    <s v="1/5樓"/>
    <s v="2廳1衛 "/>
    <s v="台北市大安區和平東路一段  "/>
    <s v="64,800元/月"/>
    <s v="1"/>
    <s v="5"/>
    <x v="6"/>
    <n v="2"/>
    <n v="1"/>
    <s v="台北市大安區和平東路一段  "/>
    <x v="0"/>
    <n v="64800"/>
    <x v="0"/>
    <x v="1"/>
    <x v="0"/>
  </r>
  <r>
    <s v="上海新天地一樓  "/>
    <s v="成屋"/>
    <n v="29.58"/>
    <s v="1/12樓"/>
    <s v="3房2廳2衛 "/>
    <s v="桃園市桃園區上海路  "/>
    <s v="30,000元/月"/>
    <s v="1"/>
    <s v="12"/>
    <x v="1"/>
    <n v="2"/>
    <n v="2"/>
    <s v="桃園市桃園區上海路  "/>
    <x v="4"/>
    <n v="30000"/>
    <x v="0"/>
    <x v="0"/>
    <x v="1"/>
  </r>
  <r>
    <s v="太睿國寶超讚四房  "/>
    <s v="成屋"/>
    <n v="65.010000000000005"/>
    <s v="9/24樓"/>
    <s v="4房2廳3衛 "/>
    <s v="新竹市新竹市中山路  "/>
    <s v="60,000元/月"/>
    <s v="9"/>
    <s v="24"/>
    <x v="5"/>
    <n v="2"/>
    <n v="3"/>
    <s v="新竹市新竹市中山路  "/>
    <x v="8"/>
    <n v="60000"/>
    <x v="0"/>
    <x v="1"/>
    <x v="2"/>
  </r>
  <r>
    <s v="面康橋大空間美屋  "/>
    <s v="成屋"/>
    <n v="52.22"/>
    <s v="6/6樓"/>
    <s v="3房2廳2衛 "/>
    <s v="新竹市新竹市藝術路  "/>
    <s v="42,000元/月"/>
    <s v="6"/>
    <s v="6"/>
    <x v="1"/>
    <n v="2"/>
    <n v="2"/>
    <s v="新竹市新竹市藝術路  "/>
    <x v="8"/>
    <n v="42000"/>
    <x v="0"/>
    <x v="1"/>
    <x v="0"/>
  </r>
  <r>
    <s v="請把握！美屋還附平面車位  "/>
    <s v="成屋"/>
    <n v="45.91"/>
    <s v="13/14樓"/>
    <s v="2房2廳2衛 "/>
    <s v="台南市安平區健康三街  "/>
    <s v="25,000元/月"/>
    <s v="13"/>
    <s v="14"/>
    <x v="0"/>
    <n v="2"/>
    <n v="2"/>
    <s v="台南市安平區健康三街  "/>
    <x v="2"/>
    <n v="25000"/>
    <x v="2"/>
    <x v="1"/>
    <x v="1"/>
  </r>
  <r>
    <s v="可租補！巨蛋捷運２房  "/>
    <s v="成屋"/>
    <n v="26.59"/>
    <s v="14/14樓"/>
    <s v="2房2廳1衛 "/>
    <s v="琉璃坊 / 高雄市鼓山區昌盛路  "/>
    <s v="20,000元/月"/>
    <s v="14"/>
    <s v="14"/>
    <x v="0"/>
    <n v="2"/>
    <n v="1"/>
    <s v=" 高雄市鼓山區昌盛路  "/>
    <x v="3"/>
    <n v="20000"/>
    <x v="2"/>
    <x v="0"/>
    <x v="1"/>
  </r>
  <r>
    <s v="璞園偕樂稀有三房  "/>
    <s v="成屋"/>
    <n v="54.22"/>
    <s v="1/11樓"/>
    <s v="3房2廳2衛1室(含加蓋 1房) "/>
    <s v="台北市內湖區金龍路  "/>
    <s v="89,000元/月"/>
    <s v="1"/>
    <s v="11"/>
    <x v="1"/>
    <n v="2"/>
    <n v="2"/>
    <s v="台北市內湖區金龍路  "/>
    <x v="0"/>
    <n v="89000"/>
    <x v="0"/>
    <x v="1"/>
    <x v="1"/>
  </r>
  <r>
    <s v="玫瑰中國城吉祥美４房  "/>
    <s v="成屋"/>
    <n v="47.14"/>
    <s v="4-5/5樓"/>
    <s v="4房3廳2.5衛(含加蓋 1廳) "/>
    <s v="新北市新店區吉祥街  "/>
    <s v="27,500元/月"/>
    <s v="4-5"/>
    <s v="5"/>
    <x v="5"/>
    <n v="3"/>
    <n v="5"/>
    <s v="新北市新店區吉祥街  "/>
    <x v="5"/>
    <n v="27500"/>
    <x v="0"/>
    <x v="1"/>
    <x v="0"/>
  </r>
  <r>
    <s v="沙鹿新光田特區美別墅  "/>
    <s v="成屋"/>
    <n v="53.97"/>
    <s v="1-4/4樓"/>
    <s v="3房3廳3衛 "/>
    <s v="台中市沙鹿區自強路  "/>
    <s v="35,000元/月"/>
    <s v="1-4"/>
    <s v="4"/>
    <x v="1"/>
    <n v="3"/>
    <n v="3"/>
    <s v="台中市沙鹿區自強路  "/>
    <x v="1"/>
    <n v="35000"/>
    <x v="1"/>
    <x v="1"/>
    <x v="0"/>
  </r>
  <r>
    <s v="仁愛路精華美屋  "/>
    <s v="成屋"/>
    <n v="21.43"/>
    <s v="8/14樓"/>
    <s v="1房1廳1衛 "/>
    <s v="台北市大安區仁愛路四段  "/>
    <s v="45,000元/月"/>
    <s v="8"/>
    <s v="14"/>
    <x v="2"/>
    <n v="1"/>
    <n v="1"/>
    <s v="台北市大安區仁愛路四段  "/>
    <x v="0"/>
    <n v="45000"/>
    <x v="0"/>
    <x v="0"/>
    <x v="1"/>
  </r>
  <r>
    <s v="懷德街公園邊間大一房  "/>
    <s v="成屋"/>
    <n v="21"/>
    <s v="4/4樓"/>
    <s v="1房1廳 "/>
    <s v="台北市北投區懷德街  "/>
    <s v="16,000元/月"/>
    <s v="4"/>
    <s v="4"/>
    <x v="2"/>
    <n v="1"/>
    <s v=""/>
    <s v="台北市北投區懷德街  "/>
    <x v="0"/>
    <n v="16000"/>
    <x v="0"/>
    <x v="0"/>
    <x v="0"/>
  </r>
  <r>
    <s v="伯爵大樓整潔小套房  "/>
    <s v="成屋"/>
    <n v="8.0299999999999994"/>
    <s v="3/7樓"/>
    <s v="1房1衛 "/>
    <s v="台南市安平區安平路  "/>
    <s v="7,500元/月"/>
    <s v="3"/>
    <s v="7"/>
    <x v="2"/>
    <s v=""/>
    <n v="1"/>
    <s v="台南市安平區安平路  "/>
    <x v="2"/>
    <n v="7500"/>
    <x v="2"/>
    <x v="2"/>
    <x v="0"/>
  </r>
  <r>
    <s v="林家花園旁電梯３房  "/>
    <s v="成屋"/>
    <n v="31.56"/>
    <s v="4/5樓"/>
    <s v="3房2廳1衛 "/>
    <s v="新北市板橋區光華街  "/>
    <s v="28,000元/月"/>
    <s v="4"/>
    <s v="5"/>
    <x v="1"/>
    <n v="2"/>
    <n v="1"/>
    <s v="新北市板橋區光華街  "/>
    <x v="5"/>
    <n v="28000"/>
    <x v="0"/>
    <x v="1"/>
    <x v="0"/>
  </r>
  <r>
    <s v="勝興豐境溫馨一房平車  "/>
    <s v="成屋"/>
    <n v="26.5"/>
    <s v="14/22樓"/>
    <s v="1房1廳1衛 "/>
    <s v="台中市梧棲區港新一路  "/>
    <s v="15,000元/月"/>
    <s v="14"/>
    <s v="22"/>
    <x v="2"/>
    <n v="1"/>
    <n v="1"/>
    <s v="台中市梧棲區港新一路  "/>
    <x v="1"/>
    <n v="15000"/>
    <x v="1"/>
    <x v="0"/>
    <x v="2"/>
  </r>
  <r>
    <s v="北區文青老宅透天  "/>
    <s v="成屋"/>
    <n v="24.94"/>
    <s v="1-2/2樓"/>
    <s v="5房1廳2衛(含加蓋 4房) "/>
    <s v="台南市北區西門路三段  "/>
    <s v="15,000元/月"/>
    <s v="1-2"/>
    <s v="2"/>
    <x v="3"/>
    <n v="1"/>
    <n v="2"/>
    <s v="台南市北區西門路三段  "/>
    <x v="2"/>
    <n v="15000"/>
    <x v="2"/>
    <x v="0"/>
    <x v="0"/>
  </r>
  <r>
    <s v="敦南好境高樓景觀都會小宅  "/>
    <s v="成屋"/>
    <n v="14.63"/>
    <s v="11/12樓"/>
    <s v="1房1廳1衛 "/>
    <s v="台北市文山區萬美街二段  "/>
    <s v="20,000元/月"/>
    <s v="11"/>
    <s v="12"/>
    <x v="2"/>
    <n v="1"/>
    <n v="1"/>
    <s v="台北市文山區萬美街二段  "/>
    <x v="0"/>
    <n v="20000"/>
    <x v="0"/>
    <x v="2"/>
    <x v="1"/>
  </r>
  <r>
    <s v="精銳軟園１號兩房平車  "/>
    <s v="成屋"/>
    <n v="38.71"/>
    <s v="4/11樓"/>
    <s v="2房2廳1衛 "/>
    <s v="台中市大里區公園街  "/>
    <s v="28,000元/月"/>
    <s v="4"/>
    <s v="11"/>
    <x v="0"/>
    <n v="2"/>
    <n v="1"/>
    <s v="台中市大里區公園街  "/>
    <x v="1"/>
    <n v="28000"/>
    <x v="1"/>
    <x v="1"/>
    <x v="1"/>
  </r>
  <r>
    <s v="興大遠見天下可租補  "/>
    <s v="成屋"/>
    <n v="44.91"/>
    <s v="3/13樓"/>
    <s v="6房2廳2衛(含加蓋 3房) "/>
    <s v="台中市南區仁義街  "/>
    <s v="28,000元/月"/>
    <s v="3"/>
    <s v="13"/>
    <x v="7"/>
    <n v="2"/>
    <n v="2"/>
    <s v="台中市南區仁義街  "/>
    <x v="1"/>
    <n v="28000"/>
    <x v="1"/>
    <x v="1"/>
    <x v="1"/>
  </r>
  <r>
    <s v="高鐵區水塘硯樹海大三房  "/>
    <s v="成屋"/>
    <n v="84.23"/>
    <s v="7/13樓"/>
    <s v="3房2廳2衛 "/>
    <s v="新竹縣竹北市嘉政五街  "/>
    <s v="60,000元/月"/>
    <s v="7"/>
    <s v="13"/>
    <x v="1"/>
    <n v="2"/>
    <n v="2"/>
    <s v="新竹縣竹北市嘉政五街  "/>
    <x v="6"/>
    <n v="60000"/>
    <x v="0"/>
    <x v="1"/>
    <x v="1"/>
  </r>
  <r>
    <s v="良勳森悅高樓霸景三房平車  "/>
    <s v="成屋"/>
    <n v="45.41"/>
    <s v="11/14樓"/>
    <s v="3房2廳2衛 "/>
    <s v="台南市安南區安中二街  "/>
    <s v="25,000元/月"/>
    <s v="11"/>
    <s v="14"/>
    <x v="1"/>
    <n v="2"/>
    <n v="2"/>
    <s v="台南市安南區安中二街  "/>
    <x v="2"/>
    <n v="25000"/>
    <x v="2"/>
    <x v="1"/>
    <x v="1"/>
  </r>
  <r>
    <s v="高大特區三房平車  "/>
    <s v="成屋"/>
    <n v="41.03"/>
    <s v="8/15樓"/>
    <s v="3房1廳2衛 "/>
    <s v="高雄市楠梓區大學五十街  "/>
    <s v="26,000元/月"/>
    <s v="8"/>
    <s v="15"/>
    <x v="1"/>
    <n v="1"/>
    <n v="2"/>
    <s v="高雄市楠梓區大學五十街  "/>
    <x v="3"/>
    <n v="26000"/>
    <x v="2"/>
    <x v="1"/>
    <x v="1"/>
  </r>
  <r>
    <s v="北屯未來中國醫雙套房平車  "/>
    <s v="成屋"/>
    <n v="45.06"/>
    <s v="10/12樓"/>
    <s v="2房2廳2衛 "/>
    <s v="台中市北屯區太和東街  "/>
    <s v="29,000元/月"/>
    <s v="10"/>
    <s v="12"/>
    <x v="0"/>
    <n v="2"/>
    <n v="2"/>
    <s v="台中市北屯區太和東街  "/>
    <x v="1"/>
    <n v="29000"/>
    <x v="1"/>
    <x v="1"/>
    <x v="1"/>
  </r>
  <r>
    <s v="麗寶紐約兩房加車位  "/>
    <s v="成屋"/>
    <n v="32.69"/>
    <s v="3/14樓"/>
    <s v="2房2廳1衛 "/>
    <s v="桃園市桃園區介壽路  "/>
    <s v="24,000元/月"/>
    <s v="3"/>
    <s v="14"/>
    <x v="0"/>
    <n v="2"/>
    <n v="1"/>
    <s v="桃園市桃園區介壽路  "/>
    <x v="4"/>
    <n v="24000"/>
    <x v="0"/>
    <x v="1"/>
    <x v="1"/>
  </r>
  <r>
    <s v="遠雄一品高樓四房平車  "/>
    <s v="成屋"/>
    <n v="66.19"/>
    <s v="12/17樓"/>
    <s v="4房2廳2衛 "/>
    <s v="台中市南屯區新富路  "/>
    <s v="55,000元/月"/>
    <s v="12"/>
    <s v="17"/>
    <x v="5"/>
    <n v="2"/>
    <n v="2"/>
    <s v="台中市南屯區新富路  "/>
    <x v="1"/>
    <n v="55000"/>
    <x v="1"/>
    <x v="1"/>
    <x v="1"/>
  </r>
  <r>
    <s v="鶴岡精緻高樓３房車位  "/>
    <s v="成屋"/>
    <n v="45.25"/>
    <s v="11/12樓"/>
    <s v="3房2廳2衛 "/>
    <s v="桃園市桃園區大興西路二段  "/>
    <s v="35,000元/月"/>
    <s v="11"/>
    <s v="12"/>
    <x v="1"/>
    <n v="2"/>
    <n v="2"/>
    <s v="桃園市桃園區大興西路二段  "/>
    <x v="4"/>
    <n v="35000"/>
    <x v="0"/>
    <x v="1"/>
    <x v="1"/>
  </r>
  <r>
    <s v="【巴黎春天】釋出３房  "/>
    <s v="成屋"/>
    <n v="27.26"/>
    <s v="8/12樓"/>
    <s v="3房2廳2衛 "/>
    <s v="新北市八里區中山路一段  "/>
    <s v="18,000元/月"/>
    <s v="8"/>
    <s v="12"/>
    <x v="1"/>
    <n v="2"/>
    <n v="2"/>
    <s v="新北市八里區中山路一段  "/>
    <x v="5"/>
    <n v="18000"/>
    <x v="0"/>
    <x v="0"/>
    <x v="1"/>
  </r>
  <r>
    <s v="全坤澄峰８樓  "/>
    <s v="成屋"/>
    <n v="105.96"/>
    <s v="8/28樓"/>
    <s v="3房2廳3.5衛1室 "/>
    <s v="新北市三重區集賢路  "/>
    <s v="78,000元/月"/>
    <s v="8"/>
    <s v="28"/>
    <x v="1"/>
    <n v="2"/>
    <n v="5"/>
    <s v="新北市三重區集賢路  "/>
    <x v="5"/>
    <n v="78000"/>
    <x v="0"/>
    <x v="1"/>
    <x v="2"/>
  </r>
  <r>
    <s v="葛里法五世藝文生活圈  "/>
    <s v="成屋"/>
    <n v="107.64"/>
    <s v="3/27樓"/>
    <s v="4房2廳3衛 "/>
    <s v="桃園市桃園區新埔八街  "/>
    <s v="90,000元/月"/>
    <s v="3"/>
    <s v="27"/>
    <x v="5"/>
    <n v="2"/>
    <n v="3"/>
    <s v="桃園市桃園區新埔八街  "/>
    <x v="4"/>
    <n v="90000"/>
    <x v="0"/>
    <x v="1"/>
    <x v="2"/>
  </r>
  <r>
    <s v="浪漫貴族雙面採光陽台套房  "/>
    <s v="成屋"/>
    <n v="11.12"/>
    <s v="10/12樓"/>
    <s v="1房1廳1衛 "/>
    <s v="台中市西屯區工業區一路  "/>
    <s v="13,000元/月"/>
    <s v="10"/>
    <s v="12"/>
    <x v="2"/>
    <n v="1"/>
    <n v="1"/>
    <s v="台中市西屯區工業區一路  "/>
    <x v="1"/>
    <n v="13000"/>
    <x v="1"/>
    <x v="2"/>
    <x v="1"/>
  </r>
  <r>
    <s v="近桃園站前城峰三房雙車位  "/>
    <s v="成屋"/>
    <n v="99.99"/>
    <s v="3/21樓"/>
    <s v="3房2廳2衛 "/>
    <s v="桃園市桃園區成功路二段  "/>
    <s v="52,000元/月"/>
    <s v="3"/>
    <s v="21"/>
    <x v="1"/>
    <n v="2"/>
    <n v="2"/>
    <s v="桃園市桃園區成功路二段  "/>
    <x v="4"/>
    <n v="52000"/>
    <x v="0"/>
    <x v="1"/>
    <x v="2"/>
  </r>
  <r>
    <s v="國家大樓。樹景。看１０１  "/>
    <s v="成屋"/>
    <n v="83.76"/>
    <s v="6/15樓"/>
    <s v="5房2廳3衛1室 "/>
    <s v="台北市大安區安和路二段  "/>
    <s v="138,000元/月"/>
    <s v="6"/>
    <s v="15"/>
    <x v="3"/>
    <n v="2"/>
    <n v="3"/>
    <s v="台北市大安區安和路二段  "/>
    <x v="0"/>
    <n v="138000"/>
    <x v="0"/>
    <x v="1"/>
    <x v="1"/>
  </r>
  <r>
    <s v="近Ｇ０４都心悅三房車位  "/>
    <s v="成屋"/>
    <n v="49"/>
    <s v="6/13樓"/>
    <s v="3房2廳2衛 "/>
    <s v="桃園市八德區介壽路二段  "/>
    <s v="28,000元/月"/>
    <s v="6"/>
    <s v="13"/>
    <x v="1"/>
    <n v="2"/>
    <n v="2"/>
    <s v="桃園市八德區介壽路二段  "/>
    <x v="4"/>
    <n v="28000"/>
    <x v="0"/>
    <x v="1"/>
    <x v="1"/>
  </r>
  <r>
    <s v="近太原路二樓公寓  "/>
    <s v="成屋"/>
    <n v="21.09"/>
    <s v="2/4樓"/>
    <s v="2房1廳1衛 "/>
    <s v="台中市北屯區三光巷  "/>
    <s v="15,000元/月"/>
    <s v="2"/>
    <s v="4"/>
    <x v="0"/>
    <n v="1"/>
    <n v="1"/>
    <s v="台中市北屯區三光巷  "/>
    <x v="1"/>
    <n v="15000"/>
    <x v="1"/>
    <x v="0"/>
    <x v="0"/>
  </r>
  <r>
    <s v="精選‧鼎山文藻兩房車位  "/>
    <s v="成屋"/>
    <n v="23.34"/>
    <s v="24/24樓"/>
    <s v="2房1廳1衛 "/>
    <s v="高雄市三民區鼎強街  "/>
    <s v="19,000元/月"/>
    <s v="24"/>
    <s v="24"/>
    <x v="0"/>
    <n v="1"/>
    <n v="1"/>
    <s v="高雄市三民區鼎強街  "/>
    <x v="3"/>
    <n v="19000"/>
    <x v="2"/>
    <x v="0"/>
    <x v="2"/>
  </r>
  <r>
    <s v="宏普高樓三房車位  "/>
    <s v="成屋"/>
    <n v="51.23"/>
    <s v="20/24樓"/>
    <s v="3房2廳2衛 "/>
    <s v="宏普之星 / 桃園市八德區中正一路  "/>
    <s v="25,000元/月"/>
    <s v="20"/>
    <s v="24"/>
    <x v="1"/>
    <n v="2"/>
    <n v="2"/>
    <s v=" 桃園市八德區中正一路  "/>
    <x v="4"/>
    <n v="25000"/>
    <x v="0"/>
    <x v="1"/>
    <x v="2"/>
  </r>
  <r>
    <s v="五權路旁１＋２樓店面  "/>
    <s v="成屋"/>
    <n v="46.4"/>
    <s v="1-2/12樓"/>
    <s v="1房2廳2衛 "/>
    <s v="台中市西區五權路  "/>
    <s v="35,000元/月"/>
    <s v="1-2"/>
    <s v="12"/>
    <x v="2"/>
    <n v="2"/>
    <n v="2"/>
    <s v="台中市西區五權路  "/>
    <x v="1"/>
    <n v="35000"/>
    <x v="1"/>
    <x v="1"/>
    <x v="1"/>
  </r>
  <r>
    <s v="㊝近曉明女中一房一廳華廈  "/>
    <s v="成屋"/>
    <n v="18.12"/>
    <s v="7/7樓"/>
    <s v="1房1廳1衛 "/>
    <s v="台中市北區文昌東二街  "/>
    <s v="16,500元/月"/>
    <s v="7"/>
    <s v="7"/>
    <x v="2"/>
    <n v="1"/>
    <n v="1"/>
    <s v="台中市北區文昌東二街  "/>
    <x v="1"/>
    <n v="16500"/>
    <x v="1"/>
    <x v="0"/>
    <x v="0"/>
  </r>
  <r>
    <s v="近火車站邊間大地坪透店  "/>
    <s v="成屋"/>
    <n v="117.82"/>
    <s v="1-4/4樓"/>
    <s v="4房2廳4衛 "/>
    <s v="高雄市三民區林森一路  "/>
    <s v="110,000元/月"/>
    <s v="1-4"/>
    <s v="4"/>
    <x v="5"/>
    <n v="2"/>
    <n v="4"/>
    <s v="高雄市三民區林森一路  "/>
    <x v="3"/>
    <n v="110000"/>
    <x v="2"/>
    <x v="1"/>
    <x v="0"/>
  </r>
  <r>
    <s v="近三多捷運站電梯成家２房  "/>
    <s v="成屋"/>
    <n v="27.93"/>
    <s v="8/12樓"/>
    <s v="2房2廳2衛 "/>
    <s v="高雄市前鎮區三多三路  "/>
    <s v="18,000元/月"/>
    <s v="8"/>
    <s v="12"/>
    <x v="0"/>
    <n v="2"/>
    <n v="2"/>
    <s v="高雄市前鎮區三多三路  "/>
    <x v="3"/>
    <n v="18000"/>
    <x v="2"/>
    <x v="0"/>
    <x v="1"/>
  </r>
  <r>
    <s v="中港首璽二房附車位  "/>
    <s v="成屋"/>
    <n v="35.76"/>
    <s v="15/26樓"/>
    <s v="2房1衛 "/>
    <s v="台中市西屯區臺灣大道四段  "/>
    <s v="24,000元/月"/>
    <s v="15"/>
    <s v="26"/>
    <x v="0"/>
    <s v=""/>
    <n v="1"/>
    <s v="台中市西屯區臺灣大道四段  "/>
    <x v="1"/>
    <n v="24000"/>
    <x v="1"/>
    <x v="1"/>
    <x v="2"/>
  </r>
  <r>
    <s v="巨蛋捷運通風採光美宅  "/>
    <s v="成屋"/>
    <n v="12.15"/>
    <s v="3/13樓"/>
    <s v="1房1廳1衛 "/>
    <s v="高雄市鼓山區博愛二路  "/>
    <s v="15,000元/月"/>
    <s v="3"/>
    <s v="13"/>
    <x v="2"/>
    <n v="1"/>
    <n v="1"/>
    <s v="高雄市鼓山區博愛二路  "/>
    <x v="3"/>
    <n v="15000"/>
    <x v="2"/>
    <x v="2"/>
    <x v="1"/>
  </r>
  <r>
    <s v="水源地三房車位  "/>
    <s v="成屋"/>
    <n v="46.55"/>
    <s v="6/7樓"/>
    <s v="3房2廳2衛 "/>
    <s v="台中市西屯區至善路  "/>
    <s v="36,000元/月"/>
    <s v="6"/>
    <s v="7"/>
    <x v="1"/>
    <n v="2"/>
    <n v="2"/>
    <s v="台中市西屯區至善路  "/>
    <x v="1"/>
    <n v="36000"/>
    <x v="1"/>
    <x v="1"/>
    <x v="0"/>
  </r>
  <r>
    <s v="鄉林夏都兩房兩衛  "/>
    <s v="成屋"/>
    <n v="33.94"/>
    <s v="8/15樓"/>
    <s v="2房2廳2衛 "/>
    <s v="台中市西區忠明南路  "/>
    <s v="28,500元/月"/>
    <s v="8"/>
    <s v="15"/>
    <x v="0"/>
    <n v="2"/>
    <n v="2"/>
    <s v="台中市西區忠明南路  "/>
    <x v="1"/>
    <n v="28500"/>
    <x v="1"/>
    <x v="1"/>
    <x v="1"/>
  </r>
  <r>
    <s v="中科精裝大空間四房車位  "/>
    <s v="成屋"/>
    <n v="44.8"/>
    <s v="3/7樓"/>
    <s v="4房2廳2衛 "/>
    <s v="台中市西屯區福林路  "/>
    <s v="26,000元/月"/>
    <s v="3"/>
    <s v="7"/>
    <x v="5"/>
    <n v="2"/>
    <n v="2"/>
    <s v="台中市西屯區福林路  "/>
    <x v="1"/>
    <n v="26000"/>
    <x v="1"/>
    <x v="1"/>
    <x v="0"/>
  </r>
  <r>
    <s v="政大質感電梯三房車位  "/>
    <s v="成屋"/>
    <n v="41.38"/>
    <s v="5/7樓"/>
    <s v="3房2廳2衛 "/>
    <s v="台北市文山區政大二街  "/>
    <s v="35,000元/月"/>
    <s v="5"/>
    <s v="7"/>
    <x v="1"/>
    <n v="2"/>
    <n v="2"/>
    <s v="台北市文山區政大二街  "/>
    <x v="0"/>
    <n v="35000"/>
    <x v="0"/>
    <x v="1"/>
    <x v="0"/>
  </r>
  <r>
    <s v="南雅南路小可愛  "/>
    <s v="成屋"/>
    <n v="21"/>
    <s v="5/5樓"/>
    <s v="3房2廳2衛 "/>
    <s v="新北市板橋區南雅南路一段  "/>
    <s v="22,000元/月"/>
    <s v="5"/>
    <s v="5"/>
    <x v="1"/>
    <n v="2"/>
    <n v="2"/>
    <s v="新北市板橋區南雅南路一段  "/>
    <x v="5"/>
    <n v="22000"/>
    <x v="0"/>
    <x v="0"/>
    <x v="0"/>
  </r>
  <r>
    <s v="台北麗都面三井大三房  "/>
    <s v="成屋"/>
    <n v="33.29"/>
    <s v="6/14樓"/>
    <s v="3房2廳2衛 "/>
    <s v="新北市林口區文化二路一段  "/>
    <s v="25,000元/月"/>
    <s v="6"/>
    <s v="14"/>
    <x v="1"/>
    <n v="2"/>
    <n v="2"/>
    <s v="新北市林口區文化二路一段  "/>
    <x v="5"/>
    <n v="25000"/>
    <x v="0"/>
    <x v="1"/>
    <x v="1"/>
  </r>
  <r>
    <s v="ＷＩＳＨ歐洲  "/>
    <s v="成屋"/>
    <n v="45.28"/>
    <s v="4/15樓"/>
    <s v="3房2廳2衛 "/>
    <s v="新北市三峽區大德路  "/>
    <s v="32,000元/月"/>
    <s v="4"/>
    <s v="15"/>
    <x v="1"/>
    <n v="2"/>
    <n v="2"/>
    <s v="新北市三峽區大德路  "/>
    <x v="5"/>
    <n v="32000"/>
    <x v="0"/>
    <x v="1"/>
    <x v="1"/>
  </r>
  <r>
    <s v="中科世貿台開花園旁大三房  "/>
    <s v="成屋"/>
    <n v="38.5"/>
    <s v="2/5樓"/>
    <s v="3房2廳1.5衛 "/>
    <s v="台中市西屯區工業區一路  "/>
    <s v="20,000元/月"/>
    <s v="2"/>
    <s v="5"/>
    <x v="1"/>
    <n v="2"/>
    <n v="5"/>
    <s v="台中市西屯區工業區一路  "/>
    <x v="1"/>
    <n v="20000"/>
    <x v="1"/>
    <x v="1"/>
    <x v="0"/>
  </r>
  <r>
    <s v="大毅三房車位含管  "/>
    <s v="成屋"/>
    <n v="43.54"/>
    <s v="14/15樓"/>
    <s v="3房2廳2衛 "/>
    <s v="台中市太平區太興路  "/>
    <s v="26,000元/月"/>
    <s v="14"/>
    <s v="15"/>
    <x v="1"/>
    <n v="2"/>
    <n v="2"/>
    <s v="台中市太平區太興路  "/>
    <x v="1"/>
    <n v="26000"/>
    <x v="1"/>
    <x v="1"/>
    <x v="1"/>
  </r>
  <r>
    <s v="近美術館採光成家三房  "/>
    <s v="成屋"/>
    <n v="29.24"/>
    <s v="5/5樓"/>
    <s v="3房2廳2衛 "/>
    <s v="高雄市鼓山區中華一路  "/>
    <s v="13,000元/月"/>
    <s v="5"/>
    <s v="5"/>
    <x v="1"/>
    <n v="2"/>
    <n v="2"/>
    <s v="高雄市鼓山區中華一路  "/>
    <x v="3"/>
    <n v="13000"/>
    <x v="2"/>
    <x v="0"/>
    <x v="0"/>
  </r>
  <r>
    <s v="影三三房平車  "/>
    <s v="成屋"/>
    <n v="53.76"/>
    <s v="2/14樓"/>
    <s v="3房2廳2衛 "/>
    <s v="台南市永康區復國路  "/>
    <s v="24,000元/月"/>
    <s v="2"/>
    <s v="14"/>
    <x v="1"/>
    <n v="2"/>
    <n v="2"/>
    <s v="台南市永康區復國路  "/>
    <x v="2"/>
    <n v="24000"/>
    <x v="2"/>
    <x v="1"/>
    <x v="1"/>
  </r>
  <r>
    <s v="富康便利美居  "/>
    <s v="成屋"/>
    <n v="22.58"/>
    <s v="4/4樓"/>
    <s v="2房2廳1衛 "/>
    <s v="台北市南港區富康街  "/>
    <s v="25,000元/月"/>
    <s v="4"/>
    <s v="4"/>
    <x v="0"/>
    <n v="2"/>
    <n v="1"/>
    <s v="台北市南港區富康街  "/>
    <x v="0"/>
    <n v="25000"/>
    <x v="0"/>
    <x v="0"/>
    <x v="0"/>
  </r>
  <r>
    <s v="可看屋岳陽樓典雅３房車位  "/>
    <s v="成屋"/>
    <n v="42.28"/>
    <s v="2/14樓"/>
    <s v="3房2廳2衛1室 "/>
    <s v="岳陽樓 / 台北市中山區明水路  "/>
    <s v="68,000元/月"/>
    <s v="2"/>
    <s v="14"/>
    <x v="1"/>
    <n v="2"/>
    <n v="2"/>
    <s v=" 台北市中山區明水路  "/>
    <x v="0"/>
    <n v="68000"/>
    <x v="0"/>
    <x v="1"/>
    <x v="1"/>
  </r>
  <r>
    <s v="濱湖大城美妝三房  "/>
    <s v="成屋"/>
    <n v="34.69"/>
    <s v="7/8樓"/>
    <s v="3房2廳2衛 "/>
    <s v="新北市汐止區湖前街  "/>
    <s v="36,800元/月"/>
    <s v="7"/>
    <s v="8"/>
    <x v="1"/>
    <n v="2"/>
    <n v="2"/>
    <s v="新北市汐止區湖前街  "/>
    <x v="5"/>
    <n v="36800"/>
    <x v="0"/>
    <x v="1"/>
    <x v="0"/>
  </r>
  <r>
    <s v="火車站。成大２房２衛美宅  "/>
    <s v="成屋"/>
    <n v="32.49"/>
    <s v="3/7樓"/>
    <s v="2房2廳2衛 "/>
    <s v="台南市北區忠義路三段  "/>
    <s v="26,000元/月"/>
    <s v="3"/>
    <s v="7"/>
    <x v="0"/>
    <n v="2"/>
    <n v="2"/>
    <s v="台南市北區忠義路三段  "/>
    <x v="2"/>
    <n v="26000"/>
    <x v="2"/>
    <x v="1"/>
    <x v="0"/>
  </r>
  <r>
    <s v="湖光山色美景２樓  "/>
    <s v="成屋"/>
    <n v="38.119999999999997"/>
    <s v="2/4樓"/>
    <s v="3房2廳2衛 "/>
    <s v="新北市新店區廣興路  "/>
    <s v="24,000元/月"/>
    <s v="2"/>
    <s v="4"/>
    <x v="1"/>
    <n v="2"/>
    <n v="2"/>
    <s v="新北市新店區廣興路  "/>
    <x v="5"/>
    <n v="24000"/>
    <x v="0"/>
    <x v="1"/>
    <x v="0"/>
  </r>
  <r>
    <s v="中科水湳門戶黃金店面  "/>
    <s v="成屋"/>
    <n v="71.41"/>
    <s v="1-4/4樓"/>
    <s v="4房2廳3衛 "/>
    <s v="台中市西屯區環中路二段  "/>
    <s v="88,000元/月"/>
    <s v="1-4"/>
    <s v="4"/>
    <x v="5"/>
    <n v="2"/>
    <n v="3"/>
    <s v="台中市西屯區環中路二段  "/>
    <x v="1"/>
    <n v="88000"/>
    <x v="1"/>
    <x v="1"/>
    <x v="0"/>
  </r>
  <r>
    <s v="忠誠路★住三整棟透天  "/>
    <s v="成屋"/>
    <n v="24.15"/>
    <s v="1-2/2樓"/>
    <s v="3房2廳2衛 "/>
    <s v="台北市士林區忠誠路二段  "/>
    <s v="95,000元/月"/>
    <s v="1-2"/>
    <s v="2"/>
    <x v="1"/>
    <n v="2"/>
    <n v="2"/>
    <s v="台北市士林區忠誠路二段  "/>
    <x v="0"/>
    <n v="95000"/>
    <x v="0"/>
    <x v="0"/>
    <x v="0"/>
  </r>
  <r>
    <s v="王行路景觀套房有陽台  "/>
    <s v="成屋"/>
    <n v="8.31"/>
    <s v="3/4樓"/>
    <s v="1房1衛 "/>
    <s v="台南市永康區王行路  "/>
    <s v="9,000元/月"/>
    <s v="3"/>
    <s v="4"/>
    <x v="2"/>
    <s v=""/>
    <n v="1"/>
    <s v="台南市永康區王行路  "/>
    <x v="2"/>
    <n v="9000"/>
    <x v="2"/>
    <x v="2"/>
    <x v="0"/>
  </r>
  <r>
    <s v="小資精選◆電梯大套房Ｂ  "/>
    <s v="成屋"/>
    <n v="7.4"/>
    <s v="9/12樓"/>
    <s v="1房1廳1衛 "/>
    <s v="台中市中區綠川東街  "/>
    <s v="7,000元/月"/>
    <s v="9"/>
    <s v="12"/>
    <x v="2"/>
    <n v="1"/>
    <n v="1"/>
    <s v="台中市中區綠川東街  "/>
    <x v="1"/>
    <n v="7000"/>
    <x v="1"/>
    <x v="2"/>
    <x v="1"/>
  </r>
  <r>
    <s v="七張正北新路金店面  "/>
    <s v="成屋"/>
    <n v="40.18"/>
    <s v="1-2/5樓"/>
    <s v="2房3廳2衛(含加蓋 1衛) "/>
    <s v="新北市新店區北新路二段  "/>
    <s v="120,000元/月"/>
    <s v="1-2"/>
    <s v="5"/>
    <x v="0"/>
    <n v="3"/>
    <n v="2"/>
    <s v="新北市新店區北新路二段  "/>
    <x v="5"/>
    <n v="120000"/>
    <x v="0"/>
    <x v="1"/>
    <x v="0"/>
  </r>
  <r>
    <s v="長安雋美妝★兩房兩廳兩衛  "/>
    <s v="成屋"/>
    <n v="47.3"/>
    <s v="7/21樓"/>
    <s v="2房2廳2衛 "/>
    <s v="台北市大同區華亭街  "/>
    <s v="80,000元/月"/>
    <s v="7"/>
    <s v="21"/>
    <x v="0"/>
    <n v="2"/>
    <n v="2"/>
    <s v="台北市大同區華亭街  "/>
    <x v="0"/>
    <n v="80000"/>
    <x v="0"/>
    <x v="1"/>
    <x v="2"/>
  </r>
  <r>
    <s v="★新浦東景觀三房美屋★  "/>
    <s v="成屋"/>
    <n v="47.09"/>
    <s v="12/15樓"/>
    <s v="3房2廳2衛 "/>
    <s v="新浦東 / 新北市淡水區新市一路三段  "/>
    <s v="34,000元/月"/>
    <s v="12"/>
    <s v="15"/>
    <x v="1"/>
    <n v="2"/>
    <n v="2"/>
    <s v=" 新北市淡水區新市一路三段  "/>
    <x v="5"/>
    <n v="34000"/>
    <x v="0"/>
    <x v="1"/>
    <x v="1"/>
  </r>
  <r>
    <s v="欣民權可租補裝潢宅附平車  "/>
    <s v="成屋"/>
    <n v="53.05"/>
    <s v="24/28樓"/>
    <s v="2房2廳2衛1室 "/>
    <s v="高雄市苓雅區民權一路  "/>
    <s v="50,000元/月"/>
    <s v="24"/>
    <s v="28"/>
    <x v="0"/>
    <n v="2"/>
    <n v="2"/>
    <s v="高雄市苓雅區民權一路  "/>
    <x v="3"/>
    <n v="50000"/>
    <x v="2"/>
    <x v="1"/>
    <x v="2"/>
  </r>
  <r>
    <s v="文昌２樓美屋  "/>
    <s v="成屋"/>
    <n v="20.309999999999999"/>
    <s v="2/2樓"/>
    <s v="1房2廳2衛(含加蓋 1廳1衛) "/>
    <s v="台北市士林區文昌路  "/>
    <s v="35,000元/月"/>
    <s v="2"/>
    <s v="2"/>
    <x v="2"/>
    <n v="2"/>
    <n v="2"/>
    <s v="台北市士林區文昌路  "/>
    <x v="0"/>
    <n v="35000"/>
    <x v="0"/>
    <x v="0"/>
    <x v="0"/>
  </r>
  <r>
    <s v="近捷運富宇富好三房平車  "/>
    <s v="成屋"/>
    <n v="43.78"/>
    <s v="3/12樓"/>
    <s v="3房2廳2衛 "/>
    <s v="台中市北屯區敦富一街  "/>
    <s v="32,000元/月"/>
    <s v="3"/>
    <s v="12"/>
    <x v="1"/>
    <n v="2"/>
    <n v="2"/>
    <s v="台中市北屯區敦富一街  "/>
    <x v="1"/>
    <n v="32000"/>
    <x v="1"/>
    <x v="1"/>
    <x v="1"/>
  </r>
  <r>
    <s v="近中興大學三房附平車含管  "/>
    <s v="成屋"/>
    <n v="50.24"/>
    <s v="15/15樓"/>
    <s v="3房2廳2衛 "/>
    <s v="台中市大里區祥興路  "/>
    <s v="30,000元/月"/>
    <s v="15"/>
    <s v="15"/>
    <x v="1"/>
    <n v="2"/>
    <n v="2"/>
    <s v="台中市大里區祥興路  "/>
    <x v="1"/>
    <n v="30000"/>
    <x v="1"/>
    <x v="1"/>
    <x v="1"/>
  </r>
  <r>
    <s v="長昇采居四房車位  "/>
    <s v="成屋"/>
    <n v="60.55"/>
    <s v="5/12樓"/>
    <s v="4房2廳2衛 "/>
    <s v="桃園市桃園區民富十三街  "/>
    <s v="35,000元/月"/>
    <s v="5"/>
    <s v="12"/>
    <x v="5"/>
    <n v="2"/>
    <n v="2"/>
    <s v="桃園市桃園區民富十三街  "/>
    <x v="4"/>
    <n v="35000"/>
    <x v="0"/>
    <x v="1"/>
    <x v="1"/>
  </r>
  <r>
    <s v="陽光四季三房平車  "/>
    <s v="成屋"/>
    <n v="46.4"/>
    <s v="2/5樓"/>
    <s v="3房2廳2衛 "/>
    <s v="台南市善化區陽光大道  "/>
    <s v="26,000元/月"/>
    <s v="2"/>
    <s v="5"/>
    <x v="1"/>
    <n v="2"/>
    <n v="2"/>
    <s v="台南市善化區陽光大道  "/>
    <x v="2"/>
    <n v="26000"/>
    <x v="2"/>
    <x v="1"/>
    <x v="0"/>
  </r>
  <r>
    <s v="園頂花園漂亮三房車位  "/>
    <s v="成屋"/>
    <n v="44.67"/>
    <s v="5/26樓"/>
    <s v="3房2廳2衛 "/>
    <s v="園頂 / 新北市新店區中興路二段  "/>
    <s v="43,800元/月"/>
    <s v="5"/>
    <s v="26"/>
    <x v="1"/>
    <n v="2"/>
    <n v="2"/>
    <s v=" 新北市新店區中興路二段  "/>
    <x v="5"/>
    <n v="43800"/>
    <x v="0"/>
    <x v="1"/>
    <x v="2"/>
  </r>
  <r>
    <s v="近捷運便宜透天  "/>
    <s v="成屋"/>
    <n v="21.46"/>
    <s v="1-2/2樓"/>
    <s v="2房2廳2衛 "/>
    <s v="高雄市左營區和光街  "/>
    <s v="22,000元/月"/>
    <s v="1-2"/>
    <s v="2"/>
    <x v="0"/>
    <n v="2"/>
    <n v="2"/>
    <s v="高雄市左營區和光街  "/>
    <x v="3"/>
    <n v="22000"/>
    <x v="2"/>
    <x v="0"/>
    <x v="0"/>
  </r>
  <r>
    <s v="帝標高樓美妝豪邸  "/>
    <s v="成屋"/>
    <n v="36.47"/>
    <s v="14/15樓"/>
    <s v="2房2廳1衛 "/>
    <s v="台北市中正區中華路一段  "/>
    <s v="70,000元/月"/>
    <s v="14"/>
    <s v="15"/>
    <x v="0"/>
    <n v="2"/>
    <n v="1"/>
    <s v="台北市中正區中華路一段  "/>
    <x v="0"/>
    <n v="70000"/>
    <x v="0"/>
    <x v="1"/>
    <x v="1"/>
  </r>
  <r>
    <s v="三本雲上２房有車位  "/>
    <s v="成屋"/>
    <n v="36.479999999999997"/>
    <s v="8/24樓"/>
    <s v="2房2廳2衛 "/>
    <s v="桃園市八德區建德路  "/>
    <s v="20,000元/月"/>
    <s v="8"/>
    <s v="24"/>
    <x v="0"/>
    <n v="2"/>
    <n v="2"/>
    <s v="桃園市八德區建德路  "/>
    <x v="4"/>
    <n v="20000"/>
    <x v="0"/>
    <x v="1"/>
    <x v="2"/>
  </r>
  <r>
    <s v="面園道精裝兩房輕鬆入住  "/>
    <s v="成屋"/>
    <n v="50.4"/>
    <s v="5/14樓"/>
    <s v="2房2廳1衛 "/>
    <s v="台中市西屯區市政北三路  "/>
    <s v="56,000元/月"/>
    <s v="5"/>
    <s v="14"/>
    <x v="0"/>
    <n v="2"/>
    <n v="1"/>
    <s v="台中市西屯區市政北三路  "/>
    <x v="1"/>
    <n v="56000"/>
    <x v="1"/>
    <x v="1"/>
    <x v="1"/>
  </r>
  <r>
    <s v="大空間可停車美宅  "/>
    <s v="成屋"/>
    <n v="30.22"/>
    <s v="1/4樓"/>
    <s v="3房2廳2衛1室(含加蓋 1衛1室) "/>
    <s v="台北市信義區松仁路  "/>
    <s v="45,000元/月"/>
    <s v="1"/>
    <s v="4"/>
    <x v="1"/>
    <n v="2"/>
    <n v="2"/>
    <s v="台北市信義區松仁路  "/>
    <x v="0"/>
    <n v="45000"/>
    <x v="0"/>
    <x v="1"/>
    <x v="0"/>
  </r>
  <r>
    <s v="藝術北街美套房２０２室  "/>
    <s v="成屋"/>
    <n v="5"/>
    <s v="2/3樓"/>
    <s v="1房1衛 "/>
    <s v="台中市龍井區藝術北街  "/>
    <s v="7,800元/月"/>
    <s v="2"/>
    <s v="3"/>
    <x v="2"/>
    <s v=""/>
    <n v="1"/>
    <s v="台中市龍井區藝術北街  "/>
    <x v="1"/>
    <n v="7800"/>
    <x v="1"/>
    <x v="2"/>
    <x v="0"/>
  </r>
  <r>
    <s v="金磚邊間二樓美屋  "/>
    <s v="成屋"/>
    <n v="10.87"/>
    <s v="2/14樓"/>
    <s v="1房1廳1衛 "/>
    <s v="台北市中山區雙城街  "/>
    <s v="28,000元/月"/>
    <s v="2"/>
    <s v="14"/>
    <x v="2"/>
    <n v="1"/>
    <n v="1"/>
    <s v="台北市中山區雙城街  "/>
    <x v="0"/>
    <n v="28000"/>
    <x v="0"/>
    <x v="2"/>
    <x v="1"/>
  </r>
  <r>
    <s v="角間車庫大空間住辦一樓  "/>
    <s v="成屋"/>
    <n v="53.19"/>
    <s v="1/5樓"/>
    <s v="3房2廳2衛 "/>
    <s v="台北市文山區光輝路  "/>
    <s v="85,000元/月"/>
    <s v="1"/>
    <s v="5"/>
    <x v="1"/>
    <n v="2"/>
    <n v="2"/>
    <s v="台北市文山區光輝路  "/>
    <x v="0"/>
    <n v="85000"/>
    <x v="0"/>
    <x v="1"/>
    <x v="0"/>
  </r>
  <r>
    <s v="近捷運福懋全新大三房  "/>
    <s v="成屋"/>
    <n v="51.58"/>
    <s v="7/29樓"/>
    <s v="3房2廳2衛 "/>
    <s v="高雄市楠梓區加昌路  "/>
    <s v="26,000元/月"/>
    <s v="7"/>
    <s v="29"/>
    <x v="1"/>
    <n v="2"/>
    <n v="2"/>
    <s v="高雄市楠梓區加昌路  "/>
    <x v="3"/>
    <n v="26000"/>
    <x v="2"/>
    <x v="1"/>
    <x v="2"/>
  </r>
  <r>
    <s v="和平東路三段大樓  "/>
    <s v="成屋"/>
    <n v="38.42"/>
    <s v="8/12樓"/>
    <s v="3房2廳2衛 "/>
    <s v="台北市大安區和平東路三段  "/>
    <s v="50,000元/月"/>
    <s v="8"/>
    <s v="12"/>
    <x v="1"/>
    <n v="2"/>
    <n v="2"/>
    <s v="台北市大安區和平東路三段  "/>
    <x v="0"/>
    <n v="50000"/>
    <x v="0"/>
    <x v="1"/>
    <x v="1"/>
  </r>
  <r>
    <s v="中原路富貴豪邸大戶車位  "/>
    <s v="成屋"/>
    <n v="43.88"/>
    <s v="2/7樓"/>
    <s v="5房2廳4衛(含加蓋 3房2衛) "/>
    <s v="新北市蘆洲區中原路  "/>
    <s v="45,000元/月"/>
    <s v="2"/>
    <s v="7"/>
    <x v="3"/>
    <n v="2"/>
    <n v="4"/>
    <s v="新北市蘆洲區中原路  "/>
    <x v="5"/>
    <n v="45000"/>
    <x v="0"/>
    <x v="1"/>
    <x v="0"/>
  </r>
  <r>
    <s v="信義計畫區寶徠花園高樓  "/>
    <s v="成屋"/>
    <n v="113.22"/>
    <s v="21/27樓"/>
    <s v="3房2廳4衛3室(含加蓋 1室) "/>
    <s v="寶徠花園廣場 / 台北市信義區信義路五段  "/>
    <s v="250,000元/月"/>
    <s v="21"/>
    <s v="27"/>
    <x v="1"/>
    <n v="2"/>
    <n v="4"/>
    <s v=" 台北市信義區信義路五段  "/>
    <x v="0"/>
    <n v="250000"/>
    <x v="0"/>
    <x v="1"/>
    <x v="2"/>
  </r>
  <r>
    <s v="國豐七街湖畔美透天  "/>
    <s v="成屋"/>
    <n v="83.26"/>
    <s v="1-4/4樓"/>
    <s v="6房2廳3.5衛2室(含加蓋 1室) "/>
    <s v="桃園市桃園區國豐七街  "/>
    <s v="50,000元/月"/>
    <s v="1-4"/>
    <s v="4"/>
    <x v="7"/>
    <n v="2"/>
    <n v="5"/>
    <s v="桃園市桃園區國豐七街  "/>
    <x v="4"/>
    <n v="50000"/>
    <x v="0"/>
    <x v="1"/>
    <x v="0"/>
  </r>
  <r>
    <s v="合宜皇冠美屋三房  "/>
    <s v="成屋"/>
    <n v="30.02"/>
    <s v="9/12樓"/>
    <s v="3房2廳2衛 "/>
    <s v="合宜皇冠 / 新北市中和區圓通路  "/>
    <s v="28,000元/月"/>
    <s v="9"/>
    <s v="12"/>
    <x v="1"/>
    <n v="2"/>
    <n v="2"/>
    <s v=" 新北市中和區圓通路  "/>
    <x v="5"/>
    <n v="28000"/>
    <x v="0"/>
    <x v="1"/>
    <x v="1"/>
  </r>
  <r>
    <s v="南京復興商圈稀有高樓電梯  "/>
    <s v="成屋"/>
    <n v="39.79"/>
    <s v="11/12樓"/>
    <s v="4房2廳3衛(含加蓋 2房1衛) "/>
    <s v="台北市中山區長春路  "/>
    <s v="55,000元/月"/>
    <s v="11"/>
    <s v="12"/>
    <x v="5"/>
    <n v="2"/>
    <n v="3"/>
    <s v="台北市中山區長春路  "/>
    <x v="0"/>
    <n v="55000"/>
    <x v="0"/>
    <x v="1"/>
    <x v="1"/>
  </r>
  <r>
    <s v="綠中海Ⅱ清淨優美景觀別墅  "/>
    <s v="成屋"/>
    <n v="67.56"/>
    <s v="1-3/3樓"/>
    <s v="4房2廳5衛 "/>
    <s v="綠中海2期 / 新北市新店區安祥路  "/>
    <s v="68,000元/月"/>
    <s v="1-3"/>
    <s v="3"/>
    <x v="5"/>
    <n v="2"/>
    <n v="5"/>
    <s v=" 新北市新店區安祥路  "/>
    <x v="5"/>
    <n v="68000"/>
    <x v="0"/>
    <x v="1"/>
    <x v="0"/>
  </r>
  <r>
    <s v="北新路綠邑近淡大三房車位  "/>
    <s v="成屋"/>
    <n v="42.53"/>
    <s v="12/13樓"/>
    <s v="3房2廳2衛 "/>
    <s v="新北市淡水區北新路  "/>
    <s v="26,000元/月"/>
    <s v="12"/>
    <s v="13"/>
    <x v="1"/>
    <n v="2"/>
    <n v="2"/>
    <s v="新北市淡水區北新路  "/>
    <x v="5"/>
    <n v="26000"/>
    <x v="0"/>
    <x v="1"/>
    <x v="1"/>
  </r>
  <r>
    <s v="安南區全新三房平車  "/>
    <s v="成屋"/>
    <n v="43.58"/>
    <s v="3/14樓"/>
    <s v="3房2廳2衛 "/>
    <s v="台南市安南區安通路五段  "/>
    <s v="24,000元/月"/>
    <s v="3"/>
    <s v="14"/>
    <x v="1"/>
    <n v="2"/>
    <n v="2"/>
    <s v="台南市安南區安通路五段  "/>
    <x v="2"/>
    <n v="24000"/>
    <x v="2"/>
    <x v="1"/>
    <x v="1"/>
  </r>
  <r>
    <s v="江南大宅莫蘭迪２房  "/>
    <s v="成屋"/>
    <n v="34.14"/>
    <s v="2/23樓"/>
    <s v="2房1廳1衛 "/>
    <s v="新北市淡水區沙崙路一段  "/>
    <s v="23,000元/月"/>
    <s v="2"/>
    <s v="23"/>
    <x v="0"/>
    <n v="1"/>
    <n v="1"/>
    <s v="新北市淡水區沙崙路一段  "/>
    <x v="5"/>
    <n v="23000"/>
    <x v="0"/>
    <x v="1"/>
    <x v="2"/>
  </r>
  <r>
    <s v="捷運徐匯中學公寓三樓三房  "/>
    <s v="成屋"/>
    <n v="22.39"/>
    <s v="3/5樓"/>
    <s v="3房1廳1衛 "/>
    <s v="新北市三重區三和路四段  "/>
    <s v="28,000元/月"/>
    <s v="3"/>
    <s v="5"/>
    <x v="1"/>
    <n v="1"/>
    <n v="1"/>
    <s v="新北市三重區三和路四段  "/>
    <x v="5"/>
    <n v="28000"/>
    <x v="0"/>
    <x v="0"/>
    <x v="0"/>
  </r>
  <r>
    <s v="中正路旁高樓美裝大兩房  "/>
    <s v="成屋"/>
    <n v="43.57"/>
    <s v="15/23樓"/>
    <s v="2房2廳2衛 "/>
    <s v="桃園市桃園區中正路  "/>
    <s v="26,000元/月"/>
    <s v="15"/>
    <s v="23"/>
    <x v="0"/>
    <n v="2"/>
    <n v="2"/>
    <s v="桃園市桃園區中正路  "/>
    <x v="4"/>
    <n v="26000"/>
    <x v="0"/>
    <x v="1"/>
    <x v="2"/>
  </r>
  <r>
    <s v="八擴墨爾本兩房車位  "/>
    <s v="成屋"/>
    <n v="34.68"/>
    <s v="9/15樓"/>
    <s v="2房2廳1衛 "/>
    <s v="桃園市八德區豐德路  "/>
    <s v="23,000元/月"/>
    <s v="9"/>
    <s v="15"/>
    <x v="0"/>
    <n v="2"/>
    <n v="1"/>
    <s v="桃園市八德區豐德路  "/>
    <x v="4"/>
    <n v="23000"/>
    <x v="0"/>
    <x v="1"/>
    <x v="1"/>
  </r>
  <r>
    <s v="副都心研森２房面公園平車  "/>
    <s v="成屋"/>
    <n v="43.96"/>
    <s v="14/15樓"/>
    <s v="2房2廳2衛 "/>
    <s v="台南市東區崇賢一路  "/>
    <s v="32,000元/月"/>
    <s v="14"/>
    <s v="15"/>
    <x v="0"/>
    <n v="2"/>
    <n v="2"/>
    <s v="台南市東區崇賢一路  "/>
    <x v="2"/>
    <n v="32000"/>
    <x v="2"/>
    <x v="1"/>
    <x v="1"/>
  </r>
  <r>
    <s v="東湖國小溫馨雅房限女性  "/>
    <s v="成屋"/>
    <n v="5"/>
    <s v="4/5樓"/>
    <s v="3房2廳2衛 "/>
    <s v="台北市內湖區東湖路  "/>
    <s v="8,800元/月"/>
    <s v="4"/>
    <s v="5"/>
    <x v="1"/>
    <n v="2"/>
    <n v="2"/>
    <s v="台北市內湖區東湖路  "/>
    <x v="0"/>
    <n v="8800"/>
    <x v="0"/>
    <x v="2"/>
    <x v="0"/>
  </r>
  <r>
    <s v="高鐵區ＶＩＴＡ美三房  "/>
    <s v="成屋"/>
    <n v="47.37"/>
    <s v="3/24樓"/>
    <s v="3房2廳2衛 "/>
    <s v="新竹縣竹北市興隆路五段  "/>
    <s v="35,000元/月"/>
    <s v="3"/>
    <s v="24"/>
    <x v="1"/>
    <n v="2"/>
    <n v="2"/>
    <s v="新竹縣竹北市興隆路五段  "/>
    <x v="6"/>
    <n v="35000"/>
    <x v="0"/>
    <x v="1"/>
    <x v="2"/>
  </r>
  <r>
    <s v="陞霖執美高樓層  "/>
    <s v="成屋"/>
    <n v="34.4"/>
    <s v="14/15樓"/>
    <s v="1房1廳1衛 "/>
    <s v="台中市太平區環中東路三段  "/>
    <s v="25,000元/月"/>
    <s v="14"/>
    <s v="15"/>
    <x v="2"/>
    <n v="1"/>
    <n v="1"/>
    <s v="台中市太平區環中東路三段  "/>
    <x v="1"/>
    <n v="25000"/>
    <x v="1"/>
    <x v="1"/>
    <x v="1"/>
  </r>
  <r>
    <s v="海山分租套房Ｅ房  "/>
    <s v="成屋"/>
    <n v="3.5"/>
    <s v="3/5樓"/>
    <s v="1房1衛 "/>
    <s v="新北市土城區裕民路  "/>
    <s v="10,000元/月"/>
    <s v="3"/>
    <s v="5"/>
    <x v="2"/>
    <s v=""/>
    <n v="1"/>
    <s v="新北市土城區裕民路  "/>
    <x v="5"/>
    <n v="10000"/>
    <x v="0"/>
    <x v="2"/>
    <x v="0"/>
  </r>
  <r>
    <s v="正羅斯福漂亮住辦  "/>
    <s v="成屋"/>
    <n v="47.52"/>
    <s v="9/12樓"/>
    <s v="3房3廳2衛1室 "/>
    <s v="台北市大安區羅斯福路三段  "/>
    <s v="80,000元/月"/>
    <s v="9"/>
    <s v="12"/>
    <x v="1"/>
    <n v="3"/>
    <n v="2"/>
    <s v="台北市大安區羅斯福路三段  "/>
    <x v="0"/>
    <n v="80000"/>
    <x v="0"/>
    <x v="1"/>
    <x v="1"/>
  </r>
  <r>
    <s v="逸仙特區精裝漂亮三房  "/>
    <s v="成屋"/>
    <n v="50.47"/>
    <s v="7/7樓"/>
    <s v="3房2廳2衛 "/>
    <s v="台北市信義區逸仙路  "/>
    <s v="120,000元/月"/>
    <s v="7"/>
    <s v="7"/>
    <x v="1"/>
    <n v="2"/>
    <n v="2"/>
    <s v="台北市信義區逸仙路  "/>
    <x v="0"/>
    <n v="120000"/>
    <x v="0"/>
    <x v="1"/>
    <x v="0"/>
  </r>
  <r>
    <s v="近仁愛國小一樓  "/>
    <s v="成屋"/>
    <n v="33.729999999999997"/>
    <s v="1/5樓"/>
    <s v="2房2廳1衛 "/>
    <s v="新北市蘆洲區民族路  "/>
    <s v="41,000元/月"/>
    <s v="1"/>
    <s v="5"/>
    <x v="0"/>
    <n v="2"/>
    <n v="1"/>
    <s v="新北市蘆洲區民族路  "/>
    <x v="5"/>
    <n v="41000"/>
    <x v="0"/>
    <x v="1"/>
    <x v="0"/>
  </r>
  <r>
    <s v="正昌平路店住出租  "/>
    <s v="成屋"/>
    <n v="73.92"/>
    <s v="1-5/5樓"/>
    <s v="10房2廳10衛 "/>
    <s v="台中市北屯區昌平路二段  "/>
    <s v="80,000元/月"/>
    <s v="1-5"/>
    <s v="5"/>
    <x v="9"/>
    <n v="2"/>
    <n v="10"/>
    <s v="台中市北屯區昌平路二段  "/>
    <x v="1"/>
    <n v="80000"/>
    <x v="1"/>
    <x v="1"/>
    <x v="0"/>
  </r>
  <r>
    <s v="光華國小公寓２樓  "/>
    <s v="成屋"/>
    <n v="25.98"/>
    <s v="2/5樓"/>
    <s v="1房1廳1衛 "/>
    <s v="新北市新莊區民安西路  "/>
    <s v="19,000元/月"/>
    <s v="2"/>
    <s v="5"/>
    <x v="2"/>
    <n v="1"/>
    <n v="1"/>
    <s v="新北市新莊區民安西路  "/>
    <x v="5"/>
    <n v="19000"/>
    <x v="0"/>
    <x v="0"/>
    <x v="0"/>
  </r>
  <r>
    <s v="俠客近園區市區  "/>
    <s v="成屋"/>
    <n v="21.3"/>
    <s v="2/6樓"/>
    <s v="2房1廳1衛(含加蓋 2房) "/>
    <s v="新竹市新竹市高翠路  "/>
    <s v="22,000元/月"/>
    <s v="2"/>
    <s v="6"/>
    <x v="0"/>
    <n v="1"/>
    <n v="1"/>
    <s v="新竹市新竹市高翠路  "/>
    <x v="8"/>
    <n v="22000"/>
    <x v="0"/>
    <x v="0"/>
    <x v="0"/>
  </r>
  <r>
    <s v="金雅三房平面車位  "/>
    <s v="成屋"/>
    <n v="48.03"/>
    <s v="10/12樓"/>
    <s v="3房2廳2衛 "/>
    <s v="新竹市新竹市金雅八街  "/>
    <s v="30,000元/月"/>
    <s v="10"/>
    <s v="12"/>
    <x v="1"/>
    <n v="2"/>
    <n v="2"/>
    <s v="新竹市新竹市金雅八街  "/>
    <x v="8"/>
    <n v="30000"/>
    <x v="0"/>
    <x v="1"/>
    <x v="1"/>
  </r>
  <r>
    <s v="善美館３房  "/>
    <s v="成屋"/>
    <n v="50.22"/>
    <s v="12/13樓"/>
    <s v="3房2廳2衛 "/>
    <s v="桃園市桃園區桃鶯路  "/>
    <s v="30,000元/月"/>
    <s v="12"/>
    <s v="13"/>
    <x v="1"/>
    <n v="2"/>
    <n v="2"/>
    <s v="桃園市桃園區桃鶯路  "/>
    <x v="4"/>
    <n v="30000"/>
    <x v="0"/>
    <x v="1"/>
    <x v="1"/>
  </r>
  <r>
    <s v="過嶺裝潢美２房車位  "/>
    <s v="成屋"/>
    <n v="36.68"/>
    <s v="9/18樓"/>
    <s v="2房2廳1衛 "/>
    <s v="桃園市中壢區松勇路  "/>
    <s v="28,000元/月"/>
    <s v="9"/>
    <s v="18"/>
    <x v="0"/>
    <n v="2"/>
    <n v="1"/>
    <s v="桃園市中壢區松勇路  "/>
    <x v="4"/>
    <n v="28000"/>
    <x v="0"/>
    <x v="1"/>
    <x v="1"/>
  </r>
  <r>
    <s v="新埔捷運文化勳章四房  "/>
    <s v="成屋"/>
    <n v="45.63"/>
    <s v="10/25樓"/>
    <s v="4房2廳2衛 "/>
    <s v="文化勳章 / 新北市板橋區文化路二段  "/>
    <s v="47,000元/月"/>
    <s v="10"/>
    <s v="25"/>
    <x v="5"/>
    <n v="2"/>
    <n v="2"/>
    <s v=" 新北市板橋區文化路二段  "/>
    <x v="5"/>
    <n v="47000"/>
    <x v="0"/>
    <x v="1"/>
    <x v="2"/>
  </r>
  <r>
    <s v="一品硯高品質兩房車位  "/>
    <s v="成屋"/>
    <n v="36.869999999999997"/>
    <s v="5/24樓"/>
    <s v="2房2廳1衛 "/>
    <s v="桃園市桃園區溫州一路  "/>
    <s v="29,000元/月"/>
    <s v="5"/>
    <s v="24"/>
    <x v="0"/>
    <n v="2"/>
    <n v="1"/>
    <s v="桃園市桃園區溫州一路  "/>
    <x v="4"/>
    <n v="29000"/>
    <x v="0"/>
    <x v="1"/>
    <x v="2"/>
  </r>
  <r>
    <s v="中興大學旁寧靜套房  "/>
    <s v="成屋"/>
    <n v="3.2"/>
    <s v="4/4樓"/>
    <s v="1房1衛 "/>
    <s v="台中市南區復新街  "/>
    <s v="6,000元/月"/>
    <s v="4"/>
    <s v="4"/>
    <x v="2"/>
    <s v=""/>
    <n v="1"/>
    <s v="台中市南區復新街  "/>
    <x v="1"/>
    <n v="6000"/>
    <x v="1"/>
    <x v="2"/>
    <x v="0"/>
  </r>
  <r>
    <s v="近道明中學面寬讚公寓一樓  "/>
    <s v="成屋"/>
    <n v="29.17"/>
    <s v="1/4樓"/>
    <s v="3房2廳1衛 "/>
    <s v="高雄市苓雅區建國一路  "/>
    <s v="28,000元/月"/>
    <s v="1"/>
    <s v="4"/>
    <x v="1"/>
    <n v="2"/>
    <n v="1"/>
    <s v="高雄市苓雅區建國一路  "/>
    <x v="3"/>
    <n v="28000"/>
    <x v="2"/>
    <x v="0"/>
    <x v="0"/>
  </r>
  <r>
    <s v="近一中商圈大套房３０２  "/>
    <s v="成屋"/>
    <n v="7"/>
    <s v="3/3樓"/>
    <s v="1房1衛 "/>
    <s v="台中市東區進化路  "/>
    <s v="13,000元/月"/>
    <s v="3"/>
    <s v="3"/>
    <x v="2"/>
    <s v=""/>
    <n v="1"/>
    <s v="台中市東區進化路  "/>
    <x v="1"/>
    <n v="13000"/>
    <x v="1"/>
    <x v="2"/>
    <x v="0"/>
  </r>
  <r>
    <s v="西區麻園河畔大四房  "/>
    <s v="成屋"/>
    <n v="62.75"/>
    <s v="6/14樓"/>
    <s v="4房2廳2衛 "/>
    <s v="台中市西區大忠街  "/>
    <s v="38,500元/月"/>
    <s v="6"/>
    <s v="14"/>
    <x v="5"/>
    <n v="2"/>
    <n v="2"/>
    <s v="台中市西區大忠街  "/>
    <x v="1"/>
    <n v="38500"/>
    <x v="1"/>
    <x v="1"/>
    <x v="1"/>
  </r>
  <r>
    <s v="正東區近南紡質感美寓  "/>
    <s v="成屋"/>
    <n v="37.9"/>
    <s v="5/5樓"/>
    <s v="3房2廳2衛1室 "/>
    <s v="台南市東區裕農路  "/>
    <s v="13,000元/月"/>
    <s v="5"/>
    <s v="5"/>
    <x v="1"/>
    <n v="2"/>
    <n v="2"/>
    <s v="台南市東區裕農路  "/>
    <x v="2"/>
    <n v="13000"/>
    <x v="2"/>
    <x v="1"/>
    <x v="0"/>
  </r>
  <r>
    <s v="桃園大賞四房  "/>
    <s v="成屋"/>
    <n v="41.77"/>
    <s v="5/20樓"/>
    <s v="4房2廳2衛 "/>
    <s v="桃園市桃園區中山路  "/>
    <s v="25,000元/月"/>
    <s v="5"/>
    <s v="20"/>
    <x v="5"/>
    <n v="2"/>
    <n v="2"/>
    <s v="桃園市桃園區中山路  "/>
    <x v="4"/>
    <n v="25000"/>
    <x v="0"/>
    <x v="1"/>
    <x v="1"/>
  </r>
  <r>
    <s v="松義街二房屋況佳  "/>
    <s v="成屋"/>
    <n v="27.44"/>
    <s v="5/11樓"/>
    <s v="2房2廳2衛 "/>
    <s v="台中市北屯區松義街  "/>
    <s v="22,500元/月"/>
    <s v="5"/>
    <s v="11"/>
    <x v="0"/>
    <n v="2"/>
    <n v="2"/>
    <s v="台中市北屯區松義街  "/>
    <x v="1"/>
    <n v="22500"/>
    <x v="1"/>
    <x v="0"/>
    <x v="1"/>
  </r>
  <r>
    <s v="美術館悅讀山妍三房平車  "/>
    <s v="成屋"/>
    <n v="44.12"/>
    <s v="13/15樓"/>
    <s v="3房2廳2衛 "/>
    <s v="高雄市鼓山區翠華路  "/>
    <s v="30,000元/月"/>
    <s v="13"/>
    <s v="15"/>
    <x v="1"/>
    <n v="2"/>
    <n v="2"/>
    <s v="高雄市鼓山區翠華路  "/>
    <x v="3"/>
    <n v="30000"/>
    <x v="2"/>
    <x v="1"/>
    <x v="1"/>
  </r>
  <r>
    <s v="租。中醫科博郁園道二房  "/>
    <s v="成屋"/>
    <n v="28.6"/>
    <s v="2/12樓"/>
    <s v="2房2廳1衛 "/>
    <s v="台中市北區育德路  "/>
    <s v="26,000元/月"/>
    <s v="2"/>
    <s v="12"/>
    <x v="0"/>
    <n v="2"/>
    <n v="1"/>
    <s v="台中市北區育德路  "/>
    <x v="1"/>
    <n v="26000"/>
    <x v="1"/>
    <x v="0"/>
    <x v="1"/>
  </r>
  <r>
    <s v="近捷運搶手套房（限女生）  "/>
    <s v="成屋"/>
    <n v="9.1"/>
    <s v="3/14樓"/>
    <s v="1房1衛 "/>
    <s v="新北市新莊區民安路  "/>
    <s v="12,000元/月"/>
    <s v="3"/>
    <s v="14"/>
    <x v="2"/>
    <s v=""/>
    <n v="1"/>
    <s v="新北市新莊區民安路  "/>
    <x v="5"/>
    <n v="12000"/>
    <x v="0"/>
    <x v="2"/>
    <x v="1"/>
  </r>
  <r>
    <s v="寶山市場精美兩房車位  "/>
    <s v="成屋"/>
    <n v="41.88"/>
    <s v="2/13樓"/>
    <s v="2房2廳1衛 "/>
    <s v="桃園市桃園區民有十二街  "/>
    <s v="28,000元/月"/>
    <s v="2"/>
    <s v="13"/>
    <x v="0"/>
    <n v="2"/>
    <n v="1"/>
    <s v="桃園市桃園區民有十二街  "/>
    <x v="4"/>
    <n v="28000"/>
    <x v="0"/>
    <x v="1"/>
    <x v="1"/>
  </r>
  <r>
    <s v="亞伯巷清新三樓寓  "/>
    <s v="成屋"/>
    <n v="28.7"/>
    <s v="3/5樓"/>
    <s v="3房2廳2衛 "/>
    <s v="台南市東區東安路  "/>
    <s v="24,000元/月"/>
    <s v="3"/>
    <s v="5"/>
    <x v="1"/>
    <n v="2"/>
    <n v="2"/>
    <s v="台南市東區東安路  "/>
    <x v="2"/>
    <n v="24000"/>
    <x v="2"/>
    <x v="0"/>
    <x v="0"/>
  </r>
  <r>
    <s v="大安站景觀管理１２樓  "/>
    <s v="成屋"/>
    <n v="47.25"/>
    <s v="12/15樓"/>
    <s v="3房2廳2衛 "/>
    <s v="台北市大安區復興南路一段  "/>
    <s v="85,000元/月"/>
    <s v="12"/>
    <s v="15"/>
    <x v="1"/>
    <n v="2"/>
    <n v="2"/>
    <s v="台北市大安區復興南路一段  "/>
    <x v="0"/>
    <n v="85000"/>
    <x v="0"/>
    <x v="1"/>
    <x v="1"/>
  </r>
  <r>
    <s v="近桃園車站精裝１樓三房  "/>
    <s v="成屋"/>
    <n v="26.54"/>
    <s v="1/4樓"/>
    <s v="3房2廳2衛 "/>
    <s v="桃園市桃園區建國東路  "/>
    <s v="32,000元/月"/>
    <s v="1"/>
    <s v="4"/>
    <x v="1"/>
    <n v="2"/>
    <n v="2"/>
    <s v="桃園市桃園區建國東路  "/>
    <x v="4"/>
    <n v="32000"/>
    <x v="0"/>
    <x v="0"/>
    <x v="0"/>
  </r>
  <r>
    <s v="面士林官邸電梯３房  "/>
    <s v="成屋"/>
    <n v="38.93"/>
    <s v="6/7樓"/>
    <s v="3房2廳2衛 "/>
    <s v="台北市士林區志成街  "/>
    <s v="72,000元/月"/>
    <s v="6"/>
    <s v="7"/>
    <x v="1"/>
    <n v="2"/>
    <n v="2"/>
    <s v="台北市士林區志成街  "/>
    <x v="0"/>
    <n v="72000"/>
    <x v="0"/>
    <x v="1"/>
    <x v="0"/>
  </r>
  <r>
    <s v="北屯大城九月三房機上車位  "/>
    <s v="成屋"/>
    <n v="43.7"/>
    <s v="5/14樓"/>
    <s v="3房2廳2衛 "/>
    <s v="九月采掬 / 台中市北屯區建和路一段  "/>
    <s v="27,000元/月"/>
    <s v="5"/>
    <s v="14"/>
    <x v="1"/>
    <n v="2"/>
    <n v="2"/>
    <s v=" 台中市北屯區建和路一段  "/>
    <x v="1"/>
    <n v="27000"/>
    <x v="1"/>
    <x v="1"/>
    <x v="1"/>
  </r>
  <r>
    <s v="分子尾街２樓住家  "/>
    <s v="成屋"/>
    <n v="15.03"/>
    <s v="2/5樓"/>
    <s v="2房2廳1衛 "/>
    <s v="新北市三重區分子尾街  "/>
    <s v="31,800元/月"/>
    <s v="2"/>
    <s v="5"/>
    <x v="0"/>
    <n v="2"/>
    <n v="1"/>
    <s v="新北市三重區分子尾街  "/>
    <x v="5"/>
    <n v="31800"/>
    <x v="0"/>
    <x v="0"/>
    <x v="0"/>
  </r>
  <r>
    <s v="近七期４房平車市政府視野  "/>
    <s v="成屋"/>
    <n v="69.38"/>
    <s v="19/22樓"/>
    <s v="4房2廳2衛 "/>
    <s v="台中市西屯區臺灣大道三段  "/>
    <s v="45,000元/月"/>
    <s v="19"/>
    <s v="22"/>
    <x v="5"/>
    <n v="2"/>
    <n v="2"/>
    <s v="台中市西屯區臺灣大道三段  "/>
    <x v="1"/>
    <n v="45000"/>
    <x v="1"/>
    <x v="1"/>
    <x v="2"/>
  </r>
  <r>
    <s v="近捷運邊間漂亮三房  "/>
    <s v="成屋"/>
    <n v="28.16"/>
    <s v="4/4樓"/>
    <s v="3房2廳1衛 "/>
    <s v="台北市士林區福華路  "/>
    <s v="35,000元/月"/>
    <s v="4"/>
    <s v="4"/>
    <x v="1"/>
    <n v="2"/>
    <n v="1"/>
    <s v="台北市士林區福華路  "/>
    <x v="0"/>
    <n v="35000"/>
    <x v="0"/>
    <x v="0"/>
    <x v="0"/>
  </r>
  <r>
    <s v="❤️美術園道首選透天❤️  "/>
    <s v="成屋"/>
    <n v="14.42"/>
    <s v="2/2樓"/>
    <s v="4房2廳3衛(含加蓋 3房2衛) "/>
    <s v="台中市西區五權西二街  "/>
    <s v="36,800元/月"/>
    <s v="2"/>
    <s v="2"/>
    <x v="5"/>
    <n v="2"/>
    <n v="3"/>
    <s v="台中市西區五權西二街  "/>
    <x v="1"/>
    <n v="36800"/>
    <x v="1"/>
    <x v="2"/>
    <x v="0"/>
  </r>
  <r>
    <s v="大三房美寓車位輪抽  "/>
    <s v="成屋"/>
    <n v="39.26"/>
    <s v="5/5樓"/>
    <s v="3房2廳2衛 "/>
    <s v="新北市汐止區民族五街  "/>
    <s v="24,800元/月"/>
    <s v="5"/>
    <s v="5"/>
    <x v="1"/>
    <n v="2"/>
    <n v="2"/>
    <s v="新北市汐止區民族五街  "/>
    <x v="5"/>
    <n v="24800"/>
    <x v="0"/>
    <x v="1"/>
    <x v="0"/>
  </r>
  <r>
    <s v="松丹達麗森林系兩房車位  "/>
    <s v="成屋"/>
    <n v="37.42"/>
    <s v="3/15樓"/>
    <s v="2房2廳2衛 "/>
    <s v="台南市東區崇慶街一段  "/>
    <s v="29,900元/月"/>
    <s v="3"/>
    <s v="15"/>
    <x v="0"/>
    <n v="2"/>
    <n v="2"/>
    <s v="台南市東區崇慶街一段  "/>
    <x v="2"/>
    <n v="29900"/>
    <x v="2"/>
    <x v="1"/>
    <x v="1"/>
  </r>
  <r>
    <s v="松丹達麗美裝潢大兩房車位  "/>
    <s v="成屋"/>
    <n v="37.71"/>
    <s v="2/15樓"/>
    <s v="2房2廳2衛 "/>
    <s v="台南市東區崇賢三路  "/>
    <s v="29,900元/月"/>
    <s v="2"/>
    <s v="15"/>
    <x v="0"/>
    <n v="2"/>
    <n v="2"/>
    <s v="台南市東區崇賢三路  "/>
    <x v="2"/>
    <n v="29900"/>
    <x v="2"/>
    <x v="1"/>
    <x v="1"/>
  </r>
  <r>
    <s v="美術館樓中樓  "/>
    <s v="成屋"/>
    <n v="72.36"/>
    <s v="10/10樓"/>
    <s v="3房2廳3衛1室 "/>
    <s v="美術館 / 新竹縣竹北市縣政七街  "/>
    <s v="50,000元/月"/>
    <s v="10"/>
    <s v="10"/>
    <x v="1"/>
    <n v="2"/>
    <n v="3"/>
    <s v=" 新竹縣竹北市縣政七街  "/>
    <x v="6"/>
    <n v="50000"/>
    <x v="0"/>
    <x v="1"/>
    <x v="0"/>
  </r>
  <r>
    <s v="卡爾頓電梯兩房平面車位  "/>
    <s v="成屋"/>
    <n v="31.49"/>
    <s v="8/14樓"/>
    <s v="2房2廳2衛(含加蓋 1房1廳1衛) "/>
    <s v="台北市中山區建國北路三段  "/>
    <s v="65,000元/月"/>
    <s v="8"/>
    <s v="14"/>
    <x v="0"/>
    <n v="2"/>
    <n v="2"/>
    <s v="台北市中山區建國北路三段  "/>
    <x v="0"/>
    <n v="65000"/>
    <x v="0"/>
    <x v="1"/>
    <x v="1"/>
  </r>
  <r>
    <s v="高鐵愛慕兩房  "/>
    <s v="成屋"/>
    <n v="31.42"/>
    <s v="9/14樓"/>
    <s v="2房2廳1衛 "/>
    <s v="富宇愛慕 / 新竹縣竹北市隘口三街  "/>
    <s v="33,000元/月"/>
    <s v="9"/>
    <s v="14"/>
    <x v="0"/>
    <n v="2"/>
    <n v="1"/>
    <s v=" 新竹縣竹北市隘口三街  "/>
    <x v="6"/>
    <n v="33000"/>
    <x v="0"/>
    <x v="1"/>
    <x v="1"/>
  </r>
  <r>
    <s v="丰悅夏宮一樓聚寶盆  "/>
    <s v="成屋"/>
    <n v="50.56"/>
    <s v="1/18樓"/>
    <s v="4房2廳2衛 "/>
    <s v="新北市淡水區新春街  "/>
    <s v="43,000元/月"/>
    <s v="1"/>
    <s v="18"/>
    <x v="5"/>
    <n v="2"/>
    <n v="2"/>
    <s v="新北市淡水區新春街  "/>
    <x v="5"/>
    <n v="43000"/>
    <x v="0"/>
    <x v="1"/>
    <x v="1"/>
  </r>
  <r>
    <s v="國聚之幸高樓兩房平車  "/>
    <s v="成屋"/>
    <n v="38.700000000000003"/>
    <s v="13/15樓"/>
    <s v="2房2廳1衛 "/>
    <s v="台中市西屯區福科路  "/>
    <s v="28,000元/月"/>
    <s v="13"/>
    <s v="15"/>
    <x v="0"/>
    <n v="2"/>
    <n v="1"/>
    <s v="台中市西屯區福科路  "/>
    <x v="1"/>
    <n v="28000"/>
    <x v="1"/>
    <x v="1"/>
    <x v="1"/>
  </r>
  <r>
    <s v="國聚之幸次頂樓兩房平車  "/>
    <s v="成屋"/>
    <n v="38.700000000000003"/>
    <s v="14/15樓"/>
    <s v="2房2廳1衛 "/>
    <s v="台中市西屯區福科路  "/>
    <s v="28,000元/月"/>
    <s v="14"/>
    <s v="15"/>
    <x v="0"/>
    <n v="2"/>
    <n v="1"/>
    <s v="台中市西屯區福科路  "/>
    <x v="1"/>
    <n v="28000"/>
    <x v="1"/>
    <x v="1"/>
    <x v="1"/>
  </r>
  <r>
    <s v="靜崗別墅可停雙車  "/>
    <s v="成屋"/>
    <n v="73.27"/>
    <s v="B1-4/4樓"/>
    <s v="4房3廳4衛 "/>
    <s v="台中市龍井區藝術街  "/>
    <s v="35,000元/月"/>
    <s v="B1-4"/>
    <s v="4"/>
    <x v="5"/>
    <n v="3"/>
    <n v="4"/>
    <s v="台中市龍井區藝術街  "/>
    <x v="1"/>
    <n v="35000"/>
    <x v="1"/>
    <x v="1"/>
    <x v="0"/>
  </r>
  <r>
    <s v="【全新】精銳錦優質三房  "/>
    <s v="成屋"/>
    <n v="46.58"/>
    <s v="4/13樓"/>
    <s v="3房2廳2衛 "/>
    <s v="台中市梧棲區文明街  "/>
    <s v="29,000元/月"/>
    <s v="4"/>
    <s v="13"/>
    <x v="1"/>
    <n v="2"/>
    <n v="2"/>
    <s v="台中市梧棲區文明街  "/>
    <x v="1"/>
    <n v="29000"/>
    <x v="1"/>
    <x v="1"/>
    <x v="1"/>
  </r>
  <r>
    <s v="坤悅Ｏ２三房平車附家具電  "/>
    <s v="成屋"/>
    <n v="46"/>
    <s v="11/12樓"/>
    <s v="3房2廳2衛 "/>
    <s v="台中市北屯區建和路一段  "/>
    <s v="33,000元/月"/>
    <s v="11"/>
    <s v="12"/>
    <x v="1"/>
    <n v="2"/>
    <n v="2"/>
    <s v="台中市北屯區建和路一段  "/>
    <x v="1"/>
    <n v="33000"/>
    <x v="1"/>
    <x v="1"/>
    <x v="1"/>
  </r>
  <r>
    <s v="達麗上東京附傢俱三房平車  "/>
    <s v="成屋"/>
    <n v="43.17"/>
    <s v="15/24樓"/>
    <s v="3房2廳2衛 "/>
    <s v="高雄市三民區鼎強街  "/>
    <s v="28,000元/月"/>
    <s v="15"/>
    <s v="24"/>
    <x v="1"/>
    <n v="2"/>
    <n v="2"/>
    <s v="高雄市三民區鼎強街  "/>
    <x v="3"/>
    <n v="28000"/>
    <x v="2"/>
    <x v="1"/>
    <x v="2"/>
  </r>
  <r>
    <s v="慶和街大套房空屋可看  "/>
    <s v="成屋"/>
    <n v="11.8"/>
    <s v="2-2/3樓"/>
    <s v="1房1廳1衛 "/>
    <s v="台中市西屯區慶和街  "/>
    <s v="12,000元/月"/>
    <s v="2-2"/>
    <s v="3"/>
    <x v="2"/>
    <n v="1"/>
    <n v="1"/>
    <s v="台中市西屯區慶和街  "/>
    <x v="1"/>
    <n v="12000"/>
    <x v="1"/>
    <x v="2"/>
    <x v="0"/>
  </r>
  <r>
    <s v="逢甲河南路二段臨路店面  "/>
    <s v="成屋"/>
    <n v="43.3"/>
    <s v="1-2/2樓"/>
    <s v="5房3廳5衛(含加蓋 3房1廳3衛) "/>
    <s v="台中市西屯區河南路二段  "/>
    <s v="60,000元/月"/>
    <s v="1-2"/>
    <s v="2"/>
    <x v="3"/>
    <n v="3"/>
    <n v="5"/>
    <s v="台中市西屯區河南路二段  "/>
    <x v="1"/>
    <n v="60000"/>
    <x v="1"/>
    <x v="1"/>
    <x v="0"/>
  </r>
  <r>
    <s v="千荷田４房樹海名邸  "/>
    <s v="成屋"/>
    <n v="64.430000000000007"/>
    <s v="3/20樓"/>
    <s v="4房2廳2衛1室 "/>
    <s v="台北市中正區汀州路一段  "/>
    <s v="100,000元/月"/>
    <s v="3"/>
    <s v="20"/>
    <x v="5"/>
    <n v="2"/>
    <n v="2"/>
    <s v="台北市中正區汀州路一段  "/>
    <x v="0"/>
    <n v="100000"/>
    <x v="0"/>
    <x v="1"/>
    <x v="1"/>
  </r>
  <r>
    <s v="東方帝寶三房車位  "/>
    <s v="成屋"/>
    <n v="46.14"/>
    <s v="7/9樓"/>
    <s v="3房2廳2衛 "/>
    <s v="東方帝寶 / 新北市汐止區仁愛路  "/>
    <s v="40,000元/月"/>
    <s v="7"/>
    <s v="9"/>
    <x v="1"/>
    <n v="2"/>
    <n v="2"/>
    <s v=" 新北市汐止區仁愛路  "/>
    <x v="5"/>
    <n v="40000"/>
    <x v="0"/>
    <x v="1"/>
    <x v="0"/>
  </r>
  <r>
    <s v="全新老街溪捷運站兩房車位  "/>
    <s v="成屋"/>
    <n v="50.23"/>
    <s v="10/15樓"/>
    <s v="2房2廳1衛 "/>
    <s v="桃園市中壢區永嘉街  "/>
    <s v="30,000元/月"/>
    <s v="10"/>
    <s v="15"/>
    <x v="0"/>
    <n v="2"/>
    <n v="1"/>
    <s v="桃園市中壢區永嘉街  "/>
    <x v="4"/>
    <n v="30000"/>
    <x v="0"/>
    <x v="1"/>
    <x v="1"/>
  </r>
  <r>
    <s v="健康路一段整層住辦  "/>
    <s v="成屋"/>
    <n v="41.46"/>
    <s v="4/4樓"/>
    <s v="1廳2衛 "/>
    <s v="台南市中西區健康路一段  "/>
    <s v="18,000元/月"/>
    <s v="4"/>
    <s v="4"/>
    <x v="6"/>
    <n v="1"/>
    <n v="2"/>
    <s v="台南市中西區健康路一段  "/>
    <x v="2"/>
    <n v="18000"/>
    <x v="2"/>
    <x v="1"/>
    <x v="0"/>
  </r>
  <r>
    <s v="近美術漂亮三房  "/>
    <s v="成屋"/>
    <n v="37.159999999999997"/>
    <s v="6/14樓"/>
    <s v="3房2廳2衛 "/>
    <s v="台中市西區五權路  "/>
    <s v="30,000元/月"/>
    <s v="6"/>
    <s v="14"/>
    <x v="1"/>
    <n v="2"/>
    <n v="2"/>
    <s v="台中市西區五權路  "/>
    <x v="1"/>
    <n v="30000"/>
    <x v="1"/>
    <x v="1"/>
    <x v="1"/>
  </r>
  <r>
    <s v="東區傳家級大坪數豪邸平車  "/>
    <s v="成屋"/>
    <n v="78.73"/>
    <s v="15/20樓"/>
    <s v="3房2廳2衛 "/>
    <s v="台南市東區中華東路三段  "/>
    <s v="38,000元/月"/>
    <s v="15"/>
    <s v="20"/>
    <x v="1"/>
    <n v="2"/>
    <n v="2"/>
    <s v="台南市東區中華東路三段  "/>
    <x v="2"/>
    <n v="38000"/>
    <x v="2"/>
    <x v="1"/>
    <x v="1"/>
  </r>
  <r>
    <s v="東海電梯三房一衛  "/>
    <s v="成屋"/>
    <n v="22.68"/>
    <s v="5/5樓"/>
    <s v="3房1廳1衛 "/>
    <s v="台中市西屯區工業區三十八路  "/>
    <s v="18,500元/月"/>
    <s v="5"/>
    <s v="5"/>
    <x v="1"/>
    <n v="1"/>
    <n v="1"/>
    <s v="台中市西屯區工業區三十八路  "/>
    <x v="1"/>
    <n v="18500"/>
    <x v="1"/>
    <x v="0"/>
    <x v="0"/>
  </r>
  <r>
    <s v="近北市小資美屋ＡＢＣ  "/>
    <s v="成屋"/>
    <n v="24.81"/>
    <s v="3/5樓"/>
    <s v="4房1廳4衛1室 "/>
    <s v="新北市永和區民樂街  "/>
    <s v="20,000元/月"/>
    <s v="3"/>
    <s v="5"/>
    <x v="5"/>
    <n v="1"/>
    <n v="4"/>
    <s v="新北市永和區民樂街  "/>
    <x v="5"/>
    <n v="20000"/>
    <x v="0"/>
    <x v="0"/>
    <x v="0"/>
  </r>
  <r>
    <s v="捷運旁高級裝潢大套房  "/>
    <s v="成屋"/>
    <n v="10.18"/>
    <s v="1/5樓"/>
    <s v="1房1廳1衛1室 "/>
    <s v="台北市信義區忠孝東路五段  "/>
    <s v="40,000元/月"/>
    <s v="1"/>
    <s v="5"/>
    <x v="2"/>
    <n v="1"/>
    <n v="1"/>
    <s v="台北市信義區忠孝東路五段  "/>
    <x v="0"/>
    <n v="40000"/>
    <x v="0"/>
    <x v="2"/>
    <x v="0"/>
  </r>
  <r>
    <s v="高鐵華夏路正路透店  "/>
    <s v="成屋"/>
    <n v="74.540000000000006"/>
    <s v="1-4/4樓"/>
    <s v="6房4廳6衛 "/>
    <s v="高雄市左營區華夏路  "/>
    <s v="38,000元/月"/>
    <s v="1-4"/>
    <s v="4"/>
    <x v="7"/>
    <n v="4"/>
    <n v="6"/>
    <s v="高雄市左營區華夏路  "/>
    <x v="3"/>
    <n v="38000"/>
    <x v="2"/>
    <x v="1"/>
    <x v="0"/>
  </r>
  <r>
    <s v="國美商隱☆信義區三房車位  "/>
    <s v="成屋"/>
    <n v="59.66"/>
    <s v="3/11樓"/>
    <s v="3房2廳2衛 "/>
    <s v="國美商隱 / 台北市信義區永吉路  "/>
    <s v="136,000元/月"/>
    <s v="3"/>
    <s v="11"/>
    <x v="1"/>
    <n v="2"/>
    <n v="2"/>
    <s v=" 台北市信義區永吉路  "/>
    <x v="0"/>
    <n v="136000"/>
    <x v="0"/>
    <x v="1"/>
    <x v="1"/>
  </r>
  <r>
    <s v="成功路有陽台大套房  "/>
    <s v="成屋"/>
    <n v="12"/>
    <s v="4/5樓"/>
    <s v="1房1廳1衛 "/>
    <s v="台北市內湖區成功路三段  "/>
    <s v="17,000元/月"/>
    <s v="4"/>
    <s v="5"/>
    <x v="2"/>
    <n v="1"/>
    <n v="1"/>
    <s v="台北市內湖區成功路三段  "/>
    <x v="0"/>
    <n v="17000"/>
    <x v="0"/>
    <x v="2"/>
    <x v="0"/>
  </r>
  <r>
    <s v="國艷綠景溫馨大四房平車  "/>
    <s v="成屋"/>
    <n v="63.94"/>
    <s v="14/27樓"/>
    <s v="4房2廳2衛 "/>
    <s v="高雄市前鎮區鄭和南路  "/>
    <s v="39,000元/月"/>
    <s v="14"/>
    <s v="27"/>
    <x v="5"/>
    <n v="2"/>
    <n v="2"/>
    <s v="高雄市前鎮區鄭和南路  "/>
    <x v="3"/>
    <n v="39000"/>
    <x v="2"/>
    <x v="1"/>
    <x v="2"/>
  </r>
  <r>
    <s v="青年路商圈四房公寓  "/>
    <s v="成屋"/>
    <n v="32.49"/>
    <s v="4/5樓"/>
    <s v="4房1廳2衛 "/>
    <s v="台南市東區前鋒路  "/>
    <s v="14,000元/月"/>
    <s v="4"/>
    <s v="5"/>
    <x v="5"/>
    <n v="1"/>
    <n v="2"/>
    <s v="台南市東區前鋒路  "/>
    <x v="2"/>
    <n v="14000"/>
    <x v="2"/>
    <x v="1"/>
    <x v="0"/>
  </r>
  <r>
    <s v="近公園｜捷運～寶帝四房  "/>
    <s v="成屋"/>
    <n v="46.39"/>
    <s v="2/15樓"/>
    <s v="4房2廳2衛 "/>
    <s v="寶帝 / 新北市永和區安樂路  "/>
    <s v="50,000元/月"/>
    <s v="2"/>
    <s v="15"/>
    <x v="5"/>
    <n v="2"/>
    <n v="2"/>
    <s v=" 新北市永和區安樂路  "/>
    <x v="5"/>
    <n v="50000"/>
    <x v="0"/>
    <x v="1"/>
    <x v="1"/>
  </r>
  <r>
    <s v="中華路臨路透天大店面  "/>
    <s v="成屋"/>
    <n v="69.739999999999995"/>
    <s v="1-3/3樓"/>
    <s v="15房1廳9衛(含加蓋 5房1廳4衛) "/>
    <s v="新竹縣竹北市中華路  "/>
    <s v="58,000元/月"/>
    <s v="1-3"/>
    <s v="3"/>
    <x v="12"/>
    <n v="1"/>
    <n v="9"/>
    <s v="新竹縣竹北市中華路  "/>
    <x v="6"/>
    <n v="58000"/>
    <x v="0"/>
    <x v="1"/>
    <x v="0"/>
  </r>
  <r>
    <s v="日成才子樓中樓美屋  "/>
    <s v="成屋"/>
    <n v="51.24"/>
    <s v="12-13/14樓"/>
    <s v="5房2廳2衛1室(含加蓋 2房) "/>
    <s v="新北市汐止區樟樹二路  "/>
    <s v="45,000元/月"/>
    <s v="12-13"/>
    <s v="14"/>
    <x v="3"/>
    <n v="2"/>
    <n v="2"/>
    <s v="新北市汐止區樟樹二路  "/>
    <x v="5"/>
    <n v="45000"/>
    <x v="0"/>
    <x v="1"/>
    <x v="1"/>
  </r>
  <r>
    <s v="竹北博愛街透天租３Ｆ  "/>
    <s v="成屋"/>
    <n v="16.48"/>
    <s v="3/3樓"/>
    <s v="1廳1衛 "/>
    <s v="新竹縣竹北市博愛街  "/>
    <s v="17,000元/月"/>
    <s v="3"/>
    <s v="3"/>
    <x v="6"/>
    <n v="1"/>
    <n v="1"/>
    <s v="新竹縣竹北市博愛街  "/>
    <x v="6"/>
    <n v="17000"/>
    <x v="0"/>
    <x v="0"/>
    <x v="0"/>
  </r>
  <r>
    <s v="竹北博愛街透天租２Ｆ  "/>
    <s v="成屋"/>
    <n v="16.48"/>
    <s v="2/3樓"/>
    <s v="1廳1衛 "/>
    <s v="新竹縣竹北市博愛街  "/>
    <s v="18,000元/月"/>
    <s v="2"/>
    <s v="3"/>
    <x v="6"/>
    <n v="1"/>
    <n v="1"/>
    <s v="新竹縣竹北市博愛街  "/>
    <x v="6"/>
    <n v="18000"/>
    <x v="0"/>
    <x v="0"/>
    <x v="0"/>
  </r>
  <r>
    <s v="鴻承寫森兩房車位  "/>
    <s v="成屋"/>
    <n v="27.53"/>
    <s v="4/13樓"/>
    <s v="2房2廳1衛 "/>
    <s v="桃園市八德區豐田一路  "/>
    <s v="22,000元/月"/>
    <s v="4"/>
    <s v="13"/>
    <x v="0"/>
    <n v="2"/>
    <n v="1"/>
    <s v="桃園市八德區豐田一路  "/>
    <x v="4"/>
    <n v="22000"/>
    <x v="0"/>
    <x v="0"/>
    <x v="1"/>
  </r>
  <r>
    <s v="近公益路吃市透店  "/>
    <s v="成屋"/>
    <n v="83.2"/>
    <s v="B1-5/5樓"/>
    <s v="7房2廳3衛1室 "/>
    <s v="台中市南屯區文心路一段  "/>
    <s v="53,000元/月"/>
    <s v="B1-5"/>
    <s v="5"/>
    <x v="8"/>
    <n v="2"/>
    <n v="3"/>
    <s v="台中市南屯區文心路一段  "/>
    <x v="1"/>
    <n v="53000"/>
    <x v="1"/>
    <x v="1"/>
    <x v="0"/>
  </r>
  <r>
    <s v="林口藝術商街金透店  "/>
    <s v="成屋"/>
    <n v="116.62"/>
    <s v="1-4/4樓"/>
    <s v="9房6廳4.5衛 "/>
    <s v="新北市林口區中正路  "/>
    <s v="120,000元/月"/>
    <s v="1-4"/>
    <s v="4"/>
    <x v="11"/>
    <n v="6"/>
    <n v="5"/>
    <s v="新北市林口區中正路  "/>
    <x v="5"/>
    <n v="120000"/>
    <x v="0"/>
    <x v="1"/>
    <x v="0"/>
  </r>
  <r>
    <s v="永華路一段ｘ民宿好落點！  "/>
    <s v="成屋"/>
    <n v="94.59"/>
    <s v="1-5/5樓"/>
    <s v="6房2廳6衛1室 "/>
    <s v="台南市中西區永華路一段  "/>
    <s v="42,000元/月"/>
    <s v="1-5"/>
    <s v="5"/>
    <x v="7"/>
    <n v="2"/>
    <n v="6"/>
    <s v="台南市中西區永華路一段  "/>
    <x v="2"/>
    <n v="42000"/>
    <x v="2"/>
    <x v="1"/>
    <x v="0"/>
  </r>
  <r>
    <s v="中正區三房兩衛標準美廈  "/>
    <s v="成屋"/>
    <n v="36.520000000000003"/>
    <s v="6/7樓"/>
    <s v="3房2廳2衛 "/>
    <s v="南海頤荷園 / 台北市中正區福州街  "/>
    <s v="40,000元/月"/>
    <s v="6"/>
    <s v="7"/>
    <x v="1"/>
    <n v="2"/>
    <n v="2"/>
    <s v=" 台北市中正區福州街  "/>
    <x v="0"/>
    <n v="40000"/>
    <x v="0"/>
    <x v="1"/>
    <x v="0"/>
  </r>
  <r>
    <s v="天母景觀高樓附車位  "/>
    <s v="成屋"/>
    <n v="77.489999999999995"/>
    <s v="12/15樓"/>
    <s v="4房2廳2衛2室 "/>
    <s v="康和摘星 / 台北市士林區忠義街  "/>
    <s v="95,000元/月"/>
    <s v="12"/>
    <s v="15"/>
    <x v="5"/>
    <n v="2"/>
    <n v="2"/>
    <s v=" 台北市士林區忠義街  "/>
    <x v="0"/>
    <n v="95000"/>
    <x v="0"/>
    <x v="1"/>
    <x v="1"/>
  </r>
  <r>
    <s v="仁武正路透天店面１＋２  "/>
    <s v="成屋"/>
    <n v="24.41"/>
    <s v="1-2/4樓"/>
    <s v="2房1廳2衛 "/>
    <s v="高雄市仁武區八德一路  "/>
    <s v="35,000元/月"/>
    <s v="1-2"/>
    <s v="4"/>
    <x v="0"/>
    <n v="1"/>
    <n v="2"/>
    <s v="高雄市仁武區八德一路  "/>
    <x v="3"/>
    <n v="35000"/>
    <x v="2"/>
    <x v="0"/>
    <x v="0"/>
  </r>
  <r>
    <s v="西區五房平車住辦  "/>
    <s v="成屋"/>
    <n v="65.290000000000006"/>
    <s v="7/7樓"/>
    <s v="7房2廳4衛(含加蓋 2房1衛) "/>
    <s v="台中市西區五廊街  "/>
    <s v="50,000元/月"/>
    <s v="7"/>
    <s v="7"/>
    <x v="8"/>
    <n v="2"/>
    <n v="4"/>
    <s v="台中市西區五廊街  "/>
    <x v="1"/>
    <n v="50000"/>
    <x v="1"/>
    <x v="1"/>
    <x v="0"/>
  </r>
  <r>
    <s v="Ａ１９體育園區站旁國峰苑  "/>
    <s v="成屋"/>
    <n v="48.83"/>
    <s v="9/23樓"/>
    <s v="3房2廳2衛 "/>
    <s v="新潤明日苑NO.8-國峰苑 / 桃園市中壢區領航南路一段  "/>
    <s v="29,000元/月"/>
    <s v="9"/>
    <s v="23"/>
    <x v="1"/>
    <n v="2"/>
    <n v="2"/>
    <s v=" 桃園市中壢區領航南路一段  "/>
    <x v="4"/>
    <n v="29000"/>
    <x v="0"/>
    <x v="1"/>
    <x v="2"/>
  </r>
  <r>
    <s v="台北車站一大房一客廳一廚  "/>
    <s v="成屋"/>
    <n v="39.229999999999997"/>
    <s v="3/5樓"/>
    <s v="1房2廳1衛 "/>
    <s v="台北市中山區中山北路一段  "/>
    <s v="25,000元/月"/>
    <s v="3"/>
    <s v="5"/>
    <x v="2"/>
    <n v="2"/>
    <n v="1"/>
    <s v="台北市中山區中山北路一段  "/>
    <x v="0"/>
    <n v="25000"/>
    <x v="0"/>
    <x v="1"/>
    <x v="0"/>
  </r>
  <r>
    <s v="大空間精美三樓套房  "/>
    <s v="成屋"/>
    <n v="9.9700000000000006"/>
    <s v="3/4樓"/>
    <s v="1房1廳1衛 "/>
    <s v="新北市新莊區福營路  "/>
    <s v="15,000元/月"/>
    <s v="3"/>
    <s v="4"/>
    <x v="2"/>
    <n v="1"/>
    <n v="1"/>
    <s v="新北市新莊區福營路  "/>
    <x v="5"/>
    <n v="15000"/>
    <x v="0"/>
    <x v="2"/>
    <x v="0"/>
  </r>
  <r>
    <s v="稀有優質兩房  "/>
    <s v="成屋"/>
    <n v="24.11"/>
    <s v="8/12樓"/>
    <s v="2房2廳1衛 "/>
    <s v="伊登花園 / 新北市汐止區福德一路  "/>
    <s v="33,000元/月"/>
    <s v="8"/>
    <s v="12"/>
    <x v="0"/>
    <n v="2"/>
    <n v="1"/>
    <s v=" 新北市汐止區福德一路  "/>
    <x v="5"/>
    <n v="33000"/>
    <x v="0"/>
    <x v="0"/>
    <x v="1"/>
  </r>
  <r>
    <s v="君天廈三房近北門站  "/>
    <s v="成屋"/>
    <n v="42.99"/>
    <s v="2/15樓"/>
    <s v="3房2廳2衛 "/>
    <s v="台北市大同區延平北路一段  "/>
    <s v="58,000元/月"/>
    <s v="2"/>
    <s v="15"/>
    <x v="1"/>
    <n v="2"/>
    <n v="2"/>
    <s v="台北市大同區延平北路一段  "/>
    <x v="0"/>
    <n v="58000"/>
    <x v="0"/>
    <x v="1"/>
    <x v="1"/>
  </r>
  <r>
    <s v="夏都高質感漂亮２房  "/>
    <s v="成屋"/>
    <n v="34.369999999999997"/>
    <s v="5/15樓"/>
    <s v="2房2廳2衛 "/>
    <s v="台中市西區忠明南路  "/>
    <s v="45,000元/月"/>
    <s v="5"/>
    <s v="15"/>
    <x v="0"/>
    <n v="2"/>
    <n v="2"/>
    <s v="台中市西區忠明南路  "/>
    <x v="1"/>
    <n v="45000"/>
    <x v="1"/>
    <x v="1"/>
    <x v="1"/>
  </r>
  <r>
    <s v="機捷～惠宇朗庭～３房平車  "/>
    <s v="成屋"/>
    <n v="52.8"/>
    <s v="9/15樓"/>
    <s v="3房2廳2衛 "/>
    <s v="台中市北屯區敦富路  "/>
    <s v="32,000元/月"/>
    <s v="9"/>
    <s v="15"/>
    <x v="1"/>
    <n v="2"/>
    <n v="2"/>
    <s v="台中市北屯區敦富路  "/>
    <x v="1"/>
    <n v="32000"/>
    <x v="1"/>
    <x v="1"/>
    <x v="1"/>
  </r>
  <r>
    <s v="華友聯ＣＡＳＡ兩房美屋  "/>
    <s v="成屋"/>
    <n v="22.82"/>
    <s v="5/15樓"/>
    <s v="2房2廳2衛 "/>
    <s v="台南市南區萬年七街  "/>
    <s v="23,000元/月"/>
    <s v="5"/>
    <s v="15"/>
    <x v="0"/>
    <n v="2"/>
    <n v="2"/>
    <s v="台南市南區萬年七街  "/>
    <x v="2"/>
    <n v="23000"/>
    <x v="2"/>
    <x v="0"/>
    <x v="1"/>
  </r>
  <r>
    <s v="永康街大面寬一樓  "/>
    <s v="成屋"/>
    <n v="31.93"/>
    <s v="1/4樓"/>
    <s v="2廳1衛 "/>
    <s v="台北市大安區永康街  "/>
    <s v="65,000元/月"/>
    <s v="1"/>
    <s v="4"/>
    <x v="6"/>
    <n v="2"/>
    <n v="1"/>
    <s v="台北市大安區永康街  "/>
    <x v="0"/>
    <n v="65000"/>
    <x v="0"/>
    <x v="1"/>
    <x v="0"/>
  </r>
  <r>
    <s v="最後一間黃金三重站大套房  "/>
    <s v="成屋"/>
    <n v="4"/>
    <s v="2/4樓"/>
    <s v="1房1衛 "/>
    <s v="新北市三重區捷運路  "/>
    <s v="17,000元/月"/>
    <s v="2"/>
    <s v="4"/>
    <x v="2"/>
    <s v=""/>
    <n v="1"/>
    <s v="新北市三重區捷運路  "/>
    <x v="5"/>
    <n v="17000"/>
    <x v="0"/>
    <x v="2"/>
    <x v="0"/>
  </r>
  <r>
    <s v="勝麗交響曲三房平車位  "/>
    <s v="成屋"/>
    <n v="39.83"/>
    <s v="11/15樓"/>
    <s v="3房2廳2衛 "/>
    <s v="台中市沙鹿區永寧路一段  "/>
    <s v="20,000元/月"/>
    <s v="11"/>
    <s v="15"/>
    <x v="1"/>
    <n v="2"/>
    <n v="2"/>
    <s v="台中市沙鹿區永寧路一段  "/>
    <x v="1"/>
    <n v="20000"/>
    <x v="1"/>
    <x v="1"/>
    <x v="1"/>
  </r>
  <r>
    <s v="近城隍廟大套房  "/>
    <s v="成屋"/>
    <n v="20.59"/>
    <s v="10/10樓"/>
    <s v="1房1廳1衛 "/>
    <s v="新竹市新竹市中山路  "/>
    <s v="18,000元/月"/>
    <s v="10"/>
    <s v="10"/>
    <x v="2"/>
    <n v="1"/>
    <n v="1"/>
    <s v="新竹市新竹市中山路  "/>
    <x v="8"/>
    <n v="18000"/>
    <x v="0"/>
    <x v="0"/>
    <x v="0"/>
  </r>
  <r>
    <s v="竹北１０１四房  "/>
    <s v="成屋"/>
    <n v="49.03"/>
    <s v="9/15樓"/>
    <s v="4房2廳2衛 "/>
    <s v="新竹縣竹北市莊敬五街  "/>
    <s v="33,000元/月"/>
    <s v="9"/>
    <s v="15"/>
    <x v="5"/>
    <n v="2"/>
    <n v="2"/>
    <s v="新竹縣竹北市莊敬五街  "/>
    <x v="6"/>
    <n v="33000"/>
    <x v="0"/>
    <x v="1"/>
    <x v="1"/>
  </r>
  <r>
    <s v="京澄謙里四房車位  "/>
    <s v="成屋"/>
    <n v="96.38"/>
    <s v="7/9樓"/>
    <s v="4房2廳2衛 "/>
    <s v="桃園市桃園區新埔五街  "/>
    <s v="46,000元/月"/>
    <s v="7"/>
    <s v="9"/>
    <x v="5"/>
    <n v="2"/>
    <n v="2"/>
    <s v="桃園市桃園區新埔五街  "/>
    <x v="4"/>
    <n v="46000"/>
    <x v="0"/>
    <x v="1"/>
    <x v="0"/>
  </r>
  <r>
    <s v="重北電梯四房附平面車位  "/>
    <s v="成屋"/>
    <n v="59.75"/>
    <s v="2/6樓"/>
    <s v="4房2廳2衛 "/>
    <s v="台北市大同區重慶北路三段  "/>
    <s v="58,000元/月"/>
    <s v="2"/>
    <s v="6"/>
    <x v="5"/>
    <n v="2"/>
    <n v="2"/>
    <s v="台北市大同區重慶北路三段  "/>
    <x v="0"/>
    <n v="58000"/>
    <x v="0"/>
    <x v="1"/>
    <x v="0"/>
  </r>
  <r>
    <s v="東騰越景觀豪邸  "/>
    <s v="成屋"/>
    <n v="95.08"/>
    <s v="18/19樓"/>
    <s v="2房3廳2衛2室 "/>
    <s v="台北市北投區泉源路  "/>
    <s v="140,000元/月"/>
    <s v="18"/>
    <s v="19"/>
    <x v="0"/>
    <n v="3"/>
    <n v="2"/>
    <s v="台北市北投區泉源路  "/>
    <x v="0"/>
    <n v="140000"/>
    <x v="0"/>
    <x v="1"/>
    <x v="1"/>
  </r>
  <r>
    <s v="學府之森三房  "/>
    <s v="成屋"/>
    <n v="25.29"/>
    <s v="5/19樓"/>
    <s v="3房2廳2衛 "/>
    <s v="新北市土城區學府路一段  "/>
    <s v="34,000元/月"/>
    <s v="5"/>
    <s v="19"/>
    <x v="1"/>
    <n v="2"/>
    <n v="2"/>
    <s v="新北市土城區學府路一段  "/>
    <x v="5"/>
    <n v="34000"/>
    <x v="0"/>
    <x v="0"/>
    <x v="1"/>
  </r>
  <r>
    <s v="文賢路正路面燙金店面  "/>
    <s v="成屋"/>
    <n v="72.58"/>
    <s v="1-3/3樓"/>
    <s v="8房2廳6衛(含加蓋 1房1衛) "/>
    <s v="台南市北區文賢路  "/>
    <s v="53,000元/月"/>
    <s v="1-3"/>
    <s v="3"/>
    <x v="4"/>
    <n v="2"/>
    <n v="6"/>
    <s v="台南市北區文賢路  "/>
    <x v="2"/>
    <n v="53000"/>
    <x v="2"/>
    <x v="1"/>
    <x v="0"/>
  </r>
  <r>
    <s v="白雲山莊俯視台北市  "/>
    <s v="成屋"/>
    <n v="60.99"/>
    <s v="-1/2樓"/>
    <s v="2房2廳2衛 "/>
    <s v="白雲山莊 / 台北市士林區仰德大道三段  "/>
    <s v="155,000元/月"/>
    <s v="-1"/>
    <s v="2"/>
    <x v="0"/>
    <n v="2"/>
    <n v="2"/>
    <s v=" 台北市士林區仰德大道三段  "/>
    <x v="0"/>
    <n v="155000"/>
    <x v="0"/>
    <x v="1"/>
    <x v="0"/>
  </r>
  <r>
    <s v="高鐵區仁發喜悅兩房  "/>
    <s v="成屋"/>
    <n v="36"/>
    <s v="4/14樓"/>
    <s v="2房2廳1衛1室 "/>
    <s v="仁發喜悅 / 新竹縣竹北市日興一街  "/>
    <s v="26,000元/月"/>
    <s v="4"/>
    <s v="14"/>
    <x v="0"/>
    <n v="2"/>
    <n v="1"/>
    <s v=" 新竹縣竹北市日興一街  "/>
    <x v="6"/>
    <n v="26000"/>
    <x v="0"/>
    <x v="1"/>
    <x v="1"/>
  </r>
  <r>
    <s v="榮華特區方正美廈  "/>
    <s v="成屋"/>
    <n v="42.2"/>
    <s v="4/7樓"/>
    <s v="3房2廳1衛 "/>
    <s v="台北市北投區榮華一路  "/>
    <s v="60,000元/月"/>
    <s v="4"/>
    <s v="7"/>
    <x v="1"/>
    <n v="2"/>
    <n v="1"/>
    <s v="台北市北投區榮華一路  "/>
    <x v="0"/>
    <n v="60000"/>
    <x v="0"/>
    <x v="1"/>
    <x v="0"/>
  </r>
  <r>
    <s v="遠雄晴川高樓美景四房車位  "/>
    <s v="成屋"/>
    <n v="65.5"/>
    <s v="22/29樓"/>
    <s v="4房2廳2衛 "/>
    <s v="台北市文山區木柵路三段  "/>
    <s v="83,000元/月"/>
    <s v="22"/>
    <s v="29"/>
    <x v="5"/>
    <n v="2"/>
    <n v="2"/>
    <s v="台北市文山區木柵路三段  "/>
    <x v="0"/>
    <n v="83000"/>
    <x v="0"/>
    <x v="1"/>
    <x v="2"/>
  </r>
  <r>
    <s v="近內科分租（含水電）  "/>
    <s v="成屋"/>
    <n v="8"/>
    <s v="2/5樓"/>
    <s v="1房 "/>
    <s v="台北市內湖區內湖路一段  "/>
    <s v="9,500元/月"/>
    <s v="2"/>
    <s v="5"/>
    <x v="2"/>
    <s v=""/>
    <s v=""/>
    <s v="台北市內湖區內湖路一段  "/>
    <x v="0"/>
    <n v="9500"/>
    <x v="0"/>
    <x v="2"/>
    <x v="0"/>
  </r>
  <r>
    <s v="雙橡園三房平面車位  "/>
    <s v="成屋"/>
    <n v="33.21"/>
    <s v="9/12樓"/>
    <s v="3房2廳1衛 "/>
    <s v="新北市新莊區昌德街  "/>
    <s v="45,000元/月"/>
    <s v="9"/>
    <s v="12"/>
    <x v="1"/>
    <n v="2"/>
    <n v="1"/>
    <s v="新北市新莊區昌德街  "/>
    <x v="5"/>
    <n v="45000"/>
    <x v="0"/>
    <x v="1"/>
    <x v="1"/>
  </r>
  <r>
    <s v="中央三街溫馨四房  "/>
    <s v="成屋"/>
    <n v="45.53"/>
    <s v="5/7樓"/>
    <s v="4房1廳2衛 "/>
    <s v="新北市新店區中央三街  "/>
    <s v="40,000元/月"/>
    <s v="5"/>
    <s v="7"/>
    <x v="5"/>
    <n v="1"/>
    <n v="2"/>
    <s v="新北市新店區中央三街  "/>
    <x v="5"/>
    <n v="40000"/>
    <x v="0"/>
    <x v="1"/>
    <x v="0"/>
  </r>
  <r>
    <s v="近新樓清新小透天  "/>
    <s v="成屋"/>
    <n v="22.22"/>
    <s v="1-2/2樓"/>
    <s v="2房2廳1衛 "/>
    <s v="台南市東區新樓街  "/>
    <s v="19,800元/月"/>
    <s v="1-2"/>
    <s v="2"/>
    <x v="0"/>
    <n v="2"/>
    <n v="1"/>
    <s v="台南市東區新樓街  "/>
    <x v="2"/>
    <n v="19800"/>
    <x v="2"/>
    <x v="0"/>
    <x v="0"/>
  </r>
  <r>
    <s v="大任凱悅採光好視野好美  "/>
    <s v="成屋"/>
    <n v="9.4700000000000006"/>
    <s v="5/7樓"/>
    <s v="1房1廳1衛(含加蓋 1房) "/>
    <s v="新竹縣竹北市縣政七街  "/>
    <s v="17,000元/月"/>
    <s v="5"/>
    <s v="7"/>
    <x v="2"/>
    <n v="1"/>
    <n v="1"/>
    <s v="新竹縣竹北市縣政七街  "/>
    <x v="6"/>
    <n v="17000"/>
    <x v="0"/>
    <x v="2"/>
    <x v="0"/>
  </r>
  <r>
    <s v="赫里翁高樓裝潢雙平車  "/>
    <s v="成屋"/>
    <n v="129.15"/>
    <s v="20/25樓"/>
    <s v="4房2廳3衛 "/>
    <s v="台中市西屯區青海路二段  "/>
    <s v="86,000元/月"/>
    <s v="20"/>
    <s v="25"/>
    <x v="5"/>
    <n v="2"/>
    <n v="3"/>
    <s v="台中市西屯區青海路二段  "/>
    <x v="1"/>
    <n v="86000"/>
    <x v="1"/>
    <x v="1"/>
    <x v="2"/>
  </r>
  <r>
    <s v="松江南京★明亮高樓辦公  "/>
    <s v="成屋"/>
    <n v="10.86"/>
    <s v="9/12樓"/>
    <s v="1房1廳1衛 "/>
    <s v="台北市中山區長安東路二段  "/>
    <s v="26,000元/月"/>
    <s v="9"/>
    <s v="12"/>
    <x v="2"/>
    <n v="1"/>
    <n v="1"/>
    <s v="台北市中山區長安東路二段  "/>
    <x v="0"/>
    <n v="26000"/>
    <x v="0"/>
    <x v="2"/>
    <x v="1"/>
  </r>
  <r>
    <s v="鴻築ＯＮＥ三房車位  "/>
    <s v="成屋"/>
    <n v="49.51"/>
    <s v="8/14樓"/>
    <s v="3房2廳2衛 "/>
    <s v="鴻築ONE / 新北市淡水區淡金路二段  "/>
    <s v="28,500元/月"/>
    <s v="8"/>
    <s v="14"/>
    <x v="1"/>
    <n v="2"/>
    <n v="2"/>
    <s v=" 新北市淡水區淡金路二段  "/>
    <x v="5"/>
    <n v="28500"/>
    <x v="0"/>
    <x v="1"/>
    <x v="1"/>
  </r>
  <r>
    <s v="清歡豪邸  "/>
    <s v="成屋"/>
    <n v="102.38"/>
    <s v="8/14樓"/>
    <s v="4房2廳2衛1室 "/>
    <s v="台北市大安區杭州南路二段  "/>
    <s v="308,000元/月"/>
    <s v="8"/>
    <s v="14"/>
    <x v="5"/>
    <n v="2"/>
    <n v="2"/>
    <s v="台北市大安區杭州南路二段  "/>
    <x v="0"/>
    <n v="308000"/>
    <x v="0"/>
    <x v="1"/>
    <x v="1"/>
  </r>
  <r>
    <s v="亞灣區高樓美景住辦  "/>
    <s v="成屋"/>
    <n v="46.87"/>
    <s v="12/12樓"/>
    <s v="3房2廳2衛 "/>
    <s v="高雄市苓雅區四維四路  "/>
    <s v="35,000元/月"/>
    <s v="12"/>
    <s v="12"/>
    <x v="1"/>
    <n v="2"/>
    <n v="2"/>
    <s v="高雄市苓雅區四維四路  "/>
    <x v="3"/>
    <n v="35000"/>
    <x v="2"/>
    <x v="1"/>
    <x v="1"/>
  </r>
  <r>
    <s v="苓雅正言採光好三房美寓  "/>
    <s v="成屋"/>
    <n v="34.479999999999997"/>
    <s v="5/5樓"/>
    <s v="3房3廳2衛(含加蓋 1廳) "/>
    <s v="高雄市苓雅區正言路  "/>
    <s v="15,000元/月"/>
    <s v="5"/>
    <s v="5"/>
    <x v="1"/>
    <n v="3"/>
    <n v="2"/>
    <s v="高雄市苓雅區正言路  "/>
    <x v="3"/>
    <n v="15000"/>
    <x v="2"/>
    <x v="1"/>
    <x v="0"/>
  </r>
  <r>
    <s v="近台中科技大學大套房  "/>
    <s v="成屋"/>
    <n v="8"/>
    <s v="3/5樓"/>
    <s v="1房1廳1衛 "/>
    <s v="台中市北區成功路  "/>
    <s v="15,225元/月"/>
    <s v="3"/>
    <s v="5"/>
    <x v="2"/>
    <n v="1"/>
    <n v="1"/>
    <s v="台中市北區成功路  "/>
    <x v="1"/>
    <n v="15225"/>
    <x v="1"/>
    <x v="2"/>
    <x v="0"/>
  </r>
  <r>
    <s v="太原路四房美屋  "/>
    <s v="成屋"/>
    <n v="32.97"/>
    <s v="5/5樓"/>
    <s v="4房2廳2衛 "/>
    <s v="台中市北屯區太原路三段  "/>
    <s v="13,000元/月"/>
    <s v="5"/>
    <s v="5"/>
    <x v="5"/>
    <n v="2"/>
    <n v="2"/>
    <s v="台中市北屯區太原路三段  "/>
    <x v="1"/>
    <n v="13000"/>
    <x v="1"/>
    <x v="1"/>
    <x v="0"/>
  </r>
  <r>
    <s v="微美居露台三房附車位  "/>
    <s v="成屋"/>
    <n v="29.48"/>
    <s v="2/15樓"/>
    <s v="3房2廳2衛 "/>
    <s v="高雄市楠梓區大學十九街  "/>
    <s v="26,000元/月"/>
    <s v="2"/>
    <s v="15"/>
    <x v="1"/>
    <n v="2"/>
    <n v="2"/>
    <s v="高雄市楠梓區大學十九街  "/>
    <x v="3"/>
    <n v="26000"/>
    <x v="2"/>
    <x v="0"/>
    <x v="1"/>
  </r>
  <r>
    <s v="春福采采∣採光三房平車  "/>
    <s v="成屋"/>
    <n v="69.599999999999994"/>
    <s v="2-4/4樓"/>
    <s v="3房2廳3衛 "/>
    <s v="台南市永康區忠孝一路  "/>
    <s v="35,000元/月"/>
    <s v="2-4"/>
    <s v="4"/>
    <x v="1"/>
    <n v="2"/>
    <n v="3"/>
    <s v="台南市永康區忠孝一路  "/>
    <x v="2"/>
    <n v="35000"/>
    <x v="2"/>
    <x v="1"/>
    <x v="0"/>
  </r>
  <r>
    <s v="濱湖皇家湖景雙主臥大四房  "/>
    <s v="成屋"/>
    <n v="70.23"/>
    <s v="3/12樓"/>
    <s v="4房2廳3衛 "/>
    <s v="台北市內湖區內湖路二段  "/>
    <s v="80,000元/月"/>
    <s v="3"/>
    <s v="12"/>
    <x v="5"/>
    <n v="2"/>
    <n v="3"/>
    <s v="台北市內湖區內湖路二段  "/>
    <x v="0"/>
    <n v="80000"/>
    <x v="0"/>
    <x v="1"/>
    <x v="1"/>
  </r>
  <r>
    <s v="介壽路黃金店面  "/>
    <s v="成屋"/>
    <n v="59.59"/>
    <s v="1-2/2樓"/>
    <s v="4房1廳3衛1室(含加蓋 2房2衛) "/>
    <s v="桃園市八德區介壽路一段  "/>
    <s v="73,000元/月"/>
    <s v="1-2"/>
    <s v="2"/>
    <x v="5"/>
    <n v="1"/>
    <n v="3"/>
    <s v="桃園市八德區介壽路一段  "/>
    <x v="4"/>
    <n v="73000"/>
    <x v="0"/>
    <x v="1"/>
    <x v="0"/>
  </r>
  <r>
    <s v="ＳＯＧＯ後方庭院邊間１樓  "/>
    <s v="成屋"/>
    <n v="41.44"/>
    <s v="1/4樓"/>
    <s v="3房2廳2衛1室 "/>
    <s v="台北市大安區仁愛路三段  "/>
    <s v="180,000元/月"/>
    <s v="1"/>
    <s v="4"/>
    <x v="1"/>
    <n v="2"/>
    <n v="2"/>
    <s v="台北市大安區仁愛路三段  "/>
    <x v="0"/>
    <n v="180000"/>
    <x v="0"/>
    <x v="1"/>
    <x v="0"/>
  </r>
  <r>
    <s v="【新接】莊敬靜巷面公園  "/>
    <s v="成屋"/>
    <n v="24.32"/>
    <s v="4/4樓"/>
    <s v="2房2廳1衛 "/>
    <s v="台北市信義區莊敬路  "/>
    <s v="35,000元/月"/>
    <s v="4"/>
    <s v="4"/>
    <x v="0"/>
    <n v="2"/>
    <n v="1"/>
    <s v="台北市信義區莊敬路  "/>
    <x v="0"/>
    <n v="35000"/>
    <x v="0"/>
    <x v="0"/>
    <x v="0"/>
  </r>
  <r>
    <s v="竹北１０１大空間３房  "/>
    <s v="成屋"/>
    <n v="47.08"/>
    <s v="6/14樓"/>
    <s v="3房2廳2衛 "/>
    <s v="新竹縣竹北市莊敬五街  "/>
    <s v="35,500元/月"/>
    <s v="6"/>
    <s v="14"/>
    <x v="1"/>
    <n v="2"/>
    <n v="2"/>
    <s v="新竹縣竹北市莊敬五街  "/>
    <x v="6"/>
    <n v="35500"/>
    <x v="0"/>
    <x v="1"/>
    <x v="1"/>
  </r>
  <r>
    <s v="近捷運電梯兩房車位  "/>
    <s v="成屋"/>
    <n v="24.56"/>
    <s v="10/24樓"/>
    <s v="2房1廳1衛 "/>
    <s v="新北市土城區莊園街  "/>
    <s v="36,000元/月"/>
    <s v="10"/>
    <s v="24"/>
    <x v="0"/>
    <n v="1"/>
    <n v="1"/>
    <s v="新北市土城區莊園街  "/>
    <x v="5"/>
    <n v="36000"/>
    <x v="0"/>
    <x v="0"/>
    <x v="2"/>
  </r>
  <r>
    <s v="一卡皮箱入住電梯兩房車位  "/>
    <s v="成屋"/>
    <n v="24.56"/>
    <s v="15/24樓"/>
    <s v="2房1廳1衛 "/>
    <s v="新北市土城區莊園街  "/>
    <s v="36,000元/月"/>
    <s v="15"/>
    <s v="24"/>
    <x v="0"/>
    <n v="1"/>
    <n v="1"/>
    <s v="新北市土城區莊園街  "/>
    <x v="5"/>
    <n v="36000"/>
    <x v="0"/>
    <x v="0"/>
    <x v="2"/>
  </r>
  <r>
    <s v="近火車站三房  "/>
    <s v="成屋"/>
    <n v="35.75"/>
    <s v="4/11樓"/>
    <s v="3房2廳2衛 "/>
    <s v="桃園市桃園區春日路  "/>
    <s v="28,000元/月"/>
    <s v="4"/>
    <s v="11"/>
    <x v="1"/>
    <n v="2"/>
    <n v="2"/>
    <s v="桃園市桃園區春日路  "/>
    <x v="4"/>
    <n v="28000"/>
    <x v="0"/>
    <x v="1"/>
    <x v="1"/>
  </r>
  <r>
    <s v="公寓二樓大空間好規劃  "/>
    <s v="成屋"/>
    <n v="27.26"/>
    <s v="2/4樓"/>
    <s v="1房1廳1衛 "/>
    <s v="台北市南港區興中路  "/>
    <s v="30,000元/月"/>
    <s v="2"/>
    <s v="4"/>
    <x v="2"/>
    <n v="1"/>
    <n v="1"/>
    <s v="台北市南港區興中路  "/>
    <x v="0"/>
    <n v="30000"/>
    <x v="0"/>
    <x v="0"/>
    <x v="0"/>
  </r>
  <r>
    <s v="美術之星⭐全新未使用毛胚  "/>
    <s v="成屋"/>
    <n v="142.1"/>
    <s v="11/27樓"/>
    <s v="1房1衛 "/>
    <s v="高雄市鼓山區美術東四路  "/>
    <s v="58,000元/月"/>
    <s v="11"/>
    <s v="27"/>
    <x v="2"/>
    <s v=""/>
    <n v="1"/>
    <s v="高雄市鼓山區美術東四路  "/>
    <x v="3"/>
    <n v="58000"/>
    <x v="2"/>
    <x v="1"/>
    <x v="2"/>
  </r>
  <r>
    <s v="專任★郁園道視野小豪宅  "/>
    <s v="成屋"/>
    <n v="22.03"/>
    <s v="10/12樓"/>
    <s v="1房1廳1衛 "/>
    <s v="台中市北區育德路  "/>
    <s v="18,880元/月"/>
    <s v="10"/>
    <s v="12"/>
    <x v="2"/>
    <n v="1"/>
    <n v="1"/>
    <s v="台中市北區育德路  "/>
    <x v="1"/>
    <n v="18880"/>
    <x v="1"/>
    <x v="0"/>
    <x v="1"/>
  </r>
  <r>
    <s v="塗城商圈大空間臨路金透店  "/>
    <s v="成屋"/>
    <n v="52.94"/>
    <s v="1-4/4樓"/>
    <s v="7房3廳4衛 "/>
    <s v="台中市大里區文化街  "/>
    <s v="35,000元/月"/>
    <s v="1-4"/>
    <s v="4"/>
    <x v="8"/>
    <n v="3"/>
    <n v="4"/>
    <s v="台中市大里區文化街  "/>
    <x v="1"/>
    <n v="35000"/>
    <x v="1"/>
    <x v="1"/>
    <x v="0"/>
  </r>
  <r>
    <s v="復興路採光辦公室  "/>
    <s v="成屋"/>
    <n v="29.65"/>
    <s v="2/3樓"/>
    <s v="1廳2衛 "/>
    <s v="新北市樹林區復興路  "/>
    <s v="25,000元/月"/>
    <s v="2"/>
    <s v="3"/>
    <x v="6"/>
    <n v="1"/>
    <n v="2"/>
    <s v="新北市樹林區復興路  "/>
    <x v="5"/>
    <n v="25000"/>
    <x v="0"/>
    <x v="0"/>
    <x v="0"/>
  </r>
  <r>
    <s v="【稀有】中正南路臨路店面  "/>
    <s v="成屋"/>
    <n v="35.57"/>
    <s v="1-3/3樓"/>
    <s v="5房2廳3衛(含加蓋 1房1衛) "/>
    <s v="台南市永康區中正南路  "/>
    <s v="45,000元/月"/>
    <s v="1-3"/>
    <s v="3"/>
    <x v="3"/>
    <n v="2"/>
    <n v="3"/>
    <s v="台南市永康區中正南路  "/>
    <x v="2"/>
    <n v="45000"/>
    <x v="2"/>
    <x v="1"/>
    <x v="0"/>
  </r>
  <r>
    <s v="大觀無極河岸豪邸  "/>
    <s v="成屋"/>
    <n v="169"/>
    <s v="4/22樓"/>
    <s v="3房2廳4衛 "/>
    <s v="新竹縣竹北市興隆路五段  "/>
    <s v="120,000元/月"/>
    <s v="4"/>
    <s v="22"/>
    <x v="1"/>
    <n v="2"/>
    <n v="4"/>
    <s v="新竹縣竹北市興隆路五段  "/>
    <x v="6"/>
    <n v="120000"/>
    <x v="0"/>
    <x v="1"/>
    <x v="2"/>
  </r>
  <r>
    <s v="中正區溫馨分租套房  "/>
    <s v="成屋"/>
    <n v="5"/>
    <s v="3/4樓"/>
    <s v="3房2廳2衛 "/>
    <s v="台北市中正區和平西路二段  "/>
    <s v="20,000元/月"/>
    <s v="3"/>
    <s v="4"/>
    <x v="1"/>
    <n v="2"/>
    <n v="2"/>
    <s v="台北市中正區和平西路二段  "/>
    <x v="0"/>
    <n v="20000"/>
    <x v="0"/>
    <x v="2"/>
    <x v="0"/>
  </r>
  <r>
    <s v="桃園玉山街大空間透天  "/>
    <s v="成屋"/>
    <n v="110.21"/>
    <s v="1-4/4樓"/>
    <s v="8房2廳4衛 "/>
    <s v="桃園市桃園區玉山街  "/>
    <s v="40,000元/月"/>
    <s v="1-4"/>
    <s v="4"/>
    <x v="4"/>
    <n v="2"/>
    <n v="4"/>
    <s v="桃園市桃園區玉山街  "/>
    <x v="4"/>
    <n v="40000"/>
    <x v="0"/>
    <x v="1"/>
    <x v="0"/>
  </r>
  <r>
    <s v="桃大誠高樓景觀大三房車位  "/>
    <s v="成屋"/>
    <n v="58.23"/>
    <s v="20/24樓"/>
    <s v="3房2廳2衛 "/>
    <s v="桃園市八德區公園路  "/>
    <s v="36,800元/月"/>
    <s v="20"/>
    <s v="24"/>
    <x v="1"/>
    <n v="2"/>
    <n v="2"/>
    <s v="桃園市八德區公園路  "/>
    <x v="4"/>
    <n v="36800"/>
    <x v="0"/>
    <x v="1"/>
    <x v="2"/>
  </r>
  <r>
    <s v="民權路店面透天  "/>
    <s v="成屋"/>
    <n v="54.36"/>
    <s v="1-3/3樓"/>
    <s v="6房5廳3衛(含加蓋 1廳) "/>
    <s v="新北市板橋區民權路  "/>
    <s v="110,000元/月"/>
    <s v="1-3"/>
    <s v="3"/>
    <x v="7"/>
    <n v="5"/>
    <n v="3"/>
    <s v="新北市板橋區民權路  "/>
    <x v="5"/>
    <n v="110000"/>
    <x v="0"/>
    <x v="1"/>
    <x v="0"/>
  </r>
  <r>
    <s v="捷運重新路金透天  "/>
    <s v="成屋"/>
    <n v="7.56"/>
    <s v="1-4/1樓"/>
    <s v="2房3廳2衛2室(含加蓋 2房2廳2衛2室) "/>
    <s v="新北市三重區重新路二段  "/>
    <s v="75,000元/月"/>
    <s v="1-4"/>
    <s v="1"/>
    <x v="0"/>
    <n v="3"/>
    <n v="2"/>
    <s v="新北市三重區重新路二段  "/>
    <x v="5"/>
    <n v="75000"/>
    <x v="0"/>
    <x v="2"/>
    <x v="0"/>
  </r>
  <r>
    <s v="文心１兩房視野戶  "/>
    <s v="成屋"/>
    <n v="24.7"/>
    <s v="19/22樓"/>
    <s v="2房2廳1衛 "/>
    <s v="文心1 / 台中市北屯區文心路四段  "/>
    <s v="27,500元/月"/>
    <s v="19"/>
    <s v="22"/>
    <x v="0"/>
    <n v="2"/>
    <n v="1"/>
    <s v=" 台中市北屯區文心路四段  "/>
    <x v="1"/>
    <n v="27500"/>
    <x v="1"/>
    <x v="0"/>
    <x v="2"/>
  </r>
  <r>
    <s v="中興街公寓四樓３房２廳  "/>
    <s v="成屋"/>
    <n v="36.08"/>
    <s v="4/4樓"/>
    <s v="3房2廳1衛 "/>
    <s v="新北市新莊區中興街  "/>
    <s v="22,000元/月"/>
    <s v="4"/>
    <s v="4"/>
    <x v="1"/>
    <n v="2"/>
    <n v="1"/>
    <s v="新北市新莊區中興街  "/>
    <x v="5"/>
    <n v="22000"/>
    <x v="0"/>
    <x v="1"/>
    <x v="0"/>
  </r>
  <r>
    <s v="單元一透天可停雙車  "/>
    <s v="成屋"/>
    <n v="69.89"/>
    <s v="1-4/4樓"/>
    <s v="5房3廳6衛 "/>
    <s v="台中市西屯區玉寶路  "/>
    <s v="78,000元/月"/>
    <s v="1-4"/>
    <s v="4"/>
    <x v="3"/>
    <n v="3"/>
    <n v="6"/>
    <s v="台中市西屯區玉寶路  "/>
    <x v="1"/>
    <n v="78000"/>
    <x v="1"/>
    <x v="1"/>
    <x v="0"/>
  </r>
  <r>
    <s v="水沐青華三房平車附家具  "/>
    <s v="成屋"/>
    <n v="45.71"/>
    <s v="10/15樓"/>
    <s v="3房2廳2衛 "/>
    <s v="台中市北屯區敦富三街  "/>
    <s v="30,000元/月"/>
    <s v="10"/>
    <s v="15"/>
    <x v="1"/>
    <n v="2"/>
    <n v="2"/>
    <s v="台中市北屯區敦富三街  "/>
    <x v="1"/>
    <n v="30000"/>
    <x v="1"/>
    <x v="1"/>
    <x v="1"/>
  </r>
  <r>
    <s v="大松林裡高樓精裝三房平車  "/>
    <s v="成屋"/>
    <n v="45.99"/>
    <s v="15/15樓"/>
    <s v="3房2廳2衛 "/>
    <s v="台中市南區福田一街  "/>
    <s v="38,000元/月"/>
    <s v="15"/>
    <s v="15"/>
    <x v="1"/>
    <n v="2"/>
    <n v="2"/>
    <s v="台中市南區福田一街  "/>
    <x v="1"/>
    <n v="38000"/>
    <x v="1"/>
    <x v="1"/>
    <x v="1"/>
  </r>
  <r>
    <s v="佳福青樂山景視野三房車位  "/>
    <s v="成屋"/>
    <n v="44.44"/>
    <s v="15/15樓"/>
    <s v="3房2廳2衛 "/>
    <s v="台中市北屯區軍福十五路  "/>
    <s v="38,500元/月"/>
    <s v="15"/>
    <s v="15"/>
    <x v="1"/>
    <n v="2"/>
    <n v="2"/>
    <s v="台中市北屯區軍福十五路  "/>
    <x v="1"/>
    <n v="38500"/>
    <x v="1"/>
    <x v="1"/>
    <x v="1"/>
  </r>
  <r>
    <s v="逢甲電梯獨立陽台套房  "/>
    <s v="成屋"/>
    <n v="6.59"/>
    <s v="8/12樓"/>
    <s v="1房1衛 "/>
    <s v="近水樓台一期 / 台中市西屯區至善路  "/>
    <s v="8,000元/月"/>
    <s v="8"/>
    <s v="12"/>
    <x v="2"/>
    <s v=""/>
    <n v="1"/>
    <s v=" 台中市西屯區至善路  "/>
    <x v="1"/>
    <n v="8000"/>
    <x v="1"/>
    <x v="2"/>
    <x v="1"/>
  </r>
  <r>
    <s v="金陵路金透店  "/>
    <s v="成屋"/>
    <n v="33.659999999999997"/>
    <s v="1-2/2樓"/>
    <s v="2房2廳2衛 "/>
    <s v="桃園市平鎮區金陵路三段  "/>
    <s v="38,000元/月"/>
    <s v="1-2"/>
    <s v="2"/>
    <x v="0"/>
    <n v="2"/>
    <n v="2"/>
    <s v="桃園市平鎮區金陵路三段  "/>
    <x v="4"/>
    <n v="38000"/>
    <x v="0"/>
    <x v="1"/>
    <x v="0"/>
  </r>
  <r>
    <s v="彰美路兩房一廳美宅  "/>
    <s v="成屋"/>
    <n v="8"/>
    <s v="5/5樓"/>
    <s v="2房1廳2衛 "/>
    <s v="彰化縣彰化市彰美路一段  "/>
    <s v="24,500元/月"/>
    <s v="5"/>
    <s v="5"/>
    <x v="0"/>
    <n v="1"/>
    <n v="2"/>
    <s v="彰化縣彰化市彰美路一段  "/>
    <x v="7"/>
    <n v="24500"/>
    <x v="1"/>
    <x v="2"/>
    <x v="0"/>
  </r>
  <r>
    <s v="北區｜火車站。近成大２房  "/>
    <s v="成屋"/>
    <n v="22.96"/>
    <s v="3/7樓"/>
    <s v="2房2廳1衛 "/>
    <s v="台南市北區忠義路三段  "/>
    <s v="25,000元/月"/>
    <s v="3"/>
    <s v="7"/>
    <x v="0"/>
    <n v="2"/>
    <n v="1"/>
    <s v="台南市北區忠義路三段  "/>
    <x v="2"/>
    <n v="25000"/>
    <x v="2"/>
    <x v="0"/>
    <x v="0"/>
  </r>
  <r>
    <s v="★長春建國‧精品匯泰鴻★  "/>
    <s v="成屋"/>
    <n v="13.41"/>
    <s v="10/13樓"/>
    <s v="1房1廳1衛 "/>
    <s v="台北市中山區建國北路二段  "/>
    <s v="42,800元/月"/>
    <s v="10"/>
    <s v="13"/>
    <x v="2"/>
    <n v="1"/>
    <n v="1"/>
    <s v="台北市中山區建國北路二段  "/>
    <x v="0"/>
    <n v="42800"/>
    <x v="0"/>
    <x v="2"/>
    <x v="1"/>
  </r>
  <r>
    <s v="三和透天  "/>
    <s v="成屋"/>
    <n v="34.71"/>
    <s v="1-2/2樓"/>
    <s v="2房3廳2衛(含加蓋 1廳) "/>
    <s v="新北市三重區三和路四段  "/>
    <s v="28,000元/月"/>
    <s v="1-2"/>
    <s v="2"/>
    <x v="0"/>
    <n v="3"/>
    <n v="2"/>
    <s v="新北市三重區三和路四段  "/>
    <x v="5"/>
    <n v="28000"/>
    <x v="0"/>
    <x v="1"/>
    <x v="0"/>
  </r>
  <r>
    <s v="萬隆小套房  "/>
    <s v="成屋"/>
    <n v="4.2699999999999996"/>
    <s v="1/4樓"/>
    <s v="3房2廳3衛 "/>
    <s v="台北市文山區羅斯福路五段  "/>
    <s v="13,500元/月"/>
    <s v="1"/>
    <s v="4"/>
    <x v="1"/>
    <n v="2"/>
    <n v="3"/>
    <s v="台北市文山區羅斯福路五段  "/>
    <x v="0"/>
    <n v="13500"/>
    <x v="0"/>
    <x v="2"/>
    <x v="0"/>
  </r>
  <r>
    <s v="近青埔國中兩房車位  "/>
    <s v="成屋"/>
    <n v="37.44"/>
    <s v="6/10樓"/>
    <s v="2房2廳1衛 "/>
    <s v="桃園市中壢區永信路  "/>
    <s v="27,000元/月"/>
    <s v="6"/>
    <s v="10"/>
    <x v="0"/>
    <n v="2"/>
    <n v="1"/>
    <s v="桃園市中壢區永信路  "/>
    <x v="4"/>
    <n v="27000"/>
    <x v="0"/>
    <x v="1"/>
    <x v="0"/>
  </r>
  <r>
    <s v="【新接】信義ＣＥＯ大邊間  "/>
    <s v="成屋"/>
    <n v="31.89"/>
    <s v="3/8樓"/>
    <s v="1房2廳1衛 "/>
    <s v="台北市信義區松平路  "/>
    <s v="39,900元/月"/>
    <s v="3"/>
    <s v="8"/>
    <x v="2"/>
    <n v="2"/>
    <n v="1"/>
    <s v="台北市信義區松平路  "/>
    <x v="0"/>
    <n v="39900"/>
    <x v="0"/>
    <x v="1"/>
    <x v="0"/>
  </r>
  <r>
    <s v="士林區公園裝潢美宅  "/>
    <s v="成屋"/>
    <n v="50"/>
    <s v="2/4樓"/>
    <s v="3房3廳2衛 "/>
    <s v="台北市士林區葫蘆街  "/>
    <s v="48,000元/月"/>
    <s v="2"/>
    <s v="4"/>
    <x v="1"/>
    <n v="3"/>
    <n v="2"/>
    <s v="台北市士林區葫蘆街  "/>
    <x v="0"/>
    <n v="48000"/>
    <x v="0"/>
    <x v="1"/>
    <x v="0"/>
  </r>
  <r>
    <s v="蛇蛇聲威稀有大空間豪宅  "/>
    <s v="成屋"/>
    <n v="42.93"/>
    <s v="4-5/5樓"/>
    <s v="5房3廳3衛(含加蓋 1房1廳) "/>
    <s v="新北市新莊區中平路  "/>
    <s v="35,000元/月"/>
    <s v="4-5"/>
    <s v="5"/>
    <x v="3"/>
    <n v="3"/>
    <n v="3"/>
    <s v="新北市新莊區中平路  "/>
    <x v="5"/>
    <n v="35000"/>
    <x v="0"/>
    <x v="1"/>
    <x v="0"/>
  </r>
  <r>
    <s v="鳥松電梯百坪豪邸  "/>
    <s v="成屋"/>
    <n v="154.38"/>
    <s v="1-5/5樓"/>
    <s v="6房3廳8衛1室 "/>
    <s v="高雄市鳥松區松竹街  "/>
    <s v="150,000元/月"/>
    <s v="1-5"/>
    <s v="5"/>
    <x v="7"/>
    <n v="3"/>
    <n v="8"/>
    <s v="高雄市鳥松區松竹街  "/>
    <x v="3"/>
    <n v="150000"/>
    <x v="2"/>
    <x v="1"/>
    <x v="0"/>
  </r>
  <r>
    <s v="行義路頂級別墅  "/>
    <s v="成屋"/>
    <n v="81.150000000000006"/>
    <s v="1-2/2樓"/>
    <s v="7房3廳3衛2室(含加蓋 3房1廳2衛2室) "/>
    <s v="台北市北投區行義路  "/>
    <s v="230,000元/月"/>
    <s v="1-2"/>
    <s v="2"/>
    <x v="8"/>
    <n v="3"/>
    <n v="3"/>
    <s v="台北市北投區行義路  "/>
    <x v="0"/>
    <n v="230000"/>
    <x v="0"/>
    <x v="1"/>
    <x v="0"/>
  </r>
  <r>
    <s v="近史博館三房平車  "/>
    <s v="成屋"/>
    <n v="50.63"/>
    <s v="3/7樓"/>
    <s v="3房2廳2衛 "/>
    <s v="台南市安南區館前一路  "/>
    <s v="32,000元/月"/>
    <s v="3"/>
    <s v="7"/>
    <x v="1"/>
    <n v="2"/>
    <n v="2"/>
    <s v="台南市安南區館前一路  "/>
    <x v="2"/>
    <n v="32000"/>
    <x v="2"/>
    <x v="1"/>
    <x v="0"/>
  </r>
  <r>
    <s v="河岸景觀大套房出租Ｂ  "/>
    <s v="成屋"/>
    <n v="15"/>
    <s v="13/13樓"/>
    <s v="1房1廳1衛 "/>
    <s v="台南市安平區建平十七街  "/>
    <s v="15,000元/月"/>
    <s v="13"/>
    <s v="13"/>
    <x v="2"/>
    <n v="1"/>
    <n v="1"/>
    <s v="台南市安平區建平十七街  "/>
    <x v="2"/>
    <n v="15000"/>
    <x v="2"/>
    <x v="0"/>
    <x v="1"/>
  </r>
  <r>
    <s v="近台中二中整層住家  "/>
    <s v="成屋"/>
    <n v="26.85"/>
    <s v="5/5樓"/>
    <s v="3房2廳1衛 "/>
    <s v="台中市北區英士路  "/>
    <s v="18,000元/月"/>
    <s v="5"/>
    <s v="5"/>
    <x v="1"/>
    <n v="2"/>
    <n v="1"/>
    <s v="台中市北區英士路  "/>
    <x v="1"/>
    <n v="18000"/>
    <x v="1"/>
    <x v="0"/>
    <x v="0"/>
  </r>
  <r>
    <s v="高鐵旁登陽之驛三房平車  "/>
    <s v="成屋"/>
    <n v="50.38"/>
    <s v="11/24樓"/>
    <s v="3房2廳2衛 "/>
    <s v="台中市烏日區高鐵三路  "/>
    <s v="37,000元/月"/>
    <s v="11"/>
    <s v="24"/>
    <x v="1"/>
    <n v="2"/>
    <n v="2"/>
    <s v="台中市烏日區高鐵三路  "/>
    <x v="1"/>
    <n v="37000"/>
    <x v="1"/>
    <x v="1"/>
    <x v="2"/>
  </r>
  <r>
    <s v="☆逢甲☆福上巷透天  "/>
    <s v="成屋"/>
    <n v="35.64"/>
    <s v="1-2/2樓"/>
    <s v="4房2廳2衛(含加蓋 2房) "/>
    <s v="台中市西屯區福上巷  "/>
    <s v="30,000元/月"/>
    <s v="1-2"/>
    <s v="2"/>
    <x v="5"/>
    <n v="2"/>
    <n v="2"/>
    <s v="台中市西屯區福上巷  "/>
    <x v="1"/>
    <n v="30000"/>
    <x v="1"/>
    <x v="1"/>
    <x v="0"/>
  </r>
  <r>
    <s v="仁德｜大坪正義御邸  "/>
    <s v="成屋"/>
    <n v="81.27"/>
    <s v="1-4/4樓"/>
    <s v="5房2廳4衛1室 "/>
    <s v="台南市仁德區正義路  "/>
    <s v="55,000元/月"/>
    <s v="1-4"/>
    <s v="4"/>
    <x v="3"/>
    <n v="2"/>
    <n v="4"/>
    <s v="台南市仁德區正義路  "/>
    <x v="2"/>
    <n v="55000"/>
    <x v="2"/>
    <x v="1"/>
    <x v="0"/>
  </r>
  <r>
    <s v="精美裝潢三房雙峰匯  "/>
    <s v="成屋"/>
    <n v="54.47"/>
    <s v="8/29樓"/>
    <s v="3房2廳2衛 "/>
    <s v="新北市林口區忠孝路  "/>
    <s v="50,000元/月"/>
    <s v="8"/>
    <s v="29"/>
    <x v="1"/>
    <n v="2"/>
    <n v="2"/>
    <s v="新北市林口區忠孝路  "/>
    <x v="5"/>
    <n v="50000"/>
    <x v="0"/>
    <x v="1"/>
    <x v="2"/>
  </r>
  <r>
    <s v="全新近Ａ１８拾光隱大２房  "/>
    <s v="成屋"/>
    <n v="39.01"/>
    <s v="2/14樓"/>
    <s v="2房2廳1衛 "/>
    <s v="桃園市大園區致成路  "/>
    <s v="25,000元/月"/>
    <s v="2"/>
    <s v="14"/>
    <x v="0"/>
    <n v="2"/>
    <n v="1"/>
    <s v="桃園市大園區致成路  "/>
    <x v="4"/>
    <n v="25000"/>
    <x v="0"/>
    <x v="1"/>
    <x v="1"/>
  </r>
  <r>
    <s v="自強南路黃金透店  "/>
    <s v="成屋"/>
    <n v="107.88"/>
    <s v="B1-5/5樓"/>
    <s v="5房3廳3衛 "/>
    <s v="新竹縣竹北市自強南路  "/>
    <s v="150,000元/月"/>
    <s v="B1-5"/>
    <s v="5"/>
    <x v="3"/>
    <n v="3"/>
    <n v="3"/>
    <s v="新竹縣竹北市自強南路  "/>
    <x v="6"/>
    <n v="150000"/>
    <x v="0"/>
    <x v="1"/>
    <x v="0"/>
  </r>
  <r>
    <s v="東區華園美裝電梯  "/>
    <s v="成屋"/>
    <n v="47.44"/>
    <s v="5/7樓"/>
    <s v="2房2廳2衛 "/>
    <s v="台北市大安區忠孝東路四段  "/>
    <s v="73,000元/月"/>
    <s v="5"/>
    <s v="7"/>
    <x v="0"/>
    <n v="2"/>
    <n v="2"/>
    <s v="台北市大安區忠孝東路四段  "/>
    <x v="0"/>
    <n v="73000"/>
    <x v="0"/>
    <x v="1"/>
    <x v="0"/>
  </r>
  <r>
    <s v="南勢採光明亮大空間三房  "/>
    <s v="成屋"/>
    <n v="31.73"/>
    <s v="2/3樓"/>
    <s v="3房2廳2衛 "/>
    <s v="新北市林口區南勢四街  "/>
    <s v="35,000元/月"/>
    <s v="2"/>
    <s v="3"/>
    <x v="1"/>
    <n v="2"/>
    <n v="2"/>
    <s v="新北市林口區南勢四街  "/>
    <x v="5"/>
    <n v="35000"/>
    <x v="0"/>
    <x v="1"/>
    <x v="0"/>
  </r>
  <r>
    <s v="麥當勞旁面寬約２６米角店  "/>
    <s v="成屋"/>
    <n v="180.03"/>
    <s v="1-2/5樓"/>
    <s v="2廳 "/>
    <s v="台中市西屯區福星北路  "/>
    <s v="298,000元/月"/>
    <s v="1-2"/>
    <s v="5"/>
    <x v="6"/>
    <n v="2"/>
    <s v=""/>
    <s v="台中市西屯區福星北路  "/>
    <x v="1"/>
    <n v="298000"/>
    <x v="1"/>
    <x v="1"/>
    <x v="0"/>
  </r>
  <r>
    <s v="東門捷運新妝美居  "/>
    <s v="成屋"/>
    <n v="20.2"/>
    <s v="6/7樓"/>
    <s v="1房1廳1衛 "/>
    <s v="台北市大安區金山南路二段  "/>
    <s v="46,000元/月"/>
    <s v="6"/>
    <s v="7"/>
    <x v="2"/>
    <n v="1"/>
    <n v="1"/>
    <s v="台北市大安區金山南路二段  "/>
    <x v="0"/>
    <n v="46000"/>
    <x v="0"/>
    <x v="0"/>
    <x v="0"/>
  </r>
  <r>
    <s v="川普  "/>
    <s v="成屋"/>
    <n v="39.24"/>
    <s v="14/15樓"/>
    <s v="2房2廳1衛 "/>
    <s v="新北市淡水區淡金路一段  "/>
    <s v="30,000元/月"/>
    <s v="14"/>
    <s v="15"/>
    <x v="0"/>
    <n v="2"/>
    <n v="1"/>
    <s v="新北市淡水區淡金路一段  "/>
    <x v="5"/>
    <n v="30000"/>
    <x v="0"/>
    <x v="1"/>
    <x v="1"/>
  </r>
  <r>
    <s v="高鐵若蒔山大三房  "/>
    <s v="成屋"/>
    <n v="99.03"/>
    <s v="10/24樓"/>
    <s v="3房2廳2衛 "/>
    <s v="新竹縣竹北市光明六路東二段  "/>
    <s v="160,000元/月"/>
    <s v="10"/>
    <s v="24"/>
    <x v="1"/>
    <n v="2"/>
    <n v="2"/>
    <s v="新竹縣竹北市光明六路東二段  "/>
    <x v="6"/>
    <n v="160000"/>
    <x v="0"/>
    <x v="1"/>
    <x v="2"/>
  </r>
  <r>
    <s v="東海大學整層大主臥  "/>
    <s v="成屋"/>
    <n v="12.08"/>
    <s v="4/4樓"/>
    <s v="1房1廳1衛1室 "/>
    <s v="台中市龍井區新興路  "/>
    <s v="12,500元/月"/>
    <s v="4"/>
    <s v="4"/>
    <x v="2"/>
    <n v="1"/>
    <n v="1"/>
    <s v="台中市龍井區新興路  "/>
    <x v="1"/>
    <n v="12500"/>
    <x v="1"/>
    <x v="2"/>
    <x v="0"/>
  </r>
  <r>
    <s v="國會山莊美麗電梯別墅  "/>
    <s v="成屋"/>
    <n v="48.78"/>
    <s v="1-2/2樓"/>
    <s v="5房2廳4衛(含加蓋 1房) "/>
    <s v="台北市內湖區大湖山莊街  "/>
    <s v="120,000元/月"/>
    <s v="1-2"/>
    <s v="2"/>
    <x v="3"/>
    <n v="2"/>
    <n v="4"/>
    <s v="台北市內湖區大湖山莊街  "/>
    <x v="0"/>
    <n v="120000"/>
    <x v="0"/>
    <x v="1"/>
    <x v="0"/>
  </r>
  <r>
    <s v="葫東大空間誠意找有緣人  "/>
    <s v="成屋"/>
    <n v="22.85"/>
    <s v="2/2樓"/>
    <s v="1房1廳1衛 "/>
    <s v="台北市士林區葫東街  "/>
    <s v="22,000元/月"/>
    <s v="2"/>
    <s v="2"/>
    <x v="2"/>
    <n v="1"/>
    <n v="1"/>
    <s v="台北市士林區葫東街  "/>
    <x v="0"/>
    <n v="22000"/>
    <x v="0"/>
    <x v="0"/>
    <x v="0"/>
  </r>
  <r>
    <s v="近高鐵站震後透天  "/>
    <s v="成屋"/>
    <n v="43.38"/>
    <s v="1-4/4樓"/>
    <s v="3房3廳3衛 "/>
    <s v="台中市烏日區民權街  "/>
    <s v="30,000元/月"/>
    <s v="1-4"/>
    <s v="4"/>
    <x v="1"/>
    <n v="3"/>
    <n v="3"/>
    <s v="台中市烏日區民權街  "/>
    <x v="1"/>
    <n v="30000"/>
    <x v="1"/>
    <x v="1"/>
    <x v="0"/>
  </r>
  <r>
    <s v="茄苳路面寬一樓店辦  "/>
    <s v="成屋"/>
    <n v="27.41"/>
    <s v="1/5樓"/>
    <s v="2廳1衛1室 "/>
    <s v="新北市汐止區茄苳路  "/>
    <s v="20,000元/月"/>
    <s v="1"/>
    <s v="5"/>
    <x v="6"/>
    <n v="2"/>
    <n v="1"/>
    <s v="新北市汐止區茄苳路  "/>
    <x v="5"/>
    <n v="20000"/>
    <x v="0"/>
    <x v="0"/>
    <x v="0"/>
  </r>
  <r>
    <s v="左營高鐵採光三房  "/>
    <s v="成屋"/>
    <n v="40.81"/>
    <s v="7/8樓"/>
    <s v="3房2廳2衛 "/>
    <s v="高雄市左營區重政路  "/>
    <s v="18,800元/月"/>
    <s v="7"/>
    <s v="8"/>
    <x v="1"/>
    <n v="2"/>
    <n v="2"/>
    <s v="高雄市左營區重政路  "/>
    <x v="3"/>
    <n v="18800"/>
    <x v="2"/>
    <x v="1"/>
    <x v="0"/>
  </r>
  <r>
    <s v="榮耀西門美景２房  "/>
    <s v="成屋"/>
    <n v="18.98"/>
    <s v="14/15樓"/>
    <s v="2房1廳1衛 "/>
    <s v="台北市萬華區漢中街  "/>
    <s v="42,000元/月"/>
    <s v="14"/>
    <s v="15"/>
    <x v="0"/>
    <n v="1"/>
    <n v="1"/>
    <s v="台北市萬華區漢中街  "/>
    <x v="0"/>
    <n v="42000"/>
    <x v="0"/>
    <x v="0"/>
    <x v="1"/>
  </r>
  <r>
    <s v="宏錦ＷＯＮＥ  "/>
    <s v="成屋"/>
    <n v="36.340000000000003"/>
    <s v="24/26樓"/>
    <s v="2房2廳1衛 "/>
    <s v="新北市林口區民族路  "/>
    <s v="32,000元/月"/>
    <s v="24"/>
    <s v="26"/>
    <x v="0"/>
    <n v="2"/>
    <n v="1"/>
    <s v="新北市林口區民族路  "/>
    <x v="5"/>
    <n v="32000"/>
    <x v="0"/>
    <x v="1"/>
    <x v="2"/>
  </r>
  <r>
    <s v="室內大空間  "/>
    <s v="成屋"/>
    <n v="90.97"/>
    <s v="12/19樓"/>
    <s v="3房2廳2衛 "/>
    <s v="遠雄艾菲爾 / 桃園市八德區豐德路  "/>
    <s v="35,000元/月"/>
    <s v="12"/>
    <s v="19"/>
    <x v="1"/>
    <n v="2"/>
    <n v="2"/>
    <s v=" 桃園市八德區豐德路  "/>
    <x v="4"/>
    <n v="35000"/>
    <x v="0"/>
    <x v="1"/>
    <x v="1"/>
  </r>
  <r>
    <s v="新泰路原始時代４樓  "/>
    <s v="成屋"/>
    <n v="37.46"/>
    <s v="4/4樓"/>
    <s v="3房2廳1衛 "/>
    <s v="新北市新莊區新泰路  "/>
    <s v="22,000元/月"/>
    <s v="4"/>
    <s v="4"/>
    <x v="1"/>
    <n v="2"/>
    <n v="1"/>
    <s v="新北市新莊區新泰路  "/>
    <x v="5"/>
    <n v="22000"/>
    <x v="0"/>
    <x v="1"/>
    <x v="0"/>
  </r>
  <r>
    <s v="楠梓正路臨市黃金透天店面  "/>
    <s v="成屋"/>
    <n v="30.34"/>
    <s v="1-2/5樓"/>
    <s v="2廳2衛 "/>
    <s v="高雄市楠梓區楠梓路  "/>
    <s v="45,000元/月"/>
    <s v="1-2"/>
    <s v="5"/>
    <x v="6"/>
    <n v="2"/>
    <n v="2"/>
    <s v="高雄市楠梓區楠梓路  "/>
    <x v="3"/>
    <n v="45000"/>
    <x v="2"/>
    <x v="1"/>
    <x v="0"/>
  </r>
  <r>
    <s v="首選達麗海天兩房車位  "/>
    <s v="成屋"/>
    <n v="26.32"/>
    <s v="4/15樓"/>
    <s v="2房2廳1衛 "/>
    <s v="達麗海天 / 高雄市楠梓區廣昌街  "/>
    <s v="18,500元/月"/>
    <s v="4"/>
    <s v="15"/>
    <x v="0"/>
    <n v="2"/>
    <n v="1"/>
    <s v=" 高雄市楠梓區廣昌街  "/>
    <x v="3"/>
    <n v="18500"/>
    <x v="2"/>
    <x v="0"/>
    <x v="1"/>
  </r>
  <r>
    <s v="日之曜大兩房兩衛浴含車位  "/>
    <s v="成屋"/>
    <n v="37.520000000000003"/>
    <s v="8/15樓"/>
    <s v="2房2廳2衛 "/>
    <s v="高雄市鳳山區北賢街  "/>
    <s v="22,000元/月"/>
    <s v="8"/>
    <s v="15"/>
    <x v="0"/>
    <n v="2"/>
    <n v="2"/>
    <s v="高雄市鳳山區北賢街  "/>
    <x v="3"/>
    <n v="22000"/>
    <x v="2"/>
    <x v="1"/>
    <x v="1"/>
  </r>
  <r>
    <s v="皇家之戀·河岸首席大四房  "/>
    <s v="成屋"/>
    <n v="51.06"/>
    <s v="20/24樓"/>
    <s v="4房2廳2衛 "/>
    <s v="高雄市前金區河南二路  "/>
    <s v="26,000元/月"/>
    <s v="20"/>
    <s v="24"/>
    <x v="5"/>
    <n v="2"/>
    <n v="2"/>
    <s v="高雄市前金區河南二路  "/>
    <x v="3"/>
    <n v="26000"/>
    <x v="2"/>
    <x v="1"/>
    <x v="2"/>
  </r>
  <r>
    <s v="近文心中清捷運美店住  "/>
    <s v="成屋"/>
    <n v="77.62"/>
    <s v="1/9樓"/>
    <s v="2房3廳3衛 "/>
    <s v="台中市北區青島西街  "/>
    <s v="35,000元/月"/>
    <s v="1"/>
    <s v="9"/>
    <x v="0"/>
    <n v="3"/>
    <n v="3"/>
    <s v="台中市北區青島西街  "/>
    <x v="1"/>
    <n v="35000"/>
    <x v="1"/>
    <x v="1"/>
    <x v="0"/>
  </r>
  <r>
    <s v="黎明商圈大三房  "/>
    <s v="成屋"/>
    <n v="40.479999999999997"/>
    <s v="12/16樓"/>
    <s v="3房2廳2衛 "/>
    <s v="波音市-銀翼 / 台中市南屯區黎明東街  "/>
    <s v="28,000元/月"/>
    <s v="12"/>
    <s v="16"/>
    <x v="1"/>
    <n v="2"/>
    <n v="2"/>
    <s v=" 台中市南屯區黎明東街  "/>
    <x v="1"/>
    <n v="28000"/>
    <x v="1"/>
    <x v="1"/>
    <x v="1"/>
  </r>
  <r>
    <s v="文心南路歡迎承租  "/>
    <s v="成屋"/>
    <n v="10.52"/>
    <s v="4/4樓"/>
    <s v="1房1衛 "/>
    <s v="台中市南區文心南路  "/>
    <s v="5,500元/月"/>
    <s v="4"/>
    <s v="4"/>
    <x v="2"/>
    <s v=""/>
    <n v="1"/>
    <s v="台中市南區文心南路  "/>
    <x v="1"/>
    <n v="5500"/>
    <x v="1"/>
    <x v="2"/>
    <x v="0"/>
  </r>
  <r>
    <s v="文心南路歡迎洽詢  "/>
    <s v="成屋"/>
    <n v="10.52"/>
    <s v="3/4樓"/>
    <s v="1房1衛 "/>
    <s v="台中市南區文心南路  "/>
    <s v="6,000元/月"/>
    <s v="3"/>
    <s v="4"/>
    <x v="2"/>
    <s v=""/>
    <n v="1"/>
    <s v="台中市南區文心南路  "/>
    <x v="1"/>
    <n v="6000"/>
    <x v="1"/>
    <x v="2"/>
    <x v="0"/>
  </r>
  <r>
    <s v="✦至善元三房✦  "/>
    <s v="成屋"/>
    <n v="40.36"/>
    <s v="5/25樓"/>
    <s v="3房2廳2衛 "/>
    <s v="新北市新莊區新泰路  "/>
    <s v="45,000元/月"/>
    <s v="5"/>
    <s v="25"/>
    <x v="1"/>
    <n v="2"/>
    <n v="2"/>
    <s v="新北市新莊區新泰路  "/>
    <x v="5"/>
    <n v="45000"/>
    <x v="0"/>
    <x v="1"/>
    <x v="2"/>
  </r>
  <r>
    <s v="仁愛禮藏４房樓中樓帶車位  "/>
    <s v="成屋"/>
    <n v="97.03"/>
    <s v="13-14/15樓"/>
    <s v="4房2廳3衛1室 "/>
    <s v="台北市中正區仁愛路二段  "/>
    <s v="180,000元/月"/>
    <s v="13-14"/>
    <s v="15"/>
    <x v="5"/>
    <n v="2"/>
    <n v="3"/>
    <s v="台北市中正區仁愛路二段  "/>
    <x v="0"/>
    <n v="180000"/>
    <x v="0"/>
    <x v="1"/>
    <x v="1"/>
  </r>
  <r>
    <s v="天璽三三房三平車美裝潢  "/>
    <s v="成屋"/>
    <n v="134.58000000000001"/>
    <s v="9/18樓"/>
    <s v="3房2廳3衛 "/>
    <s v="台中市西屯區市政北一路  "/>
    <s v="128,000元/月"/>
    <s v="9"/>
    <s v="18"/>
    <x v="1"/>
    <n v="2"/>
    <n v="3"/>
    <s v="台中市西屯區市政北一路  "/>
    <x v="1"/>
    <n v="128000"/>
    <x v="1"/>
    <x v="1"/>
    <x v="1"/>
  </r>
  <r>
    <s v="近一中商圈可租補套房  "/>
    <s v="成屋"/>
    <n v="7.63"/>
    <s v="7/7樓"/>
    <s v="1房1廳1衛 "/>
    <s v="台中市北區文祥街  "/>
    <s v="8,000元/月"/>
    <s v="7"/>
    <s v="7"/>
    <x v="2"/>
    <n v="1"/>
    <n v="1"/>
    <s v="台中市北區文祥街  "/>
    <x v="1"/>
    <n v="8000"/>
    <x v="1"/>
    <x v="2"/>
    <x v="0"/>
  </r>
  <r>
    <s v="沅林築青高樓層４房  "/>
    <s v="成屋"/>
    <n v="52.92"/>
    <s v="20/24樓"/>
    <s v="4房2廳2衛 "/>
    <s v="台中市大里區德芳南路  "/>
    <s v="43,000元/月"/>
    <s v="20"/>
    <s v="24"/>
    <x v="5"/>
    <n v="2"/>
    <n v="2"/>
    <s v="台中市大里區德芳南路  "/>
    <x v="1"/>
    <n v="43000"/>
    <x v="1"/>
    <x v="1"/>
    <x v="2"/>
  </r>
  <r>
    <s v="遠傳ＵＮＩ兩房車位  "/>
    <s v="成屋"/>
    <n v="36.26"/>
    <s v="2/11樓"/>
    <s v="2房2廳1衛 "/>
    <s v="桃園市中壢區崇德二路  "/>
    <s v="22,000元/月"/>
    <s v="2"/>
    <s v="11"/>
    <x v="0"/>
    <n v="2"/>
    <n v="1"/>
    <s v="桃園市中壢區崇德二路  "/>
    <x v="4"/>
    <n v="22000"/>
    <x v="0"/>
    <x v="1"/>
    <x v="1"/>
  </r>
  <r>
    <s v="育樂街店面  "/>
    <s v="成屋"/>
    <n v="45.92"/>
    <s v="1-3/3樓"/>
    <s v="6房1廳3衛 "/>
    <s v="台南市東區育樂街  "/>
    <s v="35,000元/月"/>
    <s v="1-3"/>
    <s v="3"/>
    <x v="7"/>
    <n v="1"/>
    <n v="3"/>
    <s v="台南市東區育樂街  "/>
    <x v="2"/>
    <n v="35000"/>
    <x v="2"/>
    <x v="1"/>
    <x v="0"/>
  </r>
  <r>
    <s v="光輝路靜巷四房  "/>
    <s v="成屋"/>
    <n v="47.74"/>
    <s v="5/5樓"/>
    <s v="4房2廳2衛 "/>
    <s v="台北市文山區光輝路  "/>
    <s v="35,000元/月"/>
    <s v="5"/>
    <s v="5"/>
    <x v="5"/>
    <n v="2"/>
    <n v="2"/>
    <s v="台北市文山區光輝路  "/>
    <x v="0"/>
    <n v="35000"/>
    <x v="0"/>
    <x v="1"/>
    <x v="0"/>
  </r>
  <r>
    <s v="世界巨星精美兩房平車  "/>
    <s v="成屋"/>
    <n v="45.1"/>
    <s v="2/15樓"/>
    <s v="2房2廳2衛 "/>
    <s v="台南市東區後甲三街  "/>
    <s v="31,000元/月"/>
    <s v="2"/>
    <s v="15"/>
    <x v="0"/>
    <n v="2"/>
    <n v="2"/>
    <s v="台南市東區後甲三街  "/>
    <x v="2"/>
    <n v="31000"/>
    <x v="2"/>
    <x v="1"/>
    <x v="1"/>
  </r>
  <r>
    <s v="文元國小３房平車  "/>
    <s v="成屋"/>
    <n v="48.32"/>
    <s v="14/14樓"/>
    <s v="3房2廳2衛 "/>
    <s v="文元及第-公園樓 / 台南市北區文成三路  "/>
    <s v="36,500元/月"/>
    <s v="14"/>
    <s v="14"/>
    <x v="1"/>
    <n v="2"/>
    <n v="2"/>
    <s v=" 台南市北區文成三路  "/>
    <x v="2"/>
    <n v="36500"/>
    <x v="2"/>
    <x v="1"/>
    <x v="1"/>
  </r>
  <r>
    <s v="福星公園三房車位  "/>
    <s v="成屋"/>
    <n v="43.71"/>
    <s v="5/10樓"/>
    <s v="3房2廳2衛 "/>
    <s v="公園皇家 / 台中市西屯區寶慶街  "/>
    <s v="32,000元/月"/>
    <s v="5"/>
    <s v="10"/>
    <x v="1"/>
    <n v="2"/>
    <n v="2"/>
    <s v=" 台中市西屯區寶慶街  "/>
    <x v="1"/>
    <n v="32000"/>
    <x v="1"/>
    <x v="1"/>
    <x v="0"/>
  </r>
  <r>
    <s v="閱禾琚★電梯管理景觀宅  "/>
    <s v="成屋"/>
    <n v="24.69"/>
    <s v="6/13樓"/>
    <s v="2房2廳2衛(含加蓋 2房) "/>
    <s v="閱禾琚 / 台北市中山區建國北路一段  "/>
    <s v="45,000元/月"/>
    <s v="6"/>
    <s v="13"/>
    <x v="0"/>
    <n v="2"/>
    <n v="2"/>
    <s v=" 台北市中山區建國北路一段  "/>
    <x v="0"/>
    <n v="45000"/>
    <x v="0"/>
    <x v="0"/>
    <x v="1"/>
  </r>
  <r>
    <s v="輕鬆創業正路店面  "/>
    <s v="成屋"/>
    <n v="26.77"/>
    <s v="1/5樓"/>
    <s v="2房2廳1衛 "/>
    <s v="高雄市苓雅區四維四路  "/>
    <s v="30,000元/月"/>
    <s v="1"/>
    <s v="5"/>
    <x v="0"/>
    <n v="2"/>
    <n v="1"/>
    <s v="高雄市苓雅區四維四路  "/>
    <x v="3"/>
    <n v="30000"/>
    <x v="2"/>
    <x v="0"/>
    <x v="0"/>
  </r>
  <r>
    <s v="雙捷運忠孝復興大套房  "/>
    <s v="成屋"/>
    <n v="11.28"/>
    <s v="7/7樓"/>
    <s v="1房1廳1衛 "/>
    <s v="台北市大安區復興南路一段  "/>
    <s v="33,000元/月"/>
    <s v="7"/>
    <s v="7"/>
    <x v="2"/>
    <n v="1"/>
    <n v="1"/>
    <s v="台北市大安區復興南路一段  "/>
    <x v="0"/>
    <n v="33000"/>
    <x v="0"/>
    <x v="2"/>
    <x v="0"/>
  </r>
  <r>
    <s v="民生社區蓊鬱綠蔭時尚裝潢  "/>
    <s v="成屋"/>
    <n v="69.430000000000007"/>
    <s v="2/13樓"/>
    <s v="3房2廳2衛 "/>
    <s v="台北市松山區光復北路  "/>
    <s v="150,000元/月"/>
    <s v="2"/>
    <s v="13"/>
    <x v="1"/>
    <n v="2"/>
    <n v="2"/>
    <s v="台北市松山區光復北路  "/>
    <x v="0"/>
    <n v="150000"/>
    <x v="0"/>
    <x v="1"/>
    <x v="1"/>
  </r>
  <r>
    <s v="內湖捷運機能四房平面車位  "/>
    <s v="成屋"/>
    <n v="46.26"/>
    <s v="14/18樓"/>
    <s v="4房2廳2衛 "/>
    <s v="台北市內湖區內湖路二段  "/>
    <s v="65,000元/月"/>
    <s v="14"/>
    <s v="18"/>
    <x v="5"/>
    <n v="2"/>
    <n v="2"/>
    <s v="台北市內湖區內湖路二段  "/>
    <x v="0"/>
    <n v="65000"/>
    <x v="0"/>
    <x v="1"/>
    <x v="1"/>
  </r>
  <r>
    <s v="大灣國中綠地景觀車墅  "/>
    <s v="成屋"/>
    <n v="73.83"/>
    <s v="1-5/5樓"/>
    <s v="5房2廳4衛 "/>
    <s v="高雄市仁武區赤德街  "/>
    <s v="53,000元/月"/>
    <s v="1-5"/>
    <s v="5"/>
    <x v="3"/>
    <n v="2"/>
    <n v="4"/>
    <s v="高雄市仁武區赤德街  "/>
    <x v="3"/>
    <n v="53000"/>
    <x v="2"/>
    <x v="1"/>
    <x v="0"/>
  </r>
  <r>
    <s v="市政府都廳苑景觀高樓平車  "/>
    <s v="成屋"/>
    <n v="86.8"/>
    <s v="17/24樓"/>
    <s v="4房2廳3衛 "/>
    <s v="高雄市苓雅區四維三路  "/>
    <s v="59,000元/月"/>
    <s v="17"/>
    <s v="24"/>
    <x v="5"/>
    <n v="2"/>
    <n v="3"/>
    <s v="高雄市苓雅區四維三路  "/>
    <x v="3"/>
    <n v="59000"/>
    <x v="2"/>
    <x v="1"/>
    <x v="2"/>
  </r>
  <r>
    <s v="台北圓心後棟電梯有車位  "/>
    <s v="成屋"/>
    <n v="51.52"/>
    <s v="4/14樓"/>
    <s v="3房2廳1衛 "/>
    <s v="新北市中和區中山路二段  "/>
    <s v="55,000元/月"/>
    <s v="4"/>
    <s v="14"/>
    <x v="1"/>
    <n v="2"/>
    <n v="1"/>
    <s v="新北市中和區中山路二段  "/>
    <x v="5"/>
    <n v="55000"/>
    <x v="0"/>
    <x v="1"/>
    <x v="1"/>
  </r>
  <r>
    <s v="大安站景觀管理８樓  "/>
    <s v="成屋"/>
    <n v="55.8"/>
    <s v="8/15樓"/>
    <s v="3房2廳2衛 "/>
    <s v="台北市大安區復興南路一段  "/>
    <s v="115,000元/月"/>
    <s v="8"/>
    <s v="15"/>
    <x v="1"/>
    <n v="2"/>
    <n v="2"/>
    <s v="台北市大安區復興南路一段  "/>
    <x v="0"/>
    <n v="115000"/>
    <x v="0"/>
    <x v="1"/>
    <x v="1"/>
  </r>
  <r>
    <s v="竹城松賀高樓三房車位  "/>
    <s v="成屋"/>
    <n v="46.06"/>
    <s v="7/7樓"/>
    <s v="3房2廳2衛 "/>
    <s v="新北市林口區源泉街  "/>
    <s v="32,000元/月"/>
    <s v="7"/>
    <s v="7"/>
    <x v="1"/>
    <n v="2"/>
    <n v="2"/>
    <s v="新北市林口區源泉街  "/>
    <x v="5"/>
    <n v="32000"/>
    <x v="0"/>
    <x v="1"/>
    <x v="0"/>
  </r>
  <r>
    <s v="連城路上優質美寓  "/>
    <s v="成屋"/>
    <n v="25.72"/>
    <s v="4/4樓"/>
    <s v="1房2廳1衛 "/>
    <s v="新北市中和區連城路  "/>
    <s v="22,000元/月"/>
    <s v="4"/>
    <s v="4"/>
    <x v="2"/>
    <n v="2"/>
    <n v="1"/>
    <s v="新北市中和區連城路  "/>
    <x v="5"/>
    <n v="22000"/>
    <x v="0"/>
    <x v="0"/>
    <x v="0"/>
  </r>
  <r>
    <s v="ＡＩ園區高樓大採光四房  "/>
    <s v="成屋"/>
    <n v="47.02"/>
    <s v="10/21樓"/>
    <s v="4房2廳2衛 "/>
    <s v="新竹縣竹北市莊敬北路  "/>
    <s v="38,000元/月"/>
    <s v="10"/>
    <s v="21"/>
    <x v="5"/>
    <n v="2"/>
    <n v="2"/>
    <s v="新竹縣竹北市莊敬北路  "/>
    <x v="6"/>
    <n v="38000"/>
    <x v="0"/>
    <x v="1"/>
    <x v="2"/>
  </r>
  <r>
    <s v="巴黎花園靜謐豪邸  "/>
    <s v="成屋"/>
    <n v="120.68"/>
    <s v="2/10樓"/>
    <s v="3房2廳3衛1室 "/>
    <s v="台北市中山區基湖路  "/>
    <s v="250,000元/月"/>
    <s v="2"/>
    <s v="10"/>
    <x v="1"/>
    <n v="2"/>
    <n v="3"/>
    <s v="台北市中山區基湖路  "/>
    <x v="0"/>
    <n v="250000"/>
    <x v="0"/>
    <x v="1"/>
    <x v="0"/>
  </r>
  <r>
    <s v="沅林築青高樓層３房  "/>
    <s v="成屋"/>
    <n v="48.4"/>
    <s v="20/24樓"/>
    <s v="3房2廳2衛 "/>
    <s v="台中市大里區德芳南路  "/>
    <s v="38,000元/月"/>
    <s v="20"/>
    <s v="24"/>
    <x v="1"/>
    <n v="2"/>
    <n v="2"/>
    <s v="台中市大里區德芳南路  "/>
    <x v="1"/>
    <n v="38000"/>
    <x v="1"/>
    <x v="1"/>
    <x v="2"/>
  </r>
  <r>
    <s v="近高鐵庭院戶  "/>
    <s v="成屋"/>
    <n v="60.97"/>
    <s v="1/20樓"/>
    <s v="2房2廳2衛 "/>
    <s v="新竹縣竹北市六家五路一段  "/>
    <s v="40,000元/月"/>
    <s v="1"/>
    <s v="20"/>
    <x v="0"/>
    <n v="2"/>
    <n v="2"/>
    <s v="新竹縣竹北市六家五路一段  "/>
    <x v="6"/>
    <n v="40000"/>
    <x v="0"/>
    <x v="1"/>
    <x v="1"/>
  </r>
  <r>
    <s v="五期三房出租  "/>
    <s v="成屋"/>
    <n v="50.43"/>
    <s v="1/8樓"/>
    <s v="3房2廳2衛 "/>
    <s v="台北市內湖區新豐街  "/>
    <s v="85,000元/月"/>
    <s v="1"/>
    <s v="8"/>
    <x v="1"/>
    <n v="2"/>
    <n v="2"/>
    <s v="台北市內湖區新豐街  "/>
    <x v="0"/>
    <n v="85000"/>
    <x v="0"/>
    <x v="1"/>
    <x v="0"/>
  </r>
  <r>
    <s v="北屯葳格大套房美屋３０１  "/>
    <s v="成屋"/>
    <n v="11"/>
    <s v="3/4樓"/>
    <s v="1房1廳1衛1室 "/>
    <s v="台中市北屯區軍榮街  "/>
    <s v="15,100元/月"/>
    <s v="3"/>
    <s v="4"/>
    <x v="2"/>
    <n v="1"/>
    <n v="1"/>
    <s v="台中市北屯區軍榮街  "/>
    <x v="1"/>
    <n v="15100"/>
    <x v="1"/>
    <x v="2"/>
    <x v="0"/>
  </r>
  <r>
    <s v="北屯葳格大套房美屋３０２  "/>
    <s v="成屋"/>
    <n v="11"/>
    <s v="3/4樓"/>
    <s v="1房1廳1衛1室 "/>
    <s v="台中市北屯區軍榮街  "/>
    <s v="15,100元/月"/>
    <s v="3"/>
    <s v="4"/>
    <x v="2"/>
    <n v="1"/>
    <n v="1"/>
    <s v="台中市北屯區軍榮街  "/>
    <x v="1"/>
    <n v="15100"/>
    <x v="1"/>
    <x v="2"/>
    <x v="0"/>
  </r>
  <r>
    <s v="近中國醫大德街套房  "/>
    <s v="成屋"/>
    <n v="4"/>
    <s v="4/5樓"/>
    <s v="1房1衛 "/>
    <s v="台中市北區德化街  "/>
    <s v="6,000元/月"/>
    <s v="4"/>
    <s v="5"/>
    <x v="2"/>
    <s v=""/>
    <n v="1"/>
    <s v="台中市北區德化街  "/>
    <x v="1"/>
    <n v="6000"/>
    <x v="1"/>
    <x v="2"/>
    <x v="0"/>
  </r>
  <r>
    <s v="近大直美麗華樹海山景套房  "/>
    <s v="成屋"/>
    <n v="8"/>
    <s v="1/4樓"/>
    <s v="1房1廳1衛 "/>
    <s v="台北市內湖區文湖街  "/>
    <s v="16,000元/月"/>
    <s v="1"/>
    <s v="4"/>
    <x v="2"/>
    <n v="1"/>
    <n v="1"/>
    <s v="台北市內湖區文湖街  "/>
    <x v="0"/>
    <n v="16000"/>
    <x v="0"/>
    <x v="2"/>
    <x v="0"/>
  </r>
  <r>
    <s v="國花山莊獨門宅院  "/>
    <s v="成屋"/>
    <n v="52.35"/>
    <s v="1-2/2樓"/>
    <s v="5房3廳5衛(含加蓋 1房1廳1衛) "/>
    <s v="台北市文山區辛亥路四段  "/>
    <s v="68,000元/月"/>
    <s v="1-2"/>
    <s v="2"/>
    <x v="3"/>
    <n v="3"/>
    <n v="5"/>
    <s v="台北市文山區辛亥路四段  "/>
    <x v="0"/>
    <n v="68000"/>
    <x v="0"/>
    <x v="1"/>
    <x v="0"/>
  </r>
  <r>
    <s v="搶租世界之心１房廳１車位  "/>
    <s v="成屋"/>
    <n v="25.97"/>
    <s v="13/26樓"/>
    <s v="1房1廳1衛 "/>
    <s v="台中市西屯區文心路三段  "/>
    <s v="26,000元/月"/>
    <s v="13"/>
    <s v="26"/>
    <x v="2"/>
    <n v="1"/>
    <n v="1"/>
    <s v="台中市西屯區文心路三段  "/>
    <x v="1"/>
    <n v="26000"/>
    <x v="1"/>
    <x v="0"/>
    <x v="2"/>
  </r>
  <r>
    <s v="華美高樓公寓設垃圾回收場  "/>
    <s v="成屋"/>
    <n v="41.15"/>
    <s v="4/5樓"/>
    <s v="2房2衛 "/>
    <s v="台中市西區華美街  "/>
    <s v="27,000元/月"/>
    <s v="4"/>
    <s v="5"/>
    <x v="0"/>
    <s v=""/>
    <n v="2"/>
    <s v="台中市西區華美街  "/>
    <x v="1"/>
    <n v="27000"/>
    <x v="1"/>
    <x v="1"/>
    <x v="0"/>
  </r>
  <r>
    <s v="七期四季天韻可辦公室！  "/>
    <s v="成屋"/>
    <n v="223.74"/>
    <s v="16/35樓"/>
    <s v="4房2廳5衛 "/>
    <s v="四季天韻 / 台中市西屯區市政北一路  "/>
    <s v="180,000元/月"/>
    <s v="16"/>
    <s v="35"/>
    <x v="5"/>
    <n v="2"/>
    <n v="5"/>
    <s v=" 台中市西屯區市政北一路  "/>
    <x v="1"/>
    <n v="180000"/>
    <x v="1"/>
    <x v="1"/>
    <x v="3"/>
  </r>
  <r>
    <s v="裕誠路整層住家  "/>
    <s v="成屋"/>
    <n v="32.65"/>
    <s v="2/7樓"/>
    <s v="1廳1衛1室(含加蓋 1室) "/>
    <s v="高雄市鼓山區裕誠路  "/>
    <s v="25,000元/月"/>
    <s v="2"/>
    <s v="7"/>
    <x v="6"/>
    <n v="1"/>
    <n v="1"/>
    <s v="高雄市鼓山區裕誠路  "/>
    <x v="3"/>
    <n v="25000"/>
    <x v="2"/>
    <x v="1"/>
    <x v="0"/>
  </r>
  <r>
    <s v="阿曼區含管理費近國道  "/>
    <s v="成屋"/>
    <n v="40.049999999999997"/>
    <s v="5/14樓"/>
    <s v="2房2廳2衛1室 "/>
    <s v="阿曼區 / 桃園市蘆竹區奉化路  "/>
    <s v="26,000元/月"/>
    <s v="5"/>
    <s v="14"/>
    <x v="0"/>
    <n v="2"/>
    <n v="2"/>
    <s v=" 桃園市蘆竹區奉化路  "/>
    <x v="4"/>
    <n v="26000"/>
    <x v="0"/>
    <x v="1"/>
    <x v="1"/>
  </r>
  <r>
    <s v="近成大超大空間頂樓  "/>
    <s v="成屋"/>
    <n v="34.799999999999997"/>
    <s v="7/7樓"/>
    <s v="3房2廳2衛(含加蓋 3房1廳2衛) "/>
    <s v="台南市東區光明街  "/>
    <s v="32,000元/月"/>
    <s v="7"/>
    <s v="7"/>
    <x v="1"/>
    <n v="2"/>
    <n v="2"/>
    <s v="台南市東區光明街  "/>
    <x v="2"/>
    <n v="32000"/>
    <x v="2"/>
    <x v="1"/>
    <x v="0"/>
  </r>
  <r>
    <s v="快易居四房平面車位  "/>
    <s v="成屋"/>
    <n v="56.98"/>
    <s v="15/25樓"/>
    <s v="4房2廳2衛 "/>
    <s v="新北市中和區景平路  "/>
    <s v="50,000元/月"/>
    <s v="15"/>
    <s v="25"/>
    <x v="5"/>
    <n v="2"/>
    <n v="2"/>
    <s v="新北市中和區景平路  "/>
    <x v="5"/>
    <n v="50000"/>
    <x v="0"/>
    <x v="1"/>
    <x v="2"/>
  </r>
  <r>
    <s v="【空屋】精銳錦３房平車  "/>
    <s v="成屋"/>
    <n v="46.58"/>
    <s v="5/13樓"/>
    <s v="3房2廳2衛 "/>
    <s v="台中市梧棲區文明街  "/>
    <s v="28,000元/月"/>
    <s v="5"/>
    <s v="13"/>
    <x v="1"/>
    <n v="2"/>
    <n v="2"/>
    <s v="台中市梧棲區文明街  "/>
    <x v="1"/>
    <n v="28000"/>
    <x v="1"/>
    <x v="1"/>
    <x v="1"/>
  </r>
  <r>
    <s v="康寧大廈住辦出租  "/>
    <s v="成屋"/>
    <n v="49.01"/>
    <s v="10/11樓"/>
    <s v="5房1廳5衛 "/>
    <s v="康寧大廈 / 台北市中山區松江路  "/>
    <s v="125,000元/月"/>
    <s v="10"/>
    <s v="11"/>
    <x v="3"/>
    <n v="1"/>
    <n v="5"/>
    <s v=" 台北市中山區松江路  "/>
    <x v="0"/>
    <n v="125000"/>
    <x v="0"/>
    <x v="1"/>
    <x v="1"/>
  </r>
  <r>
    <s v="四季天韻四套房視野讚  "/>
    <s v="成屋"/>
    <n v="223.27"/>
    <s v="15/35樓"/>
    <s v="4房2廳4衛 "/>
    <s v="台中市西屯區市政北一路  "/>
    <s v="120,000元/月"/>
    <s v="15"/>
    <s v="35"/>
    <x v="5"/>
    <n v="2"/>
    <n v="4"/>
    <s v="台中市西屯區市政北一路  "/>
    <x v="1"/>
    <n v="120000"/>
    <x v="1"/>
    <x v="1"/>
    <x v="3"/>
  </r>
  <r>
    <s v="七期質感舒適大三房雙車位  "/>
    <s v="成屋"/>
    <n v="82.49"/>
    <s v="18/29樓"/>
    <s v="3房2廳2衛 "/>
    <s v="台中市西屯區惠中路一段  "/>
    <s v="85,000元/月"/>
    <s v="18"/>
    <s v="29"/>
    <x v="1"/>
    <n v="2"/>
    <n v="2"/>
    <s v="台中市西屯區惠中路一段  "/>
    <x v="1"/>
    <n v="85000"/>
    <x v="1"/>
    <x v="1"/>
    <x v="2"/>
  </r>
  <r>
    <s v="興大之櫻二房平車閃亮登場  "/>
    <s v="成屋"/>
    <n v="35.86"/>
    <s v="4/15樓"/>
    <s v="2房2廳1衛 "/>
    <s v="台中市大里區祥興路  "/>
    <s v="26,800元/月"/>
    <s v="4"/>
    <s v="15"/>
    <x v="0"/>
    <n v="2"/>
    <n v="1"/>
    <s v="台中市大里區祥興路  "/>
    <x v="1"/>
    <n v="26800"/>
    <x v="1"/>
    <x v="1"/>
    <x v="1"/>
  </r>
  <r>
    <s v="西區全新整理大套房  "/>
    <s v="成屋"/>
    <n v="12.45"/>
    <s v="14/14樓"/>
    <s v="1房1廳1衛 "/>
    <s v="台中市西區樂群街  "/>
    <s v="18,800元/月"/>
    <s v="14"/>
    <s v="14"/>
    <x v="2"/>
    <n v="1"/>
    <n v="1"/>
    <s v="台中市西區樂群街  "/>
    <x v="1"/>
    <n v="18800"/>
    <x v="1"/>
    <x v="2"/>
    <x v="1"/>
  </r>
  <r>
    <s v="康寧街溫馨三房  "/>
    <s v="成屋"/>
    <n v="46.86"/>
    <s v="1/7樓"/>
    <s v="3房2廳2衛 "/>
    <s v="新北市汐止區康寧街  "/>
    <s v="30,000元/月"/>
    <s v="1"/>
    <s v="7"/>
    <x v="1"/>
    <n v="2"/>
    <n v="2"/>
    <s v="新北市汐止區康寧街  "/>
    <x v="5"/>
    <n v="30000"/>
    <x v="0"/>
    <x v="1"/>
    <x v="0"/>
  </r>
  <r>
    <s v="近市民廣場綠寶石一層一戶  "/>
    <s v="成屋"/>
    <n v="127.29"/>
    <s v="11/13樓"/>
    <s v="5房2廳3衛 "/>
    <s v="綠寶石 / 台中市西區公益路  "/>
    <s v="80,000元/月"/>
    <s v="11"/>
    <s v="13"/>
    <x v="3"/>
    <n v="2"/>
    <n v="3"/>
    <s v=" 台中市西區公益路  "/>
    <x v="1"/>
    <n v="80000"/>
    <x v="1"/>
    <x v="1"/>
    <x v="1"/>
  </r>
  <r>
    <s v="近水交社三房健身寓  "/>
    <s v="成屋"/>
    <n v="38.08"/>
    <s v="5/5樓"/>
    <s v="3房2廳2衛 "/>
    <s v="台南市南區西門路一段  "/>
    <s v="20,000元/月"/>
    <s v="5"/>
    <s v="5"/>
    <x v="1"/>
    <n v="2"/>
    <n v="2"/>
    <s v="台南市南區西門路一段  "/>
    <x v="2"/>
    <n v="20000"/>
    <x v="2"/>
    <x v="1"/>
    <x v="0"/>
  </r>
  <r>
    <s v="陽大精美透天  "/>
    <s v="成屋"/>
    <n v="28.51"/>
    <s v="1-3/2樓"/>
    <s v="4房3廳3衛(含加蓋 1房1廳1衛) "/>
    <s v="台北市北投區致遠三路  "/>
    <s v="51,000元/月"/>
    <s v="1-3"/>
    <s v="2"/>
    <x v="5"/>
    <n v="3"/>
    <n v="3"/>
    <s v="台北市北投區致遠三路  "/>
    <x v="0"/>
    <n v="51000"/>
    <x v="0"/>
    <x v="0"/>
    <x v="0"/>
  </r>
  <r>
    <s v="中悅桂冠四房四衛  "/>
    <s v="成屋"/>
    <n v="90.79"/>
    <s v="14/14樓"/>
    <s v="4房2廳4衛 "/>
    <s v="中悅桂冠 / 桃園市桃園區經國路  "/>
    <s v="75,000元/月"/>
    <s v="14"/>
    <s v="14"/>
    <x v="5"/>
    <n v="2"/>
    <n v="4"/>
    <s v=" 桃園市桃園區經國路  "/>
    <x v="4"/>
    <n v="75000"/>
    <x v="0"/>
    <x v="1"/>
    <x v="1"/>
  </r>
  <r>
    <s v="亞灣區適合承租報關行  "/>
    <s v="成屋"/>
    <n v="14.93"/>
    <s v="2/4樓"/>
    <s v="1房1衛 "/>
    <s v="高雄市苓雅區苓雅二路  "/>
    <s v="22,000元/月"/>
    <s v="2"/>
    <s v="4"/>
    <x v="2"/>
    <s v=""/>
    <n v="1"/>
    <s v="高雄市苓雅區苓雅二路  "/>
    <x v="3"/>
    <n v="22000"/>
    <x v="2"/>
    <x v="2"/>
    <x v="0"/>
  </r>
  <r>
    <s v="中山靜巷雅緻美妝三樓  "/>
    <s v="成屋"/>
    <n v="32.909999999999997"/>
    <s v="3/5樓"/>
    <s v="2房2廳2衛 "/>
    <s v="台北市中山區中山北路二段  "/>
    <s v="55,000元/月"/>
    <s v="3"/>
    <s v="5"/>
    <x v="0"/>
    <n v="2"/>
    <n v="2"/>
    <s v="台北市中山區中山北路二段  "/>
    <x v="0"/>
    <n v="55000"/>
    <x v="0"/>
    <x v="1"/>
    <x v="0"/>
  </r>
  <r>
    <s v="花園新城２２－Ｂ１戶  "/>
    <s v="成屋"/>
    <n v="34.950000000000003"/>
    <s v="-1/2樓"/>
    <s v="3房2廳2衛 "/>
    <s v="新北市新店區花園一路三段  "/>
    <s v="34,000元/月"/>
    <s v="-1"/>
    <s v="2"/>
    <x v="1"/>
    <n v="2"/>
    <n v="2"/>
    <s v="新北市新店區花園一路三段  "/>
    <x v="5"/>
    <n v="34000"/>
    <x v="0"/>
    <x v="1"/>
    <x v="0"/>
  </r>
  <r>
    <s v="花園新城１２－Ｂ１戶  "/>
    <s v="成屋"/>
    <n v="29.39"/>
    <s v="-1/2樓"/>
    <s v="3房2廳2衛 "/>
    <s v="新北市新店區花園一路三段  "/>
    <s v="30,000元/月"/>
    <s v="-1"/>
    <s v="2"/>
    <x v="1"/>
    <n v="2"/>
    <n v="2"/>
    <s v="新北市新店區花園一路三段  "/>
    <x v="5"/>
    <n v="30000"/>
    <x v="0"/>
    <x v="0"/>
    <x v="0"/>
  </r>
  <r>
    <s v="前鎮草衙精美亮３房  "/>
    <s v="成屋"/>
    <n v="27.33"/>
    <s v="3/4樓"/>
    <s v="3房2廳2衛 "/>
    <s v="高雄市前鎮區佛佑路  "/>
    <s v="25,000元/月"/>
    <s v="3"/>
    <s v="4"/>
    <x v="1"/>
    <n v="2"/>
    <n v="2"/>
    <s v="高雄市前鎮區佛佑路  "/>
    <x v="3"/>
    <n v="25000"/>
    <x v="2"/>
    <x v="0"/>
    <x v="0"/>
  </r>
  <r>
    <s v="歐旅三房  "/>
    <s v="成屋"/>
    <n v="43"/>
    <s v="8/14樓"/>
    <s v="3房2廳2衛 "/>
    <s v="新北市三峽區三樹路  "/>
    <s v="33,000元/月"/>
    <s v="8"/>
    <s v="14"/>
    <x v="1"/>
    <n v="2"/>
    <n v="2"/>
    <s v="新北市三峽區三樹路  "/>
    <x v="5"/>
    <n v="33000"/>
    <x v="0"/>
    <x v="1"/>
    <x v="1"/>
  </r>
  <r>
    <s v="科工館景觀精美六房平車  "/>
    <s v="成屋"/>
    <n v="87.51"/>
    <s v="10/12樓"/>
    <s v="6房2廳3衛 "/>
    <s v="高雄市三民區教仁路  "/>
    <s v="40,000元/月"/>
    <s v="10"/>
    <s v="12"/>
    <x v="7"/>
    <n v="2"/>
    <n v="3"/>
    <s v="高雄市三民區教仁路  "/>
    <x v="3"/>
    <n v="40000"/>
    <x v="2"/>
    <x v="1"/>
    <x v="1"/>
  </r>
  <r>
    <s v="德鑫雅典遠百角間明亮四房  "/>
    <s v="成屋"/>
    <n v="54.93"/>
    <s v="3/14樓"/>
    <s v="4房2廳2衛 "/>
    <s v="新竹縣竹北市勝利一路  "/>
    <s v="40,000元/月"/>
    <s v="3"/>
    <s v="14"/>
    <x v="5"/>
    <n v="2"/>
    <n v="2"/>
    <s v="新竹縣竹北市勝利一路  "/>
    <x v="6"/>
    <n v="40000"/>
    <x v="0"/>
    <x v="1"/>
    <x v="1"/>
  </r>
  <r>
    <s v="逢甲兩房舒適美宅  "/>
    <s v="成屋"/>
    <n v="23.67"/>
    <s v="5/8樓"/>
    <s v="2房2廳1衛 "/>
    <s v="台中市西屯區上石北二路  "/>
    <s v="23,000元/月"/>
    <s v="5"/>
    <s v="8"/>
    <x v="0"/>
    <n v="2"/>
    <n v="1"/>
    <s v="台中市西屯區上石北二路  "/>
    <x v="1"/>
    <n v="23000"/>
    <x v="1"/>
    <x v="0"/>
    <x v="0"/>
  </r>
  <r>
    <s v="信義１０１新世界高樓美宅  "/>
    <s v="成屋"/>
    <n v="14.51"/>
    <s v="9/19樓"/>
    <s v="1房1廳1衛 "/>
    <s v="台北市信義區松勤街  "/>
    <s v="35,000元/月"/>
    <s v="9"/>
    <s v="19"/>
    <x v="2"/>
    <n v="1"/>
    <n v="1"/>
    <s v="台北市信義區松勤街  "/>
    <x v="0"/>
    <n v="35000"/>
    <x v="0"/>
    <x v="2"/>
    <x v="1"/>
  </r>
  <r>
    <s v="信義１０１新世界高樓美宅  "/>
    <s v="成屋"/>
    <n v="14.51"/>
    <s v="9/19樓"/>
    <s v="1房1廳1衛 "/>
    <s v="台北市信義區松勤街  "/>
    <s v="37,000元/月"/>
    <s v="9"/>
    <s v="19"/>
    <x v="2"/>
    <n v="1"/>
    <n v="1"/>
    <s v="台北市信義區松勤街  "/>
    <x v="0"/>
    <n v="37000"/>
    <x v="0"/>
    <x v="2"/>
    <x v="1"/>
  </r>
  <r>
    <s v="大直水岸忠泰交響曲  "/>
    <s v="成屋"/>
    <n v="141.1"/>
    <s v="3/13樓"/>
    <s v="4房2廳4衛1室 "/>
    <s v="台北市中山區堤頂大道二段  "/>
    <s v="265,000元/月"/>
    <s v="3"/>
    <s v="13"/>
    <x v="5"/>
    <n v="2"/>
    <n v="4"/>
    <s v="台北市中山區堤頂大道二段  "/>
    <x v="0"/>
    <n v="265000"/>
    <x v="0"/>
    <x v="1"/>
    <x v="1"/>
  </r>
  <r>
    <s v="興中林森邊間２樓整層  "/>
    <s v="成屋"/>
    <n v="38.9"/>
    <s v="2/3樓"/>
    <s v="2廳2衛 "/>
    <s v="高雄市苓雅區林森二路  "/>
    <s v="26,000元/月"/>
    <s v="2"/>
    <s v="3"/>
    <x v="6"/>
    <n v="2"/>
    <n v="2"/>
    <s v="高雄市苓雅區林森二路  "/>
    <x v="3"/>
    <n v="26000"/>
    <x v="2"/>
    <x v="1"/>
    <x v="0"/>
  </r>
  <r>
    <s v="惠宇觀市政近七期裝潢戶  "/>
    <s v="成屋"/>
    <n v="50.34"/>
    <s v="22/22樓"/>
    <s v="1房2廳2衛 "/>
    <s v="台中市西屯區西屯路二段  "/>
    <s v="48,000元/月"/>
    <s v="22"/>
    <s v="22"/>
    <x v="2"/>
    <n v="2"/>
    <n v="2"/>
    <s v="台中市西屯區西屯路二段  "/>
    <x v="1"/>
    <n v="48000"/>
    <x v="1"/>
    <x v="1"/>
    <x v="2"/>
  </r>
  <r>
    <s v="信義國際◎亮麗三房  "/>
    <s v="成屋"/>
    <n v="35.81"/>
    <s v="4/13樓"/>
    <s v="3房2廳2衛 "/>
    <s v="台北市信義區基隆路一段  "/>
    <s v="62,577元/月"/>
    <s v="4"/>
    <s v="13"/>
    <x v="1"/>
    <n v="2"/>
    <n v="2"/>
    <s v="台北市信義區基隆路一段  "/>
    <x v="0"/>
    <n v="62577"/>
    <x v="0"/>
    <x v="1"/>
    <x v="1"/>
  </r>
  <r>
    <s v="大空間精美套房  "/>
    <s v="成屋"/>
    <n v="10.16"/>
    <s v="4/4樓"/>
    <s v="1房1廳1衛 "/>
    <s v="新北市新莊區福營路  "/>
    <s v="14,000元/月"/>
    <s v="4"/>
    <s v="4"/>
    <x v="2"/>
    <n v="1"/>
    <n v="1"/>
    <s v="新北市新莊區福營路  "/>
    <x v="5"/>
    <n v="14000"/>
    <x v="0"/>
    <x v="2"/>
    <x v="0"/>
  </r>
  <r>
    <s v="近區公所捷運好方便  "/>
    <s v="成屋"/>
    <n v="20.59"/>
    <s v="4/5樓"/>
    <s v="2房2廳1衛 "/>
    <s v="新北市新店區大新街  "/>
    <s v="23,000元/月"/>
    <s v="4"/>
    <s v="5"/>
    <x v="0"/>
    <n v="2"/>
    <n v="1"/>
    <s v="新北市新店區大新街  "/>
    <x v="5"/>
    <n v="23000"/>
    <x v="0"/>
    <x v="0"/>
    <x v="0"/>
  </r>
  <r>
    <s v="烏日富都心四房平面車位  "/>
    <s v="成屋"/>
    <n v="54.8"/>
    <s v="5/12樓"/>
    <s v="4房2廳2衛 "/>
    <s v="台中市烏日區三榮十五路  "/>
    <s v="36,000元/月"/>
    <s v="5"/>
    <s v="12"/>
    <x v="5"/>
    <n v="2"/>
    <n v="2"/>
    <s v="台中市烏日區三榮十五路  "/>
    <x v="1"/>
    <n v="36000"/>
    <x v="1"/>
    <x v="1"/>
    <x v="1"/>
  </r>
  <r>
    <s v="支持小資認真打拼精緻雅房  "/>
    <s v="成屋"/>
    <n v="3"/>
    <s v="4/4樓"/>
    <s v="1房 "/>
    <s v="新北市三重區重陽路二段  "/>
    <s v="8,000元/月"/>
    <s v="4"/>
    <s v="4"/>
    <x v="2"/>
    <s v=""/>
    <s v=""/>
    <s v="新北市三重區重陽路二段  "/>
    <x v="5"/>
    <n v="8000"/>
    <x v="0"/>
    <x v="2"/>
    <x v="0"/>
  </r>
  <r>
    <s v="誠意出租俊國福岡四房  "/>
    <s v="成屋"/>
    <n v="45.28"/>
    <s v="12/15樓"/>
    <s v="4房2廳2衛 "/>
    <s v="台中市西屯區福科路  "/>
    <s v="25,000元/月"/>
    <s v="12"/>
    <s v="15"/>
    <x v="5"/>
    <n v="2"/>
    <n v="2"/>
    <s v="台中市西屯區福科路  "/>
    <x v="1"/>
    <n v="25000"/>
    <x v="1"/>
    <x v="1"/>
    <x v="1"/>
  </r>
  <r>
    <s v="權立方大露臺美妝豪邸  "/>
    <s v="成屋"/>
    <n v="121.06"/>
    <s v="4/7樓"/>
    <s v="4房2廳3衛3室 "/>
    <s v="台北市士林區天母西路  "/>
    <s v="270,000元/月"/>
    <s v="4"/>
    <s v="7"/>
    <x v="5"/>
    <n v="2"/>
    <n v="3"/>
    <s v="台北市士林區天母西路  "/>
    <x v="0"/>
    <n v="270000"/>
    <x v="0"/>
    <x v="1"/>
    <x v="0"/>
  </r>
  <r>
    <s v="信義計畫區高樓美屋  "/>
    <s v="成屋"/>
    <n v="23.56"/>
    <s v="9/11樓"/>
    <s v="1房1廳1衛1室 "/>
    <s v="台北市信義區忠孝東路五段  "/>
    <s v="58,000元/月"/>
    <s v="9"/>
    <s v="11"/>
    <x v="2"/>
    <n v="1"/>
    <n v="1"/>
    <s v="台北市信義區忠孝東路五段  "/>
    <x v="0"/>
    <n v="58000"/>
    <x v="0"/>
    <x v="0"/>
    <x v="1"/>
  </r>
  <r>
    <s v="美校首選●店辦住家  "/>
    <s v="成屋"/>
    <n v="71.67"/>
    <s v="1/6樓"/>
    <s v="5房2廳2衛2室(含加蓋 2房1廳2室) "/>
    <s v="台北市士林區中山北路六段  "/>
    <s v="95,000元/月"/>
    <s v="1"/>
    <s v="6"/>
    <x v="3"/>
    <n v="2"/>
    <n v="2"/>
    <s v="台北市士林區中山北路六段  "/>
    <x v="0"/>
    <n v="95000"/>
    <x v="0"/>
    <x v="1"/>
    <x v="0"/>
  </r>
  <r>
    <s v="遠企二樓住辦  "/>
    <s v="成屋"/>
    <n v="51.54"/>
    <s v="2/12樓"/>
    <s v="3房2廳2衛1室 "/>
    <s v="東昇大廈 / 台北市大安區安和路二段  "/>
    <s v="88,000元/月"/>
    <s v="2"/>
    <s v="12"/>
    <x v="1"/>
    <n v="2"/>
    <n v="2"/>
    <s v=" 台北市大安區安和路二段  "/>
    <x v="0"/>
    <n v="88000"/>
    <x v="0"/>
    <x v="1"/>
    <x v="1"/>
  </r>
  <r>
    <s v="中悅桂冠誠意出租  "/>
    <s v="成屋"/>
    <n v="77.97"/>
    <s v="14/14樓"/>
    <s v="4房2廳3衛1室 "/>
    <s v="桃園市桃園區經國路  "/>
    <s v="60,000元/月"/>
    <s v="14"/>
    <s v="14"/>
    <x v="5"/>
    <n v="2"/>
    <n v="3"/>
    <s v="桃園市桃園區經國路  "/>
    <x v="4"/>
    <n v="60000"/>
    <x v="0"/>
    <x v="1"/>
    <x v="1"/>
  </r>
  <r>
    <s v="福園街一樓優質住辦  "/>
    <s v="成屋"/>
    <n v="31.24"/>
    <s v="B1-1/5樓"/>
    <s v="2廳1衛 "/>
    <s v="新北市新店區福園街  "/>
    <s v="32,000元/月"/>
    <s v="B1-1"/>
    <s v="5"/>
    <x v="6"/>
    <n v="2"/>
    <n v="1"/>
    <s v="新北市新店區福園街  "/>
    <x v="5"/>
    <n v="32000"/>
    <x v="0"/>
    <x v="1"/>
    <x v="0"/>
  </r>
  <r>
    <s v="新光三越全新電梯三房車位  "/>
    <s v="成屋"/>
    <n v="47.19"/>
    <s v="6/12樓"/>
    <s v="3房2廳2衛 "/>
    <s v="台北市士林區天母東路  "/>
    <s v="80,000元/月"/>
    <s v="6"/>
    <s v="12"/>
    <x v="1"/>
    <n v="2"/>
    <n v="2"/>
    <s v="台北市士林區天母東路  "/>
    <x v="0"/>
    <n v="80000"/>
    <x v="0"/>
    <x v="1"/>
    <x v="1"/>
  </r>
  <r>
    <s v="近中華國小３樓套房  "/>
    <s v="成屋"/>
    <n v="8"/>
    <s v="3/4樓"/>
    <s v="1房1衛 "/>
    <s v="台中市北區忠太東路  "/>
    <s v="7,500元/月"/>
    <s v="3"/>
    <s v="4"/>
    <x v="2"/>
    <s v=""/>
    <n v="1"/>
    <s v="台中市北區忠太東路  "/>
    <x v="1"/>
    <n v="7500"/>
    <x v="1"/>
    <x v="2"/>
    <x v="0"/>
  </r>
  <r>
    <s v="近中華國小４樓套房  "/>
    <s v="成屋"/>
    <n v="8"/>
    <s v="4/4樓"/>
    <s v="1房1衛 "/>
    <s v="台中市北區忠太東路  "/>
    <s v="7,000元/月"/>
    <s v="4"/>
    <s v="4"/>
    <x v="2"/>
    <s v=""/>
    <n v="1"/>
    <s v="台中市北區忠太東路  "/>
    <x v="1"/>
    <n v="7000"/>
    <x v="1"/>
    <x v="2"/>
    <x v="0"/>
  </r>
  <r>
    <s v="近中華國小３樓套房  "/>
    <s v="成屋"/>
    <n v="10"/>
    <s v="3/4樓"/>
    <s v="1房1衛 "/>
    <s v="台中市北區忠太東路  "/>
    <s v="9,500元/月"/>
    <s v="3"/>
    <s v="4"/>
    <x v="2"/>
    <s v=""/>
    <n v="1"/>
    <s v="台中市北區忠太東路  "/>
    <x v="1"/>
    <n v="9500"/>
    <x v="1"/>
    <x v="2"/>
    <x v="0"/>
  </r>
  <r>
    <s v="近車站綠園道套房附家具Ｄ  "/>
    <s v="成屋"/>
    <n v="10.25"/>
    <s v="5/5樓"/>
    <s v="1房1廳1衛 "/>
    <s v="台中市北區國強街  "/>
    <s v="12,000元/月"/>
    <s v="5"/>
    <s v="5"/>
    <x v="2"/>
    <n v="1"/>
    <n v="1"/>
    <s v="台中市北區國強街  "/>
    <x v="1"/>
    <n v="12000"/>
    <x v="1"/>
    <x v="2"/>
    <x v="0"/>
  </r>
  <r>
    <s v="視野悠遠家禾三房雙車位  "/>
    <s v="成屋"/>
    <n v="56.39"/>
    <s v="8/15樓"/>
    <s v="3房2廳2衛 "/>
    <s v="桃園市龜山區樂學路  "/>
    <s v="45,000元/月"/>
    <s v="8"/>
    <s v="15"/>
    <x v="1"/>
    <n v="2"/>
    <n v="2"/>
    <s v="桃園市龜山區樂學路  "/>
    <x v="4"/>
    <n v="45000"/>
    <x v="0"/>
    <x v="1"/>
    <x v="1"/>
  </r>
  <r>
    <s v="兆之丘獨立梯廳高樓美屋  "/>
    <s v="成屋"/>
    <n v="103.96"/>
    <s v="21/22樓"/>
    <s v="3房2廳3衛3室 "/>
    <s v="新北市新莊區思源路  "/>
    <s v="98,000元/月"/>
    <s v="21"/>
    <s v="22"/>
    <x v="1"/>
    <n v="2"/>
    <n v="3"/>
    <s v="新北市新莊區思源路  "/>
    <x v="5"/>
    <n v="98000"/>
    <x v="0"/>
    <x v="1"/>
    <x v="2"/>
  </r>
  <r>
    <s v="水湳精裝美套房  "/>
    <s v="成屋"/>
    <n v="7"/>
    <s v="3/4樓"/>
    <s v="1房1衛 "/>
    <s v="台中市北屯區中清路二段  "/>
    <s v="13,800元/月"/>
    <s v="3"/>
    <s v="4"/>
    <x v="2"/>
    <s v=""/>
    <n v="1"/>
    <s v="台中市北屯區中清路二段  "/>
    <x v="1"/>
    <n v="13800"/>
    <x v="1"/>
    <x v="2"/>
    <x v="0"/>
  </r>
  <r>
    <s v="近遠百套房  "/>
    <s v="成屋"/>
    <n v="13.27"/>
    <s v="7/14樓"/>
    <s v="1房1廳1衛 "/>
    <s v="新竹市新竹市中華路三段  "/>
    <s v="15,000元/月"/>
    <s v="7"/>
    <s v="14"/>
    <x v="2"/>
    <n v="1"/>
    <n v="1"/>
    <s v="新竹市新竹市中華路三段  "/>
    <x v="8"/>
    <n v="15000"/>
    <x v="0"/>
    <x v="2"/>
    <x v="1"/>
  </r>
  <r>
    <s v="建國二路燙金店面  "/>
    <s v="成屋"/>
    <n v="74.5"/>
    <s v="1-3/3樓"/>
    <s v="3廳3衛 "/>
    <s v="高雄市三民區建國二路  "/>
    <s v="38,000元/月"/>
    <s v="1-3"/>
    <s v="3"/>
    <x v="6"/>
    <n v="3"/>
    <n v="3"/>
    <s v="高雄市三民區建國二路  "/>
    <x v="3"/>
    <n v="38000"/>
    <x v="2"/>
    <x v="1"/>
    <x v="0"/>
  </r>
  <r>
    <s v="★青埔城市之星３房車位  "/>
    <s v="成屋"/>
    <n v="54.09"/>
    <s v="7/13樓"/>
    <s v="3房2廳2衛 "/>
    <s v="城市之星 / 桃園市中壢區永泰路  "/>
    <s v="28,000元/月"/>
    <s v="7"/>
    <s v="13"/>
    <x v="1"/>
    <n v="2"/>
    <n v="2"/>
    <s v=" 桃園市中壢區永泰路  "/>
    <x v="4"/>
    <n v="28000"/>
    <x v="0"/>
    <x v="1"/>
    <x v="1"/>
  </r>
  <r>
    <s v="慕山海河景戶【六和同春】  "/>
    <s v="成屋"/>
    <n v="80.31"/>
    <s v="6/9樓"/>
    <s v="3房2廳2衛 "/>
    <s v="新北市淡水區紅樹林路  "/>
    <s v="40,000元/月"/>
    <s v="6"/>
    <s v="9"/>
    <x v="1"/>
    <n v="2"/>
    <n v="2"/>
    <s v="新北市淡水區紅樹林路  "/>
    <x v="5"/>
    <n v="40000"/>
    <x v="0"/>
    <x v="1"/>
    <x v="0"/>
  </r>
  <r>
    <s v="商圈金透天  "/>
    <s v="成屋"/>
    <n v="18.100000000000001"/>
    <s v="1-2/2樓"/>
    <s v="5房2廳2衛(含加蓋 2房) "/>
    <s v="新北市土城區慶和街  "/>
    <s v="38,000元/月"/>
    <s v="1-2"/>
    <s v="2"/>
    <x v="3"/>
    <n v="2"/>
    <n v="2"/>
    <s v="新北市土城區慶和街  "/>
    <x v="5"/>
    <n v="38000"/>
    <x v="0"/>
    <x v="0"/>
    <x v="0"/>
  </r>
  <r>
    <s v="大北路一樓  "/>
    <s v="成屋"/>
    <n v="15.56"/>
    <s v="1/4樓"/>
    <s v="1房1廳1衛 "/>
    <s v="台北市士林區大北路  "/>
    <s v="38,000元/月"/>
    <s v="1"/>
    <s v="4"/>
    <x v="2"/>
    <n v="1"/>
    <n v="1"/>
    <s v="台北市士林區大北路  "/>
    <x v="0"/>
    <n v="38000"/>
    <x v="0"/>
    <x v="0"/>
    <x v="0"/>
  </r>
  <r>
    <s v="運河美景★高樓層採光宅  "/>
    <s v="成屋"/>
    <n v="59.76"/>
    <s v="15-16/24樓"/>
    <s v="4房2廳3衛(含加蓋 1房) "/>
    <s v="台南市安平區慶平路  "/>
    <s v="32,000元/月"/>
    <s v="15-16"/>
    <s v="24"/>
    <x v="5"/>
    <n v="2"/>
    <n v="3"/>
    <s v="台南市安平區慶平路  "/>
    <x v="2"/>
    <n v="32000"/>
    <x v="2"/>
    <x v="1"/>
    <x v="2"/>
  </r>
  <r>
    <s v="七期旁高樓４房雙車位  "/>
    <s v="成屋"/>
    <n v="79.31"/>
    <s v="18/24樓"/>
    <s v="4房2廳2衛 "/>
    <s v="台中市西屯區臺灣大道三段  "/>
    <s v="40,000元/月"/>
    <s v="18"/>
    <s v="24"/>
    <x v="5"/>
    <n v="2"/>
    <n v="2"/>
    <s v="台中市西屯區臺灣大道三段  "/>
    <x v="1"/>
    <n v="40000"/>
    <x v="1"/>
    <x v="1"/>
    <x v="2"/>
  </r>
  <r>
    <s v="善化車站豪邸電梯３房ＩＩ  "/>
    <s v="成屋"/>
    <n v="42.69"/>
    <s v="2/4樓"/>
    <s v="1房2廳2衛 "/>
    <s v="台南市善化區公園路  "/>
    <s v="30,000元/月"/>
    <s v="2"/>
    <s v="4"/>
    <x v="2"/>
    <n v="2"/>
    <n v="2"/>
    <s v="台南市善化區公園路  "/>
    <x v="2"/>
    <n v="30000"/>
    <x v="2"/>
    <x v="1"/>
    <x v="0"/>
  </r>
  <r>
    <s v="善化車站豪邸電梯３房  "/>
    <s v="成屋"/>
    <n v="27.98"/>
    <s v="4/5樓"/>
    <s v="3房3衛 "/>
    <s v="台南市善化區公園路  "/>
    <s v="20,000元/月"/>
    <s v="4"/>
    <s v="5"/>
    <x v="1"/>
    <s v=""/>
    <n v="3"/>
    <s v="台南市善化區公園路  "/>
    <x v="2"/>
    <n v="20000"/>
    <x v="2"/>
    <x v="0"/>
    <x v="0"/>
  </r>
  <r>
    <s v="新成屋公園首席店面  "/>
    <s v="成屋"/>
    <n v="47.36"/>
    <s v="1-2/15樓"/>
    <s v="2廳1衛 "/>
    <s v="台北市大同區歸綏街  "/>
    <s v="85,000元/月"/>
    <s v="1-2"/>
    <s v="15"/>
    <x v="6"/>
    <n v="2"/>
    <n v="1"/>
    <s v="台北市大同區歸綏街  "/>
    <x v="0"/>
    <n v="85000"/>
    <x v="0"/>
    <x v="1"/>
    <x v="1"/>
  </r>
  <r>
    <s v="有庭院的舒服透天  "/>
    <s v="成屋"/>
    <n v="20.04"/>
    <s v="1-2/2樓"/>
    <s v="3房2廳1衛 "/>
    <s v="新北市中和區中興街  "/>
    <s v="35,000元/月"/>
    <s v="1-2"/>
    <s v="2"/>
    <x v="1"/>
    <n v="2"/>
    <n v="1"/>
    <s v="新北市中和區中興街  "/>
    <x v="5"/>
    <n v="35000"/>
    <x v="0"/>
    <x v="0"/>
    <x v="0"/>
  </r>
  <r>
    <s v="公園館３房誠租  "/>
    <s v="成屋"/>
    <n v="37.590000000000003"/>
    <s v="8/14樓"/>
    <s v="3房2廳2衛 "/>
    <s v="長虹PARK公園館 / 台北市內湖區內湖路一段  "/>
    <s v="55,000元/月"/>
    <s v="8"/>
    <s v="14"/>
    <x v="1"/>
    <n v="2"/>
    <n v="2"/>
    <s v=" 台北市內湖區內湖路一段  "/>
    <x v="0"/>
    <n v="55000"/>
    <x v="0"/>
    <x v="1"/>
    <x v="1"/>
  </r>
  <r>
    <s v="基隆路校園旁電梯三房  "/>
    <s v="成屋"/>
    <n v="28.23"/>
    <s v="5/7樓"/>
    <s v="3房2廳1衛1室 "/>
    <s v="台北市信義區基隆路二段  "/>
    <s v="50,000元/月"/>
    <s v="5"/>
    <s v="7"/>
    <x v="1"/>
    <n v="2"/>
    <n v="1"/>
    <s v="台北市信義區基隆路二段  "/>
    <x v="0"/>
    <n v="50000"/>
    <x v="0"/>
    <x v="0"/>
    <x v="0"/>
  </r>
  <r>
    <s v="文心ＡＩＴ景觀豪邸  "/>
    <s v="成屋"/>
    <n v="153.97"/>
    <s v="21-22/22樓"/>
    <s v="4房2廳3衛 "/>
    <s v="文心AIT / 台北市內湖區金湖路  "/>
    <s v="350,000元/月"/>
    <s v="21-22"/>
    <s v="22"/>
    <x v="5"/>
    <n v="2"/>
    <n v="3"/>
    <s v=" 台北市內湖區金湖路  "/>
    <x v="0"/>
    <n v="350000"/>
    <x v="0"/>
    <x v="1"/>
    <x v="2"/>
  </r>
  <r>
    <s v="建工路角窗店面  "/>
    <s v="成屋"/>
    <n v="32.520000000000003"/>
    <s v="1-3/3樓"/>
    <s v="4房5廳3衛2室 "/>
    <s v="高雄市三民區建工路  "/>
    <s v="35,000元/月"/>
    <s v="1-3"/>
    <s v="3"/>
    <x v="5"/>
    <n v="5"/>
    <n v="3"/>
    <s v="高雄市三民區建工路  "/>
    <x v="3"/>
    <n v="35000"/>
    <x v="2"/>
    <x v="1"/>
    <x v="0"/>
  </r>
  <r>
    <s v="天母靜好兩房＋車位  "/>
    <s v="成屋"/>
    <n v="39.97"/>
    <s v="4/14樓"/>
    <s v="2房2廳1衛 "/>
    <s v="台北市士林區中山北路六段  "/>
    <s v="75,000元/月"/>
    <s v="4"/>
    <s v="14"/>
    <x v="0"/>
    <n v="2"/>
    <n v="1"/>
    <s v="台北市士林區中山北路六段  "/>
    <x v="0"/>
    <n v="75000"/>
    <x v="0"/>
    <x v="1"/>
    <x v="1"/>
  </r>
  <r>
    <s v="宏盛天母三房帶車位  "/>
    <s v="成屋"/>
    <n v="41.18"/>
    <s v="7/7樓"/>
    <s v="3房2廳2衛 "/>
    <s v="宏盛天母公園 / 台北市北投區中山北路七段  "/>
    <s v="60,000元/月"/>
    <s v="7"/>
    <s v="7"/>
    <x v="1"/>
    <n v="2"/>
    <n v="2"/>
    <s v=" 台北市北投區中山北路七段  "/>
    <x v="0"/>
    <n v="60000"/>
    <x v="0"/>
    <x v="1"/>
    <x v="0"/>
  </r>
  <r>
    <s v="新東方溫馨景觀美屋  "/>
    <s v="成屋"/>
    <n v="72.39"/>
    <s v="7/12樓"/>
    <s v="5房2廳2衛1室 "/>
    <s v="台北市內湖區行善路  "/>
    <s v="120,000元/月"/>
    <s v="7"/>
    <s v="12"/>
    <x v="3"/>
    <n v="2"/>
    <n v="2"/>
    <s v="台北市內湖區行善路  "/>
    <x v="0"/>
    <n v="120000"/>
    <x v="0"/>
    <x v="1"/>
    <x v="1"/>
  </r>
  <r>
    <s v="【仁德】東都綠學壹樓平車  "/>
    <s v="成屋"/>
    <n v="35.54"/>
    <s v="1/14樓"/>
    <s v="2房2廳1衛 "/>
    <s v="東都綠學 / 台南市仁德區崇聖路一段  "/>
    <s v="35,000元/月"/>
    <s v="1"/>
    <s v="14"/>
    <x v="0"/>
    <n v="2"/>
    <n v="1"/>
    <s v=" 台南市仁德區崇聖路一段  "/>
    <x v="2"/>
    <n v="35000"/>
    <x v="2"/>
    <x v="1"/>
    <x v="1"/>
  </r>
  <r>
    <s v="中西區電梯三房採光好  "/>
    <s v="成屋"/>
    <n v="37.880000000000003"/>
    <s v="8/12樓"/>
    <s v="3房1廳2衛 "/>
    <s v="台南市中西區金華路三段  "/>
    <s v="21,000元/月"/>
    <s v="8"/>
    <s v="12"/>
    <x v="1"/>
    <n v="1"/>
    <n v="2"/>
    <s v="台南市中西區金華路三段  "/>
    <x v="2"/>
    <n v="21000"/>
    <x v="2"/>
    <x v="1"/>
    <x v="1"/>
  </r>
  <r>
    <s v="國家園首四房電梯  "/>
    <s v="成屋"/>
    <n v="54.34"/>
    <s v="2/15樓"/>
    <s v="4房2廳2衛 "/>
    <s v="國家園首 / 台北市士林區華齡街  "/>
    <s v="65,000元/月"/>
    <s v="2"/>
    <s v="15"/>
    <x v="5"/>
    <n v="2"/>
    <n v="2"/>
    <s v=" 台北市士林區華齡街  "/>
    <x v="0"/>
    <n v="65000"/>
    <x v="0"/>
    <x v="1"/>
    <x v="1"/>
  </r>
  <r>
    <s v="香榭景觀三房車位  "/>
    <s v="成屋"/>
    <n v="54.93"/>
    <s v="9/14樓"/>
    <s v="3房2廳2衛 "/>
    <s v="台北市南港區重陽路  "/>
    <s v="100,000元/月"/>
    <s v="9"/>
    <s v="14"/>
    <x v="1"/>
    <n v="2"/>
    <n v="2"/>
    <s v="台北市南港區重陽路  "/>
    <x v="0"/>
    <n v="100000"/>
    <x v="0"/>
    <x v="1"/>
    <x v="1"/>
  </r>
  <r>
    <s v="春福興波三房車位  "/>
    <s v="成屋"/>
    <n v="53.73"/>
    <s v="11/14樓"/>
    <s v="3房2廳2衛 "/>
    <s v="台中市太平區環中東路三段  "/>
    <s v="29,000元/月"/>
    <s v="11"/>
    <s v="14"/>
    <x v="1"/>
    <n v="2"/>
    <n v="2"/>
    <s v="台中市太平區環中東路三段  "/>
    <x v="1"/>
    <n v="29000"/>
    <x v="1"/>
    <x v="1"/>
    <x v="1"/>
  </r>
  <r>
    <s v="書香名邸典雅３房  "/>
    <s v="成屋"/>
    <n v="36.29"/>
    <s v="3/7樓"/>
    <s v="3房2廳2衛 "/>
    <s v="台中市北屯區柳陽東街  "/>
    <s v="30,000元/月"/>
    <s v="3"/>
    <s v="7"/>
    <x v="1"/>
    <n v="2"/>
    <n v="2"/>
    <s v="台中市北屯區柳陽東街  "/>
    <x v="1"/>
    <n v="30000"/>
    <x v="1"/>
    <x v="1"/>
    <x v="0"/>
  </r>
  <r>
    <s v="雨聲庭院獨棟透天  "/>
    <s v="成屋"/>
    <n v="69.55"/>
    <s v="1-3/3樓"/>
    <s v="3房3廳3衛2室 "/>
    <s v="芝山園 / 台北市士林區雨聲街  "/>
    <s v="230,000元/月"/>
    <s v="1-3"/>
    <s v="3"/>
    <x v="1"/>
    <n v="3"/>
    <n v="3"/>
    <s v=" 台北市士林區雨聲街  "/>
    <x v="0"/>
    <n v="230000"/>
    <x v="0"/>
    <x v="1"/>
    <x v="0"/>
  </r>
  <r>
    <s v="近文化中心中正豪門  "/>
    <s v="成屋"/>
    <n v="53.1"/>
    <s v="13/14樓"/>
    <s v="2房2廳2衛 "/>
    <s v="中正豪門(青年一路) / 高雄市苓雅區青年一路  "/>
    <s v="25,000元/月"/>
    <s v="13"/>
    <s v="14"/>
    <x v="0"/>
    <n v="2"/>
    <n v="2"/>
    <s v=" 高雄市苓雅區青年一路  "/>
    <x v="3"/>
    <n v="25000"/>
    <x v="2"/>
    <x v="1"/>
    <x v="1"/>
  </r>
  <r>
    <s v="天母富豪樓中樓  "/>
    <s v="成屋"/>
    <n v="79.56"/>
    <s v="5/6樓"/>
    <s v="4房3廳3衛 "/>
    <s v="台北市士林區士東路  "/>
    <s v="70,000元/月"/>
    <s v="5"/>
    <s v="6"/>
    <x v="5"/>
    <n v="3"/>
    <n v="3"/>
    <s v="台北市士林區士東路  "/>
    <x v="0"/>
    <n v="70000"/>
    <x v="0"/>
    <x v="1"/>
    <x v="0"/>
  </r>
  <r>
    <s v="鄰美日僑別墅全新裝潢  "/>
    <s v="成屋"/>
    <n v="48.34"/>
    <s v="1-2/2樓"/>
    <s v="4房2廳4衛 "/>
    <s v="台北市士林區中山北路七段  "/>
    <s v="150,000元/月"/>
    <s v="1-2"/>
    <s v="2"/>
    <x v="5"/>
    <n v="2"/>
    <n v="4"/>
    <s v="台北市士林區中山北路七段  "/>
    <x v="0"/>
    <n v="150000"/>
    <x v="0"/>
    <x v="1"/>
    <x v="0"/>
  </r>
  <r>
    <s v="近一中體大美套房５－２  "/>
    <s v="成屋"/>
    <n v="5"/>
    <s v="5/5樓"/>
    <s v="1房1衛 "/>
    <s v="台中市東區自強街  "/>
    <s v="7,500元/月"/>
    <s v="5"/>
    <s v="5"/>
    <x v="2"/>
    <s v=""/>
    <n v="1"/>
    <s v="台中市東區自強街  "/>
    <x v="1"/>
    <n v="7500"/>
    <x v="1"/>
    <x v="2"/>
    <x v="0"/>
  </r>
  <r>
    <s v="東湖站旁三樓公寓  "/>
    <s v="成屋"/>
    <n v="27.67"/>
    <s v="3/5樓"/>
    <s v="3房2廳1衛 "/>
    <s v="台北市內湖區康寧路三段  "/>
    <s v="35,000元/月"/>
    <s v="3"/>
    <s v="5"/>
    <x v="1"/>
    <n v="2"/>
    <n v="1"/>
    <s v="台北市內湖區康寧路三段  "/>
    <x v="0"/>
    <n v="35000"/>
    <x v="0"/>
    <x v="0"/>
    <x v="0"/>
  </r>
  <r>
    <s v="巴洛可別墅強  "/>
    <s v="成屋"/>
    <n v="101.66"/>
    <s v="B1-6/6樓"/>
    <s v="5房2廳5衛2室 "/>
    <s v="煙波巴洛可一期 / 台北市中山區基湖路  "/>
    <s v="250,000元/月"/>
    <s v="B1-6"/>
    <s v="6"/>
    <x v="3"/>
    <n v="2"/>
    <n v="5"/>
    <s v=" 台北市中山區基湖路  "/>
    <x v="0"/>
    <n v="250000"/>
    <x v="0"/>
    <x v="1"/>
    <x v="0"/>
  </r>
  <r>
    <s v="遠雄安和面公園  "/>
    <s v="成屋"/>
    <n v="43.74"/>
    <s v="3/13樓"/>
    <s v="2房2廳2衛 "/>
    <s v="台北市大安區安和路二段  "/>
    <s v="156,000元/月"/>
    <s v="3"/>
    <s v="13"/>
    <x v="0"/>
    <n v="2"/>
    <n v="2"/>
    <s v="台北市大安區安和路二段  "/>
    <x v="0"/>
    <n v="156000"/>
    <x v="0"/>
    <x v="1"/>
    <x v="1"/>
  </r>
  <r>
    <s v="長安大空間住家辦公皆可  "/>
    <s v="成屋"/>
    <n v="43.43"/>
    <s v="1/6樓"/>
    <s v="2房2廳2衛 "/>
    <s v="新北市蘆洲區長安街  "/>
    <s v="35,000元/月"/>
    <s v="1"/>
    <s v="6"/>
    <x v="0"/>
    <n v="2"/>
    <n v="2"/>
    <s v="新北市蘆洲區長安街  "/>
    <x v="5"/>
    <n v="35000"/>
    <x v="0"/>
    <x v="1"/>
    <x v="0"/>
  </r>
  <r>
    <s v="東西匯稀有小豪邸  "/>
    <s v="成屋"/>
    <n v="28.79"/>
    <s v="2/17樓"/>
    <s v="2房2廳1衛 "/>
    <s v="東西匯 / 台北市中山區松江路  "/>
    <s v="65,000元/月"/>
    <s v="2"/>
    <s v="17"/>
    <x v="0"/>
    <n v="2"/>
    <n v="1"/>
    <s v=" 台北市中山區松江路  "/>
    <x v="0"/>
    <n v="65000"/>
    <x v="0"/>
    <x v="0"/>
    <x v="1"/>
  </r>
  <r>
    <s v="東門休旅倉儲車位  "/>
    <s v="車位"/>
    <n v="3.71"/>
    <s v="-1/6樓"/>
    <s v="-- "/>
    <s v="大安A+ / 台北市大安區信義路二段  "/>
    <s v="3,000元/月"/>
    <s v="-1"/>
    <s v="6"/>
    <x v="6"/>
    <s v=""/>
    <s v=""/>
    <s v=" 台北市大安區信義路二段  "/>
    <x v="0"/>
    <n v="3000"/>
    <x v="0"/>
    <x v="2"/>
    <x v="0"/>
  </r>
  <r>
    <s v="稀有釋出公寓四樓  "/>
    <s v="成屋"/>
    <n v="33.93"/>
    <s v="4/4樓"/>
    <s v="3房2廳1衛 "/>
    <s v="台北市南港區舊莊街一段  "/>
    <s v="26,000元/月"/>
    <s v="4"/>
    <s v="4"/>
    <x v="1"/>
    <n v="2"/>
    <n v="1"/>
    <s v="台北市南港區舊莊街一段  "/>
    <x v="0"/>
    <n v="26000"/>
    <x v="0"/>
    <x v="1"/>
    <x v="0"/>
  </r>
  <r>
    <s v="便宜出租～自行裝潢豪邸  "/>
    <s v="成屋"/>
    <n v="80.319999999999993"/>
    <s v="7/13樓"/>
    <s v="3房2廳2衛 "/>
    <s v="台北市內湖區民權東路六段  "/>
    <s v="50,000元/月"/>
    <s v="7"/>
    <s v="13"/>
    <x v="1"/>
    <n v="2"/>
    <n v="2"/>
    <s v="台北市內湖區民權東路六段  "/>
    <x v="0"/>
    <n v="50000"/>
    <x v="0"/>
    <x v="1"/>
    <x v="1"/>
  </r>
  <r>
    <s v="誠意租》近捷運４房大空間  "/>
    <s v="成屋"/>
    <n v="38.33"/>
    <s v="2-3/3樓"/>
    <s v="4房2廳2衛 "/>
    <s v="台北市北投區三合街二段  "/>
    <s v="43,000元/月"/>
    <s v="2-3"/>
    <s v="3"/>
    <x v="5"/>
    <n v="2"/>
    <n v="2"/>
    <s v="台北市北投區三合街二段  "/>
    <x v="0"/>
    <n v="43000"/>
    <x v="0"/>
    <x v="1"/>
    <x v="0"/>
  </r>
  <r>
    <s v="亞昕昕悅灣兩房車位  "/>
    <s v="成屋"/>
    <n v="31.17"/>
    <s v="18/19樓"/>
    <s v="2房2廳1衛 "/>
    <s v="新北市三重區水漾路一段  "/>
    <s v="31,000元/月"/>
    <s v="18"/>
    <s v="19"/>
    <x v="0"/>
    <n v="2"/>
    <n v="1"/>
    <s v="新北市三重區水漾路一段  "/>
    <x v="5"/>
    <n v="31000"/>
    <x v="0"/>
    <x v="1"/>
    <x v="1"/>
  </r>
  <r>
    <s v="高大特區２５重奏含平車  "/>
    <s v="成屋"/>
    <n v="31.71"/>
    <s v="6/14樓"/>
    <s v="2房1廳1衛 "/>
    <s v="高雄市楠梓區大學三十五街  "/>
    <s v="22,000元/月"/>
    <s v="6"/>
    <s v="14"/>
    <x v="0"/>
    <n v="1"/>
    <n v="1"/>
    <s v="高雄市楠梓區大學三十五街  "/>
    <x v="3"/>
    <n v="22000"/>
    <x v="2"/>
    <x v="1"/>
    <x v="1"/>
  </r>
  <r>
    <s v="石牌陽明大學乾淨雅房  "/>
    <s v="成屋"/>
    <n v="1.76"/>
    <s v="3/5樓"/>
    <s v="1房 "/>
    <s v="台北市北投區西安街一段  "/>
    <s v="7,000元/月"/>
    <s v="3"/>
    <s v="5"/>
    <x v="2"/>
    <s v=""/>
    <s v=""/>
    <s v="台北市北投區西安街一段  "/>
    <x v="0"/>
    <n v="7000"/>
    <x v="0"/>
    <x v="2"/>
    <x v="0"/>
  </r>
  <r>
    <s v="鄉林皇居Ｄ１★誠意出租  "/>
    <s v="成屋"/>
    <n v="109.7"/>
    <s v="3/26樓"/>
    <s v="1房 "/>
    <s v="台中市西屯區臺灣大道三段  "/>
    <s v="100,000元/月"/>
    <s v="3"/>
    <s v="26"/>
    <x v="2"/>
    <s v=""/>
    <s v=""/>
    <s v="台中市西屯區臺灣大道三段  "/>
    <x v="1"/>
    <n v="100000"/>
    <x v="1"/>
    <x v="1"/>
    <x v="2"/>
  </r>
  <r>
    <s v="民生街黃金住辦  "/>
    <s v="成屋"/>
    <n v="28.22"/>
    <s v="1-2/2樓"/>
    <s v="1房3廳2衛(含加蓋 1廳1衛) "/>
    <s v="新北市中和區民生街  "/>
    <s v="40,000元/月"/>
    <s v="1-2"/>
    <s v="2"/>
    <x v="2"/>
    <n v="3"/>
    <n v="2"/>
    <s v="新北市中和區民生街  "/>
    <x v="5"/>
    <n v="40000"/>
    <x v="0"/>
    <x v="0"/>
    <x v="0"/>
  </r>
  <r>
    <s v="楓ＰＡＲＫ高樓市景三陽台  "/>
    <s v="成屋"/>
    <n v="73.91"/>
    <s v="13/14樓"/>
    <s v="4房2廳2衛 "/>
    <s v="台中市南屯區楓樹西街  "/>
    <s v="58,500元/月"/>
    <s v="13"/>
    <s v="14"/>
    <x v="5"/>
    <n v="2"/>
    <n v="2"/>
    <s v="台中市南屯區楓樹西街  "/>
    <x v="1"/>
    <n v="58500"/>
    <x v="1"/>
    <x v="1"/>
    <x v="1"/>
  </r>
  <r>
    <s v="專七期質感舒適大三房雙車  "/>
    <s v="成屋"/>
    <n v="125.92"/>
    <s v="7/19樓"/>
    <s v="3房2廳4衛1室 "/>
    <s v="問鼎市政 / 台中市西屯區市政南一路  "/>
    <s v="95,000元/月"/>
    <s v="7"/>
    <s v="19"/>
    <x v="1"/>
    <n v="2"/>
    <n v="4"/>
    <s v=" 台中市西屯區市政南一路  "/>
    <x v="1"/>
    <n v="95000"/>
    <x v="1"/>
    <x v="1"/>
    <x v="1"/>
  </r>
  <r>
    <s v="大同路套房  "/>
    <s v="成屋"/>
    <n v="9"/>
    <s v="3/7樓"/>
    <s v="1房1衛 "/>
    <s v="台南市中西區大同路一段  "/>
    <s v="7,000元/月"/>
    <s v="3"/>
    <s v="7"/>
    <x v="2"/>
    <s v=""/>
    <n v="1"/>
    <s v="台南市中西區大同路一段  "/>
    <x v="2"/>
    <n v="7000"/>
    <x v="2"/>
    <x v="2"/>
    <x v="0"/>
  </r>
  <r>
    <s v="松江伊通店辦透天  "/>
    <s v="成屋"/>
    <n v="32.299999999999997"/>
    <s v="1-2/2樓"/>
    <s v="3廳3衛(含加蓋 1廳1衛) "/>
    <s v="台北市中山區松江路  "/>
    <s v="158,000元/月"/>
    <s v="1-2"/>
    <s v="2"/>
    <x v="6"/>
    <n v="3"/>
    <n v="3"/>
    <s v="台北市中山區松江路  "/>
    <x v="0"/>
    <n v="158000"/>
    <x v="0"/>
    <x v="1"/>
    <x v="0"/>
  </r>
  <r>
    <s v="近國美館溫馨電梯兩房  "/>
    <s v="成屋"/>
    <n v="22.55"/>
    <s v="5/5樓"/>
    <s v="2房2廳1衛 "/>
    <s v="美學NEC / 台中市西區五權路  "/>
    <s v="30,000元/月"/>
    <s v="5"/>
    <s v="5"/>
    <x v="0"/>
    <n v="2"/>
    <n v="1"/>
    <s v=" 台中市西區五權路  "/>
    <x v="1"/>
    <n v="30000"/>
    <x v="1"/>
    <x v="0"/>
    <x v="0"/>
  </r>
  <r>
    <s v="墨爾本高樓三房車位  "/>
    <s v="成屋"/>
    <n v="45.08"/>
    <s v="10/15樓"/>
    <s v="3房2廳2衛 "/>
    <s v="墨爾本 / 桃園市八德區豐德路  "/>
    <s v="24,000元/月"/>
    <s v="10"/>
    <s v="15"/>
    <x v="1"/>
    <n v="2"/>
    <n v="2"/>
    <s v=" 桃園市八德區豐德路  "/>
    <x v="4"/>
    <n v="24000"/>
    <x v="0"/>
    <x v="1"/>
    <x v="1"/>
  </r>
  <r>
    <s v="近東興國小四房車位  "/>
    <s v="成屋"/>
    <n v="57.24"/>
    <s v="7/14樓"/>
    <s v="4房2廳2衛 "/>
    <s v="台中市西屯區東興路三段  "/>
    <s v="35,000元/月"/>
    <s v="7"/>
    <s v="14"/>
    <x v="5"/>
    <n v="2"/>
    <n v="2"/>
    <s v="台中市西屯區東興路三段  "/>
    <x v="1"/>
    <n v="35000"/>
    <x v="1"/>
    <x v="1"/>
    <x v="1"/>
  </r>
  <r>
    <s v="捷運～稀有方正一樓  "/>
    <s v="成屋"/>
    <n v="10.36"/>
    <s v="1/4樓"/>
    <s v="1房1廳1衛 "/>
    <s v="新北市永和區永和路二段  "/>
    <s v="32,000元/月"/>
    <s v="1"/>
    <s v="4"/>
    <x v="2"/>
    <n v="1"/>
    <n v="1"/>
    <s v="新北市永和區永和路二段  "/>
    <x v="5"/>
    <n v="32000"/>
    <x v="0"/>
    <x v="2"/>
    <x v="0"/>
  </r>
  <r>
    <s v="綠景全新兩房車位  "/>
    <s v="成屋"/>
    <n v="25.45"/>
    <s v="3/15樓"/>
    <s v="2房1廳1衛 "/>
    <s v="台南市東區崇賢三路  "/>
    <s v="22,000元/月"/>
    <s v="3"/>
    <s v="15"/>
    <x v="0"/>
    <n v="1"/>
    <n v="1"/>
    <s v="台南市東區崇賢三路  "/>
    <x v="2"/>
    <n v="22000"/>
    <x v="2"/>
    <x v="0"/>
    <x v="1"/>
  </r>
  <r>
    <s v="皇翔百老匯三房車位●蛇  "/>
    <s v="成屋"/>
    <n v="57.37"/>
    <s v="6/18樓"/>
    <s v="3房2廳2衛 "/>
    <s v="桃園市八德區建德路  "/>
    <s v="32,000元/月"/>
    <s v="6"/>
    <s v="18"/>
    <x v="1"/>
    <n v="2"/>
    <n v="2"/>
    <s v="桃園市八德區建德路  "/>
    <x v="4"/>
    <n v="32000"/>
    <x v="0"/>
    <x v="1"/>
    <x v="1"/>
  </r>
  <r>
    <s v="全新亞灣高樓採光三房平車  "/>
    <s v="成屋"/>
    <n v="45.17"/>
    <s v="15/15樓"/>
    <s v="3房2廳2衛 "/>
    <s v="高雄市苓雅區三多四路  "/>
    <s v="35,000元/月"/>
    <s v="15"/>
    <s v="15"/>
    <x v="1"/>
    <n v="2"/>
    <n v="2"/>
    <s v="高雄市苓雅區三多四路  "/>
    <x v="3"/>
    <n v="35000"/>
    <x v="2"/>
    <x v="1"/>
    <x v="1"/>
  </r>
  <r>
    <s v="新堀江林森路吃市金透店  "/>
    <s v="成屋"/>
    <n v="46.65"/>
    <s v="1-3/3樓"/>
    <s v="2房3廳2衛1室(含加蓋 1房1室) "/>
    <s v="高雄市新興區林森一路  "/>
    <s v="43,000元/月"/>
    <s v="1-3"/>
    <s v="3"/>
    <x v="0"/>
    <n v="3"/>
    <n v="2"/>
    <s v="高雄市新興區林森一路  "/>
    <x v="3"/>
    <n v="43000"/>
    <x v="2"/>
    <x v="1"/>
    <x v="0"/>
  </r>
  <r>
    <s v="京茂Ｈａｒｂｏｒ１套房  "/>
    <s v="成屋"/>
    <n v="23.95"/>
    <s v="3/10樓"/>
    <s v="1房1廳1衛 "/>
    <s v="新竹市新竹市天府路二段  "/>
    <s v="28,000元/月"/>
    <s v="3"/>
    <s v="10"/>
    <x v="2"/>
    <n v="1"/>
    <n v="1"/>
    <s v="新竹市新竹市天府路二段  "/>
    <x v="8"/>
    <n v="2800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C0B064-0127-4D38-A279-54800654FE29}" name="樞紐分析表16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compact="0" compactData="0" multipleFieldFilters="0">
  <location ref="A3:D5" firstHeaderRow="0" firstDataRow="1" firstDataCol="1"/>
  <pivotFields count="1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">
        <item h="1" x="0"/>
        <item x="1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5"/>
  </rowFields>
  <rowItems count="2"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計數" fld="14" subtotal="count" baseField="0" baseItem="0"/>
    <dataField name="平均租金" fld="14" subtotal="average" baseField="0" baseItem="0" numFmtId="6"/>
    <dataField name="加總 - 一坪平均租金" fld="18" baseField="0" baseItem="0" numFmtId="6"/>
  </dataFields>
  <formats count="1">
    <format dxfId="0">
      <pivotArea outline="0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64F8D-F4B1-4B7D-ACCB-DB5D4DBE56E5}" name="樞紐分析表3" cacheId="0" applyNumberFormats="0" applyBorderFormats="0" applyFontFormats="0" applyPatternFormats="0" applyAlignmentFormats="0" applyWidthHeightFormats="1" dataCaption="值" showError="1" updatedVersion="8" minRefreshableVersion="3" useAutoFormatting="1" itemPrintTitles="1" createdVersion="8" indent="0" compact="0" compactData="0" multipleFieldFilters="0">
  <location ref="S3:X11" firstHeaderRow="1" firstDataRow="2" firstDataCol="2"/>
  <pivotFields count="1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4">
        <item x="2"/>
        <item x="0"/>
        <item x="1"/>
        <item x="5"/>
        <item x="3"/>
        <item h="1" x="7"/>
        <item h="1" x="4"/>
        <item h="1" x="6"/>
        <item h="1" x="8"/>
        <item h="1" x="9"/>
        <item h="1" x="10"/>
        <item h="1" x="11"/>
        <item h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">
        <item h="1" x="0"/>
        <item x="1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5"/>
    <field x="9"/>
  </rowFields>
  <rowItems count="7">
    <i>
      <x v="1"/>
      <x/>
    </i>
    <i r="1">
      <x v="1"/>
    </i>
    <i r="1">
      <x v="2"/>
    </i>
    <i r="1">
      <x v="3"/>
    </i>
    <i r="1">
      <x v="4"/>
    </i>
    <i t="default">
      <x v="1"/>
    </i>
    <i t="grand">
      <x/>
    </i>
  </rowItems>
  <colFields count="1">
    <field x="16"/>
  </colFields>
  <colItems count="4">
    <i>
      <x/>
    </i>
    <i>
      <x v="1"/>
    </i>
    <i>
      <x v="2"/>
    </i>
    <i t="grand">
      <x/>
    </i>
  </colItems>
  <dataFields count="1">
    <dataField name="一坪租金" fld="18" baseField="0" baseItem="0" numFmtId="8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8ADC63-6C0C-4E83-BDAD-46EA98B306F3}" name="樞紐分析表2" cacheId="0" applyNumberFormats="0" applyBorderFormats="0" applyFontFormats="0" applyPatternFormats="0" applyAlignmentFormats="0" applyWidthHeightFormats="1" dataCaption="值" updatedVersion="8" minRefreshableVersion="3" itemPrintTitles="1" createdVersion="8" indent="0" compact="0" compactData="0" multipleFieldFilters="0" chartFormat="11">
  <location ref="O3:Q10" firstHeaderRow="1" firstDataRow="1" firstDataCol="2"/>
  <pivotFields count="1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>
      <items count="4">
        <item h="1" x="0"/>
        <item x="1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">
        <item x="0"/>
        <item x="1"/>
        <item x="2"/>
        <item x="3"/>
        <item x="5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5"/>
    <field x="17"/>
  </rowFields>
  <rowItems count="7">
    <i>
      <x v="1"/>
      <x/>
    </i>
    <i r="1">
      <x v="1"/>
    </i>
    <i r="1">
      <x v="2"/>
    </i>
    <i r="1">
      <x v="3"/>
    </i>
    <i r="1">
      <x v="4"/>
    </i>
    <i t="default">
      <x v="1"/>
    </i>
    <i t="grand">
      <x/>
    </i>
  </rowItems>
  <colItems count="1">
    <i/>
  </colItems>
  <dataFields count="1">
    <dataField name="加總 - 一坪平均租金" fld="18" baseField="0" baseItem="0"/>
  </dataFields>
  <formats count="1">
    <format dxfId="2">
      <pivotArea outline="0" collapsedLevelsAreSubtotals="1" fieldPosition="0"/>
    </format>
  </formats>
  <chartFormats count="1">
    <chartFormat chart="7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79A1F-9841-443D-80F0-27B0507143F4}" name="樞紐分析表1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compact="0" compactData="0" multipleFieldFilters="0" chartFormat="4">
  <location ref="K3:M8" firstHeaderRow="1" firstDataRow="1" firstDataCol="2"/>
  <pivotFields count="1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>
      <items count="4">
        <item h="1" x="0"/>
        <item x="1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nonAutoSortDefault="1">
      <items count="4">
        <item x="1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5"/>
    <field x="16"/>
  </rowFields>
  <rowItems count="5">
    <i>
      <x v="1"/>
      <x/>
    </i>
    <i r="1">
      <x v="1"/>
    </i>
    <i r="1">
      <x v="2"/>
    </i>
    <i t="default">
      <x v="1"/>
    </i>
    <i t="grand">
      <x/>
    </i>
  </rowItems>
  <colItems count="1">
    <i/>
  </colItems>
  <dataFields count="1">
    <dataField name="一坪租金" fld="18" baseField="0" baseItem="0"/>
  </dataFields>
  <formats count="1">
    <format dxfId="3">
      <pivotArea outline="0" collapsedLevelsAreSubtotals="1" fieldPosition="0"/>
    </format>
  </formats>
  <chartFormats count="1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24CFF6-86DC-459D-B071-52967FBFB288}" name="樞紐分析表4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compact="0" compactData="0" multipleFieldFilters="0" chartFormat="4">
  <location ref="F3:I8" firstHeaderRow="0" firstDataRow="1" firstDataCol="2"/>
  <pivotFields count="1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3">
        <item x="1"/>
        <item x="0"/>
        <item x="2"/>
        <item x="4"/>
        <item x="3"/>
        <item x="5"/>
        <item x="8"/>
        <item x="6"/>
        <item x="7"/>
        <item x="9"/>
        <item x="10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">
        <item h="1" x="0"/>
        <item x="1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5"/>
    <field x="13"/>
  </rowFields>
  <rowItems count="5">
    <i>
      <x v="1"/>
      <x/>
    </i>
    <i r="1">
      <x v="8"/>
    </i>
    <i r="1">
      <x v="11"/>
    </i>
    <i t="default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平均租金" fld="14" subtotal="average" baseField="0" baseItem="0"/>
    <dataField name="一坪租金" fld="18" baseField="0" baseItem="0"/>
  </dataFields>
  <formats count="1">
    <format dxfId="4">
      <pivotArea outline="0" collapsedLevelsAreSubtotals="1" fieldPosition="0"/>
    </format>
  </formats>
  <chartFormats count="2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區" xr10:uid="{A07FEBC9-1F3E-4883-BD2D-5CA7E358AC7C}" sourceName="區">
  <pivotTables>
    <pivotTable tabId="32" name="樞紐分析表4"/>
    <pivotTable tabId="32" name="樞紐分析表1"/>
    <pivotTable tabId="32" name="樞紐分析表16"/>
    <pivotTable tabId="32" name="樞紐分析表2"/>
    <pivotTable tabId="32" name="樞紐分析表3"/>
  </pivotTables>
  <data>
    <tabular pivotCacheId="188097802">
      <items count="3">
        <i x="0"/>
        <i x="1" s="1"/>
        <i x="2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區" xr10:uid="{96446B21-8B3A-42E4-8A3A-D84564B403B3}" cache="Slicer_區" caption="區" style="SlicerStyleLight6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0FFA28-E8A5-4B55-93FD-E8B8FF728E40}" name="tblRent" displayName="tblRent" ref="A1:R2521" totalsRowShown="0">
  <autoFilter ref="A1:R2521" xr:uid="{110FFA28-E8A5-4B55-93FD-E8B8FF728E40}">
    <filterColumn colId="5">
      <customFilters>
        <customFilter val="*台北市*"/>
      </customFilters>
    </filterColumn>
    <filterColumn colId="9">
      <filters>
        <filter val="1"/>
      </filters>
    </filterColumn>
    <filterColumn colId="10">
      <customFilters>
        <customFilter operator="greaterThanOrEqual" val="1"/>
      </customFilters>
    </filterColumn>
    <filterColumn colId="11">
      <customFilters>
        <customFilter operator="greaterThanOrEqual" val="1"/>
      </customFilters>
    </filterColumn>
    <filterColumn colId="14">
      <customFilters>
        <customFilter operator="lessThanOrEqual" val="30000"/>
      </customFilters>
    </filterColumn>
  </autoFilter>
  <sortState xmlns:xlrd2="http://schemas.microsoft.com/office/spreadsheetml/2017/richdata2" ref="A2:R350">
    <sortCondition ref="O1:O2521"/>
  </sortState>
  <tableColumns count="18">
    <tableColumn id="1" xr3:uid="{E850FDD1-5E0F-401B-8F3C-7E89B6AD941E}" name="物業名稱" dataCellStyle="超連結"/>
    <tableColumn id="2" xr3:uid="{A14C3D36-DADB-4209-9B21-FA393423585B}" name="物業類型"/>
    <tableColumn id="3" xr3:uid="{85356D6A-81CF-404F-A250-72342720FAA7}" name="坪數"/>
    <tableColumn id="4" xr3:uid="{32503BB6-9AA7-4B41-9F86-4175FC3DFA9F}" name="樓層"/>
    <tableColumn id="5" xr3:uid="{FF1231CE-D093-4BEA-8B39-74F657F0AD47}" name="格局"/>
    <tableColumn id="6" xr3:uid="{5BCFF842-FD2B-448C-B590-7CDC0533F8BC}" name="原始地址"/>
    <tableColumn id="7" xr3:uid="{7CE3EF0E-44AF-45B8-9E40-4E30317A3C98}" name="租金(月)"/>
    <tableColumn id="8" xr3:uid="{3B8FE028-800D-4B66-BF16-D1C050D47ABB}" name="實際樓層"/>
    <tableColumn id="9" xr3:uid="{3EED5AE0-FD2E-48C3-92CA-25F6B2C73F68}" name="最高樓層"/>
    <tableColumn id="10" xr3:uid="{8BCCF147-D41A-4D40-8F2B-F92C88594BC8}" name="房"/>
    <tableColumn id="11" xr3:uid="{11D7665C-4B57-4ABD-AC86-A946D6011279}" name="廳"/>
    <tableColumn id="12" xr3:uid="{BA5E5E38-3DE5-4329-9A03-B0E555B81BA5}" name="衛"/>
    <tableColumn id="13" xr3:uid="{761DE4D8-7599-47C0-9961-BFDFF436C75B}" name="標準地址"/>
    <tableColumn id="14" xr3:uid="{54F37D04-6A46-4B02-879A-2EA010AB11F3}" name="縣市"/>
    <tableColumn id="15" xr3:uid="{64AF4774-1B88-48B9-8B6B-3188E066227B}" name="租金"/>
    <tableColumn id="16" xr3:uid="{5F76EEF4-DDD7-42B4-934A-742A51FD15B6}" name="區"/>
    <tableColumn id="17" xr3:uid="{5AB385A1-59EB-438F-A2DE-6471202684D8}" name="坪數分級"/>
    <tableColumn id="18" xr3:uid="{B33DCC8F-3261-4657-837D-3EC9C1852493}" name="樓層分級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981609B-B20A-4EDA-819D-1CDABA420488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sinyi.com.tw/rent/houseno/C337255" TargetMode="External"/><Relationship Id="rId170" Type="http://schemas.openxmlformats.org/officeDocument/2006/relationships/hyperlink" Target="https://www.sinyi.com.tw/rent/houseno/C325921" TargetMode="External"/><Relationship Id="rId987" Type="http://schemas.openxmlformats.org/officeDocument/2006/relationships/hyperlink" Target="https://www.sinyi.com.tw/rent/houseno/C329836" TargetMode="External"/><Relationship Id="rId847" Type="http://schemas.openxmlformats.org/officeDocument/2006/relationships/hyperlink" Target="https://www.sinyi.com.tw/rent/houseno/C350503" TargetMode="External"/><Relationship Id="rId1477" Type="http://schemas.openxmlformats.org/officeDocument/2006/relationships/hyperlink" Target="https://www.sinyi.com.tw/rent/houseno/C336418" TargetMode="External"/><Relationship Id="rId1684" Type="http://schemas.openxmlformats.org/officeDocument/2006/relationships/hyperlink" Target="https://www.sinyi.com.tw/rent/houseno/C339704" TargetMode="External"/><Relationship Id="rId1891" Type="http://schemas.openxmlformats.org/officeDocument/2006/relationships/hyperlink" Target="https://www.sinyi.com.tw/rent/houseno/C343229" TargetMode="External"/><Relationship Id="rId707" Type="http://schemas.openxmlformats.org/officeDocument/2006/relationships/hyperlink" Target="https://www.sinyi.com.tw/rent/houseno/C349449" TargetMode="External"/><Relationship Id="rId914" Type="http://schemas.openxmlformats.org/officeDocument/2006/relationships/hyperlink" Target="https://www.sinyi.com.tw/rent/houseno/C344269" TargetMode="External"/><Relationship Id="rId1337" Type="http://schemas.openxmlformats.org/officeDocument/2006/relationships/hyperlink" Target="https://www.sinyi.com.tw/rent/houseno/C345833" TargetMode="External"/><Relationship Id="rId1544" Type="http://schemas.openxmlformats.org/officeDocument/2006/relationships/hyperlink" Target="https://www.sinyi.com.tw/rent/houseno/C345604" TargetMode="External"/><Relationship Id="rId1751" Type="http://schemas.openxmlformats.org/officeDocument/2006/relationships/hyperlink" Target="https://www.sinyi.com.tw/rent/houseno/C348522" TargetMode="External"/><Relationship Id="rId43" Type="http://schemas.openxmlformats.org/officeDocument/2006/relationships/hyperlink" Target="https://www.sinyi.com.tw/rent/houseno/C343434" TargetMode="External"/><Relationship Id="rId1404" Type="http://schemas.openxmlformats.org/officeDocument/2006/relationships/hyperlink" Target="https://www.sinyi.com.tw/rent/houseno/C335675" TargetMode="External"/><Relationship Id="rId1611" Type="http://schemas.openxmlformats.org/officeDocument/2006/relationships/hyperlink" Target="https://www.sinyi.com.tw/rent/houseno/C346038" TargetMode="External"/><Relationship Id="rId497" Type="http://schemas.openxmlformats.org/officeDocument/2006/relationships/hyperlink" Target="https://www.sinyi.com.tw/rent/houseno/C351241" TargetMode="External"/><Relationship Id="rId2178" Type="http://schemas.openxmlformats.org/officeDocument/2006/relationships/hyperlink" Target="https://www.sinyi.com.tw/rent/houseno/C333719" TargetMode="External"/><Relationship Id="rId2385" Type="http://schemas.openxmlformats.org/officeDocument/2006/relationships/hyperlink" Target="https://www.sinyi.com.tw/rent/houseno/C338980" TargetMode="External"/><Relationship Id="rId357" Type="http://schemas.openxmlformats.org/officeDocument/2006/relationships/hyperlink" Target="https://www.sinyi.com.tw/rent/houseno/C344630" TargetMode="External"/><Relationship Id="rId1194" Type="http://schemas.openxmlformats.org/officeDocument/2006/relationships/hyperlink" Target="https://www.sinyi.com.tw/rent/houseno/C335417" TargetMode="External"/><Relationship Id="rId2038" Type="http://schemas.openxmlformats.org/officeDocument/2006/relationships/hyperlink" Target="https://www.sinyi.com.tw/rent/houseno/C347968" TargetMode="External"/><Relationship Id="rId217" Type="http://schemas.openxmlformats.org/officeDocument/2006/relationships/hyperlink" Target="https://www.sinyi.com.tw/rent/houseno/C346607" TargetMode="External"/><Relationship Id="rId564" Type="http://schemas.openxmlformats.org/officeDocument/2006/relationships/hyperlink" Target="https://www.sinyi.com.tw/rent/houseno/C343860" TargetMode="External"/><Relationship Id="rId771" Type="http://schemas.openxmlformats.org/officeDocument/2006/relationships/hyperlink" Target="https://www.sinyi.com.tw/rent/houseno/C335566" TargetMode="External"/><Relationship Id="rId2245" Type="http://schemas.openxmlformats.org/officeDocument/2006/relationships/hyperlink" Target="https://www.sinyi.com.tw/rent/houseno/C342808" TargetMode="External"/><Relationship Id="rId2452" Type="http://schemas.openxmlformats.org/officeDocument/2006/relationships/hyperlink" Target="https://www.sinyi.com.tw/rent/houseno/C319255" TargetMode="External"/><Relationship Id="rId424" Type="http://schemas.openxmlformats.org/officeDocument/2006/relationships/hyperlink" Target="https://www.sinyi.com.tw/rent/houseno/C324119" TargetMode="External"/><Relationship Id="rId631" Type="http://schemas.openxmlformats.org/officeDocument/2006/relationships/hyperlink" Target="https://www.sinyi.com.tw/rent/houseno/C350384" TargetMode="External"/><Relationship Id="rId1054" Type="http://schemas.openxmlformats.org/officeDocument/2006/relationships/hyperlink" Target="https://www.sinyi.com.tw/rent/houseno/C353025" TargetMode="External"/><Relationship Id="rId1261" Type="http://schemas.openxmlformats.org/officeDocument/2006/relationships/hyperlink" Target="https://www.sinyi.com.tw/rent/houseno/C347490" TargetMode="External"/><Relationship Id="rId2105" Type="http://schemas.openxmlformats.org/officeDocument/2006/relationships/hyperlink" Target="https://www.sinyi.com.tw/rent/houseno/C331867" TargetMode="External"/><Relationship Id="rId2312" Type="http://schemas.openxmlformats.org/officeDocument/2006/relationships/hyperlink" Target="https://www.sinyi.com.tw/rent/houseno/C326079" TargetMode="External"/><Relationship Id="rId1121" Type="http://schemas.openxmlformats.org/officeDocument/2006/relationships/hyperlink" Target="https://www.sinyi.com.tw/rent/houseno/C346815" TargetMode="External"/><Relationship Id="rId1938" Type="http://schemas.openxmlformats.org/officeDocument/2006/relationships/hyperlink" Target="https://www.sinyi.com.tw/rent/houseno/C339576" TargetMode="External"/><Relationship Id="rId281" Type="http://schemas.openxmlformats.org/officeDocument/2006/relationships/hyperlink" Target="https://www.sinyi.com.tw/rent/houseno/C345610" TargetMode="External"/><Relationship Id="rId141" Type="http://schemas.openxmlformats.org/officeDocument/2006/relationships/hyperlink" Target="https://www.sinyi.com.tw/rent/houseno/C346054" TargetMode="External"/><Relationship Id="rId7" Type="http://schemas.openxmlformats.org/officeDocument/2006/relationships/hyperlink" Target="https://www.sinyi.com.tw/rent/houseno/C344316" TargetMode="External"/><Relationship Id="rId958" Type="http://schemas.openxmlformats.org/officeDocument/2006/relationships/hyperlink" Target="https://www.sinyi.com.tw/rent/houseno/C349826" TargetMode="External"/><Relationship Id="rId1588" Type="http://schemas.openxmlformats.org/officeDocument/2006/relationships/hyperlink" Target="https://www.sinyi.com.tw/rent/houseno/C346275" TargetMode="External"/><Relationship Id="rId1795" Type="http://schemas.openxmlformats.org/officeDocument/2006/relationships/hyperlink" Target="https://www.sinyi.com.tw/rent/houseno/C344766" TargetMode="External"/><Relationship Id="rId87" Type="http://schemas.openxmlformats.org/officeDocument/2006/relationships/hyperlink" Target="https://www.sinyi.com.tw/rent/houseno/C340879" TargetMode="External"/><Relationship Id="rId818" Type="http://schemas.openxmlformats.org/officeDocument/2006/relationships/hyperlink" Target="https://www.sinyi.com.tw/rent/houseno/C352744" TargetMode="External"/><Relationship Id="rId1448" Type="http://schemas.openxmlformats.org/officeDocument/2006/relationships/hyperlink" Target="https://www.sinyi.com.tw/rent/houseno/C351547" TargetMode="External"/><Relationship Id="rId1655" Type="http://schemas.openxmlformats.org/officeDocument/2006/relationships/hyperlink" Target="https://www.sinyi.com.tw/rent/houseno/C347366" TargetMode="External"/><Relationship Id="rId1308" Type="http://schemas.openxmlformats.org/officeDocument/2006/relationships/hyperlink" Target="https://www.sinyi.com.tw/rent/houseno/C342306" TargetMode="External"/><Relationship Id="rId1862" Type="http://schemas.openxmlformats.org/officeDocument/2006/relationships/hyperlink" Target="https://www.sinyi.com.tw/rent/houseno/C346814" TargetMode="External"/><Relationship Id="rId1515" Type="http://schemas.openxmlformats.org/officeDocument/2006/relationships/hyperlink" Target="https://www.sinyi.com.tw/rent/houseno/C348561" TargetMode="External"/><Relationship Id="rId1722" Type="http://schemas.openxmlformats.org/officeDocument/2006/relationships/hyperlink" Target="https://www.sinyi.com.tw/rent/houseno/C337365" TargetMode="External"/><Relationship Id="rId14" Type="http://schemas.openxmlformats.org/officeDocument/2006/relationships/hyperlink" Target="https://www.sinyi.com.tw/rent/houseno/C348149" TargetMode="External"/><Relationship Id="rId2289" Type="http://schemas.openxmlformats.org/officeDocument/2006/relationships/hyperlink" Target="https://www.sinyi.com.tw/rent/houseno/C341662" TargetMode="External"/><Relationship Id="rId2496" Type="http://schemas.openxmlformats.org/officeDocument/2006/relationships/hyperlink" Target="https://www.sinyi.com.tw/rent/houseno/C323735" TargetMode="External"/><Relationship Id="rId468" Type="http://schemas.openxmlformats.org/officeDocument/2006/relationships/hyperlink" Target="https://www.sinyi.com.tw/rent/houseno/C339204" TargetMode="External"/><Relationship Id="rId675" Type="http://schemas.openxmlformats.org/officeDocument/2006/relationships/hyperlink" Target="https://www.sinyi.com.tw/rent/houseno/C346316" TargetMode="External"/><Relationship Id="rId882" Type="http://schemas.openxmlformats.org/officeDocument/2006/relationships/hyperlink" Target="https://www.sinyi.com.tw/rent/houseno/C351851" TargetMode="External"/><Relationship Id="rId1098" Type="http://schemas.openxmlformats.org/officeDocument/2006/relationships/hyperlink" Target="https://www.sinyi.com.tw/rent/houseno/C351482" TargetMode="External"/><Relationship Id="rId2149" Type="http://schemas.openxmlformats.org/officeDocument/2006/relationships/hyperlink" Target="https://www.sinyi.com.tw/rent/houseno/C340513" TargetMode="External"/><Relationship Id="rId2356" Type="http://schemas.openxmlformats.org/officeDocument/2006/relationships/hyperlink" Target="https://www.sinyi.com.tw/rent/houseno/C336747" TargetMode="External"/><Relationship Id="rId328" Type="http://schemas.openxmlformats.org/officeDocument/2006/relationships/hyperlink" Target="https://www.sinyi.com.tw/rent/houseno/C352525" TargetMode="External"/><Relationship Id="rId535" Type="http://schemas.openxmlformats.org/officeDocument/2006/relationships/hyperlink" Target="https://www.sinyi.com.tw/rent/houseno/C343245" TargetMode="External"/><Relationship Id="rId742" Type="http://schemas.openxmlformats.org/officeDocument/2006/relationships/hyperlink" Target="https://www.sinyi.com.tw/rent/houseno/C353383" TargetMode="External"/><Relationship Id="rId1165" Type="http://schemas.openxmlformats.org/officeDocument/2006/relationships/hyperlink" Target="https://www.sinyi.com.tw/rent/houseno/C334139" TargetMode="External"/><Relationship Id="rId1372" Type="http://schemas.openxmlformats.org/officeDocument/2006/relationships/hyperlink" Target="https://www.sinyi.com.tw/rent/houseno/C349142" TargetMode="External"/><Relationship Id="rId2009" Type="http://schemas.openxmlformats.org/officeDocument/2006/relationships/hyperlink" Target="https://www.sinyi.com.tw/rent/houseno/C341050" TargetMode="External"/><Relationship Id="rId2216" Type="http://schemas.openxmlformats.org/officeDocument/2006/relationships/hyperlink" Target="https://www.sinyi.com.tw/rent/houseno/C347901" TargetMode="External"/><Relationship Id="rId2423" Type="http://schemas.openxmlformats.org/officeDocument/2006/relationships/hyperlink" Target="https://www.sinyi.com.tw/rent/houseno/C336250" TargetMode="External"/><Relationship Id="rId602" Type="http://schemas.openxmlformats.org/officeDocument/2006/relationships/hyperlink" Target="https://www.sinyi.com.tw/rent/houseno/C350663" TargetMode="External"/><Relationship Id="rId1025" Type="http://schemas.openxmlformats.org/officeDocument/2006/relationships/hyperlink" Target="https://www.sinyi.com.tw/rent/houseno/C334835" TargetMode="External"/><Relationship Id="rId1232" Type="http://schemas.openxmlformats.org/officeDocument/2006/relationships/hyperlink" Target="https://www.sinyi.com.tw/rent/houseno/C345449" TargetMode="External"/><Relationship Id="rId185" Type="http://schemas.openxmlformats.org/officeDocument/2006/relationships/hyperlink" Target="https://www.sinyi.com.tw/rent/houseno/C352532" TargetMode="External"/><Relationship Id="rId1909" Type="http://schemas.openxmlformats.org/officeDocument/2006/relationships/hyperlink" Target="https://www.sinyi.com.tw/rent/houseno/C350962" TargetMode="External"/><Relationship Id="rId392" Type="http://schemas.openxmlformats.org/officeDocument/2006/relationships/hyperlink" Target="https://www.sinyi.com.tw/rent/houseno/C338480" TargetMode="External"/><Relationship Id="rId2073" Type="http://schemas.openxmlformats.org/officeDocument/2006/relationships/hyperlink" Target="https://www.sinyi.com.tw/rent/houseno/C330607" TargetMode="External"/><Relationship Id="rId2280" Type="http://schemas.openxmlformats.org/officeDocument/2006/relationships/hyperlink" Target="https://www.sinyi.com.tw/rent/houseno/C328187" TargetMode="External"/><Relationship Id="rId252" Type="http://schemas.openxmlformats.org/officeDocument/2006/relationships/hyperlink" Target="https://www.sinyi.com.tw/rent/houseno/C340719" TargetMode="External"/><Relationship Id="rId2140" Type="http://schemas.openxmlformats.org/officeDocument/2006/relationships/hyperlink" Target="https://www.sinyi.com.tw/rent/houseno/C346903" TargetMode="External"/><Relationship Id="rId112" Type="http://schemas.openxmlformats.org/officeDocument/2006/relationships/hyperlink" Target="https://www.sinyi.com.tw/rent/houseno/C349453" TargetMode="External"/><Relationship Id="rId1699" Type="http://schemas.openxmlformats.org/officeDocument/2006/relationships/hyperlink" Target="https://www.sinyi.com.tw/rent/houseno/C345676" TargetMode="External"/><Relationship Id="rId2000" Type="http://schemas.openxmlformats.org/officeDocument/2006/relationships/hyperlink" Target="https://www.sinyi.com.tw/rent/houseno/C310432" TargetMode="External"/><Relationship Id="rId929" Type="http://schemas.openxmlformats.org/officeDocument/2006/relationships/hyperlink" Target="https://www.sinyi.com.tw/rent/houseno/C347370" TargetMode="External"/><Relationship Id="rId1559" Type="http://schemas.openxmlformats.org/officeDocument/2006/relationships/hyperlink" Target="https://www.sinyi.com.tw/rent/houseno/C330156" TargetMode="External"/><Relationship Id="rId1766" Type="http://schemas.openxmlformats.org/officeDocument/2006/relationships/hyperlink" Target="https://www.sinyi.com.tw/rent/houseno/C310731" TargetMode="External"/><Relationship Id="rId1973" Type="http://schemas.openxmlformats.org/officeDocument/2006/relationships/hyperlink" Target="https://www.sinyi.com.tw/rent/houseno/C340417" TargetMode="External"/><Relationship Id="rId58" Type="http://schemas.openxmlformats.org/officeDocument/2006/relationships/hyperlink" Target="https://www.sinyi.com.tw/rent/houseno/C346839" TargetMode="External"/><Relationship Id="rId1419" Type="http://schemas.openxmlformats.org/officeDocument/2006/relationships/hyperlink" Target="https://www.sinyi.com.tw/rent/houseno/C346527" TargetMode="External"/><Relationship Id="rId1626" Type="http://schemas.openxmlformats.org/officeDocument/2006/relationships/hyperlink" Target="https://www.sinyi.com.tw/rent/houseno/C335707" TargetMode="External"/><Relationship Id="rId1833" Type="http://schemas.openxmlformats.org/officeDocument/2006/relationships/hyperlink" Target="https://www.sinyi.com.tw/rent/houseno/C342835" TargetMode="External"/><Relationship Id="rId1900" Type="http://schemas.openxmlformats.org/officeDocument/2006/relationships/hyperlink" Target="https://www.sinyi.com.tw/rent/houseno/C337898" TargetMode="External"/><Relationship Id="rId579" Type="http://schemas.openxmlformats.org/officeDocument/2006/relationships/hyperlink" Target="https://www.sinyi.com.tw/rent/houseno/C353325" TargetMode="External"/><Relationship Id="rId786" Type="http://schemas.openxmlformats.org/officeDocument/2006/relationships/hyperlink" Target="https://www.sinyi.com.tw/rent/houseno/C326217" TargetMode="External"/><Relationship Id="rId993" Type="http://schemas.openxmlformats.org/officeDocument/2006/relationships/hyperlink" Target="https://www.sinyi.com.tw/rent/houseno/C351509" TargetMode="External"/><Relationship Id="rId2467" Type="http://schemas.openxmlformats.org/officeDocument/2006/relationships/hyperlink" Target="https://www.sinyi.com.tw/rent/houseno/C324448" TargetMode="External"/><Relationship Id="rId439" Type="http://schemas.openxmlformats.org/officeDocument/2006/relationships/hyperlink" Target="https://www.sinyi.com.tw/rent/houseno/C347088" TargetMode="External"/><Relationship Id="rId646" Type="http://schemas.openxmlformats.org/officeDocument/2006/relationships/hyperlink" Target="https://www.sinyi.com.tw/rent/houseno/C344429" TargetMode="External"/><Relationship Id="rId1069" Type="http://schemas.openxmlformats.org/officeDocument/2006/relationships/hyperlink" Target="https://www.sinyi.com.tw/rent/houseno/C330935" TargetMode="External"/><Relationship Id="rId1276" Type="http://schemas.openxmlformats.org/officeDocument/2006/relationships/hyperlink" Target="https://www.sinyi.com.tw/rent/houseno/C345917" TargetMode="External"/><Relationship Id="rId1483" Type="http://schemas.openxmlformats.org/officeDocument/2006/relationships/hyperlink" Target="https://www.sinyi.com.tw/rent/houseno/C351108" TargetMode="External"/><Relationship Id="rId2327" Type="http://schemas.openxmlformats.org/officeDocument/2006/relationships/hyperlink" Target="https://www.sinyi.com.tw/rent/houseno/C337991" TargetMode="External"/><Relationship Id="rId506" Type="http://schemas.openxmlformats.org/officeDocument/2006/relationships/hyperlink" Target="https://www.sinyi.com.tw/rent/houseno/C335452" TargetMode="External"/><Relationship Id="rId853" Type="http://schemas.openxmlformats.org/officeDocument/2006/relationships/hyperlink" Target="https://www.sinyi.com.tw/rent/houseno/C328613" TargetMode="External"/><Relationship Id="rId1136" Type="http://schemas.openxmlformats.org/officeDocument/2006/relationships/hyperlink" Target="https://www.sinyi.com.tw/rent/houseno/C351251" TargetMode="External"/><Relationship Id="rId1690" Type="http://schemas.openxmlformats.org/officeDocument/2006/relationships/hyperlink" Target="https://www.sinyi.com.tw/rent/houseno/C347310" TargetMode="External"/><Relationship Id="rId713" Type="http://schemas.openxmlformats.org/officeDocument/2006/relationships/hyperlink" Target="https://www.sinyi.com.tw/rent/houseno/C349986" TargetMode="External"/><Relationship Id="rId920" Type="http://schemas.openxmlformats.org/officeDocument/2006/relationships/hyperlink" Target="https://www.sinyi.com.tw/rent/houseno/C347391" TargetMode="External"/><Relationship Id="rId1343" Type="http://schemas.openxmlformats.org/officeDocument/2006/relationships/hyperlink" Target="https://www.sinyi.com.tw/rent/houseno/C337288" TargetMode="External"/><Relationship Id="rId1550" Type="http://schemas.openxmlformats.org/officeDocument/2006/relationships/hyperlink" Target="https://www.sinyi.com.tw/rent/houseno/C349792" TargetMode="External"/><Relationship Id="rId1203" Type="http://schemas.openxmlformats.org/officeDocument/2006/relationships/hyperlink" Target="https://www.sinyi.com.tw/rent/houseno/C342674" TargetMode="External"/><Relationship Id="rId1410" Type="http://schemas.openxmlformats.org/officeDocument/2006/relationships/hyperlink" Target="https://www.sinyi.com.tw/rent/houseno/C344129" TargetMode="External"/><Relationship Id="rId296" Type="http://schemas.openxmlformats.org/officeDocument/2006/relationships/hyperlink" Target="https://www.sinyi.com.tw/rent/houseno/C346186" TargetMode="External"/><Relationship Id="rId2184" Type="http://schemas.openxmlformats.org/officeDocument/2006/relationships/hyperlink" Target="https://www.sinyi.com.tw/rent/houseno/C347709" TargetMode="External"/><Relationship Id="rId2391" Type="http://schemas.openxmlformats.org/officeDocument/2006/relationships/hyperlink" Target="https://www.sinyi.com.tw/rent/houseno/C344032" TargetMode="External"/><Relationship Id="rId156" Type="http://schemas.openxmlformats.org/officeDocument/2006/relationships/hyperlink" Target="https://www.sinyi.com.tw/rent/houseno/C348191" TargetMode="External"/><Relationship Id="rId363" Type="http://schemas.openxmlformats.org/officeDocument/2006/relationships/hyperlink" Target="https://www.sinyi.com.tw/rent/houseno/C353081" TargetMode="External"/><Relationship Id="rId570" Type="http://schemas.openxmlformats.org/officeDocument/2006/relationships/hyperlink" Target="https://www.sinyi.com.tw/rent/houseno/C337137" TargetMode="External"/><Relationship Id="rId2044" Type="http://schemas.openxmlformats.org/officeDocument/2006/relationships/hyperlink" Target="https://www.sinyi.com.tw/rent/houseno/C348526" TargetMode="External"/><Relationship Id="rId2251" Type="http://schemas.openxmlformats.org/officeDocument/2006/relationships/hyperlink" Target="https://www.sinyi.com.tw/rent/houseno/C346925" TargetMode="External"/><Relationship Id="rId223" Type="http://schemas.openxmlformats.org/officeDocument/2006/relationships/hyperlink" Target="https://www.sinyi.com.tw/rent/houseno/C324599" TargetMode="External"/><Relationship Id="rId430" Type="http://schemas.openxmlformats.org/officeDocument/2006/relationships/hyperlink" Target="https://www.sinyi.com.tw/rent/houseno/C352014" TargetMode="External"/><Relationship Id="rId1060" Type="http://schemas.openxmlformats.org/officeDocument/2006/relationships/hyperlink" Target="https://www.sinyi.com.tw/rent/houseno/C347367" TargetMode="External"/><Relationship Id="rId2111" Type="http://schemas.openxmlformats.org/officeDocument/2006/relationships/hyperlink" Target="https://www.sinyi.com.tw/rent/houseno/C349411" TargetMode="External"/><Relationship Id="rId1877" Type="http://schemas.openxmlformats.org/officeDocument/2006/relationships/hyperlink" Target="https://www.sinyi.com.tw/rent/houseno/C328442" TargetMode="External"/><Relationship Id="rId1737" Type="http://schemas.openxmlformats.org/officeDocument/2006/relationships/hyperlink" Target="https://www.sinyi.com.tw/rent/houseno/C341785" TargetMode="External"/><Relationship Id="rId1944" Type="http://schemas.openxmlformats.org/officeDocument/2006/relationships/hyperlink" Target="https://www.sinyi.com.tw/rent/houseno/C339036" TargetMode="External"/><Relationship Id="rId29" Type="http://schemas.openxmlformats.org/officeDocument/2006/relationships/hyperlink" Target="https://www.sinyi.com.tw/rent/houseno/C337550" TargetMode="External"/><Relationship Id="rId1804" Type="http://schemas.openxmlformats.org/officeDocument/2006/relationships/hyperlink" Target="https://www.sinyi.com.tw/rent/houseno/C339716" TargetMode="External"/><Relationship Id="rId897" Type="http://schemas.openxmlformats.org/officeDocument/2006/relationships/hyperlink" Target="https://www.sinyi.com.tw/rent/houseno/C341876" TargetMode="External"/><Relationship Id="rId757" Type="http://schemas.openxmlformats.org/officeDocument/2006/relationships/hyperlink" Target="https://www.sinyi.com.tw/rent/houseno/C339733" TargetMode="External"/><Relationship Id="rId964" Type="http://schemas.openxmlformats.org/officeDocument/2006/relationships/hyperlink" Target="https://www.sinyi.com.tw/rent/houseno/C352534" TargetMode="External"/><Relationship Id="rId1387" Type="http://schemas.openxmlformats.org/officeDocument/2006/relationships/hyperlink" Target="https://www.sinyi.com.tw/rent/houseno/C340684" TargetMode="External"/><Relationship Id="rId1594" Type="http://schemas.openxmlformats.org/officeDocument/2006/relationships/hyperlink" Target="https://www.sinyi.com.tw/rent/houseno/C342970" TargetMode="External"/><Relationship Id="rId2438" Type="http://schemas.openxmlformats.org/officeDocument/2006/relationships/hyperlink" Target="https://www.sinyi.com.tw/rent/houseno/C315666" TargetMode="External"/><Relationship Id="rId93" Type="http://schemas.openxmlformats.org/officeDocument/2006/relationships/hyperlink" Target="https://www.sinyi.com.tw/rent/houseno/C353341" TargetMode="External"/><Relationship Id="rId617" Type="http://schemas.openxmlformats.org/officeDocument/2006/relationships/hyperlink" Target="https://www.sinyi.com.tw/rent/houseno/C333566" TargetMode="External"/><Relationship Id="rId824" Type="http://schemas.openxmlformats.org/officeDocument/2006/relationships/hyperlink" Target="https://www.sinyi.com.tw/rent/houseno/C343794" TargetMode="External"/><Relationship Id="rId1247" Type="http://schemas.openxmlformats.org/officeDocument/2006/relationships/hyperlink" Target="https://www.sinyi.com.tw/rent/houseno/C344500" TargetMode="External"/><Relationship Id="rId1454" Type="http://schemas.openxmlformats.org/officeDocument/2006/relationships/hyperlink" Target="https://www.sinyi.com.tw/rent/houseno/C336009" TargetMode="External"/><Relationship Id="rId1661" Type="http://schemas.openxmlformats.org/officeDocument/2006/relationships/hyperlink" Target="https://www.sinyi.com.tw/rent/houseno/C348722" TargetMode="External"/><Relationship Id="rId2505" Type="http://schemas.openxmlformats.org/officeDocument/2006/relationships/hyperlink" Target="https://www.sinyi.com.tw/rent/houseno/C339187" TargetMode="External"/><Relationship Id="rId1107" Type="http://schemas.openxmlformats.org/officeDocument/2006/relationships/hyperlink" Target="https://www.sinyi.com.tw/rent/houseno/C344314" TargetMode="External"/><Relationship Id="rId1314" Type="http://schemas.openxmlformats.org/officeDocument/2006/relationships/hyperlink" Target="https://www.sinyi.com.tw/rent/houseno/C354103" TargetMode="External"/><Relationship Id="rId1521" Type="http://schemas.openxmlformats.org/officeDocument/2006/relationships/hyperlink" Target="https://www.sinyi.com.tw/rent/houseno/C334443" TargetMode="External"/><Relationship Id="rId20" Type="http://schemas.openxmlformats.org/officeDocument/2006/relationships/hyperlink" Target="https://www.sinyi.com.tw/rent/houseno/C352271" TargetMode="External"/><Relationship Id="rId2088" Type="http://schemas.openxmlformats.org/officeDocument/2006/relationships/hyperlink" Target="https://www.sinyi.com.tw/rent/houseno/C328630" TargetMode="External"/><Relationship Id="rId2295" Type="http://schemas.openxmlformats.org/officeDocument/2006/relationships/hyperlink" Target="https://www.sinyi.com.tw/rent/houseno/C325912" TargetMode="External"/><Relationship Id="rId267" Type="http://schemas.openxmlformats.org/officeDocument/2006/relationships/hyperlink" Target="https://www.sinyi.com.tw/rent/houseno/C352801" TargetMode="External"/><Relationship Id="rId474" Type="http://schemas.openxmlformats.org/officeDocument/2006/relationships/hyperlink" Target="https://www.sinyi.com.tw/rent/houseno/C352371" TargetMode="External"/><Relationship Id="rId2155" Type="http://schemas.openxmlformats.org/officeDocument/2006/relationships/hyperlink" Target="https://www.sinyi.com.tw/rent/houseno/C341496" TargetMode="External"/><Relationship Id="rId127" Type="http://schemas.openxmlformats.org/officeDocument/2006/relationships/hyperlink" Target="https://www.sinyi.com.tw/rent/houseno/C353343" TargetMode="External"/><Relationship Id="rId681" Type="http://schemas.openxmlformats.org/officeDocument/2006/relationships/hyperlink" Target="https://www.sinyi.com.tw/rent/houseno/C348071" TargetMode="External"/><Relationship Id="rId2362" Type="http://schemas.openxmlformats.org/officeDocument/2006/relationships/hyperlink" Target="https://www.sinyi.com.tw/rent/houseno/C342303" TargetMode="External"/><Relationship Id="rId334" Type="http://schemas.openxmlformats.org/officeDocument/2006/relationships/hyperlink" Target="https://www.sinyi.com.tw/rent/houseno/C342778" TargetMode="External"/><Relationship Id="rId541" Type="http://schemas.openxmlformats.org/officeDocument/2006/relationships/hyperlink" Target="https://www.sinyi.com.tw/rent/houseno/C332720" TargetMode="External"/><Relationship Id="rId1171" Type="http://schemas.openxmlformats.org/officeDocument/2006/relationships/hyperlink" Target="https://www.sinyi.com.tw/rent/houseno/C347210" TargetMode="External"/><Relationship Id="rId2015" Type="http://schemas.openxmlformats.org/officeDocument/2006/relationships/hyperlink" Target="https://www.sinyi.com.tw/rent/houseno/C342933" TargetMode="External"/><Relationship Id="rId2222" Type="http://schemas.openxmlformats.org/officeDocument/2006/relationships/hyperlink" Target="https://www.sinyi.com.tw/rent/houseno/C331187" TargetMode="External"/><Relationship Id="rId401" Type="http://schemas.openxmlformats.org/officeDocument/2006/relationships/hyperlink" Target="https://www.sinyi.com.tw/rent/houseno/C336571" TargetMode="External"/><Relationship Id="rId1031" Type="http://schemas.openxmlformats.org/officeDocument/2006/relationships/hyperlink" Target="https://www.sinyi.com.tw/rent/houseno/C349683" TargetMode="External"/><Relationship Id="rId1988" Type="http://schemas.openxmlformats.org/officeDocument/2006/relationships/hyperlink" Target="https://www.sinyi.com.tw/rent/houseno/C332866" TargetMode="External"/><Relationship Id="rId1848" Type="http://schemas.openxmlformats.org/officeDocument/2006/relationships/hyperlink" Target="https://www.sinyi.com.tw/rent/houseno/C339047" TargetMode="External"/><Relationship Id="rId191" Type="http://schemas.openxmlformats.org/officeDocument/2006/relationships/hyperlink" Target="https://www.sinyi.com.tw/rent/houseno/C348373" TargetMode="External"/><Relationship Id="rId1708" Type="http://schemas.openxmlformats.org/officeDocument/2006/relationships/hyperlink" Target="https://www.sinyi.com.tw/rent/houseno/C350805" TargetMode="External"/><Relationship Id="rId1915" Type="http://schemas.openxmlformats.org/officeDocument/2006/relationships/hyperlink" Target="https://www.sinyi.com.tw/rent/houseno/C340611" TargetMode="External"/><Relationship Id="rId868" Type="http://schemas.openxmlformats.org/officeDocument/2006/relationships/hyperlink" Target="https://www.sinyi.com.tw/rent/houseno/C341949" TargetMode="External"/><Relationship Id="rId1498" Type="http://schemas.openxmlformats.org/officeDocument/2006/relationships/hyperlink" Target="https://www.sinyi.com.tw/rent/houseno/C343497" TargetMode="External"/><Relationship Id="rId728" Type="http://schemas.openxmlformats.org/officeDocument/2006/relationships/hyperlink" Target="https://www.sinyi.com.tw/rent/houseno/C344806" TargetMode="External"/><Relationship Id="rId935" Type="http://schemas.openxmlformats.org/officeDocument/2006/relationships/hyperlink" Target="https://www.sinyi.com.tw/rent/houseno/C338371" TargetMode="External"/><Relationship Id="rId1358" Type="http://schemas.openxmlformats.org/officeDocument/2006/relationships/hyperlink" Target="https://www.sinyi.com.tw/rent/houseno/C321655" TargetMode="External"/><Relationship Id="rId1565" Type="http://schemas.openxmlformats.org/officeDocument/2006/relationships/hyperlink" Target="https://www.sinyi.com.tw/rent/houseno/C347492" TargetMode="External"/><Relationship Id="rId1772" Type="http://schemas.openxmlformats.org/officeDocument/2006/relationships/hyperlink" Target="https://www.sinyi.com.tw/rent/houseno/C353041" TargetMode="External"/><Relationship Id="rId2409" Type="http://schemas.openxmlformats.org/officeDocument/2006/relationships/hyperlink" Target="https://www.sinyi.com.tw/rent/houseno/C340861" TargetMode="External"/><Relationship Id="rId64" Type="http://schemas.openxmlformats.org/officeDocument/2006/relationships/hyperlink" Target="https://www.sinyi.com.tw/rent/houseno/C349673" TargetMode="External"/><Relationship Id="rId1218" Type="http://schemas.openxmlformats.org/officeDocument/2006/relationships/hyperlink" Target="https://www.sinyi.com.tw/rent/houseno/C343683" TargetMode="External"/><Relationship Id="rId1425" Type="http://schemas.openxmlformats.org/officeDocument/2006/relationships/hyperlink" Target="https://www.sinyi.com.tw/rent/houseno/C343067" TargetMode="External"/><Relationship Id="rId1632" Type="http://schemas.openxmlformats.org/officeDocument/2006/relationships/hyperlink" Target="https://www.sinyi.com.tw/rent/houseno/C342680" TargetMode="External"/><Relationship Id="rId2199" Type="http://schemas.openxmlformats.org/officeDocument/2006/relationships/hyperlink" Target="https://www.sinyi.com.tw/rent/houseno/C351721" TargetMode="External"/><Relationship Id="rId378" Type="http://schemas.openxmlformats.org/officeDocument/2006/relationships/hyperlink" Target="https://www.sinyi.com.tw/rent/houseno/C350666" TargetMode="External"/><Relationship Id="rId585" Type="http://schemas.openxmlformats.org/officeDocument/2006/relationships/hyperlink" Target="https://www.sinyi.com.tw/rent/houseno/C352926" TargetMode="External"/><Relationship Id="rId792" Type="http://schemas.openxmlformats.org/officeDocument/2006/relationships/hyperlink" Target="https://www.sinyi.com.tw/rent/houseno/C352007" TargetMode="External"/><Relationship Id="rId2059" Type="http://schemas.openxmlformats.org/officeDocument/2006/relationships/hyperlink" Target="https://www.sinyi.com.tw/rent/houseno/C340139" TargetMode="External"/><Relationship Id="rId2266" Type="http://schemas.openxmlformats.org/officeDocument/2006/relationships/hyperlink" Target="https://www.sinyi.com.tw/rent/houseno/C336153" TargetMode="External"/><Relationship Id="rId2473" Type="http://schemas.openxmlformats.org/officeDocument/2006/relationships/hyperlink" Target="https://www.sinyi.com.tw/rent/houseno/C333154" TargetMode="External"/><Relationship Id="rId238" Type="http://schemas.openxmlformats.org/officeDocument/2006/relationships/hyperlink" Target="https://www.sinyi.com.tw/rent/houseno/C352272" TargetMode="External"/><Relationship Id="rId445" Type="http://schemas.openxmlformats.org/officeDocument/2006/relationships/hyperlink" Target="https://www.sinyi.com.tw/rent/houseno/C346334" TargetMode="External"/><Relationship Id="rId652" Type="http://schemas.openxmlformats.org/officeDocument/2006/relationships/hyperlink" Target="https://www.sinyi.com.tw/rent/houseno/C345252" TargetMode="External"/><Relationship Id="rId1075" Type="http://schemas.openxmlformats.org/officeDocument/2006/relationships/hyperlink" Target="https://www.sinyi.com.tw/rent/houseno/C344421" TargetMode="External"/><Relationship Id="rId1282" Type="http://schemas.openxmlformats.org/officeDocument/2006/relationships/hyperlink" Target="https://www.sinyi.com.tw/rent/houseno/C345131" TargetMode="External"/><Relationship Id="rId2126" Type="http://schemas.openxmlformats.org/officeDocument/2006/relationships/hyperlink" Target="https://www.sinyi.com.tw/rent/houseno/C314990" TargetMode="External"/><Relationship Id="rId2333" Type="http://schemas.openxmlformats.org/officeDocument/2006/relationships/hyperlink" Target="https://www.sinyi.com.tw/rent/houseno/C333259" TargetMode="External"/><Relationship Id="rId305" Type="http://schemas.openxmlformats.org/officeDocument/2006/relationships/hyperlink" Target="https://www.sinyi.com.tw/rent/houseno/C349473" TargetMode="External"/><Relationship Id="rId512" Type="http://schemas.openxmlformats.org/officeDocument/2006/relationships/hyperlink" Target="https://www.sinyi.com.tw/rent/houseno/C345738" TargetMode="External"/><Relationship Id="rId1142" Type="http://schemas.openxmlformats.org/officeDocument/2006/relationships/hyperlink" Target="https://www.sinyi.com.tw/rent/houseno/C343075" TargetMode="External"/><Relationship Id="rId2400" Type="http://schemas.openxmlformats.org/officeDocument/2006/relationships/hyperlink" Target="https://www.sinyi.com.tw/rent/houseno/C341339" TargetMode="External"/><Relationship Id="rId1002" Type="http://schemas.openxmlformats.org/officeDocument/2006/relationships/hyperlink" Target="https://www.sinyi.com.tw/rent/houseno/C348228" TargetMode="External"/><Relationship Id="rId1959" Type="http://schemas.openxmlformats.org/officeDocument/2006/relationships/hyperlink" Target="https://www.sinyi.com.tw/rent/houseno/C347904" TargetMode="External"/><Relationship Id="rId1819" Type="http://schemas.openxmlformats.org/officeDocument/2006/relationships/hyperlink" Target="https://www.sinyi.com.tw/rent/houseno/C342965" TargetMode="External"/><Relationship Id="rId2190" Type="http://schemas.openxmlformats.org/officeDocument/2006/relationships/hyperlink" Target="https://www.sinyi.com.tw/rent/houseno/C347034" TargetMode="External"/><Relationship Id="rId162" Type="http://schemas.openxmlformats.org/officeDocument/2006/relationships/hyperlink" Target="https://www.sinyi.com.tw/rent/houseno/C352664" TargetMode="External"/><Relationship Id="rId2050" Type="http://schemas.openxmlformats.org/officeDocument/2006/relationships/hyperlink" Target="https://www.sinyi.com.tw/rent/houseno/C335281" TargetMode="External"/><Relationship Id="rId979" Type="http://schemas.openxmlformats.org/officeDocument/2006/relationships/hyperlink" Target="https://www.sinyi.com.tw/rent/houseno/C339300" TargetMode="External"/><Relationship Id="rId839" Type="http://schemas.openxmlformats.org/officeDocument/2006/relationships/hyperlink" Target="https://www.sinyi.com.tw/rent/houseno/C350946" TargetMode="External"/><Relationship Id="rId1469" Type="http://schemas.openxmlformats.org/officeDocument/2006/relationships/hyperlink" Target="https://www.sinyi.com.tw/rent/houseno/C348910" TargetMode="External"/><Relationship Id="rId1676" Type="http://schemas.openxmlformats.org/officeDocument/2006/relationships/hyperlink" Target="https://www.sinyi.com.tw/rent/houseno/C348271" TargetMode="External"/><Relationship Id="rId1883" Type="http://schemas.openxmlformats.org/officeDocument/2006/relationships/hyperlink" Target="https://www.sinyi.com.tw/rent/houseno/C312640" TargetMode="External"/><Relationship Id="rId906" Type="http://schemas.openxmlformats.org/officeDocument/2006/relationships/hyperlink" Target="https://www.sinyi.com.tw/rent/houseno/C345815" TargetMode="External"/><Relationship Id="rId1329" Type="http://schemas.openxmlformats.org/officeDocument/2006/relationships/hyperlink" Target="https://www.sinyi.com.tw/rent/houseno/C352824" TargetMode="External"/><Relationship Id="rId1536" Type="http://schemas.openxmlformats.org/officeDocument/2006/relationships/hyperlink" Target="https://www.sinyi.com.tw/rent/houseno/C347494" TargetMode="External"/><Relationship Id="rId1743" Type="http://schemas.openxmlformats.org/officeDocument/2006/relationships/hyperlink" Target="https://www.sinyi.com.tw/rent/houseno/C339041" TargetMode="External"/><Relationship Id="rId1950" Type="http://schemas.openxmlformats.org/officeDocument/2006/relationships/hyperlink" Target="https://www.sinyi.com.tw/rent/houseno/C342930" TargetMode="External"/><Relationship Id="rId35" Type="http://schemas.openxmlformats.org/officeDocument/2006/relationships/hyperlink" Target="https://www.sinyi.com.tw/rent/houseno/C340746" TargetMode="External"/><Relationship Id="rId1603" Type="http://schemas.openxmlformats.org/officeDocument/2006/relationships/hyperlink" Target="https://www.sinyi.com.tw/rent/houseno/C324877" TargetMode="External"/><Relationship Id="rId1810" Type="http://schemas.openxmlformats.org/officeDocument/2006/relationships/hyperlink" Target="https://www.sinyi.com.tw/rent/houseno/C337156" TargetMode="External"/><Relationship Id="rId489" Type="http://schemas.openxmlformats.org/officeDocument/2006/relationships/hyperlink" Target="https://www.sinyi.com.tw/rent/houseno/C338897" TargetMode="External"/><Relationship Id="rId696" Type="http://schemas.openxmlformats.org/officeDocument/2006/relationships/hyperlink" Target="https://www.sinyi.com.tw/rent/houseno/C344966" TargetMode="External"/><Relationship Id="rId2377" Type="http://schemas.openxmlformats.org/officeDocument/2006/relationships/hyperlink" Target="https://www.sinyi.com.tw/rent/houseno/C342953" TargetMode="External"/><Relationship Id="rId349" Type="http://schemas.openxmlformats.org/officeDocument/2006/relationships/hyperlink" Target="https://www.sinyi.com.tw/rent/houseno/C346979" TargetMode="External"/><Relationship Id="rId556" Type="http://schemas.openxmlformats.org/officeDocument/2006/relationships/hyperlink" Target="https://www.sinyi.com.tw/rent/houseno/C339688" TargetMode="External"/><Relationship Id="rId763" Type="http://schemas.openxmlformats.org/officeDocument/2006/relationships/hyperlink" Target="https://www.sinyi.com.tw/rent/houseno/C332871" TargetMode="External"/><Relationship Id="rId1186" Type="http://schemas.openxmlformats.org/officeDocument/2006/relationships/hyperlink" Target="https://www.sinyi.com.tw/rent/houseno/C348737" TargetMode="External"/><Relationship Id="rId1393" Type="http://schemas.openxmlformats.org/officeDocument/2006/relationships/hyperlink" Target="https://www.sinyi.com.tw/rent/houseno/C320177" TargetMode="External"/><Relationship Id="rId2237" Type="http://schemas.openxmlformats.org/officeDocument/2006/relationships/hyperlink" Target="https://www.sinyi.com.tw/rent/houseno/C327180" TargetMode="External"/><Relationship Id="rId2444" Type="http://schemas.openxmlformats.org/officeDocument/2006/relationships/hyperlink" Target="https://www.sinyi.com.tw/rent/houseno/C338937" TargetMode="External"/><Relationship Id="rId209" Type="http://schemas.openxmlformats.org/officeDocument/2006/relationships/hyperlink" Target="https://www.sinyi.com.tw/rent/houseno/C346949" TargetMode="External"/><Relationship Id="rId416" Type="http://schemas.openxmlformats.org/officeDocument/2006/relationships/hyperlink" Target="https://www.sinyi.com.tw/rent/houseno/C347958" TargetMode="External"/><Relationship Id="rId970" Type="http://schemas.openxmlformats.org/officeDocument/2006/relationships/hyperlink" Target="https://www.sinyi.com.tw/rent/houseno/C346055" TargetMode="External"/><Relationship Id="rId1046" Type="http://schemas.openxmlformats.org/officeDocument/2006/relationships/hyperlink" Target="https://www.sinyi.com.tw/rent/houseno/C344515" TargetMode="External"/><Relationship Id="rId1253" Type="http://schemas.openxmlformats.org/officeDocument/2006/relationships/hyperlink" Target="https://www.sinyi.com.tw/rent/houseno/C348650" TargetMode="External"/><Relationship Id="rId623" Type="http://schemas.openxmlformats.org/officeDocument/2006/relationships/hyperlink" Target="https://www.sinyi.com.tw/rent/houseno/C351611" TargetMode="External"/><Relationship Id="rId830" Type="http://schemas.openxmlformats.org/officeDocument/2006/relationships/hyperlink" Target="https://www.sinyi.com.tw/rent/houseno/C351845" TargetMode="External"/><Relationship Id="rId1460" Type="http://schemas.openxmlformats.org/officeDocument/2006/relationships/hyperlink" Target="https://www.sinyi.com.tw/rent/houseno/C331876" TargetMode="External"/><Relationship Id="rId2304" Type="http://schemas.openxmlformats.org/officeDocument/2006/relationships/hyperlink" Target="https://www.sinyi.com.tw/rent/houseno/C342470" TargetMode="External"/><Relationship Id="rId2511" Type="http://schemas.openxmlformats.org/officeDocument/2006/relationships/hyperlink" Target="https://www.sinyi.com.tw/rent/houseno/C314170" TargetMode="External"/><Relationship Id="rId1113" Type="http://schemas.openxmlformats.org/officeDocument/2006/relationships/hyperlink" Target="https://www.sinyi.com.tw/rent/houseno/C332870" TargetMode="External"/><Relationship Id="rId1320" Type="http://schemas.openxmlformats.org/officeDocument/2006/relationships/hyperlink" Target="https://www.sinyi.com.tw/rent/houseno/C333560" TargetMode="External"/><Relationship Id="rId2094" Type="http://schemas.openxmlformats.org/officeDocument/2006/relationships/hyperlink" Target="https://www.sinyi.com.tw/rent/houseno/C338916" TargetMode="External"/><Relationship Id="rId273" Type="http://schemas.openxmlformats.org/officeDocument/2006/relationships/hyperlink" Target="https://www.sinyi.com.tw/rent/houseno/C346738" TargetMode="External"/><Relationship Id="rId480" Type="http://schemas.openxmlformats.org/officeDocument/2006/relationships/hyperlink" Target="https://www.sinyi.com.tw/rent/houseno/C350110" TargetMode="External"/><Relationship Id="rId2161" Type="http://schemas.openxmlformats.org/officeDocument/2006/relationships/hyperlink" Target="https://www.sinyi.com.tw/rent/houseno/C320947" TargetMode="External"/><Relationship Id="rId133" Type="http://schemas.openxmlformats.org/officeDocument/2006/relationships/hyperlink" Target="https://www.sinyi.com.tw/rent/houseno/C350942" TargetMode="External"/><Relationship Id="rId340" Type="http://schemas.openxmlformats.org/officeDocument/2006/relationships/hyperlink" Target="https://www.sinyi.com.tw/rent/houseno/C332413" TargetMode="External"/><Relationship Id="rId2021" Type="http://schemas.openxmlformats.org/officeDocument/2006/relationships/hyperlink" Target="https://www.sinyi.com.tw/rent/houseno/C334534" TargetMode="External"/><Relationship Id="rId200" Type="http://schemas.openxmlformats.org/officeDocument/2006/relationships/hyperlink" Target="https://www.sinyi.com.tw/rent/houseno/C341737" TargetMode="External"/><Relationship Id="rId1787" Type="http://schemas.openxmlformats.org/officeDocument/2006/relationships/hyperlink" Target="https://www.sinyi.com.tw/rent/houseno/C327059" TargetMode="External"/><Relationship Id="rId1994" Type="http://schemas.openxmlformats.org/officeDocument/2006/relationships/hyperlink" Target="https://www.sinyi.com.tw/rent/houseno/C346391" TargetMode="External"/><Relationship Id="rId79" Type="http://schemas.openxmlformats.org/officeDocument/2006/relationships/hyperlink" Target="https://www.sinyi.com.tw/rent/houseno/C352921" TargetMode="External"/><Relationship Id="rId1647" Type="http://schemas.openxmlformats.org/officeDocument/2006/relationships/hyperlink" Target="https://www.sinyi.com.tw/rent/houseno/C350424" TargetMode="External"/><Relationship Id="rId1854" Type="http://schemas.openxmlformats.org/officeDocument/2006/relationships/hyperlink" Target="https://www.sinyi.com.tw/rent/houseno/C314989" TargetMode="External"/><Relationship Id="rId1507" Type="http://schemas.openxmlformats.org/officeDocument/2006/relationships/hyperlink" Target="https://www.sinyi.com.tw/rent/houseno/C325317" TargetMode="External"/><Relationship Id="rId1714" Type="http://schemas.openxmlformats.org/officeDocument/2006/relationships/hyperlink" Target="https://www.sinyi.com.tw/rent/houseno/C323730" TargetMode="External"/><Relationship Id="rId1921" Type="http://schemas.openxmlformats.org/officeDocument/2006/relationships/hyperlink" Target="https://www.sinyi.com.tw/rent/houseno/C346842" TargetMode="External"/><Relationship Id="rId2488" Type="http://schemas.openxmlformats.org/officeDocument/2006/relationships/hyperlink" Target="https://www.sinyi.com.tw/rent/houseno/C328681" TargetMode="External"/><Relationship Id="rId1297" Type="http://schemas.openxmlformats.org/officeDocument/2006/relationships/hyperlink" Target="https://www.sinyi.com.tw/rent/houseno/C353961" TargetMode="External"/><Relationship Id="rId667" Type="http://schemas.openxmlformats.org/officeDocument/2006/relationships/hyperlink" Target="https://www.sinyi.com.tw/rent/houseno/C343338" TargetMode="External"/><Relationship Id="rId874" Type="http://schemas.openxmlformats.org/officeDocument/2006/relationships/hyperlink" Target="https://www.sinyi.com.tw/rent/houseno/C342471" TargetMode="External"/><Relationship Id="rId2348" Type="http://schemas.openxmlformats.org/officeDocument/2006/relationships/hyperlink" Target="https://www.sinyi.com.tw/rent/houseno/C316658" TargetMode="External"/><Relationship Id="rId527" Type="http://schemas.openxmlformats.org/officeDocument/2006/relationships/hyperlink" Target="https://www.sinyi.com.tw/rent/houseno/C339558" TargetMode="External"/><Relationship Id="rId734" Type="http://schemas.openxmlformats.org/officeDocument/2006/relationships/hyperlink" Target="https://www.sinyi.com.tw/rent/houseno/C344486" TargetMode="External"/><Relationship Id="rId941" Type="http://schemas.openxmlformats.org/officeDocument/2006/relationships/hyperlink" Target="https://www.sinyi.com.tw/rent/houseno/C347186" TargetMode="External"/><Relationship Id="rId1157" Type="http://schemas.openxmlformats.org/officeDocument/2006/relationships/hyperlink" Target="https://www.sinyi.com.tw/rent/houseno/C345534" TargetMode="External"/><Relationship Id="rId1364" Type="http://schemas.openxmlformats.org/officeDocument/2006/relationships/hyperlink" Target="https://www.sinyi.com.tw/rent/houseno/C340252" TargetMode="External"/><Relationship Id="rId1571" Type="http://schemas.openxmlformats.org/officeDocument/2006/relationships/hyperlink" Target="https://www.sinyi.com.tw/rent/houseno/C334441" TargetMode="External"/><Relationship Id="rId2208" Type="http://schemas.openxmlformats.org/officeDocument/2006/relationships/hyperlink" Target="https://www.sinyi.com.tw/rent/houseno/C343188" TargetMode="External"/><Relationship Id="rId2415" Type="http://schemas.openxmlformats.org/officeDocument/2006/relationships/hyperlink" Target="https://www.sinyi.com.tw/rent/houseno/C320471" TargetMode="External"/><Relationship Id="rId70" Type="http://schemas.openxmlformats.org/officeDocument/2006/relationships/hyperlink" Target="https://www.sinyi.com.tw/rent/houseno/C351387" TargetMode="External"/><Relationship Id="rId801" Type="http://schemas.openxmlformats.org/officeDocument/2006/relationships/hyperlink" Target="https://www.sinyi.com.tw/rent/houseno/C342773" TargetMode="External"/><Relationship Id="rId1017" Type="http://schemas.openxmlformats.org/officeDocument/2006/relationships/hyperlink" Target="https://www.sinyi.com.tw/rent/houseno/C321055" TargetMode="External"/><Relationship Id="rId1224" Type="http://schemas.openxmlformats.org/officeDocument/2006/relationships/hyperlink" Target="https://www.sinyi.com.tw/rent/houseno/C346688" TargetMode="External"/><Relationship Id="rId1431" Type="http://schemas.openxmlformats.org/officeDocument/2006/relationships/hyperlink" Target="https://www.sinyi.com.tw/rent/houseno/C340715" TargetMode="External"/><Relationship Id="rId177" Type="http://schemas.openxmlformats.org/officeDocument/2006/relationships/hyperlink" Target="https://www.sinyi.com.tw/rent/houseno/C335269" TargetMode="External"/><Relationship Id="rId384" Type="http://schemas.openxmlformats.org/officeDocument/2006/relationships/hyperlink" Target="https://www.sinyi.com.tw/rent/houseno/C336901" TargetMode="External"/><Relationship Id="rId591" Type="http://schemas.openxmlformats.org/officeDocument/2006/relationships/hyperlink" Target="https://www.sinyi.com.tw/rent/houseno/C349503" TargetMode="External"/><Relationship Id="rId2065" Type="http://schemas.openxmlformats.org/officeDocument/2006/relationships/hyperlink" Target="https://www.sinyi.com.tw/rent/houseno/C350976" TargetMode="External"/><Relationship Id="rId2272" Type="http://schemas.openxmlformats.org/officeDocument/2006/relationships/hyperlink" Target="https://www.sinyi.com.tw/rent/houseno/C346382" TargetMode="External"/><Relationship Id="rId244" Type="http://schemas.openxmlformats.org/officeDocument/2006/relationships/hyperlink" Target="https://www.sinyi.com.tw/rent/houseno/C354205" TargetMode="External"/><Relationship Id="rId1081" Type="http://schemas.openxmlformats.org/officeDocument/2006/relationships/hyperlink" Target="https://www.sinyi.com.tw/rent/houseno/C350804" TargetMode="External"/><Relationship Id="rId451" Type="http://schemas.openxmlformats.org/officeDocument/2006/relationships/hyperlink" Target="https://www.sinyi.com.tw/rent/houseno/C346800" TargetMode="External"/><Relationship Id="rId2132" Type="http://schemas.openxmlformats.org/officeDocument/2006/relationships/hyperlink" Target="https://www.sinyi.com.tw/rent/houseno/C347099" TargetMode="External"/><Relationship Id="rId104" Type="http://schemas.openxmlformats.org/officeDocument/2006/relationships/hyperlink" Target="https://www.sinyi.com.tw/rent/houseno/C334041" TargetMode="External"/><Relationship Id="rId311" Type="http://schemas.openxmlformats.org/officeDocument/2006/relationships/hyperlink" Target="https://www.sinyi.com.tw/rent/houseno/C345551" TargetMode="External"/><Relationship Id="rId1898" Type="http://schemas.openxmlformats.org/officeDocument/2006/relationships/hyperlink" Target="https://www.sinyi.com.tw/rent/houseno/C326890" TargetMode="External"/><Relationship Id="rId1758" Type="http://schemas.openxmlformats.org/officeDocument/2006/relationships/hyperlink" Target="https://www.sinyi.com.tw/rent/houseno/C345417" TargetMode="External"/><Relationship Id="rId1965" Type="http://schemas.openxmlformats.org/officeDocument/2006/relationships/hyperlink" Target="https://www.sinyi.com.tw/rent/houseno/C351363" TargetMode="External"/><Relationship Id="rId1618" Type="http://schemas.openxmlformats.org/officeDocument/2006/relationships/hyperlink" Target="https://www.sinyi.com.tw/rent/houseno/C340587" TargetMode="External"/><Relationship Id="rId1825" Type="http://schemas.openxmlformats.org/officeDocument/2006/relationships/hyperlink" Target="https://www.sinyi.com.tw/rent/houseno/C342318" TargetMode="External"/><Relationship Id="rId266" Type="http://schemas.openxmlformats.org/officeDocument/2006/relationships/hyperlink" Target="https://www.sinyi.com.tw/rent/houseno/C347788" TargetMode="External"/><Relationship Id="rId473" Type="http://schemas.openxmlformats.org/officeDocument/2006/relationships/hyperlink" Target="https://www.sinyi.com.tw/rent/houseno/C350790" TargetMode="External"/><Relationship Id="rId680" Type="http://schemas.openxmlformats.org/officeDocument/2006/relationships/hyperlink" Target="https://www.sinyi.com.tw/rent/houseno/C343686" TargetMode="External"/><Relationship Id="rId2154" Type="http://schemas.openxmlformats.org/officeDocument/2006/relationships/hyperlink" Target="https://www.sinyi.com.tw/rent/houseno/C346790" TargetMode="External"/><Relationship Id="rId2361" Type="http://schemas.openxmlformats.org/officeDocument/2006/relationships/hyperlink" Target="https://www.sinyi.com.tw/rent/houseno/C343264" TargetMode="External"/><Relationship Id="rId126" Type="http://schemas.openxmlformats.org/officeDocument/2006/relationships/hyperlink" Target="https://www.sinyi.com.tw/rent/houseno/C352582" TargetMode="External"/><Relationship Id="rId333" Type="http://schemas.openxmlformats.org/officeDocument/2006/relationships/hyperlink" Target="https://www.sinyi.com.tw/rent/houseno/C341985" TargetMode="External"/><Relationship Id="rId540" Type="http://schemas.openxmlformats.org/officeDocument/2006/relationships/hyperlink" Target="https://www.sinyi.com.tw/rent/houseno/C341059" TargetMode="External"/><Relationship Id="rId778" Type="http://schemas.openxmlformats.org/officeDocument/2006/relationships/hyperlink" Target="https://www.sinyi.com.tw/rent/houseno/C345237" TargetMode="External"/><Relationship Id="rId985" Type="http://schemas.openxmlformats.org/officeDocument/2006/relationships/hyperlink" Target="https://www.sinyi.com.tw/rent/houseno/C340610" TargetMode="External"/><Relationship Id="rId1170" Type="http://schemas.openxmlformats.org/officeDocument/2006/relationships/hyperlink" Target="https://www.sinyi.com.tw/rent/houseno/C341269" TargetMode="External"/><Relationship Id="rId2014" Type="http://schemas.openxmlformats.org/officeDocument/2006/relationships/hyperlink" Target="https://www.sinyi.com.tw/rent/houseno/C342925" TargetMode="External"/><Relationship Id="rId2221" Type="http://schemas.openxmlformats.org/officeDocument/2006/relationships/hyperlink" Target="https://www.sinyi.com.tw/rent/houseno/C336749" TargetMode="External"/><Relationship Id="rId2459" Type="http://schemas.openxmlformats.org/officeDocument/2006/relationships/hyperlink" Target="https://www.sinyi.com.tw/rent/houseno/C336717" TargetMode="External"/><Relationship Id="rId638" Type="http://schemas.openxmlformats.org/officeDocument/2006/relationships/hyperlink" Target="https://www.sinyi.com.tw/rent/houseno/C353222" TargetMode="External"/><Relationship Id="rId845" Type="http://schemas.openxmlformats.org/officeDocument/2006/relationships/hyperlink" Target="https://www.sinyi.com.tw/rent/houseno/C348736" TargetMode="External"/><Relationship Id="rId1030" Type="http://schemas.openxmlformats.org/officeDocument/2006/relationships/hyperlink" Target="https://www.sinyi.com.tw/rent/houseno/C344411" TargetMode="External"/><Relationship Id="rId1268" Type="http://schemas.openxmlformats.org/officeDocument/2006/relationships/hyperlink" Target="https://www.sinyi.com.tw/rent/houseno/C342030" TargetMode="External"/><Relationship Id="rId1475" Type="http://schemas.openxmlformats.org/officeDocument/2006/relationships/hyperlink" Target="https://www.sinyi.com.tw/rent/houseno/C346686" TargetMode="External"/><Relationship Id="rId1682" Type="http://schemas.openxmlformats.org/officeDocument/2006/relationships/hyperlink" Target="https://www.sinyi.com.tw/rent/houseno/C342628" TargetMode="External"/><Relationship Id="rId2319" Type="http://schemas.openxmlformats.org/officeDocument/2006/relationships/hyperlink" Target="https://www.sinyi.com.tw/rent/houseno/C332407" TargetMode="External"/><Relationship Id="rId400" Type="http://schemas.openxmlformats.org/officeDocument/2006/relationships/hyperlink" Target="https://www.sinyi.com.tw/rent/houseno/C349675" TargetMode="External"/><Relationship Id="rId705" Type="http://schemas.openxmlformats.org/officeDocument/2006/relationships/hyperlink" Target="https://www.sinyi.com.tw/rent/houseno/C342831" TargetMode="External"/><Relationship Id="rId1128" Type="http://schemas.openxmlformats.org/officeDocument/2006/relationships/hyperlink" Target="https://www.sinyi.com.tw/rent/houseno/C350972" TargetMode="External"/><Relationship Id="rId1335" Type="http://schemas.openxmlformats.org/officeDocument/2006/relationships/hyperlink" Target="https://www.sinyi.com.tw/rent/houseno/C345836" TargetMode="External"/><Relationship Id="rId1542" Type="http://schemas.openxmlformats.org/officeDocument/2006/relationships/hyperlink" Target="https://www.sinyi.com.tw/rent/houseno/C340548" TargetMode="External"/><Relationship Id="rId1987" Type="http://schemas.openxmlformats.org/officeDocument/2006/relationships/hyperlink" Target="https://www.sinyi.com.tw/rent/houseno/C342648" TargetMode="External"/><Relationship Id="rId912" Type="http://schemas.openxmlformats.org/officeDocument/2006/relationships/hyperlink" Target="https://www.sinyi.com.tw/rent/houseno/C351280" TargetMode="External"/><Relationship Id="rId1847" Type="http://schemas.openxmlformats.org/officeDocument/2006/relationships/hyperlink" Target="https://www.sinyi.com.tw/rent/houseno/C345602" TargetMode="External"/><Relationship Id="rId41" Type="http://schemas.openxmlformats.org/officeDocument/2006/relationships/hyperlink" Target="https://www.sinyi.com.tw/rent/houseno/C342895" TargetMode="External"/><Relationship Id="rId1402" Type="http://schemas.openxmlformats.org/officeDocument/2006/relationships/hyperlink" Target="https://www.sinyi.com.tw/rent/houseno/C346528" TargetMode="External"/><Relationship Id="rId1707" Type="http://schemas.openxmlformats.org/officeDocument/2006/relationships/hyperlink" Target="https://www.sinyi.com.tw/rent/houseno/C350167" TargetMode="External"/><Relationship Id="rId190" Type="http://schemas.openxmlformats.org/officeDocument/2006/relationships/hyperlink" Target="https://www.sinyi.com.tw/rent/houseno/C315995" TargetMode="External"/><Relationship Id="rId288" Type="http://schemas.openxmlformats.org/officeDocument/2006/relationships/hyperlink" Target="https://www.sinyi.com.tw/rent/houseno/C331131" TargetMode="External"/><Relationship Id="rId1914" Type="http://schemas.openxmlformats.org/officeDocument/2006/relationships/hyperlink" Target="https://www.sinyi.com.tw/rent/houseno/C339237" TargetMode="External"/><Relationship Id="rId495" Type="http://schemas.openxmlformats.org/officeDocument/2006/relationships/hyperlink" Target="https://www.sinyi.com.tw/rent/houseno/C341974" TargetMode="External"/><Relationship Id="rId2176" Type="http://schemas.openxmlformats.org/officeDocument/2006/relationships/hyperlink" Target="https://www.sinyi.com.tw/rent/houseno/C348482" TargetMode="External"/><Relationship Id="rId2383" Type="http://schemas.openxmlformats.org/officeDocument/2006/relationships/hyperlink" Target="https://www.sinyi.com.tw/rent/houseno/C343085" TargetMode="External"/><Relationship Id="rId148" Type="http://schemas.openxmlformats.org/officeDocument/2006/relationships/hyperlink" Target="https://www.sinyi.com.tw/rent/houseno/C354010" TargetMode="External"/><Relationship Id="rId355" Type="http://schemas.openxmlformats.org/officeDocument/2006/relationships/hyperlink" Target="https://www.sinyi.com.tw/rent/houseno/C341969" TargetMode="External"/><Relationship Id="rId562" Type="http://schemas.openxmlformats.org/officeDocument/2006/relationships/hyperlink" Target="https://www.sinyi.com.tw/rent/houseno/C349329" TargetMode="External"/><Relationship Id="rId1192" Type="http://schemas.openxmlformats.org/officeDocument/2006/relationships/hyperlink" Target="https://www.sinyi.com.tw/rent/houseno/C348359" TargetMode="External"/><Relationship Id="rId2036" Type="http://schemas.openxmlformats.org/officeDocument/2006/relationships/hyperlink" Target="https://www.sinyi.com.tw/rent/houseno/C341247" TargetMode="External"/><Relationship Id="rId2243" Type="http://schemas.openxmlformats.org/officeDocument/2006/relationships/hyperlink" Target="https://www.sinyi.com.tw/rent/houseno/C345229" TargetMode="External"/><Relationship Id="rId2450" Type="http://schemas.openxmlformats.org/officeDocument/2006/relationships/hyperlink" Target="https://www.sinyi.com.tw/rent/houseno/C341617" TargetMode="External"/><Relationship Id="rId215" Type="http://schemas.openxmlformats.org/officeDocument/2006/relationships/hyperlink" Target="https://www.sinyi.com.tw/rent/houseno/C342863" TargetMode="External"/><Relationship Id="rId422" Type="http://schemas.openxmlformats.org/officeDocument/2006/relationships/hyperlink" Target="https://www.sinyi.com.tw/rent/houseno/C340813" TargetMode="External"/><Relationship Id="rId867" Type="http://schemas.openxmlformats.org/officeDocument/2006/relationships/hyperlink" Target="https://www.sinyi.com.tw/rent/houseno/C346733" TargetMode="External"/><Relationship Id="rId1052" Type="http://schemas.openxmlformats.org/officeDocument/2006/relationships/hyperlink" Target="https://www.sinyi.com.tw/rent/houseno/C351181" TargetMode="External"/><Relationship Id="rId1497" Type="http://schemas.openxmlformats.org/officeDocument/2006/relationships/hyperlink" Target="https://www.sinyi.com.tw/rent/houseno/C348967" TargetMode="External"/><Relationship Id="rId2103" Type="http://schemas.openxmlformats.org/officeDocument/2006/relationships/hyperlink" Target="https://www.sinyi.com.tw/rent/houseno/C332652" TargetMode="External"/><Relationship Id="rId2310" Type="http://schemas.openxmlformats.org/officeDocument/2006/relationships/hyperlink" Target="https://www.sinyi.com.tw/rent/houseno/C339442" TargetMode="External"/><Relationship Id="rId727" Type="http://schemas.openxmlformats.org/officeDocument/2006/relationships/hyperlink" Target="https://www.sinyi.com.tw/rent/houseno/C343901" TargetMode="External"/><Relationship Id="rId934" Type="http://schemas.openxmlformats.org/officeDocument/2006/relationships/hyperlink" Target="https://www.sinyi.com.tw/rent/houseno/C354921" TargetMode="External"/><Relationship Id="rId1357" Type="http://schemas.openxmlformats.org/officeDocument/2006/relationships/hyperlink" Target="https://www.sinyi.com.tw/rent/houseno/C344488" TargetMode="External"/><Relationship Id="rId1564" Type="http://schemas.openxmlformats.org/officeDocument/2006/relationships/hyperlink" Target="https://www.sinyi.com.tw/rent/houseno/C330557" TargetMode="External"/><Relationship Id="rId1771" Type="http://schemas.openxmlformats.org/officeDocument/2006/relationships/hyperlink" Target="https://www.sinyi.com.tw/rent/houseno/C345989" TargetMode="External"/><Relationship Id="rId2408" Type="http://schemas.openxmlformats.org/officeDocument/2006/relationships/hyperlink" Target="https://www.sinyi.com.tw/rent/houseno/C347083" TargetMode="External"/><Relationship Id="rId63" Type="http://schemas.openxmlformats.org/officeDocument/2006/relationships/hyperlink" Target="https://www.sinyi.com.tw/rent/houseno/C349667" TargetMode="External"/><Relationship Id="rId1217" Type="http://schemas.openxmlformats.org/officeDocument/2006/relationships/hyperlink" Target="https://www.sinyi.com.tw/rent/houseno/C335253" TargetMode="External"/><Relationship Id="rId1424" Type="http://schemas.openxmlformats.org/officeDocument/2006/relationships/hyperlink" Target="https://www.sinyi.com.tw/rent/houseno/C342631" TargetMode="External"/><Relationship Id="rId1631" Type="http://schemas.openxmlformats.org/officeDocument/2006/relationships/hyperlink" Target="https://www.sinyi.com.tw/rent/houseno/C352883" TargetMode="External"/><Relationship Id="rId1869" Type="http://schemas.openxmlformats.org/officeDocument/2006/relationships/hyperlink" Target="https://www.sinyi.com.tw/rent/houseno/C339714" TargetMode="External"/><Relationship Id="rId1729" Type="http://schemas.openxmlformats.org/officeDocument/2006/relationships/hyperlink" Target="https://www.sinyi.com.tw/rent/houseno/C347897" TargetMode="External"/><Relationship Id="rId1936" Type="http://schemas.openxmlformats.org/officeDocument/2006/relationships/hyperlink" Target="https://www.sinyi.com.tw/rent/houseno/C347579" TargetMode="External"/><Relationship Id="rId2198" Type="http://schemas.openxmlformats.org/officeDocument/2006/relationships/hyperlink" Target="https://www.sinyi.com.tw/rent/houseno/C338930" TargetMode="External"/><Relationship Id="rId377" Type="http://schemas.openxmlformats.org/officeDocument/2006/relationships/hyperlink" Target="https://www.sinyi.com.tw/rent/houseno/C354883" TargetMode="External"/><Relationship Id="rId584" Type="http://schemas.openxmlformats.org/officeDocument/2006/relationships/hyperlink" Target="https://www.sinyi.com.tw/rent/houseno/C348435" TargetMode="External"/><Relationship Id="rId2058" Type="http://schemas.openxmlformats.org/officeDocument/2006/relationships/hyperlink" Target="https://www.sinyi.com.tw/rent/houseno/C345683" TargetMode="External"/><Relationship Id="rId2265" Type="http://schemas.openxmlformats.org/officeDocument/2006/relationships/hyperlink" Target="https://www.sinyi.com.tw/rent/houseno/C338701" TargetMode="External"/><Relationship Id="rId5" Type="http://schemas.openxmlformats.org/officeDocument/2006/relationships/hyperlink" Target="https://www.sinyi.com.tw/rent/houseno/C341677" TargetMode="External"/><Relationship Id="rId237" Type="http://schemas.openxmlformats.org/officeDocument/2006/relationships/hyperlink" Target="https://www.sinyi.com.tw/rent/houseno/C349881" TargetMode="External"/><Relationship Id="rId791" Type="http://schemas.openxmlformats.org/officeDocument/2006/relationships/hyperlink" Target="https://www.sinyi.com.tw/rent/houseno/C343124" TargetMode="External"/><Relationship Id="rId889" Type="http://schemas.openxmlformats.org/officeDocument/2006/relationships/hyperlink" Target="https://www.sinyi.com.tw/rent/houseno/C351822" TargetMode="External"/><Relationship Id="rId1074" Type="http://schemas.openxmlformats.org/officeDocument/2006/relationships/hyperlink" Target="https://www.sinyi.com.tw/rent/houseno/C342355" TargetMode="External"/><Relationship Id="rId2472" Type="http://schemas.openxmlformats.org/officeDocument/2006/relationships/hyperlink" Target="https://www.sinyi.com.tw/rent/houseno/C333155" TargetMode="External"/><Relationship Id="rId444" Type="http://schemas.openxmlformats.org/officeDocument/2006/relationships/hyperlink" Target="https://www.sinyi.com.tw/rent/houseno/C340501" TargetMode="External"/><Relationship Id="rId651" Type="http://schemas.openxmlformats.org/officeDocument/2006/relationships/hyperlink" Target="https://www.sinyi.com.tw/rent/houseno/C342446" TargetMode="External"/><Relationship Id="rId749" Type="http://schemas.openxmlformats.org/officeDocument/2006/relationships/hyperlink" Target="https://www.sinyi.com.tw/rent/houseno/C349523" TargetMode="External"/><Relationship Id="rId1281" Type="http://schemas.openxmlformats.org/officeDocument/2006/relationships/hyperlink" Target="https://www.sinyi.com.tw/rent/houseno/C339872" TargetMode="External"/><Relationship Id="rId1379" Type="http://schemas.openxmlformats.org/officeDocument/2006/relationships/hyperlink" Target="https://www.sinyi.com.tw/rent/houseno/C335193" TargetMode="External"/><Relationship Id="rId1586" Type="http://schemas.openxmlformats.org/officeDocument/2006/relationships/hyperlink" Target="https://www.sinyi.com.tw/rent/houseno/C330615" TargetMode="External"/><Relationship Id="rId2125" Type="http://schemas.openxmlformats.org/officeDocument/2006/relationships/hyperlink" Target="https://www.sinyi.com.tw/rent/houseno/C331473" TargetMode="External"/><Relationship Id="rId2332" Type="http://schemas.openxmlformats.org/officeDocument/2006/relationships/hyperlink" Target="https://www.sinyi.com.tw/rent/houseno/C330573" TargetMode="External"/><Relationship Id="rId304" Type="http://schemas.openxmlformats.org/officeDocument/2006/relationships/hyperlink" Target="https://www.sinyi.com.tw/rent/houseno/C344175" TargetMode="External"/><Relationship Id="rId511" Type="http://schemas.openxmlformats.org/officeDocument/2006/relationships/hyperlink" Target="https://www.sinyi.com.tw/rent/houseno/C353921" TargetMode="External"/><Relationship Id="rId609" Type="http://schemas.openxmlformats.org/officeDocument/2006/relationships/hyperlink" Target="https://www.sinyi.com.tw/rent/houseno/C348155" TargetMode="External"/><Relationship Id="rId956" Type="http://schemas.openxmlformats.org/officeDocument/2006/relationships/hyperlink" Target="https://www.sinyi.com.tw/rent/houseno/C340250" TargetMode="External"/><Relationship Id="rId1141" Type="http://schemas.openxmlformats.org/officeDocument/2006/relationships/hyperlink" Target="https://www.sinyi.com.tw/rent/houseno/C329918" TargetMode="External"/><Relationship Id="rId1239" Type="http://schemas.openxmlformats.org/officeDocument/2006/relationships/hyperlink" Target="https://www.sinyi.com.tw/rent/houseno/C353073" TargetMode="External"/><Relationship Id="rId1793" Type="http://schemas.openxmlformats.org/officeDocument/2006/relationships/hyperlink" Target="https://www.sinyi.com.tw/rent/houseno/C342703" TargetMode="External"/><Relationship Id="rId85" Type="http://schemas.openxmlformats.org/officeDocument/2006/relationships/hyperlink" Target="https://www.sinyi.com.tw/rent/houseno/C353929" TargetMode="External"/><Relationship Id="rId816" Type="http://schemas.openxmlformats.org/officeDocument/2006/relationships/hyperlink" Target="https://www.sinyi.com.tw/rent/houseno/C344112" TargetMode="External"/><Relationship Id="rId1001" Type="http://schemas.openxmlformats.org/officeDocument/2006/relationships/hyperlink" Target="https://www.sinyi.com.tw/rent/houseno/C348540" TargetMode="External"/><Relationship Id="rId1446" Type="http://schemas.openxmlformats.org/officeDocument/2006/relationships/hyperlink" Target="https://www.sinyi.com.tw/rent/houseno/C347783" TargetMode="External"/><Relationship Id="rId1653" Type="http://schemas.openxmlformats.org/officeDocument/2006/relationships/hyperlink" Target="https://www.sinyi.com.tw/rent/houseno/C351268" TargetMode="External"/><Relationship Id="rId1860" Type="http://schemas.openxmlformats.org/officeDocument/2006/relationships/hyperlink" Target="https://www.sinyi.com.tw/rent/houseno/C350003" TargetMode="External"/><Relationship Id="rId1306" Type="http://schemas.openxmlformats.org/officeDocument/2006/relationships/hyperlink" Target="https://www.sinyi.com.tw/rent/houseno/C335775" TargetMode="External"/><Relationship Id="rId1513" Type="http://schemas.openxmlformats.org/officeDocument/2006/relationships/hyperlink" Target="https://www.sinyi.com.tw/rent/houseno/C340449" TargetMode="External"/><Relationship Id="rId1720" Type="http://schemas.openxmlformats.org/officeDocument/2006/relationships/hyperlink" Target="https://www.sinyi.com.tw/rent/houseno/C347212" TargetMode="External"/><Relationship Id="rId1958" Type="http://schemas.openxmlformats.org/officeDocument/2006/relationships/hyperlink" Target="https://www.sinyi.com.tw/rent/houseno/C333871" TargetMode="External"/><Relationship Id="rId12" Type="http://schemas.openxmlformats.org/officeDocument/2006/relationships/hyperlink" Target="https://www.sinyi.com.tw/rent/houseno/C345675" TargetMode="External"/><Relationship Id="rId1818" Type="http://schemas.openxmlformats.org/officeDocument/2006/relationships/hyperlink" Target="https://www.sinyi.com.tw/rent/houseno/C337296" TargetMode="External"/><Relationship Id="rId161" Type="http://schemas.openxmlformats.org/officeDocument/2006/relationships/hyperlink" Target="https://www.sinyi.com.tw/rent/houseno/C351146" TargetMode="External"/><Relationship Id="rId399" Type="http://schemas.openxmlformats.org/officeDocument/2006/relationships/hyperlink" Target="https://www.sinyi.com.tw/rent/houseno/C344528" TargetMode="External"/><Relationship Id="rId2287" Type="http://schemas.openxmlformats.org/officeDocument/2006/relationships/hyperlink" Target="https://www.sinyi.com.tw/rent/houseno/C342440" TargetMode="External"/><Relationship Id="rId2494" Type="http://schemas.openxmlformats.org/officeDocument/2006/relationships/hyperlink" Target="https://www.sinyi.com.tw/rent/houseno/C331264" TargetMode="External"/><Relationship Id="rId259" Type="http://schemas.openxmlformats.org/officeDocument/2006/relationships/hyperlink" Target="https://www.sinyi.com.tw/rent/houseno/C349782" TargetMode="External"/><Relationship Id="rId466" Type="http://schemas.openxmlformats.org/officeDocument/2006/relationships/hyperlink" Target="https://www.sinyi.com.tw/rent/houseno/C336914" TargetMode="External"/><Relationship Id="rId673" Type="http://schemas.openxmlformats.org/officeDocument/2006/relationships/hyperlink" Target="https://www.sinyi.com.tw/rent/houseno/C347813" TargetMode="External"/><Relationship Id="rId880" Type="http://schemas.openxmlformats.org/officeDocument/2006/relationships/hyperlink" Target="https://www.sinyi.com.tw/rent/houseno/C338835" TargetMode="External"/><Relationship Id="rId1096" Type="http://schemas.openxmlformats.org/officeDocument/2006/relationships/hyperlink" Target="https://www.sinyi.com.tw/rent/houseno/C345696" TargetMode="External"/><Relationship Id="rId2147" Type="http://schemas.openxmlformats.org/officeDocument/2006/relationships/hyperlink" Target="https://www.sinyi.com.tw/rent/houseno/C347711" TargetMode="External"/><Relationship Id="rId2354" Type="http://schemas.openxmlformats.org/officeDocument/2006/relationships/hyperlink" Target="https://www.sinyi.com.tw/rent/houseno/C340034" TargetMode="External"/><Relationship Id="rId119" Type="http://schemas.openxmlformats.org/officeDocument/2006/relationships/hyperlink" Target="https://www.sinyi.com.tw/rent/houseno/C337915" TargetMode="External"/><Relationship Id="rId326" Type="http://schemas.openxmlformats.org/officeDocument/2006/relationships/hyperlink" Target="https://www.sinyi.com.tw/rent/houseno/C345320" TargetMode="External"/><Relationship Id="rId533" Type="http://schemas.openxmlformats.org/officeDocument/2006/relationships/hyperlink" Target="https://www.sinyi.com.tw/rent/houseno/C351230" TargetMode="External"/><Relationship Id="rId978" Type="http://schemas.openxmlformats.org/officeDocument/2006/relationships/hyperlink" Target="https://www.sinyi.com.tw/rent/houseno/C341806" TargetMode="External"/><Relationship Id="rId1163" Type="http://schemas.openxmlformats.org/officeDocument/2006/relationships/hyperlink" Target="https://www.sinyi.com.tw/rent/houseno/C349687" TargetMode="External"/><Relationship Id="rId1370" Type="http://schemas.openxmlformats.org/officeDocument/2006/relationships/hyperlink" Target="https://www.sinyi.com.tw/rent/houseno/C336012" TargetMode="External"/><Relationship Id="rId2007" Type="http://schemas.openxmlformats.org/officeDocument/2006/relationships/hyperlink" Target="https://www.sinyi.com.tw/rent/houseno/C345725" TargetMode="External"/><Relationship Id="rId2214" Type="http://schemas.openxmlformats.org/officeDocument/2006/relationships/hyperlink" Target="https://www.sinyi.com.tw/rent/houseno/C323408" TargetMode="External"/><Relationship Id="rId740" Type="http://schemas.openxmlformats.org/officeDocument/2006/relationships/hyperlink" Target="https://www.sinyi.com.tw/rent/houseno/C316634" TargetMode="External"/><Relationship Id="rId838" Type="http://schemas.openxmlformats.org/officeDocument/2006/relationships/hyperlink" Target="https://www.sinyi.com.tw/rent/houseno/C343379" TargetMode="External"/><Relationship Id="rId1023" Type="http://schemas.openxmlformats.org/officeDocument/2006/relationships/hyperlink" Target="https://www.sinyi.com.tw/rent/houseno/C337335" TargetMode="External"/><Relationship Id="rId1468" Type="http://schemas.openxmlformats.org/officeDocument/2006/relationships/hyperlink" Target="https://www.sinyi.com.tw/rent/houseno/C348909" TargetMode="External"/><Relationship Id="rId1675" Type="http://schemas.openxmlformats.org/officeDocument/2006/relationships/hyperlink" Target="https://www.sinyi.com.tw/rent/houseno/C337167" TargetMode="External"/><Relationship Id="rId1882" Type="http://schemas.openxmlformats.org/officeDocument/2006/relationships/hyperlink" Target="https://www.sinyi.com.tw/rent/houseno/C345885" TargetMode="External"/><Relationship Id="rId2421" Type="http://schemas.openxmlformats.org/officeDocument/2006/relationships/hyperlink" Target="https://www.sinyi.com.tw/rent/houseno/C326353" TargetMode="External"/><Relationship Id="rId2519" Type="http://schemas.openxmlformats.org/officeDocument/2006/relationships/hyperlink" Target="https://www.sinyi.com.tw/rent/houseno/C336291" TargetMode="External"/><Relationship Id="rId600" Type="http://schemas.openxmlformats.org/officeDocument/2006/relationships/hyperlink" Target="https://www.sinyi.com.tw/rent/houseno/C353801" TargetMode="External"/><Relationship Id="rId1230" Type="http://schemas.openxmlformats.org/officeDocument/2006/relationships/hyperlink" Target="https://www.sinyi.com.tw/rent/houseno/C348953" TargetMode="External"/><Relationship Id="rId1328" Type="http://schemas.openxmlformats.org/officeDocument/2006/relationships/hyperlink" Target="https://www.sinyi.com.tw/rent/houseno/C334200" TargetMode="External"/><Relationship Id="rId1535" Type="http://schemas.openxmlformats.org/officeDocument/2006/relationships/hyperlink" Target="https://www.sinyi.com.tw/rent/houseno/C346931" TargetMode="External"/><Relationship Id="rId905" Type="http://schemas.openxmlformats.org/officeDocument/2006/relationships/hyperlink" Target="https://www.sinyi.com.tw/rent/houseno/C343920" TargetMode="External"/><Relationship Id="rId1742" Type="http://schemas.openxmlformats.org/officeDocument/2006/relationships/hyperlink" Target="https://www.sinyi.com.tw/rent/houseno/C352303" TargetMode="External"/><Relationship Id="rId34" Type="http://schemas.openxmlformats.org/officeDocument/2006/relationships/hyperlink" Target="https://www.sinyi.com.tw/rent/houseno/C340541" TargetMode="External"/><Relationship Id="rId1602" Type="http://schemas.openxmlformats.org/officeDocument/2006/relationships/hyperlink" Target="https://www.sinyi.com.tw/rent/houseno/C324878" TargetMode="External"/><Relationship Id="rId183" Type="http://schemas.openxmlformats.org/officeDocument/2006/relationships/hyperlink" Target="https://www.sinyi.com.tw/rent/houseno/C351224" TargetMode="External"/><Relationship Id="rId390" Type="http://schemas.openxmlformats.org/officeDocument/2006/relationships/hyperlink" Target="https://www.sinyi.com.tw/rent/houseno/C334156" TargetMode="External"/><Relationship Id="rId1907" Type="http://schemas.openxmlformats.org/officeDocument/2006/relationships/hyperlink" Target="https://www.sinyi.com.tw/rent/houseno/C350966" TargetMode="External"/><Relationship Id="rId2071" Type="http://schemas.openxmlformats.org/officeDocument/2006/relationships/hyperlink" Target="https://www.sinyi.com.tw/rent/houseno/C328819" TargetMode="External"/><Relationship Id="rId250" Type="http://schemas.openxmlformats.org/officeDocument/2006/relationships/hyperlink" Target="https://www.sinyi.com.tw/rent/houseno/C345592" TargetMode="External"/><Relationship Id="rId488" Type="http://schemas.openxmlformats.org/officeDocument/2006/relationships/hyperlink" Target="https://www.sinyi.com.tw/rent/houseno/C340256" TargetMode="External"/><Relationship Id="rId695" Type="http://schemas.openxmlformats.org/officeDocument/2006/relationships/hyperlink" Target="https://www.sinyi.com.tw/rent/houseno/C333820" TargetMode="External"/><Relationship Id="rId2169" Type="http://schemas.openxmlformats.org/officeDocument/2006/relationships/hyperlink" Target="https://www.sinyi.com.tw/rent/houseno/C342841" TargetMode="External"/><Relationship Id="rId2376" Type="http://schemas.openxmlformats.org/officeDocument/2006/relationships/hyperlink" Target="https://www.sinyi.com.tw/rent/houseno/C336710" TargetMode="External"/><Relationship Id="rId110" Type="http://schemas.openxmlformats.org/officeDocument/2006/relationships/hyperlink" Target="https://www.sinyi.com.tw/rent/houseno/C352192" TargetMode="External"/><Relationship Id="rId348" Type="http://schemas.openxmlformats.org/officeDocument/2006/relationships/hyperlink" Target="https://www.sinyi.com.tw/rent/houseno/C348858" TargetMode="External"/><Relationship Id="rId555" Type="http://schemas.openxmlformats.org/officeDocument/2006/relationships/hyperlink" Target="https://www.sinyi.com.tw/rent/houseno/C350185" TargetMode="External"/><Relationship Id="rId762" Type="http://schemas.openxmlformats.org/officeDocument/2006/relationships/hyperlink" Target="https://www.sinyi.com.tw/rent/houseno/C326977" TargetMode="External"/><Relationship Id="rId1185" Type="http://schemas.openxmlformats.org/officeDocument/2006/relationships/hyperlink" Target="https://www.sinyi.com.tw/rent/houseno/C337302" TargetMode="External"/><Relationship Id="rId1392" Type="http://schemas.openxmlformats.org/officeDocument/2006/relationships/hyperlink" Target="https://www.sinyi.com.tw/rent/houseno/C339064" TargetMode="External"/><Relationship Id="rId2029" Type="http://schemas.openxmlformats.org/officeDocument/2006/relationships/hyperlink" Target="https://www.sinyi.com.tw/rent/houseno/C304353" TargetMode="External"/><Relationship Id="rId2236" Type="http://schemas.openxmlformats.org/officeDocument/2006/relationships/hyperlink" Target="https://www.sinyi.com.tw/rent/houseno/C339541" TargetMode="External"/><Relationship Id="rId2443" Type="http://schemas.openxmlformats.org/officeDocument/2006/relationships/hyperlink" Target="https://www.sinyi.com.tw/rent/houseno/C332612" TargetMode="External"/><Relationship Id="rId208" Type="http://schemas.openxmlformats.org/officeDocument/2006/relationships/hyperlink" Target="https://www.sinyi.com.tw/rent/houseno/C350849" TargetMode="External"/><Relationship Id="rId415" Type="http://schemas.openxmlformats.org/officeDocument/2006/relationships/hyperlink" Target="https://www.sinyi.com.tw/rent/houseno/C337006" TargetMode="External"/><Relationship Id="rId622" Type="http://schemas.openxmlformats.org/officeDocument/2006/relationships/hyperlink" Target="https://www.sinyi.com.tw/rent/houseno/C345589" TargetMode="External"/><Relationship Id="rId1045" Type="http://schemas.openxmlformats.org/officeDocument/2006/relationships/hyperlink" Target="https://www.sinyi.com.tw/rent/houseno/C344487" TargetMode="External"/><Relationship Id="rId1252" Type="http://schemas.openxmlformats.org/officeDocument/2006/relationships/hyperlink" Target="https://www.sinyi.com.tw/rent/houseno/C348427" TargetMode="External"/><Relationship Id="rId1697" Type="http://schemas.openxmlformats.org/officeDocument/2006/relationships/hyperlink" Target="https://www.sinyi.com.tw/rent/houseno/C339922" TargetMode="External"/><Relationship Id="rId2303" Type="http://schemas.openxmlformats.org/officeDocument/2006/relationships/hyperlink" Target="https://www.sinyi.com.tw/rent/houseno/C322076" TargetMode="External"/><Relationship Id="rId2510" Type="http://schemas.openxmlformats.org/officeDocument/2006/relationships/hyperlink" Target="https://www.sinyi.com.tw/rent/houseno/C317215" TargetMode="External"/><Relationship Id="rId927" Type="http://schemas.openxmlformats.org/officeDocument/2006/relationships/hyperlink" Target="https://www.sinyi.com.tw/rent/houseno/C350161" TargetMode="External"/><Relationship Id="rId1112" Type="http://schemas.openxmlformats.org/officeDocument/2006/relationships/hyperlink" Target="https://www.sinyi.com.tw/rent/houseno/C350170" TargetMode="External"/><Relationship Id="rId1557" Type="http://schemas.openxmlformats.org/officeDocument/2006/relationships/hyperlink" Target="https://www.sinyi.com.tw/rent/houseno/C348050" TargetMode="External"/><Relationship Id="rId1764" Type="http://schemas.openxmlformats.org/officeDocument/2006/relationships/hyperlink" Target="https://www.sinyi.com.tw/rent/houseno/C348491" TargetMode="External"/><Relationship Id="rId1971" Type="http://schemas.openxmlformats.org/officeDocument/2006/relationships/hyperlink" Target="https://www.sinyi.com.tw/rent/houseno/C224393" TargetMode="External"/><Relationship Id="rId56" Type="http://schemas.openxmlformats.org/officeDocument/2006/relationships/hyperlink" Target="https://www.sinyi.com.tw/rent/houseno/C346837" TargetMode="External"/><Relationship Id="rId1417" Type="http://schemas.openxmlformats.org/officeDocument/2006/relationships/hyperlink" Target="https://www.sinyi.com.tw/rent/houseno/C342815" TargetMode="External"/><Relationship Id="rId1624" Type="http://schemas.openxmlformats.org/officeDocument/2006/relationships/hyperlink" Target="https://www.sinyi.com.tw/rent/houseno/C349184" TargetMode="External"/><Relationship Id="rId1831" Type="http://schemas.openxmlformats.org/officeDocument/2006/relationships/hyperlink" Target="https://www.sinyi.com.tw/rent/houseno/C337409" TargetMode="External"/><Relationship Id="rId1929" Type="http://schemas.openxmlformats.org/officeDocument/2006/relationships/hyperlink" Target="https://www.sinyi.com.tw/rent/houseno/C348643" TargetMode="External"/><Relationship Id="rId2093" Type="http://schemas.openxmlformats.org/officeDocument/2006/relationships/hyperlink" Target="https://www.sinyi.com.tw/rent/houseno/C338915" TargetMode="External"/><Relationship Id="rId2398" Type="http://schemas.openxmlformats.org/officeDocument/2006/relationships/hyperlink" Target="https://www.sinyi.com.tw/rent/houseno/C328353" TargetMode="External"/><Relationship Id="rId272" Type="http://schemas.openxmlformats.org/officeDocument/2006/relationships/hyperlink" Target="https://www.sinyi.com.tw/rent/houseno/C350136" TargetMode="External"/><Relationship Id="rId577" Type="http://schemas.openxmlformats.org/officeDocument/2006/relationships/hyperlink" Target="https://www.sinyi.com.tw/rent/houseno/C345135" TargetMode="External"/><Relationship Id="rId2160" Type="http://schemas.openxmlformats.org/officeDocument/2006/relationships/hyperlink" Target="https://www.sinyi.com.tw/rent/houseno/C323406" TargetMode="External"/><Relationship Id="rId2258" Type="http://schemas.openxmlformats.org/officeDocument/2006/relationships/hyperlink" Target="https://www.sinyi.com.tw/rent/houseno/C321144" TargetMode="External"/><Relationship Id="rId132" Type="http://schemas.openxmlformats.org/officeDocument/2006/relationships/hyperlink" Target="https://www.sinyi.com.tw/rent/houseno/C344998" TargetMode="External"/><Relationship Id="rId784" Type="http://schemas.openxmlformats.org/officeDocument/2006/relationships/hyperlink" Target="https://www.sinyi.com.tw/rent/houseno/C347930" TargetMode="External"/><Relationship Id="rId991" Type="http://schemas.openxmlformats.org/officeDocument/2006/relationships/hyperlink" Target="https://www.sinyi.com.tw/rent/houseno/C351511" TargetMode="External"/><Relationship Id="rId1067" Type="http://schemas.openxmlformats.org/officeDocument/2006/relationships/hyperlink" Target="https://www.sinyi.com.tw/rent/houseno/C348974" TargetMode="External"/><Relationship Id="rId2020" Type="http://schemas.openxmlformats.org/officeDocument/2006/relationships/hyperlink" Target="https://www.sinyi.com.tw/rent/houseno/C347519" TargetMode="External"/><Relationship Id="rId2465" Type="http://schemas.openxmlformats.org/officeDocument/2006/relationships/hyperlink" Target="https://www.sinyi.com.tw/rent/houseno/C332339" TargetMode="External"/><Relationship Id="rId437" Type="http://schemas.openxmlformats.org/officeDocument/2006/relationships/hyperlink" Target="https://www.sinyi.com.tw/rent/houseno/C342475" TargetMode="External"/><Relationship Id="rId644" Type="http://schemas.openxmlformats.org/officeDocument/2006/relationships/hyperlink" Target="https://www.sinyi.com.tw/rent/houseno/C353926" TargetMode="External"/><Relationship Id="rId851" Type="http://schemas.openxmlformats.org/officeDocument/2006/relationships/hyperlink" Target="https://www.sinyi.com.tw/rent/houseno/C345801" TargetMode="External"/><Relationship Id="rId1274" Type="http://schemas.openxmlformats.org/officeDocument/2006/relationships/hyperlink" Target="https://www.sinyi.com.tw/rent/houseno/C344867" TargetMode="External"/><Relationship Id="rId1481" Type="http://schemas.openxmlformats.org/officeDocument/2006/relationships/hyperlink" Target="https://www.sinyi.com.tw/rent/houseno/C345637" TargetMode="External"/><Relationship Id="rId1579" Type="http://schemas.openxmlformats.org/officeDocument/2006/relationships/hyperlink" Target="https://www.sinyi.com.tw/rent/houseno/C340523" TargetMode="External"/><Relationship Id="rId2118" Type="http://schemas.openxmlformats.org/officeDocument/2006/relationships/hyperlink" Target="https://www.sinyi.com.tw/rent/houseno/C340613" TargetMode="External"/><Relationship Id="rId2325" Type="http://schemas.openxmlformats.org/officeDocument/2006/relationships/hyperlink" Target="https://www.sinyi.com.tw/rent/houseno/C340668" TargetMode="External"/><Relationship Id="rId504" Type="http://schemas.openxmlformats.org/officeDocument/2006/relationships/hyperlink" Target="https://www.sinyi.com.tw/rent/houseno/C345212" TargetMode="External"/><Relationship Id="rId711" Type="http://schemas.openxmlformats.org/officeDocument/2006/relationships/hyperlink" Target="https://www.sinyi.com.tw/rent/houseno/C322114" TargetMode="External"/><Relationship Id="rId949" Type="http://schemas.openxmlformats.org/officeDocument/2006/relationships/hyperlink" Target="https://www.sinyi.com.tw/rent/houseno/C354901" TargetMode="External"/><Relationship Id="rId1134" Type="http://schemas.openxmlformats.org/officeDocument/2006/relationships/hyperlink" Target="https://www.sinyi.com.tw/rent/houseno/C353321" TargetMode="External"/><Relationship Id="rId1341" Type="http://schemas.openxmlformats.org/officeDocument/2006/relationships/hyperlink" Target="https://www.sinyi.com.tw/rent/houseno/C340071" TargetMode="External"/><Relationship Id="rId1786" Type="http://schemas.openxmlformats.org/officeDocument/2006/relationships/hyperlink" Target="https://www.sinyi.com.tw/rent/houseno/C343438" TargetMode="External"/><Relationship Id="rId1993" Type="http://schemas.openxmlformats.org/officeDocument/2006/relationships/hyperlink" Target="https://www.sinyi.com.tw/rent/houseno/C331281" TargetMode="External"/><Relationship Id="rId78" Type="http://schemas.openxmlformats.org/officeDocument/2006/relationships/hyperlink" Target="https://www.sinyi.com.tw/rent/houseno/C352732" TargetMode="External"/><Relationship Id="rId809" Type="http://schemas.openxmlformats.org/officeDocument/2006/relationships/hyperlink" Target="https://www.sinyi.com.tw/rent/houseno/C350379" TargetMode="External"/><Relationship Id="rId1201" Type="http://schemas.openxmlformats.org/officeDocument/2006/relationships/hyperlink" Target="https://www.sinyi.com.tw/rent/houseno/C343625" TargetMode="External"/><Relationship Id="rId1439" Type="http://schemas.openxmlformats.org/officeDocument/2006/relationships/hyperlink" Target="https://www.sinyi.com.tw/rent/houseno/C335674" TargetMode="External"/><Relationship Id="rId1646" Type="http://schemas.openxmlformats.org/officeDocument/2006/relationships/hyperlink" Target="https://www.sinyi.com.tw/rent/houseno/C348646" TargetMode="External"/><Relationship Id="rId1853" Type="http://schemas.openxmlformats.org/officeDocument/2006/relationships/hyperlink" Target="https://www.sinyi.com.tw/rent/houseno/C334276" TargetMode="External"/><Relationship Id="rId1506" Type="http://schemas.openxmlformats.org/officeDocument/2006/relationships/hyperlink" Target="https://www.sinyi.com.tw/rent/houseno/C346732" TargetMode="External"/><Relationship Id="rId1713" Type="http://schemas.openxmlformats.org/officeDocument/2006/relationships/hyperlink" Target="https://www.sinyi.com.tw/rent/houseno/C341950" TargetMode="External"/><Relationship Id="rId1920" Type="http://schemas.openxmlformats.org/officeDocument/2006/relationships/hyperlink" Target="https://www.sinyi.com.tw/rent/houseno/C344251" TargetMode="External"/><Relationship Id="rId294" Type="http://schemas.openxmlformats.org/officeDocument/2006/relationships/hyperlink" Target="https://www.sinyi.com.tw/rent/houseno/C347189" TargetMode="External"/><Relationship Id="rId2182" Type="http://schemas.openxmlformats.org/officeDocument/2006/relationships/hyperlink" Target="https://www.sinyi.com.tw/rent/houseno/C350123" TargetMode="External"/><Relationship Id="rId154" Type="http://schemas.openxmlformats.org/officeDocument/2006/relationships/hyperlink" Target="https://www.sinyi.com.tw/rent/houseno/C341725" TargetMode="External"/><Relationship Id="rId361" Type="http://schemas.openxmlformats.org/officeDocument/2006/relationships/hyperlink" Target="https://www.sinyi.com.tw/rent/houseno/C352630" TargetMode="External"/><Relationship Id="rId599" Type="http://schemas.openxmlformats.org/officeDocument/2006/relationships/hyperlink" Target="https://www.sinyi.com.tw/rent/houseno/C337416" TargetMode="External"/><Relationship Id="rId2042" Type="http://schemas.openxmlformats.org/officeDocument/2006/relationships/hyperlink" Target="https://www.sinyi.com.tw/rent/houseno/C343673" TargetMode="External"/><Relationship Id="rId2487" Type="http://schemas.openxmlformats.org/officeDocument/2006/relationships/hyperlink" Target="https://www.sinyi.com.tw/rent/houseno/C335389" TargetMode="External"/><Relationship Id="rId459" Type="http://schemas.openxmlformats.org/officeDocument/2006/relationships/hyperlink" Target="https://www.sinyi.com.tw/rent/houseno/C345039" TargetMode="External"/><Relationship Id="rId666" Type="http://schemas.openxmlformats.org/officeDocument/2006/relationships/hyperlink" Target="https://www.sinyi.com.tw/rent/houseno/C354584" TargetMode="External"/><Relationship Id="rId873" Type="http://schemas.openxmlformats.org/officeDocument/2006/relationships/hyperlink" Target="https://www.sinyi.com.tw/rent/houseno/C347214" TargetMode="External"/><Relationship Id="rId1089" Type="http://schemas.openxmlformats.org/officeDocument/2006/relationships/hyperlink" Target="https://www.sinyi.com.tw/rent/houseno/C901996" TargetMode="External"/><Relationship Id="rId1296" Type="http://schemas.openxmlformats.org/officeDocument/2006/relationships/hyperlink" Target="https://www.sinyi.com.tw/rent/houseno/C343590" TargetMode="External"/><Relationship Id="rId2347" Type="http://schemas.openxmlformats.org/officeDocument/2006/relationships/hyperlink" Target="https://www.sinyi.com.tw/rent/houseno/C336458" TargetMode="External"/><Relationship Id="rId221" Type="http://schemas.openxmlformats.org/officeDocument/2006/relationships/hyperlink" Target="https://www.sinyi.com.tw/rent/houseno/C354863" TargetMode="External"/><Relationship Id="rId319" Type="http://schemas.openxmlformats.org/officeDocument/2006/relationships/hyperlink" Target="https://www.sinyi.com.tw/rent/houseno/C351854" TargetMode="External"/><Relationship Id="rId526" Type="http://schemas.openxmlformats.org/officeDocument/2006/relationships/hyperlink" Target="https://www.sinyi.com.tw/rent/houseno/C345173" TargetMode="External"/><Relationship Id="rId1156" Type="http://schemas.openxmlformats.org/officeDocument/2006/relationships/hyperlink" Target="https://www.sinyi.com.tw/rent/houseno/C351229" TargetMode="External"/><Relationship Id="rId1363" Type="http://schemas.openxmlformats.org/officeDocument/2006/relationships/hyperlink" Target="https://www.sinyi.com.tw/rent/houseno/C342315" TargetMode="External"/><Relationship Id="rId2207" Type="http://schemas.openxmlformats.org/officeDocument/2006/relationships/hyperlink" Target="https://www.sinyi.com.tw/rent/houseno/C342568" TargetMode="External"/><Relationship Id="rId733" Type="http://schemas.openxmlformats.org/officeDocument/2006/relationships/hyperlink" Target="https://www.sinyi.com.tw/rent/houseno/C345979" TargetMode="External"/><Relationship Id="rId940" Type="http://schemas.openxmlformats.org/officeDocument/2006/relationships/hyperlink" Target="https://www.sinyi.com.tw/rent/houseno/C350283" TargetMode="External"/><Relationship Id="rId1016" Type="http://schemas.openxmlformats.org/officeDocument/2006/relationships/hyperlink" Target="https://www.sinyi.com.tw/rent/houseno/C347171" TargetMode="External"/><Relationship Id="rId1570" Type="http://schemas.openxmlformats.org/officeDocument/2006/relationships/hyperlink" Target="https://www.sinyi.com.tw/rent/houseno/C337158" TargetMode="External"/><Relationship Id="rId1668" Type="http://schemas.openxmlformats.org/officeDocument/2006/relationships/hyperlink" Target="https://www.sinyi.com.tw/rent/houseno/C344614" TargetMode="External"/><Relationship Id="rId1875" Type="http://schemas.openxmlformats.org/officeDocument/2006/relationships/hyperlink" Target="https://www.sinyi.com.tw/rent/houseno/C348393" TargetMode="External"/><Relationship Id="rId2414" Type="http://schemas.openxmlformats.org/officeDocument/2006/relationships/hyperlink" Target="https://www.sinyi.com.tw/rent/houseno/C319328" TargetMode="External"/><Relationship Id="rId800" Type="http://schemas.openxmlformats.org/officeDocument/2006/relationships/hyperlink" Target="https://www.sinyi.com.tw/rent/houseno/C352735" TargetMode="External"/><Relationship Id="rId1223" Type="http://schemas.openxmlformats.org/officeDocument/2006/relationships/hyperlink" Target="https://www.sinyi.com.tw/rent/houseno/C328513" TargetMode="External"/><Relationship Id="rId1430" Type="http://schemas.openxmlformats.org/officeDocument/2006/relationships/hyperlink" Target="https://www.sinyi.com.tw/rent/houseno/C347318" TargetMode="External"/><Relationship Id="rId1528" Type="http://schemas.openxmlformats.org/officeDocument/2006/relationships/hyperlink" Target="https://www.sinyi.com.tw/rent/houseno/C344377" TargetMode="External"/><Relationship Id="rId1735" Type="http://schemas.openxmlformats.org/officeDocument/2006/relationships/hyperlink" Target="https://www.sinyi.com.tw/rent/houseno/C350629" TargetMode="External"/><Relationship Id="rId1942" Type="http://schemas.openxmlformats.org/officeDocument/2006/relationships/hyperlink" Target="https://www.sinyi.com.tw/rent/houseno/C343246" TargetMode="External"/><Relationship Id="rId27" Type="http://schemas.openxmlformats.org/officeDocument/2006/relationships/hyperlink" Target="https://www.sinyi.com.tw/rent/houseno/C334160" TargetMode="External"/><Relationship Id="rId1802" Type="http://schemas.openxmlformats.org/officeDocument/2006/relationships/hyperlink" Target="https://www.sinyi.com.tw/rent/houseno/C348355" TargetMode="External"/><Relationship Id="rId176" Type="http://schemas.openxmlformats.org/officeDocument/2006/relationships/hyperlink" Target="https://www.sinyi.com.tw/rent/houseno/C342633" TargetMode="External"/><Relationship Id="rId383" Type="http://schemas.openxmlformats.org/officeDocument/2006/relationships/hyperlink" Target="https://www.sinyi.com.tw/rent/houseno/C347959" TargetMode="External"/><Relationship Id="rId590" Type="http://schemas.openxmlformats.org/officeDocument/2006/relationships/hyperlink" Target="https://www.sinyi.com.tw/rent/houseno/C335177" TargetMode="External"/><Relationship Id="rId2064" Type="http://schemas.openxmlformats.org/officeDocument/2006/relationships/hyperlink" Target="https://www.sinyi.com.tw/rent/houseno/C340842" TargetMode="External"/><Relationship Id="rId2271" Type="http://schemas.openxmlformats.org/officeDocument/2006/relationships/hyperlink" Target="https://www.sinyi.com.tw/rent/houseno/C342138" TargetMode="External"/><Relationship Id="rId243" Type="http://schemas.openxmlformats.org/officeDocument/2006/relationships/hyperlink" Target="https://www.sinyi.com.tw/rent/houseno/C344898" TargetMode="External"/><Relationship Id="rId450" Type="http://schemas.openxmlformats.org/officeDocument/2006/relationships/hyperlink" Target="https://www.sinyi.com.tw/rent/houseno/C302254" TargetMode="External"/><Relationship Id="rId688" Type="http://schemas.openxmlformats.org/officeDocument/2006/relationships/hyperlink" Target="https://www.sinyi.com.tw/rent/houseno/C332620" TargetMode="External"/><Relationship Id="rId895" Type="http://schemas.openxmlformats.org/officeDocument/2006/relationships/hyperlink" Target="https://www.sinyi.com.tw/rent/houseno/C333120" TargetMode="External"/><Relationship Id="rId1080" Type="http://schemas.openxmlformats.org/officeDocument/2006/relationships/hyperlink" Target="https://www.sinyi.com.tw/rent/houseno/C333336" TargetMode="External"/><Relationship Id="rId2131" Type="http://schemas.openxmlformats.org/officeDocument/2006/relationships/hyperlink" Target="https://www.sinyi.com.tw/rent/houseno/C344901" TargetMode="External"/><Relationship Id="rId2369" Type="http://schemas.openxmlformats.org/officeDocument/2006/relationships/hyperlink" Target="https://www.sinyi.com.tw/rent/houseno/C345881" TargetMode="External"/><Relationship Id="rId103" Type="http://schemas.openxmlformats.org/officeDocument/2006/relationships/hyperlink" Target="https://www.sinyi.com.tw/rent/houseno/C346338" TargetMode="External"/><Relationship Id="rId310" Type="http://schemas.openxmlformats.org/officeDocument/2006/relationships/hyperlink" Target="https://www.sinyi.com.tw/rent/houseno/C342536" TargetMode="External"/><Relationship Id="rId548" Type="http://schemas.openxmlformats.org/officeDocument/2006/relationships/hyperlink" Target="https://www.sinyi.com.tw/rent/houseno/C337418" TargetMode="External"/><Relationship Id="rId755" Type="http://schemas.openxmlformats.org/officeDocument/2006/relationships/hyperlink" Target="https://www.sinyi.com.tw/rent/houseno/C352868" TargetMode="External"/><Relationship Id="rId962" Type="http://schemas.openxmlformats.org/officeDocument/2006/relationships/hyperlink" Target="https://www.sinyi.com.tw/rent/houseno/C352485" TargetMode="External"/><Relationship Id="rId1178" Type="http://schemas.openxmlformats.org/officeDocument/2006/relationships/hyperlink" Target="https://www.sinyi.com.tw/rent/houseno/C353247" TargetMode="External"/><Relationship Id="rId1385" Type="http://schemas.openxmlformats.org/officeDocument/2006/relationships/hyperlink" Target="https://www.sinyi.com.tw/rent/houseno/C342374" TargetMode="External"/><Relationship Id="rId1592" Type="http://schemas.openxmlformats.org/officeDocument/2006/relationships/hyperlink" Target="https://www.sinyi.com.tw/rent/houseno/C340351" TargetMode="External"/><Relationship Id="rId2229" Type="http://schemas.openxmlformats.org/officeDocument/2006/relationships/hyperlink" Target="https://www.sinyi.com.tw/rent/houseno/C343366" TargetMode="External"/><Relationship Id="rId2436" Type="http://schemas.openxmlformats.org/officeDocument/2006/relationships/hyperlink" Target="https://www.sinyi.com.tw/rent/houseno/C345004" TargetMode="External"/><Relationship Id="rId91" Type="http://schemas.openxmlformats.org/officeDocument/2006/relationships/hyperlink" Target="https://www.sinyi.com.tw/rent/houseno/C350135" TargetMode="External"/><Relationship Id="rId408" Type="http://schemas.openxmlformats.org/officeDocument/2006/relationships/hyperlink" Target="https://www.sinyi.com.tw/rent/houseno/C342608" TargetMode="External"/><Relationship Id="rId615" Type="http://schemas.openxmlformats.org/officeDocument/2006/relationships/hyperlink" Target="https://www.sinyi.com.tw/rent/houseno/C333568" TargetMode="External"/><Relationship Id="rId822" Type="http://schemas.openxmlformats.org/officeDocument/2006/relationships/hyperlink" Target="https://www.sinyi.com.tw/rent/houseno/C350391" TargetMode="External"/><Relationship Id="rId1038" Type="http://schemas.openxmlformats.org/officeDocument/2006/relationships/hyperlink" Target="https://www.sinyi.com.tw/rent/houseno/C347826" TargetMode="External"/><Relationship Id="rId1245" Type="http://schemas.openxmlformats.org/officeDocument/2006/relationships/hyperlink" Target="https://www.sinyi.com.tw/rent/houseno/C344367" TargetMode="External"/><Relationship Id="rId1452" Type="http://schemas.openxmlformats.org/officeDocument/2006/relationships/hyperlink" Target="https://www.sinyi.com.tw/rent/houseno/C341996" TargetMode="External"/><Relationship Id="rId1897" Type="http://schemas.openxmlformats.org/officeDocument/2006/relationships/hyperlink" Target="https://www.sinyi.com.tw/rent/houseno/C347259" TargetMode="External"/><Relationship Id="rId2503" Type="http://schemas.openxmlformats.org/officeDocument/2006/relationships/hyperlink" Target="https://www.sinyi.com.tw/rent/houseno/C337610" TargetMode="External"/><Relationship Id="rId1105" Type="http://schemas.openxmlformats.org/officeDocument/2006/relationships/hyperlink" Target="https://www.sinyi.com.tw/rent/houseno/C347465" TargetMode="External"/><Relationship Id="rId1312" Type="http://schemas.openxmlformats.org/officeDocument/2006/relationships/hyperlink" Target="https://www.sinyi.com.tw/rent/houseno/C350979" TargetMode="External"/><Relationship Id="rId1757" Type="http://schemas.openxmlformats.org/officeDocument/2006/relationships/hyperlink" Target="https://www.sinyi.com.tw/rent/houseno/C329277" TargetMode="External"/><Relationship Id="rId1964" Type="http://schemas.openxmlformats.org/officeDocument/2006/relationships/hyperlink" Target="https://www.sinyi.com.tw/rent/houseno/C327796" TargetMode="External"/><Relationship Id="rId49" Type="http://schemas.openxmlformats.org/officeDocument/2006/relationships/hyperlink" Target="https://www.sinyi.com.tw/rent/houseno/C344637" TargetMode="External"/><Relationship Id="rId1617" Type="http://schemas.openxmlformats.org/officeDocument/2006/relationships/hyperlink" Target="https://www.sinyi.com.tw/rent/houseno/C324113" TargetMode="External"/><Relationship Id="rId1824" Type="http://schemas.openxmlformats.org/officeDocument/2006/relationships/hyperlink" Target="https://www.sinyi.com.tw/rent/houseno/C345964" TargetMode="External"/><Relationship Id="rId198" Type="http://schemas.openxmlformats.org/officeDocument/2006/relationships/hyperlink" Target="https://www.sinyi.com.tw/rent/houseno/C355066" TargetMode="External"/><Relationship Id="rId2086" Type="http://schemas.openxmlformats.org/officeDocument/2006/relationships/hyperlink" Target="https://www.sinyi.com.tw/rent/houseno/C335669" TargetMode="External"/><Relationship Id="rId2293" Type="http://schemas.openxmlformats.org/officeDocument/2006/relationships/hyperlink" Target="https://www.sinyi.com.tw/rent/houseno/C319632" TargetMode="External"/><Relationship Id="rId265" Type="http://schemas.openxmlformats.org/officeDocument/2006/relationships/hyperlink" Target="https://www.sinyi.com.tw/rent/houseno/C338336" TargetMode="External"/><Relationship Id="rId472" Type="http://schemas.openxmlformats.org/officeDocument/2006/relationships/hyperlink" Target="https://www.sinyi.com.tw/rent/houseno/C348398" TargetMode="External"/><Relationship Id="rId2153" Type="http://schemas.openxmlformats.org/officeDocument/2006/relationships/hyperlink" Target="https://www.sinyi.com.tw/rent/houseno/C325518" TargetMode="External"/><Relationship Id="rId2360" Type="http://schemas.openxmlformats.org/officeDocument/2006/relationships/hyperlink" Target="https://www.sinyi.com.tw/rent/houseno/C342372" TargetMode="External"/><Relationship Id="rId125" Type="http://schemas.openxmlformats.org/officeDocument/2006/relationships/hyperlink" Target="https://www.sinyi.com.tw/rent/houseno/C344532" TargetMode="External"/><Relationship Id="rId332" Type="http://schemas.openxmlformats.org/officeDocument/2006/relationships/hyperlink" Target="https://www.sinyi.com.tw/rent/houseno/C326971" TargetMode="External"/><Relationship Id="rId777" Type="http://schemas.openxmlformats.org/officeDocument/2006/relationships/hyperlink" Target="https://www.sinyi.com.tw/rent/houseno/C352267" TargetMode="External"/><Relationship Id="rId984" Type="http://schemas.openxmlformats.org/officeDocument/2006/relationships/hyperlink" Target="https://www.sinyi.com.tw/rent/houseno/C340007" TargetMode="External"/><Relationship Id="rId2013" Type="http://schemas.openxmlformats.org/officeDocument/2006/relationships/hyperlink" Target="https://www.sinyi.com.tw/rent/houseno/C326974" TargetMode="External"/><Relationship Id="rId2220" Type="http://schemas.openxmlformats.org/officeDocument/2006/relationships/hyperlink" Target="https://www.sinyi.com.tw/rent/houseno/C334133" TargetMode="External"/><Relationship Id="rId2458" Type="http://schemas.openxmlformats.org/officeDocument/2006/relationships/hyperlink" Target="https://www.sinyi.com.tw/rent/houseno/C336716" TargetMode="External"/><Relationship Id="rId637" Type="http://schemas.openxmlformats.org/officeDocument/2006/relationships/hyperlink" Target="https://www.sinyi.com.tw/rent/houseno/C330028" TargetMode="External"/><Relationship Id="rId844" Type="http://schemas.openxmlformats.org/officeDocument/2006/relationships/hyperlink" Target="https://www.sinyi.com.tw/rent/houseno/C348735" TargetMode="External"/><Relationship Id="rId1267" Type="http://schemas.openxmlformats.org/officeDocument/2006/relationships/hyperlink" Target="https://www.sinyi.com.tw/rent/houseno/C345314" TargetMode="External"/><Relationship Id="rId1474" Type="http://schemas.openxmlformats.org/officeDocument/2006/relationships/hyperlink" Target="https://www.sinyi.com.tw/rent/houseno/C341011" TargetMode="External"/><Relationship Id="rId1681" Type="http://schemas.openxmlformats.org/officeDocument/2006/relationships/hyperlink" Target="https://www.sinyi.com.tw/rent/houseno/C352123" TargetMode="External"/><Relationship Id="rId2318" Type="http://schemas.openxmlformats.org/officeDocument/2006/relationships/hyperlink" Target="https://www.sinyi.com.tw/rent/houseno/C345228" TargetMode="External"/><Relationship Id="rId704" Type="http://schemas.openxmlformats.org/officeDocument/2006/relationships/hyperlink" Target="https://www.sinyi.com.tw/rent/houseno/C345652" TargetMode="External"/><Relationship Id="rId911" Type="http://schemas.openxmlformats.org/officeDocument/2006/relationships/hyperlink" Target="https://www.sinyi.com.tw/rent/houseno/C328502" TargetMode="External"/><Relationship Id="rId1127" Type="http://schemas.openxmlformats.org/officeDocument/2006/relationships/hyperlink" Target="https://www.sinyi.com.tw/rent/houseno/C347925" TargetMode="External"/><Relationship Id="rId1334" Type="http://schemas.openxmlformats.org/officeDocument/2006/relationships/hyperlink" Target="https://www.sinyi.com.tw/rent/houseno/C341058" TargetMode="External"/><Relationship Id="rId1541" Type="http://schemas.openxmlformats.org/officeDocument/2006/relationships/hyperlink" Target="https://www.sinyi.com.tw/rent/houseno/C334894" TargetMode="External"/><Relationship Id="rId1779" Type="http://schemas.openxmlformats.org/officeDocument/2006/relationships/hyperlink" Target="https://www.sinyi.com.tw/rent/houseno/C340740" TargetMode="External"/><Relationship Id="rId1986" Type="http://schemas.openxmlformats.org/officeDocument/2006/relationships/hyperlink" Target="https://www.sinyi.com.tw/rent/houseno/C336795" TargetMode="External"/><Relationship Id="rId40" Type="http://schemas.openxmlformats.org/officeDocument/2006/relationships/hyperlink" Target="https://www.sinyi.com.tw/rent/houseno/C342351" TargetMode="External"/><Relationship Id="rId1401" Type="http://schemas.openxmlformats.org/officeDocument/2006/relationships/hyperlink" Target="https://www.sinyi.com.tw/rent/houseno/C347698" TargetMode="External"/><Relationship Id="rId1639" Type="http://schemas.openxmlformats.org/officeDocument/2006/relationships/hyperlink" Target="https://www.sinyi.com.tw/rent/houseno/C346050" TargetMode="External"/><Relationship Id="rId1846" Type="http://schemas.openxmlformats.org/officeDocument/2006/relationships/hyperlink" Target="https://www.sinyi.com.tw/rent/houseno/C336649" TargetMode="External"/><Relationship Id="rId1706" Type="http://schemas.openxmlformats.org/officeDocument/2006/relationships/hyperlink" Target="https://www.sinyi.com.tw/rent/houseno/C339469" TargetMode="External"/><Relationship Id="rId1913" Type="http://schemas.openxmlformats.org/officeDocument/2006/relationships/hyperlink" Target="https://www.sinyi.com.tw/rent/houseno/C347692" TargetMode="External"/><Relationship Id="rId287" Type="http://schemas.openxmlformats.org/officeDocument/2006/relationships/hyperlink" Target="https://www.sinyi.com.tw/rent/houseno/C326200" TargetMode="External"/><Relationship Id="rId494" Type="http://schemas.openxmlformats.org/officeDocument/2006/relationships/hyperlink" Target="https://www.sinyi.com.tw/rent/houseno/C351477" TargetMode="External"/><Relationship Id="rId2175" Type="http://schemas.openxmlformats.org/officeDocument/2006/relationships/hyperlink" Target="https://www.sinyi.com.tw/rent/houseno/C333768" TargetMode="External"/><Relationship Id="rId2382" Type="http://schemas.openxmlformats.org/officeDocument/2006/relationships/hyperlink" Target="https://www.sinyi.com.tw/rent/houseno/C320407" TargetMode="External"/><Relationship Id="rId147" Type="http://schemas.openxmlformats.org/officeDocument/2006/relationships/hyperlink" Target="https://www.sinyi.com.tw/rent/houseno/C354009" TargetMode="External"/><Relationship Id="rId354" Type="http://schemas.openxmlformats.org/officeDocument/2006/relationships/hyperlink" Target="https://www.sinyi.com.tw/rent/houseno/C346418" TargetMode="External"/><Relationship Id="rId799" Type="http://schemas.openxmlformats.org/officeDocument/2006/relationships/hyperlink" Target="https://www.sinyi.com.tw/rent/houseno/C335110" TargetMode="External"/><Relationship Id="rId1191" Type="http://schemas.openxmlformats.org/officeDocument/2006/relationships/hyperlink" Target="https://www.sinyi.com.tw/rent/houseno/C348358" TargetMode="External"/><Relationship Id="rId2035" Type="http://schemas.openxmlformats.org/officeDocument/2006/relationships/hyperlink" Target="https://www.sinyi.com.tw/rent/houseno/C344190" TargetMode="External"/><Relationship Id="rId561" Type="http://schemas.openxmlformats.org/officeDocument/2006/relationships/hyperlink" Target="https://www.sinyi.com.tw/rent/houseno/C340037" TargetMode="External"/><Relationship Id="rId659" Type="http://schemas.openxmlformats.org/officeDocument/2006/relationships/hyperlink" Target="https://www.sinyi.com.tw/rent/houseno/C347810" TargetMode="External"/><Relationship Id="rId866" Type="http://schemas.openxmlformats.org/officeDocument/2006/relationships/hyperlink" Target="https://www.sinyi.com.tw/rent/houseno/C347529" TargetMode="External"/><Relationship Id="rId1289" Type="http://schemas.openxmlformats.org/officeDocument/2006/relationships/hyperlink" Target="https://www.sinyi.com.tw/rent/houseno/C352501" TargetMode="External"/><Relationship Id="rId1496" Type="http://schemas.openxmlformats.org/officeDocument/2006/relationships/hyperlink" Target="https://www.sinyi.com.tw/rent/houseno/C348969" TargetMode="External"/><Relationship Id="rId2242" Type="http://schemas.openxmlformats.org/officeDocument/2006/relationships/hyperlink" Target="https://www.sinyi.com.tw/rent/houseno/C345641" TargetMode="External"/><Relationship Id="rId214" Type="http://schemas.openxmlformats.org/officeDocument/2006/relationships/hyperlink" Target="https://www.sinyi.com.tw/rent/houseno/C342867" TargetMode="External"/><Relationship Id="rId421" Type="http://schemas.openxmlformats.org/officeDocument/2006/relationships/hyperlink" Target="https://www.sinyi.com.tw/rent/houseno/C344114" TargetMode="External"/><Relationship Id="rId519" Type="http://schemas.openxmlformats.org/officeDocument/2006/relationships/hyperlink" Target="https://www.sinyi.com.tw/rent/houseno/C346914" TargetMode="External"/><Relationship Id="rId1051" Type="http://schemas.openxmlformats.org/officeDocument/2006/relationships/hyperlink" Target="https://www.sinyi.com.tw/rent/houseno/C346591" TargetMode="External"/><Relationship Id="rId1149" Type="http://schemas.openxmlformats.org/officeDocument/2006/relationships/hyperlink" Target="https://www.sinyi.com.tw/rent/houseno/C335875" TargetMode="External"/><Relationship Id="rId1356" Type="http://schemas.openxmlformats.org/officeDocument/2006/relationships/hyperlink" Target="https://www.sinyi.com.tw/rent/houseno/C331200" TargetMode="External"/><Relationship Id="rId2102" Type="http://schemas.openxmlformats.org/officeDocument/2006/relationships/hyperlink" Target="https://www.sinyi.com.tw/rent/houseno/C340330" TargetMode="External"/><Relationship Id="rId726" Type="http://schemas.openxmlformats.org/officeDocument/2006/relationships/hyperlink" Target="https://www.sinyi.com.tw/rent/houseno/C348054" TargetMode="External"/><Relationship Id="rId933" Type="http://schemas.openxmlformats.org/officeDocument/2006/relationships/hyperlink" Target="https://www.sinyi.com.tw/rent/houseno/C351274" TargetMode="External"/><Relationship Id="rId1009" Type="http://schemas.openxmlformats.org/officeDocument/2006/relationships/hyperlink" Target="https://www.sinyi.com.tw/rent/houseno/C350809" TargetMode="External"/><Relationship Id="rId1563" Type="http://schemas.openxmlformats.org/officeDocument/2006/relationships/hyperlink" Target="https://www.sinyi.com.tw/rent/houseno/C352241" TargetMode="External"/><Relationship Id="rId1770" Type="http://schemas.openxmlformats.org/officeDocument/2006/relationships/hyperlink" Target="https://www.sinyi.com.tw/rent/houseno/C337191" TargetMode="External"/><Relationship Id="rId1868" Type="http://schemas.openxmlformats.org/officeDocument/2006/relationships/hyperlink" Target="https://www.sinyi.com.tw/rent/houseno/C343331" TargetMode="External"/><Relationship Id="rId2407" Type="http://schemas.openxmlformats.org/officeDocument/2006/relationships/hyperlink" Target="https://www.sinyi.com.tw/rent/houseno/C347082" TargetMode="External"/><Relationship Id="rId62" Type="http://schemas.openxmlformats.org/officeDocument/2006/relationships/hyperlink" Target="https://www.sinyi.com.tw/rent/houseno/C349546" TargetMode="External"/><Relationship Id="rId1216" Type="http://schemas.openxmlformats.org/officeDocument/2006/relationships/hyperlink" Target="https://www.sinyi.com.tw/rent/houseno/C342144" TargetMode="External"/><Relationship Id="rId1423" Type="http://schemas.openxmlformats.org/officeDocument/2006/relationships/hyperlink" Target="https://www.sinyi.com.tw/rent/houseno/C342073" TargetMode="External"/><Relationship Id="rId1630" Type="http://schemas.openxmlformats.org/officeDocument/2006/relationships/hyperlink" Target="https://www.sinyi.com.tw/rent/houseno/C340586" TargetMode="External"/><Relationship Id="rId1728" Type="http://schemas.openxmlformats.org/officeDocument/2006/relationships/hyperlink" Target="https://www.sinyi.com.tw/rent/houseno/C345809" TargetMode="External"/><Relationship Id="rId1935" Type="http://schemas.openxmlformats.org/officeDocument/2006/relationships/hyperlink" Target="https://www.sinyi.com.tw/rent/houseno/C346296" TargetMode="External"/><Relationship Id="rId2197" Type="http://schemas.openxmlformats.org/officeDocument/2006/relationships/hyperlink" Target="https://www.sinyi.com.tw/rent/houseno/C328338" TargetMode="External"/><Relationship Id="rId169" Type="http://schemas.openxmlformats.org/officeDocument/2006/relationships/hyperlink" Target="https://www.sinyi.com.tw/rent/houseno/C327060" TargetMode="External"/><Relationship Id="rId376" Type="http://schemas.openxmlformats.org/officeDocument/2006/relationships/hyperlink" Target="https://www.sinyi.com.tw/rent/houseno/C335200" TargetMode="External"/><Relationship Id="rId583" Type="http://schemas.openxmlformats.org/officeDocument/2006/relationships/hyperlink" Target="https://www.sinyi.com.tw/rent/houseno/C348434" TargetMode="External"/><Relationship Id="rId790" Type="http://schemas.openxmlformats.org/officeDocument/2006/relationships/hyperlink" Target="https://www.sinyi.com.tw/rent/houseno/C339258" TargetMode="External"/><Relationship Id="rId2057" Type="http://schemas.openxmlformats.org/officeDocument/2006/relationships/hyperlink" Target="https://www.sinyi.com.tw/rent/houseno/C343928" TargetMode="External"/><Relationship Id="rId2264" Type="http://schemas.openxmlformats.org/officeDocument/2006/relationships/hyperlink" Target="https://www.sinyi.com.tw/rent/houseno/C346751" TargetMode="External"/><Relationship Id="rId2471" Type="http://schemas.openxmlformats.org/officeDocument/2006/relationships/hyperlink" Target="https://www.sinyi.com.tw/rent/houseno/C338513" TargetMode="External"/><Relationship Id="rId4" Type="http://schemas.openxmlformats.org/officeDocument/2006/relationships/hyperlink" Target="https://www.sinyi.com.tw/rent/houseno/C339573" TargetMode="External"/><Relationship Id="rId236" Type="http://schemas.openxmlformats.org/officeDocument/2006/relationships/hyperlink" Target="https://www.sinyi.com.tw/rent/houseno/C354703" TargetMode="External"/><Relationship Id="rId443" Type="http://schemas.openxmlformats.org/officeDocument/2006/relationships/hyperlink" Target="https://www.sinyi.com.tw/rent/houseno/C341214" TargetMode="External"/><Relationship Id="rId650" Type="http://schemas.openxmlformats.org/officeDocument/2006/relationships/hyperlink" Target="https://www.sinyi.com.tw/rent/houseno/C349678" TargetMode="External"/><Relationship Id="rId888" Type="http://schemas.openxmlformats.org/officeDocument/2006/relationships/hyperlink" Target="https://www.sinyi.com.tw/rent/houseno/C350231" TargetMode="External"/><Relationship Id="rId1073" Type="http://schemas.openxmlformats.org/officeDocument/2006/relationships/hyperlink" Target="https://www.sinyi.com.tw/rent/houseno/C339656" TargetMode="External"/><Relationship Id="rId1280" Type="http://schemas.openxmlformats.org/officeDocument/2006/relationships/hyperlink" Target="https://www.sinyi.com.tw/rent/houseno/C339116" TargetMode="External"/><Relationship Id="rId2124" Type="http://schemas.openxmlformats.org/officeDocument/2006/relationships/hyperlink" Target="https://www.sinyi.com.tw/rent/houseno/C342907" TargetMode="External"/><Relationship Id="rId2331" Type="http://schemas.openxmlformats.org/officeDocument/2006/relationships/hyperlink" Target="https://www.sinyi.com.tw/rent/houseno/C310943" TargetMode="External"/><Relationship Id="rId303" Type="http://schemas.openxmlformats.org/officeDocument/2006/relationships/hyperlink" Target="https://www.sinyi.com.tw/rent/houseno/C352587" TargetMode="External"/><Relationship Id="rId748" Type="http://schemas.openxmlformats.org/officeDocument/2006/relationships/hyperlink" Target="https://www.sinyi.com.tw/rent/houseno/C354466" TargetMode="External"/><Relationship Id="rId955" Type="http://schemas.openxmlformats.org/officeDocument/2006/relationships/hyperlink" Target="https://www.sinyi.com.tw/rent/houseno/C347763" TargetMode="External"/><Relationship Id="rId1140" Type="http://schemas.openxmlformats.org/officeDocument/2006/relationships/hyperlink" Target="https://www.sinyi.com.tw/rent/houseno/C343327" TargetMode="External"/><Relationship Id="rId1378" Type="http://schemas.openxmlformats.org/officeDocument/2006/relationships/hyperlink" Target="https://www.sinyi.com.tw/rent/houseno/C346258" TargetMode="External"/><Relationship Id="rId1585" Type="http://schemas.openxmlformats.org/officeDocument/2006/relationships/hyperlink" Target="https://www.sinyi.com.tw/rent/houseno/C342697" TargetMode="External"/><Relationship Id="rId1792" Type="http://schemas.openxmlformats.org/officeDocument/2006/relationships/hyperlink" Target="https://www.sinyi.com.tw/rent/houseno/C338154" TargetMode="External"/><Relationship Id="rId2429" Type="http://schemas.openxmlformats.org/officeDocument/2006/relationships/hyperlink" Target="https://www.sinyi.com.tw/rent/houseno/C337634" TargetMode="External"/><Relationship Id="rId84" Type="http://schemas.openxmlformats.org/officeDocument/2006/relationships/hyperlink" Target="https://www.sinyi.com.tw/rent/houseno/C345254" TargetMode="External"/><Relationship Id="rId510" Type="http://schemas.openxmlformats.org/officeDocument/2006/relationships/hyperlink" Target="https://www.sinyi.com.tw/rent/houseno/C347767" TargetMode="External"/><Relationship Id="rId608" Type="http://schemas.openxmlformats.org/officeDocument/2006/relationships/hyperlink" Target="https://www.sinyi.com.tw/rent/houseno/C334968" TargetMode="External"/><Relationship Id="rId815" Type="http://schemas.openxmlformats.org/officeDocument/2006/relationships/hyperlink" Target="https://www.sinyi.com.tw/rent/houseno/C351843" TargetMode="External"/><Relationship Id="rId1238" Type="http://schemas.openxmlformats.org/officeDocument/2006/relationships/hyperlink" Target="https://www.sinyi.com.tw/rent/houseno/C353074" TargetMode="External"/><Relationship Id="rId1445" Type="http://schemas.openxmlformats.org/officeDocument/2006/relationships/hyperlink" Target="https://www.sinyi.com.tw/rent/houseno/C344166" TargetMode="External"/><Relationship Id="rId1652" Type="http://schemas.openxmlformats.org/officeDocument/2006/relationships/hyperlink" Target="https://www.sinyi.com.tw/rent/houseno/C346846" TargetMode="External"/><Relationship Id="rId1000" Type="http://schemas.openxmlformats.org/officeDocument/2006/relationships/hyperlink" Target="https://www.sinyi.com.tw/rent/houseno/C349589" TargetMode="External"/><Relationship Id="rId1305" Type="http://schemas.openxmlformats.org/officeDocument/2006/relationships/hyperlink" Target="https://www.sinyi.com.tw/rent/houseno/C339545" TargetMode="External"/><Relationship Id="rId1957" Type="http://schemas.openxmlformats.org/officeDocument/2006/relationships/hyperlink" Target="https://www.sinyi.com.tw/rent/houseno/C334439" TargetMode="External"/><Relationship Id="rId1512" Type="http://schemas.openxmlformats.org/officeDocument/2006/relationships/hyperlink" Target="https://www.sinyi.com.tw/rent/houseno/C344165" TargetMode="External"/><Relationship Id="rId1817" Type="http://schemas.openxmlformats.org/officeDocument/2006/relationships/hyperlink" Target="https://www.sinyi.com.tw/rent/houseno/C318234" TargetMode="External"/><Relationship Id="rId11" Type="http://schemas.openxmlformats.org/officeDocument/2006/relationships/hyperlink" Target="https://www.sinyi.com.tw/rent/houseno/C345517" TargetMode="External"/><Relationship Id="rId398" Type="http://schemas.openxmlformats.org/officeDocument/2006/relationships/hyperlink" Target="https://www.sinyi.com.tw/rent/houseno/C350236" TargetMode="External"/><Relationship Id="rId2079" Type="http://schemas.openxmlformats.org/officeDocument/2006/relationships/hyperlink" Target="https://www.sinyi.com.tw/rent/houseno/C344131" TargetMode="External"/><Relationship Id="rId160" Type="http://schemas.openxmlformats.org/officeDocument/2006/relationships/hyperlink" Target="https://www.sinyi.com.tw/rent/houseno/C353108" TargetMode="External"/><Relationship Id="rId2286" Type="http://schemas.openxmlformats.org/officeDocument/2006/relationships/hyperlink" Target="https://www.sinyi.com.tw/rent/houseno/C349781" TargetMode="External"/><Relationship Id="rId2493" Type="http://schemas.openxmlformats.org/officeDocument/2006/relationships/hyperlink" Target="https://www.sinyi.com.tw/rent/houseno/C331555" TargetMode="External"/><Relationship Id="rId258" Type="http://schemas.openxmlformats.org/officeDocument/2006/relationships/hyperlink" Target="https://www.sinyi.com.tw/rent/houseno/C354384" TargetMode="External"/><Relationship Id="rId465" Type="http://schemas.openxmlformats.org/officeDocument/2006/relationships/hyperlink" Target="https://www.sinyi.com.tw/rent/houseno/C336913" TargetMode="External"/><Relationship Id="rId672" Type="http://schemas.openxmlformats.org/officeDocument/2006/relationships/hyperlink" Target="https://www.sinyi.com.tw/rent/houseno/C334117" TargetMode="External"/><Relationship Id="rId1095" Type="http://schemas.openxmlformats.org/officeDocument/2006/relationships/hyperlink" Target="https://www.sinyi.com.tw/rent/houseno/C349629" TargetMode="External"/><Relationship Id="rId2146" Type="http://schemas.openxmlformats.org/officeDocument/2006/relationships/hyperlink" Target="https://www.sinyi.com.tw/rent/houseno/C339957" TargetMode="External"/><Relationship Id="rId2353" Type="http://schemas.openxmlformats.org/officeDocument/2006/relationships/hyperlink" Target="https://www.sinyi.com.tw/rent/houseno/C348382" TargetMode="External"/><Relationship Id="rId118" Type="http://schemas.openxmlformats.org/officeDocument/2006/relationships/hyperlink" Target="https://www.sinyi.com.tw/rent/houseno/C339337" TargetMode="External"/><Relationship Id="rId325" Type="http://schemas.openxmlformats.org/officeDocument/2006/relationships/hyperlink" Target="https://www.sinyi.com.tw/rent/houseno/C342288" TargetMode="External"/><Relationship Id="rId532" Type="http://schemas.openxmlformats.org/officeDocument/2006/relationships/hyperlink" Target="https://www.sinyi.com.tw/rent/houseno/C338733" TargetMode="External"/><Relationship Id="rId977" Type="http://schemas.openxmlformats.org/officeDocument/2006/relationships/hyperlink" Target="https://www.sinyi.com.tw/rent/houseno/C330698" TargetMode="External"/><Relationship Id="rId1162" Type="http://schemas.openxmlformats.org/officeDocument/2006/relationships/hyperlink" Target="https://www.sinyi.com.tw/rent/houseno/C353922" TargetMode="External"/><Relationship Id="rId2006" Type="http://schemas.openxmlformats.org/officeDocument/2006/relationships/hyperlink" Target="https://www.sinyi.com.tw/rent/houseno/C345722" TargetMode="External"/><Relationship Id="rId2213" Type="http://schemas.openxmlformats.org/officeDocument/2006/relationships/hyperlink" Target="https://www.sinyi.com.tw/rent/houseno/C326593" TargetMode="External"/><Relationship Id="rId2420" Type="http://schemas.openxmlformats.org/officeDocument/2006/relationships/hyperlink" Target="https://www.sinyi.com.tw/rent/houseno/C317338" TargetMode="External"/><Relationship Id="rId837" Type="http://schemas.openxmlformats.org/officeDocument/2006/relationships/hyperlink" Target="https://www.sinyi.com.tw/rent/houseno/C325938" TargetMode="External"/><Relationship Id="rId1022" Type="http://schemas.openxmlformats.org/officeDocument/2006/relationships/hyperlink" Target="https://www.sinyi.com.tw/rent/houseno/C324853" TargetMode="External"/><Relationship Id="rId1467" Type="http://schemas.openxmlformats.org/officeDocument/2006/relationships/hyperlink" Target="https://www.sinyi.com.tw/rent/houseno/C348908" TargetMode="External"/><Relationship Id="rId1674" Type="http://schemas.openxmlformats.org/officeDocument/2006/relationships/hyperlink" Target="https://www.sinyi.com.tw/rent/houseno/C336167" TargetMode="External"/><Relationship Id="rId1881" Type="http://schemas.openxmlformats.org/officeDocument/2006/relationships/hyperlink" Target="https://www.sinyi.com.tw/rent/houseno/C329451" TargetMode="External"/><Relationship Id="rId2518" Type="http://schemas.openxmlformats.org/officeDocument/2006/relationships/hyperlink" Target="https://www.sinyi.com.tw/rent/houseno/C336290" TargetMode="External"/><Relationship Id="rId904" Type="http://schemas.openxmlformats.org/officeDocument/2006/relationships/hyperlink" Target="https://www.sinyi.com.tw/rent/houseno/C346928" TargetMode="External"/><Relationship Id="rId1327" Type="http://schemas.openxmlformats.org/officeDocument/2006/relationships/hyperlink" Target="https://www.sinyi.com.tw/rent/houseno/C327348" TargetMode="External"/><Relationship Id="rId1534" Type="http://schemas.openxmlformats.org/officeDocument/2006/relationships/hyperlink" Target="https://www.sinyi.com.tw/rent/houseno/C348992" TargetMode="External"/><Relationship Id="rId1741" Type="http://schemas.openxmlformats.org/officeDocument/2006/relationships/hyperlink" Target="https://www.sinyi.com.tw/rent/houseno/C343718" TargetMode="External"/><Relationship Id="rId1979" Type="http://schemas.openxmlformats.org/officeDocument/2006/relationships/hyperlink" Target="https://www.sinyi.com.tw/rent/houseno/C339046" TargetMode="External"/><Relationship Id="rId33" Type="http://schemas.openxmlformats.org/officeDocument/2006/relationships/hyperlink" Target="https://www.sinyi.com.tw/rent/houseno/C340507" TargetMode="External"/><Relationship Id="rId1601" Type="http://schemas.openxmlformats.org/officeDocument/2006/relationships/hyperlink" Target="https://www.sinyi.com.tw/rent/houseno/C333027" TargetMode="External"/><Relationship Id="rId1839" Type="http://schemas.openxmlformats.org/officeDocument/2006/relationships/hyperlink" Target="https://www.sinyi.com.tw/rent/houseno/C340268" TargetMode="External"/><Relationship Id="rId182" Type="http://schemas.openxmlformats.org/officeDocument/2006/relationships/hyperlink" Target="https://www.sinyi.com.tw/rent/houseno/C346615" TargetMode="External"/><Relationship Id="rId1906" Type="http://schemas.openxmlformats.org/officeDocument/2006/relationships/hyperlink" Target="https://www.sinyi.com.tw/rent/houseno/C350965" TargetMode="External"/><Relationship Id="rId487" Type="http://schemas.openxmlformats.org/officeDocument/2006/relationships/hyperlink" Target="https://www.sinyi.com.tw/rent/houseno/C343628" TargetMode="External"/><Relationship Id="rId694" Type="http://schemas.openxmlformats.org/officeDocument/2006/relationships/hyperlink" Target="https://www.sinyi.com.tw/rent/houseno/C340919" TargetMode="External"/><Relationship Id="rId2070" Type="http://schemas.openxmlformats.org/officeDocument/2006/relationships/hyperlink" Target="https://www.sinyi.com.tw/rent/houseno/C322440" TargetMode="External"/><Relationship Id="rId2168" Type="http://schemas.openxmlformats.org/officeDocument/2006/relationships/hyperlink" Target="https://www.sinyi.com.tw/rent/houseno/C346226" TargetMode="External"/><Relationship Id="rId2375" Type="http://schemas.openxmlformats.org/officeDocument/2006/relationships/hyperlink" Target="https://www.sinyi.com.tw/rent/houseno/C341852" TargetMode="External"/><Relationship Id="rId347" Type="http://schemas.openxmlformats.org/officeDocument/2006/relationships/hyperlink" Target="https://www.sinyi.com.tw/rent/houseno/C348372" TargetMode="External"/><Relationship Id="rId999" Type="http://schemas.openxmlformats.org/officeDocument/2006/relationships/hyperlink" Target="https://www.sinyi.com.tw/rent/houseno/C351047" TargetMode="External"/><Relationship Id="rId1184" Type="http://schemas.openxmlformats.org/officeDocument/2006/relationships/hyperlink" Target="https://www.sinyi.com.tw/rent/houseno/C338479" TargetMode="External"/><Relationship Id="rId2028" Type="http://schemas.openxmlformats.org/officeDocument/2006/relationships/hyperlink" Target="https://www.sinyi.com.tw/rent/houseno/C343679" TargetMode="External"/><Relationship Id="rId554" Type="http://schemas.openxmlformats.org/officeDocument/2006/relationships/hyperlink" Target="https://www.sinyi.com.tw/rent/houseno/C342348" TargetMode="External"/><Relationship Id="rId761" Type="http://schemas.openxmlformats.org/officeDocument/2006/relationships/hyperlink" Target="https://www.sinyi.com.tw/rent/houseno/C326978" TargetMode="External"/><Relationship Id="rId859" Type="http://schemas.openxmlformats.org/officeDocument/2006/relationships/hyperlink" Target="https://www.sinyi.com.tw/rent/houseno/C347100" TargetMode="External"/><Relationship Id="rId1391" Type="http://schemas.openxmlformats.org/officeDocument/2006/relationships/hyperlink" Target="https://www.sinyi.com.tw/rent/houseno/C348072" TargetMode="External"/><Relationship Id="rId1489" Type="http://schemas.openxmlformats.org/officeDocument/2006/relationships/hyperlink" Target="https://www.sinyi.com.tw/rent/houseno/C344995" TargetMode="External"/><Relationship Id="rId1696" Type="http://schemas.openxmlformats.org/officeDocument/2006/relationships/hyperlink" Target="https://www.sinyi.com.tw/rent/houseno/C343907" TargetMode="External"/><Relationship Id="rId2235" Type="http://schemas.openxmlformats.org/officeDocument/2006/relationships/hyperlink" Target="https://www.sinyi.com.tw/rent/houseno/C329620" TargetMode="External"/><Relationship Id="rId2442" Type="http://schemas.openxmlformats.org/officeDocument/2006/relationships/hyperlink" Target="https://www.sinyi.com.tw/rent/houseno/C341782" TargetMode="External"/><Relationship Id="rId207" Type="http://schemas.openxmlformats.org/officeDocument/2006/relationships/hyperlink" Target="https://www.sinyi.com.tw/rent/houseno/C337466" TargetMode="External"/><Relationship Id="rId414" Type="http://schemas.openxmlformats.org/officeDocument/2006/relationships/hyperlink" Target="https://www.sinyi.com.tw/rent/houseno/C332317" TargetMode="External"/><Relationship Id="rId621" Type="http://schemas.openxmlformats.org/officeDocument/2006/relationships/hyperlink" Target="https://www.sinyi.com.tw/rent/houseno/C352252" TargetMode="External"/><Relationship Id="rId1044" Type="http://schemas.openxmlformats.org/officeDocument/2006/relationships/hyperlink" Target="https://www.sinyi.com.tw/rent/houseno/C337095" TargetMode="External"/><Relationship Id="rId1251" Type="http://schemas.openxmlformats.org/officeDocument/2006/relationships/hyperlink" Target="https://www.sinyi.com.tw/rent/houseno/C350196" TargetMode="External"/><Relationship Id="rId1349" Type="http://schemas.openxmlformats.org/officeDocument/2006/relationships/hyperlink" Target="https://www.sinyi.com.tw/rent/houseno/C351848" TargetMode="External"/><Relationship Id="rId2302" Type="http://schemas.openxmlformats.org/officeDocument/2006/relationships/hyperlink" Target="https://www.sinyi.com.tw/rent/houseno/C343613" TargetMode="External"/><Relationship Id="rId719" Type="http://schemas.openxmlformats.org/officeDocument/2006/relationships/hyperlink" Target="https://www.sinyi.com.tw/rent/houseno/C350950" TargetMode="External"/><Relationship Id="rId926" Type="http://schemas.openxmlformats.org/officeDocument/2006/relationships/hyperlink" Target="https://www.sinyi.com.tw/rent/houseno/C352522" TargetMode="External"/><Relationship Id="rId1111" Type="http://schemas.openxmlformats.org/officeDocument/2006/relationships/hyperlink" Target="https://www.sinyi.com.tw/rent/houseno/C352605" TargetMode="External"/><Relationship Id="rId1556" Type="http://schemas.openxmlformats.org/officeDocument/2006/relationships/hyperlink" Target="https://www.sinyi.com.tw/rent/houseno/C338260" TargetMode="External"/><Relationship Id="rId1763" Type="http://schemas.openxmlformats.org/officeDocument/2006/relationships/hyperlink" Target="https://www.sinyi.com.tw/rent/houseno/C345649" TargetMode="External"/><Relationship Id="rId1970" Type="http://schemas.openxmlformats.org/officeDocument/2006/relationships/hyperlink" Target="https://www.sinyi.com.tw/rent/houseno/C334716" TargetMode="External"/><Relationship Id="rId55" Type="http://schemas.openxmlformats.org/officeDocument/2006/relationships/hyperlink" Target="https://www.sinyi.com.tw/rent/houseno/C346836" TargetMode="External"/><Relationship Id="rId1209" Type="http://schemas.openxmlformats.org/officeDocument/2006/relationships/hyperlink" Target="https://www.sinyi.com.tw/rent/houseno/C339685" TargetMode="External"/><Relationship Id="rId1416" Type="http://schemas.openxmlformats.org/officeDocument/2006/relationships/hyperlink" Target="https://www.sinyi.com.tw/rent/houseno/C350128" TargetMode="External"/><Relationship Id="rId1623" Type="http://schemas.openxmlformats.org/officeDocument/2006/relationships/hyperlink" Target="https://www.sinyi.com.tw/rent/houseno/C350226" TargetMode="External"/><Relationship Id="rId1830" Type="http://schemas.openxmlformats.org/officeDocument/2006/relationships/hyperlink" Target="https://www.sinyi.com.tw/rent/houseno/C343214" TargetMode="External"/><Relationship Id="rId1928" Type="http://schemas.openxmlformats.org/officeDocument/2006/relationships/hyperlink" Target="https://www.sinyi.com.tw/rent/houseno/C340672" TargetMode="External"/><Relationship Id="rId2092" Type="http://schemas.openxmlformats.org/officeDocument/2006/relationships/hyperlink" Target="https://www.sinyi.com.tw/rent/houseno/C331875" TargetMode="External"/><Relationship Id="rId271" Type="http://schemas.openxmlformats.org/officeDocument/2006/relationships/hyperlink" Target="https://www.sinyi.com.tw/rent/houseno/C343339" TargetMode="External"/><Relationship Id="rId2397" Type="http://schemas.openxmlformats.org/officeDocument/2006/relationships/hyperlink" Target="https://www.sinyi.com.tw/rent/houseno/C336294" TargetMode="External"/><Relationship Id="rId131" Type="http://schemas.openxmlformats.org/officeDocument/2006/relationships/hyperlink" Target="https://www.sinyi.com.tw/rent/houseno/C345788" TargetMode="External"/><Relationship Id="rId369" Type="http://schemas.openxmlformats.org/officeDocument/2006/relationships/hyperlink" Target="https://www.sinyi.com.tw/rent/houseno/C348157" TargetMode="External"/><Relationship Id="rId576" Type="http://schemas.openxmlformats.org/officeDocument/2006/relationships/hyperlink" Target="https://www.sinyi.com.tw/rent/houseno/C340432" TargetMode="External"/><Relationship Id="rId783" Type="http://schemas.openxmlformats.org/officeDocument/2006/relationships/hyperlink" Target="https://www.sinyi.com.tw/rent/houseno/C339921" TargetMode="External"/><Relationship Id="rId990" Type="http://schemas.openxmlformats.org/officeDocument/2006/relationships/hyperlink" Target="https://www.sinyi.com.tw/rent/houseno/C342033" TargetMode="External"/><Relationship Id="rId2257" Type="http://schemas.openxmlformats.org/officeDocument/2006/relationships/hyperlink" Target="https://www.sinyi.com.tw/rent/houseno/C343564" TargetMode="External"/><Relationship Id="rId2464" Type="http://schemas.openxmlformats.org/officeDocument/2006/relationships/hyperlink" Target="https://www.sinyi.com.tw/rent/houseno/C338067" TargetMode="External"/><Relationship Id="rId229" Type="http://schemas.openxmlformats.org/officeDocument/2006/relationships/hyperlink" Target="https://www.sinyi.com.tw/rent/houseno/C326596" TargetMode="External"/><Relationship Id="rId436" Type="http://schemas.openxmlformats.org/officeDocument/2006/relationships/hyperlink" Target="https://www.sinyi.com.tw/rent/houseno/C333373" TargetMode="External"/><Relationship Id="rId643" Type="http://schemas.openxmlformats.org/officeDocument/2006/relationships/hyperlink" Target="https://www.sinyi.com.tw/rent/houseno/C343134" TargetMode="External"/><Relationship Id="rId1066" Type="http://schemas.openxmlformats.org/officeDocument/2006/relationships/hyperlink" Target="https://www.sinyi.com.tw/rent/houseno/C353431" TargetMode="External"/><Relationship Id="rId1273" Type="http://schemas.openxmlformats.org/officeDocument/2006/relationships/hyperlink" Target="https://www.sinyi.com.tw/rent/houseno/C343914" TargetMode="External"/><Relationship Id="rId1480" Type="http://schemas.openxmlformats.org/officeDocument/2006/relationships/hyperlink" Target="https://www.sinyi.com.tw/rent/houseno/C330492" TargetMode="External"/><Relationship Id="rId2117" Type="http://schemas.openxmlformats.org/officeDocument/2006/relationships/hyperlink" Target="https://www.sinyi.com.tw/rent/houseno/C340146" TargetMode="External"/><Relationship Id="rId2324" Type="http://schemas.openxmlformats.org/officeDocument/2006/relationships/hyperlink" Target="https://www.sinyi.com.tw/rent/houseno/C331308" TargetMode="External"/><Relationship Id="rId850" Type="http://schemas.openxmlformats.org/officeDocument/2006/relationships/hyperlink" Target="https://www.sinyi.com.tw/rent/houseno/C342528" TargetMode="External"/><Relationship Id="rId948" Type="http://schemas.openxmlformats.org/officeDocument/2006/relationships/hyperlink" Target="https://www.sinyi.com.tw/rent/houseno/C345919" TargetMode="External"/><Relationship Id="rId1133" Type="http://schemas.openxmlformats.org/officeDocument/2006/relationships/hyperlink" Target="https://www.sinyi.com.tw/rent/houseno/C352412" TargetMode="External"/><Relationship Id="rId1578" Type="http://schemas.openxmlformats.org/officeDocument/2006/relationships/hyperlink" Target="https://www.sinyi.com.tw/rent/houseno/C330155" TargetMode="External"/><Relationship Id="rId1785" Type="http://schemas.openxmlformats.org/officeDocument/2006/relationships/hyperlink" Target="https://www.sinyi.com.tw/rent/houseno/C342922" TargetMode="External"/><Relationship Id="rId1992" Type="http://schemas.openxmlformats.org/officeDocument/2006/relationships/hyperlink" Target="https://www.sinyi.com.tw/rent/houseno/C331299" TargetMode="External"/><Relationship Id="rId77" Type="http://schemas.openxmlformats.org/officeDocument/2006/relationships/hyperlink" Target="https://www.sinyi.com.tw/rent/houseno/C352626" TargetMode="External"/><Relationship Id="rId503" Type="http://schemas.openxmlformats.org/officeDocument/2006/relationships/hyperlink" Target="https://www.sinyi.com.tw/rent/houseno/C336080" TargetMode="External"/><Relationship Id="rId710" Type="http://schemas.openxmlformats.org/officeDocument/2006/relationships/hyperlink" Target="https://www.sinyi.com.tw/rent/houseno/C342407" TargetMode="External"/><Relationship Id="rId808" Type="http://schemas.openxmlformats.org/officeDocument/2006/relationships/hyperlink" Target="https://www.sinyi.com.tw/rent/houseno/C347129" TargetMode="External"/><Relationship Id="rId1340" Type="http://schemas.openxmlformats.org/officeDocument/2006/relationships/hyperlink" Target="https://www.sinyi.com.tw/rent/houseno/C345546" TargetMode="External"/><Relationship Id="rId1438" Type="http://schemas.openxmlformats.org/officeDocument/2006/relationships/hyperlink" Target="https://www.sinyi.com.tw/rent/houseno/C345843" TargetMode="External"/><Relationship Id="rId1645" Type="http://schemas.openxmlformats.org/officeDocument/2006/relationships/hyperlink" Target="https://www.sinyi.com.tw/rent/houseno/C352362" TargetMode="External"/><Relationship Id="rId1200" Type="http://schemas.openxmlformats.org/officeDocument/2006/relationships/hyperlink" Target="https://www.sinyi.com.tw/rent/houseno/C348562" TargetMode="External"/><Relationship Id="rId1852" Type="http://schemas.openxmlformats.org/officeDocument/2006/relationships/hyperlink" Target="https://www.sinyi.com.tw/rent/houseno/C352085" TargetMode="External"/><Relationship Id="rId1505" Type="http://schemas.openxmlformats.org/officeDocument/2006/relationships/hyperlink" Target="https://www.sinyi.com.tw/rent/houseno/C337900" TargetMode="External"/><Relationship Id="rId1712" Type="http://schemas.openxmlformats.org/officeDocument/2006/relationships/hyperlink" Target="https://www.sinyi.com.tw/rent/houseno/C347493" TargetMode="External"/><Relationship Id="rId293" Type="http://schemas.openxmlformats.org/officeDocument/2006/relationships/hyperlink" Target="https://www.sinyi.com.tw/rent/houseno/C345713" TargetMode="External"/><Relationship Id="rId2181" Type="http://schemas.openxmlformats.org/officeDocument/2006/relationships/hyperlink" Target="https://www.sinyi.com.tw/rent/houseno/C342681" TargetMode="External"/><Relationship Id="rId153" Type="http://schemas.openxmlformats.org/officeDocument/2006/relationships/hyperlink" Target="https://www.sinyi.com.tw/rent/houseno/C352721" TargetMode="External"/><Relationship Id="rId360" Type="http://schemas.openxmlformats.org/officeDocument/2006/relationships/hyperlink" Target="https://www.sinyi.com.tw/rent/houseno/C350984" TargetMode="External"/><Relationship Id="rId598" Type="http://schemas.openxmlformats.org/officeDocument/2006/relationships/hyperlink" Target="https://www.sinyi.com.tw/rent/houseno/C346185" TargetMode="External"/><Relationship Id="rId2041" Type="http://schemas.openxmlformats.org/officeDocument/2006/relationships/hyperlink" Target="https://www.sinyi.com.tw/rent/houseno/C340699" TargetMode="External"/><Relationship Id="rId2279" Type="http://schemas.openxmlformats.org/officeDocument/2006/relationships/hyperlink" Target="https://www.sinyi.com.tw/rent/houseno/C336116" TargetMode="External"/><Relationship Id="rId2486" Type="http://schemas.openxmlformats.org/officeDocument/2006/relationships/hyperlink" Target="https://www.sinyi.com.tw/rent/houseno/C322091" TargetMode="External"/><Relationship Id="rId220" Type="http://schemas.openxmlformats.org/officeDocument/2006/relationships/hyperlink" Target="https://www.sinyi.com.tw/rent/houseno/C332650" TargetMode="External"/><Relationship Id="rId458" Type="http://schemas.openxmlformats.org/officeDocument/2006/relationships/hyperlink" Target="https://www.sinyi.com.tw/rent/houseno/C320477" TargetMode="External"/><Relationship Id="rId665" Type="http://schemas.openxmlformats.org/officeDocument/2006/relationships/hyperlink" Target="https://www.sinyi.com.tw/rent/houseno/C336582" TargetMode="External"/><Relationship Id="rId872" Type="http://schemas.openxmlformats.org/officeDocument/2006/relationships/hyperlink" Target="https://www.sinyi.com.tw/rent/houseno/C347213" TargetMode="External"/><Relationship Id="rId1088" Type="http://schemas.openxmlformats.org/officeDocument/2006/relationships/hyperlink" Target="https://www.sinyi.com.tw/rent/houseno/C341685" TargetMode="External"/><Relationship Id="rId1295" Type="http://schemas.openxmlformats.org/officeDocument/2006/relationships/hyperlink" Target="https://www.sinyi.com.tw/rent/houseno/C354401" TargetMode="External"/><Relationship Id="rId2139" Type="http://schemas.openxmlformats.org/officeDocument/2006/relationships/hyperlink" Target="https://www.sinyi.com.tw/rent/houseno/C348983" TargetMode="External"/><Relationship Id="rId2346" Type="http://schemas.openxmlformats.org/officeDocument/2006/relationships/hyperlink" Target="https://www.sinyi.com.tw/rent/houseno/C310018" TargetMode="External"/><Relationship Id="rId318" Type="http://schemas.openxmlformats.org/officeDocument/2006/relationships/hyperlink" Target="https://www.sinyi.com.tw/rent/houseno/C351852" TargetMode="External"/><Relationship Id="rId525" Type="http://schemas.openxmlformats.org/officeDocument/2006/relationships/hyperlink" Target="https://www.sinyi.com.tw/rent/houseno/C339253" TargetMode="External"/><Relationship Id="rId732" Type="http://schemas.openxmlformats.org/officeDocument/2006/relationships/hyperlink" Target="https://www.sinyi.com.tw/rent/houseno/C324188" TargetMode="External"/><Relationship Id="rId1155" Type="http://schemas.openxmlformats.org/officeDocument/2006/relationships/hyperlink" Target="https://www.sinyi.com.tw/rent/houseno/C350281" TargetMode="External"/><Relationship Id="rId1362" Type="http://schemas.openxmlformats.org/officeDocument/2006/relationships/hyperlink" Target="https://www.sinyi.com.tw/rent/houseno/C351469" TargetMode="External"/><Relationship Id="rId2206" Type="http://schemas.openxmlformats.org/officeDocument/2006/relationships/hyperlink" Target="https://www.sinyi.com.tw/rent/houseno/C340667" TargetMode="External"/><Relationship Id="rId2413" Type="http://schemas.openxmlformats.org/officeDocument/2006/relationships/hyperlink" Target="https://www.sinyi.com.tw/rent/houseno/C325675" TargetMode="External"/><Relationship Id="rId99" Type="http://schemas.openxmlformats.org/officeDocument/2006/relationships/hyperlink" Target="https://www.sinyi.com.tw/rent/houseno/C337771" TargetMode="External"/><Relationship Id="rId1015" Type="http://schemas.openxmlformats.org/officeDocument/2006/relationships/hyperlink" Target="https://www.sinyi.com.tw/rent/houseno/C335099" TargetMode="External"/><Relationship Id="rId1222" Type="http://schemas.openxmlformats.org/officeDocument/2006/relationships/hyperlink" Target="https://www.sinyi.com.tw/rent/houseno/C328514" TargetMode="External"/><Relationship Id="rId1667" Type="http://schemas.openxmlformats.org/officeDocument/2006/relationships/hyperlink" Target="https://www.sinyi.com.tw/rent/houseno/C348148" TargetMode="External"/><Relationship Id="rId1874" Type="http://schemas.openxmlformats.org/officeDocument/2006/relationships/hyperlink" Target="https://www.sinyi.com.tw/rent/houseno/C338907" TargetMode="External"/><Relationship Id="rId1527" Type="http://schemas.openxmlformats.org/officeDocument/2006/relationships/hyperlink" Target="https://www.sinyi.com.tw/rent/houseno/C336199" TargetMode="External"/><Relationship Id="rId1734" Type="http://schemas.openxmlformats.org/officeDocument/2006/relationships/hyperlink" Target="https://www.sinyi.com.tw/rent/houseno/C352263" TargetMode="External"/><Relationship Id="rId1941" Type="http://schemas.openxmlformats.org/officeDocument/2006/relationships/hyperlink" Target="https://www.sinyi.com.tw/rent/houseno/C340909" TargetMode="External"/><Relationship Id="rId26" Type="http://schemas.openxmlformats.org/officeDocument/2006/relationships/hyperlink" Target="https://www.sinyi.com.tw/rent/houseno/C333419" TargetMode="External"/><Relationship Id="rId175" Type="http://schemas.openxmlformats.org/officeDocument/2006/relationships/hyperlink" Target="https://www.sinyi.com.tw/rent/houseno/C355601" TargetMode="External"/><Relationship Id="rId1801" Type="http://schemas.openxmlformats.org/officeDocument/2006/relationships/hyperlink" Target="https://www.sinyi.com.tw/rent/houseno/C338056" TargetMode="External"/><Relationship Id="rId382" Type="http://schemas.openxmlformats.org/officeDocument/2006/relationships/hyperlink" Target="https://www.sinyi.com.tw/rent/houseno/C351070" TargetMode="External"/><Relationship Id="rId687" Type="http://schemas.openxmlformats.org/officeDocument/2006/relationships/hyperlink" Target="https://www.sinyi.com.tw/rent/houseno/C342142" TargetMode="External"/><Relationship Id="rId2063" Type="http://schemas.openxmlformats.org/officeDocument/2006/relationships/hyperlink" Target="https://www.sinyi.com.tw/rent/houseno/C329092" TargetMode="External"/><Relationship Id="rId2270" Type="http://schemas.openxmlformats.org/officeDocument/2006/relationships/hyperlink" Target="https://www.sinyi.com.tw/rent/houseno/C337031" TargetMode="External"/><Relationship Id="rId2368" Type="http://schemas.openxmlformats.org/officeDocument/2006/relationships/hyperlink" Target="https://www.sinyi.com.tw/rent/houseno/C338295" TargetMode="External"/><Relationship Id="rId242" Type="http://schemas.openxmlformats.org/officeDocument/2006/relationships/hyperlink" Target="https://www.sinyi.com.tw/rent/houseno/C354206" TargetMode="External"/><Relationship Id="rId894" Type="http://schemas.openxmlformats.org/officeDocument/2006/relationships/hyperlink" Target="https://www.sinyi.com.tw/rent/houseno/C332630" TargetMode="External"/><Relationship Id="rId1177" Type="http://schemas.openxmlformats.org/officeDocument/2006/relationships/hyperlink" Target="https://www.sinyi.com.tw/rent/houseno/C343918" TargetMode="External"/><Relationship Id="rId2130" Type="http://schemas.openxmlformats.org/officeDocument/2006/relationships/hyperlink" Target="https://www.sinyi.com.tw/rent/houseno/C348785" TargetMode="External"/><Relationship Id="rId102" Type="http://schemas.openxmlformats.org/officeDocument/2006/relationships/hyperlink" Target="https://www.sinyi.com.tw/rent/houseno/C334042" TargetMode="External"/><Relationship Id="rId547" Type="http://schemas.openxmlformats.org/officeDocument/2006/relationships/hyperlink" Target="https://www.sinyi.com.tw/rent/houseno/C348901" TargetMode="External"/><Relationship Id="rId754" Type="http://schemas.openxmlformats.org/officeDocument/2006/relationships/hyperlink" Target="https://www.sinyi.com.tw/rent/houseno/C342609" TargetMode="External"/><Relationship Id="rId961" Type="http://schemas.openxmlformats.org/officeDocument/2006/relationships/hyperlink" Target="https://www.sinyi.com.tw/rent/houseno/C345219" TargetMode="External"/><Relationship Id="rId1384" Type="http://schemas.openxmlformats.org/officeDocument/2006/relationships/hyperlink" Target="https://www.sinyi.com.tw/rent/houseno/C350105" TargetMode="External"/><Relationship Id="rId1591" Type="http://schemas.openxmlformats.org/officeDocument/2006/relationships/hyperlink" Target="https://www.sinyi.com.tw/rent/houseno/C347040" TargetMode="External"/><Relationship Id="rId1689" Type="http://schemas.openxmlformats.org/officeDocument/2006/relationships/hyperlink" Target="https://www.sinyi.com.tw/rent/houseno/C353221" TargetMode="External"/><Relationship Id="rId2228" Type="http://schemas.openxmlformats.org/officeDocument/2006/relationships/hyperlink" Target="https://www.sinyi.com.tw/rent/houseno/C329265" TargetMode="External"/><Relationship Id="rId2435" Type="http://schemas.openxmlformats.org/officeDocument/2006/relationships/hyperlink" Target="https://www.sinyi.com.tw/rent/houseno/C339531" TargetMode="External"/><Relationship Id="rId90" Type="http://schemas.openxmlformats.org/officeDocument/2006/relationships/hyperlink" Target="https://www.sinyi.com.tw/rent/houseno/C341808" TargetMode="External"/><Relationship Id="rId407" Type="http://schemas.openxmlformats.org/officeDocument/2006/relationships/hyperlink" Target="https://www.sinyi.com.tw/rent/houseno/C349501" TargetMode="External"/><Relationship Id="rId614" Type="http://schemas.openxmlformats.org/officeDocument/2006/relationships/hyperlink" Target="https://www.sinyi.com.tw/rent/houseno/C333569" TargetMode="External"/><Relationship Id="rId821" Type="http://schemas.openxmlformats.org/officeDocument/2006/relationships/hyperlink" Target="https://www.sinyi.com.tw/rent/houseno/C336128" TargetMode="External"/><Relationship Id="rId1037" Type="http://schemas.openxmlformats.org/officeDocument/2006/relationships/hyperlink" Target="https://www.sinyi.com.tw/rent/houseno/C337055" TargetMode="External"/><Relationship Id="rId1244" Type="http://schemas.openxmlformats.org/officeDocument/2006/relationships/hyperlink" Target="https://www.sinyi.com.tw/rent/houseno/C344805" TargetMode="External"/><Relationship Id="rId1451" Type="http://schemas.openxmlformats.org/officeDocument/2006/relationships/hyperlink" Target="https://www.sinyi.com.tw/rent/houseno/C350130" TargetMode="External"/><Relationship Id="rId1896" Type="http://schemas.openxmlformats.org/officeDocument/2006/relationships/hyperlink" Target="https://www.sinyi.com.tw/rent/houseno/C343621" TargetMode="External"/><Relationship Id="rId2502" Type="http://schemas.openxmlformats.org/officeDocument/2006/relationships/hyperlink" Target="https://www.sinyi.com.tw/rent/houseno/C335983" TargetMode="External"/><Relationship Id="rId919" Type="http://schemas.openxmlformats.org/officeDocument/2006/relationships/hyperlink" Target="https://www.sinyi.com.tw/rent/houseno/C346897" TargetMode="External"/><Relationship Id="rId1104" Type="http://schemas.openxmlformats.org/officeDocument/2006/relationships/hyperlink" Target="https://www.sinyi.com.tw/rent/houseno/C341928" TargetMode="External"/><Relationship Id="rId1311" Type="http://schemas.openxmlformats.org/officeDocument/2006/relationships/hyperlink" Target="https://www.sinyi.com.tw/rent/houseno/C334062" TargetMode="External"/><Relationship Id="rId1549" Type="http://schemas.openxmlformats.org/officeDocument/2006/relationships/hyperlink" Target="https://www.sinyi.com.tw/rent/houseno/C340806" TargetMode="External"/><Relationship Id="rId1756" Type="http://schemas.openxmlformats.org/officeDocument/2006/relationships/hyperlink" Target="https://www.sinyi.com.tw/rent/houseno/C351861" TargetMode="External"/><Relationship Id="rId1963" Type="http://schemas.openxmlformats.org/officeDocument/2006/relationships/hyperlink" Target="https://www.sinyi.com.tw/rent/houseno/C347293" TargetMode="External"/><Relationship Id="rId48" Type="http://schemas.openxmlformats.org/officeDocument/2006/relationships/hyperlink" Target="https://www.sinyi.com.tw/rent/houseno/C344616" TargetMode="External"/><Relationship Id="rId1409" Type="http://schemas.openxmlformats.org/officeDocument/2006/relationships/hyperlink" Target="https://www.sinyi.com.tw/rent/houseno/C344313" TargetMode="External"/><Relationship Id="rId1616" Type="http://schemas.openxmlformats.org/officeDocument/2006/relationships/hyperlink" Target="https://www.sinyi.com.tw/rent/houseno/C315367" TargetMode="External"/><Relationship Id="rId1823" Type="http://schemas.openxmlformats.org/officeDocument/2006/relationships/hyperlink" Target="https://www.sinyi.com.tw/rent/houseno/C322067" TargetMode="External"/><Relationship Id="rId197" Type="http://schemas.openxmlformats.org/officeDocument/2006/relationships/hyperlink" Target="https://www.sinyi.com.tw/rent/houseno/C336017" TargetMode="External"/><Relationship Id="rId2085" Type="http://schemas.openxmlformats.org/officeDocument/2006/relationships/hyperlink" Target="https://www.sinyi.com.tw/rent/houseno/C347713" TargetMode="External"/><Relationship Id="rId2292" Type="http://schemas.openxmlformats.org/officeDocument/2006/relationships/hyperlink" Target="https://www.sinyi.com.tw/rent/houseno/C344248" TargetMode="External"/><Relationship Id="rId264" Type="http://schemas.openxmlformats.org/officeDocument/2006/relationships/hyperlink" Target="https://www.sinyi.com.tw/rent/houseno/C351805" TargetMode="External"/><Relationship Id="rId471" Type="http://schemas.openxmlformats.org/officeDocument/2006/relationships/hyperlink" Target="https://www.sinyi.com.tw/rent/houseno/C352482" TargetMode="External"/><Relationship Id="rId2152" Type="http://schemas.openxmlformats.org/officeDocument/2006/relationships/hyperlink" Target="https://www.sinyi.com.tw/rent/houseno/C343696" TargetMode="External"/><Relationship Id="rId124" Type="http://schemas.openxmlformats.org/officeDocument/2006/relationships/hyperlink" Target="https://www.sinyi.com.tw/rent/houseno/C349690" TargetMode="External"/><Relationship Id="rId569" Type="http://schemas.openxmlformats.org/officeDocument/2006/relationships/hyperlink" Target="https://www.sinyi.com.tw/rent/houseno/C342497" TargetMode="External"/><Relationship Id="rId776" Type="http://schemas.openxmlformats.org/officeDocument/2006/relationships/hyperlink" Target="https://www.sinyi.com.tw/rent/houseno/C310124" TargetMode="External"/><Relationship Id="rId983" Type="http://schemas.openxmlformats.org/officeDocument/2006/relationships/hyperlink" Target="https://www.sinyi.com.tw/rent/houseno/C332214" TargetMode="External"/><Relationship Id="rId1199" Type="http://schemas.openxmlformats.org/officeDocument/2006/relationships/hyperlink" Target="https://www.sinyi.com.tw/rent/houseno/C347052" TargetMode="External"/><Relationship Id="rId2457" Type="http://schemas.openxmlformats.org/officeDocument/2006/relationships/hyperlink" Target="https://www.sinyi.com.tw/rent/houseno/C336715" TargetMode="External"/><Relationship Id="rId331" Type="http://schemas.openxmlformats.org/officeDocument/2006/relationships/hyperlink" Target="https://www.sinyi.com.tw/rent/houseno/C347976" TargetMode="External"/><Relationship Id="rId429" Type="http://schemas.openxmlformats.org/officeDocument/2006/relationships/hyperlink" Target="https://www.sinyi.com.tw/rent/houseno/C347814" TargetMode="External"/><Relationship Id="rId636" Type="http://schemas.openxmlformats.org/officeDocument/2006/relationships/hyperlink" Target="https://www.sinyi.com.tw/rent/houseno/C345765" TargetMode="External"/><Relationship Id="rId1059" Type="http://schemas.openxmlformats.org/officeDocument/2006/relationships/hyperlink" Target="https://www.sinyi.com.tw/rent/houseno/C339387" TargetMode="External"/><Relationship Id="rId1266" Type="http://schemas.openxmlformats.org/officeDocument/2006/relationships/hyperlink" Target="https://www.sinyi.com.tw/rent/houseno/C351621" TargetMode="External"/><Relationship Id="rId1473" Type="http://schemas.openxmlformats.org/officeDocument/2006/relationships/hyperlink" Target="https://www.sinyi.com.tw/rent/houseno/C340988" TargetMode="External"/><Relationship Id="rId2012" Type="http://schemas.openxmlformats.org/officeDocument/2006/relationships/hyperlink" Target="https://www.sinyi.com.tw/rent/houseno/C346781" TargetMode="External"/><Relationship Id="rId2317" Type="http://schemas.openxmlformats.org/officeDocument/2006/relationships/hyperlink" Target="https://www.sinyi.com.tw/rent/houseno/C338372" TargetMode="External"/><Relationship Id="rId843" Type="http://schemas.openxmlformats.org/officeDocument/2006/relationships/hyperlink" Target="https://www.sinyi.com.tw/rent/houseno/C350132" TargetMode="External"/><Relationship Id="rId1126" Type="http://schemas.openxmlformats.org/officeDocument/2006/relationships/hyperlink" Target="https://www.sinyi.com.tw/rent/houseno/C323959" TargetMode="External"/><Relationship Id="rId1680" Type="http://schemas.openxmlformats.org/officeDocument/2006/relationships/hyperlink" Target="https://www.sinyi.com.tw/rent/houseno/C324647" TargetMode="External"/><Relationship Id="rId1778" Type="http://schemas.openxmlformats.org/officeDocument/2006/relationships/hyperlink" Target="https://www.sinyi.com.tw/rent/houseno/C344752" TargetMode="External"/><Relationship Id="rId1985" Type="http://schemas.openxmlformats.org/officeDocument/2006/relationships/hyperlink" Target="https://www.sinyi.com.tw/rent/houseno/C344886" TargetMode="External"/><Relationship Id="rId703" Type="http://schemas.openxmlformats.org/officeDocument/2006/relationships/hyperlink" Target="https://www.sinyi.com.tw/rent/houseno/C344673" TargetMode="External"/><Relationship Id="rId910" Type="http://schemas.openxmlformats.org/officeDocument/2006/relationships/hyperlink" Target="https://www.sinyi.com.tw/rent/houseno/C351762" TargetMode="External"/><Relationship Id="rId1333" Type="http://schemas.openxmlformats.org/officeDocument/2006/relationships/hyperlink" Target="https://www.sinyi.com.tw/rent/houseno/C333562" TargetMode="External"/><Relationship Id="rId1540" Type="http://schemas.openxmlformats.org/officeDocument/2006/relationships/hyperlink" Target="https://www.sinyi.com.tw/rent/houseno/C339548" TargetMode="External"/><Relationship Id="rId1638" Type="http://schemas.openxmlformats.org/officeDocument/2006/relationships/hyperlink" Target="https://www.sinyi.com.tw/rent/houseno/C327956" TargetMode="External"/><Relationship Id="rId1400" Type="http://schemas.openxmlformats.org/officeDocument/2006/relationships/hyperlink" Target="https://www.sinyi.com.tw/rent/houseno/C345638" TargetMode="External"/><Relationship Id="rId1845" Type="http://schemas.openxmlformats.org/officeDocument/2006/relationships/hyperlink" Target="https://www.sinyi.com.tw/rent/houseno/C347051" TargetMode="External"/><Relationship Id="rId1705" Type="http://schemas.openxmlformats.org/officeDocument/2006/relationships/hyperlink" Target="https://www.sinyi.com.tw/rent/houseno/C346333" TargetMode="External"/><Relationship Id="rId1912" Type="http://schemas.openxmlformats.org/officeDocument/2006/relationships/hyperlink" Target="https://www.sinyi.com.tw/rent/houseno/C332110" TargetMode="External"/><Relationship Id="rId286" Type="http://schemas.openxmlformats.org/officeDocument/2006/relationships/hyperlink" Target="https://www.sinyi.com.tw/rent/houseno/C343444" TargetMode="External"/><Relationship Id="rId493" Type="http://schemas.openxmlformats.org/officeDocument/2006/relationships/hyperlink" Target="https://www.sinyi.com.tw/rent/houseno/C336412" TargetMode="External"/><Relationship Id="rId2174" Type="http://schemas.openxmlformats.org/officeDocument/2006/relationships/hyperlink" Target="https://www.sinyi.com.tw/rent/houseno/C343007" TargetMode="External"/><Relationship Id="rId2381" Type="http://schemas.openxmlformats.org/officeDocument/2006/relationships/hyperlink" Target="https://www.sinyi.com.tw/rent/houseno/C329692" TargetMode="External"/><Relationship Id="rId146" Type="http://schemas.openxmlformats.org/officeDocument/2006/relationships/hyperlink" Target="https://www.sinyi.com.tw/rent/houseno/C354008" TargetMode="External"/><Relationship Id="rId353" Type="http://schemas.openxmlformats.org/officeDocument/2006/relationships/hyperlink" Target="https://www.sinyi.com.tw/rent/houseno/C330116" TargetMode="External"/><Relationship Id="rId560" Type="http://schemas.openxmlformats.org/officeDocument/2006/relationships/hyperlink" Target="https://www.sinyi.com.tw/rent/houseno/C349014" TargetMode="External"/><Relationship Id="rId798" Type="http://schemas.openxmlformats.org/officeDocument/2006/relationships/hyperlink" Target="https://www.sinyi.com.tw/rent/houseno/C348274" TargetMode="External"/><Relationship Id="rId1190" Type="http://schemas.openxmlformats.org/officeDocument/2006/relationships/hyperlink" Target="https://www.sinyi.com.tw/rent/houseno/C348345" TargetMode="External"/><Relationship Id="rId2034" Type="http://schemas.openxmlformats.org/officeDocument/2006/relationships/hyperlink" Target="https://www.sinyi.com.tw/rent/houseno/C339980" TargetMode="External"/><Relationship Id="rId2241" Type="http://schemas.openxmlformats.org/officeDocument/2006/relationships/hyperlink" Target="https://www.sinyi.com.tw/rent/houseno/C345686" TargetMode="External"/><Relationship Id="rId2479" Type="http://schemas.openxmlformats.org/officeDocument/2006/relationships/hyperlink" Target="https://www.sinyi.com.tw/rent/houseno/C339624" TargetMode="External"/><Relationship Id="rId213" Type="http://schemas.openxmlformats.org/officeDocument/2006/relationships/hyperlink" Target="https://www.sinyi.com.tw/rent/houseno/C348087" TargetMode="External"/><Relationship Id="rId420" Type="http://schemas.openxmlformats.org/officeDocument/2006/relationships/hyperlink" Target="https://www.sinyi.com.tw/rent/houseno/C344912" TargetMode="External"/><Relationship Id="rId658" Type="http://schemas.openxmlformats.org/officeDocument/2006/relationships/hyperlink" Target="https://www.sinyi.com.tw/rent/houseno/C328119" TargetMode="External"/><Relationship Id="rId865" Type="http://schemas.openxmlformats.org/officeDocument/2006/relationships/hyperlink" Target="https://www.sinyi.com.tw/rent/houseno/C329129" TargetMode="External"/><Relationship Id="rId1050" Type="http://schemas.openxmlformats.org/officeDocument/2006/relationships/hyperlink" Target="https://www.sinyi.com.tw/rent/houseno/C334444" TargetMode="External"/><Relationship Id="rId1288" Type="http://schemas.openxmlformats.org/officeDocument/2006/relationships/hyperlink" Target="https://www.sinyi.com.tw/rent/houseno/C345450" TargetMode="External"/><Relationship Id="rId1495" Type="http://schemas.openxmlformats.org/officeDocument/2006/relationships/hyperlink" Target="https://www.sinyi.com.tw/rent/houseno/C348968" TargetMode="External"/><Relationship Id="rId2101" Type="http://schemas.openxmlformats.org/officeDocument/2006/relationships/hyperlink" Target="https://www.sinyi.com.tw/rent/houseno/C346031" TargetMode="External"/><Relationship Id="rId2339" Type="http://schemas.openxmlformats.org/officeDocument/2006/relationships/hyperlink" Target="https://www.sinyi.com.tw/rent/houseno/C311907" TargetMode="External"/><Relationship Id="rId518" Type="http://schemas.openxmlformats.org/officeDocument/2006/relationships/hyperlink" Target="https://www.sinyi.com.tw/rent/houseno/C352743" TargetMode="External"/><Relationship Id="rId725" Type="http://schemas.openxmlformats.org/officeDocument/2006/relationships/hyperlink" Target="https://www.sinyi.com.tw/rent/houseno/C336420" TargetMode="External"/><Relationship Id="rId932" Type="http://schemas.openxmlformats.org/officeDocument/2006/relationships/hyperlink" Target="https://www.sinyi.com.tw/rent/houseno/C348954" TargetMode="External"/><Relationship Id="rId1148" Type="http://schemas.openxmlformats.org/officeDocument/2006/relationships/hyperlink" Target="https://www.sinyi.com.tw/rent/houseno/C334837" TargetMode="External"/><Relationship Id="rId1355" Type="http://schemas.openxmlformats.org/officeDocument/2006/relationships/hyperlink" Target="https://www.sinyi.com.tw/rent/houseno/C343082" TargetMode="External"/><Relationship Id="rId1562" Type="http://schemas.openxmlformats.org/officeDocument/2006/relationships/hyperlink" Target="https://www.sinyi.com.tw/rent/houseno/C336160" TargetMode="External"/><Relationship Id="rId2406" Type="http://schemas.openxmlformats.org/officeDocument/2006/relationships/hyperlink" Target="https://www.sinyi.com.tw/rent/houseno/C343522" TargetMode="External"/><Relationship Id="rId1008" Type="http://schemas.openxmlformats.org/officeDocument/2006/relationships/hyperlink" Target="https://www.sinyi.com.tw/rent/houseno/C351543" TargetMode="External"/><Relationship Id="rId1215" Type="http://schemas.openxmlformats.org/officeDocument/2006/relationships/hyperlink" Target="https://www.sinyi.com.tw/rent/houseno/C341056" TargetMode="External"/><Relationship Id="rId1422" Type="http://schemas.openxmlformats.org/officeDocument/2006/relationships/hyperlink" Target="https://www.sinyi.com.tw/rent/houseno/C348851" TargetMode="External"/><Relationship Id="rId1867" Type="http://schemas.openxmlformats.org/officeDocument/2006/relationships/hyperlink" Target="https://www.sinyi.com.tw/rent/houseno/C338878" TargetMode="External"/><Relationship Id="rId61" Type="http://schemas.openxmlformats.org/officeDocument/2006/relationships/hyperlink" Target="https://www.sinyi.com.tw/rent/houseno/C347393" TargetMode="External"/><Relationship Id="rId1727" Type="http://schemas.openxmlformats.org/officeDocument/2006/relationships/hyperlink" Target="https://www.sinyi.com.tw/rent/houseno/C345808" TargetMode="External"/><Relationship Id="rId1934" Type="http://schemas.openxmlformats.org/officeDocument/2006/relationships/hyperlink" Target="https://www.sinyi.com.tw/rent/houseno/C337400" TargetMode="External"/><Relationship Id="rId19" Type="http://schemas.openxmlformats.org/officeDocument/2006/relationships/hyperlink" Target="https://www.sinyi.com.tw/rent/houseno/C350374" TargetMode="External"/><Relationship Id="rId2196" Type="http://schemas.openxmlformats.org/officeDocument/2006/relationships/hyperlink" Target="https://www.sinyi.com.tw/rent/houseno/C343009" TargetMode="External"/><Relationship Id="rId168" Type="http://schemas.openxmlformats.org/officeDocument/2006/relationships/hyperlink" Target="https://www.sinyi.com.tw/rent/houseno/C326854" TargetMode="External"/><Relationship Id="rId375" Type="http://schemas.openxmlformats.org/officeDocument/2006/relationships/hyperlink" Target="https://www.sinyi.com.tw/rent/houseno/C343641" TargetMode="External"/><Relationship Id="rId582" Type="http://schemas.openxmlformats.org/officeDocument/2006/relationships/hyperlink" Target="https://www.sinyi.com.tw/rent/houseno/C351163" TargetMode="External"/><Relationship Id="rId2056" Type="http://schemas.openxmlformats.org/officeDocument/2006/relationships/hyperlink" Target="https://www.sinyi.com.tw/rent/houseno/C333595" TargetMode="External"/><Relationship Id="rId2263" Type="http://schemas.openxmlformats.org/officeDocument/2006/relationships/hyperlink" Target="https://www.sinyi.com.tw/rent/houseno/C344908" TargetMode="External"/><Relationship Id="rId2470" Type="http://schemas.openxmlformats.org/officeDocument/2006/relationships/hyperlink" Target="https://www.sinyi.com.tw/rent/houseno/C339593" TargetMode="External"/><Relationship Id="rId3" Type="http://schemas.openxmlformats.org/officeDocument/2006/relationships/hyperlink" Target="https://www.sinyi.com.tw/rent/houseno/C338834" TargetMode="External"/><Relationship Id="rId235" Type="http://schemas.openxmlformats.org/officeDocument/2006/relationships/hyperlink" Target="https://www.sinyi.com.tw/rent/houseno/C354702" TargetMode="External"/><Relationship Id="rId442" Type="http://schemas.openxmlformats.org/officeDocument/2006/relationships/hyperlink" Target="https://www.sinyi.com.tw/rent/houseno/C332867" TargetMode="External"/><Relationship Id="rId887" Type="http://schemas.openxmlformats.org/officeDocument/2006/relationships/hyperlink" Target="https://www.sinyi.com.tw/rent/houseno/C339689" TargetMode="External"/><Relationship Id="rId1072" Type="http://schemas.openxmlformats.org/officeDocument/2006/relationships/hyperlink" Target="https://www.sinyi.com.tw/rent/houseno/C339649" TargetMode="External"/><Relationship Id="rId2123" Type="http://schemas.openxmlformats.org/officeDocument/2006/relationships/hyperlink" Target="https://www.sinyi.com.tw/rent/houseno/C346759" TargetMode="External"/><Relationship Id="rId2330" Type="http://schemas.openxmlformats.org/officeDocument/2006/relationships/hyperlink" Target="https://www.sinyi.com.tw/rent/houseno/C327168" TargetMode="External"/><Relationship Id="rId302" Type="http://schemas.openxmlformats.org/officeDocument/2006/relationships/hyperlink" Target="https://www.sinyi.com.tw/rent/houseno/C326598" TargetMode="External"/><Relationship Id="rId747" Type="http://schemas.openxmlformats.org/officeDocument/2006/relationships/hyperlink" Target="https://www.sinyi.com.tw/rent/houseno/C332869" TargetMode="External"/><Relationship Id="rId954" Type="http://schemas.openxmlformats.org/officeDocument/2006/relationships/hyperlink" Target="https://www.sinyi.com.tw/rent/houseno/C336857" TargetMode="External"/><Relationship Id="rId1377" Type="http://schemas.openxmlformats.org/officeDocument/2006/relationships/hyperlink" Target="https://www.sinyi.com.tw/rent/houseno/C330827" TargetMode="External"/><Relationship Id="rId1584" Type="http://schemas.openxmlformats.org/officeDocument/2006/relationships/hyperlink" Target="https://www.sinyi.com.tw/rent/houseno/C351545" TargetMode="External"/><Relationship Id="rId1791" Type="http://schemas.openxmlformats.org/officeDocument/2006/relationships/hyperlink" Target="https://www.sinyi.com.tw/rent/houseno/C333591" TargetMode="External"/><Relationship Id="rId2428" Type="http://schemas.openxmlformats.org/officeDocument/2006/relationships/hyperlink" Target="https://www.sinyi.com.tw/rent/houseno/C338266" TargetMode="External"/><Relationship Id="rId83" Type="http://schemas.openxmlformats.org/officeDocument/2006/relationships/hyperlink" Target="https://www.sinyi.com.tw/rent/houseno/C354904" TargetMode="External"/><Relationship Id="rId607" Type="http://schemas.openxmlformats.org/officeDocument/2006/relationships/hyperlink" Target="https://www.sinyi.com.tw/rent/houseno/C340814" TargetMode="External"/><Relationship Id="rId814" Type="http://schemas.openxmlformats.org/officeDocument/2006/relationships/hyperlink" Target="https://www.sinyi.com.tw/rent/houseno/C344639" TargetMode="External"/><Relationship Id="rId1237" Type="http://schemas.openxmlformats.org/officeDocument/2006/relationships/hyperlink" Target="https://www.sinyi.com.tw/rent/houseno/C338012" TargetMode="External"/><Relationship Id="rId1444" Type="http://schemas.openxmlformats.org/officeDocument/2006/relationships/hyperlink" Target="https://www.sinyi.com.tw/rent/houseno/C330719" TargetMode="External"/><Relationship Id="rId1651" Type="http://schemas.openxmlformats.org/officeDocument/2006/relationships/hyperlink" Target="https://www.sinyi.com.tw/rent/houseno/C343035" TargetMode="External"/><Relationship Id="rId1889" Type="http://schemas.openxmlformats.org/officeDocument/2006/relationships/hyperlink" Target="https://www.sinyi.com.tw/rent/houseno/C350372" TargetMode="External"/><Relationship Id="rId1304" Type="http://schemas.openxmlformats.org/officeDocument/2006/relationships/hyperlink" Target="https://www.sinyi.com.tw/rent/houseno/C340006" TargetMode="External"/><Relationship Id="rId1511" Type="http://schemas.openxmlformats.org/officeDocument/2006/relationships/hyperlink" Target="https://www.sinyi.com.tw/rent/houseno/C344265" TargetMode="External"/><Relationship Id="rId1749" Type="http://schemas.openxmlformats.org/officeDocument/2006/relationships/hyperlink" Target="https://www.sinyi.com.tw/rent/houseno/C345445" TargetMode="External"/><Relationship Id="rId1956" Type="http://schemas.openxmlformats.org/officeDocument/2006/relationships/hyperlink" Target="https://www.sinyi.com.tw/rent/houseno/C340328" TargetMode="External"/><Relationship Id="rId1609" Type="http://schemas.openxmlformats.org/officeDocument/2006/relationships/hyperlink" Target="https://www.sinyi.com.tw/rent/houseno/C331695" TargetMode="External"/><Relationship Id="rId1816" Type="http://schemas.openxmlformats.org/officeDocument/2006/relationships/hyperlink" Target="https://www.sinyi.com.tw/rent/houseno/C349283" TargetMode="External"/><Relationship Id="rId10" Type="http://schemas.openxmlformats.org/officeDocument/2006/relationships/hyperlink" Target="https://www.sinyi.com.tw/rent/houseno/C345465" TargetMode="External"/><Relationship Id="rId397" Type="http://schemas.openxmlformats.org/officeDocument/2006/relationships/hyperlink" Target="https://www.sinyi.com.tw/rent/houseno/C345388" TargetMode="External"/><Relationship Id="rId2078" Type="http://schemas.openxmlformats.org/officeDocument/2006/relationships/hyperlink" Target="https://www.sinyi.com.tw/rent/houseno/C344132" TargetMode="External"/><Relationship Id="rId2285" Type="http://schemas.openxmlformats.org/officeDocument/2006/relationships/hyperlink" Target="https://www.sinyi.com.tw/rent/houseno/C342512" TargetMode="External"/><Relationship Id="rId2492" Type="http://schemas.openxmlformats.org/officeDocument/2006/relationships/hyperlink" Target="https://www.sinyi.com.tw/rent/houseno/C328716" TargetMode="External"/><Relationship Id="rId257" Type="http://schemas.openxmlformats.org/officeDocument/2006/relationships/hyperlink" Target="https://www.sinyi.com.tw/rent/houseno/C352096" TargetMode="External"/><Relationship Id="rId464" Type="http://schemas.openxmlformats.org/officeDocument/2006/relationships/hyperlink" Target="https://www.sinyi.com.tw/rent/houseno/C344524" TargetMode="External"/><Relationship Id="rId1094" Type="http://schemas.openxmlformats.org/officeDocument/2006/relationships/hyperlink" Target="https://www.sinyi.com.tw/rent/houseno/C347690" TargetMode="External"/><Relationship Id="rId2145" Type="http://schemas.openxmlformats.org/officeDocument/2006/relationships/hyperlink" Target="https://www.sinyi.com.tw/rent/houseno/C342025" TargetMode="External"/><Relationship Id="rId117" Type="http://schemas.openxmlformats.org/officeDocument/2006/relationships/hyperlink" Target="https://www.sinyi.com.tw/rent/houseno/C352588" TargetMode="External"/><Relationship Id="rId671" Type="http://schemas.openxmlformats.org/officeDocument/2006/relationships/hyperlink" Target="https://www.sinyi.com.tw/rent/houseno/C347908" TargetMode="External"/><Relationship Id="rId769" Type="http://schemas.openxmlformats.org/officeDocument/2006/relationships/hyperlink" Target="https://www.sinyi.com.tw/rent/houseno/C348308" TargetMode="External"/><Relationship Id="rId976" Type="http://schemas.openxmlformats.org/officeDocument/2006/relationships/hyperlink" Target="https://www.sinyi.com.tw/rent/houseno/C346302" TargetMode="External"/><Relationship Id="rId1399" Type="http://schemas.openxmlformats.org/officeDocument/2006/relationships/hyperlink" Target="https://www.sinyi.com.tw/rent/houseno/C344902" TargetMode="External"/><Relationship Id="rId2352" Type="http://schemas.openxmlformats.org/officeDocument/2006/relationships/hyperlink" Target="https://www.sinyi.com.tw/rent/houseno/C344101" TargetMode="External"/><Relationship Id="rId324" Type="http://schemas.openxmlformats.org/officeDocument/2006/relationships/hyperlink" Target="https://www.sinyi.com.tw/rent/houseno/C352567" TargetMode="External"/><Relationship Id="rId531" Type="http://schemas.openxmlformats.org/officeDocument/2006/relationships/hyperlink" Target="https://www.sinyi.com.tw/rent/houseno/C346373" TargetMode="External"/><Relationship Id="rId629" Type="http://schemas.openxmlformats.org/officeDocument/2006/relationships/hyperlink" Target="https://www.sinyi.com.tw/rent/houseno/C351021" TargetMode="External"/><Relationship Id="rId1161" Type="http://schemas.openxmlformats.org/officeDocument/2006/relationships/hyperlink" Target="https://www.sinyi.com.tw/rent/houseno/C347311" TargetMode="External"/><Relationship Id="rId1259" Type="http://schemas.openxmlformats.org/officeDocument/2006/relationships/hyperlink" Target="https://www.sinyi.com.tw/rent/houseno/C343578" TargetMode="External"/><Relationship Id="rId1466" Type="http://schemas.openxmlformats.org/officeDocument/2006/relationships/hyperlink" Target="https://www.sinyi.com.tw/rent/houseno/C346486" TargetMode="External"/><Relationship Id="rId2005" Type="http://schemas.openxmlformats.org/officeDocument/2006/relationships/hyperlink" Target="https://www.sinyi.com.tw/rent/houseno/C343980" TargetMode="External"/><Relationship Id="rId2212" Type="http://schemas.openxmlformats.org/officeDocument/2006/relationships/hyperlink" Target="https://www.sinyi.com.tw/rent/houseno/C339710" TargetMode="External"/><Relationship Id="rId836" Type="http://schemas.openxmlformats.org/officeDocument/2006/relationships/hyperlink" Target="https://www.sinyi.com.tw/rent/houseno/C354005" TargetMode="External"/><Relationship Id="rId1021" Type="http://schemas.openxmlformats.org/officeDocument/2006/relationships/hyperlink" Target="https://www.sinyi.com.tw/rent/houseno/C330498" TargetMode="External"/><Relationship Id="rId1119" Type="http://schemas.openxmlformats.org/officeDocument/2006/relationships/hyperlink" Target="https://www.sinyi.com.tw/rent/houseno/C342159" TargetMode="External"/><Relationship Id="rId1673" Type="http://schemas.openxmlformats.org/officeDocument/2006/relationships/hyperlink" Target="https://www.sinyi.com.tw/rent/houseno/C338833" TargetMode="External"/><Relationship Id="rId1880" Type="http://schemas.openxmlformats.org/officeDocument/2006/relationships/hyperlink" Target="https://www.sinyi.com.tw/rent/houseno/C351063" TargetMode="External"/><Relationship Id="rId1978" Type="http://schemas.openxmlformats.org/officeDocument/2006/relationships/hyperlink" Target="https://www.sinyi.com.tw/rent/houseno/C340616" TargetMode="External"/><Relationship Id="rId2517" Type="http://schemas.openxmlformats.org/officeDocument/2006/relationships/hyperlink" Target="https://www.sinyi.com.tw/rent/houseno/C328340" TargetMode="External"/><Relationship Id="rId903" Type="http://schemas.openxmlformats.org/officeDocument/2006/relationships/hyperlink" Target="https://www.sinyi.com.tw/rent/houseno/C329239" TargetMode="External"/><Relationship Id="rId1326" Type="http://schemas.openxmlformats.org/officeDocument/2006/relationships/hyperlink" Target="https://www.sinyi.com.tw/rent/houseno/C350427" TargetMode="External"/><Relationship Id="rId1533" Type="http://schemas.openxmlformats.org/officeDocument/2006/relationships/hyperlink" Target="https://www.sinyi.com.tw/rent/houseno/C345900" TargetMode="External"/><Relationship Id="rId1740" Type="http://schemas.openxmlformats.org/officeDocument/2006/relationships/hyperlink" Target="https://www.sinyi.com.tw/rent/houseno/C346844" TargetMode="External"/><Relationship Id="rId32" Type="http://schemas.openxmlformats.org/officeDocument/2006/relationships/hyperlink" Target="https://www.sinyi.com.tw/rent/houseno/C340156" TargetMode="External"/><Relationship Id="rId1600" Type="http://schemas.openxmlformats.org/officeDocument/2006/relationships/hyperlink" Target="https://www.sinyi.com.tw/rent/houseno/C348903" TargetMode="External"/><Relationship Id="rId1838" Type="http://schemas.openxmlformats.org/officeDocument/2006/relationships/hyperlink" Target="https://www.sinyi.com.tw/rent/houseno/C339546" TargetMode="External"/><Relationship Id="rId181" Type="http://schemas.openxmlformats.org/officeDocument/2006/relationships/hyperlink" Target="https://www.sinyi.com.tw/rent/houseno/C342140" TargetMode="External"/><Relationship Id="rId1905" Type="http://schemas.openxmlformats.org/officeDocument/2006/relationships/hyperlink" Target="https://www.sinyi.com.tw/rent/houseno/C350967" TargetMode="External"/><Relationship Id="rId279" Type="http://schemas.openxmlformats.org/officeDocument/2006/relationships/hyperlink" Target="https://www.sinyi.com.tw/rent/houseno/C349791" TargetMode="External"/><Relationship Id="rId486" Type="http://schemas.openxmlformats.org/officeDocument/2006/relationships/hyperlink" Target="https://www.sinyi.com.tw/rent/houseno/C349637" TargetMode="External"/><Relationship Id="rId693" Type="http://schemas.openxmlformats.org/officeDocument/2006/relationships/hyperlink" Target="https://www.sinyi.com.tw/rent/houseno/C349133" TargetMode="External"/><Relationship Id="rId2167" Type="http://schemas.openxmlformats.org/officeDocument/2006/relationships/hyperlink" Target="https://www.sinyi.com.tw/rent/houseno/C332408" TargetMode="External"/><Relationship Id="rId2374" Type="http://schemas.openxmlformats.org/officeDocument/2006/relationships/hyperlink" Target="https://www.sinyi.com.tw/rent/houseno/C332777" TargetMode="External"/><Relationship Id="rId139" Type="http://schemas.openxmlformats.org/officeDocument/2006/relationships/hyperlink" Target="https://www.sinyi.com.tw/rent/houseno/C341616" TargetMode="External"/><Relationship Id="rId346" Type="http://schemas.openxmlformats.org/officeDocument/2006/relationships/hyperlink" Target="https://www.sinyi.com.tw/rent/houseno/C348376" TargetMode="External"/><Relationship Id="rId553" Type="http://schemas.openxmlformats.org/officeDocument/2006/relationships/hyperlink" Target="https://www.sinyi.com.tw/rent/houseno/C332635" TargetMode="External"/><Relationship Id="rId760" Type="http://schemas.openxmlformats.org/officeDocument/2006/relationships/hyperlink" Target="https://www.sinyi.com.tw/rent/houseno/C326976" TargetMode="External"/><Relationship Id="rId998" Type="http://schemas.openxmlformats.org/officeDocument/2006/relationships/hyperlink" Target="https://www.sinyi.com.tw/rent/houseno/C345310" TargetMode="External"/><Relationship Id="rId1183" Type="http://schemas.openxmlformats.org/officeDocument/2006/relationships/hyperlink" Target="https://www.sinyi.com.tw/rent/houseno/C347072" TargetMode="External"/><Relationship Id="rId1390" Type="http://schemas.openxmlformats.org/officeDocument/2006/relationships/hyperlink" Target="https://www.sinyi.com.tw/rent/houseno/C350041" TargetMode="External"/><Relationship Id="rId2027" Type="http://schemas.openxmlformats.org/officeDocument/2006/relationships/hyperlink" Target="https://www.sinyi.com.tw/rent/houseno/C340571" TargetMode="External"/><Relationship Id="rId2234" Type="http://schemas.openxmlformats.org/officeDocument/2006/relationships/hyperlink" Target="https://www.sinyi.com.tw/rent/houseno/C347926" TargetMode="External"/><Relationship Id="rId2441" Type="http://schemas.openxmlformats.org/officeDocument/2006/relationships/hyperlink" Target="https://www.sinyi.com.tw/rent/houseno/C335173" TargetMode="External"/><Relationship Id="rId206" Type="http://schemas.openxmlformats.org/officeDocument/2006/relationships/hyperlink" Target="https://www.sinyi.com.tw/rent/houseno/C344619" TargetMode="External"/><Relationship Id="rId413" Type="http://schemas.openxmlformats.org/officeDocument/2006/relationships/hyperlink" Target="https://www.sinyi.com.tw/rent/houseno/C335679" TargetMode="External"/><Relationship Id="rId858" Type="http://schemas.openxmlformats.org/officeDocument/2006/relationships/hyperlink" Target="https://www.sinyi.com.tw/rent/houseno/C341253" TargetMode="External"/><Relationship Id="rId1043" Type="http://schemas.openxmlformats.org/officeDocument/2006/relationships/hyperlink" Target="https://www.sinyi.com.tw/rent/houseno/C333173" TargetMode="External"/><Relationship Id="rId1488" Type="http://schemas.openxmlformats.org/officeDocument/2006/relationships/hyperlink" Target="https://www.sinyi.com.tw/rent/houseno/C344312" TargetMode="External"/><Relationship Id="rId1695" Type="http://schemas.openxmlformats.org/officeDocument/2006/relationships/hyperlink" Target="https://www.sinyi.com.tw/rent/houseno/C345636" TargetMode="External"/><Relationship Id="rId620" Type="http://schemas.openxmlformats.org/officeDocument/2006/relationships/hyperlink" Target="https://www.sinyi.com.tw/rent/houseno/C341573" TargetMode="External"/><Relationship Id="rId718" Type="http://schemas.openxmlformats.org/officeDocument/2006/relationships/hyperlink" Target="https://www.sinyi.com.tw/rent/houseno/C350621" TargetMode="External"/><Relationship Id="rId925" Type="http://schemas.openxmlformats.org/officeDocument/2006/relationships/hyperlink" Target="https://www.sinyi.com.tw/rent/houseno/C347749" TargetMode="External"/><Relationship Id="rId1250" Type="http://schemas.openxmlformats.org/officeDocument/2006/relationships/hyperlink" Target="https://www.sinyi.com.tw/rent/houseno/C344527" TargetMode="External"/><Relationship Id="rId1348" Type="http://schemas.openxmlformats.org/officeDocument/2006/relationships/hyperlink" Target="https://www.sinyi.com.tw/rent/houseno/C349586" TargetMode="External"/><Relationship Id="rId1555" Type="http://schemas.openxmlformats.org/officeDocument/2006/relationships/hyperlink" Target="https://www.sinyi.com.tw/rent/houseno/C345971" TargetMode="External"/><Relationship Id="rId1762" Type="http://schemas.openxmlformats.org/officeDocument/2006/relationships/hyperlink" Target="https://www.sinyi.com.tw/rent/houseno/C345769" TargetMode="External"/><Relationship Id="rId2301" Type="http://schemas.openxmlformats.org/officeDocument/2006/relationships/hyperlink" Target="https://www.sinyi.com.tw/rent/houseno/C340708" TargetMode="External"/><Relationship Id="rId1110" Type="http://schemas.openxmlformats.org/officeDocument/2006/relationships/hyperlink" Target="https://www.sinyi.com.tw/rent/houseno/C351272" TargetMode="External"/><Relationship Id="rId1208" Type="http://schemas.openxmlformats.org/officeDocument/2006/relationships/hyperlink" Target="https://www.sinyi.com.tw/rent/houseno/C352867" TargetMode="External"/><Relationship Id="rId1415" Type="http://schemas.openxmlformats.org/officeDocument/2006/relationships/hyperlink" Target="https://www.sinyi.com.tw/rent/houseno/C346315" TargetMode="External"/><Relationship Id="rId54" Type="http://schemas.openxmlformats.org/officeDocument/2006/relationships/hyperlink" Target="https://www.sinyi.com.tw/rent/houseno/C346835" TargetMode="External"/><Relationship Id="rId1622" Type="http://schemas.openxmlformats.org/officeDocument/2006/relationships/hyperlink" Target="https://www.sinyi.com.tw/rent/houseno/C350225" TargetMode="External"/><Relationship Id="rId1927" Type="http://schemas.openxmlformats.org/officeDocument/2006/relationships/hyperlink" Target="https://www.sinyi.com.tw/rent/houseno/C338831" TargetMode="External"/><Relationship Id="rId2091" Type="http://schemas.openxmlformats.org/officeDocument/2006/relationships/hyperlink" Target="https://www.sinyi.com.tw/rent/houseno/C343749" TargetMode="External"/><Relationship Id="rId2189" Type="http://schemas.openxmlformats.org/officeDocument/2006/relationships/hyperlink" Target="https://www.sinyi.com.tw/rent/houseno/C345629" TargetMode="External"/><Relationship Id="rId270" Type="http://schemas.openxmlformats.org/officeDocument/2006/relationships/hyperlink" Target="https://www.sinyi.com.tw/rent/houseno/C330114" TargetMode="External"/><Relationship Id="rId2396" Type="http://schemas.openxmlformats.org/officeDocument/2006/relationships/hyperlink" Target="https://www.sinyi.com.tw/rent/houseno/C317483" TargetMode="External"/><Relationship Id="rId130" Type="http://schemas.openxmlformats.org/officeDocument/2006/relationships/hyperlink" Target="https://www.sinyi.com.tw/rent/houseno/C345789" TargetMode="External"/><Relationship Id="rId368" Type="http://schemas.openxmlformats.org/officeDocument/2006/relationships/hyperlink" Target="https://www.sinyi.com.tw/rent/houseno/C350464" TargetMode="External"/><Relationship Id="rId575" Type="http://schemas.openxmlformats.org/officeDocument/2006/relationships/hyperlink" Target="https://www.sinyi.com.tw/rent/houseno/C353323" TargetMode="External"/><Relationship Id="rId782" Type="http://schemas.openxmlformats.org/officeDocument/2006/relationships/hyperlink" Target="https://www.sinyi.com.tw/rent/houseno/C346446" TargetMode="External"/><Relationship Id="rId2049" Type="http://schemas.openxmlformats.org/officeDocument/2006/relationships/hyperlink" Target="https://www.sinyi.com.tw/rent/houseno/C346889" TargetMode="External"/><Relationship Id="rId2256" Type="http://schemas.openxmlformats.org/officeDocument/2006/relationships/hyperlink" Target="https://www.sinyi.com.tw/rent/houseno/C338140" TargetMode="External"/><Relationship Id="rId2463" Type="http://schemas.openxmlformats.org/officeDocument/2006/relationships/hyperlink" Target="https://www.sinyi.com.tw/rent/houseno/C342472" TargetMode="External"/><Relationship Id="rId228" Type="http://schemas.openxmlformats.org/officeDocument/2006/relationships/hyperlink" Target="https://www.sinyi.com.tw/rent/houseno/C342915" TargetMode="External"/><Relationship Id="rId435" Type="http://schemas.openxmlformats.org/officeDocument/2006/relationships/hyperlink" Target="https://www.sinyi.com.tw/rent/houseno/C349711" TargetMode="External"/><Relationship Id="rId642" Type="http://schemas.openxmlformats.org/officeDocument/2006/relationships/hyperlink" Target="https://www.sinyi.com.tw/rent/houseno/C343133" TargetMode="External"/><Relationship Id="rId1065" Type="http://schemas.openxmlformats.org/officeDocument/2006/relationships/hyperlink" Target="https://www.sinyi.com.tw/rent/houseno/C348973" TargetMode="External"/><Relationship Id="rId1272" Type="http://schemas.openxmlformats.org/officeDocument/2006/relationships/hyperlink" Target="https://www.sinyi.com.tw/rent/houseno/C351246" TargetMode="External"/><Relationship Id="rId2116" Type="http://schemas.openxmlformats.org/officeDocument/2006/relationships/hyperlink" Target="https://www.sinyi.com.tw/rent/houseno/C340153" TargetMode="External"/><Relationship Id="rId2323" Type="http://schemas.openxmlformats.org/officeDocument/2006/relationships/hyperlink" Target="https://www.sinyi.com.tw/rent/houseno/C333409" TargetMode="External"/><Relationship Id="rId502" Type="http://schemas.openxmlformats.org/officeDocument/2006/relationships/hyperlink" Target="https://www.sinyi.com.tw/rent/houseno/C340762" TargetMode="External"/><Relationship Id="rId947" Type="http://schemas.openxmlformats.org/officeDocument/2006/relationships/hyperlink" Target="https://www.sinyi.com.tw/rent/houseno/C345300" TargetMode="External"/><Relationship Id="rId1132" Type="http://schemas.openxmlformats.org/officeDocument/2006/relationships/hyperlink" Target="https://www.sinyi.com.tw/rent/houseno/C344356" TargetMode="External"/><Relationship Id="rId1577" Type="http://schemas.openxmlformats.org/officeDocument/2006/relationships/hyperlink" Target="https://www.sinyi.com.tw/rent/houseno/C342221" TargetMode="External"/><Relationship Id="rId1784" Type="http://schemas.openxmlformats.org/officeDocument/2006/relationships/hyperlink" Target="https://www.sinyi.com.tw/rent/houseno/C345054" TargetMode="External"/><Relationship Id="rId1991" Type="http://schemas.openxmlformats.org/officeDocument/2006/relationships/hyperlink" Target="https://www.sinyi.com.tw/rent/houseno/C346916" TargetMode="External"/><Relationship Id="rId76" Type="http://schemas.openxmlformats.org/officeDocument/2006/relationships/hyperlink" Target="https://www.sinyi.com.tw/rent/houseno/C352270" TargetMode="External"/><Relationship Id="rId807" Type="http://schemas.openxmlformats.org/officeDocument/2006/relationships/hyperlink" Target="https://www.sinyi.com.tw/rent/houseno/C344996" TargetMode="External"/><Relationship Id="rId1437" Type="http://schemas.openxmlformats.org/officeDocument/2006/relationships/hyperlink" Target="https://www.sinyi.com.tw/rent/houseno/C343909" TargetMode="External"/><Relationship Id="rId1644" Type="http://schemas.openxmlformats.org/officeDocument/2006/relationships/hyperlink" Target="https://www.sinyi.com.tw/rent/houseno/C347228" TargetMode="External"/><Relationship Id="rId1851" Type="http://schemas.openxmlformats.org/officeDocument/2006/relationships/hyperlink" Target="https://www.sinyi.com.tw/rent/houseno/C346588" TargetMode="External"/><Relationship Id="rId1504" Type="http://schemas.openxmlformats.org/officeDocument/2006/relationships/hyperlink" Target="https://www.sinyi.com.tw/rent/houseno/C349704" TargetMode="External"/><Relationship Id="rId1711" Type="http://schemas.openxmlformats.org/officeDocument/2006/relationships/hyperlink" Target="https://www.sinyi.com.tw/rent/houseno/C341878" TargetMode="External"/><Relationship Id="rId1949" Type="http://schemas.openxmlformats.org/officeDocument/2006/relationships/hyperlink" Target="https://www.sinyi.com.tw/rent/houseno/C325598" TargetMode="External"/><Relationship Id="rId292" Type="http://schemas.openxmlformats.org/officeDocument/2006/relationships/hyperlink" Target="https://www.sinyi.com.tw/rent/houseno/C355484" TargetMode="External"/><Relationship Id="rId1809" Type="http://schemas.openxmlformats.org/officeDocument/2006/relationships/hyperlink" Target="https://www.sinyi.com.tw/rent/houseno/C344887" TargetMode="External"/><Relationship Id="rId597" Type="http://schemas.openxmlformats.org/officeDocument/2006/relationships/hyperlink" Target="https://www.sinyi.com.tw/rent/houseno/C347094" TargetMode="External"/><Relationship Id="rId2180" Type="http://schemas.openxmlformats.org/officeDocument/2006/relationships/hyperlink" Target="https://www.sinyi.com.tw/rent/houseno/C340983" TargetMode="External"/><Relationship Id="rId2278" Type="http://schemas.openxmlformats.org/officeDocument/2006/relationships/hyperlink" Target="https://www.sinyi.com.tw/rent/houseno/C334175" TargetMode="External"/><Relationship Id="rId2485" Type="http://schemas.openxmlformats.org/officeDocument/2006/relationships/hyperlink" Target="https://www.sinyi.com.tw/rent/houseno/C313961" TargetMode="External"/><Relationship Id="rId152" Type="http://schemas.openxmlformats.org/officeDocument/2006/relationships/hyperlink" Target="https://www.sinyi.com.tw/rent/houseno/C338814" TargetMode="External"/><Relationship Id="rId457" Type="http://schemas.openxmlformats.org/officeDocument/2006/relationships/hyperlink" Target="https://www.sinyi.com.tw/rent/houseno/C350665" TargetMode="External"/><Relationship Id="rId1087" Type="http://schemas.openxmlformats.org/officeDocument/2006/relationships/hyperlink" Target="https://www.sinyi.com.tw/rent/houseno/C346890" TargetMode="External"/><Relationship Id="rId1294" Type="http://schemas.openxmlformats.org/officeDocument/2006/relationships/hyperlink" Target="https://www.sinyi.com.tw/rent/houseno/C347542" TargetMode="External"/><Relationship Id="rId2040" Type="http://schemas.openxmlformats.org/officeDocument/2006/relationships/hyperlink" Target="https://www.sinyi.com.tw/rent/houseno/C327943" TargetMode="External"/><Relationship Id="rId2138" Type="http://schemas.openxmlformats.org/officeDocument/2006/relationships/hyperlink" Target="https://www.sinyi.com.tw/rent/houseno/C337948" TargetMode="External"/><Relationship Id="rId664" Type="http://schemas.openxmlformats.org/officeDocument/2006/relationships/hyperlink" Target="https://www.sinyi.com.tw/rent/houseno/C348993" TargetMode="External"/><Relationship Id="rId871" Type="http://schemas.openxmlformats.org/officeDocument/2006/relationships/hyperlink" Target="https://www.sinyi.com.tw/rent/houseno/C353433" TargetMode="External"/><Relationship Id="rId969" Type="http://schemas.openxmlformats.org/officeDocument/2006/relationships/hyperlink" Target="https://www.sinyi.com.tw/rent/houseno/C350428" TargetMode="External"/><Relationship Id="rId1599" Type="http://schemas.openxmlformats.org/officeDocument/2006/relationships/hyperlink" Target="https://www.sinyi.com.tw/rent/houseno/C336517" TargetMode="External"/><Relationship Id="rId2345" Type="http://schemas.openxmlformats.org/officeDocument/2006/relationships/hyperlink" Target="https://www.sinyi.com.tw/rent/houseno/C343582" TargetMode="External"/><Relationship Id="rId317" Type="http://schemas.openxmlformats.org/officeDocument/2006/relationships/hyperlink" Target="https://www.sinyi.com.tw/rent/houseno/C343011" TargetMode="External"/><Relationship Id="rId524" Type="http://schemas.openxmlformats.org/officeDocument/2006/relationships/hyperlink" Target="https://www.sinyi.com.tw/rent/houseno/C338475" TargetMode="External"/><Relationship Id="rId731" Type="http://schemas.openxmlformats.org/officeDocument/2006/relationships/hyperlink" Target="https://www.sinyi.com.tw/rent/houseno/C324189" TargetMode="External"/><Relationship Id="rId1154" Type="http://schemas.openxmlformats.org/officeDocument/2006/relationships/hyperlink" Target="https://www.sinyi.com.tw/rent/houseno/C342157" TargetMode="External"/><Relationship Id="rId1361" Type="http://schemas.openxmlformats.org/officeDocument/2006/relationships/hyperlink" Target="https://www.sinyi.com.tw/rent/houseno/C343841" TargetMode="External"/><Relationship Id="rId1459" Type="http://schemas.openxmlformats.org/officeDocument/2006/relationships/hyperlink" Target="https://www.sinyi.com.tw/rent/houseno/C342525" TargetMode="External"/><Relationship Id="rId2205" Type="http://schemas.openxmlformats.org/officeDocument/2006/relationships/hyperlink" Target="https://www.sinyi.com.tw/rent/houseno/C340663" TargetMode="External"/><Relationship Id="rId2412" Type="http://schemas.openxmlformats.org/officeDocument/2006/relationships/hyperlink" Target="https://www.sinyi.com.tw/rent/houseno/C325678" TargetMode="External"/><Relationship Id="rId98" Type="http://schemas.openxmlformats.org/officeDocument/2006/relationships/hyperlink" Target="https://www.sinyi.com.tw/rent/houseno/C340797" TargetMode="External"/><Relationship Id="rId829" Type="http://schemas.openxmlformats.org/officeDocument/2006/relationships/hyperlink" Target="https://www.sinyi.com.tw/rent/houseno/C342816" TargetMode="External"/><Relationship Id="rId1014" Type="http://schemas.openxmlformats.org/officeDocument/2006/relationships/hyperlink" Target="https://www.sinyi.com.tw/rent/houseno/C350465" TargetMode="External"/><Relationship Id="rId1221" Type="http://schemas.openxmlformats.org/officeDocument/2006/relationships/hyperlink" Target="https://www.sinyi.com.tw/rent/houseno/C351277" TargetMode="External"/><Relationship Id="rId1666" Type="http://schemas.openxmlformats.org/officeDocument/2006/relationships/hyperlink" Target="https://www.sinyi.com.tw/rent/houseno/C348188" TargetMode="External"/><Relationship Id="rId1873" Type="http://schemas.openxmlformats.org/officeDocument/2006/relationships/hyperlink" Target="https://www.sinyi.com.tw/rent/houseno/C343571" TargetMode="External"/><Relationship Id="rId1319" Type="http://schemas.openxmlformats.org/officeDocument/2006/relationships/hyperlink" Target="https://www.sinyi.com.tw/rent/houseno/C335718" TargetMode="External"/><Relationship Id="rId1526" Type="http://schemas.openxmlformats.org/officeDocument/2006/relationships/hyperlink" Target="https://www.sinyi.com.tw/rent/houseno/C346485" TargetMode="External"/><Relationship Id="rId1733" Type="http://schemas.openxmlformats.org/officeDocument/2006/relationships/hyperlink" Target="https://www.sinyi.com.tw/rent/houseno/C348647" TargetMode="External"/><Relationship Id="rId1940" Type="http://schemas.openxmlformats.org/officeDocument/2006/relationships/hyperlink" Target="https://www.sinyi.com.tw/rent/houseno/C335384" TargetMode="External"/><Relationship Id="rId25" Type="http://schemas.openxmlformats.org/officeDocument/2006/relationships/hyperlink" Target="https://www.sinyi.com.tw/rent/houseno/C327960" TargetMode="External"/><Relationship Id="rId1800" Type="http://schemas.openxmlformats.org/officeDocument/2006/relationships/hyperlink" Target="https://www.sinyi.com.tw/rent/houseno/C347805" TargetMode="External"/><Relationship Id="rId174" Type="http://schemas.openxmlformats.org/officeDocument/2006/relationships/hyperlink" Target="https://www.sinyi.com.tw/rent/houseno/C333508" TargetMode="External"/><Relationship Id="rId381" Type="http://schemas.openxmlformats.org/officeDocument/2006/relationships/hyperlink" Target="https://www.sinyi.com.tw/rent/houseno/C343020" TargetMode="External"/><Relationship Id="rId2062" Type="http://schemas.openxmlformats.org/officeDocument/2006/relationships/hyperlink" Target="https://www.sinyi.com.tw/rent/houseno/C345834" TargetMode="External"/><Relationship Id="rId241" Type="http://schemas.openxmlformats.org/officeDocument/2006/relationships/hyperlink" Target="https://www.sinyi.com.tw/rent/houseno/C340177" TargetMode="External"/><Relationship Id="rId479" Type="http://schemas.openxmlformats.org/officeDocument/2006/relationships/hyperlink" Target="https://www.sinyi.com.tw/rent/houseno/C330037" TargetMode="External"/><Relationship Id="rId686" Type="http://schemas.openxmlformats.org/officeDocument/2006/relationships/hyperlink" Target="https://www.sinyi.com.tw/rent/houseno/C342636" TargetMode="External"/><Relationship Id="rId893" Type="http://schemas.openxmlformats.org/officeDocument/2006/relationships/hyperlink" Target="https://www.sinyi.com.tw/rent/houseno/C347330" TargetMode="External"/><Relationship Id="rId2367" Type="http://schemas.openxmlformats.org/officeDocument/2006/relationships/hyperlink" Target="https://www.sinyi.com.tw/rent/houseno/C339938" TargetMode="External"/><Relationship Id="rId339" Type="http://schemas.openxmlformats.org/officeDocument/2006/relationships/hyperlink" Target="https://www.sinyi.com.tw/rent/houseno/C332417" TargetMode="External"/><Relationship Id="rId546" Type="http://schemas.openxmlformats.org/officeDocument/2006/relationships/hyperlink" Target="https://www.sinyi.com.tw/rent/houseno/C347716" TargetMode="External"/><Relationship Id="rId753" Type="http://schemas.openxmlformats.org/officeDocument/2006/relationships/hyperlink" Target="https://www.sinyi.com.tw/rent/houseno/C342980" TargetMode="External"/><Relationship Id="rId1176" Type="http://schemas.openxmlformats.org/officeDocument/2006/relationships/hyperlink" Target="https://www.sinyi.com.tw/rent/houseno/C347691" TargetMode="External"/><Relationship Id="rId1383" Type="http://schemas.openxmlformats.org/officeDocument/2006/relationships/hyperlink" Target="https://www.sinyi.com.tw/rent/houseno/C348690" TargetMode="External"/><Relationship Id="rId2227" Type="http://schemas.openxmlformats.org/officeDocument/2006/relationships/hyperlink" Target="https://www.sinyi.com.tw/rent/houseno/C339498" TargetMode="External"/><Relationship Id="rId2434" Type="http://schemas.openxmlformats.org/officeDocument/2006/relationships/hyperlink" Target="https://www.sinyi.com.tw/rent/houseno/C335948" TargetMode="External"/><Relationship Id="rId101" Type="http://schemas.openxmlformats.org/officeDocument/2006/relationships/hyperlink" Target="https://www.sinyi.com.tw/rent/houseno/C350744" TargetMode="External"/><Relationship Id="rId406" Type="http://schemas.openxmlformats.org/officeDocument/2006/relationships/hyperlink" Target="https://www.sinyi.com.tw/rent/houseno/C348808" TargetMode="External"/><Relationship Id="rId960" Type="http://schemas.openxmlformats.org/officeDocument/2006/relationships/hyperlink" Target="https://www.sinyi.com.tw/rent/houseno/C340172" TargetMode="External"/><Relationship Id="rId1036" Type="http://schemas.openxmlformats.org/officeDocument/2006/relationships/hyperlink" Target="https://www.sinyi.com.tw/rent/houseno/C341954" TargetMode="External"/><Relationship Id="rId1243" Type="http://schemas.openxmlformats.org/officeDocument/2006/relationships/hyperlink" Target="https://www.sinyi.com.tw/rent/houseno/C352409" TargetMode="External"/><Relationship Id="rId1590" Type="http://schemas.openxmlformats.org/officeDocument/2006/relationships/hyperlink" Target="https://www.sinyi.com.tw/rent/houseno/C323976" TargetMode="External"/><Relationship Id="rId1688" Type="http://schemas.openxmlformats.org/officeDocument/2006/relationships/hyperlink" Target="https://www.sinyi.com.tw/rent/houseno/C347702" TargetMode="External"/><Relationship Id="rId1895" Type="http://schemas.openxmlformats.org/officeDocument/2006/relationships/hyperlink" Target="https://www.sinyi.com.tw/rent/houseno/C351723" TargetMode="External"/><Relationship Id="rId613" Type="http://schemas.openxmlformats.org/officeDocument/2006/relationships/hyperlink" Target="https://www.sinyi.com.tw/rent/houseno/C348881" TargetMode="External"/><Relationship Id="rId820" Type="http://schemas.openxmlformats.org/officeDocument/2006/relationships/hyperlink" Target="https://www.sinyi.com.tw/rent/houseno/C338874" TargetMode="External"/><Relationship Id="rId918" Type="http://schemas.openxmlformats.org/officeDocument/2006/relationships/hyperlink" Target="https://www.sinyi.com.tw/rent/houseno/C349214" TargetMode="External"/><Relationship Id="rId1450" Type="http://schemas.openxmlformats.org/officeDocument/2006/relationships/hyperlink" Target="https://www.sinyi.com.tw/rent/houseno/C346667" TargetMode="External"/><Relationship Id="rId1548" Type="http://schemas.openxmlformats.org/officeDocument/2006/relationships/hyperlink" Target="https://www.sinyi.com.tw/rent/houseno/C348850" TargetMode="External"/><Relationship Id="rId1755" Type="http://schemas.openxmlformats.org/officeDocument/2006/relationships/hyperlink" Target="https://www.sinyi.com.tw/rent/houseno/C339752" TargetMode="External"/><Relationship Id="rId2501" Type="http://schemas.openxmlformats.org/officeDocument/2006/relationships/hyperlink" Target="https://www.sinyi.com.tw/rent/houseno/C339961" TargetMode="External"/><Relationship Id="rId1103" Type="http://schemas.openxmlformats.org/officeDocument/2006/relationships/hyperlink" Target="https://www.sinyi.com.tw/rent/houseno/C340166" TargetMode="External"/><Relationship Id="rId1310" Type="http://schemas.openxmlformats.org/officeDocument/2006/relationships/hyperlink" Target="https://www.sinyi.com.tw/rent/houseno/C348653" TargetMode="External"/><Relationship Id="rId1408" Type="http://schemas.openxmlformats.org/officeDocument/2006/relationships/hyperlink" Target="https://www.sinyi.com.tw/rent/houseno/C347294" TargetMode="External"/><Relationship Id="rId1962" Type="http://schemas.openxmlformats.org/officeDocument/2006/relationships/hyperlink" Target="https://www.sinyi.com.tw/rent/houseno/C340193" TargetMode="External"/><Relationship Id="rId47" Type="http://schemas.openxmlformats.org/officeDocument/2006/relationships/hyperlink" Target="https://www.sinyi.com.tw/rent/houseno/C344610" TargetMode="External"/><Relationship Id="rId1615" Type="http://schemas.openxmlformats.org/officeDocument/2006/relationships/hyperlink" Target="https://www.sinyi.com.tw/rent/houseno/C345840" TargetMode="External"/><Relationship Id="rId1822" Type="http://schemas.openxmlformats.org/officeDocument/2006/relationships/hyperlink" Target="https://www.sinyi.com.tw/rent/houseno/C344348" TargetMode="External"/><Relationship Id="rId196" Type="http://schemas.openxmlformats.org/officeDocument/2006/relationships/hyperlink" Target="https://www.sinyi.com.tw/rent/houseno/C313470" TargetMode="External"/><Relationship Id="rId2084" Type="http://schemas.openxmlformats.org/officeDocument/2006/relationships/hyperlink" Target="https://www.sinyi.com.tw/rent/houseno/C328597" TargetMode="External"/><Relationship Id="rId2291" Type="http://schemas.openxmlformats.org/officeDocument/2006/relationships/hyperlink" Target="https://www.sinyi.com.tw/rent/houseno/C341502" TargetMode="External"/><Relationship Id="rId263" Type="http://schemas.openxmlformats.org/officeDocument/2006/relationships/hyperlink" Target="https://www.sinyi.com.tw/rent/houseno/C349948" TargetMode="External"/><Relationship Id="rId470" Type="http://schemas.openxmlformats.org/officeDocument/2006/relationships/hyperlink" Target="https://www.sinyi.com.tw/rent/houseno/C349634" TargetMode="External"/><Relationship Id="rId2151" Type="http://schemas.openxmlformats.org/officeDocument/2006/relationships/hyperlink" Target="https://www.sinyi.com.tw/rent/houseno/C345957" TargetMode="External"/><Relationship Id="rId2389" Type="http://schemas.openxmlformats.org/officeDocument/2006/relationships/hyperlink" Target="https://www.sinyi.com.tw/rent/houseno/C315234" TargetMode="External"/><Relationship Id="rId123" Type="http://schemas.openxmlformats.org/officeDocument/2006/relationships/hyperlink" Target="https://www.sinyi.com.tw/rent/houseno/C353245" TargetMode="External"/><Relationship Id="rId330" Type="http://schemas.openxmlformats.org/officeDocument/2006/relationships/hyperlink" Target="https://www.sinyi.com.tw/rent/houseno/C326261" TargetMode="External"/><Relationship Id="rId568" Type="http://schemas.openxmlformats.org/officeDocument/2006/relationships/hyperlink" Target="https://www.sinyi.com.tw/rent/houseno/C351247" TargetMode="External"/><Relationship Id="rId775" Type="http://schemas.openxmlformats.org/officeDocument/2006/relationships/hyperlink" Target="https://www.sinyi.com.tw/rent/houseno/C352341" TargetMode="External"/><Relationship Id="rId982" Type="http://schemas.openxmlformats.org/officeDocument/2006/relationships/hyperlink" Target="https://www.sinyi.com.tw/rent/houseno/C345533" TargetMode="External"/><Relationship Id="rId1198" Type="http://schemas.openxmlformats.org/officeDocument/2006/relationships/hyperlink" Target="https://www.sinyi.com.tw/rent/houseno/C343100" TargetMode="External"/><Relationship Id="rId2011" Type="http://schemas.openxmlformats.org/officeDocument/2006/relationships/hyperlink" Target="https://www.sinyi.com.tw/rent/houseno/C340946" TargetMode="External"/><Relationship Id="rId2249" Type="http://schemas.openxmlformats.org/officeDocument/2006/relationships/hyperlink" Target="https://www.sinyi.com.tw/rent/houseno/C341031" TargetMode="External"/><Relationship Id="rId2456" Type="http://schemas.openxmlformats.org/officeDocument/2006/relationships/hyperlink" Target="https://www.sinyi.com.tw/rent/houseno/C341609" TargetMode="External"/><Relationship Id="rId428" Type="http://schemas.openxmlformats.org/officeDocument/2006/relationships/hyperlink" Target="https://www.sinyi.com.tw/rent/houseno/C347818" TargetMode="External"/><Relationship Id="rId635" Type="http://schemas.openxmlformats.org/officeDocument/2006/relationships/hyperlink" Target="https://www.sinyi.com.tw/rent/houseno/C345772" TargetMode="External"/><Relationship Id="rId842" Type="http://schemas.openxmlformats.org/officeDocument/2006/relationships/hyperlink" Target="https://www.sinyi.com.tw/rent/houseno/C348085" TargetMode="External"/><Relationship Id="rId1058" Type="http://schemas.openxmlformats.org/officeDocument/2006/relationships/hyperlink" Target="https://www.sinyi.com.tw/rent/houseno/C340848" TargetMode="External"/><Relationship Id="rId1265" Type="http://schemas.openxmlformats.org/officeDocument/2006/relationships/hyperlink" Target="https://www.sinyi.com.tw/rent/houseno/C344839" TargetMode="External"/><Relationship Id="rId1472" Type="http://schemas.openxmlformats.org/officeDocument/2006/relationships/hyperlink" Target="https://www.sinyi.com.tw/rent/houseno/C346417" TargetMode="External"/><Relationship Id="rId2109" Type="http://schemas.openxmlformats.org/officeDocument/2006/relationships/hyperlink" Target="https://www.sinyi.com.tw/rent/houseno/C349261" TargetMode="External"/><Relationship Id="rId2316" Type="http://schemas.openxmlformats.org/officeDocument/2006/relationships/hyperlink" Target="https://www.sinyi.com.tw/rent/houseno/C336380" TargetMode="External"/><Relationship Id="rId702" Type="http://schemas.openxmlformats.org/officeDocument/2006/relationships/hyperlink" Target="https://www.sinyi.com.tw/rent/houseno/C344668" TargetMode="External"/><Relationship Id="rId1125" Type="http://schemas.openxmlformats.org/officeDocument/2006/relationships/hyperlink" Target="https://www.sinyi.com.tw/rent/houseno/C352245" TargetMode="External"/><Relationship Id="rId1332" Type="http://schemas.openxmlformats.org/officeDocument/2006/relationships/hyperlink" Target="https://www.sinyi.com.tw/rent/houseno/C343260" TargetMode="External"/><Relationship Id="rId1777" Type="http://schemas.openxmlformats.org/officeDocument/2006/relationships/hyperlink" Target="https://www.sinyi.com.tw/rent/houseno/C348723" TargetMode="External"/><Relationship Id="rId1984" Type="http://schemas.openxmlformats.org/officeDocument/2006/relationships/hyperlink" Target="https://www.sinyi.com.tw/rent/houseno/C346757" TargetMode="External"/><Relationship Id="rId69" Type="http://schemas.openxmlformats.org/officeDocument/2006/relationships/hyperlink" Target="https://www.sinyi.com.tw/rent/houseno/C350386" TargetMode="External"/><Relationship Id="rId1637" Type="http://schemas.openxmlformats.org/officeDocument/2006/relationships/hyperlink" Target="https://www.sinyi.com.tw/rent/houseno/C325454" TargetMode="External"/><Relationship Id="rId1844" Type="http://schemas.openxmlformats.org/officeDocument/2006/relationships/hyperlink" Target="https://www.sinyi.com.tw/rent/houseno/C346219" TargetMode="External"/><Relationship Id="rId1704" Type="http://schemas.openxmlformats.org/officeDocument/2006/relationships/hyperlink" Target="https://www.sinyi.com.tw/rent/houseno/C336241" TargetMode="External"/><Relationship Id="rId285" Type="http://schemas.openxmlformats.org/officeDocument/2006/relationships/hyperlink" Target="https://www.sinyi.com.tw/rent/houseno/C344896" TargetMode="External"/><Relationship Id="rId1911" Type="http://schemas.openxmlformats.org/officeDocument/2006/relationships/hyperlink" Target="https://www.sinyi.com.tw/rent/houseno/C343903" TargetMode="External"/><Relationship Id="rId492" Type="http://schemas.openxmlformats.org/officeDocument/2006/relationships/hyperlink" Target="https://www.sinyi.com.tw/rent/houseno/C349679" TargetMode="External"/><Relationship Id="rId797" Type="http://schemas.openxmlformats.org/officeDocument/2006/relationships/hyperlink" Target="https://www.sinyi.com.tw/rent/houseno/C338030" TargetMode="External"/><Relationship Id="rId2173" Type="http://schemas.openxmlformats.org/officeDocument/2006/relationships/hyperlink" Target="https://www.sinyi.com.tw/rent/houseno/C344445" TargetMode="External"/><Relationship Id="rId2380" Type="http://schemas.openxmlformats.org/officeDocument/2006/relationships/hyperlink" Target="https://www.sinyi.com.tw/rent/houseno/C339848" TargetMode="External"/><Relationship Id="rId2478" Type="http://schemas.openxmlformats.org/officeDocument/2006/relationships/hyperlink" Target="https://www.sinyi.com.tw/rent/houseno/C341425" TargetMode="External"/><Relationship Id="rId145" Type="http://schemas.openxmlformats.org/officeDocument/2006/relationships/hyperlink" Target="https://www.sinyi.com.tw/rent/houseno/C351443" TargetMode="External"/><Relationship Id="rId352" Type="http://schemas.openxmlformats.org/officeDocument/2006/relationships/hyperlink" Target="https://www.sinyi.com.tw/rent/houseno/C337696" TargetMode="External"/><Relationship Id="rId1287" Type="http://schemas.openxmlformats.org/officeDocument/2006/relationships/hyperlink" Target="https://www.sinyi.com.tw/rent/houseno/C345251" TargetMode="External"/><Relationship Id="rId2033" Type="http://schemas.openxmlformats.org/officeDocument/2006/relationships/hyperlink" Target="https://www.sinyi.com.tw/rent/houseno/C331258" TargetMode="External"/><Relationship Id="rId2240" Type="http://schemas.openxmlformats.org/officeDocument/2006/relationships/hyperlink" Target="https://www.sinyi.com.tw/rent/houseno/C346554" TargetMode="External"/><Relationship Id="rId212" Type="http://schemas.openxmlformats.org/officeDocument/2006/relationships/hyperlink" Target="https://www.sinyi.com.tw/rent/houseno/C340690" TargetMode="External"/><Relationship Id="rId657" Type="http://schemas.openxmlformats.org/officeDocument/2006/relationships/hyperlink" Target="https://www.sinyi.com.tw/rent/houseno/C351551" TargetMode="External"/><Relationship Id="rId864" Type="http://schemas.openxmlformats.org/officeDocument/2006/relationships/hyperlink" Target="https://www.sinyi.com.tw/rent/houseno/C340578" TargetMode="External"/><Relationship Id="rId1494" Type="http://schemas.openxmlformats.org/officeDocument/2006/relationships/hyperlink" Target="https://www.sinyi.com.tw/rent/houseno/C343855" TargetMode="External"/><Relationship Id="rId1799" Type="http://schemas.openxmlformats.org/officeDocument/2006/relationships/hyperlink" Target="https://www.sinyi.com.tw/rent/houseno/C350461" TargetMode="External"/><Relationship Id="rId2100" Type="http://schemas.openxmlformats.org/officeDocument/2006/relationships/hyperlink" Target="https://www.sinyi.com.tw/rent/houseno/C319512" TargetMode="External"/><Relationship Id="rId2338" Type="http://schemas.openxmlformats.org/officeDocument/2006/relationships/hyperlink" Target="https://www.sinyi.com.tw/rent/houseno/C340099" TargetMode="External"/><Relationship Id="rId517" Type="http://schemas.openxmlformats.org/officeDocument/2006/relationships/hyperlink" Target="https://www.sinyi.com.tw/rent/houseno/C346220" TargetMode="External"/><Relationship Id="rId724" Type="http://schemas.openxmlformats.org/officeDocument/2006/relationships/hyperlink" Target="https://www.sinyi.com.tw/rent/houseno/C347048" TargetMode="External"/><Relationship Id="rId931" Type="http://schemas.openxmlformats.org/officeDocument/2006/relationships/hyperlink" Target="https://www.sinyi.com.tw/rent/houseno/C346736" TargetMode="External"/><Relationship Id="rId1147" Type="http://schemas.openxmlformats.org/officeDocument/2006/relationships/hyperlink" Target="https://www.sinyi.com.tw/rent/houseno/C346920" TargetMode="External"/><Relationship Id="rId1354" Type="http://schemas.openxmlformats.org/officeDocument/2006/relationships/hyperlink" Target="https://www.sinyi.com.tw/rent/houseno/C346036" TargetMode="External"/><Relationship Id="rId1561" Type="http://schemas.openxmlformats.org/officeDocument/2006/relationships/hyperlink" Target="https://www.sinyi.com.tw/rent/houseno/C339647" TargetMode="External"/><Relationship Id="rId2405" Type="http://schemas.openxmlformats.org/officeDocument/2006/relationships/hyperlink" Target="https://www.sinyi.com.tw/rent/houseno/C343521" TargetMode="External"/><Relationship Id="rId60" Type="http://schemas.openxmlformats.org/officeDocument/2006/relationships/hyperlink" Target="https://www.sinyi.com.tw/rent/houseno/C347238" TargetMode="External"/><Relationship Id="rId1007" Type="http://schemas.openxmlformats.org/officeDocument/2006/relationships/hyperlink" Target="https://www.sinyi.com.tw/rent/houseno/C351541" TargetMode="External"/><Relationship Id="rId1214" Type="http://schemas.openxmlformats.org/officeDocument/2006/relationships/hyperlink" Target="https://www.sinyi.com.tw/rent/houseno/C348884" TargetMode="External"/><Relationship Id="rId1421" Type="http://schemas.openxmlformats.org/officeDocument/2006/relationships/hyperlink" Target="https://www.sinyi.com.tw/rent/houseno/C338602" TargetMode="External"/><Relationship Id="rId1659" Type="http://schemas.openxmlformats.org/officeDocument/2006/relationships/hyperlink" Target="https://www.sinyi.com.tw/rent/houseno/C344680" TargetMode="External"/><Relationship Id="rId1866" Type="http://schemas.openxmlformats.org/officeDocument/2006/relationships/hyperlink" Target="https://www.sinyi.com.tw/rent/houseno/C347974" TargetMode="External"/><Relationship Id="rId1519" Type="http://schemas.openxmlformats.org/officeDocument/2006/relationships/hyperlink" Target="https://www.sinyi.com.tw/rent/houseno/C345647" TargetMode="External"/><Relationship Id="rId1726" Type="http://schemas.openxmlformats.org/officeDocument/2006/relationships/hyperlink" Target="https://www.sinyi.com.tw/rent/houseno/C350947" TargetMode="External"/><Relationship Id="rId1933" Type="http://schemas.openxmlformats.org/officeDocument/2006/relationships/hyperlink" Target="https://www.sinyi.com.tw/rent/houseno/C341946" TargetMode="External"/><Relationship Id="rId18" Type="http://schemas.openxmlformats.org/officeDocument/2006/relationships/hyperlink" Target="https://www.sinyi.com.tw/rent/houseno/C350373" TargetMode="External"/><Relationship Id="rId2195" Type="http://schemas.openxmlformats.org/officeDocument/2006/relationships/hyperlink" Target="https://www.sinyi.com.tw/rent/houseno/C342824" TargetMode="External"/><Relationship Id="rId167" Type="http://schemas.openxmlformats.org/officeDocument/2006/relationships/hyperlink" Target="https://www.sinyi.com.tw/rent/houseno/C350388" TargetMode="External"/><Relationship Id="rId374" Type="http://schemas.openxmlformats.org/officeDocument/2006/relationships/hyperlink" Target="https://www.sinyi.com.tw/rent/houseno/C349829" TargetMode="External"/><Relationship Id="rId581" Type="http://schemas.openxmlformats.org/officeDocument/2006/relationships/hyperlink" Target="https://www.sinyi.com.tw/rent/houseno/C347746" TargetMode="External"/><Relationship Id="rId2055" Type="http://schemas.openxmlformats.org/officeDocument/2006/relationships/hyperlink" Target="https://www.sinyi.com.tw/rent/houseno/C345830" TargetMode="External"/><Relationship Id="rId2262" Type="http://schemas.openxmlformats.org/officeDocument/2006/relationships/hyperlink" Target="https://www.sinyi.com.tw/rent/houseno/C335713" TargetMode="External"/><Relationship Id="rId234" Type="http://schemas.openxmlformats.org/officeDocument/2006/relationships/hyperlink" Target="https://www.sinyi.com.tw/rent/houseno/C346416" TargetMode="External"/><Relationship Id="rId679" Type="http://schemas.openxmlformats.org/officeDocument/2006/relationships/hyperlink" Target="https://www.sinyi.com.tw/rent/houseno/C347147" TargetMode="External"/><Relationship Id="rId886" Type="http://schemas.openxmlformats.org/officeDocument/2006/relationships/hyperlink" Target="https://www.sinyi.com.tw/rent/houseno/C347812" TargetMode="External"/><Relationship Id="rId2" Type="http://schemas.openxmlformats.org/officeDocument/2006/relationships/hyperlink" Target="https://www.sinyi.com.tw/rent/houseno/C333953" TargetMode="External"/><Relationship Id="rId441" Type="http://schemas.openxmlformats.org/officeDocument/2006/relationships/hyperlink" Target="https://www.sinyi.com.tw/rent/houseno/C342817" TargetMode="External"/><Relationship Id="rId539" Type="http://schemas.openxmlformats.org/officeDocument/2006/relationships/hyperlink" Target="https://www.sinyi.com.tw/rent/houseno/C342032" TargetMode="External"/><Relationship Id="rId746" Type="http://schemas.openxmlformats.org/officeDocument/2006/relationships/hyperlink" Target="https://www.sinyi.com.tw/rent/houseno/C332880" TargetMode="External"/><Relationship Id="rId1071" Type="http://schemas.openxmlformats.org/officeDocument/2006/relationships/hyperlink" Target="https://www.sinyi.com.tw/rent/houseno/C336893" TargetMode="External"/><Relationship Id="rId1169" Type="http://schemas.openxmlformats.org/officeDocument/2006/relationships/hyperlink" Target="https://www.sinyi.com.tw/rent/houseno/C339574" TargetMode="External"/><Relationship Id="rId1376" Type="http://schemas.openxmlformats.org/officeDocument/2006/relationships/hyperlink" Target="https://www.sinyi.com.tw/rent/houseno/C351549" TargetMode="External"/><Relationship Id="rId1583" Type="http://schemas.openxmlformats.org/officeDocument/2006/relationships/hyperlink" Target="https://www.sinyi.com.tw/rent/houseno/C351546" TargetMode="External"/><Relationship Id="rId2122" Type="http://schemas.openxmlformats.org/officeDocument/2006/relationships/hyperlink" Target="https://www.sinyi.com.tw/rent/houseno/C334576" TargetMode="External"/><Relationship Id="rId2427" Type="http://schemas.openxmlformats.org/officeDocument/2006/relationships/hyperlink" Target="https://www.sinyi.com.tw/rent/houseno/C303058" TargetMode="External"/><Relationship Id="rId301" Type="http://schemas.openxmlformats.org/officeDocument/2006/relationships/hyperlink" Target="https://www.sinyi.com.tw/rent/houseno/C334540" TargetMode="External"/><Relationship Id="rId953" Type="http://schemas.openxmlformats.org/officeDocument/2006/relationships/hyperlink" Target="https://www.sinyi.com.tw/rent/houseno/C342944" TargetMode="External"/><Relationship Id="rId1029" Type="http://schemas.openxmlformats.org/officeDocument/2006/relationships/hyperlink" Target="https://www.sinyi.com.tw/rent/houseno/C342894" TargetMode="External"/><Relationship Id="rId1236" Type="http://schemas.openxmlformats.org/officeDocument/2006/relationships/hyperlink" Target="https://www.sinyi.com.tw/rent/houseno/C353042" TargetMode="External"/><Relationship Id="rId1790" Type="http://schemas.openxmlformats.org/officeDocument/2006/relationships/hyperlink" Target="https://www.sinyi.com.tw/rent/houseno/C343573" TargetMode="External"/><Relationship Id="rId1888" Type="http://schemas.openxmlformats.org/officeDocument/2006/relationships/hyperlink" Target="https://www.sinyi.com.tw/rent/houseno/C344631" TargetMode="External"/><Relationship Id="rId82" Type="http://schemas.openxmlformats.org/officeDocument/2006/relationships/hyperlink" Target="https://www.sinyi.com.tw/rent/houseno/C354902" TargetMode="External"/><Relationship Id="rId606" Type="http://schemas.openxmlformats.org/officeDocument/2006/relationships/hyperlink" Target="https://www.sinyi.com.tw/rent/houseno/C329557" TargetMode="External"/><Relationship Id="rId813" Type="http://schemas.openxmlformats.org/officeDocument/2006/relationships/hyperlink" Target="https://www.sinyi.com.tw/rent/houseno/C351111" TargetMode="External"/><Relationship Id="rId1443" Type="http://schemas.openxmlformats.org/officeDocument/2006/relationships/hyperlink" Target="https://www.sinyi.com.tw/rent/houseno/C343698" TargetMode="External"/><Relationship Id="rId1650" Type="http://schemas.openxmlformats.org/officeDocument/2006/relationships/hyperlink" Target="https://www.sinyi.com.tw/rent/houseno/C353421" TargetMode="External"/><Relationship Id="rId1748" Type="http://schemas.openxmlformats.org/officeDocument/2006/relationships/hyperlink" Target="https://www.sinyi.com.tw/rent/houseno/C345151" TargetMode="External"/><Relationship Id="rId1303" Type="http://schemas.openxmlformats.org/officeDocument/2006/relationships/hyperlink" Target="https://www.sinyi.com.tw/rent/houseno/C348495" TargetMode="External"/><Relationship Id="rId1510" Type="http://schemas.openxmlformats.org/officeDocument/2006/relationships/hyperlink" Target="https://www.sinyi.com.tw/rent/houseno/C329519" TargetMode="External"/><Relationship Id="rId1955" Type="http://schemas.openxmlformats.org/officeDocument/2006/relationships/hyperlink" Target="https://www.sinyi.com.tw/rent/houseno/C342591" TargetMode="External"/><Relationship Id="rId1608" Type="http://schemas.openxmlformats.org/officeDocument/2006/relationships/hyperlink" Target="https://www.sinyi.com.tw/rent/houseno/C343176" TargetMode="External"/><Relationship Id="rId1815" Type="http://schemas.openxmlformats.org/officeDocument/2006/relationships/hyperlink" Target="https://www.sinyi.com.tw/rent/houseno/C344347" TargetMode="External"/><Relationship Id="rId189" Type="http://schemas.openxmlformats.org/officeDocument/2006/relationships/hyperlink" Target="https://www.sinyi.com.tw/rent/houseno/C345923" TargetMode="External"/><Relationship Id="rId396" Type="http://schemas.openxmlformats.org/officeDocument/2006/relationships/hyperlink" Target="https://www.sinyi.com.tw/rent/houseno/C348945" TargetMode="External"/><Relationship Id="rId2077" Type="http://schemas.openxmlformats.org/officeDocument/2006/relationships/hyperlink" Target="https://www.sinyi.com.tw/rent/houseno/C338380" TargetMode="External"/><Relationship Id="rId2284" Type="http://schemas.openxmlformats.org/officeDocument/2006/relationships/hyperlink" Target="https://www.sinyi.com.tw/rent/houseno/C343289" TargetMode="External"/><Relationship Id="rId2491" Type="http://schemas.openxmlformats.org/officeDocument/2006/relationships/hyperlink" Target="https://www.sinyi.com.tw/rent/houseno/C336320" TargetMode="External"/><Relationship Id="rId256" Type="http://schemas.openxmlformats.org/officeDocument/2006/relationships/hyperlink" Target="https://www.sinyi.com.tw/rent/houseno/C352095" TargetMode="External"/><Relationship Id="rId463" Type="http://schemas.openxmlformats.org/officeDocument/2006/relationships/hyperlink" Target="https://www.sinyi.com.tw/rent/houseno/C351253" TargetMode="External"/><Relationship Id="rId670" Type="http://schemas.openxmlformats.org/officeDocument/2006/relationships/hyperlink" Target="https://www.sinyi.com.tw/rent/houseno/C341014" TargetMode="External"/><Relationship Id="rId1093" Type="http://schemas.openxmlformats.org/officeDocument/2006/relationships/hyperlink" Target="https://www.sinyi.com.tw/rent/houseno/C343850" TargetMode="External"/><Relationship Id="rId2144" Type="http://schemas.openxmlformats.org/officeDocument/2006/relationships/hyperlink" Target="https://www.sinyi.com.tw/rent/houseno/C335015" TargetMode="External"/><Relationship Id="rId2351" Type="http://schemas.openxmlformats.org/officeDocument/2006/relationships/hyperlink" Target="https://www.sinyi.com.tw/rent/houseno/C326694" TargetMode="External"/><Relationship Id="rId116" Type="http://schemas.openxmlformats.org/officeDocument/2006/relationships/hyperlink" Target="https://www.sinyi.com.tw/rent/houseno/C342644" TargetMode="External"/><Relationship Id="rId323" Type="http://schemas.openxmlformats.org/officeDocument/2006/relationships/hyperlink" Target="https://www.sinyi.com.tw/rent/houseno/C339559" TargetMode="External"/><Relationship Id="rId530" Type="http://schemas.openxmlformats.org/officeDocument/2006/relationships/hyperlink" Target="https://www.sinyi.com.tw/rent/houseno/C352789" TargetMode="External"/><Relationship Id="rId768" Type="http://schemas.openxmlformats.org/officeDocument/2006/relationships/hyperlink" Target="https://www.sinyi.com.tw/rent/houseno/C353446" TargetMode="External"/><Relationship Id="rId975" Type="http://schemas.openxmlformats.org/officeDocument/2006/relationships/hyperlink" Target="https://www.sinyi.com.tw/rent/houseno/C345607" TargetMode="External"/><Relationship Id="rId1160" Type="http://schemas.openxmlformats.org/officeDocument/2006/relationships/hyperlink" Target="https://www.sinyi.com.tw/rent/houseno/C347313" TargetMode="External"/><Relationship Id="rId1398" Type="http://schemas.openxmlformats.org/officeDocument/2006/relationships/hyperlink" Target="https://www.sinyi.com.tw/rent/houseno/C346344" TargetMode="External"/><Relationship Id="rId2004" Type="http://schemas.openxmlformats.org/officeDocument/2006/relationships/hyperlink" Target="https://www.sinyi.com.tw/rent/houseno/C340736" TargetMode="External"/><Relationship Id="rId2211" Type="http://schemas.openxmlformats.org/officeDocument/2006/relationships/hyperlink" Target="https://www.sinyi.com.tw/rent/houseno/C343796" TargetMode="External"/><Relationship Id="rId2449" Type="http://schemas.openxmlformats.org/officeDocument/2006/relationships/hyperlink" Target="https://www.sinyi.com.tw/rent/houseno/C327165" TargetMode="External"/><Relationship Id="rId628" Type="http://schemas.openxmlformats.org/officeDocument/2006/relationships/hyperlink" Target="https://www.sinyi.com.tw/rent/houseno/C344465" TargetMode="External"/><Relationship Id="rId835" Type="http://schemas.openxmlformats.org/officeDocument/2006/relationships/hyperlink" Target="https://www.sinyi.com.tw/rent/houseno/C345578" TargetMode="External"/><Relationship Id="rId1258" Type="http://schemas.openxmlformats.org/officeDocument/2006/relationships/hyperlink" Target="https://www.sinyi.com.tw/rent/houseno/C346032" TargetMode="External"/><Relationship Id="rId1465" Type="http://schemas.openxmlformats.org/officeDocument/2006/relationships/hyperlink" Target="https://www.sinyi.com.tw/rent/houseno/C341076" TargetMode="External"/><Relationship Id="rId1672" Type="http://schemas.openxmlformats.org/officeDocument/2006/relationships/hyperlink" Target="https://www.sinyi.com.tw/rent/houseno/C353424" TargetMode="External"/><Relationship Id="rId2309" Type="http://schemas.openxmlformats.org/officeDocument/2006/relationships/hyperlink" Target="https://www.sinyi.com.tw/rent/houseno/C335105" TargetMode="External"/><Relationship Id="rId2516" Type="http://schemas.openxmlformats.org/officeDocument/2006/relationships/hyperlink" Target="https://www.sinyi.com.tw/rent/houseno/C334125" TargetMode="External"/><Relationship Id="rId1020" Type="http://schemas.openxmlformats.org/officeDocument/2006/relationships/hyperlink" Target="https://www.sinyi.com.tw/rent/houseno/C330499" TargetMode="External"/><Relationship Id="rId1118" Type="http://schemas.openxmlformats.org/officeDocument/2006/relationships/hyperlink" Target="https://www.sinyi.com.tw/rent/houseno/C344139" TargetMode="External"/><Relationship Id="rId1325" Type="http://schemas.openxmlformats.org/officeDocument/2006/relationships/hyperlink" Target="https://www.sinyi.com.tw/rent/houseno/C349627" TargetMode="External"/><Relationship Id="rId1532" Type="http://schemas.openxmlformats.org/officeDocument/2006/relationships/hyperlink" Target="https://www.sinyi.com.tw/rent/houseno/C338726" TargetMode="External"/><Relationship Id="rId1977" Type="http://schemas.openxmlformats.org/officeDocument/2006/relationships/hyperlink" Target="https://www.sinyi.com.tw/rent/houseno/C309171" TargetMode="External"/><Relationship Id="rId902" Type="http://schemas.openxmlformats.org/officeDocument/2006/relationships/hyperlink" Target="https://www.sinyi.com.tw/rent/houseno/C348685" TargetMode="External"/><Relationship Id="rId1837" Type="http://schemas.openxmlformats.org/officeDocument/2006/relationships/hyperlink" Target="https://www.sinyi.com.tw/rent/houseno/C344408" TargetMode="External"/><Relationship Id="rId31" Type="http://schemas.openxmlformats.org/officeDocument/2006/relationships/hyperlink" Target="https://www.sinyi.com.tw/rent/houseno/C339564" TargetMode="External"/><Relationship Id="rId2099" Type="http://schemas.openxmlformats.org/officeDocument/2006/relationships/hyperlink" Target="https://www.sinyi.com.tw/rent/houseno/C340980" TargetMode="External"/><Relationship Id="rId180" Type="http://schemas.openxmlformats.org/officeDocument/2006/relationships/hyperlink" Target="https://www.sinyi.com.tw/rent/houseno/C355461" TargetMode="External"/><Relationship Id="rId278" Type="http://schemas.openxmlformats.org/officeDocument/2006/relationships/hyperlink" Target="https://www.sinyi.com.tw/rent/houseno/C352266" TargetMode="External"/><Relationship Id="rId1904" Type="http://schemas.openxmlformats.org/officeDocument/2006/relationships/hyperlink" Target="https://www.sinyi.com.tw/rent/houseno/C350968" TargetMode="External"/><Relationship Id="rId485" Type="http://schemas.openxmlformats.org/officeDocument/2006/relationships/hyperlink" Target="https://www.sinyi.com.tw/rent/houseno/C352257" TargetMode="External"/><Relationship Id="rId692" Type="http://schemas.openxmlformats.org/officeDocument/2006/relationships/hyperlink" Target="https://www.sinyi.com.tw/rent/houseno/C328504" TargetMode="External"/><Relationship Id="rId2166" Type="http://schemas.openxmlformats.org/officeDocument/2006/relationships/hyperlink" Target="https://www.sinyi.com.tw/rent/houseno/C342596" TargetMode="External"/><Relationship Id="rId2373" Type="http://schemas.openxmlformats.org/officeDocument/2006/relationships/hyperlink" Target="https://www.sinyi.com.tw/rent/houseno/C332855" TargetMode="External"/><Relationship Id="rId138" Type="http://schemas.openxmlformats.org/officeDocument/2006/relationships/hyperlink" Target="https://www.sinyi.com.tw/rent/houseno/C353385" TargetMode="External"/><Relationship Id="rId345" Type="http://schemas.openxmlformats.org/officeDocument/2006/relationships/hyperlink" Target="https://www.sinyi.com.tw/rent/houseno/C352663" TargetMode="External"/><Relationship Id="rId552" Type="http://schemas.openxmlformats.org/officeDocument/2006/relationships/hyperlink" Target="https://www.sinyi.com.tw/rent/houseno/C349882" TargetMode="External"/><Relationship Id="rId997" Type="http://schemas.openxmlformats.org/officeDocument/2006/relationships/hyperlink" Target="https://www.sinyi.com.tw/rent/houseno/C341925" TargetMode="External"/><Relationship Id="rId1182" Type="http://schemas.openxmlformats.org/officeDocument/2006/relationships/hyperlink" Target="https://www.sinyi.com.tw/rent/houseno/C340199" TargetMode="External"/><Relationship Id="rId2026" Type="http://schemas.openxmlformats.org/officeDocument/2006/relationships/hyperlink" Target="https://www.sinyi.com.tw/rent/houseno/C350843" TargetMode="External"/><Relationship Id="rId2233" Type="http://schemas.openxmlformats.org/officeDocument/2006/relationships/hyperlink" Target="https://www.sinyi.com.tw/rent/houseno/C347573" TargetMode="External"/><Relationship Id="rId2440" Type="http://schemas.openxmlformats.org/officeDocument/2006/relationships/hyperlink" Target="https://www.sinyi.com.tw/rent/houseno/C340094" TargetMode="External"/><Relationship Id="rId205" Type="http://schemas.openxmlformats.org/officeDocument/2006/relationships/hyperlink" Target="https://www.sinyi.com.tw/rent/houseno/C347450" TargetMode="External"/><Relationship Id="rId412" Type="http://schemas.openxmlformats.org/officeDocument/2006/relationships/hyperlink" Target="https://www.sinyi.com.tw/rent/houseno/C351844" TargetMode="External"/><Relationship Id="rId857" Type="http://schemas.openxmlformats.org/officeDocument/2006/relationships/hyperlink" Target="https://www.sinyi.com.tw/rent/houseno/C352083" TargetMode="External"/><Relationship Id="rId1042" Type="http://schemas.openxmlformats.org/officeDocument/2006/relationships/hyperlink" Target="https://www.sinyi.com.tw/rent/houseno/C324554" TargetMode="External"/><Relationship Id="rId1487" Type="http://schemas.openxmlformats.org/officeDocument/2006/relationships/hyperlink" Target="https://www.sinyi.com.tw/rent/houseno/C354101" TargetMode="External"/><Relationship Id="rId1694" Type="http://schemas.openxmlformats.org/officeDocument/2006/relationships/hyperlink" Target="https://www.sinyi.com.tw/rent/houseno/C344264" TargetMode="External"/><Relationship Id="rId2300" Type="http://schemas.openxmlformats.org/officeDocument/2006/relationships/hyperlink" Target="https://www.sinyi.com.tw/rent/houseno/C340412" TargetMode="External"/><Relationship Id="rId717" Type="http://schemas.openxmlformats.org/officeDocument/2006/relationships/hyperlink" Target="https://www.sinyi.com.tw/rent/houseno/C344618" TargetMode="External"/><Relationship Id="rId924" Type="http://schemas.openxmlformats.org/officeDocument/2006/relationships/hyperlink" Target="https://www.sinyi.com.tw/rent/houseno/C340357" TargetMode="External"/><Relationship Id="rId1347" Type="http://schemas.openxmlformats.org/officeDocument/2006/relationships/hyperlink" Target="https://www.sinyi.com.tw/rent/houseno/C352082" TargetMode="External"/><Relationship Id="rId1554" Type="http://schemas.openxmlformats.org/officeDocument/2006/relationships/hyperlink" Target="https://www.sinyi.com.tw/rent/houseno/C348443" TargetMode="External"/><Relationship Id="rId1761" Type="http://schemas.openxmlformats.org/officeDocument/2006/relationships/hyperlink" Target="https://www.sinyi.com.tw/rent/houseno/C345716" TargetMode="External"/><Relationship Id="rId1999" Type="http://schemas.openxmlformats.org/officeDocument/2006/relationships/hyperlink" Target="https://www.sinyi.com.tw/rent/houseno/C346729" TargetMode="External"/><Relationship Id="rId53" Type="http://schemas.openxmlformats.org/officeDocument/2006/relationships/hyperlink" Target="https://www.sinyi.com.tw/rent/houseno/C346823" TargetMode="External"/><Relationship Id="rId1207" Type="http://schemas.openxmlformats.org/officeDocument/2006/relationships/hyperlink" Target="https://www.sinyi.com.tw/rent/houseno/C327781" TargetMode="External"/><Relationship Id="rId1414" Type="http://schemas.openxmlformats.org/officeDocument/2006/relationships/hyperlink" Target="https://www.sinyi.com.tw/rent/houseno/C346362" TargetMode="External"/><Relationship Id="rId1621" Type="http://schemas.openxmlformats.org/officeDocument/2006/relationships/hyperlink" Target="https://www.sinyi.com.tw/rent/houseno/C343936" TargetMode="External"/><Relationship Id="rId1859" Type="http://schemas.openxmlformats.org/officeDocument/2006/relationships/hyperlink" Target="https://www.sinyi.com.tw/rent/houseno/C328020" TargetMode="External"/><Relationship Id="rId1719" Type="http://schemas.openxmlformats.org/officeDocument/2006/relationships/hyperlink" Target="https://www.sinyi.com.tw/rent/houseno/C343093" TargetMode="External"/><Relationship Id="rId1926" Type="http://schemas.openxmlformats.org/officeDocument/2006/relationships/hyperlink" Target="https://www.sinyi.com.tw/rent/houseno/C322917" TargetMode="External"/><Relationship Id="rId2090" Type="http://schemas.openxmlformats.org/officeDocument/2006/relationships/hyperlink" Target="https://www.sinyi.com.tw/rent/houseno/C347701" TargetMode="External"/><Relationship Id="rId2188" Type="http://schemas.openxmlformats.org/officeDocument/2006/relationships/hyperlink" Target="https://www.sinyi.com.tw/rent/houseno/C336159" TargetMode="External"/><Relationship Id="rId2395" Type="http://schemas.openxmlformats.org/officeDocument/2006/relationships/hyperlink" Target="https://www.sinyi.com.tw/rent/houseno/C339511" TargetMode="External"/><Relationship Id="rId367" Type="http://schemas.openxmlformats.org/officeDocument/2006/relationships/hyperlink" Target="https://www.sinyi.com.tw/rent/houseno/C342537" TargetMode="External"/><Relationship Id="rId574" Type="http://schemas.openxmlformats.org/officeDocument/2006/relationships/hyperlink" Target="https://www.sinyi.com.tw/rent/houseno/C353324" TargetMode="External"/><Relationship Id="rId2048" Type="http://schemas.openxmlformats.org/officeDocument/2006/relationships/hyperlink" Target="https://www.sinyi.com.tw/rent/houseno/C340098" TargetMode="External"/><Relationship Id="rId2255" Type="http://schemas.openxmlformats.org/officeDocument/2006/relationships/hyperlink" Target="https://www.sinyi.com.tw/rent/houseno/C336563" TargetMode="External"/><Relationship Id="rId227" Type="http://schemas.openxmlformats.org/officeDocument/2006/relationships/hyperlink" Target="https://www.sinyi.com.tw/rent/houseno/C254488" TargetMode="External"/><Relationship Id="rId781" Type="http://schemas.openxmlformats.org/officeDocument/2006/relationships/hyperlink" Target="https://www.sinyi.com.tw/rent/houseno/C352623" TargetMode="External"/><Relationship Id="rId879" Type="http://schemas.openxmlformats.org/officeDocument/2006/relationships/hyperlink" Target="https://www.sinyi.com.tw/rent/houseno/C326458" TargetMode="External"/><Relationship Id="rId2462" Type="http://schemas.openxmlformats.org/officeDocument/2006/relationships/hyperlink" Target="https://www.sinyi.com.tw/rent/houseno/C337274" TargetMode="External"/><Relationship Id="rId434" Type="http://schemas.openxmlformats.org/officeDocument/2006/relationships/hyperlink" Target="https://www.sinyi.com.tw/rent/houseno/C338615" TargetMode="External"/><Relationship Id="rId641" Type="http://schemas.openxmlformats.org/officeDocument/2006/relationships/hyperlink" Target="https://www.sinyi.com.tw/rent/houseno/C343131" TargetMode="External"/><Relationship Id="rId739" Type="http://schemas.openxmlformats.org/officeDocument/2006/relationships/hyperlink" Target="https://www.sinyi.com.tw/rent/houseno/C352462" TargetMode="External"/><Relationship Id="rId1064" Type="http://schemas.openxmlformats.org/officeDocument/2006/relationships/hyperlink" Target="https://www.sinyi.com.tw/rent/houseno/C342635" TargetMode="External"/><Relationship Id="rId1271" Type="http://schemas.openxmlformats.org/officeDocument/2006/relationships/hyperlink" Target="https://www.sinyi.com.tw/rent/houseno/C344113" TargetMode="External"/><Relationship Id="rId1369" Type="http://schemas.openxmlformats.org/officeDocument/2006/relationships/hyperlink" Target="https://www.sinyi.com.tw/rent/houseno/C331967" TargetMode="External"/><Relationship Id="rId1576" Type="http://schemas.openxmlformats.org/officeDocument/2006/relationships/hyperlink" Target="https://www.sinyi.com.tw/rent/houseno/C341951" TargetMode="External"/><Relationship Id="rId2115" Type="http://schemas.openxmlformats.org/officeDocument/2006/relationships/hyperlink" Target="https://www.sinyi.com.tw/rent/houseno/C334635" TargetMode="External"/><Relationship Id="rId2322" Type="http://schemas.openxmlformats.org/officeDocument/2006/relationships/hyperlink" Target="https://www.sinyi.com.tw/rent/houseno/C340605" TargetMode="External"/><Relationship Id="rId501" Type="http://schemas.openxmlformats.org/officeDocument/2006/relationships/hyperlink" Target="https://www.sinyi.com.tw/rent/houseno/C354862" TargetMode="External"/><Relationship Id="rId946" Type="http://schemas.openxmlformats.org/officeDocument/2006/relationships/hyperlink" Target="https://www.sinyi.com.tw/rent/houseno/C345535" TargetMode="External"/><Relationship Id="rId1131" Type="http://schemas.openxmlformats.org/officeDocument/2006/relationships/hyperlink" Target="https://www.sinyi.com.tw/rent/houseno/C341994" TargetMode="External"/><Relationship Id="rId1229" Type="http://schemas.openxmlformats.org/officeDocument/2006/relationships/hyperlink" Target="https://www.sinyi.com.tw/rent/houseno/C344511" TargetMode="External"/><Relationship Id="rId1783" Type="http://schemas.openxmlformats.org/officeDocument/2006/relationships/hyperlink" Target="https://www.sinyi.com.tw/rent/houseno/C341596" TargetMode="External"/><Relationship Id="rId1990" Type="http://schemas.openxmlformats.org/officeDocument/2006/relationships/hyperlink" Target="https://www.sinyi.com.tw/rent/houseno/C349134" TargetMode="External"/><Relationship Id="rId75" Type="http://schemas.openxmlformats.org/officeDocument/2006/relationships/hyperlink" Target="https://www.sinyi.com.tw/rent/houseno/C352024" TargetMode="External"/><Relationship Id="rId806" Type="http://schemas.openxmlformats.org/officeDocument/2006/relationships/hyperlink" Target="https://www.sinyi.com.tw/rent/houseno/C351784" TargetMode="External"/><Relationship Id="rId1436" Type="http://schemas.openxmlformats.org/officeDocument/2006/relationships/hyperlink" Target="https://www.sinyi.com.tw/rent/houseno/C353448" TargetMode="External"/><Relationship Id="rId1643" Type="http://schemas.openxmlformats.org/officeDocument/2006/relationships/hyperlink" Target="https://www.sinyi.com.tw/rent/houseno/C345238" TargetMode="External"/><Relationship Id="rId1850" Type="http://schemas.openxmlformats.org/officeDocument/2006/relationships/hyperlink" Target="https://www.sinyi.com.tw/rent/houseno/C329276" TargetMode="External"/><Relationship Id="rId1503" Type="http://schemas.openxmlformats.org/officeDocument/2006/relationships/hyperlink" Target="https://www.sinyi.com.tw/rent/houseno/C349705" TargetMode="External"/><Relationship Id="rId1710" Type="http://schemas.openxmlformats.org/officeDocument/2006/relationships/hyperlink" Target="https://www.sinyi.com.tw/rent/houseno/C349298" TargetMode="External"/><Relationship Id="rId1948" Type="http://schemas.openxmlformats.org/officeDocument/2006/relationships/hyperlink" Target="https://www.sinyi.com.tw/rent/houseno/C335293" TargetMode="External"/><Relationship Id="rId291" Type="http://schemas.openxmlformats.org/officeDocument/2006/relationships/hyperlink" Target="https://www.sinyi.com.tw/rent/houseno/C349445" TargetMode="External"/><Relationship Id="rId1808" Type="http://schemas.openxmlformats.org/officeDocument/2006/relationships/hyperlink" Target="https://www.sinyi.com.tw/rent/houseno/C352081" TargetMode="External"/><Relationship Id="rId151" Type="http://schemas.openxmlformats.org/officeDocument/2006/relationships/hyperlink" Target="https://www.sinyi.com.tw/rent/houseno/C351053" TargetMode="External"/><Relationship Id="rId389" Type="http://schemas.openxmlformats.org/officeDocument/2006/relationships/hyperlink" Target="https://www.sinyi.com.tw/rent/houseno/C351962" TargetMode="External"/><Relationship Id="rId596" Type="http://schemas.openxmlformats.org/officeDocument/2006/relationships/hyperlink" Target="https://www.sinyi.com.tw/rent/houseno/C334775" TargetMode="External"/><Relationship Id="rId2277" Type="http://schemas.openxmlformats.org/officeDocument/2006/relationships/hyperlink" Target="https://www.sinyi.com.tw/rent/houseno/C341461" TargetMode="External"/><Relationship Id="rId2484" Type="http://schemas.openxmlformats.org/officeDocument/2006/relationships/hyperlink" Target="https://www.sinyi.com.tw/rent/houseno/C278997" TargetMode="External"/><Relationship Id="rId249" Type="http://schemas.openxmlformats.org/officeDocument/2006/relationships/hyperlink" Target="https://www.sinyi.com.tw/rent/houseno/C349746" TargetMode="External"/><Relationship Id="rId456" Type="http://schemas.openxmlformats.org/officeDocument/2006/relationships/hyperlink" Target="https://www.sinyi.com.tw/rent/houseno/C349448" TargetMode="External"/><Relationship Id="rId663" Type="http://schemas.openxmlformats.org/officeDocument/2006/relationships/hyperlink" Target="https://www.sinyi.com.tw/rent/houseno/C343255" TargetMode="External"/><Relationship Id="rId870" Type="http://schemas.openxmlformats.org/officeDocument/2006/relationships/hyperlink" Target="https://www.sinyi.com.tw/rent/houseno/C336616" TargetMode="External"/><Relationship Id="rId1086" Type="http://schemas.openxmlformats.org/officeDocument/2006/relationships/hyperlink" Target="https://www.sinyi.com.tw/rent/houseno/C337556" TargetMode="External"/><Relationship Id="rId1293" Type="http://schemas.openxmlformats.org/officeDocument/2006/relationships/hyperlink" Target="https://www.sinyi.com.tw/rent/houseno/C338829" TargetMode="External"/><Relationship Id="rId2137" Type="http://schemas.openxmlformats.org/officeDocument/2006/relationships/hyperlink" Target="https://www.sinyi.com.tw/rent/houseno/C326851" TargetMode="External"/><Relationship Id="rId2344" Type="http://schemas.openxmlformats.org/officeDocument/2006/relationships/hyperlink" Target="https://www.sinyi.com.tw/rent/houseno/C342091" TargetMode="External"/><Relationship Id="rId109" Type="http://schemas.openxmlformats.org/officeDocument/2006/relationships/hyperlink" Target="https://www.sinyi.com.tw/rent/houseno/C342366" TargetMode="External"/><Relationship Id="rId316" Type="http://schemas.openxmlformats.org/officeDocument/2006/relationships/hyperlink" Target="https://www.sinyi.com.tw/rent/houseno/C346297" TargetMode="External"/><Relationship Id="rId523" Type="http://schemas.openxmlformats.org/officeDocument/2006/relationships/hyperlink" Target="https://www.sinyi.com.tw/rent/houseno/C345315" TargetMode="External"/><Relationship Id="rId968" Type="http://schemas.openxmlformats.org/officeDocument/2006/relationships/hyperlink" Target="https://www.sinyi.com.tw/rent/houseno/C337419" TargetMode="External"/><Relationship Id="rId1153" Type="http://schemas.openxmlformats.org/officeDocument/2006/relationships/hyperlink" Target="https://www.sinyi.com.tw/rent/houseno/C347437" TargetMode="External"/><Relationship Id="rId1598" Type="http://schemas.openxmlformats.org/officeDocument/2006/relationships/hyperlink" Target="https://www.sinyi.com.tw/rent/houseno/C342978" TargetMode="External"/><Relationship Id="rId2204" Type="http://schemas.openxmlformats.org/officeDocument/2006/relationships/hyperlink" Target="https://www.sinyi.com.tw/rent/houseno/C343280" TargetMode="External"/><Relationship Id="rId97" Type="http://schemas.openxmlformats.org/officeDocument/2006/relationships/hyperlink" Target="https://www.sinyi.com.tw/rent/houseno/C344484" TargetMode="External"/><Relationship Id="rId730" Type="http://schemas.openxmlformats.org/officeDocument/2006/relationships/hyperlink" Target="https://www.sinyi.com.tw/rent/houseno/C346532" TargetMode="External"/><Relationship Id="rId828" Type="http://schemas.openxmlformats.org/officeDocument/2006/relationships/hyperlink" Target="https://www.sinyi.com.tw/rent/houseno/C348645" TargetMode="External"/><Relationship Id="rId1013" Type="http://schemas.openxmlformats.org/officeDocument/2006/relationships/hyperlink" Target="https://www.sinyi.com.tw/rent/houseno/C343129" TargetMode="External"/><Relationship Id="rId1360" Type="http://schemas.openxmlformats.org/officeDocument/2006/relationships/hyperlink" Target="https://www.sinyi.com.tw/rent/houseno/C347669" TargetMode="External"/><Relationship Id="rId1458" Type="http://schemas.openxmlformats.org/officeDocument/2006/relationships/hyperlink" Target="https://www.sinyi.com.tw/rent/houseno/C344613" TargetMode="External"/><Relationship Id="rId1665" Type="http://schemas.openxmlformats.org/officeDocument/2006/relationships/hyperlink" Target="https://www.sinyi.com.tw/rent/houseno/C340069" TargetMode="External"/><Relationship Id="rId1872" Type="http://schemas.openxmlformats.org/officeDocument/2006/relationships/hyperlink" Target="https://www.sinyi.com.tw/rent/houseno/C346138" TargetMode="External"/><Relationship Id="rId2411" Type="http://schemas.openxmlformats.org/officeDocument/2006/relationships/hyperlink" Target="https://www.sinyi.com.tw/rent/houseno/C334629" TargetMode="External"/><Relationship Id="rId2509" Type="http://schemas.openxmlformats.org/officeDocument/2006/relationships/hyperlink" Target="https://www.sinyi.com.tw/rent/houseno/CZ05064" TargetMode="External"/><Relationship Id="rId1220" Type="http://schemas.openxmlformats.org/officeDocument/2006/relationships/hyperlink" Target="https://www.sinyi.com.tw/rent/houseno/C351882" TargetMode="External"/><Relationship Id="rId1318" Type="http://schemas.openxmlformats.org/officeDocument/2006/relationships/hyperlink" Target="https://www.sinyi.com.tw/rent/houseno/C353564" TargetMode="External"/><Relationship Id="rId1525" Type="http://schemas.openxmlformats.org/officeDocument/2006/relationships/hyperlink" Target="https://www.sinyi.com.tw/rent/houseno/C350005" TargetMode="External"/><Relationship Id="rId1732" Type="http://schemas.openxmlformats.org/officeDocument/2006/relationships/hyperlink" Target="https://www.sinyi.com.tw/rent/houseno/C350004" TargetMode="External"/><Relationship Id="rId24" Type="http://schemas.openxmlformats.org/officeDocument/2006/relationships/hyperlink" Target="https://www.sinyi.com.tw/rent/houseno/C322916" TargetMode="External"/><Relationship Id="rId2299" Type="http://schemas.openxmlformats.org/officeDocument/2006/relationships/hyperlink" Target="https://www.sinyi.com.tw/rent/houseno/C334815" TargetMode="External"/><Relationship Id="rId173" Type="http://schemas.openxmlformats.org/officeDocument/2006/relationships/hyperlink" Target="https://www.sinyi.com.tw/rent/houseno/C340577" TargetMode="External"/><Relationship Id="rId380" Type="http://schemas.openxmlformats.org/officeDocument/2006/relationships/hyperlink" Target="https://www.sinyi.com.tw/rent/houseno/C342227" TargetMode="External"/><Relationship Id="rId2061" Type="http://schemas.openxmlformats.org/officeDocument/2006/relationships/hyperlink" Target="https://www.sinyi.com.tw/rent/houseno/C337152" TargetMode="External"/><Relationship Id="rId240" Type="http://schemas.openxmlformats.org/officeDocument/2006/relationships/hyperlink" Target="https://www.sinyi.com.tw/rent/houseno/C350296" TargetMode="External"/><Relationship Id="rId478" Type="http://schemas.openxmlformats.org/officeDocument/2006/relationships/hyperlink" Target="https://www.sinyi.com.tw/rent/houseno/C342044" TargetMode="External"/><Relationship Id="rId685" Type="http://schemas.openxmlformats.org/officeDocument/2006/relationships/hyperlink" Target="https://www.sinyi.com.tw/rent/houseno/C349013" TargetMode="External"/><Relationship Id="rId892" Type="http://schemas.openxmlformats.org/officeDocument/2006/relationships/hyperlink" Target="https://www.sinyi.com.tw/rent/houseno/C343627" TargetMode="External"/><Relationship Id="rId2159" Type="http://schemas.openxmlformats.org/officeDocument/2006/relationships/hyperlink" Target="https://www.sinyi.com.tw/rent/houseno/C331846" TargetMode="External"/><Relationship Id="rId2366" Type="http://schemas.openxmlformats.org/officeDocument/2006/relationships/hyperlink" Target="https://www.sinyi.com.tw/rent/houseno/C338633" TargetMode="External"/><Relationship Id="rId100" Type="http://schemas.openxmlformats.org/officeDocument/2006/relationships/hyperlink" Target="https://www.sinyi.com.tw/rent/houseno/C350743" TargetMode="External"/><Relationship Id="rId338" Type="http://schemas.openxmlformats.org/officeDocument/2006/relationships/hyperlink" Target="https://www.sinyi.com.tw/rent/houseno/C343866" TargetMode="External"/><Relationship Id="rId545" Type="http://schemas.openxmlformats.org/officeDocument/2006/relationships/hyperlink" Target="https://www.sinyi.com.tw/rent/houseno/C353101" TargetMode="External"/><Relationship Id="rId752" Type="http://schemas.openxmlformats.org/officeDocument/2006/relationships/hyperlink" Target="https://www.sinyi.com.tw/rent/houseno/C345403" TargetMode="External"/><Relationship Id="rId1175" Type="http://schemas.openxmlformats.org/officeDocument/2006/relationships/hyperlink" Target="https://www.sinyi.com.tw/rent/houseno/C348462" TargetMode="External"/><Relationship Id="rId1382" Type="http://schemas.openxmlformats.org/officeDocument/2006/relationships/hyperlink" Target="https://www.sinyi.com.tw/rent/houseno/C342849" TargetMode="External"/><Relationship Id="rId2019" Type="http://schemas.openxmlformats.org/officeDocument/2006/relationships/hyperlink" Target="https://www.sinyi.com.tw/rent/houseno/C346289" TargetMode="External"/><Relationship Id="rId2226" Type="http://schemas.openxmlformats.org/officeDocument/2006/relationships/hyperlink" Target="https://www.sinyi.com.tw/rent/houseno/C342673" TargetMode="External"/><Relationship Id="rId2433" Type="http://schemas.openxmlformats.org/officeDocument/2006/relationships/hyperlink" Target="https://www.sinyi.com.tw/rent/houseno/C326994" TargetMode="External"/><Relationship Id="rId405" Type="http://schemas.openxmlformats.org/officeDocument/2006/relationships/hyperlink" Target="https://www.sinyi.com.tw/rent/houseno/C353571" TargetMode="External"/><Relationship Id="rId612" Type="http://schemas.openxmlformats.org/officeDocument/2006/relationships/hyperlink" Target="https://www.sinyi.com.tw/rent/houseno/C346737" TargetMode="External"/><Relationship Id="rId1035" Type="http://schemas.openxmlformats.org/officeDocument/2006/relationships/hyperlink" Target="https://www.sinyi.com.tw/rent/houseno/C319939" TargetMode="External"/><Relationship Id="rId1242" Type="http://schemas.openxmlformats.org/officeDocument/2006/relationships/hyperlink" Target="https://www.sinyi.com.tw/rent/houseno/C353843" TargetMode="External"/><Relationship Id="rId1687" Type="http://schemas.openxmlformats.org/officeDocument/2006/relationships/hyperlink" Target="https://www.sinyi.com.tw/rent/houseno/C315432" TargetMode="External"/><Relationship Id="rId1894" Type="http://schemas.openxmlformats.org/officeDocument/2006/relationships/hyperlink" Target="https://www.sinyi.com.tw/rent/houseno/C347143" TargetMode="External"/><Relationship Id="rId2500" Type="http://schemas.openxmlformats.org/officeDocument/2006/relationships/hyperlink" Target="https://www.sinyi.com.tw/rent/houseno/C332191" TargetMode="External"/><Relationship Id="rId917" Type="http://schemas.openxmlformats.org/officeDocument/2006/relationships/hyperlink" Target="https://www.sinyi.com.tw/rent/houseno/C347620" TargetMode="External"/><Relationship Id="rId1102" Type="http://schemas.openxmlformats.org/officeDocument/2006/relationships/hyperlink" Target="https://www.sinyi.com.tw/rent/houseno/C298453" TargetMode="External"/><Relationship Id="rId1547" Type="http://schemas.openxmlformats.org/officeDocument/2006/relationships/hyperlink" Target="https://www.sinyi.com.tw/rent/houseno/C334569" TargetMode="External"/><Relationship Id="rId1754" Type="http://schemas.openxmlformats.org/officeDocument/2006/relationships/hyperlink" Target="https://www.sinyi.com.tw/rent/houseno/C337439" TargetMode="External"/><Relationship Id="rId1961" Type="http://schemas.openxmlformats.org/officeDocument/2006/relationships/hyperlink" Target="https://www.sinyi.com.tw/rent/houseno/C335051" TargetMode="External"/><Relationship Id="rId46" Type="http://schemas.openxmlformats.org/officeDocument/2006/relationships/hyperlink" Target="https://www.sinyi.com.tw/rent/houseno/C344454" TargetMode="External"/><Relationship Id="rId1407" Type="http://schemas.openxmlformats.org/officeDocument/2006/relationships/hyperlink" Target="https://www.sinyi.com.tw/rent/houseno/C350131" TargetMode="External"/><Relationship Id="rId1614" Type="http://schemas.openxmlformats.org/officeDocument/2006/relationships/hyperlink" Target="https://www.sinyi.com.tw/rent/houseno/C349202" TargetMode="External"/><Relationship Id="rId1821" Type="http://schemas.openxmlformats.org/officeDocument/2006/relationships/hyperlink" Target="https://www.sinyi.com.tw/rent/houseno/C327919" TargetMode="External"/><Relationship Id="rId195" Type="http://schemas.openxmlformats.org/officeDocument/2006/relationships/hyperlink" Target="https://www.sinyi.com.tw/rent/houseno/C343087" TargetMode="External"/><Relationship Id="rId1919" Type="http://schemas.openxmlformats.org/officeDocument/2006/relationships/hyperlink" Target="https://www.sinyi.com.tw/rent/houseno/C339410" TargetMode="External"/><Relationship Id="rId2083" Type="http://schemas.openxmlformats.org/officeDocument/2006/relationships/hyperlink" Target="https://www.sinyi.com.tw/rent/houseno/C342423" TargetMode="External"/><Relationship Id="rId2290" Type="http://schemas.openxmlformats.org/officeDocument/2006/relationships/hyperlink" Target="https://www.sinyi.com.tw/rent/houseno/C328603" TargetMode="External"/><Relationship Id="rId2388" Type="http://schemas.openxmlformats.org/officeDocument/2006/relationships/hyperlink" Target="https://www.sinyi.com.tw/rent/houseno/C341778" TargetMode="External"/><Relationship Id="rId262" Type="http://schemas.openxmlformats.org/officeDocument/2006/relationships/hyperlink" Target="https://www.sinyi.com.tw/rent/houseno/C337309" TargetMode="External"/><Relationship Id="rId567" Type="http://schemas.openxmlformats.org/officeDocument/2006/relationships/hyperlink" Target="https://www.sinyi.com.tw/rent/houseno/C348496" TargetMode="External"/><Relationship Id="rId1197" Type="http://schemas.openxmlformats.org/officeDocument/2006/relationships/hyperlink" Target="https://www.sinyi.com.tw/rent/houseno/C336569" TargetMode="External"/><Relationship Id="rId2150" Type="http://schemas.openxmlformats.org/officeDocument/2006/relationships/hyperlink" Target="https://www.sinyi.com.tw/rent/houseno/C344386" TargetMode="External"/><Relationship Id="rId2248" Type="http://schemas.openxmlformats.org/officeDocument/2006/relationships/hyperlink" Target="https://www.sinyi.com.tw/rent/houseno/C329262" TargetMode="External"/><Relationship Id="rId122" Type="http://schemas.openxmlformats.org/officeDocument/2006/relationships/hyperlink" Target="https://www.sinyi.com.tw/rent/houseno/C344416" TargetMode="External"/><Relationship Id="rId774" Type="http://schemas.openxmlformats.org/officeDocument/2006/relationships/hyperlink" Target="https://www.sinyi.com.tw/rent/houseno/C345849" TargetMode="External"/><Relationship Id="rId981" Type="http://schemas.openxmlformats.org/officeDocument/2006/relationships/hyperlink" Target="https://www.sinyi.com.tw/rent/houseno/C345529" TargetMode="External"/><Relationship Id="rId1057" Type="http://schemas.openxmlformats.org/officeDocument/2006/relationships/hyperlink" Target="https://www.sinyi.com.tw/rent/houseno/C348498" TargetMode="External"/><Relationship Id="rId2010" Type="http://schemas.openxmlformats.org/officeDocument/2006/relationships/hyperlink" Target="https://www.sinyi.com.tw/rent/houseno/C350589" TargetMode="External"/><Relationship Id="rId2455" Type="http://schemas.openxmlformats.org/officeDocument/2006/relationships/hyperlink" Target="https://www.sinyi.com.tw/rent/houseno/C340525" TargetMode="External"/><Relationship Id="rId427" Type="http://schemas.openxmlformats.org/officeDocument/2006/relationships/hyperlink" Target="https://www.sinyi.com.tw/rent/houseno/C352411" TargetMode="External"/><Relationship Id="rId634" Type="http://schemas.openxmlformats.org/officeDocument/2006/relationships/hyperlink" Target="https://www.sinyi.com.tw/rent/houseno/C349762" TargetMode="External"/><Relationship Id="rId841" Type="http://schemas.openxmlformats.org/officeDocument/2006/relationships/hyperlink" Target="https://www.sinyi.com.tw/rent/houseno/C341255" TargetMode="External"/><Relationship Id="rId1264" Type="http://schemas.openxmlformats.org/officeDocument/2006/relationships/hyperlink" Target="https://www.sinyi.com.tw/rent/houseno/C346501" TargetMode="External"/><Relationship Id="rId1471" Type="http://schemas.openxmlformats.org/officeDocument/2006/relationships/hyperlink" Target="https://www.sinyi.com.tw/rent/houseno/C333231" TargetMode="External"/><Relationship Id="rId1569" Type="http://schemas.openxmlformats.org/officeDocument/2006/relationships/hyperlink" Target="https://www.sinyi.com.tw/rent/houseno/C346664" TargetMode="External"/><Relationship Id="rId2108" Type="http://schemas.openxmlformats.org/officeDocument/2006/relationships/hyperlink" Target="https://www.sinyi.com.tw/rent/houseno/C349007" TargetMode="External"/><Relationship Id="rId2315" Type="http://schemas.openxmlformats.org/officeDocument/2006/relationships/hyperlink" Target="https://www.sinyi.com.tw/rent/houseno/C348184" TargetMode="External"/><Relationship Id="rId701" Type="http://schemas.openxmlformats.org/officeDocument/2006/relationships/hyperlink" Target="https://www.sinyi.com.tw/rent/houseno/C350894" TargetMode="External"/><Relationship Id="rId939" Type="http://schemas.openxmlformats.org/officeDocument/2006/relationships/hyperlink" Target="https://www.sinyi.com.tw/rent/houseno/C347488" TargetMode="External"/><Relationship Id="rId1124" Type="http://schemas.openxmlformats.org/officeDocument/2006/relationships/hyperlink" Target="https://www.sinyi.com.tw/rent/houseno/C344999" TargetMode="External"/><Relationship Id="rId1331" Type="http://schemas.openxmlformats.org/officeDocument/2006/relationships/hyperlink" Target="https://www.sinyi.com.tw/rent/houseno/C345448" TargetMode="External"/><Relationship Id="rId1776" Type="http://schemas.openxmlformats.org/officeDocument/2006/relationships/hyperlink" Target="https://www.sinyi.com.tw/rent/houseno/C342150" TargetMode="External"/><Relationship Id="rId1983" Type="http://schemas.openxmlformats.org/officeDocument/2006/relationships/hyperlink" Target="https://www.sinyi.com.tw/rent/houseno/C346747" TargetMode="External"/><Relationship Id="rId68" Type="http://schemas.openxmlformats.org/officeDocument/2006/relationships/hyperlink" Target="https://www.sinyi.com.tw/rent/houseno/C350378" TargetMode="External"/><Relationship Id="rId1429" Type="http://schemas.openxmlformats.org/officeDocument/2006/relationships/hyperlink" Target="https://www.sinyi.com.tw/rent/houseno/C347444" TargetMode="External"/><Relationship Id="rId1636" Type="http://schemas.openxmlformats.org/officeDocument/2006/relationships/hyperlink" Target="https://www.sinyi.com.tw/rent/houseno/C333561" TargetMode="External"/><Relationship Id="rId1843" Type="http://schemas.openxmlformats.org/officeDocument/2006/relationships/hyperlink" Target="https://www.sinyi.com.tw/rent/houseno/C337594" TargetMode="External"/><Relationship Id="rId1703" Type="http://schemas.openxmlformats.org/officeDocument/2006/relationships/hyperlink" Target="https://www.sinyi.com.tw/rent/houseno/C344756" TargetMode="External"/><Relationship Id="rId1910" Type="http://schemas.openxmlformats.org/officeDocument/2006/relationships/hyperlink" Target="https://www.sinyi.com.tw/rent/houseno/C350961" TargetMode="External"/><Relationship Id="rId284" Type="http://schemas.openxmlformats.org/officeDocument/2006/relationships/hyperlink" Target="https://www.sinyi.com.tw/rent/houseno/C351027" TargetMode="External"/><Relationship Id="rId491" Type="http://schemas.openxmlformats.org/officeDocument/2006/relationships/hyperlink" Target="https://www.sinyi.com.tw/rent/houseno/C345418" TargetMode="External"/><Relationship Id="rId2172" Type="http://schemas.openxmlformats.org/officeDocument/2006/relationships/hyperlink" Target="https://www.sinyi.com.tw/rent/houseno/C341593" TargetMode="External"/><Relationship Id="rId144" Type="http://schemas.openxmlformats.org/officeDocument/2006/relationships/hyperlink" Target="https://www.sinyi.com.tw/rent/houseno/C348721" TargetMode="External"/><Relationship Id="rId589" Type="http://schemas.openxmlformats.org/officeDocument/2006/relationships/hyperlink" Target="https://www.sinyi.com.tw/rent/houseno/C344617" TargetMode="External"/><Relationship Id="rId796" Type="http://schemas.openxmlformats.org/officeDocument/2006/relationships/hyperlink" Target="https://www.sinyi.com.tw/rent/houseno/C347784" TargetMode="External"/><Relationship Id="rId2477" Type="http://schemas.openxmlformats.org/officeDocument/2006/relationships/hyperlink" Target="https://www.sinyi.com.tw/rent/houseno/C327274" TargetMode="External"/><Relationship Id="rId351" Type="http://schemas.openxmlformats.org/officeDocument/2006/relationships/hyperlink" Target="https://www.sinyi.com.tw/rent/houseno/C355482" TargetMode="External"/><Relationship Id="rId449" Type="http://schemas.openxmlformats.org/officeDocument/2006/relationships/hyperlink" Target="https://www.sinyi.com.tw/rent/houseno/C350848" TargetMode="External"/><Relationship Id="rId656" Type="http://schemas.openxmlformats.org/officeDocument/2006/relationships/hyperlink" Target="https://www.sinyi.com.tw/rent/houseno/C335676" TargetMode="External"/><Relationship Id="rId863" Type="http://schemas.openxmlformats.org/officeDocument/2006/relationships/hyperlink" Target="https://www.sinyi.com.tw/rent/houseno/C344174" TargetMode="External"/><Relationship Id="rId1079" Type="http://schemas.openxmlformats.org/officeDocument/2006/relationships/hyperlink" Target="https://www.sinyi.com.tw/rent/houseno/C336010" TargetMode="External"/><Relationship Id="rId1286" Type="http://schemas.openxmlformats.org/officeDocument/2006/relationships/hyperlink" Target="https://www.sinyi.com.tw/rent/houseno/C352364" TargetMode="External"/><Relationship Id="rId1493" Type="http://schemas.openxmlformats.org/officeDocument/2006/relationships/hyperlink" Target="https://www.sinyi.com.tw/rent/houseno/C353044" TargetMode="External"/><Relationship Id="rId2032" Type="http://schemas.openxmlformats.org/officeDocument/2006/relationships/hyperlink" Target="https://www.sinyi.com.tw/rent/houseno/C343570" TargetMode="External"/><Relationship Id="rId2337" Type="http://schemas.openxmlformats.org/officeDocument/2006/relationships/hyperlink" Target="https://www.sinyi.com.tw/rent/houseno/C341495" TargetMode="External"/><Relationship Id="rId211" Type="http://schemas.openxmlformats.org/officeDocument/2006/relationships/hyperlink" Target="https://www.sinyi.com.tw/rent/houseno/C331512" TargetMode="External"/><Relationship Id="rId309" Type="http://schemas.openxmlformats.org/officeDocument/2006/relationships/hyperlink" Target="https://www.sinyi.com.tw/rent/houseno/C351867" TargetMode="External"/><Relationship Id="rId516" Type="http://schemas.openxmlformats.org/officeDocument/2006/relationships/hyperlink" Target="https://www.sinyi.com.tw/rent/houseno/C339784" TargetMode="External"/><Relationship Id="rId1146" Type="http://schemas.openxmlformats.org/officeDocument/2006/relationships/hyperlink" Target="https://www.sinyi.com.tw/rent/houseno/C343945" TargetMode="External"/><Relationship Id="rId1798" Type="http://schemas.openxmlformats.org/officeDocument/2006/relationships/hyperlink" Target="https://www.sinyi.com.tw/rent/houseno/C350964" TargetMode="External"/><Relationship Id="rId723" Type="http://schemas.openxmlformats.org/officeDocument/2006/relationships/hyperlink" Target="https://www.sinyi.com.tw/rent/houseno/C352766" TargetMode="External"/><Relationship Id="rId930" Type="http://schemas.openxmlformats.org/officeDocument/2006/relationships/hyperlink" Target="https://www.sinyi.com.tw/rent/houseno/C349385" TargetMode="External"/><Relationship Id="rId1006" Type="http://schemas.openxmlformats.org/officeDocument/2006/relationships/hyperlink" Target="https://www.sinyi.com.tw/rent/houseno/C352581" TargetMode="External"/><Relationship Id="rId1353" Type="http://schemas.openxmlformats.org/officeDocument/2006/relationships/hyperlink" Target="https://www.sinyi.com.tw/rent/houseno/C332868" TargetMode="External"/><Relationship Id="rId1560" Type="http://schemas.openxmlformats.org/officeDocument/2006/relationships/hyperlink" Target="https://www.sinyi.com.tw/rent/houseno/C342131" TargetMode="External"/><Relationship Id="rId1658" Type="http://schemas.openxmlformats.org/officeDocument/2006/relationships/hyperlink" Target="https://www.sinyi.com.tw/rent/houseno/C332354" TargetMode="External"/><Relationship Id="rId1865" Type="http://schemas.openxmlformats.org/officeDocument/2006/relationships/hyperlink" Target="https://www.sinyi.com.tw/rent/houseno/C347533" TargetMode="External"/><Relationship Id="rId2404" Type="http://schemas.openxmlformats.org/officeDocument/2006/relationships/hyperlink" Target="https://www.sinyi.com.tw/rent/houseno/C330030" TargetMode="External"/><Relationship Id="rId1213" Type="http://schemas.openxmlformats.org/officeDocument/2006/relationships/hyperlink" Target="https://www.sinyi.com.tw/rent/houseno/C353028" TargetMode="External"/><Relationship Id="rId1420" Type="http://schemas.openxmlformats.org/officeDocument/2006/relationships/hyperlink" Target="https://www.sinyi.com.tw/rent/houseno/C346523" TargetMode="External"/><Relationship Id="rId1518" Type="http://schemas.openxmlformats.org/officeDocument/2006/relationships/hyperlink" Target="https://www.sinyi.com.tw/rent/houseno/C320419" TargetMode="External"/><Relationship Id="rId1725" Type="http://schemas.openxmlformats.org/officeDocument/2006/relationships/hyperlink" Target="https://www.sinyi.com.tw/rent/houseno/C342122" TargetMode="External"/><Relationship Id="rId1932" Type="http://schemas.openxmlformats.org/officeDocument/2006/relationships/hyperlink" Target="https://www.sinyi.com.tw/rent/houseno/C346250" TargetMode="External"/><Relationship Id="rId17" Type="http://schemas.openxmlformats.org/officeDocument/2006/relationships/hyperlink" Target="https://www.sinyi.com.tw/rent/houseno/C350206" TargetMode="External"/><Relationship Id="rId2194" Type="http://schemas.openxmlformats.org/officeDocument/2006/relationships/hyperlink" Target="https://www.sinyi.com.tw/rent/houseno/C336565" TargetMode="External"/><Relationship Id="rId166" Type="http://schemas.openxmlformats.org/officeDocument/2006/relationships/hyperlink" Target="https://www.sinyi.com.tw/rent/houseno/C354385" TargetMode="External"/><Relationship Id="rId373" Type="http://schemas.openxmlformats.org/officeDocument/2006/relationships/hyperlink" Target="https://www.sinyi.com.tw/rent/houseno/C354882" TargetMode="External"/><Relationship Id="rId580" Type="http://schemas.openxmlformats.org/officeDocument/2006/relationships/hyperlink" Target="https://www.sinyi.com.tw/rent/houseno/C337769" TargetMode="External"/><Relationship Id="rId2054" Type="http://schemas.openxmlformats.org/officeDocument/2006/relationships/hyperlink" Target="https://www.sinyi.com.tw/rent/houseno/C343275" TargetMode="External"/><Relationship Id="rId2261" Type="http://schemas.openxmlformats.org/officeDocument/2006/relationships/hyperlink" Target="https://www.sinyi.com.tw/rent/houseno/C335714" TargetMode="External"/><Relationship Id="rId2499" Type="http://schemas.openxmlformats.org/officeDocument/2006/relationships/hyperlink" Target="https://www.sinyi.com.tw/rent/houseno/C323729" TargetMode="External"/><Relationship Id="rId1" Type="http://schemas.openxmlformats.org/officeDocument/2006/relationships/hyperlink" Target="https://www.sinyi.com.tw/rent/houseno/C333411" TargetMode="External"/><Relationship Id="rId233" Type="http://schemas.openxmlformats.org/officeDocument/2006/relationships/hyperlink" Target="https://www.sinyi.com.tw/rent/houseno/C346414" TargetMode="External"/><Relationship Id="rId440" Type="http://schemas.openxmlformats.org/officeDocument/2006/relationships/hyperlink" Target="https://www.sinyi.com.tw/rent/houseno/C347089" TargetMode="External"/><Relationship Id="rId678" Type="http://schemas.openxmlformats.org/officeDocument/2006/relationships/hyperlink" Target="https://www.sinyi.com.tw/rent/houseno/C335514" TargetMode="External"/><Relationship Id="rId885" Type="http://schemas.openxmlformats.org/officeDocument/2006/relationships/hyperlink" Target="https://www.sinyi.com.tw/rent/houseno/C329274" TargetMode="External"/><Relationship Id="rId1070" Type="http://schemas.openxmlformats.org/officeDocument/2006/relationships/hyperlink" Target="https://www.sinyi.com.tw/rent/houseno/C336806" TargetMode="External"/><Relationship Id="rId2121" Type="http://schemas.openxmlformats.org/officeDocument/2006/relationships/hyperlink" Target="https://www.sinyi.com.tw/rent/houseno/C343088" TargetMode="External"/><Relationship Id="rId2359" Type="http://schemas.openxmlformats.org/officeDocument/2006/relationships/hyperlink" Target="https://www.sinyi.com.tw/rent/houseno/C335732" TargetMode="External"/><Relationship Id="rId300" Type="http://schemas.openxmlformats.org/officeDocument/2006/relationships/hyperlink" Target="https://www.sinyi.com.tw/rent/houseno/C351950" TargetMode="External"/><Relationship Id="rId538" Type="http://schemas.openxmlformats.org/officeDocument/2006/relationships/hyperlink" Target="https://www.sinyi.com.tw/rent/houseno/C343123" TargetMode="External"/><Relationship Id="rId745" Type="http://schemas.openxmlformats.org/officeDocument/2006/relationships/hyperlink" Target="https://www.sinyi.com.tw/rent/houseno/C347165" TargetMode="External"/><Relationship Id="rId952" Type="http://schemas.openxmlformats.org/officeDocument/2006/relationships/hyperlink" Target="https://www.sinyi.com.tw/rent/houseno/C349112" TargetMode="External"/><Relationship Id="rId1168" Type="http://schemas.openxmlformats.org/officeDocument/2006/relationships/hyperlink" Target="https://www.sinyi.com.tw/rent/houseno/C338060" TargetMode="External"/><Relationship Id="rId1375" Type="http://schemas.openxmlformats.org/officeDocument/2006/relationships/hyperlink" Target="https://www.sinyi.com.tw/rent/houseno/C343174" TargetMode="External"/><Relationship Id="rId1582" Type="http://schemas.openxmlformats.org/officeDocument/2006/relationships/hyperlink" Target="https://www.sinyi.com.tw/rent/houseno/C349822" TargetMode="External"/><Relationship Id="rId2219" Type="http://schemas.openxmlformats.org/officeDocument/2006/relationships/hyperlink" Target="https://www.sinyi.com.tw/rent/houseno/C343346" TargetMode="External"/><Relationship Id="rId2426" Type="http://schemas.openxmlformats.org/officeDocument/2006/relationships/hyperlink" Target="https://www.sinyi.com.tw/rent/houseno/C307304" TargetMode="External"/><Relationship Id="rId81" Type="http://schemas.openxmlformats.org/officeDocument/2006/relationships/hyperlink" Target="https://www.sinyi.com.tw/rent/houseno/C352925" TargetMode="External"/><Relationship Id="rId605" Type="http://schemas.openxmlformats.org/officeDocument/2006/relationships/hyperlink" Target="https://www.sinyi.com.tw/rent/houseno/C356101" TargetMode="External"/><Relationship Id="rId812" Type="http://schemas.openxmlformats.org/officeDocument/2006/relationships/hyperlink" Target="https://www.sinyi.com.tw/rent/houseno/C352484" TargetMode="External"/><Relationship Id="rId1028" Type="http://schemas.openxmlformats.org/officeDocument/2006/relationships/hyperlink" Target="https://www.sinyi.com.tw/rent/houseno/C344772" TargetMode="External"/><Relationship Id="rId1235" Type="http://schemas.openxmlformats.org/officeDocument/2006/relationships/hyperlink" Target="https://www.sinyi.com.tw/rent/houseno/C344771" TargetMode="External"/><Relationship Id="rId1442" Type="http://schemas.openxmlformats.org/officeDocument/2006/relationships/hyperlink" Target="https://www.sinyi.com.tw/rent/houseno/C347389" TargetMode="External"/><Relationship Id="rId1887" Type="http://schemas.openxmlformats.org/officeDocument/2006/relationships/hyperlink" Target="https://www.sinyi.com.tw/rent/houseno/C324584" TargetMode="External"/><Relationship Id="rId1302" Type="http://schemas.openxmlformats.org/officeDocument/2006/relationships/hyperlink" Target="https://www.sinyi.com.tw/rent/houseno/C340009" TargetMode="External"/><Relationship Id="rId1747" Type="http://schemas.openxmlformats.org/officeDocument/2006/relationships/hyperlink" Target="https://www.sinyi.com.tw/rent/houseno/C347149" TargetMode="External"/><Relationship Id="rId1954" Type="http://schemas.openxmlformats.org/officeDocument/2006/relationships/hyperlink" Target="https://www.sinyi.com.tw/rent/houseno/C332539" TargetMode="External"/><Relationship Id="rId39" Type="http://schemas.openxmlformats.org/officeDocument/2006/relationships/hyperlink" Target="https://www.sinyi.com.tw/rent/houseno/C341823" TargetMode="External"/><Relationship Id="rId1607" Type="http://schemas.openxmlformats.org/officeDocument/2006/relationships/hyperlink" Target="https://www.sinyi.com.tw/rent/houseno/C347979" TargetMode="External"/><Relationship Id="rId1814" Type="http://schemas.openxmlformats.org/officeDocument/2006/relationships/hyperlink" Target="https://www.sinyi.com.tw/rent/houseno/C345965" TargetMode="External"/><Relationship Id="rId188" Type="http://schemas.openxmlformats.org/officeDocument/2006/relationships/hyperlink" Target="https://www.sinyi.com.tw/rent/houseno/C341803" TargetMode="External"/><Relationship Id="rId395" Type="http://schemas.openxmlformats.org/officeDocument/2006/relationships/hyperlink" Target="https://www.sinyi.com.tw/rent/houseno/C345216" TargetMode="External"/><Relationship Id="rId2076" Type="http://schemas.openxmlformats.org/officeDocument/2006/relationships/hyperlink" Target="https://www.sinyi.com.tw/rent/houseno/C325156" TargetMode="External"/><Relationship Id="rId2283" Type="http://schemas.openxmlformats.org/officeDocument/2006/relationships/hyperlink" Target="https://www.sinyi.com.tw/rent/houseno/C333079" TargetMode="External"/><Relationship Id="rId2490" Type="http://schemas.openxmlformats.org/officeDocument/2006/relationships/hyperlink" Target="https://www.sinyi.com.tw/rent/houseno/C324468" TargetMode="External"/><Relationship Id="rId255" Type="http://schemas.openxmlformats.org/officeDocument/2006/relationships/hyperlink" Target="https://www.sinyi.com.tw/rent/houseno/C338359" TargetMode="External"/><Relationship Id="rId462" Type="http://schemas.openxmlformats.org/officeDocument/2006/relationships/hyperlink" Target="https://www.sinyi.com.tw/rent/houseno/C348229" TargetMode="External"/><Relationship Id="rId1092" Type="http://schemas.openxmlformats.org/officeDocument/2006/relationships/hyperlink" Target="https://www.sinyi.com.tw/rent/houseno/C331700" TargetMode="External"/><Relationship Id="rId1397" Type="http://schemas.openxmlformats.org/officeDocument/2006/relationships/hyperlink" Target="https://www.sinyi.com.tw/rent/houseno/C352767" TargetMode="External"/><Relationship Id="rId2143" Type="http://schemas.openxmlformats.org/officeDocument/2006/relationships/hyperlink" Target="https://www.sinyi.com.tw/rent/houseno/C339543" TargetMode="External"/><Relationship Id="rId2350" Type="http://schemas.openxmlformats.org/officeDocument/2006/relationships/hyperlink" Target="https://www.sinyi.com.tw/rent/houseno/C339703" TargetMode="External"/><Relationship Id="rId115" Type="http://schemas.openxmlformats.org/officeDocument/2006/relationships/hyperlink" Target="https://www.sinyi.com.tw/rent/houseno/C337840" TargetMode="External"/><Relationship Id="rId322" Type="http://schemas.openxmlformats.org/officeDocument/2006/relationships/hyperlink" Target="https://www.sinyi.com.tw/rent/houseno/C331140" TargetMode="External"/><Relationship Id="rId767" Type="http://schemas.openxmlformats.org/officeDocument/2006/relationships/hyperlink" Target="https://www.sinyi.com.tw/rent/houseno/C340737" TargetMode="External"/><Relationship Id="rId974" Type="http://schemas.openxmlformats.org/officeDocument/2006/relationships/hyperlink" Target="https://www.sinyi.com.tw/rent/houseno/C348780" TargetMode="External"/><Relationship Id="rId2003" Type="http://schemas.openxmlformats.org/officeDocument/2006/relationships/hyperlink" Target="https://www.sinyi.com.tw/rent/houseno/C308773" TargetMode="External"/><Relationship Id="rId2210" Type="http://schemas.openxmlformats.org/officeDocument/2006/relationships/hyperlink" Target="https://www.sinyi.com.tw/rent/houseno/C335309" TargetMode="External"/><Relationship Id="rId2448" Type="http://schemas.openxmlformats.org/officeDocument/2006/relationships/hyperlink" Target="https://www.sinyi.com.tw/rent/houseno/C341451" TargetMode="External"/><Relationship Id="rId627" Type="http://schemas.openxmlformats.org/officeDocument/2006/relationships/hyperlink" Target="https://www.sinyi.com.tw/rent/houseno/C343851" TargetMode="External"/><Relationship Id="rId834" Type="http://schemas.openxmlformats.org/officeDocument/2006/relationships/hyperlink" Target="https://www.sinyi.com.tw/rent/houseno/C328358" TargetMode="External"/><Relationship Id="rId1257" Type="http://schemas.openxmlformats.org/officeDocument/2006/relationships/hyperlink" Target="https://www.sinyi.com.tw/rent/houseno/C351142" TargetMode="External"/><Relationship Id="rId1464" Type="http://schemas.openxmlformats.org/officeDocument/2006/relationships/hyperlink" Target="https://www.sinyi.com.tw/rent/houseno/C341075" TargetMode="External"/><Relationship Id="rId1671" Type="http://schemas.openxmlformats.org/officeDocument/2006/relationships/hyperlink" Target="https://www.sinyi.com.tw/rent/houseno/C332731" TargetMode="External"/><Relationship Id="rId2308" Type="http://schemas.openxmlformats.org/officeDocument/2006/relationships/hyperlink" Target="https://www.sinyi.com.tw/rent/houseno/C335665" TargetMode="External"/><Relationship Id="rId2515" Type="http://schemas.openxmlformats.org/officeDocument/2006/relationships/hyperlink" Target="https://www.sinyi.com.tw/rent/houseno/C336386" TargetMode="External"/><Relationship Id="rId901" Type="http://schemas.openxmlformats.org/officeDocument/2006/relationships/hyperlink" Target="https://www.sinyi.com.tw/rent/houseno/C346919" TargetMode="External"/><Relationship Id="rId1117" Type="http://schemas.openxmlformats.org/officeDocument/2006/relationships/hyperlink" Target="https://www.sinyi.com.tw/rent/houseno/C337155" TargetMode="External"/><Relationship Id="rId1324" Type="http://schemas.openxmlformats.org/officeDocument/2006/relationships/hyperlink" Target="https://www.sinyi.com.tw/rent/houseno/C349169" TargetMode="External"/><Relationship Id="rId1531" Type="http://schemas.openxmlformats.org/officeDocument/2006/relationships/hyperlink" Target="https://www.sinyi.com.tw/rent/houseno/C318009" TargetMode="External"/><Relationship Id="rId1769" Type="http://schemas.openxmlformats.org/officeDocument/2006/relationships/hyperlink" Target="https://www.sinyi.com.tw/rent/houseno/C343302" TargetMode="External"/><Relationship Id="rId1976" Type="http://schemas.openxmlformats.org/officeDocument/2006/relationships/hyperlink" Target="https://www.sinyi.com.tw/rent/houseno/C346755" TargetMode="External"/><Relationship Id="rId30" Type="http://schemas.openxmlformats.org/officeDocument/2006/relationships/hyperlink" Target="https://www.sinyi.com.tw/rent/houseno/C337839" TargetMode="External"/><Relationship Id="rId1629" Type="http://schemas.openxmlformats.org/officeDocument/2006/relationships/hyperlink" Target="https://www.sinyi.com.tw/rent/houseno/C327186" TargetMode="External"/><Relationship Id="rId1836" Type="http://schemas.openxmlformats.org/officeDocument/2006/relationships/hyperlink" Target="https://www.sinyi.com.tw/rent/houseno/C351725" TargetMode="External"/><Relationship Id="rId1903" Type="http://schemas.openxmlformats.org/officeDocument/2006/relationships/hyperlink" Target="https://www.sinyi.com.tw/rent/houseno/C334039" TargetMode="External"/><Relationship Id="rId2098" Type="http://schemas.openxmlformats.org/officeDocument/2006/relationships/hyperlink" Target="https://www.sinyi.com.tw/rent/houseno/C335415" TargetMode="External"/><Relationship Id="rId277" Type="http://schemas.openxmlformats.org/officeDocument/2006/relationships/hyperlink" Target="https://www.sinyi.com.tw/rent/houseno/C343948" TargetMode="External"/><Relationship Id="rId484" Type="http://schemas.openxmlformats.org/officeDocument/2006/relationships/hyperlink" Target="https://www.sinyi.com.tw/rent/houseno/C348225" TargetMode="External"/><Relationship Id="rId2165" Type="http://schemas.openxmlformats.org/officeDocument/2006/relationships/hyperlink" Target="https://www.sinyi.com.tw/rent/houseno/C317530" TargetMode="External"/><Relationship Id="rId137" Type="http://schemas.openxmlformats.org/officeDocument/2006/relationships/hyperlink" Target="https://www.sinyi.com.tw/rent/houseno/C353882" TargetMode="External"/><Relationship Id="rId344" Type="http://schemas.openxmlformats.org/officeDocument/2006/relationships/hyperlink" Target="https://www.sinyi.com.tw/rent/houseno/C350429" TargetMode="External"/><Relationship Id="rId691" Type="http://schemas.openxmlformats.org/officeDocument/2006/relationships/hyperlink" Target="https://www.sinyi.com.tw/rent/houseno/C345057" TargetMode="External"/><Relationship Id="rId789" Type="http://schemas.openxmlformats.org/officeDocument/2006/relationships/hyperlink" Target="https://www.sinyi.com.tw/rent/houseno/C351824" TargetMode="External"/><Relationship Id="rId996" Type="http://schemas.openxmlformats.org/officeDocument/2006/relationships/hyperlink" Target="https://www.sinyi.com.tw/rent/houseno/C350662" TargetMode="External"/><Relationship Id="rId2025" Type="http://schemas.openxmlformats.org/officeDocument/2006/relationships/hyperlink" Target="https://www.sinyi.com.tw/rent/houseno/C335712" TargetMode="External"/><Relationship Id="rId2372" Type="http://schemas.openxmlformats.org/officeDocument/2006/relationships/hyperlink" Target="https://www.sinyi.com.tw/rent/houseno/C334755" TargetMode="External"/><Relationship Id="rId551" Type="http://schemas.openxmlformats.org/officeDocument/2006/relationships/hyperlink" Target="https://www.sinyi.com.tw/rent/houseno/C348485" TargetMode="External"/><Relationship Id="rId649" Type="http://schemas.openxmlformats.org/officeDocument/2006/relationships/hyperlink" Target="https://www.sinyi.com.tw/rent/houseno/C344428" TargetMode="External"/><Relationship Id="rId856" Type="http://schemas.openxmlformats.org/officeDocument/2006/relationships/hyperlink" Target="https://www.sinyi.com.tw/rent/houseno/C350221" TargetMode="External"/><Relationship Id="rId1181" Type="http://schemas.openxmlformats.org/officeDocument/2006/relationships/hyperlink" Target="https://www.sinyi.com.tw/rent/houseno/C347761" TargetMode="External"/><Relationship Id="rId1279" Type="http://schemas.openxmlformats.org/officeDocument/2006/relationships/hyperlink" Target="https://www.sinyi.com.tw/rent/houseno/C341477" TargetMode="External"/><Relationship Id="rId1486" Type="http://schemas.openxmlformats.org/officeDocument/2006/relationships/hyperlink" Target="https://www.sinyi.com.tw/rent/houseno/C335623" TargetMode="External"/><Relationship Id="rId2232" Type="http://schemas.openxmlformats.org/officeDocument/2006/relationships/hyperlink" Target="https://www.sinyi.com.tw/rent/houseno/C328852" TargetMode="External"/><Relationship Id="rId204" Type="http://schemas.openxmlformats.org/officeDocument/2006/relationships/hyperlink" Target="https://www.sinyi.com.tw/rent/houseno/C355063" TargetMode="External"/><Relationship Id="rId411" Type="http://schemas.openxmlformats.org/officeDocument/2006/relationships/hyperlink" Target="https://www.sinyi.com.tw/rent/houseno/C341746" TargetMode="External"/><Relationship Id="rId509" Type="http://schemas.openxmlformats.org/officeDocument/2006/relationships/hyperlink" Target="https://www.sinyi.com.tw/rent/houseno/C352150" TargetMode="External"/><Relationship Id="rId1041" Type="http://schemas.openxmlformats.org/officeDocument/2006/relationships/hyperlink" Target="https://www.sinyi.com.tw/rent/houseno/C340180" TargetMode="External"/><Relationship Id="rId1139" Type="http://schemas.openxmlformats.org/officeDocument/2006/relationships/hyperlink" Target="https://www.sinyi.com.tw/rent/houseno/C348534" TargetMode="External"/><Relationship Id="rId1346" Type="http://schemas.openxmlformats.org/officeDocument/2006/relationships/hyperlink" Target="https://www.sinyi.com.tw/rent/houseno/C351726" TargetMode="External"/><Relationship Id="rId1693" Type="http://schemas.openxmlformats.org/officeDocument/2006/relationships/hyperlink" Target="https://www.sinyi.com.tw/rent/houseno/C342042" TargetMode="External"/><Relationship Id="rId1998" Type="http://schemas.openxmlformats.org/officeDocument/2006/relationships/hyperlink" Target="https://www.sinyi.com.tw/rent/houseno/C335053" TargetMode="External"/><Relationship Id="rId716" Type="http://schemas.openxmlformats.org/officeDocument/2006/relationships/hyperlink" Target="https://www.sinyi.com.tw/rent/houseno/C352306" TargetMode="External"/><Relationship Id="rId923" Type="http://schemas.openxmlformats.org/officeDocument/2006/relationships/hyperlink" Target="https://www.sinyi.com.tw/rent/houseno/C343967" TargetMode="External"/><Relationship Id="rId1553" Type="http://schemas.openxmlformats.org/officeDocument/2006/relationships/hyperlink" Target="https://www.sinyi.com.tw/rent/houseno/C342719" TargetMode="External"/><Relationship Id="rId1760" Type="http://schemas.openxmlformats.org/officeDocument/2006/relationships/hyperlink" Target="https://www.sinyi.com.tw/rent/houseno/C348493" TargetMode="External"/><Relationship Id="rId1858" Type="http://schemas.openxmlformats.org/officeDocument/2006/relationships/hyperlink" Target="https://www.sinyi.com.tw/rent/houseno/C343752" TargetMode="External"/><Relationship Id="rId52" Type="http://schemas.openxmlformats.org/officeDocument/2006/relationships/hyperlink" Target="https://www.sinyi.com.tw/rent/houseno/C346311" TargetMode="External"/><Relationship Id="rId1206" Type="http://schemas.openxmlformats.org/officeDocument/2006/relationships/hyperlink" Target="https://www.sinyi.com.tw/rent/houseno/C352843" TargetMode="External"/><Relationship Id="rId1413" Type="http://schemas.openxmlformats.org/officeDocument/2006/relationships/hyperlink" Target="https://www.sinyi.com.tw/rent/houseno/C317171" TargetMode="External"/><Relationship Id="rId1620" Type="http://schemas.openxmlformats.org/officeDocument/2006/relationships/hyperlink" Target="https://www.sinyi.com.tw/rent/houseno/C353068" TargetMode="External"/><Relationship Id="rId1718" Type="http://schemas.openxmlformats.org/officeDocument/2006/relationships/hyperlink" Target="https://www.sinyi.com.tw/rent/houseno/C347209" TargetMode="External"/><Relationship Id="rId1925" Type="http://schemas.openxmlformats.org/officeDocument/2006/relationships/hyperlink" Target="https://www.sinyi.com.tw/rent/houseno/C344968" TargetMode="External"/><Relationship Id="rId299" Type="http://schemas.openxmlformats.org/officeDocument/2006/relationships/hyperlink" Target="https://www.sinyi.com.tw/rent/houseno/C344763" TargetMode="External"/><Relationship Id="rId2187" Type="http://schemas.openxmlformats.org/officeDocument/2006/relationships/hyperlink" Target="https://www.sinyi.com.tw/rent/houseno/C345524" TargetMode="External"/><Relationship Id="rId2394" Type="http://schemas.openxmlformats.org/officeDocument/2006/relationships/hyperlink" Target="https://www.sinyi.com.tw/rent/houseno/C334995" TargetMode="External"/><Relationship Id="rId159" Type="http://schemas.openxmlformats.org/officeDocument/2006/relationships/hyperlink" Target="https://www.sinyi.com.tw/rent/houseno/C353109" TargetMode="External"/><Relationship Id="rId366" Type="http://schemas.openxmlformats.org/officeDocument/2006/relationships/hyperlink" Target="https://www.sinyi.com.tw/rent/houseno/C347154" TargetMode="External"/><Relationship Id="rId573" Type="http://schemas.openxmlformats.org/officeDocument/2006/relationships/hyperlink" Target="https://www.sinyi.com.tw/rent/houseno/C350682" TargetMode="External"/><Relationship Id="rId780" Type="http://schemas.openxmlformats.org/officeDocument/2006/relationships/hyperlink" Target="https://www.sinyi.com.tw/rent/houseno/C342473" TargetMode="External"/><Relationship Id="rId2047" Type="http://schemas.openxmlformats.org/officeDocument/2006/relationships/hyperlink" Target="https://www.sinyi.com.tw/rent/houseno/C343667" TargetMode="External"/><Relationship Id="rId2254" Type="http://schemas.openxmlformats.org/officeDocument/2006/relationships/hyperlink" Target="https://www.sinyi.com.tw/rent/houseno/C339981" TargetMode="External"/><Relationship Id="rId2461" Type="http://schemas.openxmlformats.org/officeDocument/2006/relationships/hyperlink" Target="https://www.sinyi.com.tw/rent/houseno/C340724" TargetMode="External"/><Relationship Id="rId226" Type="http://schemas.openxmlformats.org/officeDocument/2006/relationships/hyperlink" Target="https://www.sinyi.com.tw/rent/houseno/C323370" TargetMode="External"/><Relationship Id="rId433" Type="http://schemas.openxmlformats.org/officeDocument/2006/relationships/hyperlink" Target="https://www.sinyi.com.tw/rent/houseno/C349443" TargetMode="External"/><Relationship Id="rId878" Type="http://schemas.openxmlformats.org/officeDocument/2006/relationships/hyperlink" Target="https://www.sinyi.com.tw/rent/houseno/C343117" TargetMode="External"/><Relationship Id="rId1063" Type="http://schemas.openxmlformats.org/officeDocument/2006/relationships/hyperlink" Target="https://www.sinyi.com.tw/rent/houseno/C348447" TargetMode="External"/><Relationship Id="rId1270" Type="http://schemas.openxmlformats.org/officeDocument/2006/relationships/hyperlink" Target="https://www.sinyi.com.tw/rent/houseno/C339657" TargetMode="External"/><Relationship Id="rId2114" Type="http://schemas.openxmlformats.org/officeDocument/2006/relationships/hyperlink" Target="https://www.sinyi.com.tw/rent/houseno/C341035" TargetMode="External"/><Relationship Id="rId640" Type="http://schemas.openxmlformats.org/officeDocument/2006/relationships/hyperlink" Target="https://www.sinyi.com.tw/rent/houseno/C341083" TargetMode="External"/><Relationship Id="rId738" Type="http://schemas.openxmlformats.org/officeDocument/2006/relationships/hyperlink" Target="https://www.sinyi.com.tw/rent/houseno/C345483" TargetMode="External"/><Relationship Id="rId945" Type="http://schemas.openxmlformats.org/officeDocument/2006/relationships/hyperlink" Target="https://www.sinyi.com.tw/rent/houseno/C343378" TargetMode="External"/><Relationship Id="rId1368" Type="http://schemas.openxmlformats.org/officeDocument/2006/relationships/hyperlink" Target="https://www.sinyi.com.tw/rent/houseno/C346955" TargetMode="External"/><Relationship Id="rId1575" Type="http://schemas.openxmlformats.org/officeDocument/2006/relationships/hyperlink" Target="https://www.sinyi.com.tw/rent/houseno/C337796" TargetMode="External"/><Relationship Id="rId1782" Type="http://schemas.openxmlformats.org/officeDocument/2006/relationships/hyperlink" Target="https://www.sinyi.com.tw/rent/houseno/C343715" TargetMode="External"/><Relationship Id="rId2321" Type="http://schemas.openxmlformats.org/officeDocument/2006/relationships/hyperlink" Target="https://www.sinyi.com.tw/rent/houseno/C331855" TargetMode="External"/><Relationship Id="rId2419" Type="http://schemas.openxmlformats.org/officeDocument/2006/relationships/hyperlink" Target="https://www.sinyi.com.tw/rent/houseno/C343022" TargetMode="External"/><Relationship Id="rId74" Type="http://schemas.openxmlformats.org/officeDocument/2006/relationships/hyperlink" Target="https://www.sinyi.com.tw/rent/houseno/C351602" TargetMode="External"/><Relationship Id="rId500" Type="http://schemas.openxmlformats.org/officeDocument/2006/relationships/hyperlink" Target="https://www.sinyi.com.tw/rent/houseno/C352322" TargetMode="External"/><Relationship Id="rId805" Type="http://schemas.openxmlformats.org/officeDocument/2006/relationships/hyperlink" Target="https://www.sinyi.com.tw/rent/houseno/C346765" TargetMode="External"/><Relationship Id="rId1130" Type="http://schemas.openxmlformats.org/officeDocument/2006/relationships/hyperlink" Target="https://www.sinyi.com.tw/rent/houseno/C338537" TargetMode="External"/><Relationship Id="rId1228" Type="http://schemas.openxmlformats.org/officeDocument/2006/relationships/hyperlink" Target="https://www.sinyi.com.tw/rent/houseno/C322920" TargetMode="External"/><Relationship Id="rId1435" Type="http://schemas.openxmlformats.org/officeDocument/2006/relationships/hyperlink" Target="https://www.sinyi.com.tw/rent/houseno/C353244" TargetMode="External"/><Relationship Id="rId1642" Type="http://schemas.openxmlformats.org/officeDocument/2006/relationships/hyperlink" Target="https://www.sinyi.com.tw/rent/houseno/C347233" TargetMode="External"/><Relationship Id="rId1947" Type="http://schemas.openxmlformats.org/officeDocument/2006/relationships/hyperlink" Target="https://www.sinyi.com.tw/rent/houseno/C341741" TargetMode="External"/><Relationship Id="rId1502" Type="http://schemas.openxmlformats.org/officeDocument/2006/relationships/hyperlink" Target="https://www.sinyi.com.tw/rent/houseno/C349707" TargetMode="External"/><Relationship Id="rId1807" Type="http://schemas.openxmlformats.org/officeDocument/2006/relationships/hyperlink" Target="https://www.sinyi.com.tw/rent/houseno/C328131" TargetMode="External"/><Relationship Id="rId290" Type="http://schemas.openxmlformats.org/officeDocument/2006/relationships/hyperlink" Target="https://www.sinyi.com.tw/rent/houseno/C354202" TargetMode="External"/><Relationship Id="rId388" Type="http://schemas.openxmlformats.org/officeDocument/2006/relationships/hyperlink" Target="https://www.sinyi.com.tw/rent/houseno/C351963" TargetMode="External"/><Relationship Id="rId2069" Type="http://schemas.openxmlformats.org/officeDocument/2006/relationships/hyperlink" Target="https://www.sinyi.com.tw/rent/houseno/C343200" TargetMode="External"/><Relationship Id="rId150" Type="http://schemas.openxmlformats.org/officeDocument/2006/relationships/hyperlink" Target="https://www.sinyi.com.tw/rent/houseno/C352406" TargetMode="External"/><Relationship Id="rId595" Type="http://schemas.openxmlformats.org/officeDocument/2006/relationships/hyperlink" Target="https://www.sinyi.com.tw/rent/houseno/C341614" TargetMode="External"/><Relationship Id="rId2276" Type="http://schemas.openxmlformats.org/officeDocument/2006/relationships/hyperlink" Target="https://www.sinyi.com.tw/rent/houseno/C332617" TargetMode="External"/><Relationship Id="rId2483" Type="http://schemas.openxmlformats.org/officeDocument/2006/relationships/hyperlink" Target="https://www.sinyi.com.tw/rent/houseno/C336451" TargetMode="External"/><Relationship Id="rId248" Type="http://schemas.openxmlformats.org/officeDocument/2006/relationships/hyperlink" Target="https://www.sinyi.com.tw/rent/houseno/C345609" TargetMode="External"/><Relationship Id="rId455" Type="http://schemas.openxmlformats.org/officeDocument/2006/relationships/hyperlink" Target="https://www.sinyi.com.tw/rent/houseno/C354404" TargetMode="External"/><Relationship Id="rId662" Type="http://schemas.openxmlformats.org/officeDocument/2006/relationships/hyperlink" Target="https://www.sinyi.com.tw/rent/houseno/C354470" TargetMode="External"/><Relationship Id="rId1085" Type="http://schemas.openxmlformats.org/officeDocument/2006/relationships/hyperlink" Target="https://www.sinyi.com.tw/rent/houseno/C343372" TargetMode="External"/><Relationship Id="rId1292" Type="http://schemas.openxmlformats.org/officeDocument/2006/relationships/hyperlink" Target="https://www.sinyi.com.tw/rent/houseno/C345451" TargetMode="External"/><Relationship Id="rId2136" Type="http://schemas.openxmlformats.org/officeDocument/2006/relationships/hyperlink" Target="https://www.sinyi.com.tw/rent/houseno/C350365" TargetMode="External"/><Relationship Id="rId2343" Type="http://schemas.openxmlformats.org/officeDocument/2006/relationships/hyperlink" Target="https://www.sinyi.com.tw/rent/houseno/C322529" TargetMode="External"/><Relationship Id="rId108" Type="http://schemas.openxmlformats.org/officeDocument/2006/relationships/hyperlink" Target="https://www.sinyi.com.tw/rent/houseno/C347936" TargetMode="External"/><Relationship Id="rId315" Type="http://schemas.openxmlformats.org/officeDocument/2006/relationships/hyperlink" Target="https://www.sinyi.com.tw/rent/houseno/C339597" TargetMode="External"/><Relationship Id="rId522" Type="http://schemas.openxmlformats.org/officeDocument/2006/relationships/hyperlink" Target="https://www.sinyi.com.tw/rent/houseno/C335760" TargetMode="External"/><Relationship Id="rId967" Type="http://schemas.openxmlformats.org/officeDocument/2006/relationships/hyperlink" Target="https://www.sinyi.com.tw/rent/houseno/C336016" TargetMode="External"/><Relationship Id="rId1152" Type="http://schemas.openxmlformats.org/officeDocument/2006/relationships/hyperlink" Target="https://www.sinyi.com.tw/rent/houseno/C338732" TargetMode="External"/><Relationship Id="rId1597" Type="http://schemas.openxmlformats.org/officeDocument/2006/relationships/hyperlink" Target="https://www.sinyi.com.tw/rent/houseno/C334700" TargetMode="External"/><Relationship Id="rId2203" Type="http://schemas.openxmlformats.org/officeDocument/2006/relationships/hyperlink" Target="https://www.sinyi.com.tw/rent/houseno/C345543" TargetMode="External"/><Relationship Id="rId2410" Type="http://schemas.openxmlformats.org/officeDocument/2006/relationships/hyperlink" Target="https://www.sinyi.com.tw/rent/houseno/C343284" TargetMode="External"/><Relationship Id="rId96" Type="http://schemas.openxmlformats.org/officeDocument/2006/relationships/hyperlink" Target="https://www.sinyi.com.tw/rent/houseno/C343079" TargetMode="External"/><Relationship Id="rId827" Type="http://schemas.openxmlformats.org/officeDocument/2006/relationships/hyperlink" Target="https://www.sinyi.com.tw/rent/houseno/C342302" TargetMode="External"/><Relationship Id="rId1012" Type="http://schemas.openxmlformats.org/officeDocument/2006/relationships/hyperlink" Target="https://www.sinyi.com.tw/rent/houseno/C341902" TargetMode="External"/><Relationship Id="rId1457" Type="http://schemas.openxmlformats.org/officeDocument/2006/relationships/hyperlink" Target="https://www.sinyi.com.tw/rent/houseno/C331858" TargetMode="External"/><Relationship Id="rId1664" Type="http://schemas.openxmlformats.org/officeDocument/2006/relationships/hyperlink" Target="https://www.sinyi.com.tw/rent/houseno/C339757" TargetMode="External"/><Relationship Id="rId1871" Type="http://schemas.openxmlformats.org/officeDocument/2006/relationships/hyperlink" Target="https://www.sinyi.com.tw/rent/houseno/C336195" TargetMode="External"/><Relationship Id="rId2508" Type="http://schemas.openxmlformats.org/officeDocument/2006/relationships/hyperlink" Target="https://www.sinyi.com.tw/rent/houseno/CZ05063" TargetMode="External"/><Relationship Id="rId1317" Type="http://schemas.openxmlformats.org/officeDocument/2006/relationships/hyperlink" Target="https://www.sinyi.com.tw/rent/houseno/C353565" TargetMode="External"/><Relationship Id="rId1524" Type="http://schemas.openxmlformats.org/officeDocument/2006/relationships/hyperlink" Target="https://www.sinyi.com.tw/rent/houseno/C343911" TargetMode="External"/><Relationship Id="rId1731" Type="http://schemas.openxmlformats.org/officeDocument/2006/relationships/hyperlink" Target="https://www.sinyi.com.tw/rent/houseno/C343677" TargetMode="External"/><Relationship Id="rId1969" Type="http://schemas.openxmlformats.org/officeDocument/2006/relationships/hyperlink" Target="https://www.sinyi.com.tw/rent/houseno/C341270" TargetMode="External"/><Relationship Id="rId23" Type="http://schemas.openxmlformats.org/officeDocument/2006/relationships/hyperlink" Target="https://www.sinyi.com.tw/rent/houseno/C322913" TargetMode="External"/><Relationship Id="rId1829" Type="http://schemas.openxmlformats.org/officeDocument/2006/relationships/hyperlink" Target="https://www.sinyi.com.tw/rent/houseno/C347441" TargetMode="External"/><Relationship Id="rId2298" Type="http://schemas.openxmlformats.org/officeDocument/2006/relationships/hyperlink" Target="https://www.sinyi.com.tw/rent/houseno/C346283" TargetMode="External"/><Relationship Id="rId172" Type="http://schemas.openxmlformats.org/officeDocument/2006/relationships/hyperlink" Target="https://www.sinyi.com.tw/rent/houseno/C325919" TargetMode="External"/><Relationship Id="rId477" Type="http://schemas.openxmlformats.org/officeDocument/2006/relationships/hyperlink" Target="https://www.sinyi.com.tw/rent/houseno/C344260" TargetMode="External"/><Relationship Id="rId684" Type="http://schemas.openxmlformats.org/officeDocument/2006/relationships/hyperlink" Target="https://www.sinyi.com.tw/rent/houseno/C344156" TargetMode="External"/><Relationship Id="rId2060" Type="http://schemas.openxmlformats.org/officeDocument/2006/relationships/hyperlink" Target="https://www.sinyi.com.tw/rent/houseno/C339582" TargetMode="External"/><Relationship Id="rId2158" Type="http://schemas.openxmlformats.org/officeDocument/2006/relationships/hyperlink" Target="https://www.sinyi.com.tw/rent/houseno/C324906" TargetMode="External"/><Relationship Id="rId2365" Type="http://schemas.openxmlformats.org/officeDocument/2006/relationships/hyperlink" Target="https://www.sinyi.com.tw/rent/houseno/C325240" TargetMode="External"/><Relationship Id="rId337" Type="http://schemas.openxmlformats.org/officeDocument/2006/relationships/hyperlink" Target="https://www.sinyi.com.tw/rent/houseno/C339901" TargetMode="External"/><Relationship Id="rId891" Type="http://schemas.openxmlformats.org/officeDocument/2006/relationships/hyperlink" Target="https://www.sinyi.com.tw/rent/houseno/C346851" TargetMode="External"/><Relationship Id="rId989" Type="http://schemas.openxmlformats.org/officeDocument/2006/relationships/hyperlink" Target="https://www.sinyi.com.tw/rent/houseno/C333458" TargetMode="External"/><Relationship Id="rId2018" Type="http://schemas.openxmlformats.org/officeDocument/2006/relationships/hyperlink" Target="https://www.sinyi.com.tw/rent/houseno/C323689" TargetMode="External"/><Relationship Id="rId544" Type="http://schemas.openxmlformats.org/officeDocument/2006/relationships/hyperlink" Target="https://www.sinyi.com.tw/rent/houseno/C336911" TargetMode="External"/><Relationship Id="rId751" Type="http://schemas.openxmlformats.org/officeDocument/2006/relationships/hyperlink" Target="https://www.sinyi.com.tw/rent/houseno/C349472" TargetMode="External"/><Relationship Id="rId849" Type="http://schemas.openxmlformats.org/officeDocument/2006/relationships/hyperlink" Target="https://www.sinyi.com.tw/rent/houseno/C327959" TargetMode="External"/><Relationship Id="rId1174" Type="http://schemas.openxmlformats.org/officeDocument/2006/relationships/hyperlink" Target="https://www.sinyi.com.tw/rent/houseno/C331173" TargetMode="External"/><Relationship Id="rId1381" Type="http://schemas.openxmlformats.org/officeDocument/2006/relationships/hyperlink" Target="https://www.sinyi.com.tw/rent/houseno/C344138" TargetMode="External"/><Relationship Id="rId1479" Type="http://schemas.openxmlformats.org/officeDocument/2006/relationships/hyperlink" Target="https://www.sinyi.com.tw/rent/houseno/C346183" TargetMode="External"/><Relationship Id="rId1686" Type="http://schemas.openxmlformats.org/officeDocument/2006/relationships/hyperlink" Target="https://www.sinyi.com.tw/rent/houseno/C330497" TargetMode="External"/><Relationship Id="rId2225" Type="http://schemas.openxmlformats.org/officeDocument/2006/relationships/hyperlink" Target="https://www.sinyi.com.tw/rent/houseno/C341455" TargetMode="External"/><Relationship Id="rId2432" Type="http://schemas.openxmlformats.org/officeDocument/2006/relationships/hyperlink" Target="https://www.sinyi.com.tw/rent/houseno/C326997" TargetMode="External"/><Relationship Id="rId404" Type="http://schemas.openxmlformats.org/officeDocument/2006/relationships/hyperlink" Target="https://www.sinyi.com.tw/rent/houseno/C343968" TargetMode="External"/><Relationship Id="rId611" Type="http://schemas.openxmlformats.org/officeDocument/2006/relationships/hyperlink" Target="https://www.sinyi.com.tw/rent/houseno/C345538" TargetMode="External"/><Relationship Id="rId1034" Type="http://schemas.openxmlformats.org/officeDocument/2006/relationships/hyperlink" Target="https://www.sinyi.com.tw/rent/houseno/C350681" TargetMode="External"/><Relationship Id="rId1241" Type="http://schemas.openxmlformats.org/officeDocument/2006/relationships/hyperlink" Target="https://www.sinyi.com.tw/rent/houseno/C353075" TargetMode="External"/><Relationship Id="rId1339" Type="http://schemas.openxmlformats.org/officeDocument/2006/relationships/hyperlink" Target="https://www.sinyi.com.tw/rent/houseno/C329554" TargetMode="External"/><Relationship Id="rId1893" Type="http://schemas.openxmlformats.org/officeDocument/2006/relationships/hyperlink" Target="https://www.sinyi.com.tw/rent/houseno/C348682" TargetMode="External"/><Relationship Id="rId709" Type="http://schemas.openxmlformats.org/officeDocument/2006/relationships/hyperlink" Target="https://www.sinyi.com.tw/rent/houseno/C332614" TargetMode="External"/><Relationship Id="rId916" Type="http://schemas.openxmlformats.org/officeDocument/2006/relationships/hyperlink" Target="https://www.sinyi.com.tw/rent/houseno/C354119" TargetMode="External"/><Relationship Id="rId1101" Type="http://schemas.openxmlformats.org/officeDocument/2006/relationships/hyperlink" Target="https://www.sinyi.com.tw/rent/houseno/C328609" TargetMode="External"/><Relationship Id="rId1546" Type="http://schemas.openxmlformats.org/officeDocument/2006/relationships/hyperlink" Target="https://www.sinyi.com.tw/rent/houseno/C346895" TargetMode="External"/><Relationship Id="rId1753" Type="http://schemas.openxmlformats.org/officeDocument/2006/relationships/hyperlink" Target="https://www.sinyi.com.tw/rent/houseno/C347127" TargetMode="External"/><Relationship Id="rId1960" Type="http://schemas.openxmlformats.org/officeDocument/2006/relationships/hyperlink" Target="https://www.sinyi.com.tw/rent/houseno/C345910" TargetMode="External"/><Relationship Id="rId45" Type="http://schemas.openxmlformats.org/officeDocument/2006/relationships/hyperlink" Target="https://www.sinyi.com.tw/rent/houseno/C344266" TargetMode="External"/><Relationship Id="rId1406" Type="http://schemas.openxmlformats.org/officeDocument/2006/relationships/hyperlink" Target="https://www.sinyi.com.tw/rent/houseno/C350842" TargetMode="External"/><Relationship Id="rId1613" Type="http://schemas.openxmlformats.org/officeDocument/2006/relationships/hyperlink" Target="https://www.sinyi.com.tw/rent/houseno/C335116" TargetMode="External"/><Relationship Id="rId1820" Type="http://schemas.openxmlformats.org/officeDocument/2006/relationships/hyperlink" Target="https://www.sinyi.com.tw/rent/houseno/C327918" TargetMode="External"/><Relationship Id="rId194" Type="http://schemas.openxmlformats.org/officeDocument/2006/relationships/hyperlink" Target="https://www.sinyi.com.tw/rent/houseno/C349670" TargetMode="External"/><Relationship Id="rId1918" Type="http://schemas.openxmlformats.org/officeDocument/2006/relationships/hyperlink" Target="https://www.sinyi.com.tw/rent/houseno/C316304" TargetMode="External"/><Relationship Id="rId2082" Type="http://schemas.openxmlformats.org/officeDocument/2006/relationships/hyperlink" Target="https://www.sinyi.com.tw/rent/houseno/C345209" TargetMode="External"/><Relationship Id="rId261" Type="http://schemas.openxmlformats.org/officeDocument/2006/relationships/hyperlink" Target="https://www.sinyi.com.tw/rent/houseno/C348002" TargetMode="External"/><Relationship Id="rId499" Type="http://schemas.openxmlformats.org/officeDocument/2006/relationships/hyperlink" Target="https://www.sinyi.com.tw/rent/houseno/C342386" TargetMode="External"/><Relationship Id="rId2387" Type="http://schemas.openxmlformats.org/officeDocument/2006/relationships/hyperlink" Target="https://www.sinyi.com.tw/rent/houseno/C335011" TargetMode="External"/><Relationship Id="rId359" Type="http://schemas.openxmlformats.org/officeDocument/2006/relationships/hyperlink" Target="https://www.sinyi.com.tw/rent/houseno/C352632" TargetMode="External"/><Relationship Id="rId566" Type="http://schemas.openxmlformats.org/officeDocument/2006/relationships/hyperlink" Target="https://www.sinyi.com.tw/rent/houseno/C337637" TargetMode="External"/><Relationship Id="rId773" Type="http://schemas.openxmlformats.org/officeDocument/2006/relationships/hyperlink" Target="https://www.sinyi.com.tw/rent/houseno/C345650" TargetMode="External"/><Relationship Id="rId1196" Type="http://schemas.openxmlformats.org/officeDocument/2006/relationships/hyperlink" Target="https://www.sinyi.com.tw/rent/houseno/C340945" TargetMode="External"/><Relationship Id="rId2247" Type="http://schemas.openxmlformats.org/officeDocument/2006/relationships/hyperlink" Target="https://www.sinyi.com.tw/rent/houseno/C334121" TargetMode="External"/><Relationship Id="rId2454" Type="http://schemas.openxmlformats.org/officeDocument/2006/relationships/hyperlink" Target="https://www.sinyi.com.tw/rent/houseno/C324598" TargetMode="External"/><Relationship Id="rId121" Type="http://schemas.openxmlformats.org/officeDocument/2006/relationships/hyperlink" Target="https://www.sinyi.com.tw/rent/houseno/C353106" TargetMode="External"/><Relationship Id="rId219" Type="http://schemas.openxmlformats.org/officeDocument/2006/relationships/hyperlink" Target="https://www.sinyi.com.tw/rent/houseno/C335808" TargetMode="External"/><Relationship Id="rId426" Type="http://schemas.openxmlformats.org/officeDocument/2006/relationships/hyperlink" Target="https://www.sinyi.com.tw/rent/houseno/C346728" TargetMode="External"/><Relationship Id="rId633" Type="http://schemas.openxmlformats.org/officeDocument/2006/relationships/hyperlink" Target="https://www.sinyi.com.tw/rent/houseno/C342422" TargetMode="External"/><Relationship Id="rId980" Type="http://schemas.openxmlformats.org/officeDocument/2006/relationships/hyperlink" Target="https://www.sinyi.com.tw/rent/houseno/C348281" TargetMode="External"/><Relationship Id="rId1056" Type="http://schemas.openxmlformats.org/officeDocument/2006/relationships/hyperlink" Target="https://www.sinyi.com.tw/rent/houseno/C347590" TargetMode="External"/><Relationship Id="rId1263" Type="http://schemas.openxmlformats.org/officeDocument/2006/relationships/hyperlink" Target="https://www.sinyi.com.tw/rent/houseno/C343273" TargetMode="External"/><Relationship Id="rId2107" Type="http://schemas.openxmlformats.org/officeDocument/2006/relationships/hyperlink" Target="https://www.sinyi.com.tw/rent/houseno/C337877" TargetMode="External"/><Relationship Id="rId2314" Type="http://schemas.openxmlformats.org/officeDocument/2006/relationships/hyperlink" Target="https://www.sinyi.com.tw/rent/houseno/C344067" TargetMode="External"/><Relationship Id="rId840" Type="http://schemas.openxmlformats.org/officeDocument/2006/relationships/hyperlink" Target="https://www.sinyi.com.tw/rent/houseno/C350951" TargetMode="External"/><Relationship Id="rId938" Type="http://schemas.openxmlformats.org/officeDocument/2006/relationships/hyperlink" Target="https://www.sinyi.com.tw/rent/houseno/C347786" TargetMode="External"/><Relationship Id="rId1470" Type="http://schemas.openxmlformats.org/officeDocument/2006/relationships/hyperlink" Target="https://www.sinyi.com.tw/rent/houseno/C342897" TargetMode="External"/><Relationship Id="rId1568" Type="http://schemas.openxmlformats.org/officeDocument/2006/relationships/hyperlink" Target="https://www.sinyi.com.tw/rent/houseno/C344137" TargetMode="External"/><Relationship Id="rId1775" Type="http://schemas.openxmlformats.org/officeDocument/2006/relationships/hyperlink" Target="https://www.sinyi.com.tw/rent/houseno/C329995" TargetMode="External"/><Relationship Id="rId67" Type="http://schemas.openxmlformats.org/officeDocument/2006/relationships/hyperlink" Target="https://www.sinyi.com.tw/rent/houseno/C350368" TargetMode="External"/><Relationship Id="rId700" Type="http://schemas.openxmlformats.org/officeDocument/2006/relationships/hyperlink" Target="https://www.sinyi.com.tw/rent/houseno/C340383" TargetMode="External"/><Relationship Id="rId1123" Type="http://schemas.openxmlformats.org/officeDocument/2006/relationships/hyperlink" Target="https://www.sinyi.com.tw/rent/houseno/C351301" TargetMode="External"/><Relationship Id="rId1330" Type="http://schemas.openxmlformats.org/officeDocument/2006/relationships/hyperlink" Target="https://www.sinyi.com.tw/rent/houseno/C345837" TargetMode="External"/><Relationship Id="rId1428" Type="http://schemas.openxmlformats.org/officeDocument/2006/relationships/hyperlink" Target="https://www.sinyi.com.tw/rent/houseno/C334138" TargetMode="External"/><Relationship Id="rId1635" Type="http://schemas.openxmlformats.org/officeDocument/2006/relationships/hyperlink" Target="https://www.sinyi.com.tw/rent/houseno/C344629" TargetMode="External"/><Relationship Id="rId1982" Type="http://schemas.openxmlformats.org/officeDocument/2006/relationships/hyperlink" Target="https://www.sinyi.com.tw/rent/houseno/C346746" TargetMode="External"/><Relationship Id="rId1842" Type="http://schemas.openxmlformats.org/officeDocument/2006/relationships/hyperlink" Target="https://www.sinyi.com.tw/rent/houseno/C343566" TargetMode="External"/><Relationship Id="rId1702" Type="http://schemas.openxmlformats.org/officeDocument/2006/relationships/hyperlink" Target="https://www.sinyi.com.tw/rent/houseno/C344358" TargetMode="External"/><Relationship Id="rId283" Type="http://schemas.openxmlformats.org/officeDocument/2006/relationships/hyperlink" Target="https://www.sinyi.com.tw/rent/houseno/C342864" TargetMode="External"/><Relationship Id="rId490" Type="http://schemas.openxmlformats.org/officeDocument/2006/relationships/hyperlink" Target="https://www.sinyi.com.tw/rent/houseno/C339381" TargetMode="External"/><Relationship Id="rId2171" Type="http://schemas.openxmlformats.org/officeDocument/2006/relationships/hyperlink" Target="https://www.sinyi.com.tw/rent/houseno/C320252" TargetMode="External"/><Relationship Id="rId143" Type="http://schemas.openxmlformats.org/officeDocument/2006/relationships/hyperlink" Target="https://www.sinyi.com.tw/rent/houseno/C347956" TargetMode="External"/><Relationship Id="rId350" Type="http://schemas.openxmlformats.org/officeDocument/2006/relationships/hyperlink" Target="https://www.sinyi.com.tw/rent/houseno/C341491" TargetMode="External"/><Relationship Id="rId588" Type="http://schemas.openxmlformats.org/officeDocument/2006/relationships/hyperlink" Target="https://www.sinyi.com.tw/rent/houseno/C326008" TargetMode="External"/><Relationship Id="rId795" Type="http://schemas.openxmlformats.org/officeDocument/2006/relationships/hyperlink" Target="https://www.sinyi.com.tw/rent/houseno/C344914" TargetMode="External"/><Relationship Id="rId2031" Type="http://schemas.openxmlformats.org/officeDocument/2006/relationships/hyperlink" Target="https://www.sinyi.com.tw/rent/houseno/C335126" TargetMode="External"/><Relationship Id="rId2269" Type="http://schemas.openxmlformats.org/officeDocument/2006/relationships/hyperlink" Target="https://www.sinyi.com.tw/rent/houseno/C332305" TargetMode="External"/><Relationship Id="rId2476" Type="http://schemas.openxmlformats.org/officeDocument/2006/relationships/hyperlink" Target="https://www.sinyi.com.tw/rent/houseno/C325340" TargetMode="External"/><Relationship Id="rId9" Type="http://schemas.openxmlformats.org/officeDocument/2006/relationships/hyperlink" Target="https://www.sinyi.com.tw/rent/houseno/C345296" TargetMode="External"/><Relationship Id="rId210" Type="http://schemas.openxmlformats.org/officeDocument/2006/relationships/hyperlink" Target="https://www.sinyi.com.tw/rent/houseno/C356102" TargetMode="External"/><Relationship Id="rId448" Type="http://schemas.openxmlformats.org/officeDocument/2006/relationships/hyperlink" Target="https://www.sinyi.com.tw/rent/houseno/C350845" TargetMode="External"/><Relationship Id="rId655" Type="http://schemas.openxmlformats.org/officeDocument/2006/relationships/hyperlink" Target="https://www.sinyi.com.tw/rent/houseno/C352012" TargetMode="External"/><Relationship Id="rId862" Type="http://schemas.openxmlformats.org/officeDocument/2006/relationships/hyperlink" Target="https://www.sinyi.com.tw/rent/houseno/C323080" TargetMode="External"/><Relationship Id="rId1078" Type="http://schemas.openxmlformats.org/officeDocument/2006/relationships/hyperlink" Target="https://www.sinyi.com.tw/rent/houseno/C350952" TargetMode="External"/><Relationship Id="rId1285" Type="http://schemas.openxmlformats.org/officeDocument/2006/relationships/hyperlink" Target="https://www.sinyi.com.tw/rent/houseno/C352528" TargetMode="External"/><Relationship Id="rId1492" Type="http://schemas.openxmlformats.org/officeDocument/2006/relationships/hyperlink" Target="https://www.sinyi.com.tw/rent/houseno/C343820" TargetMode="External"/><Relationship Id="rId2129" Type="http://schemas.openxmlformats.org/officeDocument/2006/relationships/hyperlink" Target="https://www.sinyi.com.tw/rent/houseno/C347887" TargetMode="External"/><Relationship Id="rId2336" Type="http://schemas.openxmlformats.org/officeDocument/2006/relationships/hyperlink" Target="https://www.sinyi.com.tw/rent/houseno/C326149" TargetMode="External"/><Relationship Id="rId308" Type="http://schemas.openxmlformats.org/officeDocument/2006/relationships/hyperlink" Target="https://www.sinyi.com.tw/rent/houseno/C335634" TargetMode="External"/><Relationship Id="rId515" Type="http://schemas.openxmlformats.org/officeDocument/2006/relationships/hyperlink" Target="https://www.sinyi.com.tw/rent/houseno/C338117" TargetMode="External"/><Relationship Id="rId722" Type="http://schemas.openxmlformats.org/officeDocument/2006/relationships/hyperlink" Target="https://www.sinyi.com.tw/rent/houseno/C348989" TargetMode="External"/><Relationship Id="rId1145" Type="http://schemas.openxmlformats.org/officeDocument/2006/relationships/hyperlink" Target="https://www.sinyi.com.tw/rent/houseno/C351607" TargetMode="External"/><Relationship Id="rId1352" Type="http://schemas.openxmlformats.org/officeDocument/2006/relationships/hyperlink" Target="https://www.sinyi.com.tw/rent/houseno/C350808" TargetMode="External"/><Relationship Id="rId1797" Type="http://schemas.openxmlformats.org/officeDocument/2006/relationships/hyperlink" Target="https://www.sinyi.com.tw/rent/houseno/C346619" TargetMode="External"/><Relationship Id="rId2403" Type="http://schemas.openxmlformats.org/officeDocument/2006/relationships/hyperlink" Target="https://www.sinyi.com.tw/rent/houseno/C341300" TargetMode="External"/><Relationship Id="rId89" Type="http://schemas.openxmlformats.org/officeDocument/2006/relationships/hyperlink" Target="https://www.sinyi.com.tw/rent/houseno/C349713" TargetMode="External"/><Relationship Id="rId1005" Type="http://schemas.openxmlformats.org/officeDocument/2006/relationships/hyperlink" Target="https://www.sinyi.com.tw/rent/houseno/C347891" TargetMode="External"/><Relationship Id="rId1212" Type="http://schemas.openxmlformats.org/officeDocument/2006/relationships/hyperlink" Target="https://www.sinyi.com.tw/rent/houseno/C345587" TargetMode="External"/><Relationship Id="rId1657" Type="http://schemas.openxmlformats.org/officeDocument/2006/relationships/hyperlink" Target="https://www.sinyi.com.tw/rent/houseno/C353425" TargetMode="External"/><Relationship Id="rId1864" Type="http://schemas.openxmlformats.org/officeDocument/2006/relationships/hyperlink" Target="https://www.sinyi.com.tw/rent/houseno/C321818" TargetMode="External"/><Relationship Id="rId1517" Type="http://schemas.openxmlformats.org/officeDocument/2006/relationships/hyperlink" Target="https://www.sinyi.com.tw/rent/houseno/C351109" TargetMode="External"/><Relationship Id="rId1724" Type="http://schemas.openxmlformats.org/officeDocument/2006/relationships/hyperlink" Target="https://www.sinyi.com.tw/rent/houseno/C326986" TargetMode="External"/><Relationship Id="rId16" Type="http://schemas.openxmlformats.org/officeDocument/2006/relationships/hyperlink" Target="https://www.sinyi.com.tw/rent/houseno/C348856" TargetMode="External"/><Relationship Id="rId1931" Type="http://schemas.openxmlformats.org/officeDocument/2006/relationships/hyperlink" Target="https://www.sinyi.com.tw/rent/houseno/C284674" TargetMode="External"/><Relationship Id="rId2193" Type="http://schemas.openxmlformats.org/officeDocument/2006/relationships/hyperlink" Target="https://www.sinyi.com.tw/rent/houseno/C326594" TargetMode="External"/><Relationship Id="rId2498" Type="http://schemas.openxmlformats.org/officeDocument/2006/relationships/hyperlink" Target="https://www.sinyi.com.tw/rent/houseno/C323745" TargetMode="External"/><Relationship Id="rId165" Type="http://schemas.openxmlformats.org/officeDocument/2006/relationships/hyperlink" Target="https://www.sinyi.com.tw/rent/houseno/C349110" TargetMode="External"/><Relationship Id="rId372" Type="http://schemas.openxmlformats.org/officeDocument/2006/relationships/hyperlink" Target="https://www.sinyi.com.tw/rent/houseno/C325939" TargetMode="External"/><Relationship Id="rId677" Type="http://schemas.openxmlformats.org/officeDocument/2006/relationships/hyperlink" Target="https://www.sinyi.com.tw/rent/houseno/C335513" TargetMode="External"/><Relationship Id="rId2053" Type="http://schemas.openxmlformats.org/officeDocument/2006/relationships/hyperlink" Target="https://www.sinyi.com.tw/rent/houseno/C331525" TargetMode="External"/><Relationship Id="rId2260" Type="http://schemas.openxmlformats.org/officeDocument/2006/relationships/hyperlink" Target="https://www.sinyi.com.tw/rent/houseno/C343167" TargetMode="External"/><Relationship Id="rId2358" Type="http://schemas.openxmlformats.org/officeDocument/2006/relationships/hyperlink" Target="https://www.sinyi.com.tw/rent/houseno/C322387" TargetMode="External"/><Relationship Id="rId232" Type="http://schemas.openxmlformats.org/officeDocument/2006/relationships/hyperlink" Target="https://www.sinyi.com.tw/rent/houseno/C344840" TargetMode="External"/><Relationship Id="rId884" Type="http://schemas.openxmlformats.org/officeDocument/2006/relationships/hyperlink" Target="https://www.sinyi.com.tw/rent/houseno/C351804" TargetMode="External"/><Relationship Id="rId2120" Type="http://schemas.openxmlformats.org/officeDocument/2006/relationships/hyperlink" Target="https://www.sinyi.com.tw/rent/houseno/C339608" TargetMode="External"/><Relationship Id="rId537" Type="http://schemas.openxmlformats.org/officeDocument/2006/relationships/hyperlink" Target="https://www.sinyi.com.tw/rent/houseno/C340387" TargetMode="External"/><Relationship Id="rId744" Type="http://schemas.openxmlformats.org/officeDocument/2006/relationships/hyperlink" Target="https://www.sinyi.com.tw/rent/houseno/C353504" TargetMode="External"/><Relationship Id="rId951" Type="http://schemas.openxmlformats.org/officeDocument/2006/relationships/hyperlink" Target="https://www.sinyi.com.tw/rent/houseno/C348371" TargetMode="External"/><Relationship Id="rId1167" Type="http://schemas.openxmlformats.org/officeDocument/2006/relationships/hyperlink" Target="https://www.sinyi.com.tw/rent/houseno/C344459" TargetMode="External"/><Relationship Id="rId1374" Type="http://schemas.openxmlformats.org/officeDocument/2006/relationships/hyperlink" Target="https://www.sinyi.com.tw/rent/houseno/C333413" TargetMode="External"/><Relationship Id="rId1581" Type="http://schemas.openxmlformats.org/officeDocument/2006/relationships/hyperlink" Target="https://www.sinyi.com.tw/rent/houseno/C346386" TargetMode="External"/><Relationship Id="rId1679" Type="http://schemas.openxmlformats.org/officeDocument/2006/relationships/hyperlink" Target="https://www.sinyi.com.tw/rent/houseno/C340346" TargetMode="External"/><Relationship Id="rId2218" Type="http://schemas.openxmlformats.org/officeDocument/2006/relationships/hyperlink" Target="https://www.sinyi.com.tw/rent/houseno/C337071" TargetMode="External"/><Relationship Id="rId2425" Type="http://schemas.openxmlformats.org/officeDocument/2006/relationships/hyperlink" Target="https://www.sinyi.com.tw/rent/houseno/C316272" TargetMode="External"/><Relationship Id="rId80" Type="http://schemas.openxmlformats.org/officeDocument/2006/relationships/hyperlink" Target="https://www.sinyi.com.tw/rent/houseno/C352922" TargetMode="External"/><Relationship Id="rId604" Type="http://schemas.openxmlformats.org/officeDocument/2006/relationships/hyperlink" Target="https://www.sinyi.com.tw/rent/houseno/C350741" TargetMode="External"/><Relationship Id="rId811" Type="http://schemas.openxmlformats.org/officeDocument/2006/relationships/hyperlink" Target="https://www.sinyi.com.tw/rent/houseno/C350366" TargetMode="External"/><Relationship Id="rId1027" Type="http://schemas.openxmlformats.org/officeDocument/2006/relationships/hyperlink" Target="https://www.sinyi.com.tw/rent/houseno/C349211" TargetMode="External"/><Relationship Id="rId1234" Type="http://schemas.openxmlformats.org/officeDocument/2006/relationships/hyperlink" Target="https://www.sinyi.com.tw/rent/houseno/C341512" TargetMode="External"/><Relationship Id="rId1441" Type="http://schemas.openxmlformats.org/officeDocument/2006/relationships/hyperlink" Target="https://www.sinyi.com.tw/rent/houseno/C347381" TargetMode="External"/><Relationship Id="rId1886" Type="http://schemas.openxmlformats.org/officeDocument/2006/relationships/hyperlink" Target="https://www.sinyi.com.tw/rent/houseno/C333399" TargetMode="External"/><Relationship Id="rId909" Type="http://schemas.openxmlformats.org/officeDocument/2006/relationships/hyperlink" Target="https://www.sinyi.com.tw/rent/houseno/C353566" TargetMode="External"/><Relationship Id="rId1301" Type="http://schemas.openxmlformats.org/officeDocument/2006/relationships/hyperlink" Target="https://www.sinyi.com.tw/rent/houseno/C348912" TargetMode="External"/><Relationship Id="rId1539" Type="http://schemas.openxmlformats.org/officeDocument/2006/relationships/hyperlink" Target="https://www.sinyi.com.tw/rent/houseno/C342495" TargetMode="External"/><Relationship Id="rId1746" Type="http://schemas.openxmlformats.org/officeDocument/2006/relationships/hyperlink" Target="https://www.sinyi.com.tw/rent/houseno/C341140" TargetMode="External"/><Relationship Id="rId1953" Type="http://schemas.openxmlformats.org/officeDocument/2006/relationships/hyperlink" Target="https://www.sinyi.com.tw/rent/houseno/C332540" TargetMode="External"/><Relationship Id="rId38" Type="http://schemas.openxmlformats.org/officeDocument/2006/relationships/hyperlink" Target="https://www.sinyi.com.tw/rent/houseno/C341078" TargetMode="External"/><Relationship Id="rId1606" Type="http://schemas.openxmlformats.org/officeDocument/2006/relationships/hyperlink" Target="https://www.sinyi.com.tw/rent/houseno/C340669" TargetMode="External"/><Relationship Id="rId1813" Type="http://schemas.openxmlformats.org/officeDocument/2006/relationships/hyperlink" Target="https://www.sinyi.com.tw/rent/houseno/C340184" TargetMode="External"/><Relationship Id="rId187" Type="http://schemas.openxmlformats.org/officeDocument/2006/relationships/hyperlink" Target="https://www.sinyi.com.tw/rent/houseno/C332775" TargetMode="External"/><Relationship Id="rId394" Type="http://schemas.openxmlformats.org/officeDocument/2006/relationships/hyperlink" Target="https://www.sinyi.com.tw/rent/houseno/C342134" TargetMode="External"/><Relationship Id="rId2075" Type="http://schemas.openxmlformats.org/officeDocument/2006/relationships/hyperlink" Target="https://www.sinyi.com.tw/rent/houseno/C329099" TargetMode="External"/><Relationship Id="rId2282" Type="http://schemas.openxmlformats.org/officeDocument/2006/relationships/hyperlink" Target="https://www.sinyi.com.tw/rent/houseno/C340322" TargetMode="External"/><Relationship Id="rId254" Type="http://schemas.openxmlformats.org/officeDocument/2006/relationships/hyperlink" Target="https://www.sinyi.com.tw/rent/houseno/C311680" TargetMode="External"/><Relationship Id="rId699" Type="http://schemas.openxmlformats.org/officeDocument/2006/relationships/hyperlink" Target="https://www.sinyi.com.tw/rent/houseno/C353849" TargetMode="External"/><Relationship Id="rId1091" Type="http://schemas.openxmlformats.org/officeDocument/2006/relationships/hyperlink" Target="https://www.sinyi.com.tw/rent/houseno/C336905" TargetMode="External"/><Relationship Id="rId114" Type="http://schemas.openxmlformats.org/officeDocument/2006/relationships/hyperlink" Target="https://www.sinyi.com.tw/rent/houseno/C348692" TargetMode="External"/><Relationship Id="rId461" Type="http://schemas.openxmlformats.org/officeDocument/2006/relationships/hyperlink" Target="https://www.sinyi.com.tw/rent/houseno/C345553" TargetMode="External"/><Relationship Id="rId559" Type="http://schemas.openxmlformats.org/officeDocument/2006/relationships/hyperlink" Target="https://www.sinyi.com.tw/rent/houseno/C335978" TargetMode="External"/><Relationship Id="rId766" Type="http://schemas.openxmlformats.org/officeDocument/2006/relationships/hyperlink" Target="https://www.sinyi.com.tw/rent/houseno/C346906" TargetMode="External"/><Relationship Id="rId1189" Type="http://schemas.openxmlformats.org/officeDocument/2006/relationships/hyperlink" Target="https://www.sinyi.com.tw/rent/houseno/C344526" TargetMode="External"/><Relationship Id="rId1396" Type="http://schemas.openxmlformats.org/officeDocument/2006/relationships/hyperlink" Target="https://www.sinyi.com.tw/rent/houseno/C354742" TargetMode="External"/><Relationship Id="rId2142" Type="http://schemas.openxmlformats.org/officeDocument/2006/relationships/hyperlink" Target="https://www.sinyi.com.tw/rent/houseno/C348301" TargetMode="External"/><Relationship Id="rId2447" Type="http://schemas.openxmlformats.org/officeDocument/2006/relationships/hyperlink" Target="https://www.sinyi.com.tw/rent/houseno/C345305" TargetMode="External"/><Relationship Id="rId321" Type="http://schemas.openxmlformats.org/officeDocument/2006/relationships/hyperlink" Target="https://www.sinyi.com.tw/rent/houseno/C331873" TargetMode="External"/><Relationship Id="rId419" Type="http://schemas.openxmlformats.org/officeDocument/2006/relationships/hyperlink" Target="https://www.sinyi.com.tw/rent/houseno/C349326" TargetMode="External"/><Relationship Id="rId626" Type="http://schemas.openxmlformats.org/officeDocument/2006/relationships/hyperlink" Target="https://www.sinyi.com.tw/rent/houseno/C353223" TargetMode="External"/><Relationship Id="rId973" Type="http://schemas.openxmlformats.org/officeDocument/2006/relationships/hyperlink" Target="https://www.sinyi.com.tw/rent/houseno/C338969" TargetMode="External"/><Relationship Id="rId1049" Type="http://schemas.openxmlformats.org/officeDocument/2006/relationships/hyperlink" Target="https://www.sinyi.com.tw/rent/houseno/C349789" TargetMode="External"/><Relationship Id="rId1256" Type="http://schemas.openxmlformats.org/officeDocument/2006/relationships/hyperlink" Target="https://www.sinyi.com.tw/rent/houseno/C336255" TargetMode="External"/><Relationship Id="rId2002" Type="http://schemas.openxmlformats.org/officeDocument/2006/relationships/hyperlink" Target="https://www.sinyi.com.tw/rent/houseno/C312638" TargetMode="External"/><Relationship Id="rId2307" Type="http://schemas.openxmlformats.org/officeDocument/2006/relationships/hyperlink" Target="https://www.sinyi.com.tw/rent/houseno/C344829" TargetMode="External"/><Relationship Id="rId833" Type="http://schemas.openxmlformats.org/officeDocument/2006/relationships/hyperlink" Target="https://www.sinyi.com.tw/rent/houseno/C346368" TargetMode="External"/><Relationship Id="rId1116" Type="http://schemas.openxmlformats.org/officeDocument/2006/relationships/hyperlink" Target="https://www.sinyi.com.tw/rent/houseno/C341745" TargetMode="External"/><Relationship Id="rId1463" Type="http://schemas.openxmlformats.org/officeDocument/2006/relationships/hyperlink" Target="https://www.sinyi.com.tw/rent/houseno/C345679" TargetMode="External"/><Relationship Id="rId1670" Type="http://schemas.openxmlformats.org/officeDocument/2006/relationships/hyperlink" Target="https://www.sinyi.com.tw/rent/houseno/C343692" TargetMode="External"/><Relationship Id="rId1768" Type="http://schemas.openxmlformats.org/officeDocument/2006/relationships/hyperlink" Target="https://www.sinyi.com.tw/rent/houseno/C334639" TargetMode="External"/><Relationship Id="rId2514" Type="http://schemas.openxmlformats.org/officeDocument/2006/relationships/hyperlink" Target="https://www.sinyi.com.tw/rent/houseno/C333112" TargetMode="External"/><Relationship Id="rId900" Type="http://schemas.openxmlformats.org/officeDocument/2006/relationships/hyperlink" Target="https://www.sinyi.com.tw/rent/houseno/C350223" TargetMode="External"/><Relationship Id="rId1323" Type="http://schemas.openxmlformats.org/officeDocument/2006/relationships/hyperlink" Target="https://www.sinyi.com.tw/rent/houseno/C349622" TargetMode="External"/><Relationship Id="rId1530" Type="http://schemas.openxmlformats.org/officeDocument/2006/relationships/hyperlink" Target="https://www.sinyi.com.tw/rent/houseno/C350009" TargetMode="External"/><Relationship Id="rId1628" Type="http://schemas.openxmlformats.org/officeDocument/2006/relationships/hyperlink" Target="https://www.sinyi.com.tw/rent/houseno/C348805" TargetMode="External"/><Relationship Id="rId1975" Type="http://schemas.openxmlformats.org/officeDocument/2006/relationships/hyperlink" Target="https://www.sinyi.com.tw/rent/houseno/C330013" TargetMode="External"/><Relationship Id="rId1835" Type="http://schemas.openxmlformats.org/officeDocument/2006/relationships/hyperlink" Target="https://www.sinyi.com.tw/rent/houseno/C329097" TargetMode="External"/><Relationship Id="rId1902" Type="http://schemas.openxmlformats.org/officeDocument/2006/relationships/hyperlink" Target="https://www.sinyi.com.tw/rent/houseno/C345673" TargetMode="External"/><Relationship Id="rId2097" Type="http://schemas.openxmlformats.org/officeDocument/2006/relationships/hyperlink" Target="https://www.sinyi.com.tw/rent/houseno/C337837" TargetMode="External"/><Relationship Id="rId276" Type="http://schemas.openxmlformats.org/officeDocument/2006/relationships/hyperlink" Target="https://www.sinyi.com.tw/rent/houseno/C330480" TargetMode="External"/><Relationship Id="rId483" Type="http://schemas.openxmlformats.org/officeDocument/2006/relationships/hyperlink" Target="https://www.sinyi.com.tw/rent/houseno/C352584" TargetMode="External"/><Relationship Id="rId690" Type="http://schemas.openxmlformats.org/officeDocument/2006/relationships/hyperlink" Target="https://www.sinyi.com.tw/rent/houseno/C351528" TargetMode="External"/><Relationship Id="rId2164" Type="http://schemas.openxmlformats.org/officeDocument/2006/relationships/hyperlink" Target="https://www.sinyi.com.tw/rent/houseno/C331874" TargetMode="External"/><Relationship Id="rId2371" Type="http://schemas.openxmlformats.org/officeDocument/2006/relationships/hyperlink" Target="https://www.sinyi.com.tw/rent/houseno/C323918" TargetMode="External"/><Relationship Id="rId136" Type="http://schemas.openxmlformats.org/officeDocument/2006/relationships/hyperlink" Target="https://www.sinyi.com.tw/rent/houseno/C335680" TargetMode="External"/><Relationship Id="rId343" Type="http://schemas.openxmlformats.org/officeDocument/2006/relationships/hyperlink" Target="https://www.sinyi.com.tw/rent/houseno/C332416" TargetMode="External"/><Relationship Id="rId550" Type="http://schemas.openxmlformats.org/officeDocument/2006/relationships/hyperlink" Target="https://www.sinyi.com.tw/rent/houseno/C330782" TargetMode="External"/><Relationship Id="rId788" Type="http://schemas.openxmlformats.org/officeDocument/2006/relationships/hyperlink" Target="https://www.sinyi.com.tw/rent/houseno/C340748" TargetMode="External"/><Relationship Id="rId995" Type="http://schemas.openxmlformats.org/officeDocument/2006/relationships/hyperlink" Target="https://www.sinyi.com.tw/rent/houseno/C351507" TargetMode="External"/><Relationship Id="rId1180" Type="http://schemas.openxmlformats.org/officeDocument/2006/relationships/hyperlink" Target="https://www.sinyi.com.tw/rent/houseno/C341997" TargetMode="External"/><Relationship Id="rId2024" Type="http://schemas.openxmlformats.org/officeDocument/2006/relationships/hyperlink" Target="https://www.sinyi.com.tw/rent/houseno/C342707" TargetMode="External"/><Relationship Id="rId2231" Type="http://schemas.openxmlformats.org/officeDocument/2006/relationships/hyperlink" Target="https://www.sinyi.com.tw/rent/houseno/C341780" TargetMode="External"/><Relationship Id="rId2469" Type="http://schemas.openxmlformats.org/officeDocument/2006/relationships/hyperlink" Target="https://www.sinyi.com.tw/rent/houseno/C336531" TargetMode="External"/><Relationship Id="rId203" Type="http://schemas.openxmlformats.org/officeDocument/2006/relationships/hyperlink" Target="https://www.sinyi.com.tw/rent/houseno/C354006" TargetMode="External"/><Relationship Id="rId648" Type="http://schemas.openxmlformats.org/officeDocument/2006/relationships/hyperlink" Target="https://www.sinyi.com.tw/rent/houseno/C340280" TargetMode="External"/><Relationship Id="rId855" Type="http://schemas.openxmlformats.org/officeDocument/2006/relationships/hyperlink" Target="https://www.sinyi.com.tw/rent/houseno/C335687" TargetMode="External"/><Relationship Id="rId1040" Type="http://schemas.openxmlformats.org/officeDocument/2006/relationships/hyperlink" Target="https://www.sinyi.com.tw/rent/houseno/C288691" TargetMode="External"/><Relationship Id="rId1278" Type="http://schemas.openxmlformats.org/officeDocument/2006/relationships/hyperlink" Target="https://www.sinyi.com.tw/rent/houseno/C349797" TargetMode="External"/><Relationship Id="rId1485" Type="http://schemas.openxmlformats.org/officeDocument/2006/relationships/hyperlink" Target="https://www.sinyi.com.tw/rent/houseno/C309056" TargetMode="External"/><Relationship Id="rId1692" Type="http://schemas.openxmlformats.org/officeDocument/2006/relationships/hyperlink" Target="https://www.sinyi.com.tw/rent/houseno/C340152" TargetMode="External"/><Relationship Id="rId2329" Type="http://schemas.openxmlformats.org/officeDocument/2006/relationships/hyperlink" Target="https://www.sinyi.com.tw/rent/houseno/C339785" TargetMode="External"/><Relationship Id="rId410" Type="http://schemas.openxmlformats.org/officeDocument/2006/relationships/hyperlink" Target="https://www.sinyi.com.tw/rent/houseno/C347262" TargetMode="External"/><Relationship Id="rId508" Type="http://schemas.openxmlformats.org/officeDocument/2006/relationships/hyperlink" Target="https://www.sinyi.com.tw/rent/houseno/C349212" TargetMode="External"/><Relationship Id="rId715" Type="http://schemas.openxmlformats.org/officeDocument/2006/relationships/hyperlink" Target="https://www.sinyi.com.tw/rent/houseno/C351941" TargetMode="External"/><Relationship Id="rId922" Type="http://schemas.openxmlformats.org/officeDocument/2006/relationships/hyperlink" Target="https://www.sinyi.com.tw/rent/houseno/C343580" TargetMode="External"/><Relationship Id="rId1138" Type="http://schemas.openxmlformats.org/officeDocument/2006/relationships/hyperlink" Target="https://www.sinyi.com.tw/rent/houseno/C344317" TargetMode="External"/><Relationship Id="rId1345" Type="http://schemas.openxmlformats.org/officeDocument/2006/relationships/hyperlink" Target="https://www.sinyi.com.tw/rent/houseno/C339713" TargetMode="External"/><Relationship Id="rId1552" Type="http://schemas.openxmlformats.org/officeDocument/2006/relationships/hyperlink" Target="https://www.sinyi.com.tw/rent/houseno/C344990" TargetMode="External"/><Relationship Id="rId1997" Type="http://schemas.openxmlformats.org/officeDocument/2006/relationships/hyperlink" Target="https://www.sinyi.com.tw/rent/houseno/C344305" TargetMode="External"/><Relationship Id="rId1205" Type="http://schemas.openxmlformats.org/officeDocument/2006/relationships/hyperlink" Target="https://www.sinyi.com.tw/rent/houseno/C339477" TargetMode="External"/><Relationship Id="rId1857" Type="http://schemas.openxmlformats.org/officeDocument/2006/relationships/hyperlink" Target="https://www.sinyi.com.tw/rent/houseno/C304800" TargetMode="External"/><Relationship Id="rId51" Type="http://schemas.openxmlformats.org/officeDocument/2006/relationships/hyperlink" Target="https://www.sinyi.com.tw/rent/houseno/C345920" TargetMode="External"/><Relationship Id="rId1412" Type="http://schemas.openxmlformats.org/officeDocument/2006/relationships/hyperlink" Target="https://www.sinyi.com.tw/rent/houseno/C344403" TargetMode="External"/><Relationship Id="rId1717" Type="http://schemas.openxmlformats.org/officeDocument/2006/relationships/hyperlink" Target="https://www.sinyi.com.tw/rent/houseno/C340170" TargetMode="External"/><Relationship Id="rId1924" Type="http://schemas.openxmlformats.org/officeDocument/2006/relationships/hyperlink" Target="https://www.sinyi.com.tw/rent/houseno/C343852" TargetMode="External"/><Relationship Id="rId298" Type="http://schemas.openxmlformats.org/officeDocument/2006/relationships/hyperlink" Target="https://www.sinyi.com.tw/rent/houseno/C351948" TargetMode="External"/><Relationship Id="rId158" Type="http://schemas.openxmlformats.org/officeDocument/2006/relationships/hyperlink" Target="https://www.sinyi.com.tw/rent/houseno/C344493" TargetMode="External"/><Relationship Id="rId2186" Type="http://schemas.openxmlformats.org/officeDocument/2006/relationships/hyperlink" Target="https://www.sinyi.com.tw/rent/houseno/C321833" TargetMode="External"/><Relationship Id="rId2393" Type="http://schemas.openxmlformats.org/officeDocument/2006/relationships/hyperlink" Target="https://www.sinyi.com.tw/rent/houseno/C346964" TargetMode="External"/><Relationship Id="rId365" Type="http://schemas.openxmlformats.org/officeDocument/2006/relationships/hyperlink" Target="https://www.sinyi.com.tw/rent/houseno/C343209" TargetMode="External"/><Relationship Id="rId572" Type="http://schemas.openxmlformats.org/officeDocument/2006/relationships/hyperlink" Target="https://www.sinyi.com.tw/rent/houseno/C334659" TargetMode="External"/><Relationship Id="rId2046" Type="http://schemas.openxmlformats.org/officeDocument/2006/relationships/hyperlink" Target="https://www.sinyi.com.tw/rent/houseno/C346364" TargetMode="External"/><Relationship Id="rId2253" Type="http://schemas.openxmlformats.org/officeDocument/2006/relationships/hyperlink" Target="https://www.sinyi.com.tw/rent/houseno/C334754" TargetMode="External"/><Relationship Id="rId2460" Type="http://schemas.openxmlformats.org/officeDocument/2006/relationships/hyperlink" Target="https://www.sinyi.com.tw/rent/houseno/C336227" TargetMode="External"/><Relationship Id="rId225" Type="http://schemas.openxmlformats.org/officeDocument/2006/relationships/hyperlink" Target="https://www.sinyi.com.tw/rent/houseno/C340739" TargetMode="External"/><Relationship Id="rId432" Type="http://schemas.openxmlformats.org/officeDocument/2006/relationships/hyperlink" Target="https://www.sinyi.com.tw/rent/houseno/C333778" TargetMode="External"/><Relationship Id="rId877" Type="http://schemas.openxmlformats.org/officeDocument/2006/relationships/hyperlink" Target="https://www.sinyi.com.tw/rent/houseno/C338832" TargetMode="External"/><Relationship Id="rId1062" Type="http://schemas.openxmlformats.org/officeDocument/2006/relationships/hyperlink" Target="https://www.sinyi.com.tw/rent/houseno/C349254" TargetMode="External"/><Relationship Id="rId2113" Type="http://schemas.openxmlformats.org/officeDocument/2006/relationships/hyperlink" Target="https://www.sinyi.com.tw/rent/houseno/C342676" TargetMode="External"/><Relationship Id="rId2320" Type="http://schemas.openxmlformats.org/officeDocument/2006/relationships/hyperlink" Target="https://www.sinyi.com.tw/rent/houseno/C345827" TargetMode="External"/><Relationship Id="rId737" Type="http://schemas.openxmlformats.org/officeDocument/2006/relationships/hyperlink" Target="https://www.sinyi.com.tw/rent/houseno/C345482" TargetMode="External"/><Relationship Id="rId944" Type="http://schemas.openxmlformats.org/officeDocument/2006/relationships/hyperlink" Target="https://www.sinyi.com.tw/rent/houseno/C353079" TargetMode="External"/><Relationship Id="rId1367" Type="http://schemas.openxmlformats.org/officeDocument/2006/relationships/hyperlink" Target="https://www.sinyi.com.tw/rent/houseno/C342821" TargetMode="External"/><Relationship Id="rId1574" Type="http://schemas.openxmlformats.org/officeDocument/2006/relationships/hyperlink" Target="https://www.sinyi.com.tw/rent/houseno/C350007" TargetMode="External"/><Relationship Id="rId1781" Type="http://schemas.openxmlformats.org/officeDocument/2006/relationships/hyperlink" Target="https://www.sinyi.com.tw/rent/houseno/C343713" TargetMode="External"/><Relationship Id="rId2418" Type="http://schemas.openxmlformats.org/officeDocument/2006/relationships/hyperlink" Target="https://www.sinyi.com.tw/rent/houseno/C327357" TargetMode="External"/><Relationship Id="rId73" Type="http://schemas.openxmlformats.org/officeDocument/2006/relationships/hyperlink" Target="https://www.sinyi.com.tw/rent/houseno/C351390" TargetMode="External"/><Relationship Id="rId804" Type="http://schemas.openxmlformats.org/officeDocument/2006/relationships/hyperlink" Target="https://www.sinyi.com.tw/rent/houseno/C352627" TargetMode="External"/><Relationship Id="rId1227" Type="http://schemas.openxmlformats.org/officeDocument/2006/relationships/hyperlink" Target="https://www.sinyi.com.tw/rent/houseno/C350187" TargetMode="External"/><Relationship Id="rId1434" Type="http://schemas.openxmlformats.org/officeDocument/2006/relationships/hyperlink" Target="https://www.sinyi.com.tw/rent/houseno/C331740" TargetMode="External"/><Relationship Id="rId1641" Type="http://schemas.openxmlformats.org/officeDocument/2006/relationships/hyperlink" Target="https://www.sinyi.com.tw/rent/houseno/C342415" TargetMode="External"/><Relationship Id="rId1879" Type="http://schemas.openxmlformats.org/officeDocument/2006/relationships/hyperlink" Target="https://www.sinyi.com.tw/rent/houseno/C343854" TargetMode="External"/><Relationship Id="rId1501" Type="http://schemas.openxmlformats.org/officeDocument/2006/relationships/hyperlink" Target="https://www.sinyi.com.tw/rent/houseno/C347515" TargetMode="External"/><Relationship Id="rId1739" Type="http://schemas.openxmlformats.org/officeDocument/2006/relationships/hyperlink" Target="https://www.sinyi.com.tw/rent/houseno/C344919" TargetMode="External"/><Relationship Id="rId1946" Type="http://schemas.openxmlformats.org/officeDocument/2006/relationships/hyperlink" Target="https://www.sinyi.com.tw/rent/houseno/C291005" TargetMode="External"/><Relationship Id="rId1806" Type="http://schemas.openxmlformats.org/officeDocument/2006/relationships/hyperlink" Target="https://www.sinyi.com.tw/rent/houseno/C349288" TargetMode="External"/><Relationship Id="rId387" Type="http://schemas.openxmlformats.org/officeDocument/2006/relationships/hyperlink" Target="https://www.sinyi.com.tw/rent/houseno/C350109" TargetMode="External"/><Relationship Id="rId594" Type="http://schemas.openxmlformats.org/officeDocument/2006/relationships/hyperlink" Target="https://www.sinyi.com.tw/rent/houseno/C342439" TargetMode="External"/><Relationship Id="rId2068" Type="http://schemas.openxmlformats.org/officeDocument/2006/relationships/hyperlink" Target="https://www.sinyi.com.tw/rent/houseno/C347208" TargetMode="External"/><Relationship Id="rId2275" Type="http://schemas.openxmlformats.org/officeDocument/2006/relationships/hyperlink" Target="https://www.sinyi.com.tw/rent/houseno/C347850" TargetMode="External"/><Relationship Id="rId247" Type="http://schemas.openxmlformats.org/officeDocument/2006/relationships/hyperlink" Target="https://www.sinyi.com.tw/rent/houseno/C341693" TargetMode="External"/><Relationship Id="rId899" Type="http://schemas.openxmlformats.org/officeDocument/2006/relationships/hyperlink" Target="https://www.sinyi.com.tw/rent/houseno/C347944" TargetMode="External"/><Relationship Id="rId1084" Type="http://schemas.openxmlformats.org/officeDocument/2006/relationships/hyperlink" Target="https://www.sinyi.com.tw/rent/houseno/C348153" TargetMode="External"/><Relationship Id="rId2482" Type="http://schemas.openxmlformats.org/officeDocument/2006/relationships/hyperlink" Target="https://www.sinyi.com.tw/rent/houseno/C334411" TargetMode="External"/><Relationship Id="rId107" Type="http://schemas.openxmlformats.org/officeDocument/2006/relationships/hyperlink" Target="https://www.sinyi.com.tw/rent/houseno/C347304" TargetMode="External"/><Relationship Id="rId454" Type="http://schemas.openxmlformats.org/officeDocument/2006/relationships/hyperlink" Target="https://www.sinyi.com.tw/rent/houseno/C348886" TargetMode="External"/><Relationship Id="rId661" Type="http://schemas.openxmlformats.org/officeDocument/2006/relationships/hyperlink" Target="https://www.sinyi.com.tw/rent/houseno/C348154" TargetMode="External"/><Relationship Id="rId759" Type="http://schemas.openxmlformats.org/officeDocument/2006/relationships/hyperlink" Target="https://www.sinyi.com.tw/rent/houseno/C351501" TargetMode="External"/><Relationship Id="rId966" Type="http://schemas.openxmlformats.org/officeDocument/2006/relationships/hyperlink" Target="https://www.sinyi.com.tw/rent/houseno/C350122" TargetMode="External"/><Relationship Id="rId1291" Type="http://schemas.openxmlformats.org/officeDocument/2006/relationships/hyperlink" Target="https://www.sinyi.com.tw/rent/houseno/C352503" TargetMode="External"/><Relationship Id="rId1389" Type="http://schemas.openxmlformats.org/officeDocument/2006/relationships/hyperlink" Target="https://www.sinyi.com.tw/rent/houseno/C345584" TargetMode="External"/><Relationship Id="rId1596" Type="http://schemas.openxmlformats.org/officeDocument/2006/relationships/hyperlink" Target="https://www.sinyi.com.tw/rent/houseno/C342977" TargetMode="External"/><Relationship Id="rId2135" Type="http://schemas.openxmlformats.org/officeDocument/2006/relationships/hyperlink" Target="https://www.sinyi.com.tw/rent/houseno/C329250" TargetMode="External"/><Relationship Id="rId2342" Type="http://schemas.openxmlformats.org/officeDocument/2006/relationships/hyperlink" Target="https://www.sinyi.com.tw/rent/houseno/C346122" TargetMode="External"/><Relationship Id="rId314" Type="http://schemas.openxmlformats.org/officeDocument/2006/relationships/hyperlink" Target="https://www.sinyi.com.tw/rent/houseno/C335878" TargetMode="External"/><Relationship Id="rId521" Type="http://schemas.openxmlformats.org/officeDocument/2006/relationships/hyperlink" Target="https://www.sinyi.com.tw/rent/houseno/C336813" TargetMode="External"/><Relationship Id="rId619" Type="http://schemas.openxmlformats.org/officeDocument/2006/relationships/hyperlink" Target="https://www.sinyi.com.tw/rent/houseno/C352250" TargetMode="External"/><Relationship Id="rId1151" Type="http://schemas.openxmlformats.org/officeDocument/2006/relationships/hyperlink" Target="https://www.sinyi.com.tw/rent/houseno/C343358" TargetMode="External"/><Relationship Id="rId1249" Type="http://schemas.openxmlformats.org/officeDocument/2006/relationships/hyperlink" Target="https://www.sinyi.com.tw/rent/houseno/C342447" TargetMode="External"/><Relationship Id="rId2202" Type="http://schemas.openxmlformats.org/officeDocument/2006/relationships/hyperlink" Target="https://www.sinyi.com.tw/rent/houseno/C323124" TargetMode="External"/><Relationship Id="rId95" Type="http://schemas.openxmlformats.org/officeDocument/2006/relationships/hyperlink" Target="https://www.sinyi.com.tw/rent/houseno/C341215" TargetMode="External"/><Relationship Id="rId826" Type="http://schemas.openxmlformats.org/officeDocument/2006/relationships/hyperlink" Target="https://www.sinyi.com.tw/rent/houseno/C348655" TargetMode="External"/><Relationship Id="rId1011" Type="http://schemas.openxmlformats.org/officeDocument/2006/relationships/hyperlink" Target="https://www.sinyi.com.tw/rent/houseno/C343130" TargetMode="External"/><Relationship Id="rId1109" Type="http://schemas.openxmlformats.org/officeDocument/2006/relationships/hyperlink" Target="https://www.sinyi.com.tw/rent/houseno/C352782" TargetMode="External"/><Relationship Id="rId1456" Type="http://schemas.openxmlformats.org/officeDocument/2006/relationships/hyperlink" Target="https://www.sinyi.com.tw/rent/houseno/C347495" TargetMode="External"/><Relationship Id="rId1663" Type="http://schemas.openxmlformats.org/officeDocument/2006/relationships/hyperlink" Target="https://www.sinyi.com.tw/rent/houseno/C345628" TargetMode="External"/><Relationship Id="rId1870" Type="http://schemas.openxmlformats.org/officeDocument/2006/relationships/hyperlink" Target="https://www.sinyi.com.tw/rent/houseno/C349293" TargetMode="External"/><Relationship Id="rId1968" Type="http://schemas.openxmlformats.org/officeDocument/2006/relationships/hyperlink" Target="https://www.sinyi.com.tw/rent/houseno/C315240" TargetMode="External"/><Relationship Id="rId2507" Type="http://schemas.openxmlformats.org/officeDocument/2006/relationships/hyperlink" Target="https://www.sinyi.com.tw/rent/houseno/C335150" TargetMode="External"/><Relationship Id="rId1316" Type="http://schemas.openxmlformats.org/officeDocument/2006/relationships/hyperlink" Target="https://www.sinyi.com.tw/rent/houseno/C353567" TargetMode="External"/><Relationship Id="rId1523" Type="http://schemas.openxmlformats.org/officeDocument/2006/relationships/hyperlink" Target="https://www.sinyi.com.tw/rent/houseno/C340812" TargetMode="External"/><Relationship Id="rId1730" Type="http://schemas.openxmlformats.org/officeDocument/2006/relationships/hyperlink" Target="https://www.sinyi.com.tw/rent/houseno/C344991" TargetMode="External"/><Relationship Id="rId22" Type="http://schemas.openxmlformats.org/officeDocument/2006/relationships/hyperlink" Target="https://www.sinyi.com.tw/rent/houseno/C354464" TargetMode="External"/><Relationship Id="rId1828" Type="http://schemas.openxmlformats.org/officeDocument/2006/relationships/hyperlink" Target="https://www.sinyi.com.tw/rent/houseno/C346227" TargetMode="External"/><Relationship Id="rId171" Type="http://schemas.openxmlformats.org/officeDocument/2006/relationships/hyperlink" Target="https://www.sinyi.com.tw/rent/houseno/C325920" TargetMode="External"/><Relationship Id="rId2297" Type="http://schemas.openxmlformats.org/officeDocument/2006/relationships/hyperlink" Target="https://www.sinyi.com.tw/rent/houseno/C348801" TargetMode="External"/><Relationship Id="rId269" Type="http://schemas.openxmlformats.org/officeDocument/2006/relationships/hyperlink" Target="https://www.sinyi.com.tw/rent/houseno/C337598" TargetMode="External"/><Relationship Id="rId476" Type="http://schemas.openxmlformats.org/officeDocument/2006/relationships/hyperlink" Target="https://www.sinyi.com.tw/rent/houseno/C347371" TargetMode="External"/><Relationship Id="rId683" Type="http://schemas.openxmlformats.org/officeDocument/2006/relationships/hyperlink" Target="https://www.sinyi.com.tw/rent/houseno/C338038" TargetMode="External"/><Relationship Id="rId890" Type="http://schemas.openxmlformats.org/officeDocument/2006/relationships/hyperlink" Target="https://www.sinyi.com.tw/rent/houseno/C345285" TargetMode="External"/><Relationship Id="rId2157" Type="http://schemas.openxmlformats.org/officeDocument/2006/relationships/hyperlink" Target="https://www.sinyi.com.tw/rent/houseno/C349004" TargetMode="External"/><Relationship Id="rId2364" Type="http://schemas.openxmlformats.org/officeDocument/2006/relationships/hyperlink" Target="https://www.sinyi.com.tw/rent/houseno/C333019" TargetMode="External"/><Relationship Id="rId129" Type="http://schemas.openxmlformats.org/officeDocument/2006/relationships/hyperlink" Target="https://www.sinyi.com.tw/rent/houseno/C345790" TargetMode="External"/><Relationship Id="rId336" Type="http://schemas.openxmlformats.org/officeDocument/2006/relationships/hyperlink" Target="https://www.sinyi.com.tw/rent/houseno/C346536" TargetMode="External"/><Relationship Id="rId543" Type="http://schemas.openxmlformats.org/officeDocument/2006/relationships/hyperlink" Target="https://www.sinyi.com.tw/rent/houseno/C331171" TargetMode="External"/><Relationship Id="rId988" Type="http://schemas.openxmlformats.org/officeDocument/2006/relationships/hyperlink" Target="https://www.sinyi.com.tw/rent/houseno/C347438" TargetMode="External"/><Relationship Id="rId1173" Type="http://schemas.openxmlformats.org/officeDocument/2006/relationships/hyperlink" Target="https://www.sinyi.com.tw/rent/houseno/C335954" TargetMode="External"/><Relationship Id="rId1380" Type="http://schemas.openxmlformats.org/officeDocument/2006/relationships/hyperlink" Target="https://www.sinyi.com.tw/rent/houseno/C347699" TargetMode="External"/><Relationship Id="rId2017" Type="http://schemas.openxmlformats.org/officeDocument/2006/relationships/hyperlink" Target="https://www.sinyi.com.tw/rent/houseno/C319218" TargetMode="External"/><Relationship Id="rId2224" Type="http://schemas.openxmlformats.org/officeDocument/2006/relationships/hyperlink" Target="https://www.sinyi.com.tw/rent/houseno/C335381" TargetMode="External"/><Relationship Id="rId403" Type="http://schemas.openxmlformats.org/officeDocument/2006/relationships/hyperlink" Target="https://www.sinyi.com.tw/rent/houseno/C351025" TargetMode="External"/><Relationship Id="rId750" Type="http://schemas.openxmlformats.org/officeDocument/2006/relationships/hyperlink" Target="https://www.sinyi.com.tw/rent/houseno/C349630" TargetMode="External"/><Relationship Id="rId848" Type="http://schemas.openxmlformats.org/officeDocument/2006/relationships/hyperlink" Target="https://www.sinyi.com.tw/rent/houseno/C339336" TargetMode="External"/><Relationship Id="rId1033" Type="http://schemas.openxmlformats.org/officeDocument/2006/relationships/hyperlink" Target="https://www.sinyi.com.tw/rent/houseno/C343349" TargetMode="External"/><Relationship Id="rId1478" Type="http://schemas.openxmlformats.org/officeDocument/2006/relationships/hyperlink" Target="https://www.sinyi.com.tw/rent/houseno/C349674" TargetMode="External"/><Relationship Id="rId1685" Type="http://schemas.openxmlformats.org/officeDocument/2006/relationships/hyperlink" Target="https://www.sinyi.com.tw/rent/houseno/C336055" TargetMode="External"/><Relationship Id="rId1892" Type="http://schemas.openxmlformats.org/officeDocument/2006/relationships/hyperlink" Target="https://www.sinyi.com.tw/rent/houseno/C349008" TargetMode="External"/><Relationship Id="rId2431" Type="http://schemas.openxmlformats.org/officeDocument/2006/relationships/hyperlink" Target="https://www.sinyi.com.tw/rent/houseno/C328808" TargetMode="External"/><Relationship Id="rId610" Type="http://schemas.openxmlformats.org/officeDocument/2006/relationships/hyperlink" Target="https://www.sinyi.com.tw/rent/houseno/C345537" TargetMode="External"/><Relationship Id="rId708" Type="http://schemas.openxmlformats.org/officeDocument/2006/relationships/hyperlink" Target="https://www.sinyi.com.tw/rent/houseno/C343177" TargetMode="External"/><Relationship Id="rId915" Type="http://schemas.openxmlformats.org/officeDocument/2006/relationships/hyperlink" Target="https://www.sinyi.com.tw/rent/houseno/C347764" TargetMode="External"/><Relationship Id="rId1240" Type="http://schemas.openxmlformats.org/officeDocument/2006/relationships/hyperlink" Target="https://www.sinyi.com.tw/rent/houseno/C353072" TargetMode="External"/><Relationship Id="rId1338" Type="http://schemas.openxmlformats.org/officeDocument/2006/relationships/hyperlink" Target="https://www.sinyi.com.tw/rent/houseno/C345832" TargetMode="External"/><Relationship Id="rId1545" Type="http://schemas.openxmlformats.org/officeDocument/2006/relationships/hyperlink" Target="https://www.sinyi.com.tw/rent/houseno/C340013" TargetMode="External"/><Relationship Id="rId1100" Type="http://schemas.openxmlformats.org/officeDocument/2006/relationships/hyperlink" Target="https://www.sinyi.com.tw/rent/houseno/C336315" TargetMode="External"/><Relationship Id="rId1405" Type="http://schemas.openxmlformats.org/officeDocument/2006/relationships/hyperlink" Target="https://www.sinyi.com.tw/rent/houseno/C343917" TargetMode="External"/><Relationship Id="rId1752" Type="http://schemas.openxmlformats.org/officeDocument/2006/relationships/hyperlink" Target="https://www.sinyi.com.tw/rent/houseno/C346383" TargetMode="External"/><Relationship Id="rId44" Type="http://schemas.openxmlformats.org/officeDocument/2006/relationships/hyperlink" Target="https://www.sinyi.com.tw/rent/houseno/C343560" TargetMode="External"/><Relationship Id="rId1612" Type="http://schemas.openxmlformats.org/officeDocument/2006/relationships/hyperlink" Target="https://www.sinyi.com.tw/rent/houseno/C316450" TargetMode="External"/><Relationship Id="rId1917" Type="http://schemas.openxmlformats.org/officeDocument/2006/relationships/hyperlink" Target="https://www.sinyi.com.tw/rent/houseno/C350887" TargetMode="External"/><Relationship Id="rId193" Type="http://schemas.openxmlformats.org/officeDocument/2006/relationships/hyperlink" Target="https://www.sinyi.com.tw/rent/houseno/C336020" TargetMode="External"/><Relationship Id="rId498" Type="http://schemas.openxmlformats.org/officeDocument/2006/relationships/hyperlink" Target="https://www.sinyi.com.tw/rent/houseno/C343356" TargetMode="External"/><Relationship Id="rId2081" Type="http://schemas.openxmlformats.org/officeDocument/2006/relationships/hyperlink" Target="https://www.sinyi.com.tw/rent/houseno/C339486" TargetMode="External"/><Relationship Id="rId2179" Type="http://schemas.openxmlformats.org/officeDocument/2006/relationships/hyperlink" Target="https://www.sinyi.com.tw/rent/houseno/C330149" TargetMode="External"/><Relationship Id="rId260" Type="http://schemas.openxmlformats.org/officeDocument/2006/relationships/hyperlink" Target="https://www.sinyi.com.tw/rent/houseno/C320459" TargetMode="External"/><Relationship Id="rId2386" Type="http://schemas.openxmlformats.org/officeDocument/2006/relationships/hyperlink" Target="https://www.sinyi.com.tw/rent/houseno/C330124" TargetMode="External"/><Relationship Id="rId120" Type="http://schemas.openxmlformats.org/officeDocument/2006/relationships/hyperlink" Target="https://www.sinyi.com.tw/rent/houseno/C347069" TargetMode="External"/><Relationship Id="rId358" Type="http://schemas.openxmlformats.org/officeDocument/2006/relationships/hyperlink" Target="https://www.sinyi.com.tw/rent/houseno/C341515" TargetMode="External"/><Relationship Id="rId565" Type="http://schemas.openxmlformats.org/officeDocument/2006/relationships/hyperlink" Target="https://www.sinyi.com.tw/rent/houseno/C352251" TargetMode="External"/><Relationship Id="rId772" Type="http://schemas.openxmlformats.org/officeDocument/2006/relationships/hyperlink" Target="https://www.sinyi.com.tw/rent/houseno/C353103" TargetMode="External"/><Relationship Id="rId1195" Type="http://schemas.openxmlformats.org/officeDocument/2006/relationships/hyperlink" Target="https://www.sinyi.com.tw/rent/houseno/C338059" TargetMode="External"/><Relationship Id="rId2039" Type="http://schemas.openxmlformats.org/officeDocument/2006/relationships/hyperlink" Target="https://www.sinyi.com.tw/rent/houseno/C322292" TargetMode="External"/><Relationship Id="rId2246" Type="http://schemas.openxmlformats.org/officeDocument/2006/relationships/hyperlink" Target="https://www.sinyi.com.tw/rent/houseno/C342123" TargetMode="External"/><Relationship Id="rId2453" Type="http://schemas.openxmlformats.org/officeDocument/2006/relationships/hyperlink" Target="https://www.sinyi.com.tw/rent/houseno/C334423" TargetMode="External"/><Relationship Id="rId218" Type="http://schemas.openxmlformats.org/officeDocument/2006/relationships/hyperlink" Target="https://www.sinyi.com.tw/rent/houseno/C337349" TargetMode="External"/><Relationship Id="rId425" Type="http://schemas.openxmlformats.org/officeDocument/2006/relationships/hyperlink" Target="https://www.sinyi.com.tw/rent/houseno/C346727" TargetMode="External"/><Relationship Id="rId632" Type="http://schemas.openxmlformats.org/officeDocument/2006/relationships/hyperlink" Target="https://www.sinyi.com.tw/rent/houseno/C326957" TargetMode="External"/><Relationship Id="rId1055" Type="http://schemas.openxmlformats.org/officeDocument/2006/relationships/hyperlink" Target="https://www.sinyi.com.tw/rent/houseno/C351110" TargetMode="External"/><Relationship Id="rId1262" Type="http://schemas.openxmlformats.org/officeDocument/2006/relationships/hyperlink" Target="https://www.sinyi.com.tw/rent/houseno/C343678" TargetMode="External"/><Relationship Id="rId2106" Type="http://schemas.openxmlformats.org/officeDocument/2006/relationships/hyperlink" Target="https://www.sinyi.com.tw/rent/houseno/C343291" TargetMode="External"/><Relationship Id="rId2313" Type="http://schemas.openxmlformats.org/officeDocument/2006/relationships/hyperlink" Target="https://www.sinyi.com.tw/rent/houseno/C344066" TargetMode="External"/><Relationship Id="rId2520" Type="http://schemas.openxmlformats.org/officeDocument/2006/relationships/hyperlink" Target="https://www.sinyi.com.tw/rent/houseno/C331434" TargetMode="External"/><Relationship Id="rId937" Type="http://schemas.openxmlformats.org/officeDocument/2006/relationships/hyperlink" Target="https://www.sinyi.com.tw/rent/houseno/C330817" TargetMode="External"/><Relationship Id="rId1122" Type="http://schemas.openxmlformats.org/officeDocument/2006/relationships/hyperlink" Target="https://www.sinyi.com.tw/rent/houseno/C333047" TargetMode="External"/><Relationship Id="rId1567" Type="http://schemas.openxmlformats.org/officeDocument/2006/relationships/hyperlink" Target="https://www.sinyi.com.tw/rent/houseno/C348843" TargetMode="External"/><Relationship Id="rId1774" Type="http://schemas.openxmlformats.org/officeDocument/2006/relationships/hyperlink" Target="https://www.sinyi.com.tw/rent/houseno/C324597" TargetMode="External"/><Relationship Id="rId1981" Type="http://schemas.openxmlformats.org/officeDocument/2006/relationships/hyperlink" Target="https://www.sinyi.com.tw/rent/houseno/C335684" TargetMode="External"/><Relationship Id="rId66" Type="http://schemas.openxmlformats.org/officeDocument/2006/relationships/hyperlink" Target="https://www.sinyi.com.tw/rent/houseno/C350363" TargetMode="External"/><Relationship Id="rId1427" Type="http://schemas.openxmlformats.org/officeDocument/2006/relationships/hyperlink" Target="https://www.sinyi.com.tw/rent/houseno/C321959" TargetMode="External"/><Relationship Id="rId1634" Type="http://schemas.openxmlformats.org/officeDocument/2006/relationships/hyperlink" Target="https://www.sinyi.com.tw/rent/houseno/C340767" TargetMode="External"/><Relationship Id="rId1841" Type="http://schemas.openxmlformats.org/officeDocument/2006/relationships/hyperlink" Target="https://www.sinyi.com.tw/rent/houseno/C345667" TargetMode="External"/><Relationship Id="rId1939" Type="http://schemas.openxmlformats.org/officeDocument/2006/relationships/hyperlink" Target="https://www.sinyi.com.tw/rent/houseno/C343192" TargetMode="External"/><Relationship Id="rId1701" Type="http://schemas.openxmlformats.org/officeDocument/2006/relationships/hyperlink" Target="https://www.sinyi.com.tw/rent/houseno/C351465" TargetMode="External"/><Relationship Id="rId282" Type="http://schemas.openxmlformats.org/officeDocument/2006/relationships/hyperlink" Target="https://www.sinyi.com.tw/rent/houseno/C345654" TargetMode="External"/><Relationship Id="rId587" Type="http://schemas.openxmlformats.org/officeDocument/2006/relationships/hyperlink" Target="https://www.sinyi.com.tw/rent/houseno/C353203" TargetMode="External"/><Relationship Id="rId2170" Type="http://schemas.openxmlformats.org/officeDocument/2006/relationships/hyperlink" Target="https://www.sinyi.com.tw/rent/houseno/C316372" TargetMode="External"/><Relationship Id="rId2268" Type="http://schemas.openxmlformats.org/officeDocument/2006/relationships/hyperlink" Target="https://www.sinyi.com.tw/rent/houseno/C340538" TargetMode="External"/><Relationship Id="rId8" Type="http://schemas.openxmlformats.org/officeDocument/2006/relationships/hyperlink" Target="https://www.sinyi.com.tw/rent/houseno/C345146" TargetMode="External"/><Relationship Id="rId142" Type="http://schemas.openxmlformats.org/officeDocument/2006/relationships/hyperlink" Target="https://www.sinyi.com.tw/rent/houseno/C347166" TargetMode="External"/><Relationship Id="rId447" Type="http://schemas.openxmlformats.org/officeDocument/2006/relationships/hyperlink" Target="https://www.sinyi.com.tw/rent/houseno/C349061" TargetMode="External"/><Relationship Id="rId794" Type="http://schemas.openxmlformats.org/officeDocument/2006/relationships/hyperlink" Target="https://www.sinyi.com.tw/rent/houseno/C350044" TargetMode="External"/><Relationship Id="rId1077" Type="http://schemas.openxmlformats.org/officeDocument/2006/relationships/hyperlink" Target="https://www.sinyi.com.tw/rent/houseno/C351046" TargetMode="External"/><Relationship Id="rId2030" Type="http://schemas.openxmlformats.org/officeDocument/2006/relationships/hyperlink" Target="https://www.sinyi.com.tw/rent/houseno/C333187" TargetMode="External"/><Relationship Id="rId2128" Type="http://schemas.openxmlformats.org/officeDocument/2006/relationships/hyperlink" Target="https://www.sinyi.com.tw/rent/houseno/C342316" TargetMode="External"/><Relationship Id="rId2475" Type="http://schemas.openxmlformats.org/officeDocument/2006/relationships/hyperlink" Target="https://www.sinyi.com.tw/rent/houseno/C328096" TargetMode="External"/><Relationship Id="rId654" Type="http://schemas.openxmlformats.org/officeDocument/2006/relationships/hyperlink" Target="https://www.sinyi.com.tw/rent/houseno/C332138" TargetMode="External"/><Relationship Id="rId861" Type="http://schemas.openxmlformats.org/officeDocument/2006/relationships/hyperlink" Target="https://www.sinyi.com.tw/rent/houseno/C351022" TargetMode="External"/><Relationship Id="rId959" Type="http://schemas.openxmlformats.org/officeDocument/2006/relationships/hyperlink" Target="https://www.sinyi.com.tw/rent/houseno/C350198" TargetMode="External"/><Relationship Id="rId1284" Type="http://schemas.openxmlformats.org/officeDocument/2006/relationships/hyperlink" Target="https://www.sinyi.com.tw/rent/houseno/C352527" TargetMode="External"/><Relationship Id="rId1491" Type="http://schemas.openxmlformats.org/officeDocument/2006/relationships/hyperlink" Target="https://www.sinyi.com.tw/rent/houseno/C345897" TargetMode="External"/><Relationship Id="rId1589" Type="http://schemas.openxmlformats.org/officeDocument/2006/relationships/hyperlink" Target="https://www.sinyi.com.tw/rent/houseno/C346266" TargetMode="External"/><Relationship Id="rId2335" Type="http://schemas.openxmlformats.org/officeDocument/2006/relationships/hyperlink" Target="https://www.sinyi.com.tw/rent/houseno/C334717" TargetMode="External"/><Relationship Id="rId307" Type="http://schemas.openxmlformats.org/officeDocument/2006/relationships/hyperlink" Target="https://www.sinyi.com.tw/rent/houseno/C344330" TargetMode="External"/><Relationship Id="rId514" Type="http://schemas.openxmlformats.org/officeDocument/2006/relationships/hyperlink" Target="https://www.sinyi.com.tw/rent/houseno/C342611" TargetMode="External"/><Relationship Id="rId721" Type="http://schemas.openxmlformats.org/officeDocument/2006/relationships/hyperlink" Target="https://www.sinyi.com.tw/rent/houseno/C317216" TargetMode="External"/><Relationship Id="rId1144" Type="http://schemas.openxmlformats.org/officeDocument/2006/relationships/hyperlink" Target="https://www.sinyi.com.tw/rent/houseno/C353249" TargetMode="External"/><Relationship Id="rId1351" Type="http://schemas.openxmlformats.org/officeDocument/2006/relationships/hyperlink" Target="https://www.sinyi.com.tw/rent/houseno/C348809" TargetMode="External"/><Relationship Id="rId1449" Type="http://schemas.openxmlformats.org/officeDocument/2006/relationships/hyperlink" Target="https://www.sinyi.com.tw/rent/houseno/C333876" TargetMode="External"/><Relationship Id="rId1796" Type="http://schemas.openxmlformats.org/officeDocument/2006/relationships/hyperlink" Target="https://www.sinyi.com.tw/rent/houseno/C343979" TargetMode="External"/><Relationship Id="rId2402" Type="http://schemas.openxmlformats.org/officeDocument/2006/relationships/hyperlink" Target="https://www.sinyi.com.tw/rent/houseno/C328010" TargetMode="External"/><Relationship Id="rId88" Type="http://schemas.openxmlformats.org/officeDocument/2006/relationships/hyperlink" Target="https://www.sinyi.com.tw/rent/houseno/C352147" TargetMode="External"/><Relationship Id="rId819" Type="http://schemas.openxmlformats.org/officeDocument/2006/relationships/hyperlink" Target="https://www.sinyi.com.tw/rent/houseno/C351846" TargetMode="External"/><Relationship Id="rId1004" Type="http://schemas.openxmlformats.org/officeDocument/2006/relationships/hyperlink" Target="https://www.sinyi.com.tw/rent/houseno/C353432" TargetMode="External"/><Relationship Id="rId1211" Type="http://schemas.openxmlformats.org/officeDocument/2006/relationships/hyperlink" Target="https://www.sinyi.com.tw/rent/houseno/C343572" TargetMode="External"/><Relationship Id="rId1656" Type="http://schemas.openxmlformats.org/officeDocument/2006/relationships/hyperlink" Target="https://www.sinyi.com.tw/rent/houseno/C343061" TargetMode="External"/><Relationship Id="rId1863" Type="http://schemas.openxmlformats.org/officeDocument/2006/relationships/hyperlink" Target="https://www.sinyi.com.tw/rent/houseno/C331193" TargetMode="External"/><Relationship Id="rId1309" Type="http://schemas.openxmlformats.org/officeDocument/2006/relationships/hyperlink" Target="https://www.sinyi.com.tw/rent/houseno/C347719" TargetMode="External"/><Relationship Id="rId1516" Type="http://schemas.openxmlformats.org/officeDocument/2006/relationships/hyperlink" Target="https://www.sinyi.com.tw/rent/houseno/C344747" TargetMode="External"/><Relationship Id="rId1723" Type="http://schemas.openxmlformats.org/officeDocument/2006/relationships/hyperlink" Target="https://www.sinyi.com.tw/rent/houseno/C342813" TargetMode="External"/><Relationship Id="rId1930" Type="http://schemas.openxmlformats.org/officeDocument/2006/relationships/hyperlink" Target="https://www.sinyi.com.tw/rent/houseno/C343768" TargetMode="External"/><Relationship Id="rId15" Type="http://schemas.openxmlformats.org/officeDocument/2006/relationships/hyperlink" Target="https://www.sinyi.com.tw/rent/houseno/C348532" TargetMode="External"/><Relationship Id="rId2192" Type="http://schemas.openxmlformats.org/officeDocument/2006/relationships/hyperlink" Target="https://www.sinyi.com.tw/rent/houseno/C339684" TargetMode="External"/><Relationship Id="rId164" Type="http://schemas.openxmlformats.org/officeDocument/2006/relationships/hyperlink" Target="https://www.sinyi.com.tw/rent/houseno/C336485" TargetMode="External"/><Relationship Id="rId371" Type="http://schemas.openxmlformats.org/officeDocument/2006/relationships/hyperlink" Target="https://www.sinyi.com.tw/rent/houseno/C354442" TargetMode="External"/><Relationship Id="rId2052" Type="http://schemas.openxmlformats.org/officeDocument/2006/relationships/hyperlink" Target="https://www.sinyi.com.tw/rent/houseno/C349401" TargetMode="External"/><Relationship Id="rId2497" Type="http://schemas.openxmlformats.org/officeDocument/2006/relationships/hyperlink" Target="https://www.sinyi.com.tw/rent/houseno/C333749" TargetMode="External"/><Relationship Id="rId469" Type="http://schemas.openxmlformats.org/officeDocument/2006/relationships/hyperlink" Target="https://www.sinyi.com.tw/rent/houseno/C341440" TargetMode="External"/><Relationship Id="rId676" Type="http://schemas.openxmlformats.org/officeDocument/2006/relationships/hyperlink" Target="https://www.sinyi.com.tw/rent/houseno/C345643" TargetMode="External"/><Relationship Id="rId883" Type="http://schemas.openxmlformats.org/officeDocument/2006/relationships/hyperlink" Target="https://www.sinyi.com.tw/rent/houseno/C342818" TargetMode="External"/><Relationship Id="rId1099" Type="http://schemas.openxmlformats.org/officeDocument/2006/relationships/hyperlink" Target="https://www.sinyi.com.tw/rent/houseno/C328511" TargetMode="External"/><Relationship Id="rId2357" Type="http://schemas.openxmlformats.org/officeDocument/2006/relationships/hyperlink" Target="https://www.sinyi.com.tw/rent/houseno/C339947" TargetMode="External"/><Relationship Id="rId231" Type="http://schemas.openxmlformats.org/officeDocument/2006/relationships/hyperlink" Target="https://www.sinyi.com.tw/rent/houseno/C342409" TargetMode="External"/><Relationship Id="rId329" Type="http://schemas.openxmlformats.org/officeDocument/2006/relationships/hyperlink" Target="https://www.sinyi.com.tw/rent/houseno/C348812" TargetMode="External"/><Relationship Id="rId536" Type="http://schemas.openxmlformats.org/officeDocument/2006/relationships/hyperlink" Target="https://www.sinyi.com.tw/rent/houseno/C348775" TargetMode="External"/><Relationship Id="rId1166" Type="http://schemas.openxmlformats.org/officeDocument/2006/relationships/hyperlink" Target="https://www.sinyi.com.tw/rent/houseno/C347299" TargetMode="External"/><Relationship Id="rId1373" Type="http://schemas.openxmlformats.org/officeDocument/2006/relationships/hyperlink" Target="https://www.sinyi.com.tw/rent/houseno/C316646" TargetMode="External"/><Relationship Id="rId2217" Type="http://schemas.openxmlformats.org/officeDocument/2006/relationships/hyperlink" Target="https://www.sinyi.com.tw/rent/houseno/C342969" TargetMode="External"/><Relationship Id="rId743" Type="http://schemas.openxmlformats.org/officeDocument/2006/relationships/hyperlink" Target="https://www.sinyi.com.tw/rent/houseno/C354120" TargetMode="External"/><Relationship Id="rId950" Type="http://schemas.openxmlformats.org/officeDocument/2006/relationships/hyperlink" Target="https://www.sinyi.com.tw/rent/houseno/C345519" TargetMode="External"/><Relationship Id="rId1026" Type="http://schemas.openxmlformats.org/officeDocument/2006/relationships/hyperlink" Target="https://www.sinyi.com.tw/rent/houseno/C345887" TargetMode="External"/><Relationship Id="rId1580" Type="http://schemas.openxmlformats.org/officeDocument/2006/relationships/hyperlink" Target="https://www.sinyi.com.tw/rent/houseno/C346173" TargetMode="External"/><Relationship Id="rId1678" Type="http://schemas.openxmlformats.org/officeDocument/2006/relationships/hyperlink" Target="https://www.sinyi.com.tw/rent/houseno/C351601" TargetMode="External"/><Relationship Id="rId1885" Type="http://schemas.openxmlformats.org/officeDocument/2006/relationships/hyperlink" Target="https://www.sinyi.com.tw/rent/houseno/C345120" TargetMode="External"/><Relationship Id="rId2424" Type="http://schemas.openxmlformats.org/officeDocument/2006/relationships/hyperlink" Target="https://www.sinyi.com.tw/rent/houseno/C341471" TargetMode="External"/><Relationship Id="rId603" Type="http://schemas.openxmlformats.org/officeDocument/2006/relationships/hyperlink" Target="https://www.sinyi.com.tw/rent/houseno/C354701" TargetMode="External"/><Relationship Id="rId810" Type="http://schemas.openxmlformats.org/officeDocument/2006/relationships/hyperlink" Target="https://www.sinyi.com.tw/rent/houseno/C355483" TargetMode="External"/><Relationship Id="rId908" Type="http://schemas.openxmlformats.org/officeDocument/2006/relationships/hyperlink" Target="https://www.sinyi.com.tw/rent/houseno/C342040" TargetMode="External"/><Relationship Id="rId1233" Type="http://schemas.openxmlformats.org/officeDocument/2006/relationships/hyperlink" Target="https://www.sinyi.com.tw/rent/houseno/C352248" TargetMode="External"/><Relationship Id="rId1440" Type="http://schemas.openxmlformats.org/officeDocument/2006/relationships/hyperlink" Target="https://www.sinyi.com.tw/rent/houseno/C327673" TargetMode="External"/><Relationship Id="rId1538" Type="http://schemas.openxmlformats.org/officeDocument/2006/relationships/hyperlink" Target="https://www.sinyi.com.tw/rent/houseno/C346735" TargetMode="External"/><Relationship Id="rId1300" Type="http://schemas.openxmlformats.org/officeDocument/2006/relationships/hyperlink" Target="https://www.sinyi.com.tw/rent/houseno/C345880" TargetMode="External"/><Relationship Id="rId1745" Type="http://schemas.openxmlformats.org/officeDocument/2006/relationships/hyperlink" Target="https://www.sinyi.com.tw/rent/houseno/C343481" TargetMode="External"/><Relationship Id="rId1952" Type="http://schemas.openxmlformats.org/officeDocument/2006/relationships/hyperlink" Target="https://www.sinyi.com.tw/rent/houseno/C345438" TargetMode="External"/><Relationship Id="rId37" Type="http://schemas.openxmlformats.org/officeDocument/2006/relationships/hyperlink" Target="https://www.sinyi.com.tw/rent/houseno/C340896" TargetMode="External"/><Relationship Id="rId1605" Type="http://schemas.openxmlformats.org/officeDocument/2006/relationships/hyperlink" Target="https://www.sinyi.com.tw/rent/houseno/C347543" TargetMode="External"/><Relationship Id="rId1812" Type="http://schemas.openxmlformats.org/officeDocument/2006/relationships/hyperlink" Target="https://www.sinyi.com.tw/rent/houseno/C345036" TargetMode="External"/><Relationship Id="rId186" Type="http://schemas.openxmlformats.org/officeDocument/2006/relationships/hyperlink" Target="https://www.sinyi.com.tw/rent/houseno/C351201" TargetMode="External"/><Relationship Id="rId393" Type="http://schemas.openxmlformats.org/officeDocument/2006/relationships/hyperlink" Target="https://www.sinyi.com.tw/rent/houseno/C338683" TargetMode="External"/><Relationship Id="rId2074" Type="http://schemas.openxmlformats.org/officeDocument/2006/relationships/hyperlink" Target="https://www.sinyi.com.tw/rent/houseno/C347150" TargetMode="External"/><Relationship Id="rId2281" Type="http://schemas.openxmlformats.org/officeDocument/2006/relationships/hyperlink" Target="https://www.sinyi.com.tw/rent/houseno/C338180" TargetMode="External"/><Relationship Id="rId253" Type="http://schemas.openxmlformats.org/officeDocument/2006/relationships/hyperlink" Target="https://www.sinyi.com.tw/rent/houseno/C344749" TargetMode="External"/><Relationship Id="rId460" Type="http://schemas.openxmlformats.org/officeDocument/2006/relationships/hyperlink" Target="https://www.sinyi.com.tw/rent/houseno/C336690" TargetMode="External"/><Relationship Id="rId698" Type="http://schemas.openxmlformats.org/officeDocument/2006/relationships/hyperlink" Target="https://www.sinyi.com.tw/rent/houseno/C349677" TargetMode="External"/><Relationship Id="rId1090" Type="http://schemas.openxmlformats.org/officeDocument/2006/relationships/hyperlink" Target="https://www.sinyi.com.tw/rent/houseno/C345218" TargetMode="External"/><Relationship Id="rId2141" Type="http://schemas.openxmlformats.org/officeDocument/2006/relationships/hyperlink" Target="https://www.sinyi.com.tw/rent/houseno/C320416" TargetMode="External"/><Relationship Id="rId2379" Type="http://schemas.openxmlformats.org/officeDocument/2006/relationships/hyperlink" Target="https://www.sinyi.com.tw/rent/houseno/C345308" TargetMode="External"/><Relationship Id="rId113" Type="http://schemas.openxmlformats.org/officeDocument/2006/relationships/hyperlink" Target="https://www.sinyi.com.tw/rent/houseno/C335677" TargetMode="External"/><Relationship Id="rId320" Type="http://schemas.openxmlformats.org/officeDocument/2006/relationships/hyperlink" Target="https://www.sinyi.com.tw/rent/houseno/C353384" TargetMode="External"/><Relationship Id="rId558" Type="http://schemas.openxmlformats.org/officeDocument/2006/relationships/hyperlink" Target="https://www.sinyi.com.tw/rent/houseno/C349450" TargetMode="External"/><Relationship Id="rId765" Type="http://schemas.openxmlformats.org/officeDocument/2006/relationships/hyperlink" Target="https://www.sinyi.com.tw/rent/houseno/C352148" TargetMode="External"/><Relationship Id="rId972" Type="http://schemas.openxmlformats.org/officeDocument/2006/relationships/hyperlink" Target="https://www.sinyi.com.tw/rent/houseno/C352188" TargetMode="External"/><Relationship Id="rId1188" Type="http://schemas.openxmlformats.org/officeDocument/2006/relationships/hyperlink" Target="https://www.sinyi.com.tw/rent/houseno/C348654" TargetMode="External"/><Relationship Id="rId1395" Type="http://schemas.openxmlformats.org/officeDocument/2006/relationships/hyperlink" Target="https://www.sinyi.com.tw/rent/houseno/C350846" TargetMode="External"/><Relationship Id="rId2001" Type="http://schemas.openxmlformats.org/officeDocument/2006/relationships/hyperlink" Target="https://www.sinyi.com.tw/rent/houseno/C299824" TargetMode="External"/><Relationship Id="rId2239" Type="http://schemas.openxmlformats.org/officeDocument/2006/relationships/hyperlink" Target="https://www.sinyi.com.tw/rent/houseno/C338500" TargetMode="External"/><Relationship Id="rId2446" Type="http://schemas.openxmlformats.org/officeDocument/2006/relationships/hyperlink" Target="https://www.sinyi.com.tw/rent/houseno/C336053" TargetMode="External"/><Relationship Id="rId418" Type="http://schemas.openxmlformats.org/officeDocument/2006/relationships/hyperlink" Target="https://www.sinyi.com.tw/rent/houseno/C349963" TargetMode="External"/><Relationship Id="rId625" Type="http://schemas.openxmlformats.org/officeDocument/2006/relationships/hyperlink" Target="https://www.sinyi.com.tw/rent/houseno/C344615" TargetMode="External"/><Relationship Id="rId832" Type="http://schemas.openxmlformats.org/officeDocument/2006/relationships/hyperlink" Target="https://www.sinyi.com.tw/rent/houseno/C352483" TargetMode="External"/><Relationship Id="rId1048" Type="http://schemas.openxmlformats.org/officeDocument/2006/relationships/hyperlink" Target="https://www.sinyi.com.tw/rent/houseno/C345526" TargetMode="External"/><Relationship Id="rId1255" Type="http://schemas.openxmlformats.org/officeDocument/2006/relationships/hyperlink" Target="https://www.sinyi.com.tw/rent/houseno/C342954" TargetMode="External"/><Relationship Id="rId1462" Type="http://schemas.openxmlformats.org/officeDocument/2006/relationships/hyperlink" Target="https://www.sinyi.com.tw/rent/houseno/C349242" TargetMode="External"/><Relationship Id="rId2306" Type="http://schemas.openxmlformats.org/officeDocument/2006/relationships/hyperlink" Target="https://www.sinyi.com.tw/rent/houseno/C349402" TargetMode="External"/><Relationship Id="rId2513" Type="http://schemas.openxmlformats.org/officeDocument/2006/relationships/hyperlink" Target="https://www.sinyi.com.tw/rent/houseno/C339352" TargetMode="External"/><Relationship Id="rId1115" Type="http://schemas.openxmlformats.org/officeDocument/2006/relationships/hyperlink" Target="https://www.sinyi.com.tw/rent/houseno/C345477" TargetMode="External"/><Relationship Id="rId1322" Type="http://schemas.openxmlformats.org/officeDocument/2006/relationships/hyperlink" Target="https://www.sinyi.com.tw/rent/houseno/C343279" TargetMode="External"/><Relationship Id="rId1767" Type="http://schemas.openxmlformats.org/officeDocument/2006/relationships/hyperlink" Target="https://www.sinyi.com.tw/rent/houseno/C348112" TargetMode="External"/><Relationship Id="rId1974" Type="http://schemas.openxmlformats.org/officeDocument/2006/relationships/hyperlink" Target="https://www.sinyi.com.tw/rent/houseno/C340283" TargetMode="External"/><Relationship Id="rId59" Type="http://schemas.openxmlformats.org/officeDocument/2006/relationships/hyperlink" Target="https://www.sinyi.com.tw/rent/houseno/C347229" TargetMode="External"/><Relationship Id="rId1627" Type="http://schemas.openxmlformats.org/officeDocument/2006/relationships/hyperlink" Target="https://www.sinyi.com.tw/rent/houseno/C353502" TargetMode="External"/><Relationship Id="rId1834" Type="http://schemas.openxmlformats.org/officeDocument/2006/relationships/hyperlink" Target="https://www.sinyi.com.tw/rent/houseno/C348529" TargetMode="External"/><Relationship Id="rId2096" Type="http://schemas.openxmlformats.org/officeDocument/2006/relationships/hyperlink" Target="https://www.sinyi.com.tw/rent/houseno/C349123" TargetMode="External"/><Relationship Id="rId1901" Type="http://schemas.openxmlformats.org/officeDocument/2006/relationships/hyperlink" Target="https://www.sinyi.com.tw/rent/houseno/C344196" TargetMode="External"/><Relationship Id="rId275" Type="http://schemas.openxmlformats.org/officeDocument/2006/relationships/hyperlink" Target="https://www.sinyi.com.tw/rent/houseno/C344186" TargetMode="External"/><Relationship Id="rId482" Type="http://schemas.openxmlformats.org/officeDocument/2006/relationships/hyperlink" Target="https://www.sinyi.com.tw/rent/houseno/C348194" TargetMode="External"/><Relationship Id="rId2163" Type="http://schemas.openxmlformats.org/officeDocument/2006/relationships/hyperlink" Target="https://www.sinyi.com.tw/rent/houseno/C324120" TargetMode="External"/><Relationship Id="rId2370" Type="http://schemas.openxmlformats.org/officeDocument/2006/relationships/hyperlink" Target="https://www.sinyi.com.tw/rent/houseno/C327122" TargetMode="External"/><Relationship Id="rId135" Type="http://schemas.openxmlformats.org/officeDocument/2006/relationships/hyperlink" Target="https://www.sinyi.com.tw/rent/houseno/C351107" TargetMode="External"/><Relationship Id="rId342" Type="http://schemas.openxmlformats.org/officeDocument/2006/relationships/hyperlink" Target="https://www.sinyi.com.tw/rent/houseno/C332415" TargetMode="External"/><Relationship Id="rId787" Type="http://schemas.openxmlformats.org/officeDocument/2006/relationships/hyperlink" Target="https://www.sinyi.com.tw/rent/houseno/C339218" TargetMode="External"/><Relationship Id="rId994" Type="http://schemas.openxmlformats.org/officeDocument/2006/relationships/hyperlink" Target="https://www.sinyi.com.tw/rent/houseno/C351508" TargetMode="External"/><Relationship Id="rId2023" Type="http://schemas.openxmlformats.org/officeDocument/2006/relationships/hyperlink" Target="https://www.sinyi.com.tw/rent/houseno/C337482" TargetMode="External"/><Relationship Id="rId2230" Type="http://schemas.openxmlformats.org/officeDocument/2006/relationships/hyperlink" Target="https://www.sinyi.com.tw/rent/houseno/C344833" TargetMode="External"/><Relationship Id="rId2468" Type="http://schemas.openxmlformats.org/officeDocument/2006/relationships/hyperlink" Target="https://www.sinyi.com.tw/rent/houseno/C335427" TargetMode="External"/><Relationship Id="rId202" Type="http://schemas.openxmlformats.org/officeDocument/2006/relationships/hyperlink" Target="https://www.sinyi.com.tw/rent/houseno/C345157" TargetMode="External"/><Relationship Id="rId647" Type="http://schemas.openxmlformats.org/officeDocument/2006/relationships/hyperlink" Target="https://www.sinyi.com.tw/rent/houseno/C337003" TargetMode="External"/><Relationship Id="rId854" Type="http://schemas.openxmlformats.org/officeDocument/2006/relationships/hyperlink" Target="https://www.sinyi.com.tw/rent/houseno/C338120" TargetMode="External"/><Relationship Id="rId1277" Type="http://schemas.openxmlformats.org/officeDocument/2006/relationships/hyperlink" Target="https://www.sinyi.com.tw/rent/houseno/C345762" TargetMode="External"/><Relationship Id="rId1484" Type="http://schemas.openxmlformats.org/officeDocument/2006/relationships/hyperlink" Target="https://www.sinyi.com.tw/rent/houseno/C336907" TargetMode="External"/><Relationship Id="rId1691" Type="http://schemas.openxmlformats.org/officeDocument/2006/relationships/hyperlink" Target="https://www.sinyi.com.tw/rent/houseno/C348363" TargetMode="External"/><Relationship Id="rId2328" Type="http://schemas.openxmlformats.org/officeDocument/2006/relationships/hyperlink" Target="https://www.sinyi.com.tw/rent/houseno/C326223" TargetMode="External"/><Relationship Id="rId507" Type="http://schemas.openxmlformats.org/officeDocument/2006/relationships/hyperlink" Target="https://www.sinyi.com.tw/rent/houseno/C352924" TargetMode="External"/><Relationship Id="rId714" Type="http://schemas.openxmlformats.org/officeDocument/2006/relationships/hyperlink" Target="https://www.sinyi.com.tw/rent/houseno/C343614" TargetMode="External"/><Relationship Id="rId921" Type="http://schemas.openxmlformats.org/officeDocument/2006/relationships/hyperlink" Target="https://www.sinyi.com.tw/rent/houseno/C353381" TargetMode="External"/><Relationship Id="rId1137" Type="http://schemas.openxmlformats.org/officeDocument/2006/relationships/hyperlink" Target="https://www.sinyi.com.tw/rent/houseno/C347160" TargetMode="External"/><Relationship Id="rId1344" Type="http://schemas.openxmlformats.org/officeDocument/2006/relationships/hyperlink" Target="https://www.sinyi.com.tw/rent/houseno/C345577" TargetMode="External"/><Relationship Id="rId1551" Type="http://schemas.openxmlformats.org/officeDocument/2006/relationships/hyperlink" Target="https://www.sinyi.com.tw/rent/houseno/C350205" TargetMode="External"/><Relationship Id="rId1789" Type="http://schemas.openxmlformats.org/officeDocument/2006/relationships/hyperlink" Target="https://www.sinyi.com.tw/rent/houseno/C337829" TargetMode="External"/><Relationship Id="rId1996" Type="http://schemas.openxmlformats.org/officeDocument/2006/relationships/hyperlink" Target="https://www.sinyi.com.tw/rent/houseno/C339719" TargetMode="External"/><Relationship Id="rId50" Type="http://schemas.openxmlformats.org/officeDocument/2006/relationships/hyperlink" Target="https://www.sinyi.com.tw/rent/houseno/C345155" TargetMode="External"/><Relationship Id="rId1204" Type="http://schemas.openxmlformats.org/officeDocument/2006/relationships/hyperlink" Target="https://www.sinyi.com.tw/rent/houseno/C352247" TargetMode="External"/><Relationship Id="rId1411" Type="http://schemas.openxmlformats.org/officeDocument/2006/relationships/hyperlink" Target="https://www.sinyi.com.tw/rent/houseno/C339818" TargetMode="External"/><Relationship Id="rId1649" Type="http://schemas.openxmlformats.org/officeDocument/2006/relationships/hyperlink" Target="https://www.sinyi.com.tw/rent/houseno/C342952" TargetMode="External"/><Relationship Id="rId1856" Type="http://schemas.openxmlformats.org/officeDocument/2006/relationships/hyperlink" Target="https://www.sinyi.com.tw/rent/houseno/C346300" TargetMode="External"/><Relationship Id="rId1509" Type="http://schemas.openxmlformats.org/officeDocument/2006/relationships/hyperlink" Target="https://www.sinyi.com.tw/rent/houseno/C345354" TargetMode="External"/><Relationship Id="rId1716" Type="http://schemas.openxmlformats.org/officeDocument/2006/relationships/hyperlink" Target="https://www.sinyi.com.tw/rent/houseno/C342975" TargetMode="External"/><Relationship Id="rId1923" Type="http://schemas.openxmlformats.org/officeDocument/2006/relationships/hyperlink" Target="https://www.sinyi.com.tw/rent/houseno/C332778" TargetMode="External"/><Relationship Id="rId297" Type="http://schemas.openxmlformats.org/officeDocument/2006/relationships/hyperlink" Target="https://www.sinyi.com.tw/rent/houseno/C346492" TargetMode="External"/><Relationship Id="rId2185" Type="http://schemas.openxmlformats.org/officeDocument/2006/relationships/hyperlink" Target="https://www.sinyi.com.tw/rent/houseno/C346806" TargetMode="External"/><Relationship Id="rId2392" Type="http://schemas.openxmlformats.org/officeDocument/2006/relationships/hyperlink" Target="https://www.sinyi.com.tw/rent/houseno/C338369" TargetMode="External"/><Relationship Id="rId157" Type="http://schemas.openxmlformats.org/officeDocument/2006/relationships/hyperlink" Target="https://www.sinyi.com.tw/rent/houseno/C353030" TargetMode="External"/><Relationship Id="rId364" Type="http://schemas.openxmlformats.org/officeDocument/2006/relationships/hyperlink" Target="https://www.sinyi.com.tw/rent/houseno/C340377" TargetMode="External"/><Relationship Id="rId2045" Type="http://schemas.openxmlformats.org/officeDocument/2006/relationships/hyperlink" Target="https://www.sinyi.com.tw/rent/houseno/C345565" TargetMode="External"/><Relationship Id="rId571" Type="http://schemas.openxmlformats.org/officeDocument/2006/relationships/hyperlink" Target="https://www.sinyi.com.tw/rent/houseno/C351803" TargetMode="External"/><Relationship Id="rId669" Type="http://schemas.openxmlformats.org/officeDocument/2006/relationships/hyperlink" Target="https://www.sinyi.com.tw/rent/houseno/C334437" TargetMode="External"/><Relationship Id="rId876" Type="http://schemas.openxmlformats.org/officeDocument/2006/relationships/hyperlink" Target="https://www.sinyi.com.tw/rent/houseno/C348657" TargetMode="External"/><Relationship Id="rId1299" Type="http://schemas.openxmlformats.org/officeDocument/2006/relationships/hyperlink" Target="https://www.sinyi.com.tw/rent/houseno/C345279" TargetMode="External"/><Relationship Id="rId2252" Type="http://schemas.openxmlformats.org/officeDocument/2006/relationships/hyperlink" Target="https://www.sinyi.com.tw/rent/houseno/C342716" TargetMode="External"/><Relationship Id="rId224" Type="http://schemas.openxmlformats.org/officeDocument/2006/relationships/hyperlink" Target="https://www.sinyi.com.tw/rent/houseno/C352844" TargetMode="External"/><Relationship Id="rId431" Type="http://schemas.openxmlformats.org/officeDocument/2006/relationships/hyperlink" Target="https://www.sinyi.com.tw/rent/houseno/C343859" TargetMode="External"/><Relationship Id="rId529" Type="http://schemas.openxmlformats.org/officeDocument/2006/relationships/hyperlink" Target="https://www.sinyi.com.tw/rent/houseno/C347036" TargetMode="External"/><Relationship Id="rId736" Type="http://schemas.openxmlformats.org/officeDocument/2006/relationships/hyperlink" Target="https://www.sinyi.com.tw/rent/houseno/C328370" TargetMode="External"/><Relationship Id="rId1061" Type="http://schemas.openxmlformats.org/officeDocument/2006/relationships/hyperlink" Target="https://www.sinyi.com.tw/rent/houseno/C341010" TargetMode="External"/><Relationship Id="rId1159" Type="http://schemas.openxmlformats.org/officeDocument/2006/relationships/hyperlink" Target="https://www.sinyi.com.tw/rent/houseno/C345299" TargetMode="External"/><Relationship Id="rId1366" Type="http://schemas.openxmlformats.org/officeDocument/2006/relationships/hyperlink" Target="https://www.sinyi.com.tw/rent/houseno/C350948" TargetMode="External"/><Relationship Id="rId2112" Type="http://schemas.openxmlformats.org/officeDocument/2006/relationships/hyperlink" Target="https://www.sinyi.com.tw/rent/houseno/C338730" TargetMode="External"/><Relationship Id="rId2417" Type="http://schemas.openxmlformats.org/officeDocument/2006/relationships/hyperlink" Target="https://www.sinyi.com.tw/rent/houseno/C334127" TargetMode="External"/><Relationship Id="rId943" Type="http://schemas.openxmlformats.org/officeDocument/2006/relationships/hyperlink" Target="https://www.sinyi.com.tw/rent/houseno/C351102" TargetMode="External"/><Relationship Id="rId1019" Type="http://schemas.openxmlformats.org/officeDocument/2006/relationships/hyperlink" Target="https://www.sinyi.com.tw/rent/houseno/C333049" TargetMode="External"/><Relationship Id="rId1573" Type="http://schemas.openxmlformats.org/officeDocument/2006/relationships/hyperlink" Target="https://www.sinyi.com.tw/rent/houseno/C350006" TargetMode="External"/><Relationship Id="rId1780" Type="http://schemas.openxmlformats.org/officeDocument/2006/relationships/hyperlink" Target="https://www.sinyi.com.tw/rent/houseno/C343714" TargetMode="External"/><Relationship Id="rId1878" Type="http://schemas.openxmlformats.org/officeDocument/2006/relationships/hyperlink" Target="https://www.sinyi.com.tw/rent/houseno/C350883" TargetMode="External"/><Relationship Id="rId72" Type="http://schemas.openxmlformats.org/officeDocument/2006/relationships/hyperlink" Target="https://www.sinyi.com.tw/rent/houseno/C351389" TargetMode="External"/><Relationship Id="rId803" Type="http://schemas.openxmlformats.org/officeDocument/2006/relationships/hyperlink" Target="https://www.sinyi.com.tw/rent/houseno/C348885" TargetMode="External"/><Relationship Id="rId1226" Type="http://schemas.openxmlformats.org/officeDocument/2006/relationships/hyperlink" Target="https://www.sinyi.com.tw/rent/houseno/C352827" TargetMode="External"/><Relationship Id="rId1433" Type="http://schemas.openxmlformats.org/officeDocument/2006/relationships/hyperlink" Target="https://www.sinyi.com.tw/rent/houseno/C352323" TargetMode="External"/><Relationship Id="rId1640" Type="http://schemas.openxmlformats.org/officeDocument/2006/relationships/hyperlink" Target="https://www.sinyi.com.tw/rent/houseno/C347951" TargetMode="External"/><Relationship Id="rId1738" Type="http://schemas.openxmlformats.org/officeDocument/2006/relationships/hyperlink" Target="https://www.sinyi.com.tw/rent/houseno/C296323" TargetMode="External"/><Relationship Id="rId1500" Type="http://schemas.openxmlformats.org/officeDocument/2006/relationships/hyperlink" Target="https://www.sinyi.com.tw/rent/houseno/C341161" TargetMode="External"/><Relationship Id="rId1945" Type="http://schemas.openxmlformats.org/officeDocument/2006/relationships/hyperlink" Target="https://www.sinyi.com.tw/rent/houseno/C341210" TargetMode="External"/><Relationship Id="rId1805" Type="http://schemas.openxmlformats.org/officeDocument/2006/relationships/hyperlink" Target="https://www.sinyi.com.tw/rent/houseno/C343862" TargetMode="External"/><Relationship Id="rId179" Type="http://schemas.openxmlformats.org/officeDocument/2006/relationships/hyperlink" Target="https://www.sinyi.com.tw/rent/houseno/C352628" TargetMode="External"/><Relationship Id="rId386" Type="http://schemas.openxmlformats.org/officeDocument/2006/relationships/hyperlink" Target="https://www.sinyi.com.tw/rent/houseno/C347394" TargetMode="External"/><Relationship Id="rId593" Type="http://schemas.openxmlformats.org/officeDocument/2006/relationships/hyperlink" Target="https://www.sinyi.com.tw/rent/houseno/C346051" TargetMode="External"/><Relationship Id="rId2067" Type="http://schemas.openxmlformats.org/officeDocument/2006/relationships/hyperlink" Target="https://www.sinyi.com.tw/rent/houseno/C340924" TargetMode="External"/><Relationship Id="rId2274" Type="http://schemas.openxmlformats.org/officeDocument/2006/relationships/hyperlink" Target="https://www.sinyi.com.tw/rent/houseno/C327754" TargetMode="External"/><Relationship Id="rId2481" Type="http://schemas.openxmlformats.org/officeDocument/2006/relationships/hyperlink" Target="https://www.sinyi.com.tw/rent/houseno/C305996" TargetMode="External"/><Relationship Id="rId246" Type="http://schemas.openxmlformats.org/officeDocument/2006/relationships/hyperlink" Target="https://www.sinyi.com.tw/rent/houseno/C345967" TargetMode="External"/><Relationship Id="rId453" Type="http://schemas.openxmlformats.org/officeDocument/2006/relationships/hyperlink" Target="https://www.sinyi.com.tw/rent/houseno/C341849" TargetMode="External"/><Relationship Id="rId660" Type="http://schemas.openxmlformats.org/officeDocument/2006/relationships/hyperlink" Target="https://www.sinyi.com.tw/rent/houseno/C348648" TargetMode="External"/><Relationship Id="rId898" Type="http://schemas.openxmlformats.org/officeDocument/2006/relationships/hyperlink" Target="https://www.sinyi.com.tw/rent/houseno/C346369" TargetMode="External"/><Relationship Id="rId1083" Type="http://schemas.openxmlformats.org/officeDocument/2006/relationships/hyperlink" Target="https://www.sinyi.com.tw/rent/houseno/C344504" TargetMode="External"/><Relationship Id="rId1290" Type="http://schemas.openxmlformats.org/officeDocument/2006/relationships/hyperlink" Target="https://www.sinyi.com.tw/rent/houseno/C352502" TargetMode="External"/><Relationship Id="rId2134" Type="http://schemas.openxmlformats.org/officeDocument/2006/relationships/hyperlink" Target="https://www.sinyi.com.tw/rent/houseno/C331724" TargetMode="External"/><Relationship Id="rId2341" Type="http://schemas.openxmlformats.org/officeDocument/2006/relationships/hyperlink" Target="https://www.sinyi.com.tw/rent/houseno/C330320" TargetMode="External"/><Relationship Id="rId106" Type="http://schemas.openxmlformats.org/officeDocument/2006/relationships/hyperlink" Target="https://www.sinyi.com.tw/rent/houseno/C323977" TargetMode="External"/><Relationship Id="rId313" Type="http://schemas.openxmlformats.org/officeDocument/2006/relationships/hyperlink" Target="https://www.sinyi.com.tw/rent/houseno/C350615" TargetMode="External"/><Relationship Id="rId758" Type="http://schemas.openxmlformats.org/officeDocument/2006/relationships/hyperlink" Target="https://www.sinyi.com.tw/rent/houseno/C347792" TargetMode="External"/><Relationship Id="rId965" Type="http://schemas.openxmlformats.org/officeDocument/2006/relationships/hyperlink" Target="https://www.sinyi.com.tw/rent/houseno/C340791" TargetMode="External"/><Relationship Id="rId1150" Type="http://schemas.openxmlformats.org/officeDocument/2006/relationships/hyperlink" Target="https://www.sinyi.com.tw/rent/houseno/C330298" TargetMode="External"/><Relationship Id="rId1388" Type="http://schemas.openxmlformats.org/officeDocument/2006/relationships/hyperlink" Target="https://www.sinyi.com.tw/rent/houseno/C347434" TargetMode="External"/><Relationship Id="rId1595" Type="http://schemas.openxmlformats.org/officeDocument/2006/relationships/hyperlink" Target="https://www.sinyi.com.tw/rent/houseno/C342976" TargetMode="External"/><Relationship Id="rId2439" Type="http://schemas.openxmlformats.org/officeDocument/2006/relationships/hyperlink" Target="https://www.sinyi.com.tw/rent/houseno/C340093" TargetMode="External"/><Relationship Id="rId94" Type="http://schemas.openxmlformats.org/officeDocument/2006/relationships/hyperlink" Target="https://www.sinyi.com.tw/rent/houseno/C329661" TargetMode="External"/><Relationship Id="rId520" Type="http://schemas.openxmlformats.org/officeDocument/2006/relationships/hyperlink" Target="https://www.sinyi.com.tw/rent/houseno/C351257" TargetMode="External"/><Relationship Id="rId618" Type="http://schemas.openxmlformats.org/officeDocument/2006/relationships/hyperlink" Target="https://www.sinyi.com.tw/rent/houseno/C352254" TargetMode="External"/><Relationship Id="rId825" Type="http://schemas.openxmlformats.org/officeDocument/2006/relationships/hyperlink" Target="https://www.sinyi.com.tw/rent/houseno/C343795" TargetMode="External"/><Relationship Id="rId1248" Type="http://schemas.openxmlformats.org/officeDocument/2006/relationships/hyperlink" Target="https://www.sinyi.com.tw/rent/houseno/C352246" TargetMode="External"/><Relationship Id="rId1455" Type="http://schemas.openxmlformats.org/officeDocument/2006/relationships/hyperlink" Target="https://www.sinyi.com.tw/rent/houseno/C343777" TargetMode="External"/><Relationship Id="rId1662" Type="http://schemas.openxmlformats.org/officeDocument/2006/relationships/hyperlink" Target="https://www.sinyi.com.tw/rent/houseno/C346924" TargetMode="External"/><Relationship Id="rId2201" Type="http://schemas.openxmlformats.org/officeDocument/2006/relationships/hyperlink" Target="https://www.sinyi.com.tw/rent/houseno/C332118" TargetMode="External"/><Relationship Id="rId2506" Type="http://schemas.openxmlformats.org/officeDocument/2006/relationships/hyperlink" Target="https://www.sinyi.com.tw/rent/houseno/C324299" TargetMode="External"/><Relationship Id="rId1010" Type="http://schemas.openxmlformats.org/officeDocument/2006/relationships/hyperlink" Target="https://www.sinyi.com.tw/rent/houseno/C351542" TargetMode="External"/><Relationship Id="rId1108" Type="http://schemas.openxmlformats.org/officeDocument/2006/relationships/hyperlink" Target="https://www.sinyi.com.tw/rent/houseno/C340155" TargetMode="External"/><Relationship Id="rId1315" Type="http://schemas.openxmlformats.org/officeDocument/2006/relationships/hyperlink" Target="https://www.sinyi.com.tw/rent/houseno/C337005" TargetMode="External"/><Relationship Id="rId1967" Type="http://schemas.openxmlformats.org/officeDocument/2006/relationships/hyperlink" Target="https://www.sinyi.com.tw/rent/houseno/C336779" TargetMode="External"/><Relationship Id="rId1522" Type="http://schemas.openxmlformats.org/officeDocument/2006/relationships/hyperlink" Target="https://www.sinyi.com.tw/rent/houseno/C337390" TargetMode="External"/><Relationship Id="rId21" Type="http://schemas.openxmlformats.org/officeDocument/2006/relationships/hyperlink" Target="https://www.sinyi.com.tw/rent/houseno/C352625" TargetMode="External"/><Relationship Id="rId2089" Type="http://schemas.openxmlformats.org/officeDocument/2006/relationships/hyperlink" Target="https://www.sinyi.com.tw/rent/houseno/C339379" TargetMode="External"/><Relationship Id="rId2296" Type="http://schemas.openxmlformats.org/officeDocument/2006/relationships/hyperlink" Target="https://www.sinyi.com.tw/rent/houseno/C334130" TargetMode="External"/><Relationship Id="rId268" Type="http://schemas.openxmlformats.org/officeDocument/2006/relationships/hyperlink" Target="https://www.sinyi.com.tw/rent/houseno/C354007" TargetMode="External"/><Relationship Id="rId475" Type="http://schemas.openxmlformats.org/officeDocument/2006/relationships/hyperlink" Target="https://www.sinyi.com.tw/rent/houseno/C351258" TargetMode="External"/><Relationship Id="rId682" Type="http://schemas.openxmlformats.org/officeDocument/2006/relationships/hyperlink" Target="https://www.sinyi.com.tw/rent/houseno/C348404" TargetMode="External"/><Relationship Id="rId2156" Type="http://schemas.openxmlformats.org/officeDocument/2006/relationships/hyperlink" Target="https://www.sinyi.com.tw/rent/houseno/C329150" TargetMode="External"/><Relationship Id="rId2363" Type="http://schemas.openxmlformats.org/officeDocument/2006/relationships/hyperlink" Target="https://www.sinyi.com.tw/rent/houseno/C339448" TargetMode="External"/><Relationship Id="rId128" Type="http://schemas.openxmlformats.org/officeDocument/2006/relationships/hyperlink" Target="https://www.sinyi.com.tw/rent/houseno/C340941" TargetMode="External"/><Relationship Id="rId335" Type="http://schemas.openxmlformats.org/officeDocument/2006/relationships/hyperlink" Target="https://www.sinyi.com.tw/rent/houseno/C352087" TargetMode="External"/><Relationship Id="rId542" Type="http://schemas.openxmlformats.org/officeDocument/2006/relationships/hyperlink" Target="https://www.sinyi.com.tw/rent/houseno/C350042" TargetMode="External"/><Relationship Id="rId1172" Type="http://schemas.openxmlformats.org/officeDocument/2006/relationships/hyperlink" Target="https://www.sinyi.com.tw/rent/houseno/C350487" TargetMode="External"/><Relationship Id="rId2016" Type="http://schemas.openxmlformats.org/officeDocument/2006/relationships/hyperlink" Target="https://www.sinyi.com.tw/rent/houseno/C342940" TargetMode="External"/><Relationship Id="rId2223" Type="http://schemas.openxmlformats.org/officeDocument/2006/relationships/hyperlink" Target="https://www.sinyi.com.tw/rent/houseno/C331825" TargetMode="External"/><Relationship Id="rId2430" Type="http://schemas.openxmlformats.org/officeDocument/2006/relationships/hyperlink" Target="https://www.sinyi.com.tw/rent/houseno/C343608" TargetMode="External"/><Relationship Id="rId402" Type="http://schemas.openxmlformats.org/officeDocument/2006/relationships/hyperlink" Target="https://www.sinyi.com.tw/rent/houseno/C350402" TargetMode="External"/><Relationship Id="rId1032" Type="http://schemas.openxmlformats.org/officeDocument/2006/relationships/hyperlink" Target="https://www.sinyi.com.tw/rent/houseno/C352061" TargetMode="External"/><Relationship Id="rId1989" Type="http://schemas.openxmlformats.org/officeDocument/2006/relationships/hyperlink" Target="https://www.sinyi.com.tw/rent/houseno/C327043" TargetMode="External"/><Relationship Id="rId1849" Type="http://schemas.openxmlformats.org/officeDocument/2006/relationships/hyperlink" Target="https://www.sinyi.com.tw/rent/houseno/C333017" TargetMode="External"/><Relationship Id="rId192" Type="http://schemas.openxmlformats.org/officeDocument/2006/relationships/hyperlink" Target="https://www.sinyi.com.tw/rent/houseno/C344419" TargetMode="External"/><Relationship Id="rId1709" Type="http://schemas.openxmlformats.org/officeDocument/2006/relationships/hyperlink" Target="https://www.sinyi.com.tw/rent/houseno/C326226" TargetMode="External"/><Relationship Id="rId1916" Type="http://schemas.openxmlformats.org/officeDocument/2006/relationships/hyperlink" Target="https://www.sinyi.com.tw/rent/houseno/C334980" TargetMode="External"/><Relationship Id="rId2080" Type="http://schemas.openxmlformats.org/officeDocument/2006/relationships/hyperlink" Target="https://www.sinyi.com.tw/rent/houseno/C335248" TargetMode="External"/><Relationship Id="rId869" Type="http://schemas.openxmlformats.org/officeDocument/2006/relationships/hyperlink" Target="https://www.sinyi.com.tw/rent/houseno/C339754" TargetMode="External"/><Relationship Id="rId1499" Type="http://schemas.openxmlformats.org/officeDocument/2006/relationships/hyperlink" Target="https://www.sinyi.com.tw/rent/houseno/C343496" TargetMode="External"/><Relationship Id="rId729" Type="http://schemas.openxmlformats.org/officeDocument/2006/relationships/hyperlink" Target="https://www.sinyi.com.tw/rent/houseno/C351761" TargetMode="External"/><Relationship Id="rId1359" Type="http://schemas.openxmlformats.org/officeDocument/2006/relationships/hyperlink" Target="https://www.sinyi.com.tw/rent/houseno/C352144" TargetMode="External"/><Relationship Id="rId936" Type="http://schemas.openxmlformats.org/officeDocument/2006/relationships/hyperlink" Target="https://www.sinyi.com.tw/rent/houseno/C327952" TargetMode="External"/><Relationship Id="rId1219" Type="http://schemas.openxmlformats.org/officeDocument/2006/relationships/hyperlink" Target="https://www.sinyi.com.tw/rent/houseno/C350586" TargetMode="External"/><Relationship Id="rId1566" Type="http://schemas.openxmlformats.org/officeDocument/2006/relationships/hyperlink" Target="https://www.sinyi.com.tw/rent/houseno/C343018" TargetMode="External"/><Relationship Id="rId1773" Type="http://schemas.openxmlformats.org/officeDocument/2006/relationships/hyperlink" Target="https://www.sinyi.com.tw/rent/houseno/C327136" TargetMode="External"/><Relationship Id="rId1980" Type="http://schemas.openxmlformats.org/officeDocument/2006/relationships/hyperlink" Target="https://www.sinyi.com.tw/rent/houseno/C332931" TargetMode="External"/><Relationship Id="rId65" Type="http://schemas.openxmlformats.org/officeDocument/2006/relationships/hyperlink" Target="https://www.sinyi.com.tw/rent/houseno/C349801" TargetMode="External"/><Relationship Id="rId1426" Type="http://schemas.openxmlformats.org/officeDocument/2006/relationships/hyperlink" Target="https://www.sinyi.com.tw/rent/houseno/C346060" TargetMode="External"/><Relationship Id="rId1633" Type="http://schemas.openxmlformats.org/officeDocument/2006/relationships/hyperlink" Target="https://www.sinyi.com.tw/rent/houseno/C351244" TargetMode="External"/><Relationship Id="rId1840" Type="http://schemas.openxmlformats.org/officeDocument/2006/relationships/hyperlink" Target="https://www.sinyi.com.tw/rent/houseno/C340659" TargetMode="External"/><Relationship Id="rId1700" Type="http://schemas.openxmlformats.org/officeDocument/2006/relationships/hyperlink" Target="https://www.sinyi.com.tw/rent/houseno/C341644" TargetMode="External"/><Relationship Id="rId379" Type="http://schemas.openxmlformats.org/officeDocument/2006/relationships/hyperlink" Target="https://www.sinyi.com.tw/rent/houseno/C351242" TargetMode="External"/><Relationship Id="rId586" Type="http://schemas.openxmlformats.org/officeDocument/2006/relationships/hyperlink" Target="https://www.sinyi.com.tw/rent/houseno/C341747" TargetMode="External"/><Relationship Id="rId793" Type="http://schemas.openxmlformats.org/officeDocument/2006/relationships/hyperlink" Target="https://www.sinyi.com.tw/rent/houseno/C335955" TargetMode="External"/><Relationship Id="rId2267" Type="http://schemas.openxmlformats.org/officeDocument/2006/relationships/hyperlink" Target="https://www.sinyi.com.tw/rent/houseno/C334999" TargetMode="External"/><Relationship Id="rId2474" Type="http://schemas.openxmlformats.org/officeDocument/2006/relationships/hyperlink" Target="https://www.sinyi.com.tw/rent/houseno/C325808" TargetMode="External"/><Relationship Id="rId239" Type="http://schemas.openxmlformats.org/officeDocument/2006/relationships/hyperlink" Target="https://www.sinyi.com.tw/rent/houseno/C349680" TargetMode="External"/><Relationship Id="rId446" Type="http://schemas.openxmlformats.org/officeDocument/2006/relationships/hyperlink" Target="https://www.sinyi.com.tw/rent/houseno/C344089" TargetMode="External"/><Relationship Id="rId653" Type="http://schemas.openxmlformats.org/officeDocument/2006/relationships/hyperlink" Target="https://www.sinyi.com.tw/rent/houseno/C349827" TargetMode="External"/><Relationship Id="rId1076" Type="http://schemas.openxmlformats.org/officeDocument/2006/relationships/hyperlink" Target="https://www.sinyi.com.tw/rent/houseno/C348142" TargetMode="External"/><Relationship Id="rId1283" Type="http://schemas.openxmlformats.org/officeDocument/2006/relationships/hyperlink" Target="https://www.sinyi.com.tw/rent/houseno/C339479" TargetMode="External"/><Relationship Id="rId1490" Type="http://schemas.openxmlformats.org/officeDocument/2006/relationships/hyperlink" Target="https://www.sinyi.com.tw/rent/houseno/C352244" TargetMode="External"/><Relationship Id="rId2127" Type="http://schemas.openxmlformats.org/officeDocument/2006/relationships/hyperlink" Target="https://www.sinyi.com.tw/rent/houseno/C331195" TargetMode="External"/><Relationship Id="rId2334" Type="http://schemas.openxmlformats.org/officeDocument/2006/relationships/hyperlink" Target="https://www.sinyi.com.tw/rent/houseno/C332819" TargetMode="External"/><Relationship Id="rId306" Type="http://schemas.openxmlformats.org/officeDocument/2006/relationships/hyperlink" Target="https://www.sinyi.com.tw/rent/houseno/C339471" TargetMode="External"/><Relationship Id="rId860" Type="http://schemas.openxmlformats.org/officeDocument/2006/relationships/hyperlink" Target="https://www.sinyi.com.tw/rent/houseno/C347611" TargetMode="External"/><Relationship Id="rId1143" Type="http://schemas.openxmlformats.org/officeDocument/2006/relationships/hyperlink" Target="https://www.sinyi.com.tw/rent/houseno/C353248" TargetMode="External"/><Relationship Id="rId513" Type="http://schemas.openxmlformats.org/officeDocument/2006/relationships/hyperlink" Target="https://www.sinyi.com.tw/rent/houseno/C323694" TargetMode="External"/><Relationship Id="rId720" Type="http://schemas.openxmlformats.org/officeDocument/2006/relationships/hyperlink" Target="https://www.sinyi.com.tw/rent/houseno/C349215" TargetMode="External"/><Relationship Id="rId1350" Type="http://schemas.openxmlformats.org/officeDocument/2006/relationships/hyperlink" Target="https://www.sinyi.com.tw/rent/houseno/C348375" TargetMode="External"/><Relationship Id="rId2401" Type="http://schemas.openxmlformats.org/officeDocument/2006/relationships/hyperlink" Target="https://www.sinyi.com.tw/rent/houseno/C334191" TargetMode="External"/><Relationship Id="rId1003" Type="http://schemas.openxmlformats.org/officeDocument/2006/relationships/hyperlink" Target="https://www.sinyi.com.tw/rent/houseno/C331126" TargetMode="External"/><Relationship Id="rId1210" Type="http://schemas.openxmlformats.org/officeDocument/2006/relationships/hyperlink" Target="https://www.sinyi.com.tw/rent/houseno/C347059" TargetMode="External"/><Relationship Id="rId2191" Type="http://schemas.openxmlformats.org/officeDocument/2006/relationships/hyperlink" Target="https://www.sinyi.com.tw/rent/houseno/C347890" TargetMode="External"/><Relationship Id="rId163" Type="http://schemas.openxmlformats.org/officeDocument/2006/relationships/hyperlink" Target="https://www.sinyi.com.tw/rent/houseno/C338811" TargetMode="External"/><Relationship Id="rId370" Type="http://schemas.openxmlformats.org/officeDocument/2006/relationships/hyperlink" Target="https://www.sinyi.com.tw/rent/houseno/C334530" TargetMode="External"/><Relationship Id="rId2051" Type="http://schemas.openxmlformats.org/officeDocument/2006/relationships/hyperlink" Target="https://www.sinyi.com.tw/rent/houseno/C344640" TargetMode="External"/><Relationship Id="rId230" Type="http://schemas.openxmlformats.org/officeDocument/2006/relationships/hyperlink" Target="https://www.sinyi.com.tw/rent/houseno/C242825" TargetMode="External"/><Relationship Id="rId1677" Type="http://schemas.openxmlformats.org/officeDocument/2006/relationships/hyperlink" Target="https://www.sinyi.com.tw/rent/houseno/C351605" TargetMode="External"/><Relationship Id="rId1884" Type="http://schemas.openxmlformats.org/officeDocument/2006/relationships/hyperlink" Target="https://www.sinyi.com.tw/rent/houseno/C338102" TargetMode="External"/><Relationship Id="rId907" Type="http://schemas.openxmlformats.org/officeDocument/2006/relationships/hyperlink" Target="https://www.sinyi.com.tw/rent/houseno/C345568" TargetMode="External"/><Relationship Id="rId1537" Type="http://schemas.openxmlformats.org/officeDocument/2006/relationships/hyperlink" Target="https://www.sinyi.com.tw/rent/houseno/C348783" TargetMode="External"/><Relationship Id="rId1744" Type="http://schemas.openxmlformats.org/officeDocument/2006/relationships/hyperlink" Target="https://www.sinyi.com.tw/rent/houseno/C347785" TargetMode="External"/><Relationship Id="rId1951" Type="http://schemas.openxmlformats.org/officeDocument/2006/relationships/hyperlink" Target="https://www.sinyi.com.tw/rent/houseno/C349665" TargetMode="External"/><Relationship Id="rId36" Type="http://schemas.openxmlformats.org/officeDocument/2006/relationships/hyperlink" Target="https://www.sinyi.com.tw/rent/houseno/C340779" TargetMode="External"/><Relationship Id="rId1604" Type="http://schemas.openxmlformats.org/officeDocument/2006/relationships/hyperlink" Target="https://www.sinyi.com.tw/rent/houseno/C349106" TargetMode="External"/><Relationship Id="rId1811" Type="http://schemas.openxmlformats.org/officeDocument/2006/relationships/hyperlink" Target="https://www.sinyi.com.tw/rent/houseno/C331392" TargetMode="External"/><Relationship Id="rId697" Type="http://schemas.openxmlformats.org/officeDocument/2006/relationships/hyperlink" Target="https://www.sinyi.com.tw/rent/houseno/C327056" TargetMode="External"/><Relationship Id="rId2378" Type="http://schemas.openxmlformats.org/officeDocument/2006/relationships/hyperlink" Target="https://www.sinyi.com.tw/rent/houseno/C345309" TargetMode="External"/><Relationship Id="rId1187" Type="http://schemas.openxmlformats.org/officeDocument/2006/relationships/hyperlink" Target="https://www.sinyi.com.tw/rent/houseno/C353429" TargetMode="External"/><Relationship Id="rId557" Type="http://schemas.openxmlformats.org/officeDocument/2006/relationships/hyperlink" Target="https://www.sinyi.com.tw/rent/houseno/C355065" TargetMode="External"/><Relationship Id="rId764" Type="http://schemas.openxmlformats.org/officeDocument/2006/relationships/hyperlink" Target="https://www.sinyi.com.tw/rent/houseno/C352149" TargetMode="External"/><Relationship Id="rId971" Type="http://schemas.openxmlformats.org/officeDocument/2006/relationships/hyperlink" Target="https://www.sinyi.com.tw/rent/houseno/C338138" TargetMode="External"/><Relationship Id="rId1394" Type="http://schemas.openxmlformats.org/officeDocument/2006/relationships/hyperlink" Target="https://www.sinyi.com.tw/rent/houseno/C340677" TargetMode="External"/><Relationship Id="rId2238" Type="http://schemas.openxmlformats.org/officeDocument/2006/relationships/hyperlink" Target="https://www.sinyi.com.tw/rent/houseno/C348981" TargetMode="External"/><Relationship Id="rId2445" Type="http://schemas.openxmlformats.org/officeDocument/2006/relationships/hyperlink" Target="https://www.sinyi.com.tw/rent/houseno/C344842" TargetMode="External"/><Relationship Id="rId417" Type="http://schemas.openxmlformats.org/officeDocument/2006/relationships/hyperlink" Target="https://www.sinyi.com.tw/rent/houseno/C345124" TargetMode="External"/><Relationship Id="rId624" Type="http://schemas.openxmlformats.org/officeDocument/2006/relationships/hyperlink" Target="https://www.sinyi.com.tw/rent/houseno/C325400" TargetMode="External"/><Relationship Id="rId831" Type="http://schemas.openxmlformats.org/officeDocument/2006/relationships/hyperlink" Target="https://www.sinyi.com.tw/rent/houseno/C353105" TargetMode="External"/><Relationship Id="rId1047" Type="http://schemas.openxmlformats.org/officeDocument/2006/relationships/hyperlink" Target="https://www.sinyi.com.tw/rent/houseno/C344784" TargetMode="External"/><Relationship Id="rId1254" Type="http://schemas.openxmlformats.org/officeDocument/2006/relationships/hyperlink" Target="https://www.sinyi.com.tw/rent/houseno/C347216" TargetMode="External"/><Relationship Id="rId1461" Type="http://schemas.openxmlformats.org/officeDocument/2006/relationships/hyperlink" Target="https://www.sinyi.com.tw/rent/houseno/C345250" TargetMode="External"/><Relationship Id="rId2305" Type="http://schemas.openxmlformats.org/officeDocument/2006/relationships/hyperlink" Target="https://www.sinyi.com.tw/rent/houseno/C342474" TargetMode="External"/><Relationship Id="rId2512" Type="http://schemas.openxmlformats.org/officeDocument/2006/relationships/hyperlink" Target="https://www.sinyi.com.tw/rent/houseno/C319882" TargetMode="External"/><Relationship Id="rId1114" Type="http://schemas.openxmlformats.org/officeDocument/2006/relationships/hyperlink" Target="https://www.sinyi.com.tw/rent/houseno/C352001" TargetMode="External"/><Relationship Id="rId1321" Type="http://schemas.openxmlformats.org/officeDocument/2006/relationships/hyperlink" Target="https://www.sinyi.com.tw/rent/houseno/C342814" TargetMode="External"/><Relationship Id="rId2095" Type="http://schemas.openxmlformats.org/officeDocument/2006/relationships/hyperlink" Target="https://www.sinyi.com.tw/rent/houseno/C330798" TargetMode="External"/><Relationship Id="rId274" Type="http://schemas.openxmlformats.org/officeDocument/2006/relationships/hyperlink" Target="https://www.sinyi.com.tw/rent/houseno/C339550" TargetMode="External"/><Relationship Id="rId481" Type="http://schemas.openxmlformats.org/officeDocument/2006/relationships/hyperlink" Target="https://www.sinyi.com.tw/rent/houseno/C350521" TargetMode="External"/><Relationship Id="rId2162" Type="http://schemas.openxmlformats.org/officeDocument/2006/relationships/hyperlink" Target="https://www.sinyi.com.tw/rent/houseno/C344038" TargetMode="External"/><Relationship Id="rId134" Type="http://schemas.openxmlformats.org/officeDocument/2006/relationships/hyperlink" Target="https://www.sinyi.com.tw/rent/houseno/C342834" TargetMode="External"/><Relationship Id="rId341" Type="http://schemas.openxmlformats.org/officeDocument/2006/relationships/hyperlink" Target="https://www.sinyi.com.tw/rent/houseno/C332414" TargetMode="External"/><Relationship Id="rId2022" Type="http://schemas.openxmlformats.org/officeDocument/2006/relationships/hyperlink" Target="https://www.sinyi.com.tw/rent/houseno/C338917" TargetMode="External"/><Relationship Id="rId201" Type="http://schemas.openxmlformats.org/officeDocument/2006/relationships/hyperlink" Target="https://www.sinyi.com.tw/rent/houseno/C336060" TargetMode="External"/><Relationship Id="rId1788" Type="http://schemas.openxmlformats.org/officeDocument/2006/relationships/hyperlink" Target="https://www.sinyi.com.tw/rent/houseno/C346769" TargetMode="External"/><Relationship Id="rId1995" Type="http://schemas.openxmlformats.org/officeDocument/2006/relationships/hyperlink" Target="https://www.sinyi.com.tw/rent/houseno/C332396" TargetMode="External"/><Relationship Id="rId1648" Type="http://schemas.openxmlformats.org/officeDocument/2006/relationships/hyperlink" Target="https://www.sinyi.com.tw/rent/houseno/C340176" TargetMode="External"/><Relationship Id="rId1508" Type="http://schemas.openxmlformats.org/officeDocument/2006/relationships/hyperlink" Target="https://www.sinyi.com.tw/rent/houseno/C347168" TargetMode="External"/><Relationship Id="rId1855" Type="http://schemas.openxmlformats.org/officeDocument/2006/relationships/hyperlink" Target="https://www.sinyi.com.tw/rent/houseno/C346789" TargetMode="External"/><Relationship Id="rId1715" Type="http://schemas.openxmlformats.org/officeDocument/2006/relationships/hyperlink" Target="https://www.sinyi.com.tw/rent/houseno/C340247" TargetMode="External"/><Relationship Id="rId1922" Type="http://schemas.openxmlformats.org/officeDocument/2006/relationships/hyperlink" Target="https://www.sinyi.com.tw/rent/houseno/C345247" TargetMode="External"/><Relationship Id="rId2489" Type="http://schemas.openxmlformats.org/officeDocument/2006/relationships/hyperlink" Target="https://www.sinyi.com.tw/rent/houseno/C327924" TargetMode="External"/><Relationship Id="rId668" Type="http://schemas.openxmlformats.org/officeDocument/2006/relationships/hyperlink" Target="https://www.sinyi.com.tw/rent/houseno/C352243" TargetMode="External"/><Relationship Id="rId875" Type="http://schemas.openxmlformats.org/officeDocument/2006/relationships/hyperlink" Target="https://www.sinyi.com.tw/rent/houseno/C353071" TargetMode="External"/><Relationship Id="rId1298" Type="http://schemas.openxmlformats.org/officeDocument/2006/relationships/hyperlink" Target="https://www.sinyi.com.tw/rent/houseno/C351273" TargetMode="External"/><Relationship Id="rId2349" Type="http://schemas.openxmlformats.org/officeDocument/2006/relationships/hyperlink" Target="https://www.sinyi.com.tw/rent/houseno/C332616" TargetMode="External"/><Relationship Id="rId528" Type="http://schemas.openxmlformats.org/officeDocument/2006/relationships/hyperlink" Target="https://www.sinyi.com.tw/rent/houseno/C347816" TargetMode="External"/><Relationship Id="rId735" Type="http://schemas.openxmlformats.org/officeDocument/2006/relationships/hyperlink" Target="https://www.sinyi.com.tw/rent/houseno/C328371" TargetMode="External"/><Relationship Id="rId942" Type="http://schemas.openxmlformats.org/officeDocument/2006/relationships/hyperlink" Target="https://www.sinyi.com.tw/rent/houseno/C347188" TargetMode="External"/><Relationship Id="rId1158" Type="http://schemas.openxmlformats.org/officeDocument/2006/relationships/hyperlink" Target="https://www.sinyi.com.tw/rent/houseno/C351228" TargetMode="External"/><Relationship Id="rId1365" Type="http://schemas.openxmlformats.org/officeDocument/2006/relationships/hyperlink" Target="https://www.sinyi.com.tw/rent/houseno/C335120" TargetMode="External"/><Relationship Id="rId1572" Type="http://schemas.openxmlformats.org/officeDocument/2006/relationships/hyperlink" Target="https://www.sinyi.com.tw/rent/houseno/C348264" TargetMode="External"/><Relationship Id="rId2209" Type="http://schemas.openxmlformats.org/officeDocument/2006/relationships/hyperlink" Target="https://www.sinyi.com.tw/rent/houseno/C344605" TargetMode="External"/><Relationship Id="rId2416" Type="http://schemas.openxmlformats.org/officeDocument/2006/relationships/hyperlink" Target="https://www.sinyi.com.tw/rent/houseno/C316954" TargetMode="External"/><Relationship Id="rId1018" Type="http://schemas.openxmlformats.org/officeDocument/2006/relationships/hyperlink" Target="https://www.sinyi.com.tw/rent/houseno/C338105" TargetMode="External"/><Relationship Id="rId1225" Type="http://schemas.openxmlformats.org/officeDocument/2006/relationships/hyperlink" Target="https://www.sinyi.com.tw/rent/houseno/C338207" TargetMode="External"/><Relationship Id="rId1432" Type="http://schemas.openxmlformats.org/officeDocument/2006/relationships/hyperlink" Target="https://www.sinyi.com.tw/rent/houseno/C346169" TargetMode="External"/><Relationship Id="rId71" Type="http://schemas.openxmlformats.org/officeDocument/2006/relationships/hyperlink" Target="https://www.sinyi.com.tw/rent/houseno/C351388" TargetMode="External"/><Relationship Id="rId802" Type="http://schemas.openxmlformats.org/officeDocument/2006/relationships/hyperlink" Target="https://www.sinyi.com.tw/rent/houseno/C345476" TargetMode="External"/><Relationship Id="rId178" Type="http://schemas.openxmlformats.org/officeDocument/2006/relationships/hyperlink" Target="https://www.sinyi.com.tw/rent/houseno/C352629" TargetMode="External"/><Relationship Id="rId385" Type="http://schemas.openxmlformats.org/officeDocument/2006/relationships/hyperlink" Target="https://www.sinyi.com.tw/rent/houseno/C347395" TargetMode="External"/><Relationship Id="rId592" Type="http://schemas.openxmlformats.org/officeDocument/2006/relationships/hyperlink" Target="https://www.sinyi.com.tw/rent/houseno/C335940" TargetMode="External"/><Relationship Id="rId2066" Type="http://schemas.openxmlformats.org/officeDocument/2006/relationships/hyperlink" Target="https://www.sinyi.com.tw/rent/houseno/C337256" TargetMode="External"/><Relationship Id="rId2273" Type="http://schemas.openxmlformats.org/officeDocument/2006/relationships/hyperlink" Target="https://www.sinyi.com.tw/rent/houseno/C347572" TargetMode="External"/><Relationship Id="rId2480" Type="http://schemas.openxmlformats.org/officeDocument/2006/relationships/hyperlink" Target="https://www.sinyi.com.tw/rent/houseno/C339264" TargetMode="External"/><Relationship Id="rId245" Type="http://schemas.openxmlformats.org/officeDocument/2006/relationships/hyperlink" Target="https://www.sinyi.com.tw/rent/houseno/C354204" TargetMode="External"/><Relationship Id="rId452" Type="http://schemas.openxmlformats.org/officeDocument/2006/relationships/hyperlink" Target="https://www.sinyi.com.tw/rent/houseno/C321226" TargetMode="External"/><Relationship Id="rId1082" Type="http://schemas.openxmlformats.org/officeDocument/2006/relationships/hyperlink" Target="https://www.sinyi.com.tw/rent/houseno/C349796" TargetMode="External"/><Relationship Id="rId2133" Type="http://schemas.openxmlformats.org/officeDocument/2006/relationships/hyperlink" Target="https://www.sinyi.com.tw/rent/houseno/C330253" TargetMode="External"/><Relationship Id="rId2340" Type="http://schemas.openxmlformats.org/officeDocument/2006/relationships/hyperlink" Target="https://www.sinyi.com.tw/rent/houseno/C338250" TargetMode="External"/><Relationship Id="rId105" Type="http://schemas.openxmlformats.org/officeDocument/2006/relationships/hyperlink" Target="https://www.sinyi.com.tw/rent/houseno/C334043" TargetMode="External"/><Relationship Id="rId312" Type="http://schemas.openxmlformats.org/officeDocument/2006/relationships/hyperlink" Target="https://www.sinyi.com.tw/rent/houseno/C328859" TargetMode="External"/><Relationship Id="rId2200" Type="http://schemas.openxmlformats.org/officeDocument/2006/relationships/hyperlink" Target="https://www.sinyi.com.tw/rent/houseno/C336066" TargetMode="External"/><Relationship Id="rId1899" Type="http://schemas.openxmlformats.org/officeDocument/2006/relationships/hyperlink" Target="https://www.sinyi.com.tw/rent/houseno/C329586" TargetMode="External"/><Relationship Id="rId1759" Type="http://schemas.openxmlformats.org/officeDocument/2006/relationships/hyperlink" Target="https://www.sinyi.com.tw/rent/houseno/C348771" TargetMode="External"/><Relationship Id="rId1966" Type="http://schemas.openxmlformats.org/officeDocument/2006/relationships/hyperlink" Target="https://www.sinyi.com.tw/rent/houseno/C339129" TargetMode="External"/><Relationship Id="rId1619" Type="http://schemas.openxmlformats.org/officeDocument/2006/relationships/hyperlink" Target="https://www.sinyi.com.tw/rent/houseno/C339676" TargetMode="External"/><Relationship Id="rId1826" Type="http://schemas.openxmlformats.org/officeDocument/2006/relationships/hyperlink" Target="https://www.sinyi.com.tw/rent/houseno/C333513" TargetMode="External"/><Relationship Id="rId779" Type="http://schemas.openxmlformats.org/officeDocument/2006/relationships/hyperlink" Target="https://www.sinyi.com.tw/rent/houseno/C343858" TargetMode="External"/><Relationship Id="rId986" Type="http://schemas.openxmlformats.org/officeDocument/2006/relationships/hyperlink" Target="https://www.sinyi.com.tw/rent/houseno/C344550" TargetMode="External"/><Relationship Id="rId639" Type="http://schemas.openxmlformats.org/officeDocument/2006/relationships/hyperlink" Target="https://www.sinyi.com.tw/rent/houseno/C347439" TargetMode="External"/><Relationship Id="rId1269" Type="http://schemas.openxmlformats.org/officeDocument/2006/relationships/hyperlink" Target="https://www.sinyi.com.tw/rent/houseno/C346442" TargetMode="External"/><Relationship Id="rId1476" Type="http://schemas.openxmlformats.org/officeDocument/2006/relationships/hyperlink" Target="https://www.sinyi.com.tw/rent/houseno/C341799" TargetMode="External"/><Relationship Id="rId846" Type="http://schemas.openxmlformats.org/officeDocument/2006/relationships/hyperlink" Target="https://www.sinyi.com.tw/rent/houseno/C350286" TargetMode="External"/><Relationship Id="rId1129" Type="http://schemas.openxmlformats.org/officeDocument/2006/relationships/hyperlink" Target="https://www.sinyi.com.tw/rent/houseno/C329921" TargetMode="External"/><Relationship Id="rId1683" Type="http://schemas.openxmlformats.org/officeDocument/2006/relationships/hyperlink" Target="https://www.sinyi.com.tw/rent/houseno/C349654" TargetMode="External"/><Relationship Id="rId1890" Type="http://schemas.openxmlformats.org/officeDocument/2006/relationships/hyperlink" Target="https://www.sinyi.com.tw/rent/houseno/C343553" TargetMode="External"/><Relationship Id="rId706" Type="http://schemas.openxmlformats.org/officeDocument/2006/relationships/hyperlink" Target="https://www.sinyi.com.tw/rent/houseno/C340493" TargetMode="External"/><Relationship Id="rId913" Type="http://schemas.openxmlformats.org/officeDocument/2006/relationships/hyperlink" Target="https://www.sinyi.com.tw/rent/houseno/C345606" TargetMode="External"/><Relationship Id="rId1336" Type="http://schemas.openxmlformats.org/officeDocument/2006/relationships/hyperlink" Target="https://www.sinyi.com.tw/rent/houseno/C345835" TargetMode="External"/><Relationship Id="rId1543" Type="http://schemas.openxmlformats.org/officeDocument/2006/relationships/hyperlink" Target="https://www.sinyi.com.tw/rent/houseno/C349321" TargetMode="External"/><Relationship Id="rId1750" Type="http://schemas.openxmlformats.org/officeDocument/2006/relationships/hyperlink" Target="https://www.sinyi.com.tw/rent/houseno/C343415" TargetMode="External"/><Relationship Id="rId42" Type="http://schemas.openxmlformats.org/officeDocument/2006/relationships/hyperlink" Target="https://www.sinyi.com.tw/rent/houseno/C343340" TargetMode="External"/><Relationship Id="rId1403" Type="http://schemas.openxmlformats.org/officeDocument/2006/relationships/hyperlink" Target="https://www.sinyi.com.tw/rent/houseno/C348724" TargetMode="External"/><Relationship Id="rId1610" Type="http://schemas.openxmlformats.org/officeDocument/2006/relationships/hyperlink" Target="https://www.sinyi.com.tw/rent/houseno/C347005" TargetMode="External"/><Relationship Id="rId289" Type="http://schemas.openxmlformats.org/officeDocument/2006/relationships/hyperlink" Target="https://www.sinyi.com.tw/rent/houseno/C353723" TargetMode="External"/><Relationship Id="rId496" Type="http://schemas.openxmlformats.org/officeDocument/2006/relationships/hyperlink" Target="https://www.sinyi.com.tw/rent/houseno/C351529" TargetMode="External"/><Relationship Id="rId2177" Type="http://schemas.openxmlformats.org/officeDocument/2006/relationships/hyperlink" Target="https://www.sinyi.com.tw/rent/houseno/C329547" TargetMode="External"/><Relationship Id="rId2384" Type="http://schemas.openxmlformats.org/officeDocument/2006/relationships/hyperlink" Target="https://www.sinyi.com.tw/rent/houseno/C330029" TargetMode="External"/><Relationship Id="rId149" Type="http://schemas.openxmlformats.org/officeDocument/2006/relationships/hyperlink" Target="https://www.sinyi.com.tw/rent/houseno/C348380" TargetMode="External"/><Relationship Id="rId356" Type="http://schemas.openxmlformats.org/officeDocument/2006/relationships/hyperlink" Target="https://www.sinyi.com.tw/rent/houseno/C343208" TargetMode="External"/><Relationship Id="rId563" Type="http://schemas.openxmlformats.org/officeDocument/2006/relationships/hyperlink" Target="https://www.sinyi.com.tw/rent/houseno/C346899" TargetMode="External"/><Relationship Id="rId770" Type="http://schemas.openxmlformats.org/officeDocument/2006/relationships/hyperlink" Target="https://www.sinyi.com.tw/rent/houseno/C352745" TargetMode="External"/><Relationship Id="rId1193" Type="http://schemas.openxmlformats.org/officeDocument/2006/relationships/hyperlink" Target="https://www.sinyi.com.tw/rent/houseno/C348344" TargetMode="External"/><Relationship Id="rId2037" Type="http://schemas.openxmlformats.org/officeDocument/2006/relationships/hyperlink" Target="https://www.sinyi.com.tw/rent/houseno/C347969" TargetMode="External"/><Relationship Id="rId2244" Type="http://schemas.openxmlformats.org/officeDocument/2006/relationships/hyperlink" Target="https://www.sinyi.com.tw/rent/houseno/C346770" TargetMode="External"/><Relationship Id="rId2451" Type="http://schemas.openxmlformats.org/officeDocument/2006/relationships/hyperlink" Target="https://www.sinyi.com.tw/rent/houseno/C343761" TargetMode="External"/><Relationship Id="rId216" Type="http://schemas.openxmlformats.org/officeDocument/2006/relationships/hyperlink" Target="https://www.sinyi.com.tw/rent/houseno/C334838" TargetMode="External"/><Relationship Id="rId423" Type="http://schemas.openxmlformats.org/officeDocument/2006/relationships/hyperlink" Target="https://www.sinyi.com.tw/rent/houseno/C343837" TargetMode="External"/><Relationship Id="rId1053" Type="http://schemas.openxmlformats.org/officeDocument/2006/relationships/hyperlink" Target="https://www.sinyi.com.tw/rent/houseno/C336755" TargetMode="External"/><Relationship Id="rId1260" Type="http://schemas.openxmlformats.org/officeDocument/2006/relationships/hyperlink" Target="https://www.sinyi.com.tw/rent/houseno/C352661" TargetMode="External"/><Relationship Id="rId2104" Type="http://schemas.openxmlformats.org/officeDocument/2006/relationships/hyperlink" Target="https://www.sinyi.com.tw/rent/houseno/C334161" TargetMode="External"/><Relationship Id="rId630" Type="http://schemas.openxmlformats.org/officeDocument/2006/relationships/hyperlink" Target="https://www.sinyi.com.tw/rent/houseno/C343418" TargetMode="External"/><Relationship Id="rId2311" Type="http://schemas.openxmlformats.org/officeDocument/2006/relationships/hyperlink" Target="https://www.sinyi.com.tw/rent/houseno/C346123" TargetMode="External"/><Relationship Id="rId1120" Type="http://schemas.openxmlformats.org/officeDocument/2006/relationships/hyperlink" Target="https://www.sinyi.com.tw/rent/houseno/C352003" TargetMode="External"/><Relationship Id="rId1937" Type="http://schemas.openxmlformats.org/officeDocument/2006/relationships/hyperlink" Target="https://www.sinyi.com.tw/rent/houseno/C327058" TargetMode="External"/><Relationship Id="rId280" Type="http://schemas.openxmlformats.org/officeDocument/2006/relationships/hyperlink" Target="https://www.sinyi.com.tw/rent/houseno/C350208" TargetMode="External"/><Relationship Id="rId140" Type="http://schemas.openxmlformats.org/officeDocument/2006/relationships/hyperlink" Target="https://www.sinyi.com.tw/rent/houseno/C345974" TargetMode="External"/><Relationship Id="rId6" Type="http://schemas.openxmlformats.org/officeDocument/2006/relationships/hyperlink" Target="https://www.sinyi.com.tw/rent/houseno/C343824" TargetMode="External"/><Relationship Id="rId957" Type="http://schemas.openxmlformats.org/officeDocument/2006/relationships/hyperlink" Target="https://www.sinyi.com.tw/rent/houseno/C346482" TargetMode="External"/><Relationship Id="rId1587" Type="http://schemas.openxmlformats.org/officeDocument/2006/relationships/hyperlink" Target="https://www.sinyi.com.tw/rent/houseno/C342207" TargetMode="External"/><Relationship Id="rId1794" Type="http://schemas.openxmlformats.org/officeDocument/2006/relationships/hyperlink" Target="https://www.sinyi.com.tw/rent/houseno/C340703" TargetMode="External"/><Relationship Id="rId86" Type="http://schemas.openxmlformats.org/officeDocument/2006/relationships/hyperlink" Target="https://www.sinyi.com.tw/rent/houseno/C350433" TargetMode="External"/><Relationship Id="rId817" Type="http://schemas.openxmlformats.org/officeDocument/2006/relationships/hyperlink" Target="https://www.sinyi.com.tw/rent/houseno/C353508" TargetMode="External"/><Relationship Id="rId1447" Type="http://schemas.openxmlformats.org/officeDocument/2006/relationships/hyperlink" Target="https://www.sinyi.com.tw/rent/houseno/C343974" TargetMode="External"/><Relationship Id="rId1654" Type="http://schemas.openxmlformats.org/officeDocument/2006/relationships/hyperlink" Target="https://www.sinyi.com.tw/rent/houseno/C347148" TargetMode="External"/><Relationship Id="rId1861" Type="http://schemas.openxmlformats.org/officeDocument/2006/relationships/hyperlink" Target="https://www.sinyi.com.tw/rent/houseno/C348882" TargetMode="External"/><Relationship Id="rId1307" Type="http://schemas.openxmlformats.org/officeDocument/2006/relationships/hyperlink" Target="https://www.sinyi.com.tw/rent/houseno/C347436" TargetMode="External"/><Relationship Id="rId1514" Type="http://schemas.openxmlformats.org/officeDocument/2006/relationships/hyperlink" Target="https://www.sinyi.com.tw/rent/houseno/C341025" TargetMode="External"/><Relationship Id="rId1721" Type="http://schemas.openxmlformats.org/officeDocument/2006/relationships/hyperlink" Target="https://www.sinyi.com.tw/rent/houseno/C318955" TargetMode="External"/><Relationship Id="rId13" Type="http://schemas.openxmlformats.org/officeDocument/2006/relationships/hyperlink" Target="https://www.sinyi.com.tw/rent/houseno/C346148" TargetMode="External"/><Relationship Id="rId2288" Type="http://schemas.openxmlformats.org/officeDocument/2006/relationships/hyperlink" Target="https://www.sinyi.com.tw/rent/houseno/C335285" TargetMode="External"/><Relationship Id="rId2495" Type="http://schemas.openxmlformats.org/officeDocument/2006/relationships/hyperlink" Target="https://www.sinyi.com.tw/rent/houseno/C336099" TargetMode="External"/><Relationship Id="rId467" Type="http://schemas.openxmlformats.org/officeDocument/2006/relationships/hyperlink" Target="https://www.sinyi.com.tw/rent/houseno/C341625" TargetMode="External"/><Relationship Id="rId1097" Type="http://schemas.openxmlformats.org/officeDocument/2006/relationships/hyperlink" Target="https://www.sinyi.com.tw/rent/houseno/C324114" TargetMode="External"/><Relationship Id="rId2148" Type="http://schemas.openxmlformats.org/officeDocument/2006/relationships/hyperlink" Target="https://www.sinyi.com.tw/rent/houseno/C327902" TargetMode="External"/><Relationship Id="rId674" Type="http://schemas.openxmlformats.org/officeDocument/2006/relationships/hyperlink" Target="https://www.sinyi.com.tw/rent/houseno/C345608" TargetMode="External"/><Relationship Id="rId881" Type="http://schemas.openxmlformats.org/officeDocument/2006/relationships/hyperlink" Target="https://www.sinyi.com.tw/rent/houseno/C309759" TargetMode="External"/><Relationship Id="rId2355" Type="http://schemas.openxmlformats.org/officeDocument/2006/relationships/hyperlink" Target="https://www.sinyi.com.tw/rent/houseno/C336511" TargetMode="External"/><Relationship Id="rId327" Type="http://schemas.openxmlformats.org/officeDocument/2006/relationships/hyperlink" Target="https://www.sinyi.com.tw/rent/houseno/C340794" TargetMode="External"/><Relationship Id="rId534" Type="http://schemas.openxmlformats.org/officeDocument/2006/relationships/hyperlink" Target="https://www.sinyi.com.tw/rent/houseno/C323359" TargetMode="External"/><Relationship Id="rId741" Type="http://schemas.openxmlformats.org/officeDocument/2006/relationships/hyperlink" Target="https://www.sinyi.com.tw/rent/houseno/C346184" TargetMode="External"/><Relationship Id="rId1164" Type="http://schemas.openxmlformats.org/officeDocument/2006/relationships/hyperlink" Target="https://www.sinyi.com.tw/rent/houseno/C351727" TargetMode="External"/><Relationship Id="rId1371" Type="http://schemas.openxmlformats.org/officeDocument/2006/relationships/hyperlink" Target="https://www.sinyi.com.tw/rent/houseno/C340670" TargetMode="External"/><Relationship Id="rId2008" Type="http://schemas.openxmlformats.org/officeDocument/2006/relationships/hyperlink" Target="https://www.sinyi.com.tw/rent/houseno/C351663" TargetMode="External"/><Relationship Id="rId2215" Type="http://schemas.openxmlformats.org/officeDocument/2006/relationships/hyperlink" Target="https://www.sinyi.com.tw/rent/houseno/C339570" TargetMode="External"/><Relationship Id="rId2422" Type="http://schemas.openxmlformats.org/officeDocument/2006/relationships/hyperlink" Target="https://www.sinyi.com.tw/rent/houseno/C335280" TargetMode="External"/><Relationship Id="rId601" Type="http://schemas.openxmlformats.org/officeDocument/2006/relationships/hyperlink" Target="https://www.sinyi.com.tw/rent/houseno/C356361" TargetMode="External"/><Relationship Id="rId1024" Type="http://schemas.openxmlformats.org/officeDocument/2006/relationships/hyperlink" Target="https://www.sinyi.com.tw/rent/houseno/C328503" TargetMode="External"/><Relationship Id="rId1231" Type="http://schemas.openxmlformats.org/officeDocument/2006/relationships/hyperlink" Target="https://www.sinyi.com.tw/rent/houseno/C352864" TargetMode="External"/><Relationship Id="rId184" Type="http://schemas.openxmlformats.org/officeDocument/2006/relationships/hyperlink" Target="https://www.sinyi.com.tw/rent/houseno/C355602" TargetMode="External"/><Relationship Id="rId391" Type="http://schemas.openxmlformats.org/officeDocument/2006/relationships/hyperlink" Target="https://www.sinyi.com.tw/rent/houseno/C335973" TargetMode="External"/><Relationship Id="rId1908" Type="http://schemas.openxmlformats.org/officeDocument/2006/relationships/hyperlink" Target="https://www.sinyi.com.tw/rent/houseno/C350963" TargetMode="External"/><Relationship Id="rId2072" Type="http://schemas.openxmlformats.org/officeDocument/2006/relationships/hyperlink" Target="https://www.sinyi.com.tw/rent/houseno/C321358" TargetMode="External"/><Relationship Id="rId251" Type="http://schemas.openxmlformats.org/officeDocument/2006/relationships/hyperlink" Target="https://www.sinyi.com.tw/rent/houseno/C350023" TargetMode="External"/><Relationship Id="rId111" Type="http://schemas.openxmlformats.org/officeDocument/2006/relationships/hyperlink" Target="https://www.sinyi.com.tw/rent/houseno/C346620" TargetMode="External"/><Relationship Id="rId1698" Type="http://schemas.openxmlformats.org/officeDocument/2006/relationships/hyperlink" Target="https://www.sinyi.com.tw/rent/houseno/C348994" TargetMode="External"/><Relationship Id="rId928" Type="http://schemas.openxmlformats.org/officeDocument/2006/relationships/hyperlink" Target="https://www.sinyi.com.tw/rent/houseno/C329646" TargetMode="External"/><Relationship Id="rId1558" Type="http://schemas.openxmlformats.org/officeDocument/2006/relationships/hyperlink" Target="https://www.sinyi.com.tw/rent/houseno/C346797" TargetMode="External"/><Relationship Id="rId1765" Type="http://schemas.openxmlformats.org/officeDocument/2006/relationships/hyperlink" Target="https://www.sinyi.com.tw/rent/houseno/C342846" TargetMode="External"/><Relationship Id="rId57" Type="http://schemas.openxmlformats.org/officeDocument/2006/relationships/hyperlink" Target="https://www.sinyi.com.tw/rent/houseno/C346838" TargetMode="External"/><Relationship Id="rId1418" Type="http://schemas.openxmlformats.org/officeDocument/2006/relationships/hyperlink" Target="https://www.sinyi.com.tw/rent/houseno/C349111" TargetMode="External"/><Relationship Id="rId1972" Type="http://schemas.openxmlformats.org/officeDocument/2006/relationships/hyperlink" Target="https://www.sinyi.com.tw/rent/houseno/C337684" TargetMode="External"/><Relationship Id="rId1625" Type="http://schemas.openxmlformats.org/officeDocument/2006/relationships/hyperlink" Target="https://www.sinyi.com.tw/rent/houseno/C347315" TargetMode="External"/><Relationship Id="rId1832" Type="http://schemas.openxmlformats.org/officeDocument/2006/relationships/hyperlink" Target="https://www.sinyi.com.tw/rent/houseno/C340795" TargetMode="External"/><Relationship Id="rId2399" Type="http://schemas.openxmlformats.org/officeDocument/2006/relationships/hyperlink" Target="https://www.sinyi.com.tw/rent/houseno/C341721" TargetMode="External"/><Relationship Id="rId578" Type="http://schemas.openxmlformats.org/officeDocument/2006/relationships/hyperlink" Target="https://www.sinyi.com.tw/rent/houseno/C347682" TargetMode="External"/><Relationship Id="rId785" Type="http://schemas.openxmlformats.org/officeDocument/2006/relationships/hyperlink" Target="https://www.sinyi.com.tw/rent/houseno/C345581" TargetMode="External"/><Relationship Id="rId992" Type="http://schemas.openxmlformats.org/officeDocument/2006/relationships/hyperlink" Target="https://www.sinyi.com.tw/rent/houseno/C351510" TargetMode="External"/><Relationship Id="rId2259" Type="http://schemas.openxmlformats.org/officeDocument/2006/relationships/hyperlink" Target="https://www.sinyi.com.tw/rent/houseno/C342828" TargetMode="External"/><Relationship Id="rId2466" Type="http://schemas.openxmlformats.org/officeDocument/2006/relationships/hyperlink" Target="https://www.sinyi.com.tw/rent/houseno/C325151" TargetMode="External"/><Relationship Id="rId438" Type="http://schemas.openxmlformats.org/officeDocument/2006/relationships/hyperlink" Target="https://www.sinyi.com.tw/rent/houseno/C345771" TargetMode="External"/><Relationship Id="rId645" Type="http://schemas.openxmlformats.org/officeDocument/2006/relationships/hyperlink" Target="https://www.sinyi.com.tw/rent/houseno/C345653" TargetMode="External"/><Relationship Id="rId852" Type="http://schemas.openxmlformats.org/officeDocument/2006/relationships/hyperlink" Target="https://www.sinyi.com.tw/rent/houseno/C352093" TargetMode="External"/><Relationship Id="rId1068" Type="http://schemas.openxmlformats.org/officeDocument/2006/relationships/hyperlink" Target="https://www.sinyi.com.tw/rent/houseno/C334519" TargetMode="External"/><Relationship Id="rId1275" Type="http://schemas.openxmlformats.org/officeDocument/2006/relationships/hyperlink" Target="https://www.sinyi.com.tw/rent/houseno/C337002" TargetMode="External"/><Relationship Id="rId1482" Type="http://schemas.openxmlformats.org/officeDocument/2006/relationships/hyperlink" Target="https://www.sinyi.com.tw/rent/houseno/C319976" TargetMode="External"/><Relationship Id="rId2119" Type="http://schemas.openxmlformats.org/officeDocument/2006/relationships/hyperlink" Target="https://www.sinyi.com.tw/rent/houseno/C345126" TargetMode="External"/><Relationship Id="rId2326" Type="http://schemas.openxmlformats.org/officeDocument/2006/relationships/hyperlink" Target="https://www.sinyi.com.tw/rent/houseno/C335413" TargetMode="External"/><Relationship Id="rId505" Type="http://schemas.openxmlformats.org/officeDocument/2006/relationships/hyperlink" Target="https://www.sinyi.com.tw/rent/houseno/C353048" TargetMode="External"/><Relationship Id="rId712" Type="http://schemas.openxmlformats.org/officeDocument/2006/relationships/hyperlink" Target="https://www.sinyi.com.tw/rent/houseno/C351161" TargetMode="External"/><Relationship Id="rId1135" Type="http://schemas.openxmlformats.org/officeDocument/2006/relationships/hyperlink" Target="https://www.sinyi.com.tw/rent/houseno/C336210" TargetMode="External"/><Relationship Id="rId1342" Type="http://schemas.openxmlformats.org/officeDocument/2006/relationships/hyperlink" Target="https://www.sinyi.com.tw/rent/houseno/C333727" TargetMode="External"/><Relationship Id="rId1202" Type="http://schemas.openxmlformats.org/officeDocument/2006/relationships/hyperlink" Target="https://www.sinyi.com.tw/rent/houseno/C345550" TargetMode="External"/><Relationship Id="rId295" Type="http://schemas.openxmlformats.org/officeDocument/2006/relationships/hyperlink" Target="https://www.sinyi.com.tw/rent/houseno/C348467" TargetMode="External"/><Relationship Id="rId2183" Type="http://schemas.openxmlformats.org/officeDocument/2006/relationships/hyperlink" Target="https://www.sinyi.com.tw/rent/houseno/C338965" TargetMode="External"/><Relationship Id="rId2390" Type="http://schemas.openxmlformats.org/officeDocument/2006/relationships/hyperlink" Target="https://www.sinyi.com.tw/rent/houseno/C333811" TargetMode="External"/><Relationship Id="rId155" Type="http://schemas.openxmlformats.org/officeDocument/2006/relationships/hyperlink" Target="https://www.sinyi.com.tw/rent/houseno/C341379" TargetMode="External"/><Relationship Id="rId362" Type="http://schemas.openxmlformats.org/officeDocument/2006/relationships/hyperlink" Target="https://www.sinyi.com.tw/rent/houseno/C354884" TargetMode="External"/><Relationship Id="rId2043" Type="http://schemas.openxmlformats.org/officeDocument/2006/relationships/hyperlink" Target="https://www.sinyi.com.tw/rent/houseno/C343750" TargetMode="External"/><Relationship Id="rId2250" Type="http://schemas.openxmlformats.org/officeDocument/2006/relationships/hyperlink" Target="https://www.sinyi.com.tw/rent/houseno/C349003" TargetMode="External"/><Relationship Id="rId222" Type="http://schemas.openxmlformats.org/officeDocument/2006/relationships/hyperlink" Target="https://www.sinyi.com.tw/rent/houseno/C334636" TargetMode="External"/><Relationship Id="rId2110" Type="http://schemas.openxmlformats.org/officeDocument/2006/relationships/hyperlink" Target="https://www.sinyi.com.tw/rent/houseno/C318021" TargetMode="External"/><Relationship Id="rId1669" Type="http://schemas.openxmlformats.org/officeDocument/2006/relationships/hyperlink" Target="https://www.sinyi.com.tw/rent/houseno/C343665" TargetMode="External"/><Relationship Id="rId1876" Type="http://schemas.openxmlformats.org/officeDocument/2006/relationships/hyperlink" Target="https://www.sinyi.com.tw/rent/houseno/C328457" TargetMode="External"/><Relationship Id="rId1529" Type="http://schemas.openxmlformats.org/officeDocument/2006/relationships/hyperlink" Target="https://www.sinyi.com.tw/rent/houseno/C345918" TargetMode="External"/><Relationship Id="rId1736" Type="http://schemas.openxmlformats.org/officeDocument/2006/relationships/hyperlink" Target="https://www.sinyi.com.tw/rent/houseno/C349702" TargetMode="External"/><Relationship Id="rId1943" Type="http://schemas.openxmlformats.org/officeDocument/2006/relationships/hyperlink" Target="https://www.sinyi.com.tw/rent/houseno/C348946" TargetMode="External"/><Relationship Id="rId28" Type="http://schemas.openxmlformats.org/officeDocument/2006/relationships/hyperlink" Target="https://www.sinyi.com.tw/rent/houseno/C336742" TargetMode="External"/><Relationship Id="rId1803" Type="http://schemas.openxmlformats.org/officeDocument/2006/relationships/hyperlink" Target="https://www.sinyi.com.tw/rent/houseno/C348111" TargetMode="External"/><Relationship Id="rId689" Type="http://schemas.openxmlformats.org/officeDocument/2006/relationships/hyperlink" Target="https://www.sinyi.com.tw/rent/houseno/C347230" TargetMode="External"/><Relationship Id="rId896" Type="http://schemas.openxmlformats.org/officeDocument/2006/relationships/hyperlink" Target="https://www.sinyi.com.tw/rent/houseno/C334899" TargetMode="External"/><Relationship Id="rId549" Type="http://schemas.openxmlformats.org/officeDocument/2006/relationships/hyperlink" Target="https://www.sinyi.com.tw/rent/houseno/C352869" TargetMode="External"/><Relationship Id="rId756" Type="http://schemas.openxmlformats.org/officeDocument/2006/relationships/hyperlink" Target="https://www.sinyi.com.tw/rent/houseno/C340943" TargetMode="External"/><Relationship Id="rId1179" Type="http://schemas.openxmlformats.org/officeDocument/2006/relationships/hyperlink" Target="https://www.sinyi.com.tw/rent/houseno/C345640" TargetMode="External"/><Relationship Id="rId1386" Type="http://schemas.openxmlformats.org/officeDocument/2006/relationships/hyperlink" Target="https://www.sinyi.com.tw/rent/houseno/C343947" TargetMode="External"/><Relationship Id="rId1593" Type="http://schemas.openxmlformats.org/officeDocument/2006/relationships/hyperlink" Target="https://www.sinyi.com.tw/rent/houseno/C352561" TargetMode="External"/><Relationship Id="rId2437" Type="http://schemas.openxmlformats.org/officeDocument/2006/relationships/hyperlink" Target="https://www.sinyi.com.tw/rent/houseno/C327586" TargetMode="External"/><Relationship Id="rId409" Type="http://schemas.openxmlformats.org/officeDocument/2006/relationships/hyperlink" Target="https://www.sinyi.com.tw/rent/houseno/C340255" TargetMode="External"/><Relationship Id="rId963" Type="http://schemas.openxmlformats.org/officeDocument/2006/relationships/hyperlink" Target="https://www.sinyi.com.tw/rent/houseno/C336570" TargetMode="External"/><Relationship Id="rId1039" Type="http://schemas.openxmlformats.org/officeDocument/2006/relationships/hyperlink" Target="https://www.sinyi.com.tw/rent/houseno/C342170" TargetMode="External"/><Relationship Id="rId1246" Type="http://schemas.openxmlformats.org/officeDocument/2006/relationships/hyperlink" Target="https://www.sinyi.com.tw/rent/houseno/C343012" TargetMode="External"/><Relationship Id="rId92" Type="http://schemas.openxmlformats.org/officeDocument/2006/relationships/hyperlink" Target="https://www.sinyi.com.tw/rent/houseno/C348399" TargetMode="External"/><Relationship Id="rId616" Type="http://schemas.openxmlformats.org/officeDocument/2006/relationships/hyperlink" Target="https://www.sinyi.com.tw/rent/houseno/C333567" TargetMode="External"/><Relationship Id="rId823" Type="http://schemas.openxmlformats.org/officeDocument/2006/relationships/hyperlink" Target="https://www.sinyi.com.tw/rent/houseno/C343797" TargetMode="External"/><Relationship Id="rId1453" Type="http://schemas.openxmlformats.org/officeDocument/2006/relationships/hyperlink" Target="https://www.sinyi.com.tw/rent/houseno/C353181" TargetMode="External"/><Relationship Id="rId1660" Type="http://schemas.openxmlformats.org/officeDocument/2006/relationships/hyperlink" Target="https://www.sinyi.com.tw/rent/houseno/C344757" TargetMode="External"/><Relationship Id="rId2504" Type="http://schemas.openxmlformats.org/officeDocument/2006/relationships/hyperlink" Target="https://www.sinyi.com.tw/rent/houseno/C332751" TargetMode="External"/><Relationship Id="rId1106" Type="http://schemas.openxmlformats.org/officeDocument/2006/relationships/hyperlink" Target="https://www.sinyi.com.tw/rent/houseno/C348905" TargetMode="External"/><Relationship Id="rId1313" Type="http://schemas.openxmlformats.org/officeDocument/2006/relationships/hyperlink" Target="https://www.sinyi.com.tw/rent/houseno/C339787" TargetMode="External"/><Relationship Id="rId1520" Type="http://schemas.openxmlformats.org/officeDocument/2006/relationships/hyperlink" Target="https://www.sinyi.com.tw/rent/houseno/C348391" TargetMode="External"/><Relationship Id="rId199" Type="http://schemas.openxmlformats.org/officeDocument/2006/relationships/hyperlink" Target="https://www.sinyi.com.tw/rent/houseno/C350282" TargetMode="External"/><Relationship Id="rId2087" Type="http://schemas.openxmlformats.org/officeDocument/2006/relationships/hyperlink" Target="https://www.sinyi.com.tw/rent/houseno/C338035" TargetMode="External"/><Relationship Id="rId2294" Type="http://schemas.openxmlformats.org/officeDocument/2006/relationships/hyperlink" Target="https://www.sinyi.com.tw/rent/houseno/C339404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13D86-DBEC-49F0-975F-4AC872CA1B7A}">
  <sheetPr codeName="工作表1"/>
  <dimension ref="A1:R2521"/>
  <sheetViews>
    <sheetView workbookViewId="0">
      <selection activeCell="F2" sqref="F2:F32"/>
    </sheetView>
  </sheetViews>
  <sheetFormatPr defaultRowHeight="14.5" x14ac:dyDescent="0.3"/>
  <cols>
    <col min="1" max="1" width="32.3984375" bestFit="1" customWidth="1"/>
    <col min="2" max="2" width="10.19921875" bestFit="1" customWidth="1"/>
    <col min="3" max="3" width="7.3984375" bestFit="1" customWidth="1"/>
    <col min="4" max="4" width="11" bestFit="1" customWidth="1"/>
    <col min="5" max="5" width="38.5" bestFit="1" customWidth="1"/>
    <col min="6" max="6" width="62.09765625" bestFit="1" customWidth="1"/>
    <col min="7" max="7" width="13.19921875" bestFit="1" customWidth="1"/>
    <col min="8" max="9" width="10.19921875" bestFit="1" customWidth="1"/>
    <col min="10" max="12" width="3.59765625" bestFit="1" customWidth="1"/>
    <col min="13" max="13" width="30.69921875" bestFit="1" customWidth="1"/>
    <col min="14" max="14" width="8" bestFit="1" customWidth="1"/>
    <col min="15" max="15" width="6.3984375" bestFit="1" customWidth="1"/>
    <col min="16" max="16" width="5.796875" bestFit="1" customWidth="1"/>
    <col min="17" max="18" width="10.19921875" bestFit="1" customWidth="1"/>
  </cols>
  <sheetData>
    <row r="1" spans="1:18" x14ac:dyDescent="0.3">
      <c r="A1" t="s">
        <v>4872</v>
      </c>
      <c r="B1" t="s">
        <v>4873</v>
      </c>
      <c r="C1" t="s">
        <v>1451</v>
      </c>
      <c r="D1" t="s">
        <v>1452</v>
      </c>
      <c r="E1" t="s">
        <v>1453</v>
      </c>
      <c r="F1" t="s">
        <v>4874</v>
      </c>
      <c r="G1" t="s">
        <v>4885</v>
      </c>
      <c r="H1" t="s">
        <v>5070</v>
      </c>
      <c r="I1" t="s">
        <v>5071</v>
      </c>
      <c r="J1" t="s">
        <v>5072</v>
      </c>
      <c r="K1" t="s">
        <v>5073</v>
      </c>
      <c r="L1" t="s">
        <v>5074</v>
      </c>
      <c r="M1" t="s">
        <v>5075</v>
      </c>
      <c r="N1" t="s">
        <v>5076</v>
      </c>
      <c r="O1" t="s">
        <v>5077</v>
      </c>
      <c r="P1" t="s">
        <v>5078</v>
      </c>
      <c r="Q1" t="s">
        <v>5079</v>
      </c>
      <c r="R1" t="s">
        <v>5080</v>
      </c>
    </row>
    <row r="2" spans="1:18" x14ac:dyDescent="0.3">
      <c r="A2" s="7" t="s">
        <v>0</v>
      </c>
      <c r="B2" t="s">
        <v>1</v>
      </c>
      <c r="C2">
        <v>28.65</v>
      </c>
      <c r="D2" t="s">
        <v>50</v>
      </c>
      <c r="E2" t="s">
        <v>51</v>
      </c>
      <c r="F2" t="s">
        <v>2</v>
      </c>
      <c r="G2" t="s">
        <v>3</v>
      </c>
      <c r="H2" t="str" cm="1">
        <f t="array" ref="H2:I2">_xlfn.TEXTSPLIT(SUBSTITUTE(D2,"樓",""),"/",,,0)</f>
        <v>2</v>
      </c>
      <c r="I2" t="str">
        <v>7</v>
      </c>
      <c r="J2" cm="1">
        <f t="array" ref="J2">GetNumByUnit(E2,"房")</f>
        <v>2</v>
      </c>
      <c r="K2" cm="1">
        <f t="array" ref="K2">GetNumByUnit(E2,"廳")</f>
        <v>2</v>
      </c>
      <c r="L2" cm="1">
        <f t="array" ref="L2">GetNumByUnit(E2,"衛")</f>
        <v>2</v>
      </c>
      <c r="M2" t="str">
        <f>IFERROR(_xlfn.TEXTAFTER(F2,"/",LEN(F2)-LEN(SUBSTITUTE(F2,"/",""))),F2)</f>
        <v xml:space="preserve">台北市大安區和平東路二段  </v>
      </c>
      <c r="N2" t="str">
        <f>TRIM(LEFT(M2,MIN(IFERROR(SEARCH("縣",M2),999),IFERROR(SEARCH("市",M2),999))))</f>
        <v>台北市</v>
      </c>
      <c r="O2">
        <f>VALUE(SUBSTITUTE(SUBSTITUTE(G2,",", ""),"元/月",""))</f>
        <v>55000</v>
      </c>
      <c r="P2" t="str">
        <f>_xlfn.XLOOKUP(N2,區隔!$B$3:$B$20,區隔!C$3:C$20,0)</f>
        <v>北部</v>
      </c>
      <c r="Q2" t="str">
        <f>LOOKUP(C2,區隔!$F$3:$F$5,區隔!$E$3:$E$5)</f>
        <v>中坪數</v>
      </c>
      <c r="R2">
        <f>_xlfn.XLOOKUP(CEILING(I2,10),_xlfn.SEQUENCE(100,,10,10),_xlfn.SEQUENCE(100,,10,10))</f>
        <v>10</v>
      </c>
    </row>
    <row r="3" spans="1:18" x14ac:dyDescent="0.3">
      <c r="A3" s="7" t="s">
        <v>4</v>
      </c>
      <c r="B3" t="s">
        <v>1</v>
      </c>
      <c r="C3">
        <v>51.93</v>
      </c>
      <c r="D3" t="s">
        <v>52</v>
      </c>
      <c r="E3" t="s">
        <v>53</v>
      </c>
      <c r="F3" t="s">
        <v>5</v>
      </c>
      <c r="G3" t="s">
        <v>6</v>
      </c>
      <c r="H3" t="str" cm="1">
        <f t="array" ref="H3:I3">_xlfn.TEXTSPLIT(SUBSTITUTE(D3,"樓",""),"/",,,0)</f>
        <v>12</v>
      </c>
      <c r="I3" t="str">
        <v>15</v>
      </c>
      <c r="J3" cm="1">
        <f t="array" ref="J3">GetNumByUnit(E3,"房")</f>
        <v>3</v>
      </c>
      <c r="K3" cm="1">
        <f t="array" ref="K3">GetNumByUnit(E3,"廳")</f>
        <v>2</v>
      </c>
      <c r="L3" cm="1">
        <f t="array" ref="L3">GetNumByUnit(E3,"衛")</f>
        <v>2</v>
      </c>
      <c r="M3" t="str">
        <f t="shared" ref="M3:M66" si="0">IFERROR(_xlfn.TEXTAFTER(F3,"/",LEN(F3)-LEN(SUBSTITUTE(F3,"/",""))),F3)</f>
        <v xml:space="preserve">台北市文山區溪洲街  </v>
      </c>
      <c r="N3" t="str">
        <f t="shared" ref="N3:N66" si="1">TRIM(LEFT(M3,MIN(IFERROR(SEARCH("縣",M3),999),IFERROR(SEARCH("市",M3),999))))</f>
        <v>台北市</v>
      </c>
      <c r="O3">
        <f t="shared" ref="O3:O66" si="2">VALUE(SUBSTITUTE(SUBSTITUTE(G3,",", ""),"元/月",""))</f>
        <v>68000</v>
      </c>
      <c r="P3" t="str">
        <f>_xlfn.XLOOKUP(N3,區隔!$B$3:$B$20,區隔!C$3:C$20,0)</f>
        <v>北部</v>
      </c>
      <c r="Q3" t="str">
        <f>LOOKUP(C3,區隔!$F$3:$F$5,區隔!$E$3:$E$5)</f>
        <v>大坪數</v>
      </c>
      <c r="R3">
        <f t="shared" ref="R3:R66" si="3">_xlfn.XLOOKUP(CEILING(I3,10),_xlfn.SEQUENCE(100,,10,10),_xlfn.SEQUENCE(100,,10,10))</f>
        <v>20</v>
      </c>
    </row>
    <row r="4" spans="1:18" x14ac:dyDescent="0.3">
      <c r="A4" s="7" t="s">
        <v>1456</v>
      </c>
      <c r="B4" t="s">
        <v>1</v>
      </c>
      <c r="C4">
        <v>42.26</v>
      </c>
      <c r="D4" t="s">
        <v>212</v>
      </c>
      <c r="E4" t="s">
        <v>53</v>
      </c>
      <c r="F4" t="s">
        <v>1457</v>
      </c>
      <c r="G4" t="s">
        <v>83</v>
      </c>
      <c r="H4" t="str" cm="1">
        <f t="array" ref="H4:I4">_xlfn.TEXTSPLIT(SUBSTITUTE(D4,"樓",""),"/",,,0)</f>
        <v>5</v>
      </c>
      <c r="I4" t="str">
        <v>8</v>
      </c>
      <c r="J4" cm="1">
        <f t="array" ref="J4">GetNumByUnit(E4,"房")</f>
        <v>3</v>
      </c>
      <c r="K4" cm="1">
        <f t="array" ref="K4">GetNumByUnit(E4,"廳")</f>
        <v>2</v>
      </c>
      <c r="L4" cm="1">
        <f t="array" ref="L4">GetNumByUnit(E4,"衛")</f>
        <v>2</v>
      </c>
      <c r="M4" t="str">
        <f t="shared" si="0"/>
        <v xml:space="preserve">台中市北屯區安順四街  </v>
      </c>
      <c r="N4" t="str">
        <f t="shared" si="1"/>
        <v>台中市</v>
      </c>
      <c r="O4">
        <f t="shared" si="2"/>
        <v>27000</v>
      </c>
      <c r="P4" t="str">
        <f>_xlfn.XLOOKUP(N4,區隔!$B$3:$B$20,區隔!C$3:C$20,0)</f>
        <v>中部</v>
      </c>
      <c r="Q4" t="str">
        <f>LOOKUP(C4,區隔!$F$3:$F$5,區隔!$E$3:$E$5)</f>
        <v>大坪數</v>
      </c>
      <c r="R4">
        <f t="shared" si="3"/>
        <v>10</v>
      </c>
    </row>
    <row r="5" spans="1:18" x14ac:dyDescent="0.3">
      <c r="A5" s="7" t="s">
        <v>1458</v>
      </c>
      <c r="B5" t="s">
        <v>1</v>
      </c>
      <c r="C5">
        <v>10.29</v>
      </c>
      <c r="D5" t="s">
        <v>942</v>
      </c>
      <c r="E5" t="s">
        <v>56</v>
      </c>
      <c r="F5" t="s">
        <v>1459</v>
      </c>
      <c r="G5" t="s">
        <v>1460</v>
      </c>
      <c r="H5" t="str" cm="1">
        <f t="array" ref="H5:I5">_xlfn.TEXTSPLIT(SUBSTITUTE(D5,"樓",""),"/",,,0)</f>
        <v>2</v>
      </c>
      <c r="I5" t="str">
        <v>2</v>
      </c>
      <c r="J5" cm="1">
        <f t="array" ref="J5">GetNumByUnit(E5,"房")</f>
        <v>1</v>
      </c>
      <c r="K5" cm="1">
        <f t="array" ref="K5">GetNumByUnit(E5,"廳")</f>
        <v>1</v>
      </c>
      <c r="L5" cm="1">
        <f t="array" ref="L5">GetNumByUnit(E5,"衛")</f>
        <v>1</v>
      </c>
      <c r="M5" t="str">
        <f t="shared" si="0"/>
        <v xml:space="preserve">台中市西屯區三和一巷  </v>
      </c>
      <c r="N5" t="str">
        <f t="shared" si="1"/>
        <v>台中市</v>
      </c>
      <c r="O5">
        <f t="shared" si="2"/>
        <v>15500</v>
      </c>
      <c r="P5" t="str">
        <f>_xlfn.XLOOKUP(N5,區隔!$B$3:$B$20,區隔!C$3:C$20,0)</f>
        <v>中部</v>
      </c>
      <c r="Q5" t="str">
        <f>LOOKUP(C5,區隔!$F$3:$F$5,區隔!$E$3:$E$5)</f>
        <v>小坪數</v>
      </c>
      <c r="R5">
        <f t="shared" si="3"/>
        <v>10</v>
      </c>
    </row>
    <row r="6" spans="1:18" x14ac:dyDescent="0.3">
      <c r="A6" s="7" t="s">
        <v>7</v>
      </c>
      <c r="B6" t="s">
        <v>1</v>
      </c>
      <c r="C6">
        <v>76.709999999999994</v>
      </c>
      <c r="D6" t="s">
        <v>54</v>
      </c>
      <c r="E6" t="s">
        <v>55</v>
      </c>
      <c r="F6" t="s">
        <v>8</v>
      </c>
      <c r="G6" t="s">
        <v>9</v>
      </c>
      <c r="H6" t="str" cm="1">
        <f t="array" ref="H6:I6">_xlfn.TEXTSPLIT(SUBSTITUTE(D6,"樓",""),"/",,,0)</f>
        <v>11</v>
      </c>
      <c r="I6" t="str">
        <v>11</v>
      </c>
      <c r="J6" cm="1">
        <f t="array" ref="J6">GetNumByUnit(E6,"房")</f>
        <v>5</v>
      </c>
      <c r="K6" cm="1">
        <f t="array" ref="K6">GetNumByUnit(E6,"廳")</f>
        <v>3</v>
      </c>
      <c r="L6" cm="1">
        <f t="array" ref="L6">GetNumByUnit(E6,"衛")</f>
        <v>3</v>
      </c>
      <c r="M6" t="str">
        <f t="shared" si="0"/>
        <v xml:space="preserve">台北市士林區中山北路七段  </v>
      </c>
      <c r="N6" t="str">
        <f t="shared" si="1"/>
        <v>台北市</v>
      </c>
      <c r="O6">
        <f t="shared" si="2"/>
        <v>150000</v>
      </c>
      <c r="P6" t="str">
        <f>_xlfn.XLOOKUP(N6,區隔!$B$3:$B$20,區隔!C$3:C$20,0)</f>
        <v>北部</v>
      </c>
      <c r="Q6" t="str">
        <f>LOOKUP(C6,區隔!$F$3:$F$5,區隔!$E$3:$E$5)</f>
        <v>大坪數</v>
      </c>
      <c r="R6">
        <f t="shared" si="3"/>
        <v>20</v>
      </c>
    </row>
    <row r="7" spans="1:18" x14ac:dyDescent="0.3">
      <c r="A7" s="7" t="s">
        <v>1461</v>
      </c>
      <c r="B7" t="s">
        <v>1</v>
      </c>
      <c r="C7">
        <v>107</v>
      </c>
      <c r="D7" t="s">
        <v>1442</v>
      </c>
      <c r="E7" t="s">
        <v>1462</v>
      </c>
      <c r="F7" t="s">
        <v>1463</v>
      </c>
      <c r="G7" t="s">
        <v>250</v>
      </c>
      <c r="H7" t="str" cm="1">
        <f t="array" ref="H7:I7">_xlfn.TEXTSPLIT(SUBSTITUTE(D7,"樓",""),"/",,,0)</f>
        <v>1-2</v>
      </c>
      <c r="I7" t="str">
        <v>5</v>
      </c>
      <c r="J7" cm="1">
        <f t="array" ref="J7">GetNumByUnit(E7,"房")</f>
        <v>8</v>
      </c>
      <c r="K7" cm="1">
        <f t="array" ref="K7">GetNumByUnit(E7,"廳")</f>
        <v>2</v>
      </c>
      <c r="L7" cm="1">
        <f t="array" ref="L7">GetNumByUnit(E7,"衛")</f>
        <v>9</v>
      </c>
      <c r="M7" t="str">
        <f t="shared" si="0"/>
        <v xml:space="preserve">台南市北區海安路三段  </v>
      </c>
      <c r="N7" t="str">
        <f t="shared" si="1"/>
        <v>台南市</v>
      </c>
      <c r="O7">
        <f t="shared" si="2"/>
        <v>75000</v>
      </c>
      <c r="P7" t="str">
        <f>_xlfn.XLOOKUP(N7,區隔!$B$3:$B$20,區隔!C$3:C$20,0)</f>
        <v>南部</v>
      </c>
      <c r="Q7" t="str">
        <f>LOOKUP(C7,區隔!$F$3:$F$5,區隔!$E$3:$E$5)</f>
        <v>大坪數</v>
      </c>
      <c r="R7">
        <f t="shared" si="3"/>
        <v>10</v>
      </c>
    </row>
    <row r="8" spans="1:18" x14ac:dyDescent="0.3">
      <c r="A8" s="7" t="s">
        <v>1464</v>
      </c>
      <c r="B8" t="s">
        <v>1</v>
      </c>
      <c r="C8">
        <v>10.17</v>
      </c>
      <c r="D8" t="s">
        <v>88</v>
      </c>
      <c r="E8" t="s">
        <v>56</v>
      </c>
      <c r="F8" t="s">
        <v>1465</v>
      </c>
      <c r="G8" t="s">
        <v>1466</v>
      </c>
      <c r="H8" t="str" cm="1">
        <f t="array" ref="H8:I8">_xlfn.TEXTSPLIT(SUBSTITUTE(D8,"樓",""),"/",,,0)</f>
        <v>2</v>
      </c>
      <c r="I8" t="str">
        <v>5</v>
      </c>
      <c r="J8" cm="1">
        <f t="array" ref="J8">GetNumByUnit(E8,"房")</f>
        <v>1</v>
      </c>
      <c r="K8" cm="1">
        <f t="array" ref="K8">GetNumByUnit(E8,"廳")</f>
        <v>1</v>
      </c>
      <c r="L8" cm="1">
        <f t="array" ref="L8">GetNumByUnit(E8,"衛")</f>
        <v>1</v>
      </c>
      <c r="M8" t="str">
        <f t="shared" si="0"/>
        <v xml:space="preserve">台中市北屯區景和街  </v>
      </c>
      <c r="N8" t="str">
        <f t="shared" si="1"/>
        <v>台中市</v>
      </c>
      <c r="O8">
        <f t="shared" si="2"/>
        <v>16500</v>
      </c>
      <c r="P8" t="str">
        <f>_xlfn.XLOOKUP(N8,區隔!$B$3:$B$20,區隔!C$3:C$20,0)</f>
        <v>中部</v>
      </c>
      <c r="Q8" t="str">
        <f>LOOKUP(C8,區隔!$F$3:$F$5,區隔!$E$3:$E$5)</f>
        <v>小坪數</v>
      </c>
      <c r="R8">
        <f t="shared" si="3"/>
        <v>10</v>
      </c>
    </row>
    <row r="9" spans="1:18" x14ac:dyDescent="0.3">
      <c r="A9" s="7" t="s">
        <v>1467</v>
      </c>
      <c r="B9" t="s">
        <v>1</v>
      </c>
      <c r="C9">
        <v>52.76</v>
      </c>
      <c r="D9" t="s">
        <v>1468</v>
      </c>
      <c r="E9" t="s">
        <v>53</v>
      </c>
      <c r="F9" t="s">
        <v>1469</v>
      </c>
      <c r="G9" t="s">
        <v>365</v>
      </c>
      <c r="H9" t="str" cm="1">
        <f t="array" ref="H9:I9">_xlfn.TEXTSPLIT(SUBSTITUTE(D9,"樓",""),"/",,,0)</f>
        <v>13</v>
      </c>
      <c r="I9" t="str">
        <v>24</v>
      </c>
      <c r="J9" cm="1">
        <f t="array" ref="J9">GetNumByUnit(E9,"房")</f>
        <v>3</v>
      </c>
      <c r="K9" cm="1">
        <f t="array" ref="K9">GetNumByUnit(E9,"廳")</f>
        <v>2</v>
      </c>
      <c r="L9" cm="1">
        <f t="array" ref="L9">GetNumByUnit(E9,"衛")</f>
        <v>2</v>
      </c>
      <c r="M9" t="str">
        <f t="shared" si="0"/>
        <v xml:space="preserve">高雄市三民區十全二路  </v>
      </c>
      <c r="N9" t="str">
        <f t="shared" si="1"/>
        <v>高雄市</v>
      </c>
      <c r="O9">
        <f t="shared" si="2"/>
        <v>42000</v>
      </c>
      <c r="P9" t="str">
        <f>_xlfn.XLOOKUP(N9,區隔!$B$3:$B$20,區隔!C$3:C$20,0)</f>
        <v>南部</v>
      </c>
      <c r="Q9" t="str">
        <f>LOOKUP(C9,區隔!$F$3:$F$5,區隔!$E$3:$E$5)</f>
        <v>大坪數</v>
      </c>
      <c r="R9">
        <f t="shared" si="3"/>
        <v>30</v>
      </c>
    </row>
    <row r="10" spans="1:18" x14ac:dyDescent="0.3">
      <c r="A10" s="7" t="s">
        <v>1470</v>
      </c>
      <c r="B10" t="s">
        <v>1</v>
      </c>
      <c r="C10">
        <v>31.79</v>
      </c>
      <c r="D10" t="s">
        <v>1471</v>
      </c>
      <c r="E10" t="s">
        <v>61</v>
      </c>
      <c r="F10" t="s">
        <v>1472</v>
      </c>
      <c r="G10" t="s">
        <v>999</v>
      </c>
      <c r="H10" t="str" cm="1">
        <f t="array" ref="H10:I10">_xlfn.TEXTSPLIT(SUBSTITUTE(D10,"樓",""),"/",,,0)</f>
        <v>14</v>
      </c>
      <c r="I10" t="str">
        <v>24</v>
      </c>
      <c r="J10" cm="1">
        <f t="array" ref="J10">GetNumByUnit(E10,"房")</f>
        <v>2</v>
      </c>
      <c r="K10" cm="1">
        <f t="array" ref="K10">GetNumByUnit(E10,"廳")</f>
        <v>2</v>
      </c>
      <c r="L10" cm="1">
        <f t="array" ref="L10">GetNumByUnit(E10,"衛")</f>
        <v>1</v>
      </c>
      <c r="M10" t="str">
        <f t="shared" si="0"/>
        <v xml:space="preserve">桃園市龜山區華亞三路  </v>
      </c>
      <c r="N10" t="str">
        <f t="shared" si="1"/>
        <v>桃園市</v>
      </c>
      <c r="O10">
        <f t="shared" si="2"/>
        <v>26000</v>
      </c>
      <c r="P10" t="str">
        <f>_xlfn.XLOOKUP(N10,區隔!$B$3:$B$20,區隔!C$3:C$20,0)</f>
        <v>北部</v>
      </c>
      <c r="Q10" t="str">
        <f>LOOKUP(C10,區隔!$F$3:$F$5,區隔!$E$3:$E$5)</f>
        <v>大坪數</v>
      </c>
      <c r="R10">
        <f t="shared" si="3"/>
        <v>30</v>
      </c>
    </row>
    <row r="11" spans="1:18" x14ac:dyDescent="0.3">
      <c r="A11" s="7" t="s">
        <v>1473</v>
      </c>
      <c r="B11" t="s">
        <v>1</v>
      </c>
      <c r="C11">
        <v>25.65</v>
      </c>
      <c r="D11" t="s">
        <v>1474</v>
      </c>
      <c r="E11" t="s">
        <v>1123</v>
      </c>
      <c r="F11" t="s">
        <v>1475</v>
      </c>
      <c r="G11" t="s">
        <v>87</v>
      </c>
      <c r="H11" t="str" cm="1">
        <f t="array" ref="H11:I11">_xlfn.TEXTSPLIT(SUBSTITUTE(D11,"樓",""),"/",,,0)</f>
        <v>13</v>
      </c>
      <c r="I11" t="str">
        <v>29</v>
      </c>
      <c r="J11" cm="1">
        <f t="array" ref="J11">GetNumByUnit(E11,"房")</f>
        <v>2</v>
      </c>
      <c r="K11" cm="1">
        <f t="array" ref="K11">GetNumByUnit(E11,"廳")</f>
        <v>1</v>
      </c>
      <c r="L11" cm="1">
        <f t="array" ref="L11">GetNumByUnit(E11,"衛")</f>
        <v>2</v>
      </c>
      <c r="M11" t="str">
        <f t="shared" si="0"/>
        <v xml:space="preserve">高雄市前鎮區一心二路  </v>
      </c>
      <c r="N11" t="str">
        <f t="shared" si="1"/>
        <v>高雄市</v>
      </c>
      <c r="O11">
        <f t="shared" si="2"/>
        <v>24000</v>
      </c>
      <c r="P11" t="str">
        <f>_xlfn.XLOOKUP(N11,區隔!$B$3:$B$20,區隔!C$3:C$20,0)</f>
        <v>南部</v>
      </c>
      <c r="Q11" t="str">
        <f>LOOKUP(C11,區隔!$F$3:$F$5,區隔!$E$3:$E$5)</f>
        <v>中坪數</v>
      </c>
      <c r="R11">
        <f t="shared" si="3"/>
        <v>30</v>
      </c>
    </row>
    <row r="12" spans="1:18" x14ac:dyDescent="0.3">
      <c r="A12" s="7" t="s">
        <v>1476</v>
      </c>
      <c r="B12" t="s">
        <v>1</v>
      </c>
      <c r="C12">
        <v>26.86</v>
      </c>
      <c r="D12" t="s">
        <v>445</v>
      </c>
      <c r="E12" t="s">
        <v>187</v>
      </c>
      <c r="F12" t="s">
        <v>1477</v>
      </c>
      <c r="G12" t="s">
        <v>18</v>
      </c>
      <c r="H12" t="str" cm="1">
        <f t="array" ref="H12:I12">_xlfn.TEXTSPLIT(SUBSTITUTE(D12,"樓",""),"/",,,0)</f>
        <v>3</v>
      </c>
      <c r="I12" t="str">
        <v>4</v>
      </c>
      <c r="J12" cm="1">
        <f t="array" ref="J12">GetNumByUnit(E12,"房")</f>
        <v>3</v>
      </c>
      <c r="K12" cm="1">
        <f t="array" ref="K12">GetNumByUnit(E12,"廳")</f>
        <v>2</v>
      </c>
      <c r="L12" cm="1">
        <f t="array" ref="L12">GetNumByUnit(E12,"衛")</f>
        <v>1</v>
      </c>
      <c r="M12" t="str">
        <f t="shared" si="0"/>
        <v xml:space="preserve">新北市新莊區西盛街  </v>
      </c>
      <c r="N12" t="str">
        <f t="shared" si="1"/>
        <v>新北市</v>
      </c>
      <c r="O12">
        <f t="shared" si="2"/>
        <v>22000</v>
      </c>
      <c r="P12" t="str">
        <f>_xlfn.XLOOKUP(N12,區隔!$B$3:$B$20,區隔!C$3:C$20,0)</f>
        <v>北部</v>
      </c>
      <c r="Q12" t="str">
        <f>LOOKUP(C12,區隔!$F$3:$F$5,區隔!$E$3:$E$5)</f>
        <v>中坪數</v>
      </c>
      <c r="R12">
        <f t="shared" si="3"/>
        <v>10</v>
      </c>
    </row>
    <row r="13" spans="1:18" x14ac:dyDescent="0.3">
      <c r="A13" s="7" t="s">
        <v>1478</v>
      </c>
      <c r="B13" t="s">
        <v>1</v>
      </c>
      <c r="C13">
        <v>14.07</v>
      </c>
      <c r="D13" t="s">
        <v>1016</v>
      </c>
      <c r="E13" t="s">
        <v>56</v>
      </c>
      <c r="F13" t="s">
        <v>1479</v>
      </c>
      <c r="G13" t="s">
        <v>331</v>
      </c>
      <c r="H13" t="str" cm="1">
        <f t="array" ref="H13:I13">_xlfn.TEXTSPLIT(SUBSTITUTE(D13,"樓",""),"/",,,0)</f>
        <v>9</v>
      </c>
      <c r="I13" t="str">
        <v>24</v>
      </c>
      <c r="J13" cm="1">
        <f t="array" ref="J13">GetNumByUnit(E13,"房")</f>
        <v>1</v>
      </c>
      <c r="K13" cm="1">
        <f t="array" ref="K13">GetNumByUnit(E13,"廳")</f>
        <v>1</v>
      </c>
      <c r="L13" cm="1">
        <f t="array" ref="L13">GetNumByUnit(E13,"衛")</f>
        <v>1</v>
      </c>
      <c r="M13" t="str">
        <f t="shared" si="0"/>
        <v xml:space="preserve">桃園市桃園區經國路  </v>
      </c>
      <c r="N13" t="str">
        <f t="shared" si="1"/>
        <v>桃園市</v>
      </c>
      <c r="O13">
        <f t="shared" si="2"/>
        <v>15000</v>
      </c>
      <c r="P13" t="str">
        <f>_xlfn.XLOOKUP(N13,區隔!$B$3:$B$20,區隔!C$3:C$20,0)</f>
        <v>北部</v>
      </c>
      <c r="Q13" t="str">
        <f>LOOKUP(C13,區隔!$F$3:$F$5,區隔!$E$3:$E$5)</f>
        <v>小坪數</v>
      </c>
      <c r="R13">
        <f t="shared" si="3"/>
        <v>30</v>
      </c>
    </row>
    <row r="14" spans="1:18" x14ac:dyDescent="0.3">
      <c r="A14" s="7" t="s">
        <v>1480</v>
      </c>
      <c r="B14" t="s">
        <v>1</v>
      </c>
      <c r="C14">
        <v>39.119999999999997</v>
      </c>
      <c r="D14" t="s">
        <v>344</v>
      </c>
      <c r="E14" t="s">
        <v>774</v>
      </c>
      <c r="F14" t="s">
        <v>1481</v>
      </c>
      <c r="G14" t="s">
        <v>999</v>
      </c>
      <c r="H14" t="str" cm="1">
        <f t="array" ref="H14:I14">_xlfn.TEXTSPLIT(SUBSTITUTE(D14,"樓",""),"/",,,0)</f>
        <v>1-3</v>
      </c>
      <c r="I14" t="str">
        <v>3</v>
      </c>
      <c r="J14" cm="1">
        <f t="array" ref="J14">GetNumByUnit(E14,"房")</f>
        <v>4</v>
      </c>
      <c r="K14" cm="1">
        <f t="array" ref="K14">GetNumByUnit(E14,"廳")</f>
        <v>2</v>
      </c>
      <c r="L14" cm="1">
        <f t="array" ref="L14">GetNumByUnit(E14,"衛")</f>
        <v>5</v>
      </c>
      <c r="M14" t="str">
        <f t="shared" si="0"/>
        <v xml:space="preserve">台南市北區文賢路  </v>
      </c>
      <c r="N14" t="str">
        <f t="shared" si="1"/>
        <v>台南市</v>
      </c>
      <c r="O14">
        <f t="shared" si="2"/>
        <v>26000</v>
      </c>
      <c r="P14" t="str">
        <f>_xlfn.XLOOKUP(N14,區隔!$B$3:$B$20,區隔!C$3:C$20,0)</f>
        <v>南部</v>
      </c>
      <c r="Q14" t="str">
        <f>LOOKUP(C14,區隔!$F$3:$F$5,區隔!$E$3:$E$5)</f>
        <v>大坪數</v>
      </c>
      <c r="R14">
        <f t="shared" si="3"/>
        <v>10</v>
      </c>
    </row>
    <row r="15" spans="1:18" x14ac:dyDescent="0.3">
      <c r="A15" s="7" t="s">
        <v>1483</v>
      </c>
      <c r="B15" t="s">
        <v>1</v>
      </c>
      <c r="C15">
        <v>44.18</v>
      </c>
      <c r="D15" t="s">
        <v>133</v>
      </c>
      <c r="E15" t="s">
        <v>66</v>
      </c>
      <c r="F15" t="s">
        <v>1484</v>
      </c>
      <c r="G15" t="s">
        <v>195</v>
      </c>
      <c r="H15" t="str" cm="1">
        <f t="array" ref="H15:I15">_xlfn.TEXTSPLIT(SUBSTITUTE(D15,"樓",""),"/",,,0)</f>
        <v>7</v>
      </c>
      <c r="I15" t="str">
        <v>14</v>
      </c>
      <c r="J15" cm="1">
        <f t="array" ref="J15">GetNumByUnit(E15,"房")</f>
        <v>4</v>
      </c>
      <c r="K15" cm="1">
        <f t="array" ref="K15">GetNumByUnit(E15,"廳")</f>
        <v>2</v>
      </c>
      <c r="L15" cm="1">
        <f t="array" ref="L15">GetNumByUnit(E15,"衛")</f>
        <v>2</v>
      </c>
      <c r="M15" t="str">
        <f t="shared" si="0"/>
        <v xml:space="preserve">新北市汐止區福德一路  </v>
      </c>
      <c r="N15" t="str">
        <f t="shared" si="1"/>
        <v>新北市</v>
      </c>
      <c r="O15">
        <f t="shared" si="2"/>
        <v>39000</v>
      </c>
      <c r="P15" t="str">
        <f>_xlfn.XLOOKUP(N15,區隔!$B$3:$B$20,區隔!C$3:C$20,0)</f>
        <v>北部</v>
      </c>
      <c r="Q15" t="str">
        <f>LOOKUP(C15,區隔!$F$3:$F$5,區隔!$E$3:$E$5)</f>
        <v>大坪數</v>
      </c>
      <c r="R15">
        <f t="shared" si="3"/>
        <v>20</v>
      </c>
    </row>
    <row r="16" spans="1:18" x14ac:dyDescent="0.3">
      <c r="A16" s="7" t="s">
        <v>1485</v>
      </c>
      <c r="B16" t="s">
        <v>1</v>
      </c>
      <c r="C16">
        <v>35.72</v>
      </c>
      <c r="D16" t="s">
        <v>60</v>
      </c>
      <c r="E16" t="s">
        <v>53</v>
      </c>
      <c r="F16" t="s">
        <v>1486</v>
      </c>
      <c r="G16" t="s">
        <v>245</v>
      </c>
      <c r="H16" t="str" cm="1">
        <f t="array" ref="H16:I16">_xlfn.TEXTSPLIT(SUBSTITUTE(D16,"樓",""),"/",,,0)</f>
        <v>4</v>
      </c>
      <c r="I16" t="str">
        <v>5</v>
      </c>
      <c r="J16" cm="1">
        <f t="array" ref="J16">GetNumByUnit(E16,"房")</f>
        <v>3</v>
      </c>
      <c r="K16" cm="1">
        <f t="array" ref="K16">GetNumByUnit(E16,"廳")</f>
        <v>2</v>
      </c>
      <c r="L16" cm="1">
        <f t="array" ref="L16">GetNumByUnit(E16,"衛")</f>
        <v>2</v>
      </c>
      <c r="M16" t="str">
        <f t="shared" si="0"/>
        <v xml:space="preserve">新北市新店區安康路二段  </v>
      </c>
      <c r="N16" t="str">
        <f t="shared" si="1"/>
        <v>新北市</v>
      </c>
      <c r="O16">
        <f t="shared" si="2"/>
        <v>23000</v>
      </c>
      <c r="P16" t="str">
        <f>_xlfn.XLOOKUP(N16,區隔!$B$3:$B$20,區隔!C$3:C$20,0)</f>
        <v>北部</v>
      </c>
      <c r="Q16" t="str">
        <f>LOOKUP(C16,區隔!$F$3:$F$5,區隔!$E$3:$E$5)</f>
        <v>大坪數</v>
      </c>
      <c r="R16">
        <f t="shared" si="3"/>
        <v>10</v>
      </c>
    </row>
    <row r="17" spans="1:18" x14ac:dyDescent="0.3">
      <c r="A17" s="7" t="s">
        <v>1487</v>
      </c>
      <c r="B17" t="s">
        <v>1</v>
      </c>
      <c r="C17">
        <v>41.47</v>
      </c>
      <c r="D17" t="s">
        <v>829</v>
      </c>
      <c r="E17" t="s">
        <v>53</v>
      </c>
      <c r="F17" t="s">
        <v>1488</v>
      </c>
      <c r="G17" t="s">
        <v>228</v>
      </c>
      <c r="H17" t="str" cm="1">
        <f t="array" ref="H17:I17">_xlfn.TEXTSPLIT(SUBSTITUTE(D17,"樓",""),"/",,,0)</f>
        <v>14</v>
      </c>
      <c r="I17" t="str">
        <v>15</v>
      </c>
      <c r="J17" cm="1">
        <f t="array" ref="J17">GetNumByUnit(E17,"房")</f>
        <v>3</v>
      </c>
      <c r="K17" cm="1">
        <f t="array" ref="K17">GetNumByUnit(E17,"廳")</f>
        <v>2</v>
      </c>
      <c r="L17" cm="1">
        <f t="array" ref="L17">GetNumByUnit(E17,"衛")</f>
        <v>2</v>
      </c>
      <c r="M17" t="str">
        <f t="shared" si="0"/>
        <v xml:space="preserve">台中市北屯區敦富路  </v>
      </c>
      <c r="N17" t="str">
        <f t="shared" si="1"/>
        <v>台中市</v>
      </c>
      <c r="O17">
        <f t="shared" si="2"/>
        <v>35000</v>
      </c>
      <c r="P17" t="str">
        <f>_xlfn.XLOOKUP(N17,區隔!$B$3:$B$20,區隔!C$3:C$20,0)</f>
        <v>中部</v>
      </c>
      <c r="Q17" t="str">
        <f>LOOKUP(C17,區隔!$F$3:$F$5,區隔!$E$3:$E$5)</f>
        <v>大坪數</v>
      </c>
      <c r="R17">
        <f t="shared" si="3"/>
        <v>20</v>
      </c>
    </row>
    <row r="18" spans="1:18" x14ac:dyDescent="0.3">
      <c r="A18" s="7" t="s">
        <v>1489</v>
      </c>
      <c r="B18" t="s">
        <v>1</v>
      </c>
      <c r="C18">
        <v>44.87</v>
      </c>
      <c r="D18" t="s">
        <v>129</v>
      </c>
      <c r="E18" t="s">
        <v>53</v>
      </c>
      <c r="F18" t="s">
        <v>1490</v>
      </c>
      <c r="G18" t="s">
        <v>243</v>
      </c>
      <c r="H18" t="str" cm="1">
        <f t="array" ref="H18:I18">_xlfn.TEXTSPLIT(SUBSTITUTE(D18,"樓",""),"/",,,0)</f>
        <v>9</v>
      </c>
      <c r="I18" t="str">
        <v>12</v>
      </c>
      <c r="J18" cm="1">
        <f t="array" ref="J18">GetNumByUnit(E18,"房")</f>
        <v>3</v>
      </c>
      <c r="K18" cm="1">
        <f t="array" ref="K18">GetNumByUnit(E18,"廳")</f>
        <v>2</v>
      </c>
      <c r="L18" cm="1">
        <f t="array" ref="L18">GetNumByUnit(E18,"衛")</f>
        <v>2</v>
      </c>
      <c r="M18" t="str">
        <f t="shared" si="0"/>
        <v xml:space="preserve">桃園市中壢區吉利一街  </v>
      </c>
      <c r="N18" t="str">
        <f t="shared" si="1"/>
        <v>桃園市</v>
      </c>
      <c r="O18">
        <f t="shared" si="2"/>
        <v>30000</v>
      </c>
      <c r="P18" t="str">
        <f>_xlfn.XLOOKUP(N18,區隔!$B$3:$B$20,區隔!C$3:C$20,0)</f>
        <v>北部</v>
      </c>
      <c r="Q18" t="str">
        <f>LOOKUP(C18,區隔!$F$3:$F$5,區隔!$E$3:$E$5)</f>
        <v>大坪數</v>
      </c>
      <c r="R18">
        <f t="shared" si="3"/>
        <v>20</v>
      </c>
    </row>
    <row r="19" spans="1:18" x14ac:dyDescent="0.3">
      <c r="A19" s="7" t="s">
        <v>1491</v>
      </c>
      <c r="B19" t="s">
        <v>1</v>
      </c>
      <c r="C19">
        <v>29.64</v>
      </c>
      <c r="D19" t="s">
        <v>432</v>
      </c>
      <c r="E19" t="s">
        <v>61</v>
      </c>
      <c r="F19" t="s">
        <v>1492</v>
      </c>
      <c r="G19" t="s">
        <v>243</v>
      </c>
      <c r="H19" t="str" cm="1">
        <f t="array" ref="H19:I19">_xlfn.TEXTSPLIT(SUBSTITUTE(D19,"樓",""),"/",,,0)</f>
        <v>7</v>
      </c>
      <c r="I19" t="str">
        <v>12</v>
      </c>
      <c r="J19" cm="1">
        <f t="array" ref="J19">GetNumByUnit(E19,"房")</f>
        <v>2</v>
      </c>
      <c r="K19" cm="1">
        <f t="array" ref="K19">GetNumByUnit(E19,"廳")</f>
        <v>2</v>
      </c>
      <c r="L19" cm="1">
        <f t="array" ref="L19">GetNumByUnit(E19,"衛")</f>
        <v>1</v>
      </c>
      <c r="M19" t="str">
        <f t="shared" si="0"/>
        <v xml:space="preserve">台中市西屯區安和路  </v>
      </c>
      <c r="N19" t="str">
        <f t="shared" si="1"/>
        <v>台中市</v>
      </c>
      <c r="O19">
        <f t="shared" si="2"/>
        <v>30000</v>
      </c>
      <c r="P19" t="str">
        <f>_xlfn.XLOOKUP(N19,區隔!$B$3:$B$20,區隔!C$3:C$20,0)</f>
        <v>中部</v>
      </c>
      <c r="Q19" t="str">
        <f>LOOKUP(C19,區隔!$F$3:$F$5,區隔!$E$3:$E$5)</f>
        <v>中坪數</v>
      </c>
      <c r="R19">
        <f t="shared" si="3"/>
        <v>20</v>
      </c>
    </row>
    <row r="20" spans="1:18" x14ac:dyDescent="0.3">
      <c r="A20" s="7" t="s">
        <v>1493</v>
      </c>
      <c r="B20" t="s">
        <v>1</v>
      </c>
      <c r="C20">
        <v>56.92</v>
      </c>
      <c r="D20" t="s">
        <v>556</v>
      </c>
      <c r="E20" t="s">
        <v>66</v>
      </c>
      <c r="F20" t="s">
        <v>1494</v>
      </c>
      <c r="G20" t="s">
        <v>83</v>
      </c>
      <c r="H20" t="str" cm="1">
        <f t="array" ref="H20:I20">_xlfn.TEXTSPLIT(SUBSTITUTE(D20,"樓",""),"/",,,0)</f>
        <v>3</v>
      </c>
      <c r="I20" t="str">
        <v>6</v>
      </c>
      <c r="J20" cm="1">
        <f t="array" ref="J20">GetNumByUnit(E20,"房")</f>
        <v>4</v>
      </c>
      <c r="K20" cm="1">
        <f t="array" ref="K20">GetNumByUnit(E20,"廳")</f>
        <v>2</v>
      </c>
      <c r="L20" cm="1">
        <f t="array" ref="L20">GetNumByUnit(E20,"衛")</f>
        <v>2</v>
      </c>
      <c r="M20" t="str">
        <f t="shared" si="0"/>
        <v xml:space="preserve">台中市西屯區河南東四街  </v>
      </c>
      <c r="N20" t="str">
        <f t="shared" si="1"/>
        <v>台中市</v>
      </c>
      <c r="O20">
        <f t="shared" si="2"/>
        <v>27000</v>
      </c>
      <c r="P20" t="str">
        <f>_xlfn.XLOOKUP(N20,區隔!$B$3:$B$20,區隔!C$3:C$20,0)</f>
        <v>中部</v>
      </c>
      <c r="Q20" t="str">
        <f>LOOKUP(C20,區隔!$F$3:$F$5,區隔!$E$3:$E$5)</f>
        <v>大坪數</v>
      </c>
      <c r="R20">
        <f t="shared" si="3"/>
        <v>10</v>
      </c>
    </row>
    <row r="21" spans="1:18" x14ac:dyDescent="0.3">
      <c r="A21" s="7" t="s">
        <v>1495</v>
      </c>
      <c r="B21" t="s">
        <v>1</v>
      </c>
      <c r="C21">
        <v>35.07</v>
      </c>
      <c r="D21" t="s">
        <v>829</v>
      </c>
      <c r="E21" t="s">
        <v>61</v>
      </c>
      <c r="F21" t="s">
        <v>1496</v>
      </c>
      <c r="G21" t="s">
        <v>1497</v>
      </c>
      <c r="H21" t="str" cm="1">
        <f t="array" ref="H21:I21">_xlfn.TEXTSPLIT(SUBSTITUTE(D21,"樓",""),"/",,,0)</f>
        <v>14</v>
      </c>
      <c r="I21" t="str">
        <v>15</v>
      </c>
      <c r="J21" cm="1">
        <f t="array" ref="J21">GetNumByUnit(E21,"房")</f>
        <v>2</v>
      </c>
      <c r="K21" cm="1">
        <f t="array" ref="K21">GetNumByUnit(E21,"廳")</f>
        <v>2</v>
      </c>
      <c r="L21" cm="1">
        <f t="array" ref="L21">GetNumByUnit(E21,"衛")</f>
        <v>1</v>
      </c>
      <c r="M21" t="str">
        <f t="shared" si="0"/>
        <v xml:space="preserve">台中市太平區環中東路三段  </v>
      </c>
      <c r="N21" t="str">
        <f t="shared" si="1"/>
        <v>台中市</v>
      </c>
      <c r="O21">
        <f t="shared" si="2"/>
        <v>28500</v>
      </c>
      <c r="P21" t="str">
        <f>_xlfn.XLOOKUP(N21,區隔!$B$3:$B$20,區隔!C$3:C$20,0)</f>
        <v>中部</v>
      </c>
      <c r="Q21" t="str">
        <f>LOOKUP(C21,區隔!$F$3:$F$5,區隔!$E$3:$E$5)</f>
        <v>大坪數</v>
      </c>
      <c r="R21">
        <f t="shared" si="3"/>
        <v>20</v>
      </c>
    </row>
    <row r="22" spans="1:18" x14ac:dyDescent="0.3">
      <c r="A22" s="7" t="s">
        <v>1498</v>
      </c>
      <c r="B22" t="s">
        <v>1</v>
      </c>
      <c r="C22">
        <v>41.87</v>
      </c>
      <c r="D22" t="s">
        <v>1499</v>
      </c>
      <c r="E22" t="s">
        <v>53</v>
      </c>
      <c r="F22" t="s">
        <v>1500</v>
      </c>
      <c r="G22" t="s">
        <v>245</v>
      </c>
      <c r="H22" t="str" cm="1">
        <f t="array" ref="H22:I22">_xlfn.TEXTSPLIT(SUBSTITUTE(D22,"樓",""),"/",,,0)</f>
        <v>21</v>
      </c>
      <c r="I22" t="str">
        <v>22</v>
      </c>
      <c r="J22" cm="1">
        <f t="array" ref="J22">GetNumByUnit(E22,"房")</f>
        <v>3</v>
      </c>
      <c r="K22" cm="1">
        <f t="array" ref="K22">GetNumByUnit(E22,"廳")</f>
        <v>2</v>
      </c>
      <c r="L22" cm="1">
        <f t="array" ref="L22">GetNumByUnit(E22,"衛")</f>
        <v>2</v>
      </c>
      <c r="M22" t="str">
        <f t="shared" si="0"/>
        <v xml:space="preserve">高雄市橋頭區橋都路  </v>
      </c>
      <c r="N22" t="str">
        <f t="shared" si="1"/>
        <v>高雄市</v>
      </c>
      <c r="O22">
        <f t="shared" si="2"/>
        <v>23000</v>
      </c>
      <c r="P22" t="str">
        <f>_xlfn.XLOOKUP(N22,區隔!$B$3:$B$20,區隔!C$3:C$20,0)</f>
        <v>南部</v>
      </c>
      <c r="Q22" t="str">
        <f>LOOKUP(C22,區隔!$F$3:$F$5,區隔!$E$3:$E$5)</f>
        <v>大坪數</v>
      </c>
      <c r="R22">
        <f t="shared" si="3"/>
        <v>30</v>
      </c>
    </row>
    <row r="23" spans="1:18" x14ac:dyDescent="0.3">
      <c r="A23" s="7" t="s">
        <v>1501</v>
      </c>
      <c r="B23" t="s">
        <v>1</v>
      </c>
      <c r="C23">
        <v>21.12</v>
      </c>
      <c r="D23" t="s">
        <v>1041</v>
      </c>
      <c r="E23" t="s">
        <v>56</v>
      </c>
      <c r="F23" t="s">
        <v>1502</v>
      </c>
      <c r="G23" t="s">
        <v>1482</v>
      </c>
      <c r="H23" t="str" cm="1">
        <f t="array" ref="H23:I23">_xlfn.TEXTSPLIT(SUBSTITUTE(D23,"樓",""),"/",,,0)</f>
        <v>4</v>
      </c>
      <c r="I23" t="str">
        <v>16</v>
      </c>
      <c r="J23" cm="1">
        <f t="array" ref="J23">GetNumByUnit(E23,"房")</f>
        <v>1</v>
      </c>
      <c r="K23" cm="1">
        <f t="array" ref="K23">GetNumByUnit(E23,"廳")</f>
        <v>1</v>
      </c>
      <c r="L23" cm="1">
        <f t="array" ref="L23">GetNumByUnit(E23,"衛")</f>
        <v>1</v>
      </c>
      <c r="M23" t="str">
        <f t="shared" si="0"/>
        <v xml:space="preserve">台中市南屯區大墩六街  </v>
      </c>
      <c r="N23" t="str">
        <f t="shared" si="1"/>
        <v>台中市</v>
      </c>
      <c r="O23">
        <f t="shared" si="2"/>
        <v>19800</v>
      </c>
      <c r="P23" t="str">
        <f>_xlfn.XLOOKUP(N23,區隔!$B$3:$B$20,區隔!C$3:C$20,0)</f>
        <v>中部</v>
      </c>
      <c r="Q23" t="str">
        <f>LOOKUP(C23,區隔!$F$3:$F$5,區隔!$E$3:$E$5)</f>
        <v>中坪數</v>
      </c>
      <c r="R23">
        <f t="shared" si="3"/>
        <v>20</v>
      </c>
    </row>
    <row r="24" spans="1:18" x14ac:dyDescent="0.3">
      <c r="A24" s="7" t="s">
        <v>1503</v>
      </c>
      <c r="B24" t="s">
        <v>1</v>
      </c>
      <c r="C24">
        <v>51.44</v>
      </c>
      <c r="D24" t="s">
        <v>1504</v>
      </c>
      <c r="E24" t="s">
        <v>71</v>
      </c>
      <c r="F24" t="s">
        <v>1505</v>
      </c>
      <c r="G24" t="s">
        <v>89</v>
      </c>
      <c r="H24" t="str" cm="1">
        <f t="array" ref="H24:I24">_xlfn.TEXTSPLIT(SUBSTITUTE(D24,"樓",""),"/",,,0)</f>
        <v>14</v>
      </c>
      <c r="I24" t="str">
        <v>21</v>
      </c>
      <c r="J24" cm="1">
        <f t="array" ref="J24">GetNumByUnit(E24,"房")</f>
        <v>2</v>
      </c>
      <c r="K24" cm="1">
        <f t="array" ref="K24">GetNumByUnit(E24,"廳")</f>
        <v>2</v>
      </c>
      <c r="L24" cm="1">
        <f t="array" ref="L24">GetNumByUnit(E24,"衛")</f>
        <v>2</v>
      </c>
      <c r="M24" t="str">
        <f t="shared" si="0"/>
        <v xml:space="preserve">新竹縣竹北市勝利一路  </v>
      </c>
      <c r="N24" t="str">
        <f t="shared" si="1"/>
        <v>新竹縣</v>
      </c>
      <c r="O24">
        <f t="shared" si="2"/>
        <v>28000</v>
      </c>
      <c r="P24" t="str">
        <f>_xlfn.XLOOKUP(N24,區隔!$B$3:$B$20,區隔!C$3:C$20,0)</f>
        <v>北部</v>
      </c>
      <c r="Q24" t="str">
        <f>LOOKUP(C24,區隔!$F$3:$F$5,區隔!$E$3:$E$5)</f>
        <v>大坪數</v>
      </c>
      <c r="R24">
        <f t="shared" si="3"/>
        <v>30</v>
      </c>
    </row>
    <row r="25" spans="1:18" x14ac:dyDescent="0.3">
      <c r="A25" s="7" t="s">
        <v>1506</v>
      </c>
      <c r="B25" t="s">
        <v>1</v>
      </c>
      <c r="C25">
        <v>39.619999999999997</v>
      </c>
      <c r="D25" t="s">
        <v>546</v>
      </c>
      <c r="E25" t="s">
        <v>53</v>
      </c>
      <c r="F25" t="s">
        <v>1507</v>
      </c>
      <c r="G25" t="s">
        <v>999</v>
      </c>
      <c r="H25" t="str" cm="1">
        <f t="array" ref="H25:I25">_xlfn.TEXTSPLIT(SUBSTITUTE(D25,"樓",""),"/",,,0)</f>
        <v>6</v>
      </c>
      <c r="I25" t="str">
        <v>9</v>
      </c>
      <c r="J25" cm="1">
        <f t="array" ref="J25">GetNumByUnit(E25,"房")</f>
        <v>3</v>
      </c>
      <c r="K25" cm="1">
        <f t="array" ref="K25">GetNumByUnit(E25,"廳")</f>
        <v>2</v>
      </c>
      <c r="L25" cm="1">
        <f t="array" ref="L25">GetNumByUnit(E25,"衛")</f>
        <v>2</v>
      </c>
      <c r="M25" t="str">
        <f t="shared" si="0"/>
        <v xml:space="preserve">台中市北屯區軍福十七路  </v>
      </c>
      <c r="N25" t="str">
        <f t="shared" si="1"/>
        <v>台中市</v>
      </c>
      <c r="O25">
        <f t="shared" si="2"/>
        <v>26000</v>
      </c>
      <c r="P25" t="str">
        <f>_xlfn.XLOOKUP(N25,區隔!$B$3:$B$20,區隔!C$3:C$20,0)</f>
        <v>中部</v>
      </c>
      <c r="Q25" t="str">
        <f>LOOKUP(C25,區隔!$F$3:$F$5,區隔!$E$3:$E$5)</f>
        <v>大坪數</v>
      </c>
      <c r="R25">
        <f t="shared" si="3"/>
        <v>10</v>
      </c>
    </row>
    <row r="26" spans="1:18" x14ac:dyDescent="0.3">
      <c r="A26" s="7" t="s">
        <v>1508</v>
      </c>
      <c r="B26" t="s">
        <v>1</v>
      </c>
      <c r="C26">
        <v>45.42</v>
      </c>
      <c r="D26" t="s">
        <v>850</v>
      </c>
      <c r="E26" t="s">
        <v>53</v>
      </c>
      <c r="F26" t="s">
        <v>1509</v>
      </c>
      <c r="G26" t="s">
        <v>493</v>
      </c>
      <c r="H26" t="str" cm="1">
        <f t="array" ref="H26:I26">_xlfn.TEXTSPLIT(SUBSTITUTE(D26,"樓",""),"/",,,0)</f>
        <v>5</v>
      </c>
      <c r="I26" t="str">
        <v>14</v>
      </c>
      <c r="J26" cm="1">
        <f t="array" ref="J26">GetNumByUnit(E26,"房")</f>
        <v>3</v>
      </c>
      <c r="K26" cm="1">
        <f t="array" ref="K26">GetNumByUnit(E26,"廳")</f>
        <v>2</v>
      </c>
      <c r="L26" cm="1">
        <f t="array" ref="L26">GetNumByUnit(E26,"衛")</f>
        <v>2</v>
      </c>
      <c r="M26" t="str">
        <f t="shared" si="0"/>
        <v xml:space="preserve">台中市太平區東平路  </v>
      </c>
      <c r="N26" t="str">
        <f t="shared" si="1"/>
        <v>台中市</v>
      </c>
      <c r="O26">
        <f t="shared" si="2"/>
        <v>20000</v>
      </c>
      <c r="P26" t="str">
        <f>_xlfn.XLOOKUP(N26,區隔!$B$3:$B$20,區隔!C$3:C$20,0)</f>
        <v>中部</v>
      </c>
      <c r="Q26" t="str">
        <f>LOOKUP(C26,區隔!$F$3:$F$5,區隔!$E$3:$E$5)</f>
        <v>大坪數</v>
      </c>
      <c r="R26">
        <f t="shared" si="3"/>
        <v>20</v>
      </c>
    </row>
    <row r="27" spans="1:18" x14ac:dyDescent="0.3">
      <c r="A27" s="7" t="s">
        <v>10</v>
      </c>
      <c r="B27" t="s">
        <v>1</v>
      </c>
      <c r="C27">
        <v>9</v>
      </c>
      <c r="D27" t="s">
        <v>50</v>
      </c>
      <c r="E27" t="s">
        <v>56</v>
      </c>
      <c r="F27" t="s">
        <v>11</v>
      </c>
      <c r="G27" t="s">
        <v>12</v>
      </c>
      <c r="H27" t="str" cm="1">
        <f t="array" ref="H27:I27">_xlfn.TEXTSPLIT(SUBSTITUTE(D27,"樓",""),"/",,,0)</f>
        <v>2</v>
      </c>
      <c r="I27" t="str">
        <v>7</v>
      </c>
      <c r="J27" cm="1">
        <f t="array" ref="J27">GetNumByUnit(E27,"房")</f>
        <v>1</v>
      </c>
      <c r="K27" cm="1">
        <f t="array" ref="K27">GetNumByUnit(E27,"廳")</f>
        <v>1</v>
      </c>
      <c r="L27" cm="1">
        <f t="array" ref="L27">GetNumByUnit(E27,"衛")</f>
        <v>1</v>
      </c>
      <c r="M27" t="str">
        <f t="shared" si="0"/>
        <v xml:space="preserve">台北市大安區樂業街  </v>
      </c>
      <c r="N27" t="str">
        <f t="shared" si="1"/>
        <v>台北市</v>
      </c>
      <c r="O27">
        <f t="shared" si="2"/>
        <v>31000</v>
      </c>
      <c r="P27" t="str">
        <f>_xlfn.XLOOKUP(N27,區隔!$B$3:$B$20,區隔!C$3:C$20,0)</f>
        <v>北部</v>
      </c>
      <c r="Q27" t="str">
        <f>LOOKUP(C27,區隔!$F$3:$F$5,區隔!$E$3:$E$5)</f>
        <v>小坪數</v>
      </c>
      <c r="R27">
        <f t="shared" si="3"/>
        <v>10</v>
      </c>
    </row>
    <row r="28" spans="1:18" x14ac:dyDescent="0.3">
      <c r="A28" s="7" t="s">
        <v>1510</v>
      </c>
      <c r="B28" t="s">
        <v>1</v>
      </c>
      <c r="C28">
        <v>31.74</v>
      </c>
      <c r="D28" t="s">
        <v>284</v>
      </c>
      <c r="E28" t="s">
        <v>1511</v>
      </c>
      <c r="F28" t="s">
        <v>1512</v>
      </c>
      <c r="G28" t="s">
        <v>29</v>
      </c>
      <c r="H28" t="str" cm="1">
        <f t="array" ref="H28:I28">_xlfn.TEXTSPLIT(SUBSTITUTE(D28,"樓",""),"/",,,0)</f>
        <v>1-2</v>
      </c>
      <c r="I28" t="str">
        <v>2</v>
      </c>
      <c r="J28" cm="1">
        <f t="array" ref="J28">GetNumByUnit(E28,"房")</f>
        <v>5</v>
      </c>
      <c r="K28" cm="1">
        <f t="array" ref="K28">GetNumByUnit(E28,"廳")</f>
        <v>6</v>
      </c>
      <c r="L28" cm="1">
        <f t="array" ref="L28">GetNumByUnit(E28,"衛")</f>
        <v>3</v>
      </c>
      <c r="M28" t="str">
        <f t="shared" si="0"/>
        <v xml:space="preserve">台南市安南區安興街  </v>
      </c>
      <c r="N28" t="str">
        <f t="shared" si="1"/>
        <v>台南市</v>
      </c>
      <c r="O28">
        <f t="shared" si="2"/>
        <v>25000</v>
      </c>
      <c r="P28" t="str">
        <f>_xlfn.XLOOKUP(N28,區隔!$B$3:$B$20,區隔!C$3:C$20,0)</f>
        <v>南部</v>
      </c>
      <c r="Q28" t="str">
        <f>LOOKUP(C28,區隔!$F$3:$F$5,區隔!$E$3:$E$5)</f>
        <v>大坪數</v>
      </c>
      <c r="R28">
        <f t="shared" si="3"/>
        <v>10</v>
      </c>
    </row>
    <row r="29" spans="1:18" x14ac:dyDescent="0.3">
      <c r="A29" s="7" t="s">
        <v>13</v>
      </c>
      <c r="B29" t="s">
        <v>1</v>
      </c>
      <c r="C29">
        <v>13.45</v>
      </c>
      <c r="D29" t="s">
        <v>57</v>
      </c>
      <c r="E29" t="s">
        <v>56</v>
      </c>
      <c r="F29" t="s">
        <v>14</v>
      </c>
      <c r="G29" t="s">
        <v>15</v>
      </c>
      <c r="H29" t="str" cm="1">
        <f t="array" ref="H29:I29">_xlfn.TEXTSPLIT(SUBSTITUTE(D29,"樓",""),"/",,,0)</f>
        <v>12</v>
      </c>
      <c r="I29" t="str">
        <v>12</v>
      </c>
      <c r="J29" cm="1">
        <f t="array" ref="J29">GetNumByUnit(E29,"房")</f>
        <v>1</v>
      </c>
      <c r="K29" cm="1">
        <f t="array" ref="K29">GetNumByUnit(E29,"廳")</f>
        <v>1</v>
      </c>
      <c r="L29" cm="1">
        <f t="array" ref="L29">GetNumByUnit(E29,"衛")</f>
        <v>1</v>
      </c>
      <c r="M29" t="str">
        <f t="shared" si="0"/>
        <v xml:space="preserve">台北市大安區忠孝東路四段  </v>
      </c>
      <c r="N29" t="str">
        <f t="shared" si="1"/>
        <v>台北市</v>
      </c>
      <c r="O29">
        <f t="shared" si="2"/>
        <v>37800</v>
      </c>
      <c r="P29" t="str">
        <f>_xlfn.XLOOKUP(N29,區隔!$B$3:$B$20,區隔!C$3:C$20,0)</f>
        <v>北部</v>
      </c>
      <c r="Q29" t="str">
        <f>LOOKUP(C29,區隔!$F$3:$F$5,區隔!$E$3:$E$5)</f>
        <v>小坪數</v>
      </c>
      <c r="R29">
        <f t="shared" si="3"/>
        <v>20</v>
      </c>
    </row>
    <row r="30" spans="1:18" x14ac:dyDescent="0.3">
      <c r="A30" s="7" t="s">
        <v>1513</v>
      </c>
      <c r="B30" t="s">
        <v>1</v>
      </c>
      <c r="C30">
        <v>30.56</v>
      </c>
      <c r="D30" t="s">
        <v>1514</v>
      </c>
      <c r="E30" t="s">
        <v>1515</v>
      </c>
      <c r="F30" t="s">
        <v>1516</v>
      </c>
      <c r="G30" t="s">
        <v>493</v>
      </c>
      <c r="H30" t="str" cm="1">
        <f t="array" ref="H30:I30">_xlfn.TEXTSPLIT(SUBSTITUTE(D30,"樓",""),"/",,,0)</f>
        <v>14-15</v>
      </c>
      <c r="I30" t="str">
        <v>18</v>
      </c>
      <c r="J30" cm="1">
        <f t="array" ref="J30">GetNumByUnit(E30,"房")</f>
        <v>2</v>
      </c>
      <c r="K30" cm="1">
        <f t="array" ref="K30">GetNumByUnit(E30,"廳")</f>
        <v>1</v>
      </c>
      <c r="L30" cm="1">
        <f t="array" ref="L30">GetNumByUnit(E30,"衛")</f>
        <v>3</v>
      </c>
      <c r="M30" t="str">
        <f t="shared" si="0"/>
        <v xml:space="preserve">台中市南區工學北路  </v>
      </c>
      <c r="N30" t="str">
        <f t="shared" si="1"/>
        <v>台中市</v>
      </c>
      <c r="O30">
        <f t="shared" si="2"/>
        <v>20000</v>
      </c>
      <c r="P30" t="str">
        <f>_xlfn.XLOOKUP(N30,區隔!$B$3:$B$20,區隔!C$3:C$20,0)</f>
        <v>中部</v>
      </c>
      <c r="Q30" t="str">
        <f>LOOKUP(C30,區隔!$F$3:$F$5,區隔!$E$3:$E$5)</f>
        <v>大坪數</v>
      </c>
      <c r="R30">
        <f t="shared" si="3"/>
        <v>20</v>
      </c>
    </row>
    <row r="31" spans="1:18" x14ac:dyDescent="0.3">
      <c r="A31" s="7" t="s">
        <v>1517</v>
      </c>
      <c r="B31" t="s">
        <v>1</v>
      </c>
      <c r="C31">
        <v>14.09</v>
      </c>
      <c r="D31" t="s">
        <v>1317</v>
      </c>
      <c r="E31" t="s">
        <v>56</v>
      </c>
      <c r="F31" t="s">
        <v>1518</v>
      </c>
      <c r="G31" t="s">
        <v>967</v>
      </c>
      <c r="H31" t="str" cm="1">
        <f t="array" ref="H31:I31">_xlfn.TEXTSPLIT(SUBSTITUTE(D31,"樓",""),"/",,,0)</f>
        <v>6</v>
      </c>
      <c r="I31" t="str">
        <v>16</v>
      </c>
      <c r="J31" cm="1">
        <f t="array" ref="J31">GetNumByUnit(E31,"房")</f>
        <v>1</v>
      </c>
      <c r="K31" cm="1">
        <f t="array" ref="K31">GetNumByUnit(E31,"廳")</f>
        <v>1</v>
      </c>
      <c r="L31" cm="1">
        <f t="array" ref="L31">GetNumByUnit(E31,"衛")</f>
        <v>1</v>
      </c>
      <c r="M31" t="str">
        <f t="shared" si="0"/>
        <v xml:space="preserve">高雄市鼓山區裕誠路  </v>
      </c>
      <c r="N31" t="str">
        <f t="shared" si="1"/>
        <v>高雄市</v>
      </c>
      <c r="O31">
        <f t="shared" si="2"/>
        <v>10000</v>
      </c>
      <c r="P31" t="str">
        <f>_xlfn.XLOOKUP(N31,區隔!$B$3:$B$20,區隔!C$3:C$20,0)</f>
        <v>南部</v>
      </c>
      <c r="Q31" t="str">
        <f>LOOKUP(C31,區隔!$F$3:$F$5,區隔!$E$3:$E$5)</f>
        <v>小坪數</v>
      </c>
      <c r="R31">
        <f t="shared" si="3"/>
        <v>20</v>
      </c>
    </row>
    <row r="32" spans="1:18" x14ac:dyDescent="0.3">
      <c r="A32" s="7" t="s">
        <v>1519</v>
      </c>
      <c r="B32" t="s">
        <v>1</v>
      </c>
      <c r="C32">
        <v>7.99</v>
      </c>
      <c r="D32" t="s">
        <v>1520</v>
      </c>
      <c r="E32" t="s">
        <v>59</v>
      </c>
      <c r="F32" t="s">
        <v>1521</v>
      </c>
      <c r="G32" t="s">
        <v>251</v>
      </c>
      <c r="H32" t="str" cm="1">
        <f t="array" ref="H32:I32">_xlfn.TEXTSPLIT(SUBSTITUTE(D32,"樓",""),"/",,,0)</f>
        <v>7</v>
      </c>
      <c r="I32" t="str">
        <v>19</v>
      </c>
      <c r="J32" cm="1">
        <f t="array" ref="J32">GetNumByUnit(E32,"房")</f>
        <v>1</v>
      </c>
      <c r="K32" t="str" cm="1">
        <f t="array" ref="K32">GetNumByUnit(E32,"廳")</f>
        <v/>
      </c>
      <c r="L32" cm="1">
        <f t="array" ref="L32">GetNumByUnit(E32,"衛")</f>
        <v>1</v>
      </c>
      <c r="M32" t="str">
        <f t="shared" si="0"/>
        <v xml:space="preserve"> 台中市西區三民路一段  </v>
      </c>
      <c r="N32" t="str">
        <f t="shared" si="1"/>
        <v>台中市</v>
      </c>
      <c r="O32">
        <f t="shared" si="2"/>
        <v>8500</v>
      </c>
      <c r="P32" t="str">
        <f>_xlfn.XLOOKUP(N32,區隔!$B$3:$B$20,區隔!C$3:C$20,0)</f>
        <v>中部</v>
      </c>
      <c r="Q32" t="str">
        <f>LOOKUP(C32,區隔!$F$3:$F$5,區隔!$E$3:$E$5)</f>
        <v>小坪數</v>
      </c>
      <c r="R32">
        <f t="shared" si="3"/>
        <v>20</v>
      </c>
    </row>
    <row r="33" spans="1:18" x14ac:dyDescent="0.3">
      <c r="A33" s="7" t="s">
        <v>1522</v>
      </c>
      <c r="B33" t="s">
        <v>1</v>
      </c>
      <c r="C33">
        <v>28.4</v>
      </c>
      <c r="D33" t="s">
        <v>1523</v>
      </c>
      <c r="E33" t="s">
        <v>61</v>
      </c>
      <c r="F33" t="s">
        <v>1524</v>
      </c>
      <c r="G33" t="s">
        <v>29</v>
      </c>
      <c r="H33" t="str" cm="1">
        <f t="array" ref="H33:I33">_xlfn.TEXTSPLIT(SUBSTITUTE(D33,"樓",""),"/",,,0)</f>
        <v>15</v>
      </c>
      <c r="I33" t="str">
        <v>31</v>
      </c>
      <c r="J33" cm="1">
        <f t="array" ref="J33">GetNumByUnit(E33,"房")</f>
        <v>2</v>
      </c>
      <c r="K33" cm="1">
        <f t="array" ref="K33">GetNumByUnit(E33,"廳")</f>
        <v>2</v>
      </c>
      <c r="L33" cm="1">
        <f t="array" ref="L33">GetNumByUnit(E33,"衛")</f>
        <v>1</v>
      </c>
      <c r="M33" t="str">
        <f t="shared" si="0"/>
        <v xml:space="preserve">台中市南屯區文心南路  </v>
      </c>
      <c r="N33" t="str">
        <f t="shared" si="1"/>
        <v>台中市</v>
      </c>
      <c r="O33">
        <f t="shared" si="2"/>
        <v>25000</v>
      </c>
      <c r="P33" t="str">
        <f>_xlfn.XLOOKUP(N33,區隔!$B$3:$B$20,區隔!C$3:C$20,0)</f>
        <v>中部</v>
      </c>
      <c r="Q33" t="str">
        <f>LOOKUP(C33,區隔!$F$3:$F$5,區隔!$E$3:$E$5)</f>
        <v>中坪數</v>
      </c>
      <c r="R33">
        <f t="shared" si="3"/>
        <v>40</v>
      </c>
    </row>
    <row r="34" spans="1:18" x14ac:dyDescent="0.3">
      <c r="A34" s="7" t="s">
        <v>1525</v>
      </c>
      <c r="B34" t="s">
        <v>1</v>
      </c>
      <c r="C34">
        <v>51.34</v>
      </c>
      <c r="D34" t="s">
        <v>1255</v>
      </c>
      <c r="E34" t="s">
        <v>53</v>
      </c>
      <c r="F34" t="s">
        <v>1526</v>
      </c>
      <c r="G34" t="s">
        <v>116</v>
      </c>
      <c r="H34" t="str" cm="1">
        <f t="array" ref="H34:I34">_xlfn.TEXTSPLIT(SUBSTITUTE(D34,"樓",""),"/",,,0)</f>
        <v>6</v>
      </c>
      <c r="I34" t="str">
        <v>20</v>
      </c>
      <c r="J34" cm="1">
        <f t="array" ref="J34">GetNumByUnit(E34,"房")</f>
        <v>3</v>
      </c>
      <c r="K34" cm="1">
        <f t="array" ref="K34">GetNumByUnit(E34,"廳")</f>
        <v>2</v>
      </c>
      <c r="L34" cm="1">
        <f t="array" ref="L34">GetNumByUnit(E34,"衛")</f>
        <v>2</v>
      </c>
      <c r="M34" t="str">
        <f t="shared" si="0"/>
        <v xml:space="preserve">台中市西屯區中平路  </v>
      </c>
      <c r="N34" t="str">
        <f t="shared" si="1"/>
        <v>台中市</v>
      </c>
      <c r="O34">
        <f t="shared" si="2"/>
        <v>48000</v>
      </c>
      <c r="P34" t="str">
        <f>_xlfn.XLOOKUP(N34,區隔!$B$3:$B$20,區隔!C$3:C$20,0)</f>
        <v>中部</v>
      </c>
      <c r="Q34" t="str">
        <f>LOOKUP(C34,區隔!$F$3:$F$5,區隔!$E$3:$E$5)</f>
        <v>大坪數</v>
      </c>
      <c r="R34">
        <f t="shared" si="3"/>
        <v>20</v>
      </c>
    </row>
    <row r="35" spans="1:18" x14ac:dyDescent="0.3">
      <c r="A35" s="7" t="s">
        <v>16</v>
      </c>
      <c r="B35" t="s">
        <v>1</v>
      </c>
      <c r="C35">
        <v>12.55</v>
      </c>
      <c r="D35" t="s">
        <v>50</v>
      </c>
      <c r="E35" t="s">
        <v>56</v>
      </c>
      <c r="F35" t="s">
        <v>17</v>
      </c>
      <c r="G35" t="s">
        <v>18</v>
      </c>
      <c r="H35" t="str" cm="1">
        <f t="array" ref="H35:I35">_xlfn.TEXTSPLIT(SUBSTITUTE(D35,"樓",""),"/",,,0)</f>
        <v>2</v>
      </c>
      <c r="I35" t="str">
        <v>7</v>
      </c>
      <c r="J35" cm="1">
        <f t="array" ref="J35">GetNumByUnit(E35,"房")</f>
        <v>1</v>
      </c>
      <c r="K35" cm="1">
        <f t="array" ref="K35">GetNumByUnit(E35,"廳")</f>
        <v>1</v>
      </c>
      <c r="L35" cm="1">
        <f t="array" ref="L35">GetNumByUnit(E35,"衛")</f>
        <v>1</v>
      </c>
      <c r="M35" t="str">
        <f t="shared" si="0"/>
        <v xml:space="preserve">台北市北投區泉源路  </v>
      </c>
      <c r="N35" t="str">
        <f t="shared" si="1"/>
        <v>台北市</v>
      </c>
      <c r="O35">
        <f t="shared" si="2"/>
        <v>22000</v>
      </c>
      <c r="P35" t="str">
        <f>_xlfn.XLOOKUP(N35,區隔!$B$3:$B$20,區隔!C$3:C$20,0)</f>
        <v>北部</v>
      </c>
      <c r="Q35" t="str">
        <f>LOOKUP(C35,區隔!$F$3:$F$5,區隔!$E$3:$E$5)</f>
        <v>小坪數</v>
      </c>
      <c r="R35">
        <f t="shared" si="3"/>
        <v>10</v>
      </c>
    </row>
    <row r="36" spans="1:18" x14ac:dyDescent="0.3">
      <c r="A36" s="7" t="s">
        <v>1527</v>
      </c>
      <c r="B36" t="s">
        <v>1</v>
      </c>
      <c r="C36">
        <v>87.09</v>
      </c>
      <c r="D36" t="s">
        <v>344</v>
      </c>
      <c r="E36" t="s">
        <v>1528</v>
      </c>
      <c r="F36" t="s">
        <v>1529</v>
      </c>
      <c r="G36" t="s">
        <v>143</v>
      </c>
      <c r="H36" t="str" cm="1">
        <f t="array" ref="H36:I36">_xlfn.TEXTSPLIT(SUBSTITUTE(D36,"樓",""),"/",,,0)</f>
        <v>1-3</v>
      </c>
      <c r="I36" t="str">
        <v>3</v>
      </c>
      <c r="J36" cm="1">
        <f t="array" ref="J36">GetNumByUnit(E36,"房")</f>
        <v>4</v>
      </c>
      <c r="K36" cm="1">
        <f t="array" ref="K36">GetNumByUnit(E36,"廳")</f>
        <v>2</v>
      </c>
      <c r="L36" cm="1">
        <f t="array" ref="L36">GetNumByUnit(E36,"衛")</f>
        <v>5</v>
      </c>
      <c r="M36" t="str">
        <f t="shared" si="0"/>
        <v xml:space="preserve">彰化縣彰化市大埔路  </v>
      </c>
      <c r="N36" t="str">
        <f t="shared" si="1"/>
        <v>彰化縣</v>
      </c>
      <c r="O36">
        <f t="shared" si="2"/>
        <v>36000</v>
      </c>
      <c r="P36" t="str">
        <f>_xlfn.XLOOKUP(N36,區隔!$B$3:$B$20,區隔!C$3:C$20,0)</f>
        <v>中部</v>
      </c>
      <c r="Q36" t="str">
        <f>LOOKUP(C36,區隔!$F$3:$F$5,區隔!$E$3:$E$5)</f>
        <v>大坪數</v>
      </c>
      <c r="R36">
        <f t="shared" si="3"/>
        <v>10</v>
      </c>
    </row>
    <row r="37" spans="1:18" x14ac:dyDescent="0.3">
      <c r="A37" s="7" t="s">
        <v>1530</v>
      </c>
      <c r="B37" t="s">
        <v>1</v>
      </c>
      <c r="C37">
        <v>43.95</v>
      </c>
      <c r="D37" t="s">
        <v>85</v>
      </c>
      <c r="E37" t="s">
        <v>53</v>
      </c>
      <c r="F37" t="s">
        <v>1531</v>
      </c>
      <c r="G37" t="s">
        <v>228</v>
      </c>
      <c r="H37" t="str" cm="1">
        <f t="array" ref="H37:I37">_xlfn.TEXTSPLIT(SUBSTITUTE(D37,"樓",""),"/",,,0)</f>
        <v>13</v>
      </c>
      <c r="I37" t="str">
        <v>15</v>
      </c>
      <c r="J37" cm="1">
        <f t="array" ref="J37">GetNumByUnit(E37,"房")</f>
        <v>3</v>
      </c>
      <c r="K37" cm="1">
        <f t="array" ref="K37">GetNumByUnit(E37,"廳")</f>
        <v>2</v>
      </c>
      <c r="L37" cm="1">
        <f t="array" ref="L37">GetNumByUnit(E37,"衛")</f>
        <v>2</v>
      </c>
      <c r="M37" t="str">
        <f t="shared" si="0"/>
        <v xml:space="preserve">高雄市苓雅區三多四路  </v>
      </c>
      <c r="N37" t="str">
        <f t="shared" si="1"/>
        <v>高雄市</v>
      </c>
      <c r="O37">
        <f t="shared" si="2"/>
        <v>35000</v>
      </c>
      <c r="P37" t="str">
        <f>_xlfn.XLOOKUP(N37,區隔!$B$3:$B$20,區隔!C$3:C$20,0)</f>
        <v>南部</v>
      </c>
      <c r="Q37" t="str">
        <f>LOOKUP(C37,區隔!$F$3:$F$5,區隔!$E$3:$E$5)</f>
        <v>大坪數</v>
      </c>
      <c r="R37">
        <f t="shared" si="3"/>
        <v>20</v>
      </c>
    </row>
    <row r="38" spans="1:18" x14ac:dyDescent="0.3">
      <c r="A38" s="7" t="s">
        <v>1532</v>
      </c>
      <c r="B38" t="s">
        <v>1</v>
      </c>
      <c r="C38">
        <v>4.5999999999999996</v>
      </c>
      <c r="D38" t="s">
        <v>63</v>
      </c>
      <c r="E38" t="s">
        <v>59</v>
      </c>
      <c r="F38" t="s">
        <v>1533</v>
      </c>
      <c r="G38" t="s">
        <v>661</v>
      </c>
      <c r="H38" t="str" cm="1">
        <f t="array" ref="H38:I38">_xlfn.TEXTSPLIT(SUBSTITUTE(D38,"樓",""),"/",,,0)</f>
        <v>5</v>
      </c>
      <c r="I38" t="str">
        <v>5</v>
      </c>
      <c r="J38" cm="1">
        <f t="array" ref="J38">GetNumByUnit(E38,"房")</f>
        <v>1</v>
      </c>
      <c r="K38" t="str" cm="1">
        <f t="array" ref="K38">GetNumByUnit(E38,"廳")</f>
        <v/>
      </c>
      <c r="L38" cm="1">
        <f t="array" ref="L38">GetNumByUnit(E38,"衛")</f>
        <v>1</v>
      </c>
      <c r="M38" t="str">
        <f t="shared" si="0"/>
        <v xml:space="preserve">台中市北區英士路  </v>
      </c>
      <c r="N38" t="str">
        <f t="shared" si="1"/>
        <v>台中市</v>
      </c>
      <c r="O38">
        <f t="shared" si="2"/>
        <v>6500</v>
      </c>
      <c r="P38" t="str">
        <f>_xlfn.XLOOKUP(N38,區隔!$B$3:$B$20,區隔!C$3:C$20,0)</f>
        <v>中部</v>
      </c>
      <c r="Q38" t="str">
        <f>LOOKUP(C38,區隔!$F$3:$F$5,區隔!$E$3:$E$5)</f>
        <v>小坪數</v>
      </c>
      <c r="R38">
        <f t="shared" si="3"/>
        <v>10</v>
      </c>
    </row>
    <row r="39" spans="1:18" x14ac:dyDescent="0.3">
      <c r="A39" s="7" t="s">
        <v>5081</v>
      </c>
      <c r="B39" t="s">
        <v>1</v>
      </c>
      <c r="C39">
        <v>47.94</v>
      </c>
      <c r="D39" t="s">
        <v>2204</v>
      </c>
      <c r="E39" t="s">
        <v>53</v>
      </c>
      <c r="F39" t="s">
        <v>3583</v>
      </c>
      <c r="G39" t="s">
        <v>228</v>
      </c>
      <c r="H39" t="str" cm="1">
        <f t="array" ref="H39:I39">_xlfn.TEXTSPLIT(SUBSTITUTE(D39,"樓",""),"/",,,0)</f>
        <v>7</v>
      </c>
      <c r="I39" t="str">
        <v>22</v>
      </c>
      <c r="J39" cm="1">
        <f t="array" ref="J39">GetNumByUnit(E39,"房")</f>
        <v>3</v>
      </c>
      <c r="K39" cm="1">
        <f t="array" ref="K39">GetNumByUnit(E39,"廳")</f>
        <v>2</v>
      </c>
      <c r="L39" cm="1">
        <f t="array" ref="L39">GetNumByUnit(E39,"衛")</f>
        <v>2</v>
      </c>
      <c r="M39" t="str">
        <f t="shared" si="0"/>
        <v xml:space="preserve">台中市北屯區瀋陽路一段  </v>
      </c>
      <c r="N39" t="str">
        <f t="shared" si="1"/>
        <v>台中市</v>
      </c>
      <c r="O39">
        <f t="shared" si="2"/>
        <v>35000</v>
      </c>
      <c r="P39" t="str">
        <f>_xlfn.XLOOKUP(N39,區隔!$B$3:$B$20,區隔!C$3:C$20,0)</f>
        <v>中部</v>
      </c>
      <c r="Q39" t="str">
        <f>LOOKUP(C39,區隔!$F$3:$F$5,區隔!$E$3:$E$5)</f>
        <v>大坪數</v>
      </c>
      <c r="R39">
        <f t="shared" si="3"/>
        <v>30</v>
      </c>
    </row>
    <row r="40" spans="1:18" x14ac:dyDescent="0.3">
      <c r="A40" s="7" t="s">
        <v>1534</v>
      </c>
      <c r="B40" t="s">
        <v>1</v>
      </c>
      <c r="C40">
        <v>44.29</v>
      </c>
      <c r="D40" t="s">
        <v>1535</v>
      </c>
      <c r="E40" t="s">
        <v>53</v>
      </c>
      <c r="F40" t="s">
        <v>1536</v>
      </c>
      <c r="G40" t="s">
        <v>365</v>
      </c>
      <c r="H40" t="str" cm="1">
        <f t="array" ref="H40:I40">_xlfn.TEXTSPLIT(SUBSTITUTE(D40,"樓",""),"/",,,0)</f>
        <v>15</v>
      </c>
      <c r="I40" t="str">
        <v>29</v>
      </c>
      <c r="J40" cm="1">
        <f t="array" ref="J40">GetNumByUnit(E40,"房")</f>
        <v>3</v>
      </c>
      <c r="K40" cm="1">
        <f t="array" ref="K40">GetNumByUnit(E40,"廳")</f>
        <v>2</v>
      </c>
      <c r="L40" cm="1">
        <f t="array" ref="L40">GetNumByUnit(E40,"衛")</f>
        <v>2</v>
      </c>
      <c r="M40" t="str">
        <f t="shared" si="0"/>
        <v xml:space="preserve">新竹市新竹市埔頂三路  </v>
      </c>
      <c r="N40" t="str">
        <f t="shared" si="1"/>
        <v>新竹市</v>
      </c>
      <c r="O40">
        <f t="shared" si="2"/>
        <v>42000</v>
      </c>
      <c r="P40" t="str">
        <f>_xlfn.XLOOKUP(N40,區隔!$B$3:$B$20,區隔!C$3:C$20,0)</f>
        <v>北部</v>
      </c>
      <c r="Q40" t="str">
        <f>LOOKUP(C40,區隔!$F$3:$F$5,區隔!$E$3:$E$5)</f>
        <v>大坪數</v>
      </c>
      <c r="R40">
        <f t="shared" si="3"/>
        <v>30</v>
      </c>
    </row>
    <row r="41" spans="1:18" x14ac:dyDescent="0.3">
      <c r="A41" s="7" t="s">
        <v>1537</v>
      </c>
      <c r="B41" t="s">
        <v>1</v>
      </c>
      <c r="C41">
        <v>37.49</v>
      </c>
      <c r="D41" t="s">
        <v>95</v>
      </c>
      <c r="E41" t="s">
        <v>51</v>
      </c>
      <c r="F41" t="s">
        <v>1538</v>
      </c>
      <c r="G41" t="s">
        <v>18</v>
      </c>
      <c r="H41" t="str" cm="1">
        <f t="array" ref="H41:I41">_xlfn.TEXTSPLIT(SUBSTITUTE(D41,"樓",""),"/",,,0)</f>
        <v>8</v>
      </c>
      <c r="I41" t="str">
        <v>15</v>
      </c>
      <c r="J41" cm="1">
        <f t="array" ref="J41">GetNumByUnit(E41,"房")</f>
        <v>2</v>
      </c>
      <c r="K41" cm="1">
        <f t="array" ref="K41">GetNumByUnit(E41,"廳")</f>
        <v>2</v>
      </c>
      <c r="L41" cm="1">
        <f t="array" ref="L41">GetNumByUnit(E41,"衛")</f>
        <v>2</v>
      </c>
      <c r="M41" t="str">
        <f t="shared" si="0"/>
        <v xml:space="preserve">高雄市楠梓區大學二十九路  </v>
      </c>
      <c r="N41" t="str">
        <f t="shared" si="1"/>
        <v>高雄市</v>
      </c>
      <c r="O41">
        <f t="shared" si="2"/>
        <v>22000</v>
      </c>
      <c r="P41" t="str">
        <f>_xlfn.XLOOKUP(N41,區隔!$B$3:$B$20,區隔!C$3:C$20,0)</f>
        <v>南部</v>
      </c>
      <c r="Q41" t="str">
        <f>LOOKUP(C41,區隔!$F$3:$F$5,區隔!$E$3:$E$5)</f>
        <v>大坪數</v>
      </c>
      <c r="R41">
        <f t="shared" si="3"/>
        <v>20</v>
      </c>
    </row>
    <row r="42" spans="1:18" x14ac:dyDescent="0.3">
      <c r="A42" s="7" t="s">
        <v>21</v>
      </c>
      <c r="B42" t="s">
        <v>1</v>
      </c>
      <c r="C42">
        <v>15</v>
      </c>
      <c r="D42" t="s">
        <v>60</v>
      </c>
      <c r="E42" t="s">
        <v>61</v>
      </c>
      <c r="F42" t="s">
        <v>22</v>
      </c>
      <c r="G42" t="s">
        <v>23</v>
      </c>
      <c r="H42" t="str" cm="1">
        <f t="array" ref="H42:I42">_xlfn.TEXTSPLIT(SUBSTITUTE(D42,"樓",""),"/",,,0)</f>
        <v>4</v>
      </c>
      <c r="I42" t="str">
        <v>5</v>
      </c>
      <c r="J42" cm="1">
        <f t="array" ref="J42">GetNumByUnit(E42,"房")</f>
        <v>2</v>
      </c>
      <c r="K42" cm="1">
        <f t="array" ref="K42">GetNumByUnit(E42,"廳")</f>
        <v>2</v>
      </c>
      <c r="L42" cm="1">
        <f t="array" ref="L42">GetNumByUnit(E42,"衛")</f>
        <v>1</v>
      </c>
      <c r="M42" t="str">
        <f t="shared" si="0"/>
        <v xml:space="preserve">台北市士林區通河街  </v>
      </c>
      <c r="N42" t="str">
        <f t="shared" si="1"/>
        <v>台北市</v>
      </c>
      <c r="O42">
        <f t="shared" si="2"/>
        <v>40000</v>
      </c>
      <c r="P42" t="str">
        <f>_xlfn.XLOOKUP(N42,區隔!$B$3:$B$20,區隔!C$3:C$20,0)</f>
        <v>北部</v>
      </c>
      <c r="Q42" t="str">
        <f>LOOKUP(C42,區隔!$F$3:$F$5,區隔!$E$3:$E$5)</f>
        <v>中坪數</v>
      </c>
      <c r="R42">
        <f t="shared" si="3"/>
        <v>10</v>
      </c>
    </row>
    <row r="43" spans="1:18" x14ac:dyDescent="0.3">
      <c r="A43" s="7" t="s">
        <v>4901</v>
      </c>
      <c r="B43" t="s">
        <v>1</v>
      </c>
      <c r="C43">
        <v>32.72</v>
      </c>
      <c r="D43" t="s">
        <v>336</v>
      </c>
      <c r="E43" t="s">
        <v>61</v>
      </c>
      <c r="F43" t="s">
        <v>1744</v>
      </c>
      <c r="G43" t="s">
        <v>89</v>
      </c>
      <c r="H43" t="str" cm="1">
        <f t="array" ref="H43:I43">_xlfn.TEXTSPLIT(SUBSTITUTE(D43,"樓",""),"/",,,0)</f>
        <v>2</v>
      </c>
      <c r="I43" t="str">
        <v>19</v>
      </c>
      <c r="J43" cm="1">
        <f t="array" ref="J43">GetNumByUnit(E43,"房")</f>
        <v>2</v>
      </c>
      <c r="K43" cm="1">
        <f t="array" ref="K43">GetNumByUnit(E43,"廳")</f>
        <v>2</v>
      </c>
      <c r="L43" cm="1">
        <f t="array" ref="L43">GetNumByUnit(E43,"衛")</f>
        <v>1</v>
      </c>
      <c r="M43" t="str">
        <f t="shared" si="0"/>
        <v xml:space="preserve">新北市三峽區學勤路  </v>
      </c>
      <c r="N43" t="str">
        <f t="shared" si="1"/>
        <v>新北市</v>
      </c>
      <c r="O43">
        <f t="shared" si="2"/>
        <v>28000</v>
      </c>
      <c r="P43" t="str">
        <f>_xlfn.XLOOKUP(N43,區隔!$B$3:$B$20,區隔!C$3:C$20,0)</f>
        <v>北部</v>
      </c>
      <c r="Q43" t="str">
        <f>LOOKUP(C43,區隔!$F$3:$F$5,區隔!$E$3:$E$5)</f>
        <v>大坪數</v>
      </c>
      <c r="R43">
        <f t="shared" si="3"/>
        <v>20</v>
      </c>
    </row>
    <row r="44" spans="1:18" x14ac:dyDescent="0.3">
      <c r="A44" s="7" t="s">
        <v>1539</v>
      </c>
      <c r="B44" t="s">
        <v>1</v>
      </c>
      <c r="C44">
        <v>26.03</v>
      </c>
      <c r="D44" t="s">
        <v>295</v>
      </c>
      <c r="E44" t="s">
        <v>53</v>
      </c>
      <c r="F44" t="s">
        <v>1540</v>
      </c>
      <c r="G44" t="s">
        <v>795</v>
      </c>
      <c r="H44" t="str" cm="1">
        <f t="array" ref="H44:I44">_xlfn.TEXTSPLIT(SUBSTITUTE(D44,"樓",""),"/",,,0)</f>
        <v>3</v>
      </c>
      <c r="I44" t="str">
        <v>5</v>
      </c>
      <c r="J44" cm="1">
        <f t="array" ref="J44">GetNumByUnit(E44,"房")</f>
        <v>3</v>
      </c>
      <c r="K44" cm="1">
        <f t="array" ref="K44">GetNumByUnit(E44,"廳")</f>
        <v>2</v>
      </c>
      <c r="L44" cm="1">
        <f t="array" ref="L44">GetNumByUnit(E44,"衛")</f>
        <v>2</v>
      </c>
      <c r="M44" t="str">
        <f t="shared" si="0"/>
        <v xml:space="preserve">台中市北區山西路二段  </v>
      </c>
      <c r="N44" t="str">
        <f t="shared" si="1"/>
        <v>台中市</v>
      </c>
      <c r="O44">
        <f t="shared" si="2"/>
        <v>18500</v>
      </c>
      <c r="P44" t="str">
        <f>_xlfn.XLOOKUP(N44,區隔!$B$3:$B$20,區隔!C$3:C$20,0)</f>
        <v>中部</v>
      </c>
      <c r="Q44" t="str">
        <f>LOOKUP(C44,區隔!$F$3:$F$5,區隔!$E$3:$E$5)</f>
        <v>中坪數</v>
      </c>
      <c r="R44">
        <f t="shared" si="3"/>
        <v>10</v>
      </c>
    </row>
    <row r="45" spans="1:18" x14ac:dyDescent="0.3">
      <c r="A45" s="7" t="s">
        <v>1541</v>
      </c>
      <c r="B45" t="s">
        <v>1</v>
      </c>
      <c r="C45">
        <v>53.62</v>
      </c>
      <c r="D45" t="s">
        <v>1542</v>
      </c>
      <c r="E45" t="s">
        <v>1543</v>
      </c>
      <c r="F45" t="s">
        <v>1544</v>
      </c>
      <c r="G45" t="s">
        <v>87</v>
      </c>
      <c r="H45" t="str" cm="1">
        <f t="array" ref="H45:I45">_xlfn.TEXTSPLIT(SUBSTITUTE(D45,"樓",""),"/",,,0)</f>
        <v>15-16</v>
      </c>
      <c r="I45" t="str">
        <v>16</v>
      </c>
      <c r="J45" cm="1">
        <f t="array" ref="J45">GetNumByUnit(E45,"房")</f>
        <v>5</v>
      </c>
      <c r="K45" cm="1">
        <f t="array" ref="K45">GetNumByUnit(E45,"廳")</f>
        <v>2</v>
      </c>
      <c r="L45" cm="1">
        <f t="array" ref="L45">GetNumByUnit(E45,"衛")</f>
        <v>4</v>
      </c>
      <c r="M45" t="str">
        <f t="shared" si="0"/>
        <v xml:space="preserve">台中市西屯區河南路二段  </v>
      </c>
      <c r="N45" t="str">
        <f t="shared" si="1"/>
        <v>台中市</v>
      </c>
      <c r="O45">
        <f t="shared" si="2"/>
        <v>24000</v>
      </c>
      <c r="P45" t="str">
        <f>_xlfn.XLOOKUP(N45,區隔!$B$3:$B$20,區隔!C$3:C$20,0)</f>
        <v>中部</v>
      </c>
      <c r="Q45" t="str">
        <f>LOOKUP(C45,區隔!$F$3:$F$5,區隔!$E$3:$E$5)</f>
        <v>大坪數</v>
      </c>
      <c r="R45">
        <f t="shared" si="3"/>
        <v>20</v>
      </c>
    </row>
    <row r="46" spans="1:18" x14ac:dyDescent="0.3">
      <c r="A46" s="7" t="s">
        <v>24</v>
      </c>
      <c r="B46" t="s">
        <v>1</v>
      </c>
      <c r="C46">
        <v>15.93</v>
      </c>
      <c r="D46" t="s">
        <v>62</v>
      </c>
      <c r="E46" t="s">
        <v>61</v>
      </c>
      <c r="F46" t="s">
        <v>25</v>
      </c>
      <c r="G46" t="s">
        <v>243</v>
      </c>
      <c r="H46" t="str" cm="1">
        <f t="array" ref="H46:I46">_xlfn.TEXTSPLIT(SUBSTITUTE(D46,"樓",""),"/",,,0)</f>
        <v>8</v>
      </c>
      <c r="I46" t="str">
        <v>12</v>
      </c>
      <c r="J46" cm="1">
        <f t="array" ref="J46">GetNumByUnit(E46,"房")</f>
        <v>2</v>
      </c>
      <c r="K46" cm="1">
        <f t="array" ref="K46">GetNumByUnit(E46,"廳")</f>
        <v>2</v>
      </c>
      <c r="L46" cm="1">
        <f t="array" ref="L46">GetNumByUnit(E46,"衛")</f>
        <v>1</v>
      </c>
      <c r="M46" t="str">
        <f t="shared" si="0"/>
        <v xml:space="preserve"> 台北市大安區基隆路二段  </v>
      </c>
      <c r="N46" t="str">
        <f t="shared" si="1"/>
        <v>台北市</v>
      </c>
      <c r="O46">
        <f t="shared" si="2"/>
        <v>30000</v>
      </c>
      <c r="P46" t="str">
        <f>_xlfn.XLOOKUP(N46,區隔!$B$3:$B$20,區隔!C$3:C$20,0)</f>
        <v>北部</v>
      </c>
      <c r="Q46" t="str">
        <f>LOOKUP(C46,區隔!$F$3:$F$5,區隔!$E$3:$E$5)</f>
        <v>中坪數</v>
      </c>
      <c r="R46">
        <f t="shared" si="3"/>
        <v>20</v>
      </c>
    </row>
    <row r="47" spans="1:18" x14ac:dyDescent="0.3">
      <c r="A47" s="7" t="s">
        <v>1545</v>
      </c>
      <c r="B47" t="s">
        <v>1</v>
      </c>
      <c r="C47">
        <v>10</v>
      </c>
      <c r="D47" t="s">
        <v>495</v>
      </c>
      <c r="E47" t="s">
        <v>56</v>
      </c>
      <c r="F47" t="s">
        <v>1546</v>
      </c>
      <c r="G47" t="s">
        <v>331</v>
      </c>
      <c r="H47" t="str" cm="1">
        <f t="array" ref="H47:I47">_xlfn.TEXTSPLIT(SUBSTITUTE(D47,"樓",""),"/",,,0)</f>
        <v>1</v>
      </c>
      <c r="I47" t="str">
        <v>2</v>
      </c>
      <c r="J47" cm="1">
        <f t="array" ref="J47">GetNumByUnit(E47,"房")</f>
        <v>1</v>
      </c>
      <c r="K47" cm="1">
        <f t="array" ref="K47">GetNumByUnit(E47,"廳")</f>
        <v>1</v>
      </c>
      <c r="L47" cm="1">
        <f t="array" ref="L47">GetNumByUnit(E47,"衛")</f>
        <v>1</v>
      </c>
      <c r="M47" t="str">
        <f t="shared" si="0"/>
        <v xml:space="preserve">桃園市八德區福樂街  </v>
      </c>
      <c r="N47" t="str">
        <f t="shared" si="1"/>
        <v>桃園市</v>
      </c>
      <c r="O47">
        <f t="shared" si="2"/>
        <v>15000</v>
      </c>
      <c r="P47" t="str">
        <f>_xlfn.XLOOKUP(N47,區隔!$B$3:$B$20,區隔!C$3:C$20,0)</f>
        <v>北部</v>
      </c>
      <c r="Q47" t="str">
        <f>LOOKUP(C47,區隔!$F$3:$F$5,區隔!$E$3:$E$5)</f>
        <v>小坪數</v>
      </c>
      <c r="R47">
        <f t="shared" si="3"/>
        <v>10</v>
      </c>
    </row>
    <row r="48" spans="1:18" x14ac:dyDescent="0.3">
      <c r="A48" s="7" t="s">
        <v>1547</v>
      </c>
      <c r="B48" t="s">
        <v>1</v>
      </c>
      <c r="C48">
        <v>35.58</v>
      </c>
      <c r="D48" t="s">
        <v>88</v>
      </c>
      <c r="E48" t="s">
        <v>53</v>
      </c>
      <c r="F48" t="s">
        <v>1548</v>
      </c>
      <c r="G48" t="s">
        <v>288</v>
      </c>
      <c r="H48" t="str" cm="1">
        <f t="array" ref="H48:I48">_xlfn.TEXTSPLIT(SUBSTITUTE(D48,"樓",""),"/",,,0)</f>
        <v>2</v>
      </c>
      <c r="I48" t="str">
        <v>5</v>
      </c>
      <c r="J48" cm="1">
        <f t="array" ref="J48">GetNumByUnit(E48,"房")</f>
        <v>3</v>
      </c>
      <c r="K48" cm="1">
        <f t="array" ref="K48">GetNumByUnit(E48,"廳")</f>
        <v>2</v>
      </c>
      <c r="L48" cm="1">
        <f t="array" ref="L48">GetNumByUnit(E48,"衛")</f>
        <v>2</v>
      </c>
      <c r="M48" t="str">
        <f t="shared" si="0"/>
        <v xml:space="preserve">台南市善化區東勢寮  </v>
      </c>
      <c r="N48" t="str">
        <f t="shared" si="1"/>
        <v>台南市</v>
      </c>
      <c r="O48">
        <f t="shared" si="2"/>
        <v>19000</v>
      </c>
      <c r="P48" t="str">
        <f>_xlfn.XLOOKUP(N48,區隔!$B$3:$B$20,區隔!C$3:C$20,0)</f>
        <v>南部</v>
      </c>
      <c r="Q48" t="str">
        <f>LOOKUP(C48,區隔!$F$3:$F$5,區隔!$E$3:$E$5)</f>
        <v>大坪數</v>
      </c>
      <c r="R48">
        <f t="shared" si="3"/>
        <v>10</v>
      </c>
    </row>
    <row r="49" spans="1:18" x14ac:dyDescent="0.3">
      <c r="A49" s="7" t="s">
        <v>1549</v>
      </c>
      <c r="B49" t="s">
        <v>1</v>
      </c>
      <c r="C49">
        <v>75.58</v>
      </c>
      <c r="D49" t="s">
        <v>1550</v>
      </c>
      <c r="E49" t="s">
        <v>53</v>
      </c>
      <c r="F49" t="s">
        <v>1551</v>
      </c>
      <c r="G49" t="s">
        <v>400</v>
      </c>
      <c r="H49" t="str" cm="1">
        <f t="array" ref="H49:I49">_xlfn.TEXTSPLIT(SUBSTITUTE(D49,"樓",""),"/",,,0)</f>
        <v>19</v>
      </c>
      <c r="I49" t="str">
        <v>25</v>
      </c>
      <c r="J49" cm="1">
        <f t="array" ref="J49">GetNumByUnit(E49,"房")</f>
        <v>3</v>
      </c>
      <c r="K49" cm="1">
        <f t="array" ref="K49">GetNumByUnit(E49,"廳")</f>
        <v>2</v>
      </c>
      <c r="L49" cm="1">
        <f t="array" ref="L49">GetNumByUnit(E49,"衛")</f>
        <v>2</v>
      </c>
      <c r="M49" t="str">
        <f t="shared" si="0"/>
        <v xml:space="preserve">高雄市鼓山區美術北三路  </v>
      </c>
      <c r="N49" t="str">
        <f t="shared" si="1"/>
        <v>高雄市</v>
      </c>
      <c r="O49">
        <f t="shared" si="2"/>
        <v>72000</v>
      </c>
      <c r="P49" t="str">
        <f>_xlfn.XLOOKUP(N49,區隔!$B$3:$B$20,區隔!C$3:C$20,0)</f>
        <v>南部</v>
      </c>
      <c r="Q49" t="str">
        <f>LOOKUP(C49,區隔!$F$3:$F$5,區隔!$E$3:$E$5)</f>
        <v>大坪數</v>
      </c>
      <c r="R49">
        <f t="shared" si="3"/>
        <v>30</v>
      </c>
    </row>
    <row r="50" spans="1:18" x14ac:dyDescent="0.3">
      <c r="A50" s="7" t="s">
        <v>1552</v>
      </c>
      <c r="B50" t="s">
        <v>1</v>
      </c>
      <c r="C50">
        <v>46.23</v>
      </c>
      <c r="D50" t="s">
        <v>1553</v>
      </c>
      <c r="E50" t="s">
        <v>53</v>
      </c>
      <c r="F50" t="s">
        <v>1554</v>
      </c>
      <c r="G50" t="s">
        <v>434</v>
      </c>
      <c r="H50" t="str" cm="1">
        <f t="array" ref="H50:I50">_xlfn.TEXTSPLIT(SUBSTITUTE(D50,"樓",""),"/",,,0)</f>
        <v>20</v>
      </c>
      <c r="I50" t="str">
        <v>22</v>
      </c>
      <c r="J50" cm="1">
        <f t="array" ref="J50">GetNumByUnit(E50,"房")</f>
        <v>3</v>
      </c>
      <c r="K50" cm="1">
        <f t="array" ref="K50">GetNumByUnit(E50,"廳")</f>
        <v>2</v>
      </c>
      <c r="L50" cm="1">
        <f t="array" ref="L50">GetNumByUnit(E50,"衛")</f>
        <v>2</v>
      </c>
      <c r="M50" t="str">
        <f t="shared" si="0"/>
        <v xml:space="preserve">台中市北區育樂街  </v>
      </c>
      <c r="N50" t="str">
        <f t="shared" si="1"/>
        <v>台中市</v>
      </c>
      <c r="O50">
        <f t="shared" si="2"/>
        <v>33000</v>
      </c>
      <c r="P50" t="str">
        <f>_xlfn.XLOOKUP(N50,區隔!$B$3:$B$20,區隔!C$3:C$20,0)</f>
        <v>中部</v>
      </c>
      <c r="Q50" t="str">
        <f>LOOKUP(C50,區隔!$F$3:$F$5,區隔!$E$3:$E$5)</f>
        <v>大坪數</v>
      </c>
      <c r="R50">
        <f t="shared" si="3"/>
        <v>30</v>
      </c>
    </row>
    <row r="51" spans="1:18" x14ac:dyDescent="0.3">
      <c r="A51" s="7" t="s">
        <v>1555</v>
      </c>
      <c r="B51" t="s">
        <v>1</v>
      </c>
      <c r="C51">
        <v>34.39</v>
      </c>
      <c r="D51" t="s">
        <v>147</v>
      </c>
      <c r="E51" t="s">
        <v>53</v>
      </c>
      <c r="F51" t="s">
        <v>1556</v>
      </c>
      <c r="G51" t="s">
        <v>26</v>
      </c>
      <c r="H51" t="str" cm="1">
        <f t="array" ref="H51:I51">_xlfn.TEXTSPLIT(SUBSTITUTE(D51,"樓",""),"/",,,0)</f>
        <v>10</v>
      </c>
      <c r="I51" t="str">
        <v>15</v>
      </c>
      <c r="J51" cm="1">
        <f t="array" ref="J51">GetNumByUnit(E51,"房")</f>
        <v>3</v>
      </c>
      <c r="K51" cm="1">
        <f t="array" ref="K51">GetNumByUnit(E51,"廳")</f>
        <v>2</v>
      </c>
      <c r="L51" cm="1">
        <f t="array" ref="L51">GetNumByUnit(E51,"衛")</f>
        <v>2</v>
      </c>
      <c r="M51" t="str">
        <f t="shared" si="0"/>
        <v xml:space="preserve">高雄市三民區德興街  </v>
      </c>
      <c r="N51" t="str">
        <f t="shared" si="1"/>
        <v>高雄市</v>
      </c>
      <c r="O51">
        <f t="shared" si="2"/>
        <v>32000</v>
      </c>
      <c r="P51" t="str">
        <f>_xlfn.XLOOKUP(N51,區隔!$B$3:$B$20,區隔!C$3:C$20,0)</f>
        <v>南部</v>
      </c>
      <c r="Q51" t="str">
        <f>LOOKUP(C51,區隔!$F$3:$F$5,區隔!$E$3:$E$5)</f>
        <v>大坪數</v>
      </c>
      <c r="R51">
        <f t="shared" si="3"/>
        <v>20</v>
      </c>
    </row>
    <row r="52" spans="1:18" x14ac:dyDescent="0.3">
      <c r="A52" s="7" t="s">
        <v>1557</v>
      </c>
      <c r="B52" t="s">
        <v>1</v>
      </c>
      <c r="C52">
        <v>15.96</v>
      </c>
      <c r="D52" t="s">
        <v>88</v>
      </c>
      <c r="E52" t="s">
        <v>61</v>
      </c>
      <c r="F52" t="s">
        <v>1558</v>
      </c>
      <c r="G52" t="s">
        <v>214</v>
      </c>
      <c r="H52" t="str" cm="1">
        <f t="array" ref="H52:I52">_xlfn.TEXTSPLIT(SUBSTITUTE(D52,"樓",""),"/",,,0)</f>
        <v>2</v>
      </c>
      <c r="I52" t="str">
        <v>5</v>
      </c>
      <c r="J52" cm="1">
        <f t="array" ref="J52">GetNumByUnit(E52,"房")</f>
        <v>2</v>
      </c>
      <c r="K52" cm="1">
        <f t="array" ref="K52">GetNumByUnit(E52,"廳")</f>
        <v>2</v>
      </c>
      <c r="L52" cm="1">
        <f t="array" ref="L52">GetNumByUnit(E52,"衛")</f>
        <v>1</v>
      </c>
      <c r="M52" t="str">
        <f t="shared" si="0"/>
        <v xml:space="preserve">台中市北區南京東路二段  </v>
      </c>
      <c r="N52" t="str">
        <f t="shared" si="1"/>
        <v>台中市</v>
      </c>
      <c r="O52">
        <f t="shared" si="2"/>
        <v>18000</v>
      </c>
      <c r="P52" t="str">
        <f>_xlfn.XLOOKUP(N52,區隔!$B$3:$B$20,區隔!C$3:C$20,0)</f>
        <v>中部</v>
      </c>
      <c r="Q52" t="str">
        <f>LOOKUP(C52,區隔!$F$3:$F$5,區隔!$E$3:$E$5)</f>
        <v>中坪數</v>
      </c>
      <c r="R52">
        <f t="shared" si="3"/>
        <v>10</v>
      </c>
    </row>
    <row r="53" spans="1:18" x14ac:dyDescent="0.3">
      <c r="A53" s="7" t="s">
        <v>1559</v>
      </c>
      <c r="B53" t="s">
        <v>1</v>
      </c>
      <c r="C53">
        <v>22.55</v>
      </c>
      <c r="D53" t="s">
        <v>771</v>
      </c>
      <c r="E53" t="s">
        <v>141</v>
      </c>
      <c r="F53" t="s">
        <v>1560</v>
      </c>
      <c r="G53" t="s">
        <v>214</v>
      </c>
      <c r="H53" t="str" cm="1">
        <f t="array" ref="H53:I53">_xlfn.TEXTSPLIT(SUBSTITUTE(D53,"樓",""),"/",,,0)</f>
        <v>2</v>
      </c>
      <c r="I53" t="str">
        <v>15</v>
      </c>
      <c r="J53" cm="1">
        <f t="array" ref="J53">GetNumByUnit(E53,"房")</f>
        <v>2</v>
      </c>
      <c r="K53" cm="1">
        <f t="array" ref="K53">GetNumByUnit(E53,"廳")</f>
        <v>1</v>
      </c>
      <c r="L53" cm="1">
        <f t="array" ref="L53">GetNumByUnit(E53,"衛")</f>
        <v>1</v>
      </c>
      <c r="M53" t="str">
        <f t="shared" si="0"/>
        <v xml:space="preserve">高雄市楠梓區後昌路  </v>
      </c>
      <c r="N53" t="str">
        <f t="shared" si="1"/>
        <v>高雄市</v>
      </c>
      <c r="O53">
        <f t="shared" si="2"/>
        <v>18000</v>
      </c>
      <c r="P53" t="str">
        <f>_xlfn.XLOOKUP(N53,區隔!$B$3:$B$20,區隔!C$3:C$20,0)</f>
        <v>南部</v>
      </c>
      <c r="Q53" t="str">
        <f>LOOKUP(C53,區隔!$F$3:$F$5,區隔!$E$3:$E$5)</f>
        <v>中坪數</v>
      </c>
      <c r="R53">
        <f t="shared" si="3"/>
        <v>20</v>
      </c>
    </row>
    <row r="54" spans="1:18" x14ac:dyDescent="0.3">
      <c r="A54" s="7" t="s">
        <v>1561</v>
      </c>
      <c r="B54" t="s">
        <v>1</v>
      </c>
      <c r="C54">
        <v>25.91</v>
      </c>
      <c r="D54" t="s">
        <v>63</v>
      </c>
      <c r="E54" t="s">
        <v>53</v>
      </c>
      <c r="F54" t="s">
        <v>1562</v>
      </c>
      <c r="G54" t="s">
        <v>214</v>
      </c>
      <c r="H54" t="str" cm="1">
        <f t="array" ref="H54:I54">_xlfn.TEXTSPLIT(SUBSTITUTE(D54,"樓",""),"/",,,0)</f>
        <v>5</v>
      </c>
      <c r="I54" t="str">
        <v>5</v>
      </c>
      <c r="J54" cm="1">
        <f t="array" ref="J54">GetNumByUnit(E54,"房")</f>
        <v>3</v>
      </c>
      <c r="K54" cm="1">
        <f t="array" ref="K54">GetNumByUnit(E54,"廳")</f>
        <v>2</v>
      </c>
      <c r="L54" cm="1">
        <f t="array" ref="L54">GetNumByUnit(E54,"衛")</f>
        <v>2</v>
      </c>
      <c r="M54" t="str">
        <f t="shared" si="0"/>
        <v xml:space="preserve">台中市北區學士路  </v>
      </c>
      <c r="N54" t="str">
        <f t="shared" si="1"/>
        <v>台中市</v>
      </c>
      <c r="O54">
        <f t="shared" si="2"/>
        <v>18000</v>
      </c>
      <c r="P54" t="str">
        <f>_xlfn.XLOOKUP(N54,區隔!$B$3:$B$20,區隔!C$3:C$20,0)</f>
        <v>中部</v>
      </c>
      <c r="Q54" t="str">
        <f>LOOKUP(C54,區隔!$F$3:$F$5,區隔!$E$3:$E$5)</f>
        <v>中坪數</v>
      </c>
      <c r="R54">
        <f t="shared" si="3"/>
        <v>10</v>
      </c>
    </row>
    <row r="55" spans="1:18" x14ac:dyDescent="0.3">
      <c r="A55" s="7" t="s">
        <v>1563</v>
      </c>
      <c r="B55" t="s">
        <v>1</v>
      </c>
      <c r="C55">
        <v>5.7</v>
      </c>
      <c r="D55" t="s">
        <v>220</v>
      </c>
      <c r="E55" t="s">
        <v>56</v>
      </c>
      <c r="F55" t="s">
        <v>1564</v>
      </c>
      <c r="G55" t="s">
        <v>20</v>
      </c>
      <c r="H55" t="str" cm="1">
        <f t="array" ref="H55:I55">_xlfn.TEXTSPLIT(SUBSTITUTE(D55,"樓",""),"/",,,0)</f>
        <v>2</v>
      </c>
      <c r="I55" t="str">
        <v>4</v>
      </c>
      <c r="J55" cm="1">
        <f t="array" ref="J55">GetNumByUnit(E55,"房")</f>
        <v>1</v>
      </c>
      <c r="K55" cm="1">
        <f t="array" ref="K55">GetNumByUnit(E55,"廳")</f>
        <v>1</v>
      </c>
      <c r="L55" cm="1">
        <f t="array" ref="L55">GetNumByUnit(E55,"衛")</f>
        <v>1</v>
      </c>
      <c r="M55" t="str">
        <f t="shared" si="0"/>
        <v xml:space="preserve">台中市大雅區中和六路  </v>
      </c>
      <c r="N55" t="str">
        <f t="shared" si="1"/>
        <v>台中市</v>
      </c>
      <c r="O55">
        <f t="shared" si="2"/>
        <v>12000</v>
      </c>
      <c r="P55" t="str">
        <f>_xlfn.XLOOKUP(N55,區隔!$B$3:$B$20,區隔!C$3:C$20,0)</f>
        <v>中部</v>
      </c>
      <c r="Q55" t="str">
        <f>LOOKUP(C55,區隔!$F$3:$F$5,區隔!$E$3:$E$5)</f>
        <v>小坪數</v>
      </c>
      <c r="R55">
        <f t="shared" si="3"/>
        <v>10</v>
      </c>
    </row>
    <row r="56" spans="1:18" x14ac:dyDescent="0.3">
      <c r="A56" s="7" t="s">
        <v>1565</v>
      </c>
      <c r="B56" t="s">
        <v>1</v>
      </c>
      <c r="C56">
        <v>5.7</v>
      </c>
      <c r="D56" t="s">
        <v>220</v>
      </c>
      <c r="E56" t="s">
        <v>56</v>
      </c>
      <c r="F56" t="s">
        <v>1564</v>
      </c>
      <c r="G56" t="s">
        <v>20</v>
      </c>
      <c r="H56" t="str" cm="1">
        <f t="array" ref="H56:I56">_xlfn.TEXTSPLIT(SUBSTITUTE(D56,"樓",""),"/",,,0)</f>
        <v>2</v>
      </c>
      <c r="I56" t="str">
        <v>4</v>
      </c>
      <c r="J56" cm="1">
        <f t="array" ref="J56">GetNumByUnit(E56,"房")</f>
        <v>1</v>
      </c>
      <c r="K56" cm="1">
        <f t="array" ref="K56">GetNumByUnit(E56,"廳")</f>
        <v>1</v>
      </c>
      <c r="L56" cm="1">
        <f t="array" ref="L56">GetNumByUnit(E56,"衛")</f>
        <v>1</v>
      </c>
      <c r="M56" t="str">
        <f t="shared" si="0"/>
        <v xml:space="preserve">台中市大雅區中和六路  </v>
      </c>
      <c r="N56" t="str">
        <f t="shared" si="1"/>
        <v>台中市</v>
      </c>
      <c r="O56">
        <f t="shared" si="2"/>
        <v>12000</v>
      </c>
      <c r="P56" t="str">
        <f>_xlfn.XLOOKUP(N56,區隔!$B$3:$B$20,區隔!C$3:C$20,0)</f>
        <v>中部</v>
      </c>
      <c r="Q56" t="str">
        <f>LOOKUP(C56,區隔!$F$3:$F$5,區隔!$E$3:$E$5)</f>
        <v>小坪數</v>
      </c>
      <c r="R56">
        <f t="shared" si="3"/>
        <v>10</v>
      </c>
    </row>
    <row r="57" spans="1:18" x14ac:dyDescent="0.3">
      <c r="A57" s="7" t="s">
        <v>1566</v>
      </c>
      <c r="B57" t="s">
        <v>1</v>
      </c>
      <c r="C57">
        <v>5.7</v>
      </c>
      <c r="D57" t="s">
        <v>220</v>
      </c>
      <c r="E57" t="s">
        <v>56</v>
      </c>
      <c r="F57" t="s">
        <v>1564</v>
      </c>
      <c r="G57" t="s">
        <v>20</v>
      </c>
      <c r="H57" t="str" cm="1">
        <f t="array" ref="H57:I57">_xlfn.TEXTSPLIT(SUBSTITUTE(D57,"樓",""),"/",,,0)</f>
        <v>2</v>
      </c>
      <c r="I57" t="str">
        <v>4</v>
      </c>
      <c r="J57" cm="1">
        <f t="array" ref="J57">GetNumByUnit(E57,"房")</f>
        <v>1</v>
      </c>
      <c r="K57" cm="1">
        <f t="array" ref="K57">GetNumByUnit(E57,"廳")</f>
        <v>1</v>
      </c>
      <c r="L57" cm="1">
        <f t="array" ref="L57">GetNumByUnit(E57,"衛")</f>
        <v>1</v>
      </c>
      <c r="M57" t="str">
        <f t="shared" si="0"/>
        <v xml:space="preserve">台中市大雅區中和六路  </v>
      </c>
      <c r="N57" t="str">
        <f t="shared" si="1"/>
        <v>台中市</v>
      </c>
      <c r="O57">
        <f t="shared" si="2"/>
        <v>12000</v>
      </c>
      <c r="P57" t="str">
        <f>_xlfn.XLOOKUP(N57,區隔!$B$3:$B$20,區隔!C$3:C$20,0)</f>
        <v>中部</v>
      </c>
      <c r="Q57" t="str">
        <f>LOOKUP(C57,區隔!$F$3:$F$5,區隔!$E$3:$E$5)</f>
        <v>小坪數</v>
      </c>
      <c r="R57">
        <f t="shared" si="3"/>
        <v>10</v>
      </c>
    </row>
    <row r="58" spans="1:18" x14ac:dyDescent="0.3">
      <c r="A58" s="7" t="s">
        <v>1567</v>
      </c>
      <c r="B58" t="s">
        <v>1</v>
      </c>
      <c r="C58">
        <v>5.7</v>
      </c>
      <c r="D58" t="s">
        <v>65</v>
      </c>
      <c r="E58" t="s">
        <v>56</v>
      </c>
      <c r="F58" t="s">
        <v>1564</v>
      </c>
      <c r="G58" t="s">
        <v>20</v>
      </c>
      <c r="H58" t="str" cm="1">
        <f t="array" ref="H58:I58">_xlfn.TEXTSPLIT(SUBSTITUTE(D58,"樓",""),"/",,,0)</f>
        <v>4</v>
      </c>
      <c r="I58" t="str">
        <v>4</v>
      </c>
      <c r="J58" cm="1">
        <f t="array" ref="J58">GetNumByUnit(E58,"房")</f>
        <v>1</v>
      </c>
      <c r="K58" cm="1">
        <f t="array" ref="K58">GetNumByUnit(E58,"廳")</f>
        <v>1</v>
      </c>
      <c r="L58" cm="1">
        <f t="array" ref="L58">GetNumByUnit(E58,"衛")</f>
        <v>1</v>
      </c>
      <c r="M58" t="str">
        <f t="shared" si="0"/>
        <v xml:space="preserve">台中市大雅區中和六路  </v>
      </c>
      <c r="N58" t="str">
        <f t="shared" si="1"/>
        <v>台中市</v>
      </c>
      <c r="O58">
        <f t="shared" si="2"/>
        <v>12000</v>
      </c>
      <c r="P58" t="str">
        <f>_xlfn.XLOOKUP(N58,區隔!$B$3:$B$20,區隔!C$3:C$20,0)</f>
        <v>中部</v>
      </c>
      <c r="Q58" t="str">
        <f>LOOKUP(C58,區隔!$F$3:$F$5,區隔!$E$3:$E$5)</f>
        <v>小坪數</v>
      </c>
      <c r="R58">
        <f t="shared" si="3"/>
        <v>10</v>
      </c>
    </row>
    <row r="59" spans="1:18" x14ac:dyDescent="0.3">
      <c r="A59" s="7" t="s">
        <v>1568</v>
      </c>
      <c r="B59" t="s">
        <v>1</v>
      </c>
      <c r="C59">
        <v>5.7</v>
      </c>
      <c r="D59" t="s">
        <v>65</v>
      </c>
      <c r="E59" t="s">
        <v>56</v>
      </c>
      <c r="F59" t="s">
        <v>1564</v>
      </c>
      <c r="G59" t="s">
        <v>20</v>
      </c>
      <c r="H59" t="str" cm="1">
        <f t="array" ref="H59:I59">_xlfn.TEXTSPLIT(SUBSTITUTE(D59,"樓",""),"/",,,0)</f>
        <v>4</v>
      </c>
      <c r="I59" t="str">
        <v>4</v>
      </c>
      <c r="J59" cm="1">
        <f t="array" ref="J59">GetNumByUnit(E59,"房")</f>
        <v>1</v>
      </c>
      <c r="K59" cm="1">
        <f t="array" ref="K59">GetNumByUnit(E59,"廳")</f>
        <v>1</v>
      </c>
      <c r="L59" cm="1">
        <f t="array" ref="L59">GetNumByUnit(E59,"衛")</f>
        <v>1</v>
      </c>
      <c r="M59" t="str">
        <f t="shared" si="0"/>
        <v xml:space="preserve">台中市大雅區中和六路  </v>
      </c>
      <c r="N59" t="str">
        <f t="shared" si="1"/>
        <v>台中市</v>
      </c>
      <c r="O59">
        <f t="shared" si="2"/>
        <v>12000</v>
      </c>
      <c r="P59" t="str">
        <f>_xlfn.XLOOKUP(N59,區隔!$B$3:$B$20,區隔!C$3:C$20,0)</f>
        <v>中部</v>
      </c>
      <c r="Q59" t="str">
        <f>LOOKUP(C59,區隔!$F$3:$F$5,區隔!$E$3:$E$5)</f>
        <v>小坪數</v>
      </c>
      <c r="R59">
        <f t="shared" si="3"/>
        <v>10</v>
      </c>
    </row>
    <row r="60" spans="1:18" x14ac:dyDescent="0.3">
      <c r="A60" s="7" t="s">
        <v>1569</v>
      </c>
      <c r="B60" t="s">
        <v>1</v>
      </c>
      <c r="C60">
        <v>8.08</v>
      </c>
      <c r="D60" t="s">
        <v>317</v>
      </c>
      <c r="E60" t="s">
        <v>56</v>
      </c>
      <c r="F60" t="s">
        <v>1521</v>
      </c>
      <c r="G60" t="s">
        <v>1144</v>
      </c>
      <c r="H60" t="str" cm="1">
        <f t="array" ref="H60:I60">_xlfn.TEXTSPLIT(SUBSTITUTE(D60,"樓",""),"/",,,0)</f>
        <v>10</v>
      </c>
      <c r="I60" t="str">
        <v>19</v>
      </c>
      <c r="J60" cm="1">
        <f t="array" ref="J60">GetNumByUnit(E60,"房")</f>
        <v>1</v>
      </c>
      <c r="K60" cm="1">
        <f t="array" ref="K60">GetNumByUnit(E60,"廳")</f>
        <v>1</v>
      </c>
      <c r="L60" cm="1">
        <f t="array" ref="L60">GetNumByUnit(E60,"衛")</f>
        <v>1</v>
      </c>
      <c r="M60" t="str">
        <f t="shared" si="0"/>
        <v xml:space="preserve"> 台中市西區三民路一段  </v>
      </c>
      <c r="N60" t="str">
        <f t="shared" si="1"/>
        <v>台中市</v>
      </c>
      <c r="O60">
        <f t="shared" si="2"/>
        <v>9000</v>
      </c>
      <c r="P60" t="str">
        <f>_xlfn.XLOOKUP(N60,區隔!$B$3:$B$20,區隔!C$3:C$20,0)</f>
        <v>中部</v>
      </c>
      <c r="Q60" t="str">
        <f>LOOKUP(C60,區隔!$F$3:$F$5,區隔!$E$3:$E$5)</f>
        <v>小坪數</v>
      </c>
      <c r="R60">
        <f t="shared" si="3"/>
        <v>20</v>
      </c>
    </row>
    <row r="61" spans="1:18" x14ac:dyDescent="0.3">
      <c r="A61" s="7" t="s">
        <v>1570</v>
      </c>
      <c r="B61" t="s">
        <v>1</v>
      </c>
      <c r="C61">
        <v>34.64</v>
      </c>
      <c r="D61" t="s">
        <v>468</v>
      </c>
      <c r="E61" t="s">
        <v>53</v>
      </c>
      <c r="F61" t="s">
        <v>1571</v>
      </c>
      <c r="G61" t="s">
        <v>1572</v>
      </c>
      <c r="H61" t="str" cm="1">
        <f t="array" ref="H61:I61">_xlfn.TEXTSPLIT(SUBSTITUTE(D61,"樓",""),"/",,,0)</f>
        <v>8</v>
      </c>
      <c r="I61" t="str">
        <v>13</v>
      </c>
      <c r="J61" cm="1">
        <f t="array" ref="J61">GetNumByUnit(E61,"房")</f>
        <v>3</v>
      </c>
      <c r="K61" cm="1">
        <f t="array" ref="K61">GetNumByUnit(E61,"廳")</f>
        <v>2</v>
      </c>
      <c r="L61" cm="1">
        <f t="array" ref="L61">GetNumByUnit(E61,"衛")</f>
        <v>2</v>
      </c>
      <c r="M61" t="str">
        <f t="shared" si="0"/>
        <v xml:space="preserve">台中市西屯區福安路  </v>
      </c>
      <c r="N61" t="str">
        <f t="shared" si="1"/>
        <v>台中市</v>
      </c>
      <c r="O61">
        <f t="shared" si="2"/>
        <v>24500</v>
      </c>
      <c r="P61" t="str">
        <f>_xlfn.XLOOKUP(N61,區隔!$B$3:$B$20,區隔!C$3:C$20,0)</f>
        <v>中部</v>
      </c>
      <c r="Q61" t="str">
        <f>LOOKUP(C61,區隔!$F$3:$F$5,區隔!$E$3:$E$5)</f>
        <v>大坪數</v>
      </c>
      <c r="R61">
        <f t="shared" si="3"/>
        <v>20</v>
      </c>
    </row>
    <row r="62" spans="1:18" x14ac:dyDescent="0.3">
      <c r="A62" s="7" t="s">
        <v>1573</v>
      </c>
      <c r="B62" t="s">
        <v>1</v>
      </c>
      <c r="C62">
        <v>24.5</v>
      </c>
      <c r="D62" t="s">
        <v>445</v>
      </c>
      <c r="E62" t="s">
        <v>187</v>
      </c>
      <c r="F62" t="s">
        <v>1574</v>
      </c>
      <c r="G62" t="s">
        <v>29</v>
      </c>
      <c r="H62" t="str" cm="1">
        <f t="array" ref="H62:I62">_xlfn.TEXTSPLIT(SUBSTITUTE(D62,"樓",""),"/",,,0)</f>
        <v>3</v>
      </c>
      <c r="I62" t="str">
        <v>4</v>
      </c>
      <c r="J62" cm="1">
        <f t="array" ref="J62">GetNumByUnit(E62,"房")</f>
        <v>3</v>
      </c>
      <c r="K62" cm="1">
        <f t="array" ref="K62">GetNumByUnit(E62,"廳")</f>
        <v>2</v>
      </c>
      <c r="L62" cm="1">
        <f t="array" ref="L62">GetNumByUnit(E62,"衛")</f>
        <v>1</v>
      </c>
      <c r="M62" t="str">
        <f t="shared" si="0"/>
        <v xml:space="preserve">新北市三重區六張街  </v>
      </c>
      <c r="N62" t="str">
        <f t="shared" si="1"/>
        <v>新北市</v>
      </c>
      <c r="O62">
        <f t="shared" si="2"/>
        <v>25000</v>
      </c>
      <c r="P62" t="str">
        <f>_xlfn.XLOOKUP(N62,區隔!$B$3:$B$20,區隔!C$3:C$20,0)</f>
        <v>北部</v>
      </c>
      <c r="Q62" t="str">
        <f>LOOKUP(C62,區隔!$F$3:$F$5,區隔!$E$3:$E$5)</f>
        <v>中坪數</v>
      </c>
      <c r="R62">
        <f t="shared" si="3"/>
        <v>10</v>
      </c>
    </row>
    <row r="63" spans="1:18" x14ac:dyDescent="0.3">
      <c r="A63" s="7" t="s">
        <v>1575</v>
      </c>
      <c r="B63" t="s">
        <v>1</v>
      </c>
      <c r="C63">
        <v>25.16</v>
      </c>
      <c r="D63" t="s">
        <v>82</v>
      </c>
      <c r="E63" t="s">
        <v>61</v>
      </c>
      <c r="F63" t="s">
        <v>1576</v>
      </c>
      <c r="G63" t="s">
        <v>493</v>
      </c>
      <c r="H63" t="str" cm="1">
        <f t="array" ref="H63:I63">_xlfn.TEXTSPLIT(SUBSTITUTE(D63,"樓",""),"/",,,0)</f>
        <v>4</v>
      </c>
      <c r="I63" t="str">
        <v>12</v>
      </c>
      <c r="J63" cm="1">
        <f t="array" ref="J63">GetNumByUnit(E63,"房")</f>
        <v>2</v>
      </c>
      <c r="K63" cm="1">
        <f t="array" ref="K63">GetNumByUnit(E63,"廳")</f>
        <v>2</v>
      </c>
      <c r="L63" cm="1">
        <f t="array" ref="L63">GetNumByUnit(E63,"衛")</f>
        <v>1</v>
      </c>
      <c r="M63" t="str">
        <f t="shared" si="0"/>
        <v xml:space="preserve">台中市大里區祥興路  </v>
      </c>
      <c r="N63" t="str">
        <f t="shared" si="1"/>
        <v>台中市</v>
      </c>
      <c r="O63">
        <f t="shared" si="2"/>
        <v>20000</v>
      </c>
      <c r="P63" t="str">
        <f>_xlfn.XLOOKUP(N63,區隔!$B$3:$B$20,區隔!C$3:C$20,0)</f>
        <v>中部</v>
      </c>
      <c r="Q63" t="str">
        <f>LOOKUP(C63,區隔!$F$3:$F$5,區隔!$E$3:$E$5)</f>
        <v>中坪數</v>
      </c>
      <c r="R63">
        <f t="shared" si="3"/>
        <v>20</v>
      </c>
    </row>
    <row r="64" spans="1:18" x14ac:dyDescent="0.3">
      <c r="A64" s="7" t="s">
        <v>1577</v>
      </c>
      <c r="B64" t="s">
        <v>1</v>
      </c>
      <c r="C64">
        <v>10.44</v>
      </c>
      <c r="D64" t="s">
        <v>69</v>
      </c>
      <c r="E64" t="s">
        <v>56</v>
      </c>
      <c r="F64" t="s">
        <v>1578</v>
      </c>
      <c r="G64" t="s">
        <v>1579</v>
      </c>
      <c r="H64" t="str" cm="1">
        <f t="array" ref="H64:I64">_xlfn.TEXTSPLIT(SUBSTITUTE(D64,"樓",""),"/",,,0)</f>
        <v>10</v>
      </c>
      <c r="I64" t="str">
        <v>12</v>
      </c>
      <c r="J64" cm="1">
        <f t="array" ref="J64">GetNumByUnit(E64,"房")</f>
        <v>1</v>
      </c>
      <c r="K64" cm="1">
        <f t="array" ref="K64">GetNumByUnit(E64,"廳")</f>
        <v>1</v>
      </c>
      <c r="L64" cm="1">
        <f t="array" ref="L64">GetNumByUnit(E64,"衛")</f>
        <v>1</v>
      </c>
      <c r="M64" t="str">
        <f t="shared" si="0"/>
        <v xml:space="preserve">台中市西區華美西街一段  </v>
      </c>
      <c r="N64" t="str">
        <f t="shared" si="1"/>
        <v>台中市</v>
      </c>
      <c r="O64">
        <f t="shared" si="2"/>
        <v>14800</v>
      </c>
      <c r="P64" t="str">
        <f>_xlfn.XLOOKUP(N64,區隔!$B$3:$B$20,區隔!C$3:C$20,0)</f>
        <v>中部</v>
      </c>
      <c r="Q64" t="str">
        <f>LOOKUP(C64,區隔!$F$3:$F$5,區隔!$E$3:$E$5)</f>
        <v>小坪數</v>
      </c>
      <c r="R64">
        <f t="shared" si="3"/>
        <v>20</v>
      </c>
    </row>
    <row r="65" spans="1:18" x14ac:dyDescent="0.3">
      <c r="A65" s="7" t="s">
        <v>1580</v>
      </c>
      <c r="B65" t="s">
        <v>1</v>
      </c>
      <c r="C65">
        <v>32.21</v>
      </c>
      <c r="D65" t="s">
        <v>583</v>
      </c>
      <c r="E65" t="s">
        <v>53</v>
      </c>
      <c r="F65" t="s">
        <v>1581</v>
      </c>
      <c r="G65" t="s">
        <v>245</v>
      </c>
      <c r="H65" t="str" cm="1">
        <f t="array" ref="H65:I65">_xlfn.TEXTSPLIT(SUBSTITUTE(D65,"樓",""),"/",,,0)</f>
        <v>9</v>
      </c>
      <c r="I65" t="str">
        <v>16</v>
      </c>
      <c r="J65" cm="1">
        <f t="array" ref="J65">GetNumByUnit(E65,"房")</f>
        <v>3</v>
      </c>
      <c r="K65" cm="1">
        <f t="array" ref="K65">GetNumByUnit(E65,"廳")</f>
        <v>2</v>
      </c>
      <c r="L65" cm="1">
        <f t="array" ref="L65">GetNumByUnit(E65,"衛")</f>
        <v>2</v>
      </c>
      <c r="M65" t="str">
        <f t="shared" si="0"/>
        <v xml:space="preserve"> 台中市西屯區西屯路二段  </v>
      </c>
      <c r="N65" t="str">
        <f t="shared" si="1"/>
        <v>台中市</v>
      </c>
      <c r="O65">
        <f t="shared" si="2"/>
        <v>23000</v>
      </c>
      <c r="P65" t="str">
        <f>_xlfn.XLOOKUP(N65,區隔!$B$3:$B$20,區隔!C$3:C$20,0)</f>
        <v>中部</v>
      </c>
      <c r="Q65" t="str">
        <f>LOOKUP(C65,區隔!$F$3:$F$5,區隔!$E$3:$E$5)</f>
        <v>大坪數</v>
      </c>
      <c r="R65">
        <f t="shared" si="3"/>
        <v>20</v>
      </c>
    </row>
    <row r="66" spans="1:18" x14ac:dyDescent="0.3">
      <c r="A66" s="7" t="s">
        <v>1582</v>
      </c>
      <c r="B66" t="s">
        <v>1</v>
      </c>
      <c r="C66">
        <v>26.79</v>
      </c>
      <c r="D66" t="s">
        <v>1583</v>
      </c>
      <c r="E66" t="s">
        <v>141</v>
      </c>
      <c r="F66" t="s">
        <v>1584</v>
      </c>
      <c r="G66" t="s">
        <v>999</v>
      </c>
      <c r="H66" t="str" cm="1">
        <f t="array" ref="H66:I66">_xlfn.TEXTSPLIT(SUBSTITUTE(D66,"樓",""),"/",,,0)</f>
        <v>19</v>
      </c>
      <c r="I66" t="str">
        <v>22</v>
      </c>
      <c r="J66" cm="1">
        <f t="array" ref="J66">GetNumByUnit(E66,"房")</f>
        <v>2</v>
      </c>
      <c r="K66" cm="1">
        <f t="array" ref="K66">GetNumByUnit(E66,"廳")</f>
        <v>1</v>
      </c>
      <c r="L66" cm="1">
        <f t="array" ref="L66">GetNumByUnit(E66,"衛")</f>
        <v>1</v>
      </c>
      <c r="M66" t="str">
        <f t="shared" si="0"/>
        <v xml:space="preserve">台中市北屯區文心路四段  </v>
      </c>
      <c r="N66" t="str">
        <f t="shared" si="1"/>
        <v>台中市</v>
      </c>
      <c r="O66">
        <f t="shared" si="2"/>
        <v>26000</v>
      </c>
      <c r="P66" t="str">
        <f>_xlfn.XLOOKUP(N66,區隔!$B$3:$B$20,區隔!C$3:C$20,0)</f>
        <v>中部</v>
      </c>
      <c r="Q66" t="str">
        <f>LOOKUP(C66,區隔!$F$3:$F$5,區隔!$E$3:$E$5)</f>
        <v>中坪數</v>
      </c>
      <c r="R66">
        <f t="shared" si="3"/>
        <v>30</v>
      </c>
    </row>
    <row r="67" spans="1:18" x14ac:dyDescent="0.3">
      <c r="A67" s="7" t="s">
        <v>1585</v>
      </c>
      <c r="B67" t="s">
        <v>1</v>
      </c>
      <c r="C67">
        <v>10.31</v>
      </c>
      <c r="D67" t="s">
        <v>1379</v>
      </c>
      <c r="E67" t="s">
        <v>1147</v>
      </c>
      <c r="F67" t="s">
        <v>1586</v>
      </c>
      <c r="G67" t="s">
        <v>20</v>
      </c>
      <c r="H67" t="str" cm="1">
        <f t="array" ref="H67:I67">_xlfn.TEXTSPLIT(SUBSTITUTE(D67,"樓",""),"/",,,0)</f>
        <v>9</v>
      </c>
      <c r="I67" t="str">
        <v>19</v>
      </c>
      <c r="J67" cm="1">
        <f t="array" ref="J67">GetNumByUnit(E67,"房")</f>
        <v>2</v>
      </c>
      <c r="K67" cm="1">
        <f t="array" ref="K67">GetNumByUnit(E67,"廳")</f>
        <v>1</v>
      </c>
      <c r="L67" cm="1">
        <f t="array" ref="L67">GetNumByUnit(E67,"衛")</f>
        <v>2</v>
      </c>
      <c r="M67" t="str">
        <f t="shared" ref="M67:M130" si="4">IFERROR(_xlfn.TEXTAFTER(F67,"/",LEN(F67)-LEN(SUBSTITUTE(F67,"/",""))),F67)</f>
        <v xml:space="preserve">台中市中區中華路一段  </v>
      </c>
      <c r="N67" t="str">
        <f t="shared" ref="N67:N130" si="5">TRIM(LEFT(M67,MIN(IFERROR(SEARCH("縣",M67),999),IFERROR(SEARCH("市",M67),999))))</f>
        <v>台中市</v>
      </c>
      <c r="O67">
        <f t="shared" ref="O67:O130" si="6">VALUE(SUBSTITUTE(SUBSTITUTE(G67,",", ""),"元/月",""))</f>
        <v>12000</v>
      </c>
      <c r="P67" t="str">
        <f>_xlfn.XLOOKUP(N67,區隔!$B$3:$B$20,區隔!C$3:C$20,0)</f>
        <v>中部</v>
      </c>
      <c r="Q67" t="str">
        <f>LOOKUP(C67,區隔!$F$3:$F$5,區隔!$E$3:$E$5)</f>
        <v>小坪數</v>
      </c>
      <c r="R67">
        <f t="shared" ref="R67:R130" si="7">_xlfn.XLOOKUP(CEILING(I67,10),_xlfn.SEQUENCE(100,,10,10),_xlfn.SEQUENCE(100,,10,10))</f>
        <v>20</v>
      </c>
    </row>
    <row r="68" spans="1:18" x14ac:dyDescent="0.3">
      <c r="A68" s="7" t="s">
        <v>1587</v>
      </c>
      <c r="B68" t="s">
        <v>1</v>
      </c>
      <c r="C68">
        <v>30.25</v>
      </c>
      <c r="D68" t="s">
        <v>1399</v>
      </c>
      <c r="E68" t="s">
        <v>56</v>
      </c>
      <c r="F68" t="s">
        <v>1588</v>
      </c>
      <c r="G68" t="s">
        <v>245</v>
      </c>
      <c r="H68" t="str" cm="1">
        <f t="array" ref="H68:I68">_xlfn.TEXTSPLIT(SUBSTITUTE(D68,"樓",""),"/",,,0)</f>
        <v>7</v>
      </c>
      <c r="I68" t="str">
        <v>11</v>
      </c>
      <c r="J68" cm="1">
        <f t="array" ref="J68">GetNumByUnit(E68,"房")</f>
        <v>1</v>
      </c>
      <c r="K68" cm="1">
        <f t="array" ref="K68">GetNumByUnit(E68,"廳")</f>
        <v>1</v>
      </c>
      <c r="L68" cm="1">
        <f t="array" ref="L68">GetNumByUnit(E68,"衛")</f>
        <v>1</v>
      </c>
      <c r="M68" t="str">
        <f t="shared" si="4"/>
        <v xml:space="preserve">台中市東區練武路  </v>
      </c>
      <c r="N68" t="str">
        <f t="shared" si="5"/>
        <v>台中市</v>
      </c>
      <c r="O68">
        <f t="shared" si="6"/>
        <v>23000</v>
      </c>
      <c r="P68" t="str">
        <f>_xlfn.XLOOKUP(N68,區隔!$B$3:$B$20,區隔!C$3:C$20,0)</f>
        <v>中部</v>
      </c>
      <c r="Q68" t="str">
        <f>LOOKUP(C68,區隔!$F$3:$F$5,區隔!$E$3:$E$5)</f>
        <v>大坪數</v>
      </c>
      <c r="R68">
        <f t="shared" si="7"/>
        <v>20</v>
      </c>
    </row>
    <row r="69" spans="1:18" x14ac:dyDescent="0.3">
      <c r="A69" s="7" t="s">
        <v>1589</v>
      </c>
      <c r="B69" t="s">
        <v>1</v>
      </c>
      <c r="C69">
        <v>9.01</v>
      </c>
      <c r="D69" t="s">
        <v>284</v>
      </c>
      <c r="E69" t="s">
        <v>56</v>
      </c>
      <c r="F69" t="s">
        <v>1590</v>
      </c>
      <c r="G69" t="s">
        <v>650</v>
      </c>
      <c r="H69" t="str" cm="1">
        <f t="array" ref="H69:I69">_xlfn.TEXTSPLIT(SUBSTITUTE(D69,"樓",""),"/",,,0)</f>
        <v>1-2</v>
      </c>
      <c r="I69" t="str">
        <v>2</v>
      </c>
      <c r="J69" cm="1">
        <f t="array" ref="J69">GetNumByUnit(E69,"房")</f>
        <v>1</v>
      </c>
      <c r="K69" cm="1">
        <f t="array" ref="K69">GetNumByUnit(E69,"廳")</f>
        <v>1</v>
      </c>
      <c r="L69" cm="1">
        <f t="array" ref="L69">GetNumByUnit(E69,"衛")</f>
        <v>1</v>
      </c>
      <c r="M69" t="str">
        <f t="shared" si="4"/>
        <v xml:space="preserve">台中市北屯區大連北街  </v>
      </c>
      <c r="N69" t="str">
        <f t="shared" si="5"/>
        <v>台中市</v>
      </c>
      <c r="O69">
        <f t="shared" si="6"/>
        <v>14000</v>
      </c>
      <c r="P69" t="str">
        <f>_xlfn.XLOOKUP(N69,區隔!$B$3:$B$20,區隔!C$3:C$20,0)</f>
        <v>中部</v>
      </c>
      <c r="Q69" t="str">
        <f>LOOKUP(C69,區隔!$F$3:$F$5,區隔!$E$3:$E$5)</f>
        <v>小坪數</v>
      </c>
      <c r="R69">
        <f t="shared" si="7"/>
        <v>10</v>
      </c>
    </row>
    <row r="70" spans="1:18" x14ac:dyDescent="0.3">
      <c r="A70" s="7" t="s">
        <v>1591</v>
      </c>
      <c r="B70" t="s">
        <v>1</v>
      </c>
      <c r="C70">
        <v>52.66</v>
      </c>
      <c r="D70" t="s">
        <v>1251</v>
      </c>
      <c r="E70" t="s">
        <v>51</v>
      </c>
      <c r="F70" t="s">
        <v>1592</v>
      </c>
      <c r="G70" t="s">
        <v>89</v>
      </c>
      <c r="H70" t="str" cm="1">
        <f t="array" ref="H70:I70">_xlfn.TEXTSPLIT(SUBSTITUTE(D70,"樓",""),"/",,,0)</f>
        <v>15</v>
      </c>
      <c r="I70" t="str">
        <v>20</v>
      </c>
      <c r="J70" cm="1">
        <f t="array" ref="J70">GetNumByUnit(E70,"房")</f>
        <v>2</v>
      </c>
      <c r="K70" cm="1">
        <f t="array" ref="K70">GetNumByUnit(E70,"廳")</f>
        <v>2</v>
      </c>
      <c r="L70" cm="1">
        <f t="array" ref="L70">GetNumByUnit(E70,"衛")</f>
        <v>2</v>
      </c>
      <c r="M70" t="str">
        <f t="shared" si="4"/>
        <v xml:space="preserve">台南市東區中華東路三段  </v>
      </c>
      <c r="N70" t="str">
        <f t="shared" si="5"/>
        <v>台南市</v>
      </c>
      <c r="O70">
        <f t="shared" si="6"/>
        <v>28000</v>
      </c>
      <c r="P70" t="str">
        <f>_xlfn.XLOOKUP(N70,區隔!$B$3:$B$20,區隔!C$3:C$20,0)</f>
        <v>南部</v>
      </c>
      <c r="Q70" t="str">
        <f>LOOKUP(C70,區隔!$F$3:$F$5,區隔!$E$3:$E$5)</f>
        <v>大坪數</v>
      </c>
      <c r="R70">
        <f t="shared" si="7"/>
        <v>20</v>
      </c>
    </row>
    <row r="71" spans="1:18" x14ac:dyDescent="0.3">
      <c r="A71" s="7" t="s">
        <v>1593</v>
      </c>
      <c r="B71" t="s">
        <v>1</v>
      </c>
      <c r="C71">
        <v>6</v>
      </c>
      <c r="D71" t="s">
        <v>60</v>
      </c>
      <c r="E71" t="s">
        <v>547</v>
      </c>
      <c r="F71" t="s">
        <v>1594</v>
      </c>
      <c r="G71" t="s">
        <v>341</v>
      </c>
      <c r="H71" t="str" cm="1">
        <f t="array" ref="H71:I71">_xlfn.TEXTSPLIT(SUBSTITUTE(D71,"樓",""),"/",,,0)</f>
        <v>4</v>
      </c>
      <c r="I71" t="str">
        <v>5</v>
      </c>
      <c r="J71" cm="1">
        <f t="array" ref="J71">GetNumByUnit(E71,"房")</f>
        <v>1</v>
      </c>
      <c r="K71" t="str" cm="1">
        <f t="array" ref="K71">GetNumByUnit(E71,"廳")</f>
        <v/>
      </c>
      <c r="L71" t="str" cm="1">
        <f t="array" ref="L71">GetNumByUnit(E71,"衛")</f>
        <v/>
      </c>
      <c r="M71" t="str">
        <f t="shared" si="4"/>
        <v xml:space="preserve">高雄市三民區立忠路  </v>
      </c>
      <c r="N71" t="str">
        <f t="shared" si="5"/>
        <v>高雄市</v>
      </c>
      <c r="O71">
        <f t="shared" si="6"/>
        <v>6000</v>
      </c>
      <c r="P71" t="str">
        <f>_xlfn.XLOOKUP(N71,區隔!$B$3:$B$20,區隔!C$3:C$20,0)</f>
        <v>南部</v>
      </c>
      <c r="Q71" t="str">
        <f>LOOKUP(C71,區隔!$F$3:$F$5,區隔!$E$3:$E$5)</f>
        <v>小坪數</v>
      </c>
      <c r="R71">
        <f t="shared" si="7"/>
        <v>10</v>
      </c>
    </row>
    <row r="72" spans="1:18" x14ac:dyDescent="0.3">
      <c r="A72" s="7" t="s">
        <v>1595</v>
      </c>
      <c r="B72" t="s">
        <v>1</v>
      </c>
      <c r="C72">
        <v>6</v>
      </c>
      <c r="D72" t="s">
        <v>60</v>
      </c>
      <c r="E72" t="s">
        <v>547</v>
      </c>
      <c r="F72" t="s">
        <v>1594</v>
      </c>
      <c r="G72" t="s">
        <v>36</v>
      </c>
      <c r="H72" t="str" cm="1">
        <f t="array" ref="H72:I72">_xlfn.TEXTSPLIT(SUBSTITUTE(D72,"樓",""),"/",,,0)</f>
        <v>4</v>
      </c>
      <c r="I72" t="str">
        <v>5</v>
      </c>
      <c r="J72" cm="1">
        <f t="array" ref="J72">GetNumByUnit(E72,"房")</f>
        <v>1</v>
      </c>
      <c r="K72" t="str" cm="1">
        <f t="array" ref="K72">GetNumByUnit(E72,"廳")</f>
        <v/>
      </c>
      <c r="L72" t="str" cm="1">
        <f t="array" ref="L72">GetNumByUnit(E72,"衛")</f>
        <v/>
      </c>
      <c r="M72" t="str">
        <f t="shared" si="4"/>
        <v xml:space="preserve">高雄市三民區立忠路  </v>
      </c>
      <c r="N72" t="str">
        <f t="shared" si="5"/>
        <v>高雄市</v>
      </c>
      <c r="O72">
        <f t="shared" si="6"/>
        <v>7500</v>
      </c>
      <c r="P72" t="str">
        <f>_xlfn.XLOOKUP(N72,區隔!$B$3:$B$20,區隔!C$3:C$20,0)</f>
        <v>南部</v>
      </c>
      <c r="Q72" t="str">
        <f>LOOKUP(C72,區隔!$F$3:$F$5,區隔!$E$3:$E$5)</f>
        <v>小坪數</v>
      </c>
      <c r="R72">
        <f t="shared" si="7"/>
        <v>10</v>
      </c>
    </row>
    <row r="73" spans="1:18" x14ac:dyDescent="0.3">
      <c r="A73" s="7" t="s">
        <v>1596</v>
      </c>
      <c r="B73" t="s">
        <v>1</v>
      </c>
      <c r="C73">
        <v>6</v>
      </c>
      <c r="D73" t="s">
        <v>60</v>
      </c>
      <c r="E73" t="s">
        <v>59</v>
      </c>
      <c r="F73" t="s">
        <v>1594</v>
      </c>
      <c r="G73" t="s">
        <v>856</v>
      </c>
      <c r="H73" t="str" cm="1">
        <f t="array" ref="H73:I73">_xlfn.TEXTSPLIT(SUBSTITUTE(D73,"樓",""),"/",,,0)</f>
        <v>4</v>
      </c>
      <c r="I73" t="str">
        <v>5</v>
      </c>
      <c r="J73" cm="1">
        <f t="array" ref="J73">GetNumByUnit(E73,"房")</f>
        <v>1</v>
      </c>
      <c r="K73" t="str" cm="1">
        <f t="array" ref="K73">GetNumByUnit(E73,"廳")</f>
        <v/>
      </c>
      <c r="L73" cm="1">
        <f t="array" ref="L73">GetNumByUnit(E73,"衛")</f>
        <v>1</v>
      </c>
      <c r="M73" t="str">
        <f t="shared" si="4"/>
        <v xml:space="preserve">高雄市三民區立忠路  </v>
      </c>
      <c r="N73" t="str">
        <f t="shared" si="5"/>
        <v>高雄市</v>
      </c>
      <c r="O73">
        <f t="shared" si="6"/>
        <v>9500</v>
      </c>
      <c r="P73" t="str">
        <f>_xlfn.XLOOKUP(N73,區隔!$B$3:$B$20,區隔!C$3:C$20,0)</f>
        <v>南部</v>
      </c>
      <c r="Q73" t="str">
        <f>LOOKUP(C73,區隔!$F$3:$F$5,區隔!$E$3:$E$5)</f>
        <v>小坪數</v>
      </c>
      <c r="R73">
        <f t="shared" si="7"/>
        <v>10</v>
      </c>
    </row>
    <row r="74" spans="1:18" x14ac:dyDescent="0.3">
      <c r="A74" s="7" t="s">
        <v>1597</v>
      </c>
      <c r="B74" t="s">
        <v>1</v>
      </c>
      <c r="C74">
        <v>6</v>
      </c>
      <c r="D74" t="s">
        <v>60</v>
      </c>
      <c r="E74" t="s">
        <v>59</v>
      </c>
      <c r="F74" t="s">
        <v>1594</v>
      </c>
      <c r="G74" t="s">
        <v>251</v>
      </c>
      <c r="H74" t="str" cm="1">
        <f t="array" ref="H74:I74">_xlfn.TEXTSPLIT(SUBSTITUTE(D74,"樓",""),"/",,,0)</f>
        <v>4</v>
      </c>
      <c r="I74" t="str">
        <v>5</v>
      </c>
      <c r="J74" cm="1">
        <f t="array" ref="J74">GetNumByUnit(E74,"房")</f>
        <v>1</v>
      </c>
      <c r="K74" t="str" cm="1">
        <f t="array" ref="K74">GetNumByUnit(E74,"廳")</f>
        <v/>
      </c>
      <c r="L74" cm="1">
        <f t="array" ref="L74">GetNumByUnit(E74,"衛")</f>
        <v>1</v>
      </c>
      <c r="M74" t="str">
        <f t="shared" si="4"/>
        <v xml:space="preserve">高雄市三民區立忠路  </v>
      </c>
      <c r="N74" t="str">
        <f t="shared" si="5"/>
        <v>高雄市</v>
      </c>
      <c r="O74">
        <f t="shared" si="6"/>
        <v>8500</v>
      </c>
      <c r="P74" t="str">
        <f>_xlfn.XLOOKUP(N74,區隔!$B$3:$B$20,區隔!C$3:C$20,0)</f>
        <v>南部</v>
      </c>
      <c r="Q74" t="str">
        <f>LOOKUP(C74,區隔!$F$3:$F$5,區隔!$E$3:$E$5)</f>
        <v>小坪數</v>
      </c>
      <c r="R74">
        <f t="shared" si="7"/>
        <v>10</v>
      </c>
    </row>
    <row r="75" spans="1:18" x14ac:dyDescent="0.3">
      <c r="A75" s="7" t="s">
        <v>1598</v>
      </c>
      <c r="B75" t="s">
        <v>1</v>
      </c>
      <c r="C75">
        <v>36.01</v>
      </c>
      <c r="D75" t="s">
        <v>652</v>
      </c>
      <c r="E75" t="s">
        <v>141</v>
      </c>
      <c r="F75" t="s">
        <v>1599</v>
      </c>
      <c r="G75" t="s">
        <v>1497</v>
      </c>
      <c r="H75" t="str" cm="1">
        <f t="array" ref="H75:I75">_xlfn.TEXTSPLIT(SUBSTITUTE(D75,"樓",""),"/",,,0)</f>
        <v>11</v>
      </c>
      <c r="I75" t="str">
        <v>12</v>
      </c>
      <c r="J75" cm="1">
        <f t="array" ref="J75">GetNumByUnit(E75,"房")</f>
        <v>2</v>
      </c>
      <c r="K75" cm="1">
        <f t="array" ref="K75">GetNumByUnit(E75,"廳")</f>
        <v>1</v>
      </c>
      <c r="L75" cm="1">
        <f t="array" ref="L75">GetNumByUnit(E75,"衛")</f>
        <v>1</v>
      </c>
      <c r="M75" t="str">
        <f t="shared" si="4"/>
        <v xml:space="preserve">台中市西屯區櫻花路  </v>
      </c>
      <c r="N75" t="str">
        <f t="shared" si="5"/>
        <v>台中市</v>
      </c>
      <c r="O75">
        <f t="shared" si="6"/>
        <v>28500</v>
      </c>
      <c r="P75" t="str">
        <f>_xlfn.XLOOKUP(N75,區隔!$B$3:$B$20,區隔!C$3:C$20,0)</f>
        <v>中部</v>
      </c>
      <c r="Q75" t="str">
        <f>LOOKUP(C75,區隔!$F$3:$F$5,區隔!$E$3:$E$5)</f>
        <v>大坪數</v>
      </c>
      <c r="R75">
        <f t="shared" si="7"/>
        <v>20</v>
      </c>
    </row>
    <row r="76" spans="1:18" x14ac:dyDescent="0.3">
      <c r="A76" s="7" t="s">
        <v>1600</v>
      </c>
      <c r="B76" t="s">
        <v>1</v>
      </c>
      <c r="C76">
        <v>32.96</v>
      </c>
      <c r="D76" t="s">
        <v>1449</v>
      </c>
      <c r="E76" t="s">
        <v>141</v>
      </c>
      <c r="F76" t="s">
        <v>1601</v>
      </c>
      <c r="G76" t="s">
        <v>116</v>
      </c>
      <c r="H76" t="str" cm="1">
        <f t="array" ref="H76:I76">_xlfn.TEXTSPLIT(SUBSTITUTE(D76,"樓",""),"/",,,0)</f>
        <v>21</v>
      </c>
      <c r="I76" t="str">
        <v>23</v>
      </c>
      <c r="J76" cm="1">
        <f t="array" ref="J76">GetNumByUnit(E76,"房")</f>
        <v>2</v>
      </c>
      <c r="K76" cm="1">
        <f t="array" ref="K76">GetNumByUnit(E76,"廳")</f>
        <v>1</v>
      </c>
      <c r="L76" cm="1">
        <f t="array" ref="L76">GetNumByUnit(E76,"衛")</f>
        <v>1</v>
      </c>
      <c r="M76" t="str">
        <f t="shared" si="4"/>
        <v xml:space="preserve">新北市新莊區中央路  </v>
      </c>
      <c r="N76" t="str">
        <f t="shared" si="5"/>
        <v>新北市</v>
      </c>
      <c r="O76">
        <f t="shared" si="6"/>
        <v>48000</v>
      </c>
      <c r="P76" t="str">
        <f>_xlfn.XLOOKUP(N76,區隔!$B$3:$B$20,區隔!C$3:C$20,0)</f>
        <v>北部</v>
      </c>
      <c r="Q76" t="str">
        <f>LOOKUP(C76,區隔!$F$3:$F$5,區隔!$E$3:$E$5)</f>
        <v>大坪數</v>
      </c>
      <c r="R76">
        <f t="shared" si="7"/>
        <v>30</v>
      </c>
    </row>
    <row r="77" spans="1:18" x14ac:dyDescent="0.3">
      <c r="A77" s="7" t="s">
        <v>1602</v>
      </c>
      <c r="B77" t="s">
        <v>1</v>
      </c>
      <c r="C77">
        <v>9.08</v>
      </c>
      <c r="D77" t="s">
        <v>1603</v>
      </c>
      <c r="E77" t="s">
        <v>56</v>
      </c>
      <c r="F77" t="s">
        <v>1604</v>
      </c>
      <c r="G77" t="s">
        <v>768</v>
      </c>
      <c r="H77" t="str" cm="1">
        <f t="array" ref="H77:I77">_xlfn.TEXTSPLIT(SUBSTITUTE(D77,"樓",""),"/",,,0)</f>
        <v>18</v>
      </c>
      <c r="I77" t="str">
        <v>21</v>
      </c>
      <c r="J77" cm="1">
        <f t="array" ref="J77">GetNumByUnit(E77,"房")</f>
        <v>1</v>
      </c>
      <c r="K77" cm="1">
        <f t="array" ref="K77">GetNumByUnit(E77,"廳")</f>
        <v>1</v>
      </c>
      <c r="L77" cm="1">
        <f t="array" ref="L77">GetNumByUnit(E77,"衛")</f>
        <v>1</v>
      </c>
      <c r="M77" t="str">
        <f t="shared" si="4"/>
        <v xml:space="preserve">台中市北區忠太東路  </v>
      </c>
      <c r="N77" t="str">
        <f t="shared" si="5"/>
        <v>台中市</v>
      </c>
      <c r="O77">
        <f t="shared" si="6"/>
        <v>11000</v>
      </c>
      <c r="P77" t="str">
        <f>_xlfn.XLOOKUP(N77,區隔!$B$3:$B$20,區隔!C$3:C$20,0)</f>
        <v>中部</v>
      </c>
      <c r="Q77" t="str">
        <f>LOOKUP(C77,區隔!$F$3:$F$5,區隔!$E$3:$E$5)</f>
        <v>小坪數</v>
      </c>
      <c r="R77">
        <f t="shared" si="7"/>
        <v>30</v>
      </c>
    </row>
    <row r="78" spans="1:18" x14ac:dyDescent="0.3">
      <c r="A78" s="7" t="s">
        <v>4838</v>
      </c>
      <c r="B78" t="s">
        <v>1</v>
      </c>
      <c r="C78">
        <v>26.49</v>
      </c>
      <c r="D78" t="s">
        <v>2408</v>
      </c>
      <c r="E78" t="s">
        <v>61</v>
      </c>
      <c r="F78" t="s">
        <v>4839</v>
      </c>
      <c r="G78" t="s">
        <v>128</v>
      </c>
      <c r="H78" t="str" cm="1">
        <f t="array" ref="H78:I78">_xlfn.TEXTSPLIT(SUBSTITUTE(D78,"樓",""),"/",,,0)</f>
        <v>5</v>
      </c>
      <c r="I78" t="str">
        <v>20</v>
      </c>
      <c r="J78" cm="1">
        <f t="array" ref="J78">GetNumByUnit(E78,"房")</f>
        <v>2</v>
      </c>
      <c r="K78" cm="1">
        <f t="array" ref="K78">GetNumByUnit(E78,"廳")</f>
        <v>2</v>
      </c>
      <c r="L78" cm="1">
        <f t="array" ref="L78">GetNumByUnit(E78,"衛")</f>
        <v>1</v>
      </c>
      <c r="M78" t="str">
        <f t="shared" si="4"/>
        <v xml:space="preserve">高雄市楠梓區旗楠路  </v>
      </c>
      <c r="N78" t="str">
        <f t="shared" si="5"/>
        <v>高雄市</v>
      </c>
      <c r="O78">
        <f t="shared" si="6"/>
        <v>16000</v>
      </c>
      <c r="P78" t="str">
        <f>_xlfn.XLOOKUP(N78,區隔!$B$3:$B$20,區隔!C$3:C$20,0)</f>
        <v>南部</v>
      </c>
      <c r="Q78" t="str">
        <f>LOOKUP(C78,區隔!$F$3:$F$5,區隔!$E$3:$E$5)</f>
        <v>中坪數</v>
      </c>
      <c r="R78">
        <f t="shared" si="7"/>
        <v>20</v>
      </c>
    </row>
    <row r="79" spans="1:18" x14ac:dyDescent="0.3">
      <c r="A79" s="7" t="s">
        <v>4840</v>
      </c>
      <c r="B79" t="s">
        <v>1</v>
      </c>
      <c r="C79">
        <v>23</v>
      </c>
      <c r="D79" t="s">
        <v>295</v>
      </c>
      <c r="E79" t="s">
        <v>56</v>
      </c>
      <c r="F79" t="s">
        <v>1605</v>
      </c>
      <c r="G79" t="s">
        <v>214</v>
      </c>
      <c r="H79" t="str" cm="1">
        <f t="array" ref="H79:I79">_xlfn.TEXTSPLIT(SUBSTITUTE(D79,"樓",""),"/",,,0)</f>
        <v>3</v>
      </c>
      <c r="I79" t="str">
        <v>5</v>
      </c>
      <c r="J79" cm="1">
        <f t="array" ref="J79">GetNumByUnit(E79,"房")</f>
        <v>1</v>
      </c>
      <c r="K79" cm="1">
        <f t="array" ref="K79">GetNumByUnit(E79,"廳")</f>
        <v>1</v>
      </c>
      <c r="L79" cm="1">
        <f t="array" ref="L79">GetNumByUnit(E79,"衛")</f>
        <v>1</v>
      </c>
      <c r="M79" t="str">
        <f t="shared" si="4"/>
        <v xml:space="preserve">台中市北屯區中清路二段  </v>
      </c>
      <c r="N79" t="str">
        <f t="shared" si="5"/>
        <v>台中市</v>
      </c>
      <c r="O79">
        <f t="shared" si="6"/>
        <v>18000</v>
      </c>
      <c r="P79" t="str">
        <f>_xlfn.XLOOKUP(N79,區隔!$B$3:$B$20,區隔!C$3:C$20,0)</f>
        <v>中部</v>
      </c>
      <c r="Q79" t="str">
        <f>LOOKUP(C79,區隔!$F$3:$F$5,區隔!$E$3:$E$5)</f>
        <v>中坪數</v>
      </c>
      <c r="R79">
        <f t="shared" si="7"/>
        <v>10</v>
      </c>
    </row>
    <row r="80" spans="1:18" x14ac:dyDescent="0.3">
      <c r="A80" s="7" t="s">
        <v>1606</v>
      </c>
      <c r="B80" t="s">
        <v>1</v>
      </c>
      <c r="C80">
        <v>19.399999999999999</v>
      </c>
      <c r="D80" t="s">
        <v>130</v>
      </c>
      <c r="E80" t="s">
        <v>56</v>
      </c>
      <c r="F80" t="s">
        <v>1607</v>
      </c>
      <c r="G80" t="s">
        <v>288</v>
      </c>
      <c r="H80" t="str" cm="1">
        <f t="array" ref="H80:I80">_xlfn.TEXTSPLIT(SUBSTITUTE(D80,"樓",""),"/",,,0)</f>
        <v>6</v>
      </c>
      <c r="I80" t="str">
        <v>8</v>
      </c>
      <c r="J80" cm="1">
        <f t="array" ref="J80">GetNumByUnit(E80,"房")</f>
        <v>1</v>
      </c>
      <c r="K80" cm="1">
        <f t="array" ref="K80">GetNumByUnit(E80,"廳")</f>
        <v>1</v>
      </c>
      <c r="L80" cm="1">
        <f t="array" ref="L80">GetNumByUnit(E80,"衛")</f>
        <v>1</v>
      </c>
      <c r="M80" t="str">
        <f t="shared" si="4"/>
        <v xml:space="preserve">新北市淡水區淡金路  </v>
      </c>
      <c r="N80" t="str">
        <f t="shared" si="5"/>
        <v>新北市</v>
      </c>
      <c r="O80">
        <f t="shared" si="6"/>
        <v>19000</v>
      </c>
      <c r="P80" t="str">
        <f>_xlfn.XLOOKUP(N80,區隔!$B$3:$B$20,區隔!C$3:C$20,0)</f>
        <v>北部</v>
      </c>
      <c r="Q80" t="str">
        <f>LOOKUP(C80,區隔!$F$3:$F$5,區隔!$E$3:$E$5)</f>
        <v>中坪數</v>
      </c>
      <c r="R80">
        <f t="shared" si="7"/>
        <v>10</v>
      </c>
    </row>
    <row r="81" spans="1:18" x14ac:dyDescent="0.3">
      <c r="A81" s="7" t="s">
        <v>1608</v>
      </c>
      <c r="B81" t="s">
        <v>1</v>
      </c>
      <c r="C81">
        <v>15.66</v>
      </c>
      <c r="D81" t="s">
        <v>130</v>
      </c>
      <c r="E81" t="s">
        <v>56</v>
      </c>
      <c r="F81" t="s">
        <v>1607</v>
      </c>
      <c r="G81" t="s">
        <v>1609</v>
      </c>
      <c r="H81" t="str" cm="1">
        <f t="array" ref="H81:I81">_xlfn.TEXTSPLIT(SUBSTITUTE(D81,"樓",""),"/",,,0)</f>
        <v>6</v>
      </c>
      <c r="I81" t="str">
        <v>8</v>
      </c>
      <c r="J81" cm="1">
        <f t="array" ref="J81">GetNumByUnit(E81,"房")</f>
        <v>1</v>
      </c>
      <c r="K81" cm="1">
        <f t="array" ref="K81">GetNumByUnit(E81,"廳")</f>
        <v>1</v>
      </c>
      <c r="L81" cm="1">
        <f t="array" ref="L81">GetNumByUnit(E81,"衛")</f>
        <v>1</v>
      </c>
      <c r="M81" t="str">
        <f t="shared" si="4"/>
        <v xml:space="preserve">新北市淡水區淡金路  </v>
      </c>
      <c r="N81" t="str">
        <f t="shared" si="5"/>
        <v>新北市</v>
      </c>
      <c r="O81">
        <f t="shared" si="6"/>
        <v>17500</v>
      </c>
      <c r="P81" t="str">
        <f>_xlfn.XLOOKUP(N81,區隔!$B$3:$B$20,區隔!C$3:C$20,0)</f>
        <v>北部</v>
      </c>
      <c r="Q81" t="str">
        <f>LOOKUP(C81,區隔!$F$3:$F$5,區隔!$E$3:$E$5)</f>
        <v>中坪數</v>
      </c>
      <c r="R81">
        <f t="shared" si="7"/>
        <v>10</v>
      </c>
    </row>
    <row r="82" spans="1:18" x14ac:dyDescent="0.3">
      <c r="A82" s="7" t="s">
        <v>1610</v>
      </c>
      <c r="B82" t="s">
        <v>1</v>
      </c>
      <c r="C82">
        <v>40.64</v>
      </c>
      <c r="D82" t="s">
        <v>616</v>
      </c>
      <c r="E82" t="s">
        <v>53</v>
      </c>
      <c r="F82" t="s">
        <v>1611</v>
      </c>
      <c r="G82" t="s">
        <v>89</v>
      </c>
      <c r="H82" t="str" cm="1">
        <f t="array" ref="H82:I82">_xlfn.TEXTSPLIT(SUBSTITUTE(D82,"樓",""),"/",,,0)</f>
        <v>8</v>
      </c>
      <c r="I82" t="str">
        <v>14</v>
      </c>
      <c r="J82" cm="1">
        <f t="array" ref="J82">GetNumByUnit(E82,"房")</f>
        <v>3</v>
      </c>
      <c r="K82" cm="1">
        <f t="array" ref="K82">GetNumByUnit(E82,"廳")</f>
        <v>2</v>
      </c>
      <c r="L82" cm="1">
        <f t="array" ref="L82">GetNumByUnit(E82,"衛")</f>
        <v>2</v>
      </c>
      <c r="M82" t="str">
        <f t="shared" si="4"/>
        <v xml:space="preserve">新北市淡水區中山北路二段  </v>
      </c>
      <c r="N82" t="str">
        <f t="shared" si="5"/>
        <v>新北市</v>
      </c>
      <c r="O82">
        <f t="shared" si="6"/>
        <v>28000</v>
      </c>
      <c r="P82" t="str">
        <f>_xlfn.XLOOKUP(N82,區隔!$B$3:$B$20,區隔!C$3:C$20,0)</f>
        <v>北部</v>
      </c>
      <c r="Q82" t="str">
        <f>LOOKUP(C82,區隔!$F$3:$F$5,區隔!$E$3:$E$5)</f>
        <v>大坪數</v>
      </c>
      <c r="R82">
        <f t="shared" si="7"/>
        <v>20</v>
      </c>
    </row>
    <row r="83" spans="1:18" x14ac:dyDescent="0.3">
      <c r="A83" s="7" t="s">
        <v>1612</v>
      </c>
      <c r="B83" t="s">
        <v>1</v>
      </c>
      <c r="C83">
        <v>24.28</v>
      </c>
      <c r="D83" t="s">
        <v>137</v>
      </c>
      <c r="E83" t="s">
        <v>141</v>
      </c>
      <c r="F83" t="s">
        <v>1613</v>
      </c>
      <c r="G83" t="s">
        <v>562</v>
      </c>
      <c r="H83" t="str" cm="1">
        <f t="array" ref="H83:I83">_xlfn.TEXTSPLIT(SUBSTITUTE(D83,"樓",""),"/",,,0)</f>
        <v>12</v>
      </c>
      <c r="I83" t="str">
        <v>14</v>
      </c>
      <c r="J83" cm="1">
        <f t="array" ref="J83">GetNumByUnit(E83,"房")</f>
        <v>2</v>
      </c>
      <c r="K83" cm="1">
        <f t="array" ref="K83">GetNumByUnit(E83,"廳")</f>
        <v>1</v>
      </c>
      <c r="L83" cm="1">
        <f t="array" ref="L83">GetNumByUnit(E83,"衛")</f>
        <v>1</v>
      </c>
      <c r="M83" t="str">
        <f t="shared" si="4"/>
        <v xml:space="preserve">台中市北屯區遼寧路一段  </v>
      </c>
      <c r="N83" t="str">
        <f t="shared" si="5"/>
        <v>台中市</v>
      </c>
      <c r="O83">
        <f t="shared" si="6"/>
        <v>21000</v>
      </c>
      <c r="P83" t="str">
        <f>_xlfn.XLOOKUP(N83,區隔!$B$3:$B$20,區隔!C$3:C$20,0)</f>
        <v>中部</v>
      </c>
      <c r="Q83" t="str">
        <f>LOOKUP(C83,區隔!$F$3:$F$5,區隔!$E$3:$E$5)</f>
        <v>中坪數</v>
      </c>
      <c r="R83">
        <f t="shared" si="7"/>
        <v>20</v>
      </c>
    </row>
    <row r="84" spans="1:18" x14ac:dyDescent="0.3">
      <c r="A84" s="7" t="s">
        <v>1614</v>
      </c>
      <c r="B84" t="s">
        <v>1</v>
      </c>
      <c r="C84">
        <v>40.700000000000003</v>
      </c>
      <c r="D84" t="s">
        <v>574</v>
      </c>
      <c r="E84" t="s">
        <v>53</v>
      </c>
      <c r="F84" t="s">
        <v>1615</v>
      </c>
      <c r="G84" t="s">
        <v>488</v>
      </c>
      <c r="H84" t="str" cm="1">
        <f t="array" ref="H84:I84">_xlfn.TEXTSPLIT(SUBSTITUTE(D84,"樓",""),"/",,,0)</f>
        <v>7</v>
      </c>
      <c r="I84" t="str">
        <v>15</v>
      </c>
      <c r="J84" cm="1">
        <f t="array" ref="J84">GetNumByUnit(E84,"房")</f>
        <v>3</v>
      </c>
      <c r="K84" cm="1">
        <f t="array" ref="K84">GetNumByUnit(E84,"廳")</f>
        <v>2</v>
      </c>
      <c r="L84" cm="1">
        <f t="array" ref="L84">GetNumByUnit(E84,"衛")</f>
        <v>2</v>
      </c>
      <c r="M84" t="str">
        <f t="shared" si="4"/>
        <v xml:space="preserve"> 台中市北屯區昌平路二段  </v>
      </c>
      <c r="N84" t="str">
        <f t="shared" si="5"/>
        <v>台中市</v>
      </c>
      <c r="O84">
        <f t="shared" si="6"/>
        <v>29800</v>
      </c>
      <c r="P84" t="str">
        <f>_xlfn.XLOOKUP(N84,區隔!$B$3:$B$20,區隔!C$3:C$20,0)</f>
        <v>中部</v>
      </c>
      <c r="Q84" t="str">
        <f>LOOKUP(C84,區隔!$F$3:$F$5,區隔!$E$3:$E$5)</f>
        <v>大坪數</v>
      </c>
      <c r="R84">
        <f t="shared" si="7"/>
        <v>20</v>
      </c>
    </row>
    <row r="85" spans="1:18" x14ac:dyDescent="0.3">
      <c r="A85" s="7" t="s">
        <v>5297</v>
      </c>
      <c r="B85" t="s">
        <v>1</v>
      </c>
      <c r="C85">
        <v>38.25</v>
      </c>
      <c r="D85" t="s">
        <v>1250</v>
      </c>
      <c r="E85" t="s">
        <v>51</v>
      </c>
      <c r="F85" t="s">
        <v>1948</v>
      </c>
      <c r="G85" t="s">
        <v>177</v>
      </c>
      <c r="H85" t="str" cm="1">
        <f t="array" ref="H85:I85">_xlfn.TEXTSPLIT(SUBSTITUTE(D85,"樓",""),"/",,,0)</f>
        <v>11</v>
      </c>
      <c r="I85" t="str">
        <v>20</v>
      </c>
      <c r="J85" cm="1">
        <f t="array" ref="J85">GetNumByUnit(E85,"房")</f>
        <v>2</v>
      </c>
      <c r="K85" cm="1">
        <f t="array" ref="K85">GetNumByUnit(E85,"廳")</f>
        <v>2</v>
      </c>
      <c r="L85" cm="1">
        <f t="array" ref="L85">GetNumByUnit(E85,"衛")</f>
        <v>2</v>
      </c>
      <c r="M85" t="str">
        <f t="shared" si="4"/>
        <v xml:space="preserve">新北市新店區央北二路  </v>
      </c>
      <c r="N85" t="str">
        <f t="shared" si="5"/>
        <v>新北市</v>
      </c>
      <c r="O85">
        <f t="shared" si="6"/>
        <v>38000</v>
      </c>
      <c r="P85" t="str">
        <f>_xlfn.XLOOKUP(N85,區隔!$B$3:$B$20,區隔!C$3:C$20,0)</f>
        <v>北部</v>
      </c>
      <c r="Q85" t="str">
        <f>LOOKUP(C85,區隔!$F$3:$F$5,區隔!$E$3:$E$5)</f>
        <v>大坪數</v>
      </c>
      <c r="R85">
        <f t="shared" si="7"/>
        <v>20</v>
      </c>
    </row>
    <row r="86" spans="1:18" x14ac:dyDescent="0.3">
      <c r="A86" s="7" t="s">
        <v>5358</v>
      </c>
      <c r="B86" t="s">
        <v>1</v>
      </c>
      <c r="C86">
        <v>44.49</v>
      </c>
      <c r="D86" t="s">
        <v>616</v>
      </c>
      <c r="E86" t="s">
        <v>53</v>
      </c>
      <c r="F86" t="s">
        <v>5359</v>
      </c>
      <c r="G86" t="s">
        <v>89</v>
      </c>
      <c r="H86" t="str" cm="1">
        <f t="array" ref="H86:I86">_xlfn.TEXTSPLIT(SUBSTITUTE(D86,"樓",""),"/",,,0)</f>
        <v>8</v>
      </c>
      <c r="I86" t="str">
        <v>14</v>
      </c>
      <c r="J86" cm="1">
        <f t="array" ref="J86">GetNumByUnit(E86,"房")</f>
        <v>3</v>
      </c>
      <c r="K86" cm="1">
        <f t="array" ref="K86">GetNumByUnit(E86,"廳")</f>
        <v>2</v>
      </c>
      <c r="L86" cm="1">
        <f t="array" ref="L86">GetNumByUnit(E86,"衛")</f>
        <v>2</v>
      </c>
      <c r="M86" t="str">
        <f t="shared" si="4"/>
        <v xml:space="preserve">新北市泰山區辭修路  </v>
      </c>
      <c r="N86" t="str">
        <f t="shared" si="5"/>
        <v>新北市</v>
      </c>
      <c r="O86">
        <f t="shared" si="6"/>
        <v>28000</v>
      </c>
      <c r="P86" t="str">
        <f>_xlfn.XLOOKUP(N86,區隔!$B$3:$B$20,區隔!C$3:C$20,0)</f>
        <v>北部</v>
      </c>
      <c r="Q86" t="str">
        <f>LOOKUP(C86,區隔!$F$3:$F$5,區隔!$E$3:$E$5)</f>
        <v>大坪數</v>
      </c>
      <c r="R86">
        <f t="shared" si="7"/>
        <v>20</v>
      </c>
    </row>
    <row r="87" spans="1:18" x14ac:dyDescent="0.3">
      <c r="A87" s="7" t="s">
        <v>5360</v>
      </c>
      <c r="B87" t="s">
        <v>1</v>
      </c>
      <c r="C87">
        <v>18</v>
      </c>
      <c r="D87" t="s">
        <v>58</v>
      </c>
      <c r="E87" t="s">
        <v>100</v>
      </c>
      <c r="F87" t="s">
        <v>641</v>
      </c>
      <c r="G87" t="s">
        <v>23</v>
      </c>
      <c r="H87" t="str" cm="1">
        <f t="array" ref="H87:I87">_xlfn.TEXTSPLIT(SUBSTITUTE(D87,"樓",""),"/",,,0)</f>
        <v>1</v>
      </c>
      <c r="I87" t="str">
        <v>5</v>
      </c>
      <c r="J87" t="str" cm="1">
        <f t="array" ref="J87">GetNumByUnit(E87,"房")</f>
        <v/>
      </c>
      <c r="K87" cm="1">
        <f t="array" ref="K87">GetNumByUnit(E87,"廳")</f>
        <v>1</v>
      </c>
      <c r="L87" cm="1">
        <f t="array" ref="L87">GetNumByUnit(E87,"衛")</f>
        <v>1</v>
      </c>
      <c r="M87" t="str">
        <f t="shared" si="4"/>
        <v xml:space="preserve">台北市北投區大興街  </v>
      </c>
      <c r="N87" t="str">
        <f t="shared" si="5"/>
        <v>台北市</v>
      </c>
      <c r="O87">
        <f t="shared" si="6"/>
        <v>40000</v>
      </c>
      <c r="P87" t="str">
        <f>_xlfn.XLOOKUP(N87,區隔!$B$3:$B$20,區隔!C$3:C$20,0)</f>
        <v>北部</v>
      </c>
      <c r="Q87" t="str">
        <f>LOOKUP(C87,區隔!$F$3:$F$5,區隔!$E$3:$E$5)</f>
        <v>中坪數</v>
      </c>
      <c r="R87">
        <f t="shared" si="7"/>
        <v>10</v>
      </c>
    </row>
    <row r="88" spans="1:18" x14ac:dyDescent="0.3">
      <c r="A88" s="7" t="s">
        <v>5361</v>
      </c>
      <c r="B88" t="s">
        <v>1</v>
      </c>
      <c r="C88">
        <v>29.24</v>
      </c>
      <c r="D88" t="s">
        <v>392</v>
      </c>
      <c r="E88" t="s">
        <v>187</v>
      </c>
      <c r="F88" t="s">
        <v>3391</v>
      </c>
      <c r="G88" t="s">
        <v>89</v>
      </c>
      <c r="H88" t="str" cm="1">
        <f t="array" ref="H88:I88">_xlfn.TEXTSPLIT(SUBSTITUTE(D88,"樓",""),"/",,,0)</f>
        <v>8</v>
      </c>
      <c r="I88" t="str">
        <v>9</v>
      </c>
      <c r="J88" cm="1">
        <f t="array" ref="J88">GetNumByUnit(E88,"房")</f>
        <v>3</v>
      </c>
      <c r="K88" cm="1">
        <f t="array" ref="K88">GetNumByUnit(E88,"廳")</f>
        <v>2</v>
      </c>
      <c r="L88" cm="1">
        <f t="array" ref="L88">GetNumByUnit(E88,"衛")</f>
        <v>1</v>
      </c>
      <c r="M88" t="str">
        <f t="shared" si="4"/>
        <v xml:space="preserve">台中市北區崇德路一段  </v>
      </c>
      <c r="N88" t="str">
        <f t="shared" si="5"/>
        <v>台中市</v>
      </c>
      <c r="O88">
        <f t="shared" si="6"/>
        <v>28000</v>
      </c>
      <c r="P88" t="str">
        <f>_xlfn.XLOOKUP(N88,區隔!$B$3:$B$20,區隔!C$3:C$20,0)</f>
        <v>中部</v>
      </c>
      <c r="Q88" t="str">
        <f>LOOKUP(C88,區隔!$F$3:$F$5,區隔!$E$3:$E$5)</f>
        <v>中坪數</v>
      </c>
      <c r="R88">
        <f t="shared" si="7"/>
        <v>10</v>
      </c>
    </row>
    <row r="89" spans="1:18" x14ac:dyDescent="0.3">
      <c r="A89" s="7" t="s">
        <v>5362</v>
      </c>
      <c r="B89" t="s">
        <v>1</v>
      </c>
      <c r="C89">
        <v>31.56</v>
      </c>
      <c r="D89" t="s">
        <v>1905</v>
      </c>
      <c r="E89" t="s">
        <v>61</v>
      </c>
      <c r="F89" t="s">
        <v>1907</v>
      </c>
      <c r="G89" t="s">
        <v>228</v>
      </c>
      <c r="H89" t="str" cm="1">
        <f t="array" ref="H89:I89">_xlfn.TEXTSPLIT(SUBSTITUTE(D89,"樓",""),"/",,,0)</f>
        <v>19</v>
      </c>
      <c r="I89" t="str">
        <v>19</v>
      </c>
      <c r="J89" cm="1">
        <f t="array" ref="J89">GetNumByUnit(E89,"房")</f>
        <v>2</v>
      </c>
      <c r="K89" cm="1">
        <f t="array" ref="K89">GetNumByUnit(E89,"廳")</f>
        <v>2</v>
      </c>
      <c r="L89" cm="1">
        <f t="array" ref="L89">GetNumByUnit(E89,"衛")</f>
        <v>1</v>
      </c>
      <c r="M89" t="str">
        <f t="shared" si="4"/>
        <v xml:space="preserve">新北市中和區捷運路  </v>
      </c>
      <c r="N89" t="str">
        <f t="shared" si="5"/>
        <v>新北市</v>
      </c>
      <c r="O89">
        <f t="shared" si="6"/>
        <v>35000</v>
      </c>
      <c r="P89" t="str">
        <f>_xlfn.XLOOKUP(N89,區隔!$B$3:$B$20,區隔!C$3:C$20,0)</f>
        <v>北部</v>
      </c>
      <c r="Q89" t="str">
        <f>LOOKUP(C89,區隔!$F$3:$F$5,區隔!$E$3:$E$5)</f>
        <v>大坪數</v>
      </c>
      <c r="R89">
        <f t="shared" si="7"/>
        <v>20</v>
      </c>
    </row>
    <row r="90" spans="1:18" x14ac:dyDescent="0.3">
      <c r="A90" s="7" t="s">
        <v>1901</v>
      </c>
      <c r="B90" t="s">
        <v>1</v>
      </c>
      <c r="C90">
        <v>22.36</v>
      </c>
      <c r="D90" t="s">
        <v>448</v>
      </c>
      <c r="E90" t="s">
        <v>61</v>
      </c>
      <c r="F90" t="s">
        <v>1902</v>
      </c>
      <c r="G90" t="s">
        <v>83</v>
      </c>
      <c r="H90" t="str" cm="1">
        <f t="array" ref="H90:I90">_xlfn.TEXTSPLIT(SUBSTITUTE(D90,"樓",""),"/",,,0)</f>
        <v>4</v>
      </c>
      <c r="I90" t="str">
        <v>10</v>
      </c>
      <c r="J90" cm="1">
        <f t="array" ref="J90">GetNumByUnit(E90,"房")</f>
        <v>2</v>
      </c>
      <c r="K90" cm="1">
        <f t="array" ref="K90">GetNumByUnit(E90,"廳")</f>
        <v>2</v>
      </c>
      <c r="L90" cm="1">
        <f t="array" ref="L90">GetNumByUnit(E90,"衛")</f>
        <v>1</v>
      </c>
      <c r="M90" t="str">
        <f t="shared" si="4"/>
        <v xml:space="preserve">台中市北區文祥街  </v>
      </c>
      <c r="N90" t="str">
        <f t="shared" si="5"/>
        <v>台中市</v>
      </c>
      <c r="O90">
        <f t="shared" si="6"/>
        <v>27000</v>
      </c>
      <c r="P90" t="str">
        <f>_xlfn.XLOOKUP(N90,區隔!$B$3:$B$20,區隔!C$3:C$20,0)</f>
        <v>中部</v>
      </c>
      <c r="Q90" t="str">
        <f>LOOKUP(C90,區隔!$F$3:$F$5,區隔!$E$3:$E$5)</f>
        <v>中坪數</v>
      </c>
      <c r="R90">
        <f t="shared" si="7"/>
        <v>10</v>
      </c>
    </row>
    <row r="91" spans="1:18" x14ac:dyDescent="0.3">
      <c r="A91" s="7" t="s">
        <v>2511</v>
      </c>
      <c r="B91" t="s">
        <v>1</v>
      </c>
      <c r="C91">
        <v>23.29</v>
      </c>
      <c r="D91" t="s">
        <v>284</v>
      </c>
      <c r="E91" t="s">
        <v>2512</v>
      </c>
      <c r="F91" t="s">
        <v>2513</v>
      </c>
      <c r="G91" t="s">
        <v>650</v>
      </c>
      <c r="H91" t="str" cm="1">
        <f t="array" ref="H91:I91">_xlfn.TEXTSPLIT(SUBSTITUTE(D91,"樓",""),"/",,,0)</f>
        <v>1-2</v>
      </c>
      <c r="I91" t="str">
        <v>2</v>
      </c>
      <c r="J91" cm="1">
        <f t="array" ref="J91">GetNumByUnit(E91,"房")</f>
        <v>3</v>
      </c>
      <c r="K91" cm="1">
        <f t="array" ref="K91">GetNumByUnit(E91,"廳")</f>
        <v>2</v>
      </c>
      <c r="L91" cm="1">
        <f t="array" ref="L91">GetNumByUnit(E91,"衛")</f>
        <v>1</v>
      </c>
      <c r="M91" t="str">
        <f t="shared" si="4"/>
        <v xml:space="preserve">高雄市左營區新庄仔路  </v>
      </c>
      <c r="N91" t="str">
        <f t="shared" si="5"/>
        <v>高雄市</v>
      </c>
      <c r="O91">
        <f t="shared" si="6"/>
        <v>14000</v>
      </c>
      <c r="P91" t="str">
        <f>_xlfn.XLOOKUP(N91,區隔!$B$3:$B$20,區隔!C$3:C$20,0)</f>
        <v>南部</v>
      </c>
      <c r="Q91" t="str">
        <f>LOOKUP(C91,區隔!$F$3:$F$5,區隔!$E$3:$E$5)</f>
        <v>中坪數</v>
      </c>
      <c r="R91">
        <f t="shared" si="7"/>
        <v>10</v>
      </c>
    </row>
    <row r="92" spans="1:18" x14ac:dyDescent="0.3">
      <c r="A92" s="7" t="s">
        <v>5363</v>
      </c>
      <c r="B92" t="s">
        <v>1</v>
      </c>
      <c r="C92">
        <v>24.32</v>
      </c>
      <c r="D92" t="s">
        <v>126</v>
      </c>
      <c r="E92" t="s">
        <v>141</v>
      </c>
      <c r="F92" t="s">
        <v>5364</v>
      </c>
      <c r="G92" t="s">
        <v>89</v>
      </c>
      <c r="H92" t="str" cm="1">
        <f t="array" ref="H92:I92">_xlfn.TEXTSPLIT(SUBSTITUTE(D92,"樓",""),"/",,,0)</f>
        <v>5</v>
      </c>
      <c r="I92" t="str">
        <v>6</v>
      </c>
      <c r="J92" cm="1">
        <f t="array" ref="J92">GetNumByUnit(E92,"房")</f>
        <v>2</v>
      </c>
      <c r="K92" cm="1">
        <f t="array" ref="K92">GetNumByUnit(E92,"廳")</f>
        <v>1</v>
      </c>
      <c r="L92" cm="1">
        <f t="array" ref="L92">GetNumByUnit(E92,"衛")</f>
        <v>1</v>
      </c>
      <c r="M92" t="str">
        <f t="shared" si="4"/>
        <v xml:space="preserve">台北市中山區北安路三段  </v>
      </c>
      <c r="N92" t="str">
        <f t="shared" si="5"/>
        <v>台北市</v>
      </c>
      <c r="O92">
        <f t="shared" si="6"/>
        <v>28000</v>
      </c>
      <c r="P92" t="str">
        <f>_xlfn.XLOOKUP(N92,區隔!$B$3:$B$20,區隔!C$3:C$20,0)</f>
        <v>北部</v>
      </c>
      <c r="Q92" t="str">
        <f>LOOKUP(C92,區隔!$F$3:$F$5,區隔!$E$3:$E$5)</f>
        <v>中坪數</v>
      </c>
      <c r="R92">
        <f t="shared" si="7"/>
        <v>10</v>
      </c>
    </row>
    <row r="93" spans="1:18" x14ac:dyDescent="0.3">
      <c r="A93" s="7" t="s">
        <v>5295</v>
      </c>
      <c r="B93" t="s">
        <v>1</v>
      </c>
      <c r="C93">
        <v>46.76</v>
      </c>
      <c r="D93" t="s">
        <v>644</v>
      </c>
      <c r="E93" t="s">
        <v>66</v>
      </c>
      <c r="F93" t="s">
        <v>5296</v>
      </c>
      <c r="G93" t="s">
        <v>177</v>
      </c>
      <c r="H93" t="str" cm="1">
        <f t="array" ref="H93:I93">_xlfn.TEXTSPLIT(SUBSTITUTE(D93,"樓",""),"/",,,0)</f>
        <v>7</v>
      </c>
      <c r="I93" t="str">
        <v>9</v>
      </c>
      <c r="J93" cm="1">
        <f t="array" ref="J93">GetNumByUnit(E93,"房")</f>
        <v>4</v>
      </c>
      <c r="K93" cm="1">
        <f t="array" ref="K93">GetNumByUnit(E93,"廳")</f>
        <v>2</v>
      </c>
      <c r="L93" cm="1">
        <f t="array" ref="L93">GetNumByUnit(E93,"衛")</f>
        <v>2</v>
      </c>
      <c r="M93" t="str">
        <f t="shared" si="4"/>
        <v xml:space="preserve">新北市林口區文化北路一段  </v>
      </c>
      <c r="N93" t="str">
        <f t="shared" si="5"/>
        <v>新北市</v>
      </c>
      <c r="O93">
        <f t="shared" si="6"/>
        <v>38000</v>
      </c>
      <c r="P93" t="str">
        <f>_xlfn.XLOOKUP(N93,區隔!$B$3:$B$20,區隔!C$3:C$20,0)</f>
        <v>北部</v>
      </c>
      <c r="Q93" t="str">
        <f>LOOKUP(C93,區隔!$F$3:$F$5,區隔!$E$3:$E$5)</f>
        <v>大坪數</v>
      </c>
      <c r="R93">
        <f t="shared" si="7"/>
        <v>10</v>
      </c>
    </row>
    <row r="94" spans="1:18" x14ac:dyDescent="0.3">
      <c r="A94" s="7" t="s">
        <v>5298</v>
      </c>
      <c r="B94" t="s">
        <v>1</v>
      </c>
      <c r="C94">
        <v>28.37</v>
      </c>
      <c r="D94" t="s">
        <v>284</v>
      </c>
      <c r="E94" t="s">
        <v>66</v>
      </c>
      <c r="F94" t="s">
        <v>5299</v>
      </c>
      <c r="G94" t="s">
        <v>26</v>
      </c>
      <c r="H94" t="str" cm="1">
        <f t="array" ref="H94:I94">_xlfn.TEXTSPLIT(SUBSTITUTE(D94,"樓",""),"/",,,0)</f>
        <v>1-2</v>
      </c>
      <c r="I94" t="str">
        <v>2</v>
      </c>
      <c r="J94" cm="1">
        <f t="array" ref="J94">GetNumByUnit(E94,"房")</f>
        <v>4</v>
      </c>
      <c r="K94" cm="1">
        <f t="array" ref="K94">GetNumByUnit(E94,"廳")</f>
        <v>2</v>
      </c>
      <c r="L94" cm="1">
        <f t="array" ref="L94">GetNumByUnit(E94,"衛")</f>
        <v>2</v>
      </c>
      <c r="M94" t="str">
        <f t="shared" si="4"/>
        <v xml:space="preserve">桃園市中壢區龍昌路  </v>
      </c>
      <c r="N94" t="str">
        <f t="shared" si="5"/>
        <v>桃園市</v>
      </c>
      <c r="O94">
        <f t="shared" si="6"/>
        <v>32000</v>
      </c>
      <c r="P94" t="str">
        <f>_xlfn.XLOOKUP(N94,區隔!$B$3:$B$20,區隔!C$3:C$20,0)</f>
        <v>北部</v>
      </c>
      <c r="Q94" t="str">
        <f>LOOKUP(C94,區隔!$F$3:$F$5,區隔!$E$3:$E$5)</f>
        <v>中坪數</v>
      </c>
      <c r="R94">
        <f t="shared" si="7"/>
        <v>10</v>
      </c>
    </row>
    <row r="95" spans="1:18" x14ac:dyDescent="0.3">
      <c r="A95" s="7" t="s">
        <v>1352</v>
      </c>
      <c r="B95" t="s">
        <v>1</v>
      </c>
      <c r="C95">
        <v>48.03</v>
      </c>
      <c r="D95" t="s">
        <v>64</v>
      </c>
      <c r="E95" t="s">
        <v>537</v>
      </c>
      <c r="F95" t="s">
        <v>1006</v>
      </c>
      <c r="G95" t="s">
        <v>497</v>
      </c>
      <c r="H95" t="str" cm="1">
        <f t="array" ref="H95:I95">_xlfn.TEXTSPLIT(SUBSTITUTE(D95,"樓",""),"/",,,0)</f>
        <v>1</v>
      </c>
      <c r="I95" t="str">
        <v>4</v>
      </c>
      <c r="J95" cm="1">
        <f t="array" ref="J95">GetNumByUnit(E95,"房")</f>
        <v>3</v>
      </c>
      <c r="K95" cm="1">
        <f t="array" ref="K95">GetNumByUnit(E95,"廳")</f>
        <v>2</v>
      </c>
      <c r="L95" cm="1">
        <f t="array" ref="L95">GetNumByUnit(E95,"衛")</f>
        <v>5</v>
      </c>
      <c r="M95" t="str">
        <f t="shared" si="4"/>
        <v xml:space="preserve">台北市松山區民生東路四段  </v>
      </c>
      <c r="N95" t="str">
        <f t="shared" si="5"/>
        <v>台北市</v>
      </c>
      <c r="O95">
        <f t="shared" si="6"/>
        <v>90000</v>
      </c>
      <c r="P95" t="str">
        <f>_xlfn.XLOOKUP(N95,區隔!$B$3:$B$20,區隔!C$3:C$20,0)</f>
        <v>北部</v>
      </c>
      <c r="Q95" t="str">
        <f>LOOKUP(C95,區隔!$F$3:$F$5,區隔!$E$3:$E$5)</f>
        <v>大坪數</v>
      </c>
      <c r="R95">
        <f t="shared" si="7"/>
        <v>10</v>
      </c>
    </row>
    <row r="96" spans="1:18" x14ac:dyDescent="0.3">
      <c r="A96" s="7" t="s">
        <v>1617</v>
      </c>
      <c r="B96" t="s">
        <v>1</v>
      </c>
      <c r="C96">
        <v>7.53</v>
      </c>
      <c r="D96" t="s">
        <v>88</v>
      </c>
      <c r="E96" t="s">
        <v>59</v>
      </c>
      <c r="F96" t="s">
        <v>1618</v>
      </c>
      <c r="G96" t="s">
        <v>2031</v>
      </c>
      <c r="H96" t="str" cm="1">
        <f t="array" ref="H96:I96">_xlfn.TEXTSPLIT(SUBSTITUTE(D96,"樓",""),"/",,,0)</f>
        <v>2</v>
      </c>
      <c r="I96" t="str">
        <v>5</v>
      </c>
      <c r="J96" cm="1">
        <f t="array" ref="J96">GetNumByUnit(E96,"房")</f>
        <v>1</v>
      </c>
      <c r="K96" t="str" cm="1">
        <f t="array" ref="K96">GetNumByUnit(E96,"廳")</f>
        <v/>
      </c>
      <c r="L96" cm="1">
        <f t="array" ref="L96">GetNumByUnit(E96,"衛")</f>
        <v>1</v>
      </c>
      <c r="M96" t="str">
        <f t="shared" si="4"/>
        <v xml:space="preserve">台南市南區西門路一段  </v>
      </c>
      <c r="N96" t="str">
        <f t="shared" si="5"/>
        <v>台南市</v>
      </c>
      <c r="O96">
        <f t="shared" si="6"/>
        <v>12500</v>
      </c>
      <c r="P96" t="str">
        <f>_xlfn.XLOOKUP(N96,區隔!$B$3:$B$20,區隔!C$3:C$20,0)</f>
        <v>南部</v>
      </c>
      <c r="Q96" t="str">
        <f>LOOKUP(C96,區隔!$F$3:$F$5,區隔!$E$3:$E$5)</f>
        <v>小坪數</v>
      </c>
      <c r="R96">
        <f t="shared" si="7"/>
        <v>10</v>
      </c>
    </row>
    <row r="97" spans="1:18" x14ac:dyDescent="0.3">
      <c r="A97" s="7" t="s">
        <v>5300</v>
      </c>
      <c r="B97" t="s">
        <v>1</v>
      </c>
      <c r="C97">
        <v>36.590000000000003</v>
      </c>
      <c r="D97" t="s">
        <v>60</v>
      </c>
      <c r="E97" t="s">
        <v>66</v>
      </c>
      <c r="F97" t="s">
        <v>5301</v>
      </c>
      <c r="G97" t="s">
        <v>195</v>
      </c>
      <c r="H97" t="str" cm="1">
        <f t="array" ref="H97:I97">_xlfn.TEXTSPLIT(SUBSTITUTE(D97,"樓",""),"/",,,0)</f>
        <v>4</v>
      </c>
      <c r="I97" t="str">
        <v>5</v>
      </c>
      <c r="J97" cm="1">
        <f t="array" ref="J97">GetNumByUnit(E97,"房")</f>
        <v>4</v>
      </c>
      <c r="K97" cm="1">
        <f t="array" ref="K97">GetNumByUnit(E97,"廳")</f>
        <v>2</v>
      </c>
      <c r="L97" cm="1">
        <f t="array" ref="L97">GetNumByUnit(E97,"衛")</f>
        <v>2</v>
      </c>
      <c r="M97" t="str">
        <f t="shared" si="4"/>
        <v xml:space="preserve">台北市士林區社子街  </v>
      </c>
      <c r="N97" t="str">
        <f t="shared" si="5"/>
        <v>台北市</v>
      </c>
      <c r="O97">
        <f t="shared" si="6"/>
        <v>39000</v>
      </c>
      <c r="P97" t="str">
        <f>_xlfn.XLOOKUP(N97,區隔!$B$3:$B$20,區隔!C$3:C$20,0)</f>
        <v>北部</v>
      </c>
      <c r="Q97" t="str">
        <f>LOOKUP(C97,區隔!$F$3:$F$5,區隔!$E$3:$E$5)</f>
        <v>大坪數</v>
      </c>
      <c r="R97">
        <f t="shared" si="7"/>
        <v>10</v>
      </c>
    </row>
    <row r="98" spans="1:18" x14ac:dyDescent="0.3">
      <c r="A98" s="7" t="s">
        <v>5302</v>
      </c>
      <c r="B98" t="s">
        <v>1</v>
      </c>
      <c r="C98">
        <v>28.22</v>
      </c>
      <c r="D98" t="s">
        <v>63</v>
      </c>
      <c r="E98" t="s">
        <v>53</v>
      </c>
      <c r="F98" t="s">
        <v>5093</v>
      </c>
      <c r="G98" t="s">
        <v>1609</v>
      </c>
      <c r="H98" t="str" cm="1">
        <f t="array" ref="H98:I98">_xlfn.TEXTSPLIT(SUBSTITUTE(D98,"樓",""),"/",,,0)</f>
        <v>5</v>
      </c>
      <c r="I98" t="str">
        <v>5</v>
      </c>
      <c r="J98" cm="1">
        <f t="array" ref="J98">GetNumByUnit(E98,"房")</f>
        <v>3</v>
      </c>
      <c r="K98" cm="1">
        <f t="array" ref="K98">GetNumByUnit(E98,"廳")</f>
        <v>2</v>
      </c>
      <c r="L98" cm="1">
        <f t="array" ref="L98">GetNumByUnit(E98,"衛")</f>
        <v>2</v>
      </c>
      <c r="M98" t="str">
        <f t="shared" si="4"/>
        <v xml:space="preserve">新北市三重區洛陽街  </v>
      </c>
      <c r="N98" t="str">
        <f t="shared" si="5"/>
        <v>新北市</v>
      </c>
      <c r="O98">
        <f t="shared" si="6"/>
        <v>17500</v>
      </c>
      <c r="P98" t="str">
        <f>_xlfn.XLOOKUP(N98,區隔!$B$3:$B$20,區隔!C$3:C$20,0)</f>
        <v>北部</v>
      </c>
      <c r="Q98" t="str">
        <f>LOOKUP(C98,區隔!$F$3:$F$5,區隔!$E$3:$E$5)</f>
        <v>中坪數</v>
      </c>
      <c r="R98">
        <f t="shared" si="7"/>
        <v>10</v>
      </c>
    </row>
    <row r="99" spans="1:18" x14ac:dyDescent="0.3">
      <c r="A99" s="7" t="s">
        <v>5303</v>
      </c>
      <c r="B99" t="s">
        <v>1</v>
      </c>
      <c r="C99">
        <v>23.58</v>
      </c>
      <c r="D99" t="s">
        <v>295</v>
      </c>
      <c r="E99" t="s">
        <v>187</v>
      </c>
      <c r="F99" t="s">
        <v>4149</v>
      </c>
      <c r="G99" t="s">
        <v>89</v>
      </c>
      <c r="H99" t="str" cm="1">
        <f t="array" ref="H99:I99">_xlfn.TEXTSPLIT(SUBSTITUTE(D99,"樓",""),"/",,,0)</f>
        <v>3</v>
      </c>
      <c r="I99" t="str">
        <v>5</v>
      </c>
      <c r="J99" cm="1">
        <f t="array" ref="J99">GetNumByUnit(E99,"房")</f>
        <v>3</v>
      </c>
      <c r="K99" cm="1">
        <f t="array" ref="K99">GetNumByUnit(E99,"廳")</f>
        <v>2</v>
      </c>
      <c r="L99" cm="1">
        <f t="array" ref="L99">GetNumByUnit(E99,"衛")</f>
        <v>1</v>
      </c>
      <c r="M99" t="str">
        <f t="shared" si="4"/>
        <v xml:space="preserve">新北市汐止區民權街二段  </v>
      </c>
      <c r="N99" t="str">
        <f t="shared" si="5"/>
        <v>新北市</v>
      </c>
      <c r="O99">
        <f t="shared" si="6"/>
        <v>28000</v>
      </c>
      <c r="P99" t="str">
        <f>_xlfn.XLOOKUP(N99,區隔!$B$3:$B$20,區隔!C$3:C$20,0)</f>
        <v>北部</v>
      </c>
      <c r="Q99" t="str">
        <f>LOOKUP(C99,區隔!$F$3:$F$5,區隔!$E$3:$E$5)</f>
        <v>中坪數</v>
      </c>
      <c r="R99">
        <f t="shared" si="7"/>
        <v>10</v>
      </c>
    </row>
    <row r="100" spans="1:18" x14ac:dyDescent="0.3">
      <c r="A100" s="7" t="s">
        <v>5304</v>
      </c>
      <c r="B100" t="s">
        <v>1</v>
      </c>
      <c r="C100">
        <v>27.39</v>
      </c>
      <c r="D100" t="s">
        <v>442</v>
      </c>
      <c r="E100" t="s">
        <v>537</v>
      </c>
      <c r="F100" t="s">
        <v>1343</v>
      </c>
      <c r="G100" t="s">
        <v>41</v>
      </c>
      <c r="H100" t="str" cm="1">
        <f t="array" ref="H100:I100">_xlfn.TEXTSPLIT(SUBSTITUTE(D100,"樓",""),"/",,,0)</f>
        <v>5</v>
      </c>
      <c r="I100" t="str">
        <v>7</v>
      </c>
      <c r="J100" cm="1">
        <f t="array" ref="J100">GetNumByUnit(E100,"房")</f>
        <v>3</v>
      </c>
      <c r="K100" cm="1">
        <f t="array" ref="K100">GetNumByUnit(E100,"廳")</f>
        <v>2</v>
      </c>
      <c r="L100" cm="1">
        <f t="array" ref="L100">GetNumByUnit(E100,"衛")</f>
        <v>5</v>
      </c>
      <c r="M100" t="str">
        <f t="shared" si="4"/>
        <v xml:space="preserve">台北市中正區仁愛路二段  </v>
      </c>
      <c r="N100" t="str">
        <f t="shared" si="5"/>
        <v>台北市</v>
      </c>
      <c r="O100">
        <f t="shared" si="6"/>
        <v>45000</v>
      </c>
      <c r="P100" t="str">
        <f>_xlfn.XLOOKUP(N100,區隔!$B$3:$B$20,區隔!C$3:C$20,0)</f>
        <v>北部</v>
      </c>
      <c r="Q100" t="str">
        <f>LOOKUP(C100,區隔!$F$3:$F$5,區隔!$E$3:$E$5)</f>
        <v>中坪數</v>
      </c>
      <c r="R100">
        <f t="shared" si="7"/>
        <v>10</v>
      </c>
    </row>
    <row r="101" spans="1:18" x14ac:dyDescent="0.3">
      <c r="A101" s="7" t="s">
        <v>5305</v>
      </c>
      <c r="B101" t="s">
        <v>1</v>
      </c>
      <c r="C101">
        <v>17.36</v>
      </c>
      <c r="D101" t="s">
        <v>942</v>
      </c>
      <c r="E101" t="s">
        <v>728</v>
      </c>
      <c r="F101" t="s">
        <v>5306</v>
      </c>
      <c r="G101" t="s">
        <v>29</v>
      </c>
      <c r="H101" t="str" cm="1">
        <f t="array" ref="H101:I101">_xlfn.TEXTSPLIT(SUBSTITUTE(D101,"樓",""),"/",,,0)</f>
        <v>2</v>
      </c>
      <c r="I101" t="str">
        <v>2</v>
      </c>
      <c r="J101" cm="1">
        <f t="array" ref="J101">GetNumByUnit(E101,"房")</f>
        <v>4</v>
      </c>
      <c r="K101" t="str" cm="1">
        <f t="array" ref="K101">GetNumByUnit(E101,"廳")</f>
        <v/>
      </c>
      <c r="L101" cm="1">
        <f t="array" ref="L101">GetNumByUnit(E101,"衛")</f>
        <v>2</v>
      </c>
      <c r="M101" t="str">
        <f t="shared" si="4"/>
        <v xml:space="preserve">台北市士林區小西街  </v>
      </c>
      <c r="N101" t="str">
        <f t="shared" si="5"/>
        <v>台北市</v>
      </c>
      <c r="O101">
        <f t="shared" si="6"/>
        <v>25000</v>
      </c>
      <c r="P101" t="str">
        <f>_xlfn.XLOOKUP(N101,區隔!$B$3:$B$20,區隔!C$3:C$20,0)</f>
        <v>北部</v>
      </c>
      <c r="Q101" t="str">
        <f>LOOKUP(C101,區隔!$F$3:$F$5,區隔!$E$3:$E$5)</f>
        <v>中坪數</v>
      </c>
      <c r="R101">
        <f t="shared" si="7"/>
        <v>10</v>
      </c>
    </row>
    <row r="102" spans="1:18" x14ac:dyDescent="0.3">
      <c r="A102" s="7" t="s">
        <v>5307</v>
      </c>
      <c r="B102" t="s">
        <v>1</v>
      </c>
      <c r="C102">
        <v>17.37</v>
      </c>
      <c r="D102" t="s">
        <v>495</v>
      </c>
      <c r="E102" t="s">
        <v>59</v>
      </c>
      <c r="F102" t="s">
        <v>5306</v>
      </c>
      <c r="G102" t="s">
        <v>331</v>
      </c>
      <c r="H102" t="str" cm="1">
        <f t="array" ref="H102:I102">_xlfn.TEXTSPLIT(SUBSTITUTE(D102,"樓",""),"/",,,0)</f>
        <v>1</v>
      </c>
      <c r="I102" t="str">
        <v>2</v>
      </c>
      <c r="J102" cm="1">
        <f t="array" ref="J102">GetNumByUnit(E102,"房")</f>
        <v>1</v>
      </c>
      <c r="K102" t="str" cm="1">
        <f t="array" ref="K102">GetNumByUnit(E102,"廳")</f>
        <v/>
      </c>
      <c r="L102" cm="1">
        <f t="array" ref="L102">GetNumByUnit(E102,"衛")</f>
        <v>1</v>
      </c>
      <c r="M102" t="str">
        <f t="shared" si="4"/>
        <v xml:space="preserve">台北市士林區小西街  </v>
      </c>
      <c r="N102" t="str">
        <f t="shared" si="5"/>
        <v>台北市</v>
      </c>
      <c r="O102">
        <f t="shared" si="6"/>
        <v>15000</v>
      </c>
      <c r="P102" t="str">
        <f>_xlfn.XLOOKUP(N102,區隔!$B$3:$B$20,區隔!C$3:C$20,0)</f>
        <v>北部</v>
      </c>
      <c r="Q102" t="str">
        <f>LOOKUP(C102,區隔!$F$3:$F$5,區隔!$E$3:$E$5)</f>
        <v>中坪數</v>
      </c>
      <c r="R102">
        <f t="shared" si="7"/>
        <v>10</v>
      </c>
    </row>
    <row r="103" spans="1:18" x14ac:dyDescent="0.3">
      <c r="A103" s="7" t="s">
        <v>3627</v>
      </c>
      <c r="B103" t="s">
        <v>1</v>
      </c>
      <c r="C103">
        <v>74.180000000000007</v>
      </c>
      <c r="D103" t="s">
        <v>3214</v>
      </c>
      <c r="E103" t="s">
        <v>53</v>
      </c>
      <c r="F103" t="s">
        <v>1900</v>
      </c>
      <c r="G103" t="s">
        <v>177</v>
      </c>
      <c r="H103" t="str" cm="1">
        <f t="array" ref="H103:I103">_xlfn.TEXTSPLIT(SUBSTITUTE(D103,"樓",""),"/",,,0)</f>
        <v>16</v>
      </c>
      <c r="I103" t="str">
        <v>22</v>
      </c>
      <c r="J103" cm="1">
        <f t="array" ref="J103">GetNumByUnit(E103,"房")</f>
        <v>3</v>
      </c>
      <c r="K103" cm="1">
        <f t="array" ref="K103">GetNumByUnit(E103,"廳")</f>
        <v>2</v>
      </c>
      <c r="L103" cm="1">
        <f t="array" ref="L103">GetNumByUnit(E103,"衛")</f>
        <v>2</v>
      </c>
      <c r="M103" t="str">
        <f t="shared" si="4"/>
        <v xml:space="preserve">台南市安南區樂活一街  </v>
      </c>
      <c r="N103" t="str">
        <f t="shared" si="5"/>
        <v>台南市</v>
      </c>
      <c r="O103">
        <f t="shared" si="6"/>
        <v>38000</v>
      </c>
      <c r="P103" t="str">
        <f>_xlfn.XLOOKUP(N103,區隔!$B$3:$B$20,區隔!C$3:C$20,0)</f>
        <v>南部</v>
      </c>
      <c r="Q103" t="str">
        <f>LOOKUP(C103,區隔!$F$3:$F$5,區隔!$E$3:$E$5)</f>
        <v>大坪數</v>
      </c>
      <c r="R103">
        <f t="shared" si="7"/>
        <v>30</v>
      </c>
    </row>
    <row r="104" spans="1:18" x14ac:dyDescent="0.3">
      <c r="A104" s="7" t="s">
        <v>5308</v>
      </c>
      <c r="B104" t="s">
        <v>1</v>
      </c>
      <c r="C104">
        <v>33.39</v>
      </c>
      <c r="D104" t="s">
        <v>5309</v>
      </c>
      <c r="E104" t="s">
        <v>61</v>
      </c>
      <c r="F104" t="s">
        <v>5310</v>
      </c>
      <c r="G104" t="s">
        <v>228</v>
      </c>
      <c r="H104" t="str" cm="1">
        <f t="array" ref="H104:I104">_xlfn.TEXTSPLIT(SUBSTITUTE(D104,"樓",""),"/",,,0)</f>
        <v>16</v>
      </c>
      <c r="I104" t="str">
        <v>18</v>
      </c>
      <c r="J104" cm="1">
        <f t="array" ref="J104">GetNumByUnit(E104,"房")</f>
        <v>2</v>
      </c>
      <c r="K104" cm="1">
        <f t="array" ref="K104">GetNumByUnit(E104,"廳")</f>
        <v>2</v>
      </c>
      <c r="L104" cm="1">
        <f t="array" ref="L104">GetNumByUnit(E104,"衛")</f>
        <v>1</v>
      </c>
      <c r="M104" t="str">
        <f t="shared" si="4"/>
        <v xml:space="preserve">新北市板橋區華江三路  </v>
      </c>
      <c r="N104" t="str">
        <f t="shared" si="5"/>
        <v>新北市</v>
      </c>
      <c r="O104">
        <f t="shared" si="6"/>
        <v>35000</v>
      </c>
      <c r="P104" t="str">
        <f>_xlfn.XLOOKUP(N104,區隔!$B$3:$B$20,區隔!C$3:C$20,0)</f>
        <v>北部</v>
      </c>
      <c r="Q104" t="str">
        <f>LOOKUP(C104,區隔!$F$3:$F$5,區隔!$E$3:$E$5)</f>
        <v>大坪數</v>
      </c>
      <c r="R104">
        <f t="shared" si="7"/>
        <v>20</v>
      </c>
    </row>
    <row r="105" spans="1:18" x14ac:dyDescent="0.3">
      <c r="A105" s="7" t="s">
        <v>3628</v>
      </c>
      <c r="B105" t="s">
        <v>1</v>
      </c>
      <c r="C105">
        <v>74.180000000000007</v>
      </c>
      <c r="D105" t="s">
        <v>1148</v>
      </c>
      <c r="E105" t="s">
        <v>53</v>
      </c>
      <c r="F105" t="s">
        <v>1900</v>
      </c>
      <c r="G105" t="s">
        <v>177</v>
      </c>
      <c r="H105" t="str" cm="1">
        <f t="array" ref="H105:I105">_xlfn.TEXTSPLIT(SUBSTITUTE(D105,"樓",""),"/",,,0)</f>
        <v>15</v>
      </c>
      <c r="I105" t="str">
        <v>22</v>
      </c>
      <c r="J105" cm="1">
        <f t="array" ref="J105">GetNumByUnit(E105,"房")</f>
        <v>3</v>
      </c>
      <c r="K105" cm="1">
        <f t="array" ref="K105">GetNumByUnit(E105,"廳")</f>
        <v>2</v>
      </c>
      <c r="L105" cm="1">
        <f t="array" ref="L105">GetNumByUnit(E105,"衛")</f>
        <v>2</v>
      </c>
      <c r="M105" t="str">
        <f t="shared" si="4"/>
        <v xml:space="preserve">台南市安南區樂活一街  </v>
      </c>
      <c r="N105" t="str">
        <f t="shared" si="5"/>
        <v>台南市</v>
      </c>
      <c r="O105">
        <f t="shared" si="6"/>
        <v>38000</v>
      </c>
      <c r="P105" t="str">
        <f>_xlfn.XLOOKUP(N105,區隔!$B$3:$B$20,區隔!C$3:C$20,0)</f>
        <v>南部</v>
      </c>
      <c r="Q105" t="str">
        <f>LOOKUP(C105,區隔!$F$3:$F$5,區隔!$E$3:$E$5)</f>
        <v>大坪數</v>
      </c>
      <c r="R105">
        <f t="shared" si="7"/>
        <v>30</v>
      </c>
    </row>
    <row r="106" spans="1:18" x14ac:dyDescent="0.3">
      <c r="A106" s="7" t="s">
        <v>3624</v>
      </c>
      <c r="B106" t="s">
        <v>1</v>
      </c>
      <c r="C106">
        <v>53.54</v>
      </c>
      <c r="D106" t="s">
        <v>1148</v>
      </c>
      <c r="E106" t="s">
        <v>51</v>
      </c>
      <c r="F106" t="s">
        <v>1900</v>
      </c>
      <c r="G106" t="s">
        <v>228</v>
      </c>
      <c r="H106" t="str" cm="1">
        <f t="array" ref="H106:I106">_xlfn.TEXTSPLIT(SUBSTITUTE(D106,"樓",""),"/",,,0)</f>
        <v>15</v>
      </c>
      <c r="I106" t="str">
        <v>22</v>
      </c>
      <c r="J106" cm="1">
        <f t="array" ref="J106">GetNumByUnit(E106,"房")</f>
        <v>2</v>
      </c>
      <c r="K106" cm="1">
        <f t="array" ref="K106">GetNumByUnit(E106,"廳")</f>
        <v>2</v>
      </c>
      <c r="L106" cm="1">
        <f t="array" ref="L106">GetNumByUnit(E106,"衛")</f>
        <v>2</v>
      </c>
      <c r="M106" t="str">
        <f t="shared" si="4"/>
        <v xml:space="preserve">台南市安南區樂活一街  </v>
      </c>
      <c r="N106" t="str">
        <f t="shared" si="5"/>
        <v>台南市</v>
      </c>
      <c r="O106">
        <f t="shared" si="6"/>
        <v>35000</v>
      </c>
      <c r="P106" t="str">
        <f>_xlfn.XLOOKUP(N106,區隔!$B$3:$B$20,區隔!C$3:C$20,0)</f>
        <v>南部</v>
      </c>
      <c r="Q106" t="str">
        <f>LOOKUP(C106,區隔!$F$3:$F$5,區隔!$E$3:$E$5)</f>
        <v>大坪數</v>
      </c>
      <c r="R106">
        <f t="shared" si="7"/>
        <v>30</v>
      </c>
    </row>
    <row r="107" spans="1:18" x14ac:dyDescent="0.3">
      <c r="A107" s="7" t="s">
        <v>3629</v>
      </c>
      <c r="B107" t="s">
        <v>1</v>
      </c>
      <c r="C107">
        <v>53.54</v>
      </c>
      <c r="D107" t="s">
        <v>3214</v>
      </c>
      <c r="E107" t="s">
        <v>51</v>
      </c>
      <c r="F107" t="s">
        <v>1900</v>
      </c>
      <c r="G107" t="s">
        <v>228</v>
      </c>
      <c r="H107" t="str" cm="1">
        <f t="array" ref="H107:I107">_xlfn.TEXTSPLIT(SUBSTITUTE(D107,"樓",""),"/",,,0)</f>
        <v>16</v>
      </c>
      <c r="I107" t="str">
        <v>22</v>
      </c>
      <c r="J107" cm="1">
        <f t="array" ref="J107">GetNumByUnit(E107,"房")</f>
        <v>2</v>
      </c>
      <c r="K107" cm="1">
        <f t="array" ref="K107">GetNumByUnit(E107,"廳")</f>
        <v>2</v>
      </c>
      <c r="L107" cm="1">
        <f t="array" ref="L107">GetNumByUnit(E107,"衛")</f>
        <v>2</v>
      </c>
      <c r="M107" t="str">
        <f t="shared" si="4"/>
        <v xml:space="preserve">台南市安南區樂活一街  </v>
      </c>
      <c r="N107" t="str">
        <f t="shared" si="5"/>
        <v>台南市</v>
      </c>
      <c r="O107">
        <f t="shared" si="6"/>
        <v>35000</v>
      </c>
      <c r="P107" t="str">
        <f>_xlfn.XLOOKUP(N107,區隔!$B$3:$B$20,區隔!C$3:C$20,0)</f>
        <v>南部</v>
      </c>
      <c r="Q107" t="str">
        <f>LOOKUP(C107,區隔!$F$3:$F$5,區隔!$E$3:$E$5)</f>
        <v>大坪數</v>
      </c>
      <c r="R107">
        <f t="shared" si="7"/>
        <v>30</v>
      </c>
    </row>
    <row r="108" spans="1:18" x14ac:dyDescent="0.3">
      <c r="A108" s="7" t="s">
        <v>2772</v>
      </c>
      <c r="B108" t="s">
        <v>1</v>
      </c>
      <c r="C108">
        <v>13.85</v>
      </c>
      <c r="D108" t="s">
        <v>2128</v>
      </c>
      <c r="E108" t="s">
        <v>56</v>
      </c>
      <c r="F108" t="s">
        <v>2129</v>
      </c>
      <c r="G108" t="s">
        <v>331</v>
      </c>
      <c r="H108" t="str" cm="1">
        <f t="array" ref="H108:I108">_xlfn.TEXTSPLIT(SUBSTITUTE(D108,"樓",""),"/",,,0)</f>
        <v>7</v>
      </c>
      <c r="I108" t="str">
        <v>16</v>
      </c>
      <c r="J108" cm="1">
        <f t="array" ref="J108">GetNumByUnit(E108,"房")</f>
        <v>1</v>
      </c>
      <c r="K108" cm="1">
        <f t="array" ref="K108">GetNumByUnit(E108,"廳")</f>
        <v>1</v>
      </c>
      <c r="L108" cm="1">
        <f t="array" ref="L108">GetNumByUnit(E108,"衛")</f>
        <v>1</v>
      </c>
      <c r="M108" t="str">
        <f t="shared" si="4"/>
        <v xml:space="preserve">新北市淡水區自立路  </v>
      </c>
      <c r="N108" t="str">
        <f t="shared" si="5"/>
        <v>新北市</v>
      </c>
      <c r="O108">
        <f t="shared" si="6"/>
        <v>15000</v>
      </c>
      <c r="P108" t="str">
        <f>_xlfn.XLOOKUP(N108,區隔!$B$3:$B$20,區隔!C$3:C$20,0)</f>
        <v>北部</v>
      </c>
      <c r="Q108" t="str">
        <f>LOOKUP(C108,區隔!$F$3:$F$5,區隔!$E$3:$E$5)</f>
        <v>小坪數</v>
      </c>
      <c r="R108">
        <f t="shared" si="7"/>
        <v>20</v>
      </c>
    </row>
    <row r="109" spans="1:18" x14ac:dyDescent="0.3">
      <c r="A109" s="7" t="s">
        <v>2962</v>
      </c>
      <c r="B109" t="s">
        <v>1</v>
      </c>
      <c r="C109">
        <v>78.25</v>
      </c>
      <c r="D109" t="s">
        <v>1077</v>
      </c>
      <c r="E109" t="s">
        <v>2963</v>
      </c>
      <c r="F109" t="s">
        <v>2964</v>
      </c>
      <c r="G109" t="s">
        <v>365</v>
      </c>
      <c r="H109" t="str" cm="1">
        <f t="array" ref="H109:I109">_xlfn.TEXTSPLIT(SUBSTITUTE(D109,"樓",""),"/",,,0)</f>
        <v>1-5</v>
      </c>
      <c r="I109" t="str">
        <v>5</v>
      </c>
      <c r="J109" cm="1">
        <f t="array" ref="J109">GetNumByUnit(E109,"房")</f>
        <v>4</v>
      </c>
      <c r="K109" cm="1">
        <f t="array" ref="K109">GetNumByUnit(E109,"廳")</f>
        <v>2</v>
      </c>
      <c r="L109" cm="1">
        <f t="array" ref="L109">GetNumByUnit(E109,"衛")</f>
        <v>5</v>
      </c>
      <c r="M109" t="str">
        <f t="shared" si="4"/>
        <v xml:space="preserve">新竹縣竹北市自強南路  </v>
      </c>
      <c r="N109" t="str">
        <f t="shared" si="5"/>
        <v>新竹縣</v>
      </c>
      <c r="O109">
        <f t="shared" si="6"/>
        <v>42000</v>
      </c>
      <c r="P109" t="str">
        <f>_xlfn.XLOOKUP(N109,區隔!$B$3:$B$20,區隔!C$3:C$20,0)</f>
        <v>北部</v>
      </c>
      <c r="Q109" t="str">
        <f>LOOKUP(C109,區隔!$F$3:$F$5,區隔!$E$3:$E$5)</f>
        <v>大坪數</v>
      </c>
      <c r="R109">
        <f t="shared" si="7"/>
        <v>10</v>
      </c>
    </row>
    <row r="110" spans="1:18" x14ac:dyDescent="0.3">
      <c r="A110" s="7" t="s">
        <v>2037</v>
      </c>
      <c r="B110" t="s">
        <v>1</v>
      </c>
      <c r="C110">
        <v>52.69</v>
      </c>
      <c r="D110" t="s">
        <v>682</v>
      </c>
      <c r="E110" t="s">
        <v>53</v>
      </c>
      <c r="F110" t="s">
        <v>2033</v>
      </c>
      <c r="G110" t="s">
        <v>1321</v>
      </c>
      <c r="H110" t="str" cm="1">
        <f t="array" ref="H110:I110">_xlfn.TEXTSPLIT(SUBSTITUTE(D110,"樓",""),"/",,,0)</f>
        <v>9</v>
      </c>
      <c r="I110" t="str">
        <v>15</v>
      </c>
      <c r="J110" cm="1">
        <f t="array" ref="J110">GetNumByUnit(E110,"房")</f>
        <v>3</v>
      </c>
      <c r="K110" cm="1">
        <f t="array" ref="K110">GetNumByUnit(E110,"廳")</f>
        <v>2</v>
      </c>
      <c r="L110" cm="1">
        <f t="array" ref="L110">GetNumByUnit(E110,"衛")</f>
        <v>2</v>
      </c>
      <c r="M110" t="str">
        <f t="shared" si="4"/>
        <v xml:space="preserve">新北市淡水區新市一路一段  </v>
      </c>
      <c r="N110" t="str">
        <f t="shared" si="5"/>
        <v>新北市</v>
      </c>
      <c r="O110">
        <f t="shared" si="6"/>
        <v>29500</v>
      </c>
      <c r="P110" t="str">
        <f>_xlfn.XLOOKUP(N110,區隔!$B$3:$B$20,區隔!C$3:C$20,0)</f>
        <v>北部</v>
      </c>
      <c r="Q110" t="str">
        <f>LOOKUP(C110,區隔!$F$3:$F$5,區隔!$E$3:$E$5)</f>
        <v>大坪數</v>
      </c>
      <c r="R110">
        <f t="shared" si="7"/>
        <v>20</v>
      </c>
    </row>
    <row r="111" spans="1:18" x14ac:dyDescent="0.3">
      <c r="A111" s="7" t="s">
        <v>5311</v>
      </c>
      <c r="B111" t="s">
        <v>1</v>
      </c>
      <c r="C111">
        <v>47.47</v>
      </c>
      <c r="D111" t="s">
        <v>652</v>
      </c>
      <c r="E111" t="s">
        <v>53</v>
      </c>
      <c r="F111" t="s">
        <v>3215</v>
      </c>
      <c r="G111" t="s">
        <v>87</v>
      </c>
      <c r="H111" t="str" cm="1">
        <f t="array" ref="H111:I111">_xlfn.TEXTSPLIT(SUBSTITUTE(D111,"樓",""),"/",,,0)</f>
        <v>11</v>
      </c>
      <c r="I111" t="str">
        <v>12</v>
      </c>
      <c r="J111" cm="1">
        <f t="array" ref="J111">GetNumByUnit(E111,"房")</f>
        <v>3</v>
      </c>
      <c r="K111" cm="1">
        <f t="array" ref="K111">GetNumByUnit(E111,"廳")</f>
        <v>2</v>
      </c>
      <c r="L111" cm="1">
        <f t="array" ref="L111">GetNumByUnit(E111,"衛")</f>
        <v>2</v>
      </c>
      <c r="M111" t="str">
        <f t="shared" si="4"/>
        <v xml:space="preserve">桃園市桃園區桃鶯路  </v>
      </c>
      <c r="N111" t="str">
        <f t="shared" si="5"/>
        <v>桃園市</v>
      </c>
      <c r="O111">
        <f t="shared" si="6"/>
        <v>24000</v>
      </c>
      <c r="P111" t="str">
        <f>_xlfn.XLOOKUP(N111,區隔!$B$3:$B$20,區隔!C$3:C$20,0)</f>
        <v>北部</v>
      </c>
      <c r="Q111" t="str">
        <f>LOOKUP(C111,區隔!$F$3:$F$5,區隔!$E$3:$E$5)</f>
        <v>大坪數</v>
      </c>
      <c r="R111">
        <f t="shared" si="7"/>
        <v>20</v>
      </c>
    </row>
    <row r="112" spans="1:18" x14ac:dyDescent="0.3">
      <c r="A112" s="7" t="s">
        <v>4105</v>
      </c>
      <c r="B112" t="s">
        <v>1</v>
      </c>
      <c r="C112">
        <v>24.3</v>
      </c>
      <c r="D112" t="s">
        <v>1237</v>
      </c>
      <c r="E112" t="s">
        <v>198</v>
      </c>
      <c r="F112" t="s">
        <v>3738</v>
      </c>
      <c r="G112" t="s">
        <v>243</v>
      </c>
      <c r="H112" t="str" cm="1">
        <f t="array" ref="H112:I112">_xlfn.TEXTSPLIT(SUBSTITUTE(D112,"樓",""),"/",,,0)</f>
        <v>7</v>
      </c>
      <c r="I112" t="str">
        <v>18</v>
      </c>
      <c r="J112" cm="1">
        <f t="array" ref="J112">GetNumByUnit(E112,"房")</f>
        <v>2</v>
      </c>
      <c r="K112" cm="1">
        <f t="array" ref="K112">GetNumByUnit(E112,"廳")</f>
        <v>1</v>
      </c>
      <c r="L112" cm="1">
        <f t="array" ref="L112">GetNumByUnit(E112,"衛")</f>
        <v>1</v>
      </c>
      <c r="M112" t="str">
        <f t="shared" si="4"/>
        <v xml:space="preserve">新北市新店區碧潭路  </v>
      </c>
      <c r="N112" t="str">
        <f t="shared" si="5"/>
        <v>新北市</v>
      </c>
      <c r="O112">
        <f t="shared" si="6"/>
        <v>30000</v>
      </c>
      <c r="P112" t="str">
        <f>_xlfn.XLOOKUP(N112,區隔!$B$3:$B$20,區隔!C$3:C$20,0)</f>
        <v>北部</v>
      </c>
      <c r="Q112" t="str">
        <f>LOOKUP(C112,區隔!$F$3:$F$5,區隔!$E$3:$E$5)</f>
        <v>中坪數</v>
      </c>
      <c r="R112">
        <f t="shared" si="7"/>
        <v>20</v>
      </c>
    </row>
    <row r="113" spans="1:18" x14ac:dyDescent="0.3">
      <c r="A113" s="7" t="s">
        <v>5083</v>
      </c>
      <c r="B113" t="s">
        <v>1</v>
      </c>
      <c r="C113">
        <v>27.66</v>
      </c>
      <c r="D113" t="s">
        <v>54</v>
      </c>
      <c r="E113" t="s">
        <v>56</v>
      </c>
      <c r="F113" t="s">
        <v>5084</v>
      </c>
      <c r="G113" t="s">
        <v>29</v>
      </c>
      <c r="H113" t="str" cm="1">
        <f t="array" ref="H113:I113">_xlfn.TEXTSPLIT(SUBSTITUTE(D113,"樓",""),"/",,,0)</f>
        <v>11</v>
      </c>
      <c r="I113" t="str">
        <v>11</v>
      </c>
      <c r="J113" cm="1">
        <f t="array" ref="J113">GetNumByUnit(E113,"房")</f>
        <v>1</v>
      </c>
      <c r="K113" cm="1">
        <f t="array" ref="K113">GetNumByUnit(E113,"廳")</f>
        <v>1</v>
      </c>
      <c r="L113" cm="1">
        <f t="array" ref="L113">GetNumByUnit(E113,"衛")</f>
        <v>1</v>
      </c>
      <c r="M113" t="str">
        <f t="shared" si="4"/>
        <v xml:space="preserve">新北市土城區立仁街  </v>
      </c>
      <c r="N113" t="str">
        <f t="shared" si="5"/>
        <v>新北市</v>
      </c>
      <c r="O113">
        <f t="shared" si="6"/>
        <v>25000</v>
      </c>
      <c r="P113" t="str">
        <f>_xlfn.XLOOKUP(N113,區隔!$B$3:$B$20,區隔!C$3:C$20,0)</f>
        <v>北部</v>
      </c>
      <c r="Q113" t="str">
        <f>LOOKUP(C113,區隔!$F$3:$F$5,區隔!$E$3:$E$5)</f>
        <v>中坪數</v>
      </c>
      <c r="R113">
        <f t="shared" si="7"/>
        <v>20</v>
      </c>
    </row>
    <row r="114" spans="1:18" x14ac:dyDescent="0.3">
      <c r="A114" s="7" t="s">
        <v>5312</v>
      </c>
      <c r="B114" t="s">
        <v>1</v>
      </c>
      <c r="C114">
        <v>103.6</v>
      </c>
      <c r="D114" t="s">
        <v>324</v>
      </c>
      <c r="E114" t="s">
        <v>303</v>
      </c>
      <c r="F114" t="s">
        <v>5313</v>
      </c>
      <c r="G114" t="s">
        <v>158</v>
      </c>
      <c r="H114" t="str" cm="1">
        <f t="array" ref="H114:I114">_xlfn.TEXTSPLIT(SUBSTITUTE(D114,"樓",""),"/",,,0)</f>
        <v>9</v>
      </c>
      <c r="I114" t="str">
        <v>14</v>
      </c>
      <c r="J114" cm="1">
        <f t="array" ref="J114">GetNumByUnit(E114,"房")</f>
        <v>3</v>
      </c>
      <c r="K114" cm="1">
        <f t="array" ref="K114">GetNumByUnit(E114,"廳")</f>
        <v>2</v>
      </c>
      <c r="L114" cm="1">
        <f t="array" ref="L114">GetNumByUnit(E114,"衛")</f>
        <v>3</v>
      </c>
      <c r="M114" t="str">
        <f t="shared" si="4"/>
        <v xml:space="preserve">台北市內湖區成功路二段  </v>
      </c>
      <c r="N114" t="str">
        <f t="shared" si="5"/>
        <v>台北市</v>
      </c>
      <c r="O114">
        <f t="shared" si="6"/>
        <v>140000</v>
      </c>
      <c r="P114" t="str">
        <f>_xlfn.XLOOKUP(N114,區隔!$B$3:$B$20,區隔!C$3:C$20,0)</f>
        <v>北部</v>
      </c>
      <c r="Q114" t="str">
        <f>LOOKUP(C114,區隔!$F$3:$F$5,區隔!$E$3:$E$5)</f>
        <v>大坪數</v>
      </c>
      <c r="R114">
        <f t="shared" si="7"/>
        <v>20</v>
      </c>
    </row>
    <row r="115" spans="1:18" x14ac:dyDescent="0.3">
      <c r="A115" s="7" t="s">
        <v>5082</v>
      </c>
      <c r="B115" t="s">
        <v>1</v>
      </c>
      <c r="C115">
        <v>20.57</v>
      </c>
      <c r="D115" t="s">
        <v>220</v>
      </c>
      <c r="E115" t="s">
        <v>61</v>
      </c>
      <c r="F115" t="s">
        <v>3461</v>
      </c>
      <c r="G115" t="s">
        <v>329</v>
      </c>
      <c r="H115" t="str" cm="1">
        <f t="array" ref="H115:I115">_xlfn.TEXTSPLIT(SUBSTITUTE(D115,"樓",""),"/",,,0)</f>
        <v>2</v>
      </c>
      <c r="I115" t="str">
        <v>4</v>
      </c>
      <c r="J115" cm="1">
        <f t="array" ref="J115">GetNumByUnit(E115,"房")</f>
        <v>2</v>
      </c>
      <c r="K115" cm="1">
        <f t="array" ref="K115">GetNumByUnit(E115,"廳")</f>
        <v>2</v>
      </c>
      <c r="L115" cm="1">
        <f t="array" ref="L115">GetNumByUnit(E115,"衛")</f>
        <v>1</v>
      </c>
      <c r="M115" t="str">
        <f t="shared" si="4"/>
        <v xml:space="preserve">新北市三重區五華街  </v>
      </c>
      <c r="N115" t="str">
        <f t="shared" si="5"/>
        <v>新北市</v>
      </c>
      <c r="O115">
        <f t="shared" si="6"/>
        <v>16800</v>
      </c>
      <c r="P115" t="str">
        <f>_xlfn.XLOOKUP(N115,區隔!$B$3:$B$20,區隔!C$3:C$20,0)</f>
        <v>北部</v>
      </c>
      <c r="Q115" t="str">
        <f>LOOKUP(C115,區隔!$F$3:$F$5,區隔!$E$3:$E$5)</f>
        <v>中坪數</v>
      </c>
      <c r="R115">
        <f t="shared" si="7"/>
        <v>10</v>
      </c>
    </row>
    <row r="116" spans="1:18" x14ac:dyDescent="0.3">
      <c r="A116" s="7" t="s">
        <v>4903</v>
      </c>
      <c r="B116" t="s">
        <v>1</v>
      </c>
      <c r="C116">
        <v>49.66</v>
      </c>
      <c r="D116" t="s">
        <v>829</v>
      </c>
      <c r="E116" t="s">
        <v>53</v>
      </c>
      <c r="F116" t="s">
        <v>3839</v>
      </c>
      <c r="G116" t="s">
        <v>999</v>
      </c>
      <c r="H116" t="str" cm="1">
        <f t="array" ref="H116:I116">_xlfn.TEXTSPLIT(SUBSTITUTE(D116,"樓",""),"/",,,0)</f>
        <v>14</v>
      </c>
      <c r="I116" t="str">
        <v>15</v>
      </c>
      <c r="J116" cm="1">
        <f t="array" ref="J116">GetNumByUnit(E116,"房")</f>
        <v>3</v>
      </c>
      <c r="K116" cm="1">
        <f t="array" ref="K116">GetNumByUnit(E116,"廳")</f>
        <v>2</v>
      </c>
      <c r="L116" cm="1">
        <f t="array" ref="L116">GetNumByUnit(E116,"衛")</f>
        <v>2</v>
      </c>
      <c r="M116" t="str">
        <f t="shared" si="4"/>
        <v xml:space="preserve">高雄市鼓山區明倫路  </v>
      </c>
      <c r="N116" t="str">
        <f t="shared" si="5"/>
        <v>高雄市</v>
      </c>
      <c r="O116">
        <f t="shared" si="6"/>
        <v>26000</v>
      </c>
      <c r="P116" t="str">
        <f>_xlfn.XLOOKUP(N116,區隔!$B$3:$B$20,區隔!C$3:C$20,0)</f>
        <v>南部</v>
      </c>
      <c r="Q116" t="str">
        <f>LOOKUP(C116,區隔!$F$3:$F$5,區隔!$E$3:$E$5)</f>
        <v>大坪數</v>
      </c>
      <c r="R116">
        <f t="shared" si="7"/>
        <v>20</v>
      </c>
    </row>
    <row r="117" spans="1:18" x14ac:dyDescent="0.3">
      <c r="A117" s="7" t="s">
        <v>579</v>
      </c>
      <c r="B117" t="s">
        <v>1</v>
      </c>
      <c r="C117">
        <v>43.78</v>
      </c>
      <c r="D117" t="s">
        <v>50</v>
      </c>
      <c r="E117" t="s">
        <v>449</v>
      </c>
      <c r="F117" t="s">
        <v>227</v>
      </c>
      <c r="G117" t="s">
        <v>3</v>
      </c>
      <c r="H117" t="str" cm="1">
        <f t="array" ref="H117:I117">_xlfn.TEXTSPLIT(SUBSTITUTE(D117,"樓",""),"/",,,0)</f>
        <v>2</v>
      </c>
      <c r="I117" t="str">
        <v>7</v>
      </c>
      <c r="J117" t="str" cm="1">
        <f t="array" ref="J117">GetNumByUnit(E117,"房")</f>
        <v/>
      </c>
      <c r="K117" cm="1">
        <f t="array" ref="K117">GetNumByUnit(E117,"廳")</f>
        <v>1</v>
      </c>
      <c r="L117" cm="1">
        <f t="array" ref="L117">GetNumByUnit(E117,"衛")</f>
        <v>2</v>
      </c>
      <c r="M117" t="str">
        <f t="shared" si="4"/>
        <v xml:space="preserve">台北市中山區吉林路  </v>
      </c>
      <c r="N117" t="str">
        <f t="shared" si="5"/>
        <v>台北市</v>
      </c>
      <c r="O117">
        <f t="shared" si="6"/>
        <v>55000</v>
      </c>
      <c r="P117" t="str">
        <f>_xlfn.XLOOKUP(N117,區隔!$B$3:$B$20,區隔!C$3:C$20,0)</f>
        <v>北部</v>
      </c>
      <c r="Q117" t="str">
        <f>LOOKUP(C117,區隔!$F$3:$F$5,區隔!$E$3:$E$5)</f>
        <v>大坪數</v>
      </c>
      <c r="R117">
        <f t="shared" si="7"/>
        <v>10</v>
      </c>
    </row>
    <row r="118" spans="1:18" x14ac:dyDescent="0.3">
      <c r="A118" s="7" t="s">
        <v>5085</v>
      </c>
      <c r="B118" t="s">
        <v>1</v>
      </c>
      <c r="C118">
        <v>32.5</v>
      </c>
      <c r="D118" t="s">
        <v>644</v>
      </c>
      <c r="E118" t="s">
        <v>51</v>
      </c>
      <c r="F118" t="s">
        <v>5086</v>
      </c>
      <c r="G118" t="s">
        <v>87</v>
      </c>
      <c r="H118" t="str" cm="1">
        <f t="array" ref="H118:I118">_xlfn.TEXTSPLIT(SUBSTITUTE(D118,"樓",""),"/",,,0)</f>
        <v>7</v>
      </c>
      <c r="I118" t="str">
        <v>9</v>
      </c>
      <c r="J118" cm="1">
        <f t="array" ref="J118">GetNumByUnit(E118,"房")</f>
        <v>2</v>
      </c>
      <c r="K118" cm="1">
        <f t="array" ref="K118">GetNumByUnit(E118,"廳")</f>
        <v>2</v>
      </c>
      <c r="L118" cm="1">
        <f t="array" ref="L118">GetNumByUnit(E118,"衛")</f>
        <v>2</v>
      </c>
      <c r="M118" t="str">
        <f t="shared" si="4"/>
        <v xml:space="preserve">新北市鶯歌區龍七路  </v>
      </c>
      <c r="N118" t="str">
        <f t="shared" si="5"/>
        <v>新北市</v>
      </c>
      <c r="O118">
        <f t="shared" si="6"/>
        <v>24000</v>
      </c>
      <c r="P118" t="str">
        <f>_xlfn.XLOOKUP(N118,區隔!$B$3:$B$20,區隔!C$3:C$20,0)</f>
        <v>北部</v>
      </c>
      <c r="Q118" t="str">
        <f>LOOKUP(C118,區隔!$F$3:$F$5,區隔!$E$3:$E$5)</f>
        <v>大坪數</v>
      </c>
      <c r="R118">
        <f t="shared" si="7"/>
        <v>10</v>
      </c>
    </row>
    <row r="119" spans="1:18" x14ac:dyDescent="0.3">
      <c r="A119" s="7" t="s">
        <v>2488</v>
      </c>
      <c r="B119" t="s">
        <v>1</v>
      </c>
      <c r="C119">
        <v>32.5</v>
      </c>
      <c r="D119" t="s">
        <v>1250</v>
      </c>
      <c r="E119" t="s">
        <v>51</v>
      </c>
      <c r="F119" t="s">
        <v>2489</v>
      </c>
      <c r="G119" t="s">
        <v>2490</v>
      </c>
      <c r="H119" t="str" cm="1">
        <f t="array" ref="H119:I119">_xlfn.TEXTSPLIT(SUBSTITUTE(D119,"樓",""),"/",,,0)</f>
        <v>11</v>
      </c>
      <c r="I119" t="str">
        <v>20</v>
      </c>
      <c r="J119" cm="1">
        <f t="array" ref="J119">GetNumByUnit(E119,"房")</f>
        <v>2</v>
      </c>
      <c r="K119" cm="1">
        <f t="array" ref="K119">GetNumByUnit(E119,"廳")</f>
        <v>2</v>
      </c>
      <c r="L119" cm="1">
        <f t="array" ref="L119">GetNumByUnit(E119,"衛")</f>
        <v>2</v>
      </c>
      <c r="M119" t="str">
        <f t="shared" si="4"/>
        <v xml:space="preserve">新北市板橋區光環路二段  </v>
      </c>
      <c r="N119" t="str">
        <f t="shared" si="5"/>
        <v>新北市</v>
      </c>
      <c r="O119">
        <f t="shared" si="6"/>
        <v>35800</v>
      </c>
      <c r="P119" t="str">
        <f>_xlfn.XLOOKUP(N119,區隔!$B$3:$B$20,區隔!C$3:C$20,0)</f>
        <v>北部</v>
      </c>
      <c r="Q119" t="str">
        <f>LOOKUP(C119,區隔!$F$3:$F$5,區隔!$E$3:$E$5)</f>
        <v>大坪數</v>
      </c>
      <c r="R119">
        <f t="shared" si="7"/>
        <v>20</v>
      </c>
    </row>
    <row r="120" spans="1:18" x14ac:dyDescent="0.3">
      <c r="A120" s="7" t="s">
        <v>1149</v>
      </c>
      <c r="B120" t="s">
        <v>1</v>
      </c>
      <c r="C120">
        <v>27.05</v>
      </c>
      <c r="D120" t="s">
        <v>60</v>
      </c>
      <c r="E120" t="s">
        <v>1150</v>
      </c>
      <c r="F120" t="s">
        <v>215</v>
      </c>
      <c r="G120" t="s">
        <v>29</v>
      </c>
      <c r="H120" t="str" cm="1">
        <f t="array" ref="H120:I120">_xlfn.TEXTSPLIT(SUBSTITUTE(D120,"樓",""),"/",,,0)</f>
        <v>4</v>
      </c>
      <c r="I120" t="str">
        <v>5</v>
      </c>
      <c r="J120" cm="1">
        <f t="array" ref="J120">GetNumByUnit(E120,"房")</f>
        <v>3</v>
      </c>
      <c r="K120" cm="1">
        <f t="array" ref="K120">GetNumByUnit(E120,"廳")</f>
        <v>2</v>
      </c>
      <c r="L120" t="str" cm="1">
        <f t="array" ref="L120">GetNumByUnit(E120,"衛")</f>
        <v/>
      </c>
      <c r="M120" t="str">
        <f t="shared" si="4"/>
        <v xml:space="preserve">台北市內湖區康樂街  </v>
      </c>
      <c r="N120" t="str">
        <f t="shared" si="5"/>
        <v>台北市</v>
      </c>
      <c r="O120">
        <f t="shared" si="6"/>
        <v>25000</v>
      </c>
      <c r="P120" t="str">
        <f>_xlfn.XLOOKUP(N120,區隔!$B$3:$B$20,區隔!C$3:C$20,0)</f>
        <v>北部</v>
      </c>
      <c r="Q120" t="str">
        <f>LOOKUP(C120,區隔!$F$3:$F$5,區隔!$E$3:$E$5)</f>
        <v>中坪數</v>
      </c>
      <c r="R120">
        <f t="shared" si="7"/>
        <v>10</v>
      </c>
    </row>
    <row r="121" spans="1:18" x14ac:dyDescent="0.3">
      <c r="A121" s="7" t="s">
        <v>2100</v>
      </c>
      <c r="B121" t="s">
        <v>1</v>
      </c>
      <c r="C121">
        <v>34.33</v>
      </c>
      <c r="D121" t="s">
        <v>159</v>
      </c>
      <c r="E121" t="s">
        <v>187</v>
      </c>
      <c r="F121" t="s">
        <v>1948</v>
      </c>
      <c r="G121" t="s">
        <v>33</v>
      </c>
      <c r="H121" t="str" cm="1">
        <f t="array" ref="H121:I121">_xlfn.TEXTSPLIT(SUBSTITUTE(D121,"樓",""),"/",,,0)</f>
        <v>11</v>
      </c>
      <c r="I121" t="str">
        <v>15</v>
      </c>
      <c r="J121" cm="1">
        <f t="array" ref="J121">GetNumByUnit(E121,"房")</f>
        <v>3</v>
      </c>
      <c r="K121" cm="1">
        <f t="array" ref="K121">GetNumByUnit(E121,"廳")</f>
        <v>2</v>
      </c>
      <c r="L121" cm="1">
        <f t="array" ref="L121">GetNumByUnit(E121,"衛")</f>
        <v>1</v>
      </c>
      <c r="M121" t="str">
        <f t="shared" si="4"/>
        <v xml:space="preserve">新北市新店區央北二路  </v>
      </c>
      <c r="N121" t="str">
        <f t="shared" si="5"/>
        <v>新北市</v>
      </c>
      <c r="O121">
        <f t="shared" si="6"/>
        <v>46000</v>
      </c>
      <c r="P121" t="str">
        <f>_xlfn.XLOOKUP(N121,區隔!$B$3:$B$20,區隔!C$3:C$20,0)</f>
        <v>北部</v>
      </c>
      <c r="Q121" t="str">
        <f>LOOKUP(C121,區隔!$F$3:$F$5,區隔!$E$3:$E$5)</f>
        <v>大坪數</v>
      </c>
      <c r="R121">
        <f t="shared" si="7"/>
        <v>20</v>
      </c>
    </row>
    <row r="122" spans="1:18" x14ac:dyDescent="0.3">
      <c r="A122" s="7" t="s">
        <v>5087</v>
      </c>
      <c r="B122" t="s">
        <v>1</v>
      </c>
      <c r="C122">
        <v>49.83</v>
      </c>
      <c r="D122" t="s">
        <v>647</v>
      </c>
      <c r="E122" t="s">
        <v>53</v>
      </c>
      <c r="F122" t="s">
        <v>5088</v>
      </c>
      <c r="G122" t="s">
        <v>365</v>
      </c>
      <c r="H122" t="str" cm="1">
        <f t="array" ref="H122:I122">_xlfn.TEXTSPLIT(SUBSTITUTE(D122,"樓",""),"/",,,0)</f>
        <v>17</v>
      </c>
      <c r="I122" t="str">
        <v>24</v>
      </c>
      <c r="J122" cm="1">
        <f t="array" ref="J122">GetNumByUnit(E122,"房")</f>
        <v>3</v>
      </c>
      <c r="K122" cm="1">
        <f t="array" ref="K122">GetNumByUnit(E122,"廳")</f>
        <v>2</v>
      </c>
      <c r="L122" cm="1">
        <f t="array" ref="L122">GetNumByUnit(E122,"衛")</f>
        <v>2</v>
      </c>
      <c r="M122" t="str">
        <f t="shared" si="4"/>
        <v xml:space="preserve">台中市南屯區春安路  </v>
      </c>
      <c r="N122" t="str">
        <f t="shared" si="5"/>
        <v>台中市</v>
      </c>
      <c r="O122">
        <f t="shared" si="6"/>
        <v>42000</v>
      </c>
      <c r="P122" t="str">
        <f>_xlfn.XLOOKUP(N122,區隔!$B$3:$B$20,區隔!C$3:C$20,0)</f>
        <v>中部</v>
      </c>
      <c r="Q122" t="str">
        <f>LOOKUP(C122,區隔!$F$3:$F$5,區隔!$E$3:$E$5)</f>
        <v>大坪數</v>
      </c>
      <c r="R122">
        <f t="shared" si="7"/>
        <v>30</v>
      </c>
    </row>
    <row r="123" spans="1:18" x14ac:dyDescent="0.3">
      <c r="A123" s="7" t="s">
        <v>5089</v>
      </c>
      <c r="B123" t="s">
        <v>1</v>
      </c>
      <c r="C123">
        <v>29.3</v>
      </c>
      <c r="D123" t="s">
        <v>279</v>
      </c>
      <c r="E123" t="s">
        <v>53</v>
      </c>
      <c r="F123" t="s">
        <v>5090</v>
      </c>
      <c r="G123" t="s">
        <v>89</v>
      </c>
      <c r="H123" t="str" cm="1">
        <f t="array" ref="H123:I123">_xlfn.TEXTSPLIT(SUBSTITUTE(D123,"樓",""),"/",,,0)</f>
        <v>8</v>
      </c>
      <c r="I123" t="str">
        <v>16</v>
      </c>
      <c r="J123" cm="1">
        <f t="array" ref="J123">GetNumByUnit(E123,"房")</f>
        <v>3</v>
      </c>
      <c r="K123" cm="1">
        <f t="array" ref="K123">GetNumByUnit(E123,"廳")</f>
        <v>2</v>
      </c>
      <c r="L123" cm="1">
        <f t="array" ref="L123">GetNumByUnit(E123,"衛")</f>
        <v>2</v>
      </c>
      <c r="M123" t="str">
        <f t="shared" si="4"/>
        <v xml:space="preserve"> 新北市土城區明德路一段  </v>
      </c>
      <c r="N123" t="str">
        <f t="shared" si="5"/>
        <v>新北市</v>
      </c>
      <c r="O123">
        <f t="shared" si="6"/>
        <v>28000</v>
      </c>
      <c r="P123" t="str">
        <f>_xlfn.XLOOKUP(N123,區隔!$B$3:$B$20,區隔!C$3:C$20,0)</f>
        <v>北部</v>
      </c>
      <c r="Q123" t="str">
        <f>LOOKUP(C123,區隔!$F$3:$F$5,區隔!$E$3:$E$5)</f>
        <v>中坪數</v>
      </c>
      <c r="R123">
        <f t="shared" si="7"/>
        <v>20</v>
      </c>
    </row>
    <row r="124" spans="1:18" x14ac:dyDescent="0.3">
      <c r="A124" s="7" t="s">
        <v>5091</v>
      </c>
      <c r="B124" t="s">
        <v>1</v>
      </c>
      <c r="C124">
        <v>4</v>
      </c>
      <c r="D124" t="s">
        <v>295</v>
      </c>
      <c r="E124" t="s">
        <v>59</v>
      </c>
      <c r="F124" t="s">
        <v>2450</v>
      </c>
      <c r="G124" t="s">
        <v>36</v>
      </c>
      <c r="H124" t="str" cm="1">
        <f t="array" ref="H124:I124">_xlfn.TEXTSPLIT(SUBSTITUTE(D124,"樓",""),"/",,,0)</f>
        <v>3</v>
      </c>
      <c r="I124" t="str">
        <v>5</v>
      </c>
      <c r="J124" cm="1">
        <f t="array" ref="J124">GetNumByUnit(E124,"房")</f>
        <v>1</v>
      </c>
      <c r="K124" t="str" cm="1">
        <f t="array" ref="K124">GetNumByUnit(E124,"廳")</f>
        <v/>
      </c>
      <c r="L124" cm="1">
        <f t="array" ref="L124">GetNumByUnit(E124,"衛")</f>
        <v>1</v>
      </c>
      <c r="M124" t="str">
        <f t="shared" si="4"/>
        <v xml:space="preserve">新北市板橋區光正街  </v>
      </c>
      <c r="N124" t="str">
        <f t="shared" si="5"/>
        <v>新北市</v>
      </c>
      <c r="O124">
        <f t="shared" si="6"/>
        <v>7500</v>
      </c>
      <c r="P124" t="str">
        <f>_xlfn.XLOOKUP(N124,區隔!$B$3:$B$20,區隔!C$3:C$20,0)</f>
        <v>北部</v>
      </c>
      <c r="Q124" t="str">
        <f>LOOKUP(C124,區隔!$F$3:$F$5,區隔!$E$3:$E$5)</f>
        <v>小坪數</v>
      </c>
      <c r="R124">
        <f t="shared" si="7"/>
        <v>10</v>
      </c>
    </row>
    <row r="125" spans="1:18" x14ac:dyDescent="0.3">
      <c r="A125" s="7" t="s">
        <v>2528</v>
      </c>
      <c r="B125" t="s">
        <v>1</v>
      </c>
      <c r="C125">
        <v>36.42</v>
      </c>
      <c r="D125" t="s">
        <v>284</v>
      </c>
      <c r="E125" t="s">
        <v>2529</v>
      </c>
      <c r="F125" t="s">
        <v>1780</v>
      </c>
      <c r="G125" t="s">
        <v>172</v>
      </c>
      <c r="H125" t="str" cm="1">
        <f t="array" ref="H125:I125">_xlfn.TEXTSPLIT(SUBSTITUTE(D125,"樓",""),"/",,,0)</f>
        <v>1-2</v>
      </c>
      <c r="I125" t="str">
        <v>2</v>
      </c>
      <c r="J125" cm="1">
        <f t="array" ref="J125">GetNumByUnit(E125,"房")</f>
        <v>5</v>
      </c>
      <c r="K125" cm="1">
        <f t="array" ref="K125">GetNumByUnit(E125,"廳")</f>
        <v>4</v>
      </c>
      <c r="L125" cm="1">
        <f t="array" ref="L125">GetNumByUnit(E125,"衛")</f>
        <v>3</v>
      </c>
      <c r="M125" t="str">
        <f t="shared" si="4"/>
        <v xml:space="preserve">台中市西屯區臺灣大道三段  </v>
      </c>
      <c r="N125" t="str">
        <f t="shared" si="5"/>
        <v>台中市</v>
      </c>
      <c r="O125">
        <f t="shared" si="6"/>
        <v>80000</v>
      </c>
      <c r="P125" t="str">
        <f>_xlfn.XLOOKUP(N125,區隔!$B$3:$B$20,區隔!C$3:C$20,0)</f>
        <v>中部</v>
      </c>
      <c r="Q125" t="str">
        <f>LOOKUP(C125,區隔!$F$3:$F$5,區隔!$E$3:$E$5)</f>
        <v>大坪數</v>
      </c>
      <c r="R125">
        <f t="shared" si="7"/>
        <v>10</v>
      </c>
    </row>
    <row r="126" spans="1:18" x14ac:dyDescent="0.3">
      <c r="A126" s="7" t="s">
        <v>5092</v>
      </c>
      <c r="B126" t="s">
        <v>1</v>
      </c>
      <c r="C126">
        <v>54.75</v>
      </c>
      <c r="D126" t="s">
        <v>866</v>
      </c>
      <c r="E126" t="s">
        <v>53</v>
      </c>
      <c r="F126" t="s">
        <v>96</v>
      </c>
      <c r="G126" t="s">
        <v>112</v>
      </c>
      <c r="H126" t="str" cm="1">
        <f t="array" ref="H126:I126">_xlfn.TEXTSPLIT(SUBSTITUTE(D126,"樓",""),"/",,,0)</f>
        <v>5</v>
      </c>
      <c r="I126" t="str">
        <v>13</v>
      </c>
      <c r="J126" cm="1">
        <f t="array" ref="J126">GetNumByUnit(E126,"房")</f>
        <v>3</v>
      </c>
      <c r="K126" cm="1">
        <f t="array" ref="K126">GetNumByUnit(E126,"廳")</f>
        <v>2</v>
      </c>
      <c r="L126" cm="1">
        <f t="array" ref="L126">GetNumByUnit(E126,"衛")</f>
        <v>2</v>
      </c>
      <c r="M126" t="str">
        <f t="shared" si="4"/>
        <v xml:space="preserve">台北市大同區延平北路一段  </v>
      </c>
      <c r="N126" t="str">
        <f t="shared" si="5"/>
        <v>台北市</v>
      </c>
      <c r="O126">
        <f t="shared" si="6"/>
        <v>60000</v>
      </c>
      <c r="P126" t="str">
        <f>_xlfn.XLOOKUP(N126,區隔!$B$3:$B$20,區隔!C$3:C$20,0)</f>
        <v>北部</v>
      </c>
      <c r="Q126" t="str">
        <f>LOOKUP(C126,區隔!$F$3:$F$5,區隔!$E$3:$E$5)</f>
        <v>大坪數</v>
      </c>
      <c r="R126">
        <f t="shared" si="7"/>
        <v>20</v>
      </c>
    </row>
    <row r="127" spans="1:18" x14ac:dyDescent="0.3">
      <c r="A127" s="7" t="s">
        <v>2075</v>
      </c>
      <c r="B127" t="s">
        <v>1</v>
      </c>
      <c r="C127">
        <v>36.42</v>
      </c>
      <c r="D127" t="s">
        <v>197</v>
      </c>
      <c r="E127" t="s">
        <v>61</v>
      </c>
      <c r="F127" t="s">
        <v>2076</v>
      </c>
      <c r="G127" t="s">
        <v>29</v>
      </c>
      <c r="H127" t="str" cm="1">
        <f t="array" ref="H127:I127">_xlfn.TEXTSPLIT(SUBSTITUTE(D127,"樓",""),"/",,,0)</f>
        <v>3</v>
      </c>
      <c r="I127" t="str">
        <v>11</v>
      </c>
      <c r="J127" cm="1">
        <f t="array" ref="J127">GetNumByUnit(E127,"房")</f>
        <v>2</v>
      </c>
      <c r="K127" cm="1">
        <f t="array" ref="K127">GetNumByUnit(E127,"廳")</f>
        <v>2</v>
      </c>
      <c r="L127" cm="1">
        <f t="array" ref="L127">GetNumByUnit(E127,"衛")</f>
        <v>1</v>
      </c>
      <c r="M127" t="str">
        <f t="shared" si="4"/>
        <v xml:space="preserve">新北市鶯歌區鳳五路  </v>
      </c>
      <c r="N127" t="str">
        <f t="shared" si="5"/>
        <v>新北市</v>
      </c>
      <c r="O127">
        <f t="shared" si="6"/>
        <v>25000</v>
      </c>
      <c r="P127" t="str">
        <f>_xlfn.XLOOKUP(N127,區隔!$B$3:$B$20,區隔!C$3:C$20,0)</f>
        <v>北部</v>
      </c>
      <c r="Q127" t="str">
        <f>LOOKUP(C127,區隔!$F$3:$F$5,區隔!$E$3:$E$5)</f>
        <v>大坪數</v>
      </c>
      <c r="R127">
        <f t="shared" si="7"/>
        <v>20</v>
      </c>
    </row>
    <row r="128" spans="1:18" x14ac:dyDescent="0.3">
      <c r="A128" s="7" t="s">
        <v>5094</v>
      </c>
      <c r="B128" t="s">
        <v>1</v>
      </c>
      <c r="C128">
        <v>7.65</v>
      </c>
      <c r="D128" t="s">
        <v>223</v>
      </c>
      <c r="E128" t="s">
        <v>56</v>
      </c>
      <c r="F128" t="s">
        <v>5095</v>
      </c>
      <c r="G128" t="s">
        <v>331</v>
      </c>
      <c r="H128" t="str" cm="1">
        <f t="array" ref="H128:I128">_xlfn.TEXTSPLIT(SUBSTITUTE(D128,"樓",""),"/",,,0)</f>
        <v>1</v>
      </c>
      <c r="I128" t="str">
        <v>10</v>
      </c>
      <c r="J128" cm="1">
        <f t="array" ref="J128">GetNumByUnit(E128,"房")</f>
        <v>1</v>
      </c>
      <c r="K128" cm="1">
        <f t="array" ref="K128">GetNumByUnit(E128,"廳")</f>
        <v>1</v>
      </c>
      <c r="L128" cm="1">
        <f t="array" ref="L128">GetNumByUnit(E128,"衛")</f>
        <v>1</v>
      </c>
      <c r="M128" t="str">
        <f t="shared" si="4"/>
        <v xml:space="preserve">桃園市中壢區中園路二段  </v>
      </c>
      <c r="N128" t="str">
        <f t="shared" si="5"/>
        <v>桃園市</v>
      </c>
      <c r="O128">
        <f t="shared" si="6"/>
        <v>15000</v>
      </c>
      <c r="P128" t="str">
        <f>_xlfn.XLOOKUP(N128,區隔!$B$3:$B$20,區隔!C$3:C$20,0)</f>
        <v>北部</v>
      </c>
      <c r="Q128" t="str">
        <f>LOOKUP(C128,區隔!$F$3:$F$5,區隔!$E$3:$E$5)</f>
        <v>小坪數</v>
      </c>
      <c r="R128">
        <f t="shared" si="7"/>
        <v>10</v>
      </c>
    </row>
    <row r="129" spans="1:18" x14ac:dyDescent="0.3">
      <c r="A129" s="7" t="s">
        <v>1649</v>
      </c>
      <c r="B129" t="s">
        <v>1</v>
      </c>
      <c r="C129">
        <v>10.35</v>
      </c>
      <c r="D129" t="s">
        <v>63</v>
      </c>
      <c r="E129" t="s">
        <v>775</v>
      </c>
      <c r="F129" t="s">
        <v>1650</v>
      </c>
      <c r="G129" t="s">
        <v>20</v>
      </c>
      <c r="H129" t="str" cm="1">
        <f t="array" ref="H129:I129">_xlfn.TEXTSPLIT(SUBSTITUTE(D129,"樓",""),"/",,,0)</f>
        <v>5</v>
      </c>
      <c r="I129" t="str">
        <v>5</v>
      </c>
      <c r="J129" cm="1">
        <f t="array" ref="J129">GetNumByUnit(E129,"房")</f>
        <v>1</v>
      </c>
      <c r="K129" cm="1">
        <f t="array" ref="K129">GetNumByUnit(E129,"廳")</f>
        <v>1</v>
      </c>
      <c r="L129" t="str" cm="1">
        <f t="array" ref="L129">GetNumByUnit(E129,"衛")</f>
        <v/>
      </c>
      <c r="M129" t="str">
        <f t="shared" si="4"/>
        <v xml:space="preserve">新竹市新竹市水田街  </v>
      </c>
      <c r="N129" t="str">
        <f t="shared" si="5"/>
        <v>新竹市</v>
      </c>
      <c r="O129">
        <f t="shared" si="6"/>
        <v>12000</v>
      </c>
      <c r="P129" t="str">
        <f>_xlfn.XLOOKUP(N129,區隔!$B$3:$B$20,區隔!C$3:C$20,0)</f>
        <v>北部</v>
      </c>
      <c r="Q129" t="str">
        <f>LOOKUP(C129,區隔!$F$3:$F$5,區隔!$E$3:$E$5)</f>
        <v>小坪數</v>
      </c>
      <c r="R129">
        <f t="shared" si="7"/>
        <v>10</v>
      </c>
    </row>
    <row r="130" spans="1:18" x14ac:dyDescent="0.3">
      <c r="A130" s="7" t="s">
        <v>649</v>
      </c>
      <c r="B130" t="s">
        <v>1</v>
      </c>
      <c r="C130">
        <v>3.5</v>
      </c>
      <c r="D130" t="s">
        <v>166</v>
      </c>
      <c r="E130" t="s">
        <v>547</v>
      </c>
      <c r="F130" t="s">
        <v>8</v>
      </c>
      <c r="G130" t="s">
        <v>20</v>
      </c>
      <c r="H130" t="str" cm="1">
        <f t="array" ref="H130:I130">_xlfn.TEXTSPLIT(SUBSTITUTE(D130,"樓",""),"/",,,0)</f>
        <v>6</v>
      </c>
      <c r="I130" t="str">
        <v>7</v>
      </c>
      <c r="J130" cm="1">
        <f t="array" ref="J130">GetNumByUnit(E130,"房")</f>
        <v>1</v>
      </c>
      <c r="K130" t="str" cm="1">
        <f t="array" ref="K130">GetNumByUnit(E130,"廳")</f>
        <v/>
      </c>
      <c r="L130" t="str" cm="1">
        <f t="array" ref="L130">GetNumByUnit(E130,"衛")</f>
        <v/>
      </c>
      <c r="M130" t="str">
        <f t="shared" si="4"/>
        <v xml:space="preserve">台北市士林區中山北路七段  </v>
      </c>
      <c r="N130" t="str">
        <f t="shared" si="5"/>
        <v>台北市</v>
      </c>
      <c r="O130">
        <f t="shared" si="6"/>
        <v>12000</v>
      </c>
      <c r="P130" t="str">
        <f>_xlfn.XLOOKUP(N130,區隔!$B$3:$B$20,區隔!C$3:C$20,0)</f>
        <v>北部</v>
      </c>
      <c r="Q130" t="str">
        <f>LOOKUP(C130,區隔!$F$3:$F$5,區隔!$E$3:$E$5)</f>
        <v>小坪數</v>
      </c>
      <c r="R130">
        <f t="shared" si="7"/>
        <v>10</v>
      </c>
    </row>
    <row r="131" spans="1:18" x14ac:dyDescent="0.3">
      <c r="A131" s="7" t="s">
        <v>648</v>
      </c>
      <c r="B131" t="s">
        <v>1</v>
      </c>
      <c r="C131">
        <v>5</v>
      </c>
      <c r="D131" t="s">
        <v>166</v>
      </c>
      <c r="E131" t="s">
        <v>59</v>
      </c>
      <c r="F131" t="s">
        <v>8</v>
      </c>
      <c r="G131" t="s">
        <v>331</v>
      </c>
      <c r="H131" t="str" cm="1">
        <f t="array" ref="H131:I131">_xlfn.TEXTSPLIT(SUBSTITUTE(D131,"樓",""),"/",,,0)</f>
        <v>6</v>
      </c>
      <c r="I131" t="str">
        <v>7</v>
      </c>
      <c r="J131" cm="1">
        <f t="array" ref="J131">GetNumByUnit(E131,"房")</f>
        <v>1</v>
      </c>
      <c r="K131" t="str" cm="1">
        <f t="array" ref="K131">GetNumByUnit(E131,"廳")</f>
        <v/>
      </c>
      <c r="L131" cm="1">
        <f t="array" ref="L131">GetNumByUnit(E131,"衛")</f>
        <v>1</v>
      </c>
      <c r="M131" t="str">
        <f t="shared" ref="M131:M194" si="8">IFERROR(_xlfn.TEXTAFTER(F131,"/",LEN(F131)-LEN(SUBSTITUTE(F131,"/",""))),F131)</f>
        <v xml:space="preserve">台北市士林區中山北路七段  </v>
      </c>
      <c r="N131" t="str">
        <f t="shared" ref="N131:N194" si="9">TRIM(LEFT(M131,MIN(IFERROR(SEARCH("縣",M131),999),IFERROR(SEARCH("市",M131),999))))</f>
        <v>台北市</v>
      </c>
      <c r="O131">
        <f t="shared" ref="O131:O194" si="10">VALUE(SUBSTITUTE(SUBSTITUTE(G131,",", ""),"元/月",""))</f>
        <v>15000</v>
      </c>
      <c r="P131" t="str">
        <f>_xlfn.XLOOKUP(N131,區隔!$B$3:$B$20,區隔!C$3:C$20,0)</f>
        <v>北部</v>
      </c>
      <c r="Q131" t="str">
        <f>LOOKUP(C131,區隔!$F$3:$F$5,區隔!$E$3:$E$5)</f>
        <v>小坪數</v>
      </c>
      <c r="R131">
        <f t="shared" ref="R131:R194" si="11">_xlfn.XLOOKUP(CEILING(I131,10),_xlfn.SEQUENCE(100,,10,10),_xlfn.SEQUENCE(100,,10,10))</f>
        <v>10</v>
      </c>
    </row>
    <row r="132" spans="1:18" x14ac:dyDescent="0.3">
      <c r="A132" s="7" t="s">
        <v>492</v>
      </c>
      <c r="B132" t="s">
        <v>1</v>
      </c>
      <c r="C132">
        <v>8</v>
      </c>
      <c r="D132" t="s">
        <v>166</v>
      </c>
      <c r="E132" t="s">
        <v>59</v>
      </c>
      <c r="F132" t="s">
        <v>8</v>
      </c>
      <c r="G132" t="s">
        <v>128</v>
      </c>
      <c r="H132" t="str" cm="1">
        <f t="array" ref="H132:I132">_xlfn.TEXTSPLIT(SUBSTITUTE(D132,"樓",""),"/",,,0)</f>
        <v>6</v>
      </c>
      <c r="I132" t="str">
        <v>7</v>
      </c>
      <c r="J132" cm="1">
        <f t="array" ref="J132">GetNumByUnit(E132,"房")</f>
        <v>1</v>
      </c>
      <c r="K132" t="str" cm="1">
        <f t="array" ref="K132">GetNumByUnit(E132,"廳")</f>
        <v/>
      </c>
      <c r="L132" cm="1">
        <f t="array" ref="L132">GetNumByUnit(E132,"衛")</f>
        <v>1</v>
      </c>
      <c r="M132" t="str">
        <f t="shared" si="8"/>
        <v xml:space="preserve">台北市士林區中山北路七段  </v>
      </c>
      <c r="N132" t="str">
        <f t="shared" si="9"/>
        <v>台北市</v>
      </c>
      <c r="O132">
        <f t="shared" si="10"/>
        <v>16000</v>
      </c>
      <c r="P132" t="str">
        <f>_xlfn.XLOOKUP(N132,區隔!$B$3:$B$20,區隔!C$3:C$20,0)</f>
        <v>北部</v>
      </c>
      <c r="Q132" t="str">
        <f>LOOKUP(C132,區隔!$F$3:$F$5,區隔!$E$3:$E$5)</f>
        <v>小坪數</v>
      </c>
      <c r="R132">
        <f t="shared" si="11"/>
        <v>10</v>
      </c>
    </row>
    <row r="133" spans="1:18" x14ac:dyDescent="0.3">
      <c r="A133" s="7" t="s">
        <v>5096</v>
      </c>
      <c r="B133" t="s">
        <v>1</v>
      </c>
      <c r="C133">
        <v>20.63</v>
      </c>
      <c r="D133" t="s">
        <v>3497</v>
      </c>
      <c r="E133" t="s">
        <v>141</v>
      </c>
      <c r="F133" t="s">
        <v>2414</v>
      </c>
      <c r="G133" t="s">
        <v>999</v>
      </c>
      <c r="H133" t="str" cm="1">
        <f t="array" ref="H133:I133">_xlfn.TEXTSPLIT(SUBSTITUTE(D133,"樓",""),"/",,,0)</f>
        <v>12</v>
      </c>
      <c r="I133" t="str">
        <v>28</v>
      </c>
      <c r="J133" cm="1">
        <f t="array" ref="J133">GetNumByUnit(E133,"房")</f>
        <v>2</v>
      </c>
      <c r="K133" cm="1">
        <f t="array" ref="K133">GetNumByUnit(E133,"廳")</f>
        <v>1</v>
      </c>
      <c r="L133" cm="1">
        <f t="array" ref="L133">GetNumByUnit(E133,"衛")</f>
        <v>1</v>
      </c>
      <c r="M133" t="str">
        <f t="shared" si="8"/>
        <v xml:space="preserve">高雄市左營區博愛二路  </v>
      </c>
      <c r="N133" t="str">
        <f t="shared" si="9"/>
        <v>高雄市</v>
      </c>
      <c r="O133">
        <f t="shared" si="10"/>
        <v>26000</v>
      </c>
      <c r="P133" t="str">
        <f>_xlfn.XLOOKUP(N133,區隔!$B$3:$B$20,區隔!C$3:C$20,0)</f>
        <v>南部</v>
      </c>
      <c r="Q133" t="str">
        <f>LOOKUP(C133,區隔!$F$3:$F$5,區隔!$E$3:$E$5)</f>
        <v>中坪數</v>
      </c>
      <c r="R133">
        <f t="shared" si="11"/>
        <v>30</v>
      </c>
    </row>
    <row r="134" spans="1:18" x14ac:dyDescent="0.3">
      <c r="A134" s="7" t="s">
        <v>1957</v>
      </c>
      <c r="B134" t="s">
        <v>1</v>
      </c>
      <c r="C134">
        <v>34.74</v>
      </c>
      <c r="D134" t="s">
        <v>133</v>
      </c>
      <c r="E134" t="s">
        <v>53</v>
      </c>
      <c r="F134" t="s">
        <v>1958</v>
      </c>
      <c r="G134" t="s">
        <v>83</v>
      </c>
      <c r="H134" t="str" cm="1">
        <f t="array" ref="H134:I134">_xlfn.TEXTSPLIT(SUBSTITUTE(D134,"樓",""),"/",,,0)</f>
        <v>7</v>
      </c>
      <c r="I134" t="str">
        <v>14</v>
      </c>
      <c r="J134" cm="1">
        <f t="array" ref="J134">GetNumByUnit(E134,"房")</f>
        <v>3</v>
      </c>
      <c r="K134" cm="1">
        <f t="array" ref="K134">GetNumByUnit(E134,"廳")</f>
        <v>2</v>
      </c>
      <c r="L134" cm="1">
        <f t="array" ref="L134">GetNumByUnit(E134,"衛")</f>
        <v>2</v>
      </c>
      <c r="M134" t="str">
        <f t="shared" si="8"/>
        <v xml:space="preserve">台南市安平區國平路  </v>
      </c>
      <c r="N134" t="str">
        <f t="shared" si="9"/>
        <v>台南市</v>
      </c>
      <c r="O134">
        <f t="shared" si="10"/>
        <v>27000</v>
      </c>
      <c r="P134" t="str">
        <f>_xlfn.XLOOKUP(N134,區隔!$B$3:$B$20,區隔!C$3:C$20,0)</f>
        <v>南部</v>
      </c>
      <c r="Q134" t="str">
        <f>LOOKUP(C134,區隔!$F$3:$F$5,區隔!$E$3:$E$5)</f>
        <v>大坪數</v>
      </c>
      <c r="R134">
        <f t="shared" si="11"/>
        <v>20</v>
      </c>
    </row>
    <row r="135" spans="1:18" x14ac:dyDescent="0.3">
      <c r="A135" s="7" t="s">
        <v>4387</v>
      </c>
      <c r="B135" t="s">
        <v>1</v>
      </c>
      <c r="C135">
        <v>41.99</v>
      </c>
      <c r="D135" t="s">
        <v>81</v>
      </c>
      <c r="E135" t="s">
        <v>51</v>
      </c>
      <c r="F135" t="s">
        <v>4388</v>
      </c>
      <c r="G135" t="s">
        <v>89</v>
      </c>
      <c r="H135" t="str" cm="1">
        <f t="array" ref="H135:I135">_xlfn.TEXTSPLIT(SUBSTITUTE(D135,"樓",""),"/",,,0)</f>
        <v>4</v>
      </c>
      <c r="I135" t="str">
        <v>14</v>
      </c>
      <c r="J135" cm="1">
        <f t="array" ref="J135">GetNumByUnit(E135,"房")</f>
        <v>2</v>
      </c>
      <c r="K135" cm="1">
        <f t="array" ref="K135">GetNumByUnit(E135,"廳")</f>
        <v>2</v>
      </c>
      <c r="L135" cm="1">
        <f t="array" ref="L135">GetNumByUnit(E135,"衛")</f>
        <v>2</v>
      </c>
      <c r="M135" t="str">
        <f t="shared" si="8"/>
        <v xml:space="preserve">新竹縣竹北市六家五路一段  </v>
      </c>
      <c r="N135" t="str">
        <f t="shared" si="9"/>
        <v>新竹縣</v>
      </c>
      <c r="O135">
        <f t="shared" si="10"/>
        <v>28000</v>
      </c>
      <c r="P135" t="str">
        <f>_xlfn.XLOOKUP(N135,區隔!$B$3:$B$20,區隔!C$3:C$20,0)</f>
        <v>北部</v>
      </c>
      <c r="Q135" t="str">
        <f>LOOKUP(C135,區隔!$F$3:$F$5,區隔!$E$3:$E$5)</f>
        <v>大坪數</v>
      </c>
      <c r="R135">
        <f t="shared" si="11"/>
        <v>20</v>
      </c>
    </row>
    <row r="136" spans="1:18" x14ac:dyDescent="0.3">
      <c r="A136" s="7" t="s">
        <v>2851</v>
      </c>
      <c r="B136" t="s">
        <v>1</v>
      </c>
      <c r="C136">
        <v>23.99</v>
      </c>
      <c r="D136" t="s">
        <v>699</v>
      </c>
      <c r="E136" t="s">
        <v>61</v>
      </c>
      <c r="F136" t="s">
        <v>1664</v>
      </c>
      <c r="G136" t="s">
        <v>482</v>
      </c>
      <c r="H136" t="str" cm="1">
        <f t="array" ref="H136:I136">_xlfn.TEXTSPLIT(SUBSTITUTE(D136,"樓",""),"/",,,0)</f>
        <v>5</v>
      </c>
      <c r="I136" t="str">
        <v>21</v>
      </c>
      <c r="J136" cm="1">
        <f t="array" ref="J136">GetNumByUnit(E136,"房")</f>
        <v>2</v>
      </c>
      <c r="K136" cm="1">
        <f t="array" ref="K136">GetNumByUnit(E136,"廳")</f>
        <v>2</v>
      </c>
      <c r="L136" cm="1">
        <f t="array" ref="L136">GetNumByUnit(E136,"衛")</f>
        <v>1</v>
      </c>
      <c r="M136" t="str">
        <f t="shared" si="8"/>
        <v xml:space="preserve">新北市新莊區思源路  </v>
      </c>
      <c r="N136" t="str">
        <f t="shared" si="9"/>
        <v>新北市</v>
      </c>
      <c r="O136">
        <f t="shared" si="10"/>
        <v>29000</v>
      </c>
      <c r="P136" t="str">
        <f>_xlfn.XLOOKUP(N136,區隔!$B$3:$B$20,區隔!C$3:C$20,0)</f>
        <v>北部</v>
      </c>
      <c r="Q136" t="str">
        <f>LOOKUP(C136,區隔!$F$3:$F$5,區隔!$E$3:$E$5)</f>
        <v>中坪數</v>
      </c>
      <c r="R136">
        <f t="shared" si="11"/>
        <v>30</v>
      </c>
    </row>
    <row r="137" spans="1:18" x14ac:dyDescent="0.3">
      <c r="A137" s="7" t="s">
        <v>5097</v>
      </c>
      <c r="B137" t="s">
        <v>1</v>
      </c>
      <c r="C137">
        <v>64.78</v>
      </c>
      <c r="D137" t="s">
        <v>295</v>
      </c>
      <c r="E137" t="s">
        <v>66</v>
      </c>
      <c r="F137" t="s">
        <v>43</v>
      </c>
      <c r="G137" t="s">
        <v>172</v>
      </c>
      <c r="H137" t="str" cm="1">
        <f t="array" ref="H137:I137">_xlfn.TEXTSPLIT(SUBSTITUTE(D137,"樓",""),"/",,,0)</f>
        <v>3</v>
      </c>
      <c r="I137" t="str">
        <v>5</v>
      </c>
      <c r="J137" cm="1">
        <f t="array" ref="J137">GetNumByUnit(E137,"房")</f>
        <v>4</v>
      </c>
      <c r="K137" cm="1">
        <f t="array" ref="K137">GetNumByUnit(E137,"廳")</f>
        <v>2</v>
      </c>
      <c r="L137" cm="1">
        <f t="array" ref="L137">GetNumByUnit(E137,"衛")</f>
        <v>2</v>
      </c>
      <c r="M137" t="str">
        <f t="shared" si="8"/>
        <v xml:space="preserve">台北市內湖區民權東路六段  </v>
      </c>
      <c r="N137" t="str">
        <f t="shared" si="9"/>
        <v>台北市</v>
      </c>
      <c r="O137">
        <f t="shared" si="10"/>
        <v>80000</v>
      </c>
      <c r="P137" t="str">
        <f>_xlfn.XLOOKUP(N137,區隔!$B$3:$B$20,區隔!C$3:C$20,0)</f>
        <v>北部</v>
      </c>
      <c r="Q137" t="str">
        <f>LOOKUP(C137,區隔!$F$3:$F$5,區隔!$E$3:$E$5)</f>
        <v>大坪數</v>
      </c>
      <c r="R137">
        <f t="shared" si="11"/>
        <v>10</v>
      </c>
    </row>
    <row r="138" spans="1:18" x14ac:dyDescent="0.3">
      <c r="A138" s="7" t="s">
        <v>5098</v>
      </c>
      <c r="B138" t="s">
        <v>1</v>
      </c>
      <c r="C138">
        <v>45.74</v>
      </c>
      <c r="D138" t="s">
        <v>682</v>
      </c>
      <c r="E138" t="s">
        <v>53</v>
      </c>
      <c r="F138" t="s">
        <v>1488</v>
      </c>
      <c r="G138" t="s">
        <v>5099</v>
      </c>
      <c r="H138" t="str" cm="1">
        <f t="array" ref="H138:I138">_xlfn.TEXTSPLIT(SUBSTITUTE(D138,"樓",""),"/",,,0)</f>
        <v>9</v>
      </c>
      <c r="I138" t="str">
        <v>15</v>
      </c>
      <c r="J138" cm="1">
        <f t="array" ref="J138">GetNumByUnit(E138,"房")</f>
        <v>3</v>
      </c>
      <c r="K138" cm="1">
        <f t="array" ref="K138">GetNumByUnit(E138,"廳")</f>
        <v>2</v>
      </c>
      <c r="L138" cm="1">
        <f t="array" ref="L138">GetNumByUnit(E138,"衛")</f>
        <v>2</v>
      </c>
      <c r="M138" t="str">
        <f t="shared" si="8"/>
        <v xml:space="preserve">台中市北屯區敦富路  </v>
      </c>
      <c r="N138" t="str">
        <f t="shared" si="9"/>
        <v>台中市</v>
      </c>
      <c r="O138">
        <f t="shared" si="10"/>
        <v>38800</v>
      </c>
      <c r="P138" t="str">
        <f>_xlfn.XLOOKUP(N138,區隔!$B$3:$B$20,區隔!C$3:C$20,0)</f>
        <v>中部</v>
      </c>
      <c r="Q138" t="str">
        <f>LOOKUP(C138,區隔!$F$3:$F$5,區隔!$E$3:$E$5)</f>
        <v>大坪數</v>
      </c>
      <c r="R138">
        <f t="shared" si="11"/>
        <v>20</v>
      </c>
    </row>
    <row r="139" spans="1:18" x14ac:dyDescent="0.3">
      <c r="A139" s="7" t="s">
        <v>2618</v>
      </c>
      <c r="B139" t="s">
        <v>1</v>
      </c>
      <c r="C139">
        <v>8</v>
      </c>
      <c r="D139" t="s">
        <v>220</v>
      </c>
      <c r="E139" t="s">
        <v>56</v>
      </c>
      <c r="F139" t="s">
        <v>5100</v>
      </c>
      <c r="G139" t="s">
        <v>5101</v>
      </c>
      <c r="H139" t="str" cm="1">
        <f t="array" ref="H139:I139">_xlfn.TEXTSPLIT(SUBSTITUTE(D139,"樓",""),"/",,,0)</f>
        <v>2</v>
      </c>
      <c r="I139" t="str">
        <v>4</v>
      </c>
      <c r="J139" cm="1">
        <f t="array" ref="J139">GetNumByUnit(E139,"房")</f>
        <v>1</v>
      </c>
      <c r="K139" cm="1">
        <f t="array" ref="K139">GetNumByUnit(E139,"廳")</f>
        <v>1</v>
      </c>
      <c r="L139" cm="1">
        <f t="array" ref="L139">GetNumByUnit(E139,"衛")</f>
        <v>1</v>
      </c>
      <c r="M139" t="str">
        <f t="shared" si="8"/>
        <v xml:space="preserve">台中市東區南京路  </v>
      </c>
      <c r="N139" t="str">
        <f t="shared" si="9"/>
        <v>台中市</v>
      </c>
      <c r="O139">
        <f t="shared" si="10"/>
        <v>13200</v>
      </c>
      <c r="P139" t="str">
        <f>_xlfn.XLOOKUP(N139,區隔!$B$3:$B$20,區隔!C$3:C$20,0)</f>
        <v>中部</v>
      </c>
      <c r="Q139" t="str">
        <f>LOOKUP(C139,區隔!$F$3:$F$5,區隔!$E$3:$E$5)</f>
        <v>小坪數</v>
      </c>
      <c r="R139">
        <f t="shared" si="11"/>
        <v>10</v>
      </c>
    </row>
    <row r="140" spans="1:18" x14ac:dyDescent="0.3">
      <c r="A140" s="7" t="s">
        <v>1212</v>
      </c>
      <c r="B140" t="s">
        <v>1</v>
      </c>
      <c r="C140">
        <v>21.99</v>
      </c>
      <c r="D140" t="s">
        <v>353</v>
      </c>
      <c r="E140" t="s">
        <v>443</v>
      </c>
      <c r="F140" t="s">
        <v>1213</v>
      </c>
      <c r="G140" t="s">
        <v>214</v>
      </c>
      <c r="H140" t="str" cm="1">
        <f t="array" ref="H140:I140">_xlfn.TEXTSPLIT(SUBSTITUTE(D140,"樓",""),"/",,,0)</f>
        <v>10</v>
      </c>
      <c r="I140" t="str">
        <v>10</v>
      </c>
      <c r="J140" cm="1">
        <f t="array" ref="J140">GetNumByUnit(E140,"房")</f>
        <v>1</v>
      </c>
      <c r="K140" cm="1">
        <f t="array" ref="K140">GetNumByUnit(E140,"廳")</f>
        <v>1</v>
      </c>
      <c r="L140" cm="1">
        <f t="array" ref="L140">GetNumByUnit(E140,"衛")</f>
        <v>1</v>
      </c>
      <c r="M140" t="str">
        <f t="shared" si="8"/>
        <v xml:space="preserve">台北市士林區格致路  </v>
      </c>
      <c r="N140" t="str">
        <f t="shared" si="9"/>
        <v>台北市</v>
      </c>
      <c r="O140">
        <f t="shared" si="10"/>
        <v>18000</v>
      </c>
      <c r="P140" t="str">
        <f>_xlfn.XLOOKUP(N140,區隔!$B$3:$B$20,區隔!C$3:C$20,0)</f>
        <v>北部</v>
      </c>
      <c r="Q140" t="str">
        <f>LOOKUP(C140,區隔!$F$3:$F$5,區隔!$E$3:$E$5)</f>
        <v>中坪數</v>
      </c>
      <c r="R140">
        <f t="shared" si="11"/>
        <v>10</v>
      </c>
    </row>
    <row r="141" spans="1:18" x14ac:dyDescent="0.3">
      <c r="A141" s="7" t="s">
        <v>3693</v>
      </c>
      <c r="B141" t="s">
        <v>1</v>
      </c>
      <c r="C141">
        <v>57.37</v>
      </c>
      <c r="D141" t="s">
        <v>829</v>
      </c>
      <c r="E141" t="s">
        <v>53</v>
      </c>
      <c r="F141" t="s">
        <v>3694</v>
      </c>
      <c r="G141" t="s">
        <v>365</v>
      </c>
      <c r="H141" t="str" cm="1">
        <f t="array" ref="H141:I141">_xlfn.TEXTSPLIT(SUBSTITUTE(D141,"樓",""),"/",,,0)</f>
        <v>14</v>
      </c>
      <c r="I141" t="str">
        <v>15</v>
      </c>
      <c r="J141" cm="1">
        <f t="array" ref="J141">GetNumByUnit(E141,"房")</f>
        <v>3</v>
      </c>
      <c r="K141" cm="1">
        <f t="array" ref="K141">GetNumByUnit(E141,"廳")</f>
        <v>2</v>
      </c>
      <c r="L141" cm="1">
        <f t="array" ref="L141">GetNumByUnit(E141,"衛")</f>
        <v>2</v>
      </c>
      <c r="M141" t="str">
        <f t="shared" si="8"/>
        <v xml:space="preserve">高雄市左營區榮耀街  </v>
      </c>
      <c r="N141" t="str">
        <f t="shared" si="9"/>
        <v>高雄市</v>
      </c>
      <c r="O141">
        <f t="shared" si="10"/>
        <v>42000</v>
      </c>
      <c r="P141" t="str">
        <f>_xlfn.XLOOKUP(N141,區隔!$B$3:$B$20,區隔!C$3:C$20,0)</f>
        <v>南部</v>
      </c>
      <c r="Q141" t="str">
        <f>LOOKUP(C141,區隔!$F$3:$F$5,區隔!$E$3:$E$5)</f>
        <v>大坪數</v>
      </c>
      <c r="R141">
        <f t="shared" si="11"/>
        <v>20</v>
      </c>
    </row>
    <row r="142" spans="1:18" x14ac:dyDescent="0.3">
      <c r="A142" s="7" t="s">
        <v>4016</v>
      </c>
      <c r="B142" t="s">
        <v>1</v>
      </c>
      <c r="C142">
        <v>42.28</v>
      </c>
      <c r="D142" t="s">
        <v>652</v>
      </c>
      <c r="E142" t="s">
        <v>53</v>
      </c>
      <c r="F142" t="s">
        <v>4017</v>
      </c>
      <c r="G142" t="s">
        <v>18</v>
      </c>
      <c r="H142" t="str" cm="1">
        <f t="array" ref="H142:I142">_xlfn.TEXTSPLIT(SUBSTITUTE(D142,"樓",""),"/",,,0)</f>
        <v>11</v>
      </c>
      <c r="I142" t="str">
        <v>12</v>
      </c>
      <c r="J142" cm="1">
        <f t="array" ref="J142">GetNumByUnit(E142,"房")</f>
        <v>3</v>
      </c>
      <c r="K142" cm="1">
        <f t="array" ref="K142">GetNumByUnit(E142,"廳")</f>
        <v>2</v>
      </c>
      <c r="L142" cm="1">
        <f t="array" ref="L142">GetNumByUnit(E142,"衛")</f>
        <v>2</v>
      </c>
      <c r="M142" t="str">
        <f t="shared" si="8"/>
        <v xml:space="preserve">台中市北屯區松順一街  </v>
      </c>
      <c r="N142" t="str">
        <f t="shared" si="9"/>
        <v>台中市</v>
      </c>
      <c r="O142">
        <f t="shared" si="10"/>
        <v>22000</v>
      </c>
      <c r="P142" t="str">
        <f>_xlfn.XLOOKUP(N142,區隔!$B$3:$B$20,區隔!C$3:C$20,0)</f>
        <v>中部</v>
      </c>
      <c r="Q142" t="str">
        <f>LOOKUP(C142,區隔!$F$3:$F$5,區隔!$E$3:$E$5)</f>
        <v>大坪數</v>
      </c>
      <c r="R142">
        <f t="shared" si="11"/>
        <v>20</v>
      </c>
    </row>
    <row r="143" spans="1:18" x14ac:dyDescent="0.3">
      <c r="A143" s="7" t="s">
        <v>978</v>
      </c>
      <c r="B143" t="s">
        <v>1</v>
      </c>
      <c r="C143">
        <v>25.26</v>
      </c>
      <c r="D143" t="s">
        <v>244</v>
      </c>
      <c r="E143" t="s">
        <v>61</v>
      </c>
      <c r="F143" t="s">
        <v>348</v>
      </c>
      <c r="G143" t="s">
        <v>243</v>
      </c>
      <c r="H143" t="str" cm="1">
        <f t="array" ref="H143:I143">_xlfn.TEXTSPLIT(SUBSTITUTE(D143,"樓",""),"/",,,0)</f>
        <v>2</v>
      </c>
      <c r="I143" t="str">
        <v>3</v>
      </c>
      <c r="J143" cm="1">
        <f t="array" ref="J143">GetNumByUnit(E143,"房")</f>
        <v>2</v>
      </c>
      <c r="K143" cm="1">
        <f t="array" ref="K143">GetNumByUnit(E143,"廳")</f>
        <v>2</v>
      </c>
      <c r="L143" cm="1">
        <f t="array" ref="L143">GetNumByUnit(E143,"衛")</f>
        <v>1</v>
      </c>
      <c r="M143" t="str">
        <f t="shared" si="8"/>
        <v xml:space="preserve">台北市士林區延平北路六段  </v>
      </c>
      <c r="N143" t="str">
        <f t="shared" si="9"/>
        <v>台北市</v>
      </c>
      <c r="O143">
        <f t="shared" si="10"/>
        <v>30000</v>
      </c>
      <c r="P143" t="str">
        <f>_xlfn.XLOOKUP(N143,區隔!$B$3:$B$20,區隔!C$3:C$20,0)</f>
        <v>北部</v>
      </c>
      <c r="Q143" t="str">
        <f>LOOKUP(C143,區隔!$F$3:$F$5,區隔!$E$3:$E$5)</f>
        <v>中坪數</v>
      </c>
      <c r="R143">
        <f t="shared" si="11"/>
        <v>10</v>
      </c>
    </row>
    <row r="144" spans="1:18" x14ac:dyDescent="0.3">
      <c r="A144" s="7" t="s">
        <v>2852</v>
      </c>
      <c r="B144" t="s">
        <v>1</v>
      </c>
      <c r="C144">
        <v>32.950000000000003</v>
      </c>
      <c r="D144" t="s">
        <v>85</v>
      </c>
      <c r="E144" t="s">
        <v>61</v>
      </c>
      <c r="F144" t="s">
        <v>2853</v>
      </c>
      <c r="G144" t="s">
        <v>243</v>
      </c>
      <c r="H144" t="str" cm="1">
        <f t="array" ref="H144:I144">_xlfn.TEXTSPLIT(SUBSTITUTE(D144,"樓",""),"/",,,0)</f>
        <v>13</v>
      </c>
      <c r="I144" t="str">
        <v>15</v>
      </c>
      <c r="J144" cm="1">
        <f t="array" ref="J144">GetNumByUnit(E144,"房")</f>
        <v>2</v>
      </c>
      <c r="K144" cm="1">
        <f t="array" ref="K144">GetNumByUnit(E144,"廳")</f>
        <v>2</v>
      </c>
      <c r="L144" cm="1">
        <f t="array" ref="L144">GetNumByUnit(E144,"衛")</f>
        <v>1</v>
      </c>
      <c r="M144" t="str">
        <f t="shared" si="8"/>
        <v xml:space="preserve">新北市土城區金城路二段  </v>
      </c>
      <c r="N144" t="str">
        <f t="shared" si="9"/>
        <v>新北市</v>
      </c>
      <c r="O144">
        <f t="shared" si="10"/>
        <v>30000</v>
      </c>
      <c r="P144" t="str">
        <f>_xlfn.XLOOKUP(N144,區隔!$B$3:$B$20,區隔!C$3:C$20,0)</f>
        <v>北部</v>
      </c>
      <c r="Q144" t="str">
        <f>LOOKUP(C144,區隔!$F$3:$F$5,區隔!$E$3:$E$5)</f>
        <v>大坪數</v>
      </c>
      <c r="R144">
        <f t="shared" si="11"/>
        <v>20</v>
      </c>
    </row>
    <row r="145" spans="1:18" x14ac:dyDescent="0.3">
      <c r="A145" s="7" t="s">
        <v>4139</v>
      </c>
      <c r="B145" t="s">
        <v>1</v>
      </c>
      <c r="C145">
        <v>30.74</v>
      </c>
      <c r="D145" t="s">
        <v>448</v>
      </c>
      <c r="E145" t="s">
        <v>61</v>
      </c>
      <c r="F145" t="s">
        <v>4140</v>
      </c>
      <c r="G145" t="s">
        <v>89</v>
      </c>
      <c r="H145" t="str" cm="1">
        <f t="array" ref="H145:I145">_xlfn.TEXTSPLIT(SUBSTITUTE(D145,"樓",""),"/",,,0)</f>
        <v>4</v>
      </c>
      <c r="I145" t="str">
        <v>10</v>
      </c>
      <c r="J145" cm="1">
        <f t="array" ref="J145">GetNumByUnit(E145,"房")</f>
        <v>2</v>
      </c>
      <c r="K145" cm="1">
        <f t="array" ref="K145">GetNumByUnit(E145,"廳")</f>
        <v>2</v>
      </c>
      <c r="L145" cm="1">
        <f t="array" ref="L145">GetNumByUnit(E145,"衛")</f>
        <v>1</v>
      </c>
      <c r="M145" t="str">
        <f t="shared" si="8"/>
        <v xml:space="preserve">台中市西屯區福科一街  </v>
      </c>
      <c r="N145" t="str">
        <f t="shared" si="9"/>
        <v>台中市</v>
      </c>
      <c r="O145">
        <f t="shared" si="10"/>
        <v>28000</v>
      </c>
      <c r="P145" t="str">
        <f>_xlfn.XLOOKUP(N145,區隔!$B$3:$B$20,區隔!C$3:C$20,0)</f>
        <v>中部</v>
      </c>
      <c r="Q145" t="str">
        <f>LOOKUP(C145,區隔!$F$3:$F$5,區隔!$E$3:$E$5)</f>
        <v>大坪數</v>
      </c>
      <c r="R145">
        <f t="shared" si="11"/>
        <v>10</v>
      </c>
    </row>
    <row r="146" spans="1:18" x14ac:dyDescent="0.3">
      <c r="A146" s="7" t="s">
        <v>2901</v>
      </c>
      <c r="B146" t="s">
        <v>1</v>
      </c>
      <c r="C146">
        <v>21.19</v>
      </c>
      <c r="D146" t="s">
        <v>541</v>
      </c>
      <c r="E146" t="s">
        <v>141</v>
      </c>
      <c r="F146" t="s">
        <v>2902</v>
      </c>
      <c r="G146" t="s">
        <v>493</v>
      </c>
      <c r="H146" t="str" cm="1">
        <f t="array" ref="H146:I146">_xlfn.TEXTSPLIT(SUBSTITUTE(D146,"樓",""),"/",,,0)</f>
        <v>5</v>
      </c>
      <c r="I146" t="str">
        <v>10</v>
      </c>
      <c r="J146" cm="1">
        <f t="array" ref="J146">GetNumByUnit(E146,"房")</f>
        <v>2</v>
      </c>
      <c r="K146" cm="1">
        <f t="array" ref="K146">GetNumByUnit(E146,"廳")</f>
        <v>1</v>
      </c>
      <c r="L146" cm="1">
        <f t="array" ref="L146">GetNumByUnit(E146,"衛")</f>
        <v>1</v>
      </c>
      <c r="M146" t="str">
        <f t="shared" si="8"/>
        <v xml:space="preserve"> 桃園市中壢區環西路二段  </v>
      </c>
      <c r="N146" t="str">
        <f t="shared" si="9"/>
        <v>桃園市</v>
      </c>
      <c r="O146">
        <f t="shared" si="10"/>
        <v>20000</v>
      </c>
      <c r="P146" t="str">
        <f>_xlfn.XLOOKUP(N146,區隔!$B$3:$B$20,區隔!C$3:C$20,0)</f>
        <v>北部</v>
      </c>
      <c r="Q146" t="str">
        <f>LOOKUP(C146,區隔!$F$3:$F$5,區隔!$E$3:$E$5)</f>
        <v>中坪數</v>
      </c>
      <c r="R146">
        <f t="shared" si="11"/>
        <v>10</v>
      </c>
    </row>
    <row r="147" spans="1:18" x14ac:dyDescent="0.3">
      <c r="A147" s="7" t="s">
        <v>5314</v>
      </c>
      <c r="B147" t="s">
        <v>1</v>
      </c>
      <c r="C147">
        <v>67.11</v>
      </c>
      <c r="D147" t="s">
        <v>619</v>
      </c>
      <c r="E147" t="s">
        <v>53</v>
      </c>
      <c r="F147" t="s">
        <v>5315</v>
      </c>
      <c r="G147" t="s">
        <v>250</v>
      </c>
      <c r="H147" t="str" cm="1">
        <f t="array" ref="H147:I147">_xlfn.TEXTSPLIT(SUBSTITUTE(D147,"樓",""),"/",,,0)</f>
        <v>3</v>
      </c>
      <c r="I147" t="str">
        <v>16</v>
      </c>
      <c r="J147" cm="1">
        <f t="array" ref="J147">GetNumByUnit(E147,"房")</f>
        <v>3</v>
      </c>
      <c r="K147" cm="1">
        <f t="array" ref="K147">GetNumByUnit(E147,"廳")</f>
        <v>2</v>
      </c>
      <c r="L147" cm="1">
        <f t="array" ref="L147">GetNumByUnit(E147,"衛")</f>
        <v>2</v>
      </c>
      <c r="M147" t="str">
        <f t="shared" si="8"/>
        <v xml:space="preserve"> 台北市大安區復興南路一段  </v>
      </c>
      <c r="N147" t="str">
        <f t="shared" si="9"/>
        <v>台北市</v>
      </c>
      <c r="O147">
        <f t="shared" si="10"/>
        <v>75000</v>
      </c>
      <c r="P147" t="str">
        <f>_xlfn.XLOOKUP(N147,區隔!$B$3:$B$20,區隔!C$3:C$20,0)</f>
        <v>北部</v>
      </c>
      <c r="Q147" t="str">
        <f>LOOKUP(C147,區隔!$F$3:$F$5,區隔!$E$3:$E$5)</f>
        <v>大坪數</v>
      </c>
      <c r="R147">
        <f t="shared" si="11"/>
        <v>20</v>
      </c>
    </row>
    <row r="148" spans="1:18" x14ac:dyDescent="0.3">
      <c r="A148" s="7" t="s">
        <v>5316</v>
      </c>
      <c r="B148" t="s">
        <v>1</v>
      </c>
      <c r="C148">
        <v>35.42</v>
      </c>
      <c r="D148" t="s">
        <v>937</v>
      </c>
      <c r="E148" t="s">
        <v>53</v>
      </c>
      <c r="F148" t="s">
        <v>113</v>
      </c>
      <c r="G148" t="s">
        <v>23</v>
      </c>
      <c r="H148" t="str" cm="1">
        <f t="array" ref="H148:I148">_xlfn.TEXTSPLIT(SUBSTITUTE(D148,"樓",""),"/",,,0)</f>
        <v>13</v>
      </c>
      <c r="I148" t="str">
        <v>16</v>
      </c>
      <c r="J148" cm="1">
        <f t="array" ref="J148">GetNumByUnit(E148,"房")</f>
        <v>3</v>
      </c>
      <c r="K148" cm="1">
        <f t="array" ref="K148">GetNumByUnit(E148,"廳")</f>
        <v>2</v>
      </c>
      <c r="L148" cm="1">
        <f t="array" ref="L148">GetNumByUnit(E148,"衛")</f>
        <v>2</v>
      </c>
      <c r="M148" t="str">
        <f t="shared" si="8"/>
        <v xml:space="preserve">台北市大安區復興南路一段  </v>
      </c>
      <c r="N148" t="str">
        <f t="shared" si="9"/>
        <v>台北市</v>
      </c>
      <c r="O148">
        <f t="shared" si="10"/>
        <v>40000</v>
      </c>
      <c r="P148" t="str">
        <f>_xlfn.XLOOKUP(N148,區隔!$B$3:$B$20,區隔!C$3:C$20,0)</f>
        <v>北部</v>
      </c>
      <c r="Q148" t="str">
        <f>LOOKUP(C148,區隔!$F$3:$F$5,區隔!$E$3:$E$5)</f>
        <v>大坪數</v>
      </c>
      <c r="R148">
        <f t="shared" si="11"/>
        <v>20</v>
      </c>
    </row>
    <row r="149" spans="1:18" x14ac:dyDescent="0.3">
      <c r="A149" s="7" t="s">
        <v>5314</v>
      </c>
      <c r="B149" t="s">
        <v>1</v>
      </c>
      <c r="C149">
        <v>31.69</v>
      </c>
      <c r="D149" t="s">
        <v>937</v>
      </c>
      <c r="E149" t="s">
        <v>437</v>
      </c>
      <c r="F149" t="s">
        <v>113</v>
      </c>
      <c r="G149" t="s">
        <v>23</v>
      </c>
      <c r="H149" t="str" cm="1">
        <f t="array" ref="H149:I149">_xlfn.TEXTSPLIT(SUBSTITUTE(D149,"樓",""),"/",,,0)</f>
        <v>13</v>
      </c>
      <c r="I149" t="str">
        <v>16</v>
      </c>
      <c r="J149" cm="1">
        <f t="array" ref="J149">GetNumByUnit(E149,"房")</f>
        <v>3</v>
      </c>
      <c r="K149" cm="1">
        <f t="array" ref="K149">GetNumByUnit(E149,"廳")</f>
        <v>1</v>
      </c>
      <c r="L149" cm="1">
        <f t="array" ref="L149">GetNumByUnit(E149,"衛")</f>
        <v>1</v>
      </c>
      <c r="M149" t="str">
        <f t="shared" si="8"/>
        <v xml:space="preserve">台北市大安區復興南路一段  </v>
      </c>
      <c r="N149" t="str">
        <f t="shared" si="9"/>
        <v>台北市</v>
      </c>
      <c r="O149">
        <f t="shared" si="10"/>
        <v>40000</v>
      </c>
      <c r="P149" t="str">
        <f>_xlfn.XLOOKUP(N149,區隔!$B$3:$B$20,區隔!C$3:C$20,0)</f>
        <v>北部</v>
      </c>
      <c r="Q149" t="str">
        <f>LOOKUP(C149,區隔!$F$3:$F$5,區隔!$E$3:$E$5)</f>
        <v>大坪數</v>
      </c>
      <c r="R149">
        <f t="shared" si="11"/>
        <v>20</v>
      </c>
    </row>
    <row r="150" spans="1:18" x14ac:dyDescent="0.3">
      <c r="A150" s="7" t="s">
        <v>4922</v>
      </c>
      <c r="B150" t="s">
        <v>1</v>
      </c>
      <c r="C150">
        <v>32.9</v>
      </c>
      <c r="D150" t="s">
        <v>4923</v>
      </c>
      <c r="E150" t="s">
        <v>53</v>
      </c>
      <c r="F150" t="s">
        <v>4924</v>
      </c>
      <c r="G150" t="s">
        <v>228</v>
      </c>
      <c r="H150" t="str" cm="1">
        <f t="array" ref="H150:I150">_xlfn.TEXTSPLIT(SUBSTITUTE(D150,"樓",""),"/",,,0)</f>
        <v>14</v>
      </c>
      <c r="I150" t="str">
        <v>33</v>
      </c>
      <c r="J150" cm="1">
        <f t="array" ref="J150">GetNumByUnit(E150,"房")</f>
        <v>3</v>
      </c>
      <c r="K150" cm="1">
        <f t="array" ref="K150">GetNumByUnit(E150,"廳")</f>
        <v>2</v>
      </c>
      <c r="L150" cm="1">
        <f t="array" ref="L150">GetNumByUnit(E150,"衛")</f>
        <v>2</v>
      </c>
      <c r="M150" t="str">
        <f t="shared" si="8"/>
        <v xml:space="preserve"> 新北市中和區成功路  </v>
      </c>
      <c r="N150" t="str">
        <f t="shared" si="9"/>
        <v>新北市</v>
      </c>
      <c r="O150">
        <f t="shared" si="10"/>
        <v>35000</v>
      </c>
      <c r="P150" t="str">
        <f>_xlfn.XLOOKUP(N150,區隔!$B$3:$B$20,區隔!C$3:C$20,0)</f>
        <v>北部</v>
      </c>
      <c r="Q150" t="str">
        <f>LOOKUP(C150,區隔!$F$3:$F$5,區隔!$E$3:$E$5)</f>
        <v>大坪數</v>
      </c>
      <c r="R150">
        <f t="shared" si="11"/>
        <v>40</v>
      </c>
    </row>
    <row r="151" spans="1:18" x14ac:dyDescent="0.3">
      <c r="A151" s="7" t="s">
        <v>946</v>
      </c>
      <c r="B151" t="s">
        <v>1</v>
      </c>
      <c r="C151">
        <v>25.92</v>
      </c>
      <c r="D151" t="s">
        <v>660</v>
      </c>
      <c r="E151" t="s">
        <v>61</v>
      </c>
      <c r="F151" t="s">
        <v>947</v>
      </c>
      <c r="G151" t="s">
        <v>243</v>
      </c>
      <c r="H151" t="str" cm="1">
        <f t="array" ref="H151:I151">_xlfn.TEXTSPLIT(SUBSTITUTE(D151,"樓",""),"/",,,0)</f>
        <v>3</v>
      </c>
      <c r="I151" t="str">
        <v>13</v>
      </c>
      <c r="J151" cm="1">
        <f t="array" ref="J151">GetNumByUnit(E151,"房")</f>
        <v>2</v>
      </c>
      <c r="K151" cm="1">
        <f t="array" ref="K151">GetNumByUnit(E151,"廳")</f>
        <v>2</v>
      </c>
      <c r="L151" cm="1">
        <f t="array" ref="L151">GetNumByUnit(E151,"衛")</f>
        <v>1</v>
      </c>
      <c r="M151" t="str">
        <f t="shared" si="8"/>
        <v xml:space="preserve"> 台北市士林區環河北路三段  </v>
      </c>
      <c r="N151" t="str">
        <f t="shared" si="9"/>
        <v>台北市</v>
      </c>
      <c r="O151">
        <f t="shared" si="10"/>
        <v>30000</v>
      </c>
      <c r="P151" t="str">
        <f>_xlfn.XLOOKUP(N151,區隔!$B$3:$B$20,區隔!C$3:C$20,0)</f>
        <v>北部</v>
      </c>
      <c r="Q151" t="str">
        <f>LOOKUP(C151,區隔!$F$3:$F$5,區隔!$E$3:$E$5)</f>
        <v>中坪數</v>
      </c>
      <c r="R151">
        <f t="shared" si="11"/>
        <v>20</v>
      </c>
    </row>
    <row r="152" spans="1:18" x14ac:dyDescent="0.3">
      <c r="A152" s="7" t="s">
        <v>5102</v>
      </c>
      <c r="B152" t="s">
        <v>1</v>
      </c>
      <c r="C152">
        <v>26.32</v>
      </c>
      <c r="D152" t="s">
        <v>63</v>
      </c>
      <c r="E152" t="s">
        <v>56</v>
      </c>
      <c r="F152" t="s">
        <v>2293</v>
      </c>
      <c r="G152" t="s">
        <v>523</v>
      </c>
      <c r="H152" t="str" cm="1">
        <f t="array" ref="H152:I152">_xlfn.TEXTSPLIT(SUBSTITUTE(D152,"樓",""),"/",,,0)</f>
        <v>5</v>
      </c>
      <c r="I152" t="str">
        <v>5</v>
      </c>
      <c r="J152" cm="1">
        <f t="array" ref="J152">GetNumByUnit(E152,"房")</f>
        <v>1</v>
      </c>
      <c r="K152" cm="1">
        <f t="array" ref="K152">GetNumByUnit(E152,"廳")</f>
        <v>1</v>
      </c>
      <c r="L152" cm="1">
        <f t="array" ref="L152">GetNumByUnit(E152,"衛")</f>
        <v>1</v>
      </c>
      <c r="M152" t="str">
        <f t="shared" si="8"/>
        <v xml:space="preserve">新北市土城區延和路  </v>
      </c>
      <c r="N152" t="str">
        <f t="shared" si="9"/>
        <v>新北市</v>
      </c>
      <c r="O152">
        <f t="shared" si="10"/>
        <v>13000</v>
      </c>
      <c r="P152" t="str">
        <f>_xlfn.XLOOKUP(N152,區隔!$B$3:$B$20,區隔!C$3:C$20,0)</f>
        <v>北部</v>
      </c>
      <c r="Q152" t="str">
        <f>LOOKUP(C152,區隔!$F$3:$F$5,區隔!$E$3:$E$5)</f>
        <v>中坪數</v>
      </c>
      <c r="R152">
        <f t="shared" si="11"/>
        <v>10</v>
      </c>
    </row>
    <row r="153" spans="1:18" x14ac:dyDescent="0.3">
      <c r="A153" s="7" t="s">
        <v>4982</v>
      </c>
      <c r="B153" t="s">
        <v>1</v>
      </c>
      <c r="C153">
        <v>86.63</v>
      </c>
      <c r="D153" t="s">
        <v>426</v>
      </c>
      <c r="E153" t="s">
        <v>4983</v>
      </c>
      <c r="F153" t="s">
        <v>4984</v>
      </c>
      <c r="G153" t="s">
        <v>149</v>
      </c>
      <c r="H153" t="str" cm="1">
        <f t="array" ref="H153:I153">_xlfn.TEXTSPLIT(SUBSTITUTE(D153,"樓",""),"/",,,0)</f>
        <v>1</v>
      </c>
      <c r="I153" t="str">
        <v>6</v>
      </c>
      <c r="J153" cm="1">
        <f t="array" ref="J153">GetNumByUnit(E153,"房")</f>
        <v>2</v>
      </c>
      <c r="K153" cm="1">
        <f t="array" ref="K153">GetNumByUnit(E153,"廳")</f>
        <v>4</v>
      </c>
      <c r="L153" cm="1">
        <f t="array" ref="L153">GetNumByUnit(E153,"衛")</f>
        <v>3</v>
      </c>
      <c r="M153" t="str">
        <f t="shared" si="8"/>
        <v xml:space="preserve">新北市新莊區幸福路  </v>
      </c>
      <c r="N153" t="str">
        <f t="shared" si="9"/>
        <v>新北市</v>
      </c>
      <c r="O153">
        <f t="shared" si="10"/>
        <v>70000</v>
      </c>
      <c r="P153" t="str">
        <f>_xlfn.XLOOKUP(N153,區隔!$B$3:$B$20,區隔!C$3:C$20,0)</f>
        <v>北部</v>
      </c>
      <c r="Q153" t="str">
        <f>LOOKUP(C153,區隔!$F$3:$F$5,區隔!$E$3:$E$5)</f>
        <v>大坪數</v>
      </c>
      <c r="R153">
        <f t="shared" si="11"/>
        <v>10</v>
      </c>
    </row>
    <row r="154" spans="1:18" x14ac:dyDescent="0.3">
      <c r="A154" s="7" t="s">
        <v>2125</v>
      </c>
      <c r="B154" t="s">
        <v>1</v>
      </c>
      <c r="C154">
        <v>38</v>
      </c>
      <c r="D154" t="s">
        <v>382</v>
      </c>
      <c r="E154" t="s">
        <v>53</v>
      </c>
      <c r="F154" t="s">
        <v>2126</v>
      </c>
      <c r="G154" t="s">
        <v>214</v>
      </c>
      <c r="H154" t="str" cm="1">
        <f t="array" ref="H154:I154">_xlfn.TEXTSPLIT(SUBSTITUTE(D154,"樓",""),"/",,,0)</f>
        <v>4</v>
      </c>
      <c r="I154" t="str">
        <v>6</v>
      </c>
      <c r="J154" cm="1">
        <f t="array" ref="J154">GetNumByUnit(E154,"房")</f>
        <v>3</v>
      </c>
      <c r="K154" cm="1">
        <f t="array" ref="K154">GetNumByUnit(E154,"廳")</f>
        <v>2</v>
      </c>
      <c r="L154" cm="1">
        <f t="array" ref="L154">GetNumByUnit(E154,"衛")</f>
        <v>2</v>
      </c>
      <c r="M154" t="str">
        <f t="shared" si="8"/>
        <v xml:space="preserve">台中市北屯區陳平路  </v>
      </c>
      <c r="N154" t="str">
        <f t="shared" si="9"/>
        <v>台中市</v>
      </c>
      <c r="O154">
        <f t="shared" si="10"/>
        <v>18000</v>
      </c>
      <c r="P154" t="str">
        <f>_xlfn.XLOOKUP(N154,區隔!$B$3:$B$20,區隔!C$3:C$20,0)</f>
        <v>中部</v>
      </c>
      <c r="Q154" t="str">
        <f>LOOKUP(C154,區隔!$F$3:$F$5,區隔!$E$3:$E$5)</f>
        <v>大坪數</v>
      </c>
      <c r="R154">
        <f t="shared" si="11"/>
        <v>10</v>
      </c>
    </row>
    <row r="155" spans="1:18" x14ac:dyDescent="0.3">
      <c r="A155" s="7" t="s">
        <v>828</v>
      </c>
      <c r="B155" t="s">
        <v>1</v>
      </c>
      <c r="C155">
        <v>32.29</v>
      </c>
      <c r="D155" t="s">
        <v>829</v>
      </c>
      <c r="E155" t="s">
        <v>61</v>
      </c>
      <c r="F155" t="s">
        <v>380</v>
      </c>
      <c r="G155" t="s">
        <v>23</v>
      </c>
      <c r="H155" t="str" cm="1">
        <f t="array" ref="H155:I155">_xlfn.TEXTSPLIT(SUBSTITUTE(D155,"樓",""),"/",,,0)</f>
        <v>14</v>
      </c>
      <c r="I155" t="str">
        <v>15</v>
      </c>
      <c r="J155" cm="1">
        <f t="array" ref="J155">GetNumByUnit(E155,"房")</f>
        <v>2</v>
      </c>
      <c r="K155" cm="1">
        <f t="array" ref="K155">GetNumByUnit(E155,"廳")</f>
        <v>2</v>
      </c>
      <c r="L155" cm="1">
        <f t="array" ref="L155">GetNumByUnit(E155,"衛")</f>
        <v>1</v>
      </c>
      <c r="M155" t="str">
        <f t="shared" si="8"/>
        <v xml:space="preserve">台北市萬華區民和街  </v>
      </c>
      <c r="N155" t="str">
        <f t="shared" si="9"/>
        <v>台北市</v>
      </c>
      <c r="O155">
        <f t="shared" si="10"/>
        <v>40000</v>
      </c>
      <c r="P155" t="str">
        <f>_xlfn.XLOOKUP(N155,區隔!$B$3:$B$20,區隔!C$3:C$20,0)</f>
        <v>北部</v>
      </c>
      <c r="Q155" t="str">
        <f>LOOKUP(C155,區隔!$F$3:$F$5,區隔!$E$3:$E$5)</f>
        <v>大坪數</v>
      </c>
      <c r="R155">
        <f t="shared" si="11"/>
        <v>20</v>
      </c>
    </row>
    <row r="156" spans="1:18" x14ac:dyDescent="0.3">
      <c r="A156" s="7" t="s">
        <v>597</v>
      </c>
      <c r="B156" t="s">
        <v>1</v>
      </c>
      <c r="C156">
        <v>37.840000000000003</v>
      </c>
      <c r="D156" t="s">
        <v>418</v>
      </c>
      <c r="E156" t="s">
        <v>51</v>
      </c>
      <c r="F156" t="s">
        <v>598</v>
      </c>
      <c r="G156" t="s">
        <v>121</v>
      </c>
      <c r="H156" t="str" cm="1">
        <f t="array" ref="H156:I156">_xlfn.TEXTSPLIT(SUBSTITUTE(D156,"樓",""),"/",,,0)</f>
        <v>2</v>
      </c>
      <c r="I156" t="str">
        <v>6</v>
      </c>
      <c r="J156" cm="1">
        <f t="array" ref="J156">GetNumByUnit(E156,"房")</f>
        <v>2</v>
      </c>
      <c r="K156" cm="1">
        <f t="array" ref="K156">GetNumByUnit(E156,"廳")</f>
        <v>2</v>
      </c>
      <c r="L156" cm="1">
        <f t="array" ref="L156">GetNumByUnit(E156,"衛")</f>
        <v>2</v>
      </c>
      <c r="M156" t="str">
        <f t="shared" si="8"/>
        <v xml:space="preserve">台北市大安區杭州南路二段  </v>
      </c>
      <c r="N156" t="str">
        <f t="shared" si="9"/>
        <v>台北市</v>
      </c>
      <c r="O156">
        <f t="shared" si="10"/>
        <v>62000</v>
      </c>
      <c r="P156" t="str">
        <f>_xlfn.XLOOKUP(N156,區隔!$B$3:$B$20,區隔!C$3:C$20,0)</f>
        <v>北部</v>
      </c>
      <c r="Q156" t="str">
        <f>LOOKUP(C156,區隔!$F$3:$F$5,區隔!$E$3:$E$5)</f>
        <v>大坪數</v>
      </c>
      <c r="R156">
        <f t="shared" si="11"/>
        <v>10</v>
      </c>
    </row>
    <row r="157" spans="1:18" x14ac:dyDescent="0.3">
      <c r="A157" s="7" t="s">
        <v>3030</v>
      </c>
      <c r="B157" t="s">
        <v>1</v>
      </c>
      <c r="C157">
        <v>41.21</v>
      </c>
      <c r="D157" t="s">
        <v>147</v>
      </c>
      <c r="E157" t="s">
        <v>61</v>
      </c>
      <c r="F157" t="s">
        <v>2025</v>
      </c>
      <c r="G157" t="s">
        <v>243</v>
      </c>
      <c r="H157" t="str" cm="1">
        <f t="array" ref="H157:I157">_xlfn.TEXTSPLIT(SUBSTITUTE(D157,"樓",""),"/",,,0)</f>
        <v>10</v>
      </c>
      <c r="I157" t="str">
        <v>15</v>
      </c>
      <c r="J157" cm="1">
        <f t="array" ref="J157">GetNumByUnit(E157,"房")</f>
        <v>2</v>
      </c>
      <c r="K157" cm="1">
        <f t="array" ref="K157">GetNumByUnit(E157,"廳")</f>
        <v>2</v>
      </c>
      <c r="L157" cm="1">
        <f t="array" ref="L157">GetNumByUnit(E157,"衛")</f>
        <v>1</v>
      </c>
      <c r="M157" t="str">
        <f t="shared" si="8"/>
        <v xml:space="preserve">桃園市桃園區幸福路  </v>
      </c>
      <c r="N157" t="str">
        <f t="shared" si="9"/>
        <v>桃園市</v>
      </c>
      <c r="O157">
        <f t="shared" si="10"/>
        <v>30000</v>
      </c>
      <c r="P157" t="str">
        <f>_xlfn.XLOOKUP(N157,區隔!$B$3:$B$20,區隔!C$3:C$20,0)</f>
        <v>北部</v>
      </c>
      <c r="Q157" t="str">
        <f>LOOKUP(C157,區隔!$F$3:$F$5,區隔!$E$3:$E$5)</f>
        <v>大坪數</v>
      </c>
      <c r="R157">
        <f t="shared" si="11"/>
        <v>20</v>
      </c>
    </row>
    <row r="158" spans="1:18" x14ac:dyDescent="0.3">
      <c r="A158" s="7" t="s">
        <v>5103</v>
      </c>
      <c r="B158" t="s">
        <v>1</v>
      </c>
      <c r="C158">
        <v>37.94</v>
      </c>
      <c r="D158" t="s">
        <v>50</v>
      </c>
      <c r="E158" t="s">
        <v>53</v>
      </c>
      <c r="F158" t="s">
        <v>5104</v>
      </c>
      <c r="G158" t="s">
        <v>30</v>
      </c>
      <c r="H158" t="str" cm="1">
        <f t="array" ref="H158:I158">_xlfn.TEXTSPLIT(SUBSTITUTE(D158,"樓",""),"/",,,0)</f>
        <v>2</v>
      </c>
      <c r="I158" t="str">
        <v>7</v>
      </c>
      <c r="J158" cm="1">
        <f t="array" ref="J158">GetNumByUnit(E158,"房")</f>
        <v>3</v>
      </c>
      <c r="K158" cm="1">
        <f t="array" ref="K158">GetNumByUnit(E158,"廳")</f>
        <v>2</v>
      </c>
      <c r="L158" cm="1">
        <f t="array" ref="L158">GetNumByUnit(E158,"衛")</f>
        <v>2</v>
      </c>
      <c r="M158" t="str">
        <f t="shared" si="8"/>
        <v xml:space="preserve"> 台北市松山區敦化北路  </v>
      </c>
      <c r="N158" t="str">
        <f t="shared" si="9"/>
        <v>台北市</v>
      </c>
      <c r="O158">
        <f t="shared" si="10"/>
        <v>65000</v>
      </c>
      <c r="P158" t="str">
        <f>_xlfn.XLOOKUP(N158,區隔!$B$3:$B$20,區隔!C$3:C$20,0)</f>
        <v>北部</v>
      </c>
      <c r="Q158" t="str">
        <f>LOOKUP(C158,區隔!$F$3:$F$5,區隔!$E$3:$E$5)</f>
        <v>大坪數</v>
      </c>
      <c r="R158">
        <f t="shared" si="11"/>
        <v>10</v>
      </c>
    </row>
    <row r="159" spans="1:18" x14ac:dyDescent="0.3">
      <c r="A159" s="7" t="s">
        <v>4921</v>
      </c>
      <c r="B159" t="s">
        <v>1</v>
      </c>
      <c r="C159">
        <v>18.13</v>
      </c>
      <c r="D159" t="s">
        <v>151</v>
      </c>
      <c r="E159" t="s">
        <v>61</v>
      </c>
      <c r="F159" t="s">
        <v>3438</v>
      </c>
      <c r="G159" t="s">
        <v>1321</v>
      </c>
      <c r="H159" t="str" cm="1">
        <f t="array" ref="H159:I159">_xlfn.TEXTSPLIT(SUBSTITUTE(D159,"樓",""),"/",,,0)</f>
        <v>6</v>
      </c>
      <c r="I159" t="str">
        <v>14</v>
      </c>
      <c r="J159" cm="1">
        <f t="array" ref="J159">GetNumByUnit(E159,"房")</f>
        <v>2</v>
      </c>
      <c r="K159" cm="1">
        <f t="array" ref="K159">GetNumByUnit(E159,"廳")</f>
        <v>2</v>
      </c>
      <c r="L159" cm="1">
        <f t="array" ref="L159">GetNumByUnit(E159,"衛")</f>
        <v>1</v>
      </c>
      <c r="M159" t="str">
        <f t="shared" si="8"/>
        <v xml:space="preserve">新北市三重區重新路二段  </v>
      </c>
      <c r="N159" t="str">
        <f t="shared" si="9"/>
        <v>新北市</v>
      </c>
      <c r="O159">
        <f t="shared" si="10"/>
        <v>29500</v>
      </c>
      <c r="P159" t="str">
        <f>_xlfn.XLOOKUP(N159,區隔!$B$3:$B$20,區隔!C$3:C$20,0)</f>
        <v>北部</v>
      </c>
      <c r="Q159" t="str">
        <f>LOOKUP(C159,區隔!$F$3:$F$5,區隔!$E$3:$E$5)</f>
        <v>中坪數</v>
      </c>
      <c r="R159">
        <f t="shared" si="11"/>
        <v>20</v>
      </c>
    </row>
    <row r="160" spans="1:18" x14ac:dyDescent="0.3">
      <c r="A160" s="7" t="s">
        <v>5105</v>
      </c>
      <c r="B160" t="s">
        <v>1</v>
      </c>
      <c r="C160">
        <v>34.840000000000003</v>
      </c>
      <c r="D160" t="s">
        <v>1630</v>
      </c>
      <c r="E160" t="s">
        <v>61</v>
      </c>
      <c r="F160" t="s">
        <v>1524</v>
      </c>
      <c r="G160" t="s">
        <v>228</v>
      </c>
      <c r="H160" t="str" cm="1">
        <f t="array" ref="H160:I160">_xlfn.TEXTSPLIT(SUBSTITUTE(D160,"樓",""),"/",,,0)</f>
        <v>28</v>
      </c>
      <c r="I160" t="str">
        <v>31</v>
      </c>
      <c r="J160" cm="1">
        <f t="array" ref="J160">GetNumByUnit(E160,"房")</f>
        <v>2</v>
      </c>
      <c r="K160" cm="1">
        <f t="array" ref="K160">GetNumByUnit(E160,"廳")</f>
        <v>2</v>
      </c>
      <c r="L160" cm="1">
        <f t="array" ref="L160">GetNumByUnit(E160,"衛")</f>
        <v>1</v>
      </c>
      <c r="M160" t="str">
        <f t="shared" si="8"/>
        <v xml:space="preserve">台中市南屯區文心南路  </v>
      </c>
      <c r="N160" t="str">
        <f t="shared" si="9"/>
        <v>台中市</v>
      </c>
      <c r="O160">
        <f t="shared" si="10"/>
        <v>35000</v>
      </c>
      <c r="P160" t="str">
        <f>_xlfn.XLOOKUP(N160,區隔!$B$3:$B$20,區隔!C$3:C$20,0)</f>
        <v>中部</v>
      </c>
      <c r="Q160" t="str">
        <f>LOOKUP(C160,區隔!$F$3:$F$5,區隔!$E$3:$E$5)</f>
        <v>大坪數</v>
      </c>
      <c r="R160">
        <f t="shared" si="11"/>
        <v>40</v>
      </c>
    </row>
    <row r="161" spans="1:18" x14ac:dyDescent="0.3">
      <c r="A161" s="7" t="s">
        <v>5106</v>
      </c>
      <c r="B161" t="s">
        <v>1</v>
      </c>
      <c r="C161">
        <v>32.9</v>
      </c>
      <c r="D161" t="s">
        <v>1976</v>
      </c>
      <c r="E161" t="s">
        <v>61</v>
      </c>
      <c r="F161" t="s">
        <v>1524</v>
      </c>
      <c r="G161" t="s">
        <v>228</v>
      </c>
      <c r="H161" t="str" cm="1">
        <f t="array" ref="H161:I161">_xlfn.TEXTSPLIT(SUBSTITUTE(D161,"樓",""),"/",,,0)</f>
        <v>27</v>
      </c>
      <c r="I161" t="str">
        <v>31</v>
      </c>
      <c r="J161" cm="1">
        <f t="array" ref="J161">GetNumByUnit(E161,"房")</f>
        <v>2</v>
      </c>
      <c r="K161" cm="1">
        <f t="array" ref="K161">GetNumByUnit(E161,"廳")</f>
        <v>2</v>
      </c>
      <c r="L161" cm="1">
        <f t="array" ref="L161">GetNumByUnit(E161,"衛")</f>
        <v>1</v>
      </c>
      <c r="M161" t="str">
        <f t="shared" si="8"/>
        <v xml:space="preserve">台中市南屯區文心南路  </v>
      </c>
      <c r="N161" t="str">
        <f t="shared" si="9"/>
        <v>台中市</v>
      </c>
      <c r="O161">
        <f t="shared" si="10"/>
        <v>35000</v>
      </c>
      <c r="P161" t="str">
        <f>_xlfn.XLOOKUP(N161,區隔!$B$3:$B$20,區隔!C$3:C$20,0)</f>
        <v>中部</v>
      </c>
      <c r="Q161" t="str">
        <f>LOOKUP(C161,區隔!$F$3:$F$5,區隔!$E$3:$E$5)</f>
        <v>大坪數</v>
      </c>
      <c r="R161">
        <f t="shared" si="11"/>
        <v>40</v>
      </c>
    </row>
    <row r="162" spans="1:18" x14ac:dyDescent="0.3">
      <c r="A162" s="7" t="s">
        <v>1717</v>
      </c>
      <c r="B162" t="s">
        <v>1</v>
      </c>
      <c r="C162">
        <v>38.39</v>
      </c>
      <c r="D162" t="s">
        <v>1067</v>
      </c>
      <c r="E162" t="s">
        <v>79</v>
      </c>
      <c r="F162" t="s">
        <v>1718</v>
      </c>
      <c r="G162" t="s">
        <v>245</v>
      </c>
      <c r="H162" t="str" cm="1">
        <f t="array" ref="H162:I162">_xlfn.TEXTSPLIT(SUBSTITUTE(D162,"樓",""),"/",,,0)</f>
        <v>15</v>
      </c>
      <c r="I162" t="str">
        <v>15</v>
      </c>
      <c r="J162" cm="1">
        <f t="array" ref="J162">GetNumByUnit(E162,"房")</f>
        <v>1</v>
      </c>
      <c r="K162" cm="1">
        <f t="array" ref="K162">GetNumByUnit(E162,"廳")</f>
        <v>2</v>
      </c>
      <c r="L162" cm="1">
        <f t="array" ref="L162">GetNumByUnit(E162,"衛")</f>
        <v>1</v>
      </c>
      <c r="M162" t="str">
        <f t="shared" si="8"/>
        <v xml:space="preserve">桃園市八德區中華路  </v>
      </c>
      <c r="N162" t="str">
        <f t="shared" si="9"/>
        <v>桃園市</v>
      </c>
      <c r="O162">
        <f t="shared" si="10"/>
        <v>23000</v>
      </c>
      <c r="P162" t="str">
        <f>_xlfn.XLOOKUP(N162,區隔!$B$3:$B$20,區隔!C$3:C$20,0)</f>
        <v>北部</v>
      </c>
      <c r="Q162" t="str">
        <f>LOOKUP(C162,區隔!$F$3:$F$5,區隔!$E$3:$E$5)</f>
        <v>大坪數</v>
      </c>
      <c r="R162">
        <f t="shared" si="11"/>
        <v>20</v>
      </c>
    </row>
    <row r="163" spans="1:18" x14ac:dyDescent="0.3">
      <c r="A163" s="7" t="s">
        <v>5107</v>
      </c>
      <c r="B163" t="s">
        <v>1</v>
      </c>
      <c r="C163">
        <v>47.77</v>
      </c>
      <c r="D163" t="s">
        <v>4506</v>
      </c>
      <c r="E163" t="s">
        <v>53</v>
      </c>
      <c r="F163" t="s">
        <v>3659</v>
      </c>
      <c r="G163" t="s">
        <v>143</v>
      </c>
      <c r="H163" t="str" cm="1">
        <f t="array" ref="H163:I163">_xlfn.TEXTSPLIT(SUBSTITUTE(D163,"樓",""),"/",,,0)</f>
        <v>14</v>
      </c>
      <c r="I163" t="str">
        <v>27</v>
      </c>
      <c r="J163" cm="1">
        <f t="array" ref="J163">GetNumByUnit(E163,"房")</f>
        <v>3</v>
      </c>
      <c r="K163" cm="1">
        <f t="array" ref="K163">GetNumByUnit(E163,"廳")</f>
        <v>2</v>
      </c>
      <c r="L163" cm="1">
        <f t="array" ref="L163">GetNumByUnit(E163,"衛")</f>
        <v>2</v>
      </c>
      <c r="M163" t="str">
        <f t="shared" si="8"/>
        <v xml:space="preserve">台中市西屯區環中路三段  </v>
      </c>
      <c r="N163" t="str">
        <f t="shared" si="9"/>
        <v>台中市</v>
      </c>
      <c r="O163">
        <f t="shared" si="10"/>
        <v>36000</v>
      </c>
      <c r="P163" t="str">
        <f>_xlfn.XLOOKUP(N163,區隔!$B$3:$B$20,區隔!C$3:C$20,0)</f>
        <v>中部</v>
      </c>
      <c r="Q163" t="str">
        <f>LOOKUP(C163,區隔!$F$3:$F$5,區隔!$E$3:$E$5)</f>
        <v>大坪數</v>
      </c>
      <c r="R163">
        <f t="shared" si="11"/>
        <v>30</v>
      </c>
    </row>
    <row r="164" spans="1:18" x14ac:dyDescent="0.3">
      <c r="A164" s="7" t="s">
        <v>3216</v>
      </c>
      <c r="B164" t="s">
        <v>1</v>
      </c>
      <c r="C164">
        <v>42.87</v>
      </c>
      <c r="D164" t="s">
        <v>124</v>
      </c>
      <c r="E164" t="s">
        <v>187</v>
      </c>
      <c r="F164" t="s">
        <v>1992</v>
      </c>
      <c r="G164" t="s">
        <v>2367</v>
      </c>
      <c r="H164" t="str" cm="1">
        <f t="array" ref="H164:I164">_xlfn.TEXTSPLIT(SUBSTITUTE(D164,"樓",""),"/",,,0)</f>
        <v>1</v>
      </c>
      <c r="I164" t="str">
        <v>3</v>
      </c>
      <c r="J164" cm="1">
        <f t="array" ref="J164">GetNumByUnit(E164,"房")</f>
        <v>3</v>
      </c>
      <c r="K164" cm="1">
        <f t="array" ref="K164">GetNumByUnit(E164,"廳")</f>
        <v>2</v>
      </c>
      <c r="L164" cm="1">
        <f t="array" ref="L164">GetNumByUnit(E164,"衛")</f>
        <v>1</v>
      </c>
      <c r="M164" t="str">
        <f t="shared" si="8"/>
        <v xml:space="preserve">新北市蘆洲區長安街  </v>
      </c>
      <c r="N164" t="str">
        <f t="shared" si="9"/>
        <v>新北市</v>
      </c>
      <c r="O164">
        <f t="shared" si="10"/>
        <v>42500</v>
      </c>
      <c r="P164" t="str">
        <f>_xlfn.XLOOKUP(N164,區隔!$B$3:$B$20,區隔!C$3:C$20,0)</f>
        <v>北部</v>
      </c>
      <c r="Q164" t="str">
        <f>LOOKUP(C164,區隔!$F$3:$F$5,區隔!$E$3:$E$5)</f>
        <v>大坪數</v>
      </c>
      <c r="R164">
        <f t="shared" si="11"/>
        <v>10</v>
      </c>
    </row>
    <row r="165" spans="1:18" x14ac:dyDescent="0.3">
      <c r="A165" s="7" t="s">
        <v>439</v>
      </c>
      <c r="B165" t="s">
        <v>1</v>
      </c>
      <c r="C165">
        <v>86.7</v>
      </c>
      <c r="D165" t="s">
        <v>440</v>
      </c>
      <c r="E165" t="s">
        <v>183</v>
      </c>
      <c r="F165" t="s">
        <v>359</v>
      </c>
      <c r="G165" t="s">
        <v>9</v>
      </c>
      <c r="H165" t="str" cm="1">
        <f t="array" ref="H165:I165">_xlfn.TEXTSPLIT(SUBSTITUTE(D165,"樓",""),"/",,,0)</f>
        <v>16</v>
      </c>
      <c r="I165" t="str">
        <v>19</v>
      </c>
      <c r="J165" cm="1">
        <f t="array" ref="J165">GetNumByUnit(E165,"房")</f>
        <v>4</v>
      </c>
      <c r="K165" cm="1">
        <f t="array" ref="K165">GetNumByUnit(E165,"廳")</f>
        <v>2</v>
      </c>
      <c r="L165" cm="1">
        <f t="array" ref="L165">GetNumByUnit(E165,"衛")</f>
        <v>3</v>
      </c>
      <c r="M165" t="str">
        <f t="shared" si="8"/>
        <v xml:space="preserve">台北市大安區羅斯福路三段  </v>
      </c>
      <c r="N165" t="str">
        <f t="shared" si="9"/>
        <v>台北市</v>
      </c>
      <c r="O165">
        <f t="shared" si="10"/>
        <v>150000</v>
      </c>
      <c r="P165" t="str">
        <f>_xlfn.XLOOKUP(N165,區隔!$B$3:$B$20,區隔!C$3:C$20,0)</f>
        <v>北部</v>
      </c>
      <c r="Q165" t="str">
        <f>LOOKUP(C165,區隔!$F$3:$F$5,區隔!$E$3:$E$5)</f>
        <v>大坪數</v>
      </c>
      <c r="R165">
        <f t="shared" si="11"/>
        <v>20</v>
      </c>
    </row>
    <row r="166" spans="1:18" x14ac:dyDescent="0.3">
      <c r="A166" s="7" t="s">
        <v>5108</v>
      </c>
      <c r="B166" t="s">
        <v>1</v>
      </c>
      <c r="C166">
        <v>10.53</v>
      </c>
      <c r="D166" t="s">
        <v>88</v>
      </c>
      <c r="E166" t="s">
        <v>56</v>
      </c>
      <c r="F166" t="s">
        <v>4519</v>
      </c>
      <c r="G166" t="s">
        <v>20</v>
      </c>
      <c r="H166" t="str" cm="1">
        <f t="array" ref="H166:I166">_xlfn.TEXTSPLIT(SUBSTITUTE(D166,"樓",""),"/",,,0)</f>
        <v>2</v>
      </c>
      <c r="I166" t="str">
        <v>5</v>
      </c>
      <c r="J166" cm="1">
        <f t="array" ref="J166">GetNumByUnit(E166,"房")</f>
        <v>1</v>
      </c>
      <c r="K166" cm="1">
        <f t="array" ref="K166">GetNumByUnit(E166,"廳")</f>
        <v>1</v>
      </c>
      <c r="L166" cm="1">
        <f t="array" ref="L166">GetNumByUnit(E166,"衛")</f>
        <v>1</v>
      </c>
      <c r="M166" t="str">
        <f t="shared" si="8"/>
        <v xml:space="preserve">新竹縣竹北市博愛街  </v>
      </c>
      <c r="N166" t="str">
        <f t="shared" si="9"/>
        <v>新竹縣</v>
      </c>
      <c r="O166">
        <f t="shared" si="10"/>
        <v>12000</v>
      </c>
      <c r="P166" t="str">
        <f>_xlfn.XLOOKUP(N166,區隔!$B$3:$B$20,區隔!C$3:C$20,0)</f>
        <v>北部</v>
      </c>
      <c r="Q166" t="str">
        <f>LOOKUP(C166,區隔!$F$3:$F$5,區隔!$E$3:$E$5)</f>
        <v>小坪數</v>
      </c>
      <c r="R166">
        <f t="shared" si="11"/>
        <v>10</v>
      </c>
    </row>
    <row r="167" spans="1:18" x14ac:dyDescent="0.3">
      <c r="A167" s="7" t="s">
        <v>5109</v>
      </c>
      <c r="B167" t="s">
        <v>1</v>
      </c>
      <c r="C167">
        <v>37.57</v>
      </c>
      <c r="D167" t="s">
        <v>60</v>
      </c>
      <c r="E167" t="s">
        <v>61</v>
      </c>
      <c r="F167" t="s">
        <v>724</v>
      </c>
      <c r="G167" t="s">
        <v>23</v>
      </c>
      <c r="H167" t="str" cm="1">
        <f t="array" ref="H167:I167">_xlfn.TEXTSPLIT(SUBSTITUTE(D167,"樓",""),"/",,,0)</f>
        <v>4</v>
      </c>
      <c r="I167" t="str">
        <v>5</v>
      </c>
      <c r="J167" cm="1">
        <f t="array" ref="J167">GetNumByUnit(E167,"房")</f>
        <v>2</v>
      </c>
      <c r="K167" cm="1">
        <f t="array" ref="K167">GetNumByUnit(E167,"廳")</f>
        <v>2</v>
      </c>
      <c r="L167" cm="1">
        <f t="array" ref="L167">GetNumByUnit(E167,"衛")</f>
        <v>1</v>
      </c>
      <c r="M167" t="str">
        <f t="shared" si="8"/>
        <v xml:space="preserve">台北市北投區稻香路  </v>
      </c>
      <c r="N167" t="str">
        <f t="shared" si="9"/>
        <v>台北市</v>
      </c>
      <c r="O167">
        <f t="shared" si="10"/>
        <v>40000</v>
      </c>
      <c r="P167" t="str">
        <f>_xlfn.XLOOKUP(N167,區隔!$B$3:$B$20,區隔!C$3:C$20,0)</f>
        <v>北部</v>
      </c>
      <c r="Q167" t="str">
        <f>LOOKUP(C167,區隔!$F$3:$F$5,區隔!$E$3:$E$5)</f>
        <v>大坪數</v>
      </c>
      <c r="R167">
        <f t="shared" si="11"/>
        <v>10</v>
      </c>
    </row>
    <row r="168" spans="1:18" x14ac:dyDescent="0.3">
      <c r="A168" s="7" t="s">
        <v>2084</v>
      </c>
      <c r="B168" t="s">
        <v>1</v>
      </c>
      <c r="C168">
        <v>47.45</v>
      </c>
      <c r="D168" t="s">
        <v>2085</v>
      </c>
      <c r="E168" t="s">
        <v>53</v>
      </c>
      <c r="F168" t="s">
        <v>2086</v>
      </c>
      <c r="G168" t="s">
        <v>243</v>
      </c>
      <c r="H168" t="str" cm="1">
        <f t="array" ref="H168:I168">_xlfn.TEXTSPLIT(SUBSTITUTE(D168,"樓",""),"/",,,0)</f>
        <v>15</v>
      </c>
      <c r="I168" t="str">
        <v>18</v>
      </c>
      <c r="J168" cm="1">
        <f t="array" ref="J168">GetNumByUnit(E168,"房")</f>
        <v>3</v>
      </c>
      <c r="K168" cm="1">
        <f t="array" ref="K168">GetNumByUnit(E168,"廳")</f>
        <v>2</v>
      </c>
      <c r="L168" cm="1">
        <f t="array" ref="L168">GetNumByUnit(E168,"衛")</f>
        <v>2</v>
      </c>
      <c r="M168" t="str">
        <f t="shared" si="8"/>
        <v xml:space="preserve">台南市永康區東橋七路  </v>
      </c>
      <c r="N168" t="str">
        <f t="shared" si="9"/>
        <v>台南市</v>
      </c>
      <c r="O168">
        <f t="shared" si="10"/>
        <v>30000</v>
      </c>
      <c r="P168" t="str">
        <f>_xlfn.XLOOKUP(N168,區隔!$B$3:$B$20,區隔!C$3:C$20,0)</f>
        <v>南部</v>
      </c>
      <c r="Q168" t="str">
        <f>LOOKUP(C168,區隔!$F$3:$F$5,區隔!$E$3:$E$5)</f>
        <v>大坪數</v>
      </c>
      <c r="R168">
        <f t="shared" si="11"/>
        <v>20</v>
      </c>
    </row>
    <row r="169" spans="1:18" x14ac:dyDescent="0.3">
      <c r="A169" s="7" t="s">
        <v>4458</v>
      </c>
      <c r="B169" t="s">
        <v>1</v>
      </c>
      <c r="C169">
        <v>20.38</v>
      </c>
      <c r="D169" t="s">
        <v>50</v>
      </c>
      <c r="E169" t="s">
        <v>79</v>
      </c>
      <c r="F169" t="s">
        <v>3904</v>
      </c>
      <c r="G169" t="s">
        <v>20</v>
      </c>
      <c r="H169" t="str" cm="1">
        <f t="array" ref="H169:I169">_xlfn.TEXTSPLIT(SUBSTITUTE(D169,"樓",""),"/",,,0)</f>
        <v>2</v>
      </c>
      <c r="I169" t="str">
        <v>7</v>
      </c>
      <c r="J169" cm="1">
        <f t="array" ref="J169">GetNumByUnit(E169,"房")</f>
        <v>1</v>
      </c>
      <c r="K169" cm="1">
        <f t="array" ref="K169">GetNumByUnit(E169,"廳")</f>
        <v>2</v>
      </c>
      <c r="L169" cm="1">
        <f t="array" ref="L169">GetNumByUnit(E169,"衛")</f>
        <v>1</v>
      </c>
      <c r="M169" t="str">
        <f t="shared" si="8"/>
        <v xml:space="preserve">高雄市新興區六合一路  </v>
      </c>
      <c r="N169" t="str">
        <f t="shared" si="9"/>
        <v>高雄市</v>
      </c>
      <c r="O169">
        <f t="shared" si="10"/>
        <v>12000</v>
      </c>
      <c r="P169" t="str">
        <f>_xlfn.XLOOKUP(N169,區隔!$B$3:$B$20,區隔!C$3:C$20,0)</f>
        <v>南部</v>
      </c>
      <c r="Q169" t="str">
        <f>LOOKUP(C169,區隔!$F$3:$F$5,區隔!$E$3:$E$5)</f>
        <v>中坪數</v>
      </c>
      <c r="R169">
        <f t="shared" si="11"/>
        <v>10</v>
      </c>
    </row>
    <row r="170" spans="1:18" x14ac:dyDescent="0.3">
      <c r="A170" s="7" t="s">
        <v>5110</v>
      </c>
      <c r="B170" t="s">
        <v>1</v>
      </c>
      <c r="C170">
        <v>54.82</v>
      </c>
      <c r="D170" t="s">
        <v>284</v>
      </c>
      <c r="E170" t="s">
        <v>5111</v>
      </c>
      <c r="F170" t="s">
        <v>5112</v>
      </c>
      <c r="G170" t="s">
        <v>243</v>
      </c>
      <c r="H170" t="str" cm="1">
        <f t="array" ref="H170:I170">_xlfn.TEXTSPLIT(SUBSTITUTE(D170,"樓",""),"/",,,0)</f>
        <v>1-2</v>
      </c>
      <c r="I170" t="str">
        <v>2</v>
      </c>
      <c r="J170" cm="1">
        <f t="array" ref="J170">GetNumByUnit(E170,"房")</f>
        <v>2</v>
      </c>
      <c r="K170" cm="1">
        <f t="array" ref="K170">GetNumByUnit(E170,"廳")</f>
        <v>4</v>
      </c>
      <c r="L170" cm="1">
        <f t="array" ref="L170">GetNumByUnit(E170,"衛")</f>
        <v>3</v>
      </c>
      <c r="M170" t="str">
        <f t="shared" si="8"/>
        <v xml:space="preserve">新北市鶯歌區鶯桃路  </v>
      </c>
      <c r="N170" t="str">
        <f t="shared" si="9"/>
        <v>新北市</v>
      </c>
      <c r="O170">
        <f t="shared" si="10"/>
        <v>30000</v>
      </c>
      <c r="P170" t="str">
        <f>_xlfn.XLOOKUP(N170,區隔!$B$3:$B$20,區隔!C$3:C$20,0)</f>
        <v>北部</v>
      </c>
      <c r="Q170" t="str">
        <f>LOOKUP(C170,區隔!$F$3:$F$5,區隔!$E$3:$E$5)</f>
        <v>大坪數</v>
      </c>
      <c r="R170">
        <f t="shared" si="11"/>
        <v>10</v>
      </c>
    </row>
    <row r="171" spans="1:18" x14ac:dyDescent="0.3">
      <c r="A171" s="7" t="s">
        <v>1223</v>
      </c>
      <c r="B171" t="s">
        <v>1</v>
      </c>
      <c r="C171">
        <v>24.67</v>
      </c>
      <c r="D171" t="s">
        <v>220</v>
      </c>
      <c r="E171" t="s">
        <v>187</v>
      </c>
      <c r="F171" t="s">
        <v>467</v>
      </c>
      <c r="G171" t="s">
        <v>587</v>
      </c>
      <c r="H171" t="str" cm="1">
        <f t="array" ref="H171:I171">_xlfn.TEXTSPLIT(SUBSTITUTE(D171,"樓",""),"/",,,0)</f>
        <v>2</v>
      </c>
      <c r="I171" t="str">
        <v>4</v>
      </c>
      <c r="J171" cm="1">
        <f t="array" ref="J171">GetNumByUnit(E171,"房")</f>
        <v>3</v>
      </c>
      <c r="K171" cm="1">
        <f t="array" ref="K171">GetNumByUnit(E171,"廳")</f>
        <v>2</v>
      </c>
      <c r="L171" cm="1">
        <f t="array" ref="L171">GetNumByUnit(E171,"衛")</f>
        <v>1</v>
      </c>
      <c r="M171" t="str">
        <f t="shared" si="8"/>
        <v xml:space="preserve">台北市中正區杭州南路一段  </v>
      </c>
      <c r="N171" t="str">
        <f t="shared" si="9"/>
        <v>台北市</v>
      </c>
      <c r="O171">
        <f t="shared" si="10"/>
        <v>37000</v>
      </c>
      <c r="P171" t="str">
        <f>_xlfn.XLOOKUP(N171,區隔!$B$3:$B$20,區隔!C$3:C$20,0)</f>
        <v>北部</v>
      </c>
      <c r="Q171" t="str">
        <f>LOOKUP(C171,區隔!$F$3:$F$5,區隔!$E$3:$E$5)</f>
        <v>中坪數</v>
      </c>
      <c r="R171">
        <f t="shared" si="11"/>
        <v>10</v>
      </c>
    </row>
    <row r="172" spans="1:18" x14ac:dyDescent="0.3">
      <c r="A172" s="7" t="s">
        <v>1222</v>
      </c>
      <c r="B172" t="s">
        <v>1</v>
      </c>
      <c r="C172">
        <v>24.67</v>
      </c>
      <c r="D172" t="s">
        <v>64</v>
      </c>
      <c r="E172" t="s">
        <v>187</v>
      </c>
      <c r="F172" t="s">
        <v>467</v>
      </c>
      <c r="G172" t="s">
        <v>23</v>
      </c>
      <c r="H172" t="str" cm="1">
        <f t="array" ref="H172:I172">_xlfn.TEXTSPLIT(SUBSTITUTE(D172,"樓",""),"/",,,0)</f>
        <v>1</v>
      </c>
      <c r="I172" t="str">
        <v>4</v>
      </c>
      <c r="J172" cm="1">
        <f t="array" ref="J172">GetNumByUnit(E172,"房")</f>
        <v>3</v>
      </c>
      <c r="K172" cm="1">
        <f t="array" ref="K172">GetNumByUnit(E172,"廳")</f>
        <v>2</v>
      </c>
      <c r="L172" cm="1">
        <f t="array" ref="L172">GetNumByUnit(E172,"衛")</f>
        <v>1</v>
      </c>
      <c r="M172" t="str">
        <f t="shared" si="8"/>
        <v xml:space="preserve">台北市中正區杭州南路一段  </v>
      </c>
      <c r="N172" t="str">
        <f t="shared" si="9"/>
        <v>台北市</v>
      </c>
      <c r="O172">
        <f t="shared" si="10"/>
        <v>40000</v>
      </c>
      <c r="P172" t="str">
        <f>_xlfn.XLOOKUP(N172,區隔!$B$3:$B$20,區隔!C$3:C$20,0)</f>
        <v>北部</v>
      </c>
      <c r="Q172" t="str">
        <f>LOOKUP(C172,區隔!$F$3:$F$5,區隔!$E$3:$E$5)</f>
        <v>中坪數</v>
      </c>
      <c r="R172">
        <f t="shared" si="11"/>
        <v>10</v>
      </c>
    </row>
    <row r="173" spans="1:18" x14ac:dyDescent="0.3">
      <c r="A173" s="7" t="s">
        <v>1247</v>
      </c>
      <c r="B173" t="s">
        <v>1</v>
      </c>
      <c r="C173">
        <v>31.91</v>
      </c>
      <c r="D173" t="s">
        <v>65</v>
      </c>
      <c r="E173" t="s">
        <v>187</v>
      </c>
      <c r="F173" t="s">
        <v>467</v>
      </c>
      <c r="G173" t="s">
        <v>134</v>
      </c>
      <c r="H173" t="str" cm="1">
        <f t="array" ref="H173:I173">_xlfn.TEXTSPLIT(SUBSTITUTE(D173,"樓",""),"/",,,0)</f>
        <v>4</v>
      </c>
      <c r="I173" t="str">
        <v>4</v>
      </c>
      <c r="J173" cm="1">
        <f t="array" ref="J173">GetNumByUnit(E173,"房")</f>
        <v>3</v>
      </c>
      <c r="K173" cm="1">
        <f t="array" ref="K173">GetNumByUnit(E173,"廳")</f>
        <v>2</v>
      </c>
      <c r="L173" cm="1">
        <f t="array" ref="L173">GetNumByUnit(E173,"衛")</f>
        <v>1</v>
      </c>
      <c r="M173" t="str">
        <f t="shared" si="8"/>
        <v xml:space="preserve">台北市中正區杭州南路一段  </v>
      </c>
      <c r="N173" t="str">
        <f t="shared" si="9"/>
        <v>台北市</v>
      </c>
      <c r="O173">
        <f t="shared" si="10"/>
        <v>43000</v>
      </c>
      <c r="P173" t="str">
        <f>_xlfn.XLOOKUP(N173,區隔!$B$3:$B$20,區隔!C$3:C$20,0)</f>
        <v>北部</v>
      </c>
      <c r="Q173" t="str">
        <f>LOOKUP(C173,區隔!$F$3:$F$5,區隔!$E$3:$E$5)</f>
        <v>大坪數</v>
      </c>
      <c r="R173">
        <f t="shared" si="11"/>
        <v>10</v>
      </c>
    </row>
    <row r="174" spans="1:18" x14ac:dyDescent="0.3">
      <c r="A174" s="7" t="s">
        <v>592</v>
      </c>
      <c r="B174" t="s">
        <v>1</v>
      </c>
      <c r="C174">
        <v>66.48</v>
      </c>
      <c r="D174" t="s">
        <v>324</v>
      </c>
      <c r="E174" t="s">
        <v>593</v>
      </c>
      <c r="F174" t="s">
        <v>594</v>
      </c>
      <c r="G174" t="s">
        <v>277</v>
      </c>
      <c r="H174" t="str" cm="1">
        <f t="array" ref="H174:I174">_xlfn.TEXTSPLIT(SUBSTITUTE(D174,"樓",""),"/",,,0)</f>
        <v>9</v>
      </c>
      <c r="I174" t="str">
        <v>14</v>
      </c>
      <c r="J174" cm="1">
        <f t="array" ref="J174">GetNumByUnit(E174,"房")</f>
        <v>2</v>
      </c>
      <c r="K174" cm="1">
        <f t="array" ref="K174">GetNumByUnit(E174,"廳")</f>
        <v>1</v>
      </c>
      <c r="L174" cm="1">
        <f t="array" ref="L174">GetNumByUnit(E174,"衛")</f>
        <v>5</v>
      </c>
      <c r="M174" t="str">
        <f t="shared" si="8"/>
        <v xml:space="preserve">台北市中山區中山北路二段  </v>
      </c>
      <c r="N174" t="str">
        <f t="shared" si="9"/>
        <v>台北市</v>
      </c>
      <c r="O174">
        <f t="shared" si="10"/>
        <v>120000</v>
      </c>
      <c r="P174" t="str">
        <f>_xlfn.XLOOKUP(N174,區隔!$B$3:$B$20,區隔!C$3:C$20,0)</f>
        <v>北部</v>
      </c>
      <c r="Q174" t="str">
        <f>LOOKUP(C174,區隔!$F$3:$F$5,區隔!$E$3:$E$5)</f>
        <v>大坪數</v>
      </c>
      <c r="R174">
        <f t="shared" si="11"/>
        <v>20</v>
      </c>
    </row>
    <row r="175" spans="1:18" x14ac:dyDescent="0.3">
      <c r="A175" s="7" t="s">
        <v>2004</v>
      </c>
      <c r="B175" t="s">
        <v>1</v>
      </c>
      <c r="C175">
        <v>27.91</v>
      </c>
      <c r="D175" t="s">
        <v>82</v>
      </c>
      <c r="E175" t="s">
        <v>141</v>
      </c>
      <c r="F175" t="s">
        <v>1992</v>
      </c>
      <c r="G175" t="s">
        <v>29</v>
      </c>
      <c r="H175" t="str" cm="1">
        <f t="array" ref="H175:I175">_xlfn.TEXTSPLIT(SUBSTITUTE(D175,"樓",""),"/",,,0)</f>
        <v>4</v>
      </c>
      <c r="I175" t="str">
        <v>12</v>
      </c>
      <c r="J175" cm="1">
        <f t="array" ref="J175">GetNumByUnit(E175,"房")</f>
        <v>2</v>
      </c>
      <c r="K175" cm="1">
        <f t="array" ref="K175">GetNumByUnit(E175,"廳")</f>
        <v>1</v>
      </c>
      <c r="L175" cm="1">
        <f t="array" ref="L175">GetNumByUnit(E175,"衛")</f>
        <v>1</v>
      </c>
      <c r="M175" t="str">
        <f t="shared" si="8"/>
        <v xml:space="preserve">新北市蘆洲區長安街  </v>
      </c>
      <c r="N175" t="str">
        <f t="shared" si="9"/>
        <v>新北市</v>
      </c>
      <c r="O175">
        <f t="shared" si="10"/>
        <v>25000</v>
      </c>
      <c r="P175" t="str">
        <f>_xlfn.XLOOKUP(N175,區隔!$B$3:$B$20,區隔!C$3:C$20,0)</f>
        <v>北部</v>
      </c>
      <c r="Q175" t="str">
        <f>LOOKUP(C175,區隔!$F$3:$F$5,區隔!$E$3:$E$5)</f>
        <v>中坪數</v>
      </c>
      <c r="R175">
        <f t="shared" si="11"/>
        <v>20</v>
      </c>
    </row>
    <row r="176" spans="1:18" x14ac:dyDescent="0.3">
      <c r="A176" s="7" t="s">
        <v>4938</v>
      </c>
      <c r="B176" t="s">
        <v>1</v>
      </c>
      <c r="C176">
        <v>17.600000000000001</v>
      </c>
      <c r="D176" t="s">
        <v>241</v>
      </c>
      <c r="E176" t="s">
        <v>61</v>
      </c>
      <c r="F176" t="s">
        <v>4937</v>
      </c>
      <c r="G176" t="s">
        <v>89</v>
      </c>
      <c r="H176" t="str" cm="1">
        <f t="array" ref="H176:I176">_xlfn.TEXTSPLIT(SUBSTITUTE(D176,"樓",""),"/",,,0)</f>
        <v>3</v>
      </c>
      <c r="I176" t="str">
        <v>3</v>
      </c>
      <c r="J176" cm="1">
        <f t="array" ref="J176">GetNumByUnit(E176,"房")</f>
        <v>2</v>
      </c>
      <c r="K176" cm="1">
        <f t="array" ref="K176">GetNumByUnit(E176,"廳")</f>
        <v>2</v>
      </c>
      <c r="L176" cm="1">
        <f t="array" ref="L176">GetNumByUnit(E176,"衛")</f>
        <v>1</v>
      </c>
      <c r="M176" t="str">
        <f t="shared" si="8"/>
        <v xml:space="preserve">台中市西屯區長安路二段  </v>
      </c>
      <c r="N176" t="str">
        <f t="shared" si="9"/>
        <v>台中市</v>
      </c>
      <c r="O176">
        <f t="shared" si="10"/>
        <v>28000</v>
      </c>
      <c r="P176" t="str">
        <f>_xlfn.XLOOKUP(N176,區隔!$B$3:$B$20,區隔!C$3:C$20,0)</f>
        <v>中部</v>
      </c>
      <c r="Q176" t="str">
        <f>LOOKUP(C176,區隔!$F$3:$F$5,區隔!$E$3:$E$5)</f>
        <v>中坪數</v>
      </c>
      <c r="R176">
        <f t="shared" si="11"/>
        <v>10</v>
      </c>
    </row>
    <row r="177" spans="1:18" x14ac:dyDescent="0.3">
      <c r="A177" s="7" t="s">
        <v>776</v>
      </c>
      <c r="B177" t="s">
        <v>1</v>
      </c>
      <c r="C177">
        <v>30.03</v>
      </c>
      <c r="D177" t="s">
        <v>88</v>
      </c>
      <c r="E177" t="s">
        <v>187</v>
      </c>
      <c r="F177" t="s">
        <v>581</v>
      </c>
      <c r="G177" t="s">
        <v>228</v>
      </c>
      <c r="H177" t="str" cm="1">
        <f t="array" ref="H177:I177">_xlfn.TEXTSPLIT(SUBSTITUTE(D177,"樓",""),"/",,,0)</f>
        <v>2</v>
      </c>
      <c r="I177" t="str">
        <v>5</v>
      </c>
      <c r="J177" cm="1">
        <f t="array" ref="J177">GetNumByUnit(E177,"房")</f>
        <v>3</v>
      </c>
      <c r="K177" cm="1">
        <f t="array" ref="K177">GetNumByUnit(E177,"廳")</f>
        <v>2</v>
      </c>
      <c r="L177" cm="1">
        <f t="array" ref="L177">GetNumByUnit(E177,"衛")</f>
        <v>1</v>
      </c>
      <c r="M177" t="str">
        <f t="shared" si="8"/>
        <v xml:space="preserve">台北市內湖區成功路四段  </v>
      </c>
      <c r="N177" t="str">
        <f t="shared" si="9"/>
        <v>台北市</v>
      </c>
      <c r="O177">
        <f t="shared" si="10"/>
        <v>35000</v>
      </c>
      <c r="P177" t="str">
        <f>_xlfn.XLOOKUP(N177,區隔!$B$3:$B$20,區隔!C$3:C$20,0)</f>
        <v>北部</v>
      </c>
      <c r="Q177" t="str">
        <f>LOOKUP(C177,區隔!$F$3:$F$5,區隔!$E$3:$E$5)</f>
        <v>大坪數</v>
      </c>
      <c r="R177">
        <f t="shared" si="11"/>
        <v>10</v>
      </c>
    </row>
    <row r="178" spans="1:18" x14ac:dyDescent="0.3">
      <c r="A178" s="7" t="s">
        <v>4188</v>
      </c>
      <c r="B178" t="s">
        <v>1</v>
      </c>
      <c r="C178">
        <v>66.349999999999994</v>
      </c>
      <c r="D178" t="s">
        <v>57</v>
      </c>
      <c r="E178" t="s">
        <v>51</v>
      </c>
      <c r="F178" t="s">
        <v>4189</v>
      </c>
      <c r="G178" t="s">
        <v>841</v>
      </c>
      <c r="H178" t="str" cm="1">
        <f t="array" ref="H178:I178">_xlfn.TEXTSPLIT(SUBSTITUTE(D178,"樓",""),"/",,,0)</f>
        <v>12</v>
      </c>
      <c r="I178" t="str">
        <v>12</v>
      </c>
      <c r="J178" cm="1">
        <f t="array" ref="J178">GetNumByUnit(E178,"房")</f>
        <v>2</v>
      </c>
      <c r="K178" cm="1">
        <f t="array" ref="K178">GetNumByUnit(E178,"廳")</f>
        <v>2</v>
      </c>
      <c r="L178" cm="1">
        <f t="array" ref="L178">GetNumByUnit(E178,"衛")</f>
        <v>2</v>
      </c>
      <c r="M178" t="str">
        <f t="shared" si="8"/>
        <v xml:space="preserve"> 台中市西屯區惠民路  </v>
      </c>
      <c r="N178" t="str">
        <f t="shared" si="9"/>
        <v>台中市</v>
      </c>
      <c r="O178">
        <f t="shared" si="10"/>
        <v>49800</v>
      </c>
      <c r="P178" t="str">
        <f>_xlfn.XLOOKUP(N178,區隔!$B$3:$B$20,區隔!C$3:C$20,0)</f>
        <v>中部</v>
      </c>
      <c r="Q178" t="str">
        <f>LOOKUP(C178,區隔!$F$3:$F$5,區隔!$E$3:$E$5)</f>
        <v>大坪數</v>
      </c>
      <c r="R178">
        <f t="shared" si="11"/>
        <v>20</v>
      </c>
    </row>
    <row r="179" spans="1:18" x14ac:dyDescent="0.3">
      <c r="A179" s="7" t="s">
        <v>5113</v>
      </c>
      <c r="B179" t="s">
        <v>1</v>
      </c>
      <c r="C179">
        <v>22.99</v>
      </c>
      <c r="D179" t="s">
        <v>829</v>
      </c>
      <c r="E179" t="s">
        <v>61</v>
      </c>
      <c r="F179" t="s">
        <v>5114</v>
      </c>
      <c r="G179" t="s">
        <v>910</v>
      </c>
      <c r="H179" t="str" cm="1">
        <f t="array" ref="H179:I179">_xlfn.TEXTSPLIT(SUBSTITUTE(D179,"樓",""),"/",,,0)</f>
        <v>14</v>
      </c>
      <c r="I179" t="str">
        <v>15</v>
      </c>
      <c r="J179" cm="1">
        <f t="array" ref="J179">GetNumByUnit(E179,"房")</f>
        <v>2</v>
      </c>
      <c r="K179" cm="1">
        <f t="array" ref="K179">GetNumByUnit(E179,"廳")</f>
        <v>2</v>
      </c>
      <c r="L179" cm="1">
        <f t="array" ref="L179">GetNumByUnit(E179,"衛")</f>
        <v>1</v>
      </c>
      <c r="M179" t="str">
        <f t="shared" si="8"/>
        <v xml:space="preserve">高雄市楠梓區金富街  </v>
      </c>
      <c r="N179" t="str">
        <f t="shared" si="9"/>
        <v>高雄市</v>
      </c>
      <c r="O179">
        <f t="shared" si="10"/>
        <v>17000</v>
      </c>
      <c r="P179" t="str">
        <f>_xlfn.XLOOKUP(N179,區隔!$B$3:$B$20,區隔!C$3:C$20,0)</f>
        <v>南部</v>
      </c>
      <c r="Q179" t="str">
        <f>LOOKUP(C179,區隔!$F$3:$F$5,區隔!$E$3:$E$5)</f>
        <v>中坪數</v>
      </c>
      <c r="R179">
        <f t="shared" si="11"/>
        <v>20</v>
      </c>
    </row>
    <row r="180" spans="1:18" x14ac:dyDescent="0.3">
      <c r="A180" s="7" t="s">
        <v>5115</v>
      </c>
      <c r="B180" t="s">
        <v>1</v>
      </c>
      <c r="C180">
        <v>22.99</v>
      </c>
      <c r="D180" t="s">
        <v>52</v>
      </c>
      <c r="E180" t="s">
        <v>61</v>
      </c>
      <c r="F180" t="s">
        <v>5114</v>
      </c>
      <c r="G180" t="s">
        <v>910</v>
      </c>
      <c r="H180" t="str" cm="1">
        <f t="array" ref="H180:I180">_xlfn.TEXTSPLIT(SUBSTITUTE(D180,"樓",""),"/",,,0)</f>
        <v>12</v>
      </c>
      <c r="I180" t="str">
        <v>15</v>
      </c>
      <c r="J180" cm="1">
        <f t="array" ref="J180">GetNumByUnit(E180,"房")</f>
        <v>2</v>
      </c>
      <c r="K180" cm="1">
        <f t="array" ref="K180">GetNumByUnit(E180,"廳")</f>
        <v>2</v>
      </c>
      <c r="L180" cm="1">
        <f t="array" ref="L180">GetNumByUnit(E180,"衛")</f>
        <v>1</v>
      </c>
      <c r="M180" t="str">
        <f t="shared" si="8"/>
        <v xml:space="preserve">高雄市楠梓區金富街  </v>
      </c>
      <c r="N180" t="str">
        <f t="shared" si="9"/>
        <v>高雄市</v>
      </c>
      <c r="O180">
        <f t="shared" si="10"/>
        <v>17000</v>
      </c>
      <c r="P180" t="str">
        <f>_xlfn.XLOOKUP(N180,區隔!$B$3:$B$20,區隔!C$3:C$20,0)</f>
        <v>南部</v>
      </c>
      <c r="Q180" t="str">
        <f>LOOKUP(C180,區隔!$F$3:$F$5,區隔!$E$3:$E$5)</f>
        <v>中坪數</v>
      </c>
      <c r="R180">
        <f t="shared" si="11"/>
        <v>20</v>
      </c>
    </row>
    <row r="181" spans="1:18" x14ac:dyDescent="0.3">
      <c r="A181" s="7" t="s">
        <v>5116</v>
      </c>
      <c r="B181" t="s">
        <v>1</v>
      </c>
      <c r="C181">
        <v>47.1</v>
      </c>
      <c r="D181" t="s">
        <v>1871</v>
      </c>
      <c r="E181" t="s">
        <v>53</v>
      </c>
      <c r="F181" t="s">
        <v>3129</v>
      </c>
      <c r="G181" t="s">
        <v>26</v>
      </c>
      <c r="H181" t="str" cm="1">
        <f t="array" ref="H181:I181">_xlfn.TEXTSPLIT(SUBSTITUTE(D181,"樓",""),"/",,,0)</f>
        <v>15</v>
      </c>
      <c r="I181" t="str">
        <v>24</v>
      </c>
      <c r="J181" cm="1">
        <f t="array" ref="J181">GetNumByUnit(E181,"房")</f>
        <v>3</v>
      </c>
      <c r="K181" cm="1">
        <f t="array" ref="K181">GetNumByUnit(E181,"廳")</f>
        <v>2</v>
      </c>
      <c r="L181" cm="1">
        <f t="array" ref="L181">GetNumByUnit(E181,"衛")</f>
        <v>2</v>
      </c>
      <c r="M181" t="str">
        <f t="shared" si="8"/>
        <v xml:space="preserve">桃園市龜山區文化一路  </v>
      </c>
      <c r="N181" t="str">
        <f t="shared" si="9"/>
        <v>桃園市</v>
      </c>
      <c r="O181">
        <f t="shared" si="10"/>
        <v>32000</v>
      </c>
      <c r="P181" t="str">
        <f>_xlfn.XLOOKUP(N181,區隔!$B$3:$B$20,區隔!C$3:C$20,0)</f>
        <v>北部</v>
      </c>
      <c r="Q181" t="str">
        <f>LOOKUP(C181,區隔!$F$3:$F$5,區隔!$E$3:$E$5)</f>
        <v>大坪數</v>
      </c>
      <c r="R181">
        <f t="shared" si="11"/>
        <v>30</v>
      </c>
    </row>
    <row r="182" spans="1:18" x14ac:dyDescent="0.3">
      <c r="A182" s="7" t="s">
        <v>3996</v>
      </c>
      <c r="B182" t="s">
        <v>1</v>
      </c>
      <c r="C182">
        <v>40.18</v>
      </c>
      <c r="D182" t="s">
        <v>1050</v>
      </c>
      <c r="E182" t="s">
        <v>53</v>
      </c>
      <c r="F182" t="s">
        <v>3550</v>
      </c>
      <c r="G182" t="s">
        <v>243</v>
      </c>
      <c r="H182" t="str" cm="1">
        <f t="array" ref="H182:I182">_xlfn.TEXTSPLIT(SUBSTITUTE(D182,"樓",""),"/",,,0)</f>
        <v>3</v>
      </c>
      <c r="I182" t="str">
        <v>22</v>
      </c>
      <c r="J182" cm="1">
        <f t="array" ref="J182">GetNumByUnit(E182,"房")</f>
        <v>3</v>
      </c>
      <c r="K182" cm="1">
        <f t="array" ref="K182">GetNumByUnit(E182,"廳")</f>
        <v>2</v>
      </c>
      <c r="L182" cm="1">
        <f t="array" ref="L182">GetNumByUnit(E182,"衛")</f>
        <v>2</v>
      </c>
      <c r="M182" t="str">
        <f t="shared" si="8"/>
        <v xml:space="preserve">桃園市中壢區元化路  </v>
      </c>
      <c r="N182" t="str">
        <f t="shared" si="9"/>
        <v>桃園市</v>
      </c>
      <c r="O182">
        <f t="shared" si="10"/>
        <v>30000</v>
      </c>
      <c r="P182" t="str">
        <f>_xlfn.XLOOKUP(N182,區隔!$B$3:$B$20,區隔!C$3:C$20,0)</f>
        <v>北部</v>
      </c>
      <c r="Q182" t="str">
        <f>LOOKUP(C182,區隔!$F$3:$F$5,區隔!$E$3:$E$5)</f>
        <v>大坪數</v>
      </c>
      <c r="R182">
        <f t="shared" si="11"/>
        <v>30</v>
      </c>
    </row>
    <row r="183" spans="1:18" x14ac:dyDescent="0.3">
      <c r="A183" s="7" t="s">
        <v>4271</v>
      </c>
      <c r="B183" t="s">
        <v>1</v>
      </c>
      <c r="C183">
        <v>3.5</v>
      </c>
      <c r="D183" t="s">
        <v>88</v>
      </c>
      <c r="E183" t="s">
        <v>59</v>
      </c>
      <c r="F183" t="s">
        <v>2024</v>
      </c>
      <c r="G183" t="s">
        <v>856</v>
      </c>
      <c r="H183" t="str" cm="1">
        <f t="array" ref="H183:I183">_xlfn.TEXTSPLIT(SUBSTITUTE(D183,"樓",""),"/",,,0)</f>
        <v>2</v>
      </c>
      <c r="I183" t="str">
        <v>5</v>
      </c>
      <c r="J183" cm="1">
        <f t="array" ref="J183">GetNumByUnit(E183,"房")</f>
        <v>1</v>
      </c>
      <c r="K183" t="str" cm="1">
        <f t="array" ref="K183">GetNumByUnit(E183,"廳")</f>
        <v/>
      </c>
      <c r="L183" cm="1">
        <f t="array" ref="L183">GetNumByUnit(E183,"衛")</f>
        <v>1</v>
      </c>
      <c r="M183" t="str">
        <f t="shared" si="8"/>
        <v xml:space="preserve">新北市永和區秀朗路一段  </v>
      </c>
      <c r="N183" t="str">
        <f t="shared" si="9"/>
        <v>新北市</v>
      </c>
      <c r="O183">
        <f t="shared" si="10"/>
        <v>9500</v>
      </c>
      <c r="P183" t="str">
        <f>_xlfn.XLOOKUP(N183,區隔!$B$3:$B$20,區隔!C$3:C$20,0)</f>
        <v>北部</v>
      </c>
      <c r="Q183" t="str">
        <f>LOOKUP(C183,區隔!$F$3:$F$5,區隔!$E$3:$E$5)</f>
        <v>小坪數</v>
      </c>
      <c r="R183">
        <f t="shared" si="11"/>
        <v>10</v>
      </c>
    </row>
    <row r="184" spans="1:18" x14ac:dyDescent="0.3">
      <c r="A184" s="7" t="s">
        <v>3962</v>
      </c>
      <c r="B184" t="s">
        <v>1</v>
      </c>
      <c r="C184">
        <v>33.11</v>
      </c>
      <c r="D184" t="s">
        <v>284</v>
      </c>
      <c r="E184" t="s">
        <v>312</v>
      </c>
      <c r="F184" t="s">
        <v>3963</v>
      </c>
      <c r="G184" t="s">
        <v>331</v>
      </c>
      <c r="H184" t="str" cm="1">
        <f t="array" ref="H184:I184">_xlfn.TEXTSPLIT(SUBSTITUTE(D184,"樓",""),"/",,,0)</f>
        <v>1-2</v>
      </c>
      <c r="I184" t="str">
        <v>2</v>
      </c>
      <c r="J184" cm="1">
        <f t="array" ref="J184">GetNumByUnit(E184,"房")</f>
        <v>3</v>
      </c>
      <c r="K184" cm="1">
        <f t="array" ref="K184">GetNumByUnit(E184,"廳")</f>
        <v>1</v>
      </c>
      <c r="L184" cm="1">
        <f t="array" ref="L184">GetNumByUnit(E184,"衛")</f>
        <v>1</v>
      </c>
      <c r="M184" t="str">
        <f t="shared" si="8"/>
        <v xml:space="preserve">台南市安南區國安街  </v>
      </c>
      <c r="N184" t="str">
        <f t="shared" si="9"/>
        <v>台南市</v>
      </c>
      <c r="O184">
        <f t="shared" si="10"/>
        <v>15000</v>
      </c>
      <c r="P184" t="str">
        <f>_xlfn.XLOOKUP(N184,區隔!$B$3:$B$20,區隔!C$3:C$20,0)</f>
        <v>南部</v>
      </c>
      <c r="Q184" t="str">
        <f>LOOKUP(C184,區隔!$F$3:$F$5,區隔!$E$3:$E$5)</f>
        <v>大坪數</v>
      </c>
      <c r="R184">
        <f t="shared" si="11"/>
        <v>10</v>
      </c>
    </row>
    <row r="185" spans="1:18" x14ac:dyDescent="0.3">
      <c r="A185" s="7" t="s">
        <v>5117</v>
      </c>
      <c r="B185" t="s">
        <v>1</v>
      </c>
      <c r="C185">
        <v>9.56</v>
      </c>
      <c r="D185" t="s">
        <v>241</v>
      </c>
      <c r="E185" t="s">
        <v>56</v>
      </c>
      <c r="F185" t="s">
        <v>4061</v>
      </c>
      <c r="G185" t="s">
        <v>795</v>
      </c>
      <c r="H185" t="str" cm="1">
        <f t="array" ref="H185:I185">_xlfn.TEXTSPLIT(SUBSTITUTE(D185,"樓",""),"/",,,0)</f>
        <v>3</v>
      </c>
      <c r="I185" t="str">
        <v>3</v>
      </c>
      <c r="J185" cm="1">
        <f t="array" ref="J185">GetNumByUnit(E185,"房")</f>
        <v>1</v>
      </c>
      <c r="K185" cm="1">
        <f t="array" ref="K185">GetNumByUnit(E185,"廳")</f>
        <v>1</v>
      </c>
      <c r="L185" cm="1">
        <f t="array" ref="L185">GetNumByUnit(E185,"衛")</f>
        <v>1</v>
      </c>
      <c r="M185" t="str">
        <f t="shared" si="8"/>
        <v xml:space="preserve">台中市西屯區大聖街  </v>
      </c>
      <c r="N185" t="str">
        <f t="shared" si="9"/>
        <v>台中市</v>
      </c>
      <c r="O185">
        <f t="shared" si="10"/>
        <v>18500</v>
      </c>
      <c r="P185" t="str">
        <f>_xlfn.XLOOKUP(N185,區隔!$B$3:$B$20,區隔!C$3:C$20,0)</f>
        <v>中部</v>
      </c>
      <c r="Q185" t="str">
        <f>LOOKUP(C185,區隔!$F$3:$F$5,區隔!$E$3:$E$5)</f>
        <v>小坪數</v>
      </c>
      <c r="R185">
        <f t="shared" si="11"/>
        <v>10</v>
      </c>
    </row>
    <row r="186" spans="1:18" x14ac:dyDescent="0.3">
      <c r="A186" s="7" t="s">
        <v>4902</v>
      </c>
      <c r="B186" t="s">
        <v>1</v>
      </c>
      <c r="C186">
        <v>41.55</v>
      </c>
      <c r="D186" t="s">
        <v>800</v>
      </c>
      <c r="E186" t="s">
        <v>53</v>
      </c>
      <c r="F186" t="s">
        <v>3112</v>
      </c>
      <c r="G186" t="s">
        <v>89</v>
      </c>
      <c r="H186" t="str" cm="1">
        <f t="array" ref="H186:I186">_xlfn.TEXTSPLIT(SUBSTITUTE(D186,"樓",""),"/",,,0)</f>
        <v>14</v>
      </c>
      <c r="I186" t="str">
        <v>14</v>
      </c>
      <c r="J186" cm="1">
        <f t="array" ref="J186">GetNumByUnit(E186,"房")</f>
        <v>3</v>
      </c>
      <c r="K186" cm="1">
        <f t="array" ref="K186">GetNumByUnit(E186,"廳")</f>
        <v>2</v>
      </c>
      <c r="L186" cm="1">
        <f t="array" ref="L186">GetNumByUnit(E186,"衛")</f>
        <v>2</v>
      </c>
      <c r="M186" t="str">
        <f t="shared" si="8"/>
        <v xml:space="preserve">台南市安南區安富二街  </v>
      </c>
      <c r="N186" t="str">
        <f t="shared" si="9"/>
        <v>台南市</v>
      </c>
      <c r="O186">
        <f t="shared" si="10"/>
        <v>28000</v>
      </c>
      <c r="P186" t="str">
        <f>_xlfn.XLOOKUP(N186,區隔!$B$3:$B$20,區隔!C$3:C$20,0)</f>
        <v>南部</v>
      </c>
      <c r="Q186" t="str">
        <f>LOOKUP(C186,區隔!$F$3:$F$5,區隔!$E$3:$E$5)</f>
        <v>大坪數</v>
      </c>
      <c r="R186">
        <f t="shared" si="11"/>
        <v>20</v>
      </c>
    </row>
    <row r="187" spans="1:18" x14ac:dyDescent="0.3">
      <c r="A187" s="7" t="s">
        <v>2246</v>
      </c>
      <c r="B187" t="s">
        <v>1</v>
      </c>
      <c r="C187">
        <v>16.2</v>
      </c>
      <c r="D187" t="s">
        <v>50</v>
      </c>
      <c r="E187" t="s">
        <v>56</v>
      </c>
      <c r="F187" t="s">
        <v>2247</v>
      </c>
      <c r="G187" t="s">
        <v>493</v>
      </c>
      <c r="H187" t="str" cm="1">
        <f t="array" ref="H187:I187">_xlfn.TEXTSPLIT(SUBSTITUTE(D187,"樓",""),"/",,,0)</f>
        <v>2</v>
      </c>
      <c r="I187" t="str">
        <v>7</v>
      </c>
      <c r="J187" cm="1">
        <f t="array" ref="J187">GetNumByUnit(E187,"房")</f>
        <v>1</v>
      </c>
      <c r="K187" cm="1">
        <f t="array" ref="K187">GetNumByUnit(E187,"廳")</f>
        <v>1</v>
      </c>
      <c r="L187" cm="1">
        <f t="array" ref="L187">GetNumByUnit(E187,"衛")</f>
        <v>1</v>
      </c>
      <c r="M187" t="str">
        <f t="shared" si="8"/>
        <v xml:space="preserve">新竹縣竹東鎮竹中路  </v>
      </c>
      <c r="N187" t="str">
        <f t="shared" si="9"/>
        <v>新竹縣</v>
      </c>
      <c r="O187">
        <f t="shared" si="10"/>
        <v>20000</v>
      </c>
      <c r="P187" t="str">
        <f>_xlfn.XLOOKUP(N187,區隔!$B$3:$B$20,區隔!C$3:C$20,0)</f>
        <v>北部</v>
      </c>
      <c r="Q187" t="str">
        <f>LOOKUP(C187,區隔!$F$3:$F$5,區隔!$E$3:$E$5)</f>
        <v>中坪數</v>
      </c>
      <c r="R187">
        <f t="shared" si="11"/>
        <v>10</v>
      </c>
    </row>
    <row r="188" spans="1:18" x14ac:dyDescent="0.3">
      <c r="A188" s="7" t="s">
        <v>3930</v>
      </c>
      <c r="B188" t="s">
        <v>1</v>
      </c>
      <c r="C188">
        <v>40.340000000000003</v>
      </c>
      <c r="D188" t="s">
        <v>52</v>
      </c>
      <c r="E188" t="s">
        <v>53</v>
      </c>
      <c r="F188" t="s">
        <v>3931</v>
      </c>
      <c r="G188" t="s">
        <v>243</v>
      </c>
      <c r="H188" t="str" cm="1">
        <f t="array" ref="H188:I188">_xlfn.TEXTSPLIT(SUBSTITUTE(D188,"樓",""),"/",,,0)</f>
        <v>12</v>
      </c>
      <c r="I188" t="str">
        <v>15</v>
      </c>
      <c r="J188" cm="1">
        <f t="array" ref="J188">GetNumByUnit(E188,"房")</f>
        <v>3</v>
      </c>
      <c r="K188" cm="1">
        <f t="array" ref="K188">GetNumByUnit(E188,"廳")</f>
        <v>2</v>
      </c>
      <c r="L188" cm="1">
        <f t="array" ref="L188">GetNumByUnit(E188,"衛")</f>
        <v>2</v>
      </c>
      <c r="M188" t="str">
        <f t="shared" si="8"/>
        <v xml:space="preserve">高雄市鳳山區鳳東三街  </v>
      </c>
      <c r="N188" t="str">
        <f t="shared" si="9"/>
        <v>高雄市</v>
      </c>
      <c r="O188">
        <f t="shared" si="10"/>
        <v>30000</v>
      </c>
      <c r="P188" t="str">
        <f>_xlfn.XLOOKUP(N188,區隔!$B$3:$B$20,區隔!C$3:C$20,0)</f>
        <v>南部</v>
      </c>
      <c r="Q188" t="str">
        <f>LOOKUP(C188,區隔!$F$3:$F$5,區隔!$E$3:$E$5)</f>
        <v>大坪數</v>
      </c>
      <c r="R188">
        <f t="shared" si="11"/>
        <v>20</v>
      </c>
    </row>
    <row r="189" spans="1:18" x14ac:dyDescent="0.3">
      <c r="A189" s="7" t="s">
        <v>3816</v>
      </c>
      <c r="B189" t="s">
        <v>1</v>
      </c>
      <c r="C189">
        <v>35.56</v>
      </c>
      <c r="D189" t="s">
        <v>284</v>
      </c>
      <c r="E189" t="s">
        <v>3817</v>
      </c>
      <c r="F189" t="s">
        <v>3818</v>
      </c>
      <c r="G189" t="s">
        <v>365</v>
      </c>
      <c r="H189" t="str" cm="1">
        <f t="array" ref="H189:I189">_xlfn.TEXTSPLIT(SUBSTITUTE(D189,"樓",""),"/",,,0)</f>
        <v>1-2</v>
      </c>
      <c r="I189" t="str">
        <v>2</v>
      </c>
      <c r="J189" cm="1">
        <f t="array" ref="J189">GetNumByUnit(E189,"房")</f>
        <v>5</v>
      </c>
      <c r="K189" cm="1">
        <f t="array" ref="K189">GetNumByUnit(E189,"廳")</f>
        <v>2</v>
      </c>
      <c r="L189" cm="1">
        <f t="array" ref="L189">GetNumByUnit(E189,"衛")</f>
        <v>4</v>
      </c>
      <c r="M189" t="str">
        <f t="shared" si="8"/>
        <v xml:space="preserve">高雄市三民區瀋陽街  </v>
      </c>
      <c r="N189" t="str">
        <f t="shared" si="9"/>
        <v>高雄市</v>
      </c>
      <c r="O189">
        <f t="shared" si="10"/>
        <v>42000</v>
      </c>
      <c r="P189" t="str">
        <f>_xlfn.XLOOKUP(N189,區隔!$B$3:$B$20,區隔!C$3:C$20,0)</f>
        <v>南部</v>
      </c>
      <c r="Q189" t="str">
        <f>LOOKUP(C189,區隔!$F$3:$F$5,區隔!$E$3:$E$5)</f>
        <v>大坪數</v>
      </c>
      <c r="R189">
        <f t="shared" si="11"/>
        <v>10</v>
      </c>
    </row>
    <row r="190" spans="1:18" x14ac:dyDescent="0.3">
      <c r="A190" s="7" t="s">
        <v>2383</v>
      </c>
      <c r="B190" t="s">
        <v>1</v>
      </c>
      <c r="C190">
        <v>32.33</v>
      </c>
      <c r="D190" t="s">
        <v>284</v>
      </c>
      <c r="E190" t="s">
        <v>193</v>
      </c>
      <c r="F190" t="s">
        <v>2384</v>
      </c>
      <c r="G190" t="s">
        <v>26</v>
      </c>
      <c r="H190" t="str" cm="1">
        <f t="array" ref="H190:I190">_xlfn.TEXTSPLIT(SUBSTITUTE(D190,"樓",""),"/",,,0)</f>
        <v>1-2</v>
      </c>
      <c r="I190" t="str">
        <v>2</v>
      </c>
      <c r="J190" cm="1">
        <f t="array" ref="J190">GetNumByUnit(E190,"房")</f>
        <v>4</v>
      </c>
      <c r="K190" cm="1">
        <f t="array" ref="K190">GetNumByUnit(E190,"廳")</f>
        <v>2</v>
      </c>
      <c r="L190" cm="1">
        <f t="array" ref="L190">GetNumByUnit(E190,"衛")</f>
        <v>2</v>
      </c>
      <c r="M190" t="str">
        <f t="shared" si="8"/>
        <v xml:space="preserve">台中市大里區德芳南路  </v>
      </c>
      <c r="N190" t="str">
        <f t="shared" si="9"/>
        <v>台中市</v>
      </c>
      <c r="O190">
        <f t="shared" si="10"/>
        <v>32000</v>
      </c>
      <c r="P190" t="str">
        <f>_xlfn.XLOOKUP(N190,區隔!$B$3:$B$20,區隔!C$3:C$20,0)</f>
        <v>中部</v>
      </c>
      <c r="Q190" t="str">
        <f>LOOKUP(C190,區隔!$F$3:$F$5,區隔!$E$3:$E$5)</f>
        <v>大坪數</v>
      </c>
      <c r="R190">
        <f t="shared" si="11"/>
        <v>10</v>
      </c>
    </row>
    <row r="191" spans="1:18" x14ac:dyDescent="0.3">
      <c r="A191" s="7" t="s">
        <v>1368</v>
      </c>
      <c r="B191" t="s">
        <v>1</v>
      </c>
      <c r="C191">
        <v>142.84</v>
      </c>
      <c r="D191" t="s">
        <v>284</v>
      </c>
      <c r="E191" t="s">
        <v>1369</v>
      </c>
      <c r="F191" t="s">
        <v>1370</v>
      </c>
      <c r="G191" t="s">
        <v>110</v>
      </c>
      <c r="H191" t="str" cm="1">
        <f t="array" ref="H191:I191">_xlfn.TEXTSPLIT(SUBSTITUTE(D191,"樓",""),"/",,,0)</f>
        <v>1-2</v>
      </c>
      <c r="I191" t="str">
        <v>2</v>
      </c>
      <c r="J191" cm="1">
        <f t="array" ref="J191">GetNumByUnit(E191,"房")</f>
        <v>6</v>
      </c>
      <c r="K191" cm="1">
        <f t="array" ref="K191">GetNumByUnit(E191,"廳")</f>
        <v>3</v>
      </c>
      <c r="L191" cm="1">
        <f t="array" ref="L191">GetNumByUnit(E191,"衛")</f>
        <v>5</v>
      </c>
      <c r="M191" t="str">
        <f t="shared" si="8"/>
        <v xml:space="preserve">台北市士林區莊頂路  </v>
      </c>
      <c r="N191" t="str">
        <f t="shared" si="9"/>
        <v>台北市</v>
      </c>
      <c r="O191">
        <f t="shared" si="10"/>
        <v>220000</v>
      </c>
      <c r="P191" t="str">
        <f>_xlfn.XLOOKUP(N191,區隔!$B$3:$B$20,區隔!C$3:C$20,0)</f>
        <v>北部</v>
      </c>
      <c r="Q191" t="str">
        <f>LOOKUP(C191,區隔!$F$3:$F$5,區隔!$E$3:$E$5)</f>
        <v>大坪數</v>
      </c>
      <c r="R191">
        <f t="shared" si="11"/>
        <v>10</v>
      </c>
    </row>
    <row r="192" spans="1:18" x14ac:dyDescent="0.3">
      <c r="A192" s="7" t="s">
        <v>84</v>
      </c>
      <c r="B192" t="s">
        <v>1</v>
      </c>
      <c r="C192">
        <v>11.57</v>
      </c>
      <c r="D192" t="s">
        <v>85</v>
      </c>
      <c r="E192" t="s">
        <v>56</v>
      </c>
      <c r="F192" t="s">
        <v>86</v>
      </c>
      <c r="G192" t="s">
        <v>87</v>
      </c>
      <c r="H192" t="str" cm="1">
        <f t="array" ref="H192:I192">_xlfn.TEXTSPLIT(SUBSTITUTE(D192,"樓",""),"/",,,0)</f>
        <v>13</v>
      </c>
      <c r="I192" t="str">
        <v>15</v>
      </c>
      <c r="J192" cm="1">
        <f t="array" ref="J192">GetNumByUnit(E192,"房")</f>
        <v>1</v>
      </c>
      <c r="K192" cm="1">
        <f t="array" ref="K192">GetNumByUnit(E192,"廳")</f>
        <v>1</v>
      </c>
      <c r="L192" cm="1">
        <f t="array" ref="L192">GetNumByUnit(E192,"衛")</f>
        <v>1</v>
      </c>
      <c r="M192" t="str">
        <f t="shared" si="8"/>
        <v xml:space="preserve">台北市文山區興隆路二段  </v>
      </c>
      <c r="N192" t="str">
        <f t="shared" si="9"/>
        <v>台北市</v>
      </c>
      <c r="O192">
        <f t="shared" si="10"/>
        <v>24000</v>
      </c>
      <c r="P192" t="str">
        <f>_xlfn.XLOOKUP(N192,區隔!$B$3:$B$20,區隔!C$3:C$20,0)</f>
        <v>北部</v>
      </c>
      <c r="Q192" t="str">
        <f>LOOKUP(C192,區隔!$F$3:$F$5,區隔!$E$3:$E$5)</f>
        <v>小坪數</v>
      </c>
      <c r="R192">
        <f t="shared" si="11"/>
        <v>20</v>
      </c>
    </row>
    <row r="193" spans="1:18" x14ac:dyDescent="0.3">
      <c r="A193" s="7" t="s">
        <v>4904</v>
      </c>
      <c r="B193" t="s">
        <v>1</v>
      </c>
      <c r="C193">
        <v>26.29</v>
      </c>
      <c r="D193" t="s">
        <v>88</v>
      </c>
      <c r="E193" t="s">
        <v>187</v>
      </c>
      <c r="F193" t="s">
        <v>4905</v>
      </c>
      <c r="G193" t="s">
        <v>331</v>
      </c>
      <c r="H193" t="str" cm="1">
        <f t="array" ref="H193:I193">_xlfn.TEXTSPLIT(SUBSTITUTE(D193,"樓",""),"/",,,0)</f>
        <v>2</v>
      </c>
      <c r="I193" t="str">
        <v>5</v>
      </c>
      <c r="J193" cm="1">
        <f t="array" ref="J193">GetNumByUnit(E193,"房")</f>
        <v>3</v>
      </c>
      <c r="K193" cm="1">
        <f t="array" ref="K193">GetNumByUnit(E193,"廳")</f>
        <v>2</v>
      </c>
      <c r="L193" cm="1">
        <f t="array" ref="L193">GetNumByUnit(E193,"衛")</f>
        <v>1</v>
      </c>
      <c r="M193" t="str">
        <f t="shared" si="8"/>
        <v xml:space="preserve">桃園市龜山區幸福二十五街  </v>
      </c>
      <c r="N193" t="str">
        <f t="shared" si="9"/>
        <v>桃園市</v>
      </c>
      <c r="O193">
        <f t="shared" si="10"/>
        <v>15000</v>
      </c>
      <c r="P193" t="str">
        <f>_xlfn.XLOOKUP(N193,區隔!$B$3:$B$20,區隔!C$3:C$20,0)</f>
        <v>北部</v>
      </c>
      <c r="Q193" t="str">
        <f>LOOKUP(C193,區隔!$F$3:$F$5,區隔!$E$3:$E$5)</f>
        <v>中坪數</v>
      </c>
      <c r="R193">
        <f t="shared" si="11"/>
        <v>10</v>
      </c>
    </row>
    <row r="194" spans="1:18" x14ac:dyDescent="0.3">
      <c r="A194" s="7" t="s">
        <v>4906</v>
      </c>
      <c r="B194" t="s">
        <v>1</v>
      </c>
      <c r="C194">
        <v>47.04</v>
      </c>
      <c r="D194" t="s">
        <v>69</v>
      </c>
      <c r="E194" t="s">
        <v>53</v>
      </c>
      <c r="F194" t="s">
        <v>4907</v>
      </c>
      <c r="G194" t="s">
        <v>41</v>
      </c>
      <c r="H194" t="str" cm="1">
        <f t="array" ref="H194:I194">_xlfn.TEXTSPLIT(SUBSTITUTE(D194,"樓",""),"/",,,0)</f>
        <v>10</v>
      </c>
      <c r="I194" t="str">
        <v>12</v>
      </c>
      <c r="J194" cm="1">
        <f t="array" ref="J194">GetNumByUnit(E194,"房")</f>
        <v>3</v>
      </c>
      <c r="K194" cm="1">
        <f t="array" ref="K194">GetNumByUnit(E194,"廳")</f>
        <v>2</v>
      </c>
      <c r="L194" cm="1">
        <f t="array" ref="L194">GetNumByUnit(E194,"衛")</f>
        <v>2</v>
      </c>
      <c r="M194" t="str">
        <f t="shared" si="8"/>
        <v xml:space="preserve">台北市中山區敬業三路  </v>
      </c>
      <c r="N194" t="str">
        <f t="shared" si="9"/>
        <v>台北市</v>
      </c>
      <c r="O194">
        <f t="shared" si="10"/>
        <v>45000</v>
      </c>
      <c r="P194" t="str">
        <f>_xlfn.XLOOKUP(N194,區隔!$B$3:$B$20,區隔!C$3:C$20,0)</f>
        <v>北部</v>
      </c>
      <c r="Q194" t="str">
        <f>LOOKUP(C194,區隔!$F$3:$F$5,區隔!$E$3:$E$5)</f>
        <v>大坪數</v>
      </c>
      <c r="R194">
        <f t="shared" si="11"/>
        <v>20</v>
      </c>
    </row>
    <row r="195" spans="1:18" x14ac:dyDescent="0.3">
      <c r="A195" s="7" t="s">
        <v>4908</v>
      </c>
      <c r="B195" t="s">
        <v>1</v>
      </c>
      <c r="C195">
        <v>9.56</v>
      </c>
      <c r="D195" t="s">
        <v>241</v>
      </c>
      <c r="E195" t="s">
        <v>56</v>
      </c>
      <c r="F195" t="s">
        <v>4061</v>
      </c>
      <c r="G195" t="s">
        <v>1609</v>
      </c>
      <c r="H195" t="str" cm="1">
        <f t="array" ref="H195:I195">_xlfn.TEXTSPLIT(SUBSTITUTE(D195,"樓",""),"/",,,0)</f>
        <v>3</v>
      </c>
      <c r="I195" t="str">
        <v>3</v>
      </c>
      <c r="J195" cm="1">
        <f t="array" ref="J195">GetNumByUnit(E195,"房")</f>
        <v>1</v>
      </c>
      <c r="K195" cm="1">
        <f t="array" ref="K195">GetNumByUnit(E195,"廳")</f>
        <v>1</v>
      </c>
      <c r="L195" cm="1">
        <f t="array" ref="L195">GetNumByUnit(E195,"衛")</f>
        <v>1</v>
      </c>
      <c r="M195" t="str">
        <f t="shared" ref="M195:M258" si="12">IFERROR(_xlfn.TEXTAFTER(F195,"/",LEN(F195)-LEN(SUBSTITUTE(F195,"/",""))),F195)</f>
        <v xml:space="preserve">台中市西屯區大聖街  </v>
      </c>
      <c r="N195" t="str">
        <f t="shared" ref="N195:N258" si="13">TRIM(LEFT(M195,MIN(IFERROR(SEARCH("縣",M195),999),IFERROR(SEARCH("市",M195),999))))</f>
        <v>台中市</v>
      </c>
      <c r="O195">
        <f t="shared" ref="O195:O258" si="14">VALUE(SUBSTITUTE(SUBSTITUTE(G195,",", ""),"元/月",""))</f>
        <v>17500</v>
      </c>
      <c r="P195" t="str">
        <f>_xlfn.XLOOKUP(N195,區隔!$B$3:$B$20,區隔!C$3:C$20,0)</f>
        <v>中部</v>
      </c>
      <c r="Q195" t="str">
        <f>LOOKUP(C195,區隔!$F$3:$F$5,區隔!$E$3:$E$5)</f>
        <v>小坪數</v>
      </c>
      <c r="R195">
        <f t="shared" ref="R195:R258" si="15">_xlfn.XLOOKUP(CEILING(I195,10),_xlfn.SEQUENCE(100,,10,10),_xlfn.SEQUENCE(100,,10,10))</f>
        <v>10</v>
      </c>
    </row>
    <row r="196" spans="1:18" x14ac:dyDescent="0.3">
      <c r="A196" s="7" t="s">
        <v>3554</v>
      </c>
      <c r="B196" t="s">
        <v>1</v>
      </c>
      <c r="C196">
        <v>55.01</v>
      </c>
      <c r="D196" t="s">
        <v>81</v>
      </c>
      <c r="E196" t="s">
        <v>66</v>
      </c>
      <c r="F196" t="s">
        <v>3555</v>
      </c>
      <c r="G196" t="s">
        <v>29</v>
      </c>
      <c r="H196" t="str" cm="1">
        <f t="array" ref="H196:I196">_xlfn.TEXTSPLIT(SUBSTITUTE(D196,"樓",""),"/",,,0)</f>
        <v>4</v>
      </c>
      <c r="I196" t="str">
        <v>14</v>
      </c>
      <c r="J196" cm="1">
        <f t="array" ref="J196">GetNumByUnit(E196,"房")</f>
        <v>4</v>
      </c>
      <c r="K196" cm="1">
        <f t="array" ref="K196">GetNumByUnit(E196,"廳")</f>
        <v>2</v>
      </c>
      <c r="L196" cm="1">
        <f t="array" ref="L196">GetNumByUnit(E196,"衛")</f>
        <v>2</v>
      </c>
      <c r="M196" t="str">
        <f t="shared" si="12"/>
        <v xml:space="preserve">台中市北區五權路  </v>
      </c>
      <c r="N196" t="str">
        <f t="shared" si="13"/>
        <v>台中市</v>
      </c>
      <c r="O196">
        <f t="shared" si="14"/>
        <v>25000</v>
      </c>
      <c r="P196" t="str">
        <f>_xlfn.XLOOKUP(N196,區隔!$B$3:$B$20,區隔!C$3:C$20,0)</f>
        <v>中部</v>
      </c>
      <c r="Q196" t="str">
        <f>LOOKUP(C196,區隔!$F$3:$F$5,區隔!$E$3:$E$5)</f>
        <v>大坪數</v>
      </c>
      <c r="R196">
        <f t="shared" si="15"/>
        <v>20</v>
      </c>
    </row>
    <row r="197" spans="1:18" x14ac:dyDescent="0.3">
      <c r="A197" s="7" t="s">
        <v>1371</v>
      </c>
      <c r="B197" t="s">
        <v>1</v>
      </c>
      <c r="C197">
        <v>54.19</v>
      </c>
      <c r="D197" t="s">
        <v>344</v>
      </c>
      <c r="E197" t="s">
        <v>1372</v>
      </c>
      <c r="F197" t="s">
        <v>1373</v>
      </c>
      <c r="G197" t="s">
        <v>283</v>
      </c>
      <c r="H197" t="str" cm="1">
        <f t="array" ref="H197:I197">_xlfn.TEXTSPLIT(SUBSTITUTE(D197,"樓",""),"/",,,0)</f>
        <v>1-3</v>
      </c>
      <c r="I197" t="str">
        <v>3</v>
      </c>
      <c r="J197" cm="1">
        <f t="array" ref="J197">GetNumByUnit(E197,"房")</f>
        <v>5</v>
      </c>
      <c r="K197" t="str" cm="1">
        <f t="array" ref="K197">GetNumByUnit(E197,"廳")</f>
        <v/>
      </c>
      <c r="L197" cm="1">
        <f t="array" ref="L197">GetNumByUnit(E197,"衛")</f>
        <v>2</v>
      </c>
      <c r="M197" t="str">
        <f t="shared" si="12"/>
        <v xml:space="preserve">台北市大同區華陰街  </v>
      </c>
      <c r="N197" t="str">
        <f t="shared" si="13"/>
        <v>台北市</v>
      </c>
      <c r="O197">
        <f t="shared" si="14"/>
        <v>250000</v>
      </c>
      <c r="P197" t="str">
        <f>_xlfn.XLOOKUP(N197,區隔!$B$3:$B$20,區隔!C$3:C$20,0)</f>
        <v>北部</v>
      </c>
      <c r="Q197" t="str">
        <f>LOOKUP(C197,區隔!$F$3:$F$5,區隔!$E$3:$E$5)</f>
        <v>大坪數</v>
      </c>
      <c r="R197">
        <f t="shared" si="15"/>
        <v>10</v>
      </c>
    </row>
    <row r="198" spans="1:18" x14ac:dyDescent="0.3">
      <c r="A198" s="7" t="s">
        <v>4909</v>
      </c>
      <c r="B198" t="s">
        <v>1</v>
      </c>
      <c r="C198">
        <v>47.08</v>
      </c>
      <c r="D198" t="s">
        <v>509</v>
      </c>
      <c r="E198" t="s">
        <v>53</v>
      </c>
      <c r="F198" t="s">
        <v>4907</v>
      </c>
      <c r="G198" t="s">
        <v>210</v>
      </c>
      <c r="H198" t="str" cm="1">
        <f t="array" ref="H198:I198">_xlfn.TEXTSPLIT(SUBSTITUTE(D198,"樓",""),"/",,,0)</f>
        <v>7</v>
      </c>
      <c r="I198" t="str">
        <v>8</v>
      </c>
      <c r="J198" cm="1">
        <f t="array" ref="J198">GetNumByUnit(E198,"房")</f>
        <v>3</v>
      </c>
      <c r="K198" cm="1">
        <f t="array" ref="K198">GetNumByUnit(E198,"廳")</f>
        <v>2</v>
      </c>
      <c r="L198" cm="1">
        <f t="array" ref="L198">GetNumByUnit(E198,"衛")</f>
        <v>2</v>
      </c>
      <c r="M198" t="str">
        <f t="shared" si="12"/>
        <v xml:space="preserve">台北市中山區敬業三路  </v>
      </c>
      <c r="N198" t="str">
        <f t="shared" si="13"/>
        <v>台北市</v>
      </c>
      <c r="O198">
        <f t="shared" si="14"/>
        <v>50000</v>
      </c>
      <c r="P198" t="str">
        <f>_xlfn.XLOOKUP(N198,區隔!$B$3:$B$20,區隔!C$3:C$20,0)</f>
        <v>北部</v>
      </c>
      <c r="Q198" t="str">
        <f>LOOKUP(C198,區隔!$F$3:$F$5,區隔!$E$3:$E$5)</f>
        <v>大坪數</v>
      </c>
      <c r="R198">
        <f t="shared" si="15"/>
        <v>10</v>
      </c>
    </row>
    <row r="199" spans="1:18" x14ac:dyDescent="0.3">
      <c r="A199" s="7" t="s">
        <v>4910</v>
      </c>
      <c r="B199" t="s">
        <v>1</v>
      </c>
      <c r="C199">
        <v>32.6</v>
      </c>
      <c r="D199" t="s">
        <v>803</v>
      </c>
      <c r="E199" t="s">
        <v>1123</v>
      </c>
      <c r="F199" t="s">
        <v>135</v>
      </c>
      <c r="G199" t="s">
        <v>4911</v>
      </c>
      <c r="H199" t="str" cm="1">
        <f t="array" ref="H199:I199">_xlfn.TEXTSPLIT(SUBSTITUTE(D199,"樓",""),"/",,,0)</f>
        <v>9</v>
      </c>
      <c r="I199" t="str">
        <v>10</v>
      </c>
      <c r="J199" cm="1">
        <f t="array" ref="J199">GetNumByUnit(E199,"房")</f>
        <v>2</v>
      </c>
      <c r="K199" cm="1">
        <f t="array" ref="K199">GetNumByUnit(E199,"廳")</f>
        <v>1</v>
      </c>
      <c r="L199" cm="1">
        <f t="array" ref="L199">GetNumByUnit(E199,"衛")</f>
        <v>2</v>
      </c>
      <c r="M199" t="str">
        <f t="shared" si="12"/>
        <v xml:space="preserve">台北市中山區松江路  </v>
      </c>
      <c r="N199" t="str">
        <f t="shared" si="13"/>
        <v>台北市</v>
      </c>
      <c r="O199">
        <f t="shared" si="14"/>
        <v>87000</v>
      </c>
      <c r="P199" t="str">
        <f>_xlfn.XLOOKUP(N199,區隔!$B$3:$B$20,區隔!C$3:C$20,0)</f>
        <v>北部</v>
      </c>
      <c r="Q199" t="str">
        <f>LOOKUP(C199,區隔!$F$3:$F$5,區隔!$E$3:$E$5)</f>
        <v>大坪數</v>
      </c>
      <c r="R199">
        <f t="shared" si="15"/>
        <v>10</v>
      </c>
    </row>
    <row r="200" spans="1:18" x14ac:dyDescent="0.3">
      <c r="A200" s="7" t="s">
        <v>580</v>
      </c>
      <c r="B200" t="s">
        <v>1</v>
      </c>
      <c r="C200">
        <v>31.84</v>
      </c>
      <c r="D200" t="s">
        <v>58</v>
      </c>
      <c r="E200" t="s">
        <v>53</v>
      </c>
      <c r="F200" t="s">
        <v>581</v>
      </c>
      <c r="G200" t="s">
        <v>177</v>
      </c>
      <c r="H200" t="str" cm="1">
        <f t="array" ref="H200:I200">_xlfn.TEXTSPLIT(SUBSTITUTE(D200,"樓",""),"/",,,0)</f>
        <v>1</v>
      </c>
      <c r="I200" t="str">
        <v>5</v>
      </c>
      <c r="J200" cm="1">
        <f t="array" ref="J200">GetNumByUnit(E200,"房")</f>
        <v>3</v>
      </c>
      <c r="K200" cm="1">
        <f t="array" ref="K200">GetNumByUnit(E200,"廳")</f>
        <v>2</v>
      </c>
      <c r="L200" cm="1">
        <f t="array" ref="L200">GetNumByUnit(E200,"衛")</f>
        <v>2</v>
      </c>
      <c r="M200" t="str">
        <f t="shared" si="12"/>
        <v xml:space="preserve">台北市內湖區成功路四段  </v>
      </c>
      <c r="N200" t="str">
        <f t="shared" si="13"/>
        <v>台北市</v>
      </c>
      <c r="O200">
        <f t="shared" si="14"/>
        <v>38000</v>
      </c>
      <c r="P200" t="str">
        <f>_xlfn.XLOOKUP(N200,區隔!$B$3:$B$20,區隔!C$3:C$20,0)</f>
        <v>北部</v>
      </c>
      <c r="Q200" t="str">
        <f>LOOKUP(C200,區隔!$F$3:$F$5,區隔!$E$3:$E$5)</f>
        <v>大坪數</v>
      </c>
      <c r="R200">
        <f t="shared" si="15"/>
        <v>10</v>
      </c>
    </row>
    <row r="201" spans="1:18" x14ac:dyDescent="0.3">
      <c r="A201" s="7" t="s">
        <v>4912</v>
      </c>
      <c r="B201" t="s">
        <v>1</v>
      </c>
      <c r="C201">
        <v>35.06</v>
      </c>
      <c r="D201" t="s">
        <v>445</v>
      </c>
      <c r="E201" t="s">
        <v>702</v>
      </c>
      <c r="F201" t="s">
        <v>242</v>
      </c>
      <c r="G201" t="s">
        <v>41</v>
      </c>
      <c r="H201" t="str" cm="1">
        <f t="array" ref="H201:I201">_xlfn.TEXTSPLIT(SUBSTITUTE(D201,"樓",""),"/",,,0)</f>
        <v>3</v>
      </c>
      <c r="I201" t="str">
        <v>4</v>
      </c>
      <c r="J201" cm="1">
        <f t="array" ref="J201">GetNumByUnit(E201,"房")</f>
        <v>4</v>
      </c>
      <c r="K201" cm="1">
        <f t="array" ref="K201">GetNumByUnit(E201,"廳")</f>
        <v>2</v>
      </c>
      <c r="L201" cm="1">
        <f t="array" ref="L201">GetNumByUnit(E201,"衛")</f>
        <v>1</v>
      </c>
      <c r="M201" t="str">
        <f t="shared" si="12"/>
        <v xml:space="preserve">台北市大同區重慶北路三段  </v>
      </c>
      <c r="N201" t="str">
        <f t="shared" si="13"/>
        <v>台北市</v>
      </c>
      <c r="O201">
        <f t="shared" si="14"/>
        <v>45000</v>
      </c>
      <c r="P201" t="str">
        <f>_xlfn.XLOOKUP(N201,區隔!$B$3:$B$20,區隔!C$3:C$20,0)</f>
        <v>北部</v>
      </c>
      <c r="Q201" t="str">
        <f>LOOKUP(C201,區隔!$F$3:$F$5,區隔!$E$3:$E$5)</f>
        <v>大坪數</v>
      </c>
      <c r="R201">
        <f t="shared" si="15"/>
        <v>10</v>
      </c>
    </row>
    <row r="202" spans="1:18" x14ac:dyDescent="0.3">
      <c r="A202" s="7" t="s">
        <v>3811</v>
      </c>
      <c r="B202" t="s">
        <v>1</v>
      </c>
      <c r="C202">
        <v>74.63</v>
      </c>
      <c r="D202" t="s">
        <v>147</v>
      </c>
      <c r="E202" t="s">
        <v>193</v>
      </c>
      <c r="F202" t="s">
        <v>3610</v>
      </c>
      <c r="G202" t="s">
        <v>30</v>
      </c>
      <c r="H202" t="str" cm="1">
        <f t="array" ref="H202:I202">_xlfn.TEXTSPLIT(SUBSTITUTE(D202,"樓",""),"/",,,0)</f>
        <v>10</v>
      </c>
      <c r="I202" t="str">
        <v>15</v>
      </c>
      <c r="J202" cm="1">
        <f t="array" ref="J202">GetNumByUnit(E202,"房")</f>
        <v>4</v>
      </c>
      <c r="K202" cm="1">
        <f t="array" ref="K202">GetNumByUnit(E202,"廳")</f>
        <v>2</v>
      </c>
      <c r="L202" cm="1">
        <f t="array" ref="L202">GetNumByUnit(E202,"衛")</f>
        <v>2</v>
      </c>
      <c r="M202" t="str">
        <f t="shared" si="12"/>
        <v xml:space="preserve">新北市新店區中正路  </v>
      </c>
      <c r="N202" t="str">
        <f t="shared" si="13"/>
        <v>新北市</v>
      </c>
      <c r="O202">
        <f t="shared" si="14"/>
        <v>65000</v>
      </c>
      <c r="P202" t="str">
        <f>_xlfn.XLOOKUP(N202,區隔!$B$3:$B$20,區隔!C$3:C$20,0)</f>
        <v>北部</v>
      </c>
      <c r="Q202" t="str">
        <f>LOOKUP(C202,區隔!$F$3:$F$5,區隔!$E$3:$E$5)</f>
        <v>大坪數</v>
      </c>
      <c r="R202">
        <f t="shared" si="15"/>
        <v>20</v>
      </c>
    </row>
    <row r="203" spans="1:18" x14ac:dyDescent="0.3">
      <c r="A203" s="7" t="s">
        <v>1729</v>
      </c>
      <c r="B203" t="s">
        <v>1</v>
      </c>
      <c r="C203">
        <v>14.81</v>
      </c>
      <c r="D203" t="s">
        <v>1067</v>
      </c>
      <c r="E203" t="s">
        <v>79</v>
      </c>
      <c r="F203" t="s">
        <v>1730</v>
      </c>
      <c r="G203" t="s">
        <v>562</v>
      </c>
      <c r="H203" t="str" cm="1">
        <f t="array" ref="H203:I203">_xlfn.TEXTSPLIT(SUBSTITUTE(D203,"樓",""),"/",,,0)</f>
        <v>15</v>
      </c>
      <c r="I203" t="str">
        <v>15</v>
      </c>
      <c r="J203" cm="1">
        <f t="array" ref="J203">GetNumByUnit(E203,"房")</f>
        <v>1</v>
      </c>
      <c r="K203" cm="1">
        <f t="array" ref="K203">GetNumByUnit(E203,"廳")</f>
        <v>2</v>
      </c>
      <c r="L203" cm="1">
        <f t="array" ref="L203">GetNumByUnit(E203,"衛")</f>
        <v>1</v>
      </c>
      <c r="M203" t="str">
        <f t="shared" si="12"/>
        <v xml:space="preserve">高雄市三民區建國三路  </v>
      </c>
      <c r="N203" t="str">
        <f t="shared" si="13"/>
        <v>高雄市</v>
      </c>
      <c r="O203">
        <f t="shared" si="14"/>
        <v>21000</v>
      </c>
      <c r="P203" t="str">
        <f>_xlfn.XLOOKUP(N203,區隔!$B$3:$B$20,區隔!C$3:C$20,0)</f>
        <v>南部</v>
      </c>
      <c r="Q203" t="str">
        <f>LOOKUP(C203,區隔!$F$3:$F$5,區隔!$E$3:$E$5)</f>
        <v>小坪數</v>
      </c>
      <c r="R203">
        <f t="shared" si="15"/>
        <v>20</v>
      </c>
    </row>
    <row r="204" spans="1:18" x14ac:dyDescent="0.3">
      <c r="A204" s="7" t="s">
        <v>4913</v>
      </c>
      <c r="B204" t="s">
        <v>1</v>
      </c>
      <c r="C204">
        <v>34.630000000000003</v>
      </c>
      <c r="D204" t="s">
        <v>88</v>
      </c>
      <c r="E204" t="s">
        <v>702</v>
      </c>
      <c r="F204" t="s">
        <v>4914</v>
      </c>
      <c r="G204" t="s">
        <v>210</v>
      </c>
      <c r="H204" t="str" cm="1">
        <f t="array" ref="H204:I204">_xlfn.TEXTSPLIT(SUBSTITUTE(D204,"樓",""),"/",,,0)</f>
        <v>2</v>
      </c>
      <c r="I204" t="str">
        <v>5</v>
      </c>
      <c r="J204" cm="1">
        <f t="array" ref="J204">GetNumByUnit(E204,"房")</f>
        <v>4</v>
      </c>
      <c r="K204" cm="1">
        <f t="array" ref="K204">GetNumByUnit(E204,"廳")</f>
        <v>2</v>
      </c>
      <c r="L204" cm="1">
        <f t="array" ref="L204">GetNumByUnit(E204,"衛")</f>
        <v>1</v>
      </c>
      <c r="M204" t="str">
        <f t="shared" si="12"/>
        <v xml:space="preserve">台北市大安區市民大道三段  </v>
      </c>
      <c r="N204" t="str">
        <f t="shared" si="13"/>
        <v>台北市</v>
      </c>
      <c r="O204">
        <f t="shared" si="14"/>
        <v>50000</v>
      </c>
      <c r="P204" t="str">
        <f>_xlfn.XLOOKUP(N204,區隔!$B$3:$B$20,區隔!C$3:C$20,0)</f>
        <v>北部</v>
      </c>
      <c r="Q204" t="str">
        <f>LOOKUP(C204,區隔!$F$3:$F$5,區隔!$E$3:$E$5)</f>
        <v>大坪數</v>
      </c>
      <c r="R204">
        <f t="shared" si="15"/>
        <v>10</v>
      </c>
    </row>
    <row r="205" spans="1:18" x14ac:dyDescent="0.3">
      <c r="A205" s="7" t="s">
        <v>777</v>
      </c>
      <c r="B205" t="s">
        <v>1</v>
      </c>
      <c r="C205">
        <v>15.23</v>
      </c>
      <c r="D205" t="s">
        <v>778</v>
      </c>
      <c r="E205" t="s">
        <v>56</v>
      </c>
      <c r="F205" t="s">
        <v>779</v>
      </c>
      <c r="G205" t="s">
        <v>228</v>
      </c>
      <c r="H205" t="str" cm="1">
        <f t="array" ref="H205:I205">_xlfn.TEXTSPLIT(SUBSTITUTE(D205,"樓",""),"/",,,0)</f>
        <v>11</v>
      </c>
      <c r="I205" t="str">
        <v>18</v>
      </c>
      <c r="J205" cm="1">
        <f t="array" ref="J205">GetNumByUnit(E205,"房")</f>
        <v>1</v>
      </c>
      <c r="K205" cm="1">
        <f t="array" ref="K205">GetNumByUnit(E205,"廳")</f>
        <v>1</v>
      </c>
      <c r="L205" cm="1">
        <f t="array" ref="L205">GetNumByUnit(E205,"衛")</f>
        <v>1</v>
      </c>
      <c r="M205" t="str">
        <f t="shared" si="12"/>
        <v xml:space="preserve">台北市中山區南京東路二段  </v>
      </c>
      <c r="N205" t="str">
        <f t="shared" si="13"/>
        <v>台北市</v>
      </c>
      <c r="O205">
        <f t="shared" si="14"/>
        <v>35000</v>
      </c>
      <c r="P205" t="str">
        <f>_xlfn.XLOOKUP(N205,區隔!$B$3:$B$20,區隔!C$3:C$20,0)</f>
        <v>北部</v>
      </c>
      <c r="Q205" t="str">
        <f>LOOKUP(C205,區隔!$F$3:$F$5,區隔!$E$3:$E$5)</f>
        <v>中坪數</v>
      </c>
      <c r="R205">
        <f t="shared" si="15"/>
        <v>20</v>
      </c>
    </row>
    <row r="206" spans="1:18" x14ac:dyDescent="0.3">
      <c r="A206" s="7" t="s">
        <v>4915</v>
      </c>
      <c r="B206" t="s">
        <v>1</v>
      </c>
      <c r="C206">
        <v>20.420000000000002</v>
      </c>
      <c r="D206" t="s">
        <v>58</v>
      </c>
      <c r="E206" t="s">
        <v>347</v>
      </c>
      <c r="F206" t="s">
        <v>135</v>
      </c>
      <c r="G206" t="s">
        <v>674</v>
      </c>
      <c r="H206" t="str" cm="1">
        <f t="array" ref="H206:I206">_xlfn.TEXTSPLIT(SUBSTITUTE(D206,"樓",""),"/",,,0)</f>
        <v>1</v>
      </c>
      <c r="I206" t="str">
        <v>5</v>
      </c>
      <c r="J206" t="str" cm="1">
        <f t="array" ref="J206">GetNumByUnit(E206,"房")</f>
        <v/>
      </c>
      <c r="K206" cm="1">
        <f t="array" ref="K206">GetNumByUnit(E206,"廳")</f>
        <v>2</v>
      </c>
      <c r="L206" cm="1">
        <f t="array" ref="L206">GetNumByUnit(E206,"衛")</f>
        <v>1</v>
      </c>
      <c r="M206" t="str">
        <f t="shared" si="12"/>
        <v xml:space="preserve">台北市中山區松江路  </v>
      </c>
      <c r="N206" t="str">
        <f t="shared" si="13"/>
        <v>台北市</v>
      </c>
      <c r="O206">
        <f t="shared" si="14"/>
        <v>53000</v>
      </c>
      <c r="P206" t="str">
        <f>_xlfn.XLOOKUP(N206,區隔!$B$3:$B$20,區隔!C$3:C$20,0)</f>
        <v>北部</v>
      </c>
      <c r="Q206" t="str">
        <f>LOOKUP(C206,區隔!$F$3:$F$5,區隔!$E$3:$E$5)</f>
        <v>中坪數</v>
      </c>
      <c r="R206">
        <f t="shared" si="15"/>
        <v>10</v>
      </c>
    </row>
    <row r="207" spans="1:18" x14ac:dyDescent="0.3">
      <c r="A207" s="7" t="s">
        <v>4916</v>
      </c>
      <c r="B207" t="s">
        <v>1</v>
      </c>
      <c r="C207">
        <v>35.72</v>
      </c>
      <c r="D207" t="s">
        <v>2010</v>
      </c>
      <c r="E207" t="s">
        <v>51</v>
      </c>
      <c r="F207" t="s">
        <v>2011</v>
      </c>
      <c r="G207" t="s">
        <v>12</v>
      </c>
      <c r="H207" t="str" cm="1">
        <f t="array" ref="H207:I207">_xlfn.TEXTSPLIT(SUBSTITUTE(D207,"樓",""),"/",,,0)</f>
        <v>2</v>
      </c>
      <c r="I207" t="str">
        <v>24</v>
      </c>
      <c r="J207" cm="1">
        <f t="array" ref="J207">GetNumByUnit(E207,"房")</f>
        <v>2</v>
      </c>
      <c r="K207" cm="1">
        <f t="array" ref="K207">GetNumByUnit(E207,"廳")</f>
        <v>2</v>
      </c>
      <c r="L207" cm="1">
        <f t="array" ref="L207">GetNumByUnit(E207,"衛")</f>
        <v>2</v>
      </c>
      <c r="M207" t="str">
        <f t="shared" si="12"/>
        <v xml:space="preserve">高雄市鼓山區美術東四路  </v>
      </c>
      <c r="N207" t="str">
        <f t="shared" si="13"/>
        <v>高雄市</v>
      </c>
      <c r="O207">
        <f t="shared" si="14"/>
        <v>31000</v>
      </c>
      <c r="P207" t="str">
        <f>_xlfn.XLOOKUP(N207,區隔!$B$3:$B$20,區隔!C$3:C$20,0)</f>
        <v>南部</v>
      </c>
      <c r="Q207" t="str">
        <f>LOOKUP(C207,區隔!$F$3:$F$5,區隔!$E$3:$E$5)</f>
        <v>大坪數</v>
      </c>
      <c r="R207">
        <f t="shared" si="15"/>
        <v>30</v>
      </c>
    </row>
    <row r="208" spans="1:18" x14ac:dyDescent="0.3">
      <c r="A208" s="7" t="s">
        <v>1022</v>
      </c>
      <c r="B208" t="s">
        <v>1</v>
      </c>
      <c r="C208">
        <v>50.42</v>
      </c>
      <c r="D208" t="s">
        <v>541</v>
      </c>
      <c r="E208" t="s">
        <v>53</v>
      </c>
      <c r="F208" t="s">
        <v>370</v>
      </c>
      <c r="G208" t="s">
        <v>116</v>
      </c>
      <c r="H208" t="str" cm="1">
        <f t="array" ref="H208:I208">_xlfn.TEXTSPLIT(SUBSTITUTE(D208,"樓",""),"/",,,0)</f>
        <v>5</v>
      </c>
      <c r="I208" t="str">
        <v>10</v>
      </c>
      <c r="J208" cm="1">
        <f t="array" ref="J208">GetNumByUnit(E208,"房")</f>
        <v>3</v>
      </c>
      <c r="K208" cm="1">
        <f t="array" ref="K208">GetNumByUnit(E208,"廳")</f>
        <v>2</v>
      </c>
      <c r="L208" cm="1">
        <f t="array" ref="L208">GetNumByUnit(E208,"衛")</f>
        <v>2</v>
      </c>
      <c r="M208" t="str">
        <f t="shared" si="12"/>
        <v xml:space="preserve">台北市南港區園區街  </v>
      </c>
      <c r="N208" t="str">
        <f t="shared" si="13"/>
        <v>台北市</v>
      </c>
      <c r="O208">
        <f t="shared" si="14"/>
        <v>48000</v>
      </c>
      <c r="P208" t="str">
        <f>_xlfn.XLOOKUP(N208,區隔!$B$3:$B$20,區隔!C$3:C$20,0)</f>
        <v>北部</v>
      </c>
      <c r="Q208" t="str">
        <f>LOOKUP(C208,區隔!$F$3:$F$5,區隔!$E$3:$E$5)</f>
        <v>大坪數</v>
      </c>
      <c r="R208">
        <f t="shared" si="15"/>
        <v>10</v>
      </c>
    </row>
    <row r="209" spans="1:18" x14ac:dyDescent="0.3">
      <c r="A209" s="7" t="s">
        <v>4917</v>
      </c>
      <c r="B209" t="s">
        <v>1</v>
      </c>
      <c r="C209">
        <v>26.43</v>
      </c>
      <c r="D209" t="s">
        <v>433</v>
      </c>
      <c r="E209" t="s">
        <v>51</v>
      </c>
      <c r="F209" t="s">
        <v>2795</v>
      </c>
      <c r="G209" t="s">
        <v>29</v>
      </c>
      <c r="H209" t="str" cm="1">
        <f t="array" ref="H209:I209">_xlfn.TEXTSPLIT(SUBSTITUTE(D209,"樓",""),"/",,,0)</f>
        <v>14</v>
      </c>
      <c r="I209" t="str">
        <v>18</v>
      </c>
      <c r="J209" cm="1">
        <f t="array" ref="J209">GetNumByUnit(E209,"房")</f>
        <v>2</v>
      </c>
      <c r="K209" cm="1">
        <f t="array" ref="K209">GetNumByUnit(E209,"廳")</f>
        <v>2</v>
      </c>
      <c r="L209" cm="1">
        <f t="array" ref="L209">GetNumByUnit(E209,"衛")</f>
        <v>2</v>
      </c>
      <c r="M209" t="str">
        <f t="shared" si="12"/>
        <v xml:space="preserve">新北市土城區中央路四段  </v>
      </c>
      <c r="N209" t="str">
        <f t="shared" si="13"/>
        <v>新北市</v>
      </c>
      <c r="O209">
        <f t="shared" si="14"/>
        <v>25000</v>
      </c>
      <c r="P209" t="str">
        <f>_xlfn.XLOOKUP(N209,區隔!$B$3:$B$20,區隔!C$3:C$20,0)</f>
        <v>北部</v>
      </c>
      <c r="Q209" t="str">
        <f>LOOKUP(C209,區隔!$F$3:$F$5,區隔!$E$3:$E$5)</f>
        <v>中坪數</v>
      </c>
      <c r="R209">
        <f t="shared" si="15"/>
        <v>20</v>
      </c>
    </row>
    <row r="210" spans="1:18" x14ac:dyDescent="0.3">
      <c r="A210" s="7" t="s">
        <v>2389</v>
      </c>
      <c r="B210" t="s">
        <v>1</v>
      </c>
      <c r="C210">
        <v>27.69</v>
      </c>
      <c r="D210" t="s">
        <v>458</v>
      </c>
      <c r="E210" t="s">
        <v>61</v>
      </c>
      <c r="F210" t="s">
        <v>2320</v>
      </c>
      <c r="G210" t="s">
        <v>587</v>
      </c>
      <c r="H210" t="str" cm="1">
        <f t="array" ref="H210:I210">_xlfn.TEXTSPLIT(SUBSTITUTE(D210,"樓",""),"/",,,0)</f>
        <v>7</v>
      </c>
      <c r="I210" t="str">
        <v>23</v>
      </c>
      <c r="J210" cm="1">
        <f t="array" ref="J210">GetNumByUnit(E210,"房")</f>
        <v>2</v>
      </c>
      <c r="K210" cm="1">
        <f t="array" ref="K210">GetNumByUnit(E210,"廳")</f>
        <v>2</v>
      </c>
      <c r="L210" cm="1">
        <f t="array" ref="L210">GetNumByUnit(E210,"衛")</f>
        <v>1</v>
      </c>
      <c r="M210" t="str">
        <f t="shared" si="12"/>
        <v xml:space="preserve">新北市板橋區漢生西路  </v>
      </c>
      <c r="N210" t="str">
        <f t="shared" si="13"/>
        <v>新北市</v>
      </c>
      <c r="O210">
        <f t="shared" si="14"/>
        <v>37000</v>
      </c>
      <c r="P210" t="str">
        <f>_xlfn.XLOOKUP(N210,區隔!$B$3:$B$20,區隔!C$3:C$20,0)</f>
        <v>北部</v>
      </c>
      <c r="Q210" t="str">
        <f>LOOKUP(C210,區隔!$F$3:$F$5,區隔!$E$3:$E$5)</f>
        <v>中坪數</v>
      </c>
      <c r="R210">
        <f t="shared" si="15"/>
        <v>30</v>
      </c>
    </row>
    <row r="211" spans="1:18" x14ac:dyDescent="0.3">
      <c r="A211" s="7" t="s">
        <v>4918</v>
      </c>
      <c r="B211" t="s">
        <v>1</v>
      </c>
      <c r="C211">
        <v>65.92</v>
      </c>
      <c r="D211" t="s">
        <v>4919</v>
      </c>
      <c r="E211" t="s">
        <v>66</v>
      </c>
      <c r="F211" t="s">
        <v>322</v>
      </c>
      <c r="G211" t="s">
        <v>132</v>
      </c>
      <c r="H211" t="str" cm="1">
        <f t="array" ref="H211:I211">_xlfn.TEXTSPLIT(SUBSTITUTE(D211,"樓",""),"/",,,0)</f>
        <v>12</v>
      </c>
      <c r="I211" t="str">
        <v>29</v>
      </c>
      <c r="J211" cm="1">
        <f t="array" ref="J211">GetNumByUnit(E211,"房")</f>
        <v>4</v>
      </c>
      <c r="K211" cm="1">
        <f t="array" ref="K211">GetNumByUnit(E211,"廳")</f>
        <v>2</v>
      </c>
      <c r="L211" cm="1">
        <f t="array" ref="L211">GetNumByUnit(E211,"衛")</f>
        <v>2</v>
      </c>
      <c r="M211" t="str">
        <f t="shared" si="12"/>
        <v xml:space="preserve">台北市文山區木柵路三段  </v>
      </c>
      <c r="N211" t="str">
        <f t="shared" si="13"/>
        <v>台北市</v>
      </c>
      <c r="O211">
        <f t="shared" si="14"/>
        <v>66000</v>
      </c>
      <c r="P211" t="str">
        <f>_xlfn.XLOOKUP(N211,區隔!$B$3:$B$20,區隔!C$3:C$20,0)</f>
        <v>北部</v>
      </c>
      <c r="Q211" t="str">
        <f>LOOKUP(C211,區隔!$F$3:$F$5,區隔!$E$3:$E$5)</f>
        <v>大坪數</v>
      </c>
      <c r="R211">
        <f t="shared" si="15"/>
        <v>30</v>
      </c>
    </row>
    <row r="212" spans="1:18" x14ac:dyDescent="0.3">
      <c r="A212" s="7" t="s">
        <v>4920</v>
      </c>
      <c r="B212" t="s">
        <v>1</v>
      </c>
      <c r="C212">
        <v>46.18</v>
      </c>
      <c r="D212" t="s">
        <v>3681</v>
      </c>
      <c r="E212" t="s">
        <v>53</v>
      </c>
      <c r="F212" t="s">
        <v>1631</v>
      </c>
      <c r="G212" t="s">
        <v>228</v>
      </c>
      <c r="H212" t="str" cm="1">
        <f t="array" ref="H212:I212">_xlfn.TEXTSPLIT(SUBSTITUTE(D212,"樓",""),"/",,,0)</f>
        <v>25</v>
      </c>
      <c r="I212" t="str">
        <v>28</v>
      </c>
      <c r="J212" cm="1">
        <f t="array" ref="J212">GetNumByUnit(E212,"房")</f>
        <v>3</v>
      </c>
      <c r="K212" cm="1">
        <f t="array" ref="K212">GetNumByUnit(E212,"廳")</f>
        <v>2</v>
      </c>
      <c r="L212" cm="1">
        <f t="array" ref="L212">GetNumByUnit(E212,"衛")</f>
        <v>2</v>
      </c>
      <c r="M212" t="str">
        <f t="shared" si="12"/>
        <v xml:space="preserve">新竹市新竹市慈雲路  </v>
      </c>
      <c r="N212" t="str">
        <f t="shared" si="13"/>
        <v>新竹市</v>
      </c>
      <c r="O212">
        <f t="shared" si="14"/>
        <v>35000</v>
      </c>
      <c r="P212" t="str">
        <f>_xlfn.XLOOKUP(N212,區隔!$B$3:$B$20,區隔!C$3:C$20,0)</f>
        <v>北部</v>
      </c>
      <c r="Q212" t="str">
        <f>LOOKUP(C212,區隔!$F$3:$F$5,區隔!$E$3:$E$5)</f>
        <v>大坪數</v>
      </c>
      <c r="R212">
        <f t="shared" si="15"/>
        <v>30</v>
      </c>
    </row>
    <row r="213" spans="1:18" x14ac:dyDescent="0.3">
      <c r="A213" s="7" t="s">
        <v>3726</v>
      </c>
      <c r="B213" t="s">
        <v>1</v>
      </c>
      <c r="C213">
        <v>48.39</v>
      </c>
      <c r="D213" t="s">
        <v>450</v>
      </c>
      <c r="E213" t="s">
        <v>53</v>
      </c>
      <c r="F213" t="s">
        <v>3727</v>
      </c>
      <c r="G213" t="s">
        <v>177</v>
      </c>
      <c r="H213" t="str" cm="1">
        <f t="array" ref="H213:I213">_xlfn.TEXTSPLIT(SUBSTITUTE(D213,"樓",""),"/",,,0)</f>
        <v>5</v>
      </c>
      <c r="I213" t="str">
        <v>12</v>
      </c>
      <c r="J213" cm="1">
        <f t="array" ref="J213">GetNumByUnit(E213,"房")</f>
        <v>3</v>
      </c>
      <c r="K213" cm="1">
        <f t="array" ref="K213">GetNumByUnit(E213,"廳")</f>
        <v>2</v>
      </c>
      <c r="L213" cm="1">
        <f t="array" ref="L213">GetNumByUnit(E213,"衛")</f>
        <v>2</v>
      </c>
      <c r="M213" t="str">
        <f t="shared" si="12"/>
        <v xml:space="preserve">台中市南屯區新富路  </v>
      </c>
      <c r="N213" t="str">
        <f t="shared" si="13"/>
        <v>台中市</v>
      </c>
      <c r="O213">
        <f t="shared" si="14"/>
        <v>38000</v>
      </c>
      <c r="P213" t="str">
        <f>_xlfn.XLOOKUP(N213,區隔!$B$3:$B$20,區隔!C$3:C$20,0)</f>
        <v>中部</v>
      </c>
      <c r="Q213" t="str">
        <f>LOOKUP(C213,區隔!$F$3:$F$5,區隔!$E$3:$E$5)</f>
        <v>大坪數</v>
      </c>
      <c r="R213">
        <f t="shared" si="15"/>
        <v>20</v>
      </c>
    </row>
    <row r="214" spans="1:18" x14ac:dyDescent="0.3">
      <c r="A214" s="7" t="s">
        <v>4925</v>
      </c>
      <c r="B214" t="s">
        <v>1</v>
      </c>
      <c r="C214">
        <v>33.01</v>
      </c>
      <c r="D214" t="s">
        <v>460</v>
      </c>
      <c r="E214" t="s">
        <v>61</v>
      </c>
      <c r="F214" t="s">
        <v>4926</v>
      </c>
      <c r="G214" t="s">
        <v>245</v>
      </c>
      <c r="H214" t="str" cm="1">
        <f t="array" ref="H214:I214">_xlfn.TEXTSPLIT(SUBSTITUTE(D214,"樓",""),"/",,,0)</f>
        <v>10</v>
      </c>
      <c r="I214" t="str">
        <v>11</v>
      </c>
      <c r="J214" cm="1">
        <f t="array" ref="J214">GetNumByUnit(E214,"房")</f>
        <v>2</v>
      </c>
      <c r="K214" cm="1">
        <f t="array" ref="K214">GetNumByUnit(E214,"廳")</f>
        <v>2</v>
      </c>
      <c r="L214" cm="1">
        <f t="array" ref="L214">GetNumByUnit(E214,"衛")</f>
        <v>1</v>
      </c>
      <c r="M214" t="str">
        <f t="shared" si="12"/>
        <v xml:space="preserve">新北市淡水區坪頂路  </v>
      </c>
      <c r="N214" t="str">
        <f t="shared" si="13"/>
        <v>新北市</v>
      </c>
      <c r="O214">
        <f t="shared" si="14"/>
        <v>23000</v>
      </c>
      <c r="P214" t="str">
        <f>_xlfn.XLOOKUP(N214,區隔!$B$3:$B$20,區隔!C$3:C$20,0)</f>
        <v>北部</v>
      </c>
      <c r="Q214" t="str">
        <f>LOOKUP(C214,區隔!$F$3:$F$5,區隔!$E$3:$E$5)</f>
        <v>大坪數</v>
      </c>
      <c r="R214">
        <f t="shared" si="15"/>
        <v>20</v>
      </c>
    </row>
    <row r="215" spans="1:18" x14ac:dyDescent="0.3">
      <c r="A215" s="7" t="s">
        <v>4927</v>
      </c>
      <c r="B215" t="s">
        <v>1</v>
      </c>
      <c r="C215">
        <v>36.909999999999997</v>
      </c>
      <c r="D215" t="s">
        <v>541</v>
      </c>
      <c r="E215" t="s">
        <v>53</v>
      </c>
      <c r="F215" t="s">
        <v>47</v>
      </c>
      <c r="G215" t="s">
        <v>674</v>
      </c>
      <c r="H215" t="str" cm="1">
        <f t="array" ref="H215:I215">_xlfn.TEXTSPLIT(SUBSTITUTE(D215,"樓",""),"/",,,0)</f>
        <v>5</v>
      </c>
      <c r="I215" t="str">
        <v>10</v>
      </c>
      <c r="J215" cm="1">
        <f t="array" ref="J215">GetNumByUnit(E215,"房")</f>
        <v>3</v>
      </c>
      <c r="K215" cm="1">
        <f t="array" ref="K215">GetNumByUnit(E215,"廳")</f>
        <v>2</v>
      </c>
      <c r="L215" cm="1">
        <f t="array" ref="L215">GetNumByUnit(E215,"衛")</f>
        <v>2</v>
      </c>
      <c r="M215" t="str">
        <f t="shared" si="12"/>
        <v xml:space="preserve">台北市松山區光復北路  </v>
      </c>
      <c r="N215" t="str">
        <f t="shared" si="13"/>
        <v>台北市</v>
      </c>
      <c r="O215">
        <f t="shared" si="14"/>
        <v>53000</v>
      </c>
      <c r="P215" t="str">
        <f>_xlfn.XLOOKUP(N215,區隔!$B$3:$B$20,區隔!C$3:C$20,0)</f>
        <v>北部</v>
      </c>
      <c r="Q215" t="str">
        <f>LOOKUP(C215,區隔!$F$3:$F$5,區隔!$E$3:$E$5)</f>
        <v>大坪數</v>
      </c>
      <c r="R215">
        <f t="shared" si="15"/>
        <v>10</v>
      </c>
    </row>
    <row r="216" spans="1:18" x14ac:dyDescent="0.3">
      <c r="A216" s="7" t="s">
        <v>4928</v>
      </c>
      <c r="B216" t="s">
        <v>1</v>
      </c>
      <c r="C216">
        <v>91.81</v>
      </c>
      <c r="D216" t="s">
        <v>843</v>
      </c>
      <c r="E216" t="s">
        <v>4929</v>
      </c>
      <c r="F216" t="s">
        <v>4930</v>
      </c>
      <c r="G216" t="s">
        <v>3</v>
      </c>
      <c r="H216" t="str" cm="1">
        <f t="array" ref="H216:I216">_xlfn.TEXTSPLIT(SUBSTITUTE(D216,"樓",""),"/",,,0)</f>
        <v>B1-2</v>
      </c>
      <c r="I216" t="str">
        <v>2</v>
      </c>
      <c r="J216" cm="1">
        <f t="array" ref="J216">GetNumByUnit(E216,"房")</f>
        <v>6</v>
      </c>
      <c r="K216" cm="1">
        <f t="array" ref="K216">GetNumByUnit(E216,"廳")</f>
        <v>3</v>
      </c>
      <c r="L216" cm="1">
        <f t="array" ref="L216">GetNumByUnit(E216,"衛")</f>
        <v>3</v>
      </c>
      <c r="M216" t="str">
        <f t="shared" si="12"/>
        <v xml:space="preserve">新北市新店區禾豐五路  </v>
      </c>
      <c r="N216" t="str">
        <f t="shared" si="13"/>
        <v>新北市</v>
      </c>
      <c r="O216">
        <f t="shared" si="14"/>
        <v>55000</v>
      </c>
      <c r="P216" t="str">
        <f>_xlfn.XLOOKUP(N216,區隔!$B$3:$B$20,區隔!C$3:C$20,0)</f>
        <v>北部</v>
      </c>
      <c r="Q216" t="str">
        <f>LOOKUP(C216,區隔!$F$3:$F$5,區隔!$E$3:$E$5)</f>
        <v>大坪數</v>
      </c>
      <c r="R216">
        <f t="shared" si="15"/>
        <v>10</v>
      </c>
    </row>
    <row r="217" spans="1:18" x14ac:dyDescent="0.3">
      <c r="A217" s="7" t="s">
        <v>2232</v>
      </c>
      <c r="B217" t="s">
        <v>1</v>
      </c>
      <c r="C217">
        <v>5.49</v>
      </c>
      <c r="D217" t="s">
        <v>65</v>
      </c>
      <c r="E217" t="s">
        <v>56</v>
      </c>
      <c r="F217" t="s">
        <v>2233</v>
      </c>
      <c r="G217" t="s">
        <v>661</v>
      </c>
      <c r="H217" t="str" cm="1">
        <f t="array" ref="H217:I217">_xlfn.TEXTSPLIT(SUBSTITUTE(D217,"樓",""),"/",,,0)</f>
        <v>4</v>
      </c>
      <c r="I217" t="str">
        <v>4</v>
      </c>
      <c r="J217" cm="1">
        <f t="array" ref="J217">GetNumByUnit(E217,"房")</f>
        <v>1</v>
      </c>
      <c r="K217" cm="1">
        <f t="array" ref="K217">GetNumByUnit(E217,"廳")</f>
        <v>1</v>
      </c>
      <c r="L217" cm="1">
        <f t="array" ref="L217">GetNumByUnit(E217,"衛")</f>
        <v>1</v>
      </c>
      <c r="M217" t="str">
        <f t="shared" si="12"/>
        <v xml:space="preserve">新竹市新竹市東山街  </v>
      </c>
      <c r="N217" t="str">
        <f t="shared" si="13"/>
        <v>新竹市</v>
      </c>
      <c r="O217">
        <f t="shared" si="14"/>
        <v>6500</v>
      </c>
      <c r="P217" t="str">
        <f>_xlfn.XLOOKUP(N217,區隔!$B$3:$B$20,區隔!C$3:C$20,0)</f>
        <v>北部</v>
      </c>
      <c r="Q217" t="str">
        <f>LOOKUP(C217,區隔!$F$3:$F$5,區隔!$E$3:$E$5)</f>
        <v>小坪數</v>
      </c>
      <c r="R217">
        <f t="shared" si="15"/>
        <v>10</v>
      </c>
    </row>
    <row r="218" spans="1:18" x14ac:dyDescent="0.3">
      <c r="A218" s="7" t="s">
        <v>3576</v>
      </c>
      <c r="B218" t="s">
        <v>1</v>
      </c>
      <c r="C218">
        <v>64.77</v>
      </c>
      <c r="D218" t="s">
        <v>389</v>
      </c>
      <c r="E218" t="s">
        <v>53</v>
      </c>
      <c r="F218" t="s">
        <v>2879</v>
      </c>
      <c r="G218" t="s">
        <v>6</v>
      </c>
      <c r="H218" t="str" cm="1">
        <f t="array" ref="H218:I218">_xlfn.TEXTSPLIT(SUBSTITUTE(D218,"樓",""),"/",,,0)</f>
        <v>3</v>
      </c>
      <c r="I218" t="str">
        <v>14</v>
      </c>
      <c r="J218" cm="1">
        <f t="array" ref="J218">GetNumByUnit(E218,"房")</f>
        <v>3</v>
      </c>
      <c r="K218" cm="1">
        <f t="array" ref="K218">GetNumByUnit(E218,"廳")</f>
        <v>2</v>
      </c>
      <c r="L218" cm="1">
        <f t="array" ref="L218">GetNumByUnit(E218,"衛")</f>
        <v>2</v>
      </c>
      <c r="M218" t="str">
        <f t="shared" si="12"/>
        <v xml:space="preserve">新北市三重區集賢路  </v>
      </c>
      <c r="N218" t="str">
        <f t="shared" si="13"/>
        <v>新北市</v>
      </c>
      <c r="O218">
        <f t="shared" si="14"/>
        <v>68000</v>
      </c>
      <c r="P218" t="str">
        <f>_xlfn.XLOOKUP(N218,區隔!$B$3:$B$20,區隔!C$3:C$20,0)</f>
        <v>北部</v>
      </c>
      <c r="Q218" t="str">
        <f>LOOKUP(C218,區隔!$F$3:$F$5,區隔!$E$3:$E$5)</f>
        <v>大坪數</v>
      </c>
      <c r="R218">
        <f t="shared" si="15"/>
        <v>20</v>
      </c>
    </row>
    <row r="219" spans="1:18" x14ac:dyDescent="0.3">
      <c r="A219" s="7" t="s">
        <v>4115</v>
      </c>
      <c r="B219" t="s">
        <v>1</v>
      </c>
      <c r="C219">
        <v>28.8</v>
      </c>
      <c r="D219" t="s">
        <v>284</v>
      </c>
      <c r="E219" t="s">
        <v>4116</v>
      </c>
      <c r="F219" t="s">
        <v>4117</v>
      </c>
      <c r="G219" t="s">
        <v>89</v>
      </c>
      <c r="H219" t="str" cm="1">
        <f t="array" ref="H219:I219">_xlfn.TEXTSPLIT(SUBSTITUTE(D219,"樓",""),"/",,,0)</f>
        <v>1-2</v>
      </c>
      <c r="I219" t="str">
        <v>2</v>
      </c>
      <c r="J219" cm="1">
        <f t="array" ref="J219">GetNumByUnit(E219,"房")</f>
        <v>5</v>
      </c>
      <c r="K219" cm="1">
        <f t="array" ref="K219">GetNumByUnit(E219,"廳")</f>
        <v>3</v>
      </c>
      <c r="L219" cm="1">
        <f t="array" ref="L219">GetNumByUnit(E219,"衛")</f>
        <v>3</v>
      </c>
      <c r="M219" t="str">
        <f t="shared" si="12"/>
        <v xml:space="preserve">台中市南屯區黎明路一段  </v>
      </c>
      <c r="N219" t="str">
        <f t="shared" si="13"/>
        <v>台中市</v>
      </c>
      <c r="O219">
        <f t="shared" si="14"/>
        <v>28000</v>
      </c>
      <c r="P219" t="str">
        <f>_xlfn.XLOOKUP(N219,區隔!$B$3:$B$20,區隔!C$3:C$20,0)</f>
        <v>中部</v>
      </c>
      <c r="Q219" t="str">
        <f>LOOKUP(C219,區隔!$F$3:$F$5,區隔!$E$3:$E$5)</f>
        <v>中坪數</v>
      </c>
      <c r="R219">
        <f t="shared" si="15"/>
        <v>10</v>
      </c>
    </row>
    <row r="220" spans="1:18" x14ac:dyDescent="0.3">
      <c r="A220" s="7" t="s">
        <v>4931</v>
      </c>
      <c r="B220" t="s">
        <v>1</v>
      </c>
      <c r="C220">
        <v>26.5</v>
      </c>
      <c r="D220" t="s">
        <v>226</v>
      </c>
      <c r="E220" t="s">
        <v>61</v>
      </c>
      <c r="F220" t="s">
        <v>307</v>
      </c>
      <c r="G220" t="s">
        <v>210</v>
      </c>
      <c r="H220" t="str" cm="1">
        <f t="array" ref="H220:I220">_xlfn.TEXTSPLIT(SUBSTITUTE(D220,"樓",""),"/",,,0)</f>
        <v>7</v>
      </c>
      <c r="I220" t="str">
        <v>7</v>
      </c>
      <c r="J220" cm="1">
        <f t="array" ref="J220">GetNumByUnit(E220,"房")</f>
        <v>2</v>
      </c>
      <c r="K220" cm="1">
        <f t="array" ref="K220">GetNumByUnit(E220,"廳")</f>
        <v>2</v>
      </c>
      <c r="L220" cm="1">
        <f t="array" ref="L220">GetNumByUnit(E220,"衛")</f>
        <v>1</v>
      </c>
      <c r="M220" t="str">
        <f t="shared" si="12"/>
        <v xml:space="preserve">台北市大安區延吉街  </v>
      </c>
      <c r="N220" t="str">
        <f t="shared" si="13"/>
        <v>台北市</v>
      </c>
      <c r="O220">
        <f t="shared" si="14"/>
        <v>50000</v>
      </c>
      <c r="P220" t="str">
        <f>_xlfn.XLOOKUP(N220,區隔!$B$3:$B$20,區隔!C$3:C$20,0)</f>
        <v>北部</v>
      </c>
      <c r="Q220" t="str">
        <f>LOOKUP(C220,區隔!$F$3:$F$5,區隔!$E$3:$E$5)</f>
        <v>中坪數</v>
      </c>
      <c r="R220">
        <f t="shared" si="15"/>
        <v>10</v>
      </c>
    </row>
    <row r="221" spans="1:18" x14ac:dyDescent="0.3">
      <c r="A221" s="7" t="s">
        <v>2692</v>
      </c>
      <c r="B221" t="s">
        <v>1</v>
      </c>
      <c r="C221">
        <v>21.28</v>
      </c>
      <c r="D221" t="s">
        <v>166</v>
      </c>
      <c r="E221" t="s">
        <v>56</v>
      </c>
      <c r="F221" t="s">
        <v>2693</v>
      </c>
      <c r="G221" t="s">
        <v>214</v>
      </c>
      <c r="H221" t="str" cm="1">
        <f t="array" ref="H221:I221">_xlfn.TEXTSPLIT(SUBSTITUTE(D221,"樓",""),"/",,,0)</f>
        <v>6</v>
      </c>
      <c r="I221" t="str">
        <v>7</v>
      </c>
      <c r="J221" cm="1">
        <f t="array" ref="J221">GetNumByUnit(E221,"房")</f>
        <v>1</v>
      </c>
      <c r="K221" cm="1">
        <f t="array" ref="K221">GetNumByUnit(E221,"廳")</f>
        <v>1</v>
      </c>
      <c r="L221" cm="1">
        <f t="array" ref="L221">GetNumByUnit(E221,"衛")</f>
        <v>1</v>
      </c>
      <c r="M221" t="str">
        <f t="shared" si="12"/>
        <v xml:space="preserve">新竹市新竹市明湖路  </v>
      </c>
      <c r="N221" t="str">
        <f t="shared" si="13"/>
        <v>新竹市</v>
      </c>
      <c r="O221">
        <f t="shared" si="14"/>
        <v>18000</v>
      </c>
      <c r="P221" t="str">
        <f>_xlfn.XLOOKUP(N221,區隔!$B$3:$B$20,區隔!C$3:C$20,0)</f>
        <v>北部</v>
      </c>
      <c r="Q221" t="str">
        <f>LOOKUP(C221,區隔!$F$3:$F$5,區隔!$E$3:$E$5)</f>
        <v>中坪數</v>
      </c>
      <c r="R221">
        <f t="shared" si="15"/>
        <v>10</v>
      </c>
    </row>
    <row r="222" spans="1:18" x14ac:dyDescent="0.3">
      <c r="A222" s="7" t="s">
        <v>4932</v>
      </c>
      <c r="B222" t="s">
        <v>1</v>
      </c>
      <c r="C222">
        <v>12.21</v>
      </c>
      <c r="D222" t="s">
        <v>166</v>
      </c>
      <c r="E222" t="s">
        <v>56</v>
      </c>
      <c r="F222" t="s">
        <v>315</v>
      </c>
      <c r="G222" t="s">
        <v>18</v>
      </c>
      <c r="H222" t="str" cm="1">
        <f t="array" ref="H222:I222">_xlfn.TEXTSPLIT(SUBSTITUTE(D222,"樓",""),"/",,,0)</f>
        <v>6</v>
      </c>
      <c r="I222" t="str">
        <v>7</v>
      </c>
      <c r="J222" cm="1">
        <f t="array" ref="J222">GetNumByUnit(E222,"房")</f>
        <v>1</v>
      </c>
      <c r="K222" cm="1">
        <f t="array" ref="K222">GetNumByUnit(E222,"廳")</f>
        <v>1</v>
      </c>
      <c r="L222" cm="1">
        <f t="array" ref="L222">GetNumByUnit(E222,"衛")</f>
        <v>1</v>
      </c>
      <c r="M222" t="str">
        <f t="shared" si="12"/>
        <v xml:space="preserve">台北市中正區延平南路  </v>
      </c>
      <c r="N222" t="str">
        <f t="shared" si="13"/>
        <v>台北市</v>
      </c>
      <c r="O222">
        <f t="shared" si="14"/>
        <v>22000</v>
      </c>
      <c r="P222" t="str">
        <f>_xlfn.XLOOKUP(N222,區隔!$B$3:$B$20,區隔!C$3:C$20,0)</f>
        <v>北部</v>
      </c>
      <c r="Q222" t="str">
        <f>LOOKUP(C222,區隔!$F$3:$F$5,區隔!$E$3:$E$5)</f>
        <v>小坪數</v>
      </c>
      <c r="R222">
        <f t="shared" si="15"/>
        <v>10</v>
      </c>
    </row>
    <row r="223" spans="1:18" x14ac:dyDescent="0.3">
      <c r="A223" s="7" t="s">
        <v>31</v>
      </c>
      <c r="B223" t="s">
        <v>1</v>
      </c>
      <c r="C223">
        <v>49.08</v>
      </c>
      <c r="D223" t="s">
        <v>65</v>
      </c>
      <c r="E223" t="s">
        <v>66</v>
      </c>
      <c r="F223" t="s">
        <v>32</v>
      </c>
      <c r="G223" t="s">
        <v>33</v>
      </c>
      <c r="H223" t="str" cm="1">
        <f t="array" ref="H223:I223">_xlfn.TEXTSPLIT(SUBSTITUTE(D223,"樓",""),"/",,,0)</f>
        <v>4</v>
      </c>
      <c r="I223" t="str">
        <v>4</v>
      </c>
      <c r="J223" cm="1">
        <f t="array" ref="J223">GetNumByUnit(E223,"房")</f>
        <v>4</v>
      </c>
      <c r="K223" cm="1">
        <f t="array" ref="K223">GetNumByUnit(E223,"廳")</f>
        <v>2</v>
      </c>
      <c r="L223" cm="1">
        <f t="array" ref="L223">GetNumByUnit(E223,"衛")</f>
        <v>2</v>
      </c>
      <c r="M223" t="str">
        <f t="shared" si="12"/>
        <v xml:space="preserve">台北市中正區羅斯福路三段  </v>
      </c>
      <c r="N223" t="str">
        <f t="shared" si="13"/>
        <v>台北市</v>
      </c>
      <c r="O223">
        <f t="shared" si="14"/>
        <v>46000</v>
      </c>
      <c r="P223" t="str">
        <f>_xlfn.XLOOKUP(N223,區隔!$B$3:$B$20,區隔!C$3:C$20,0)</f>
        <v>北部</v>
      </c>
      <c r="Q223" t="str">
        <f>LOOKUP(C223,區隔!$F$3:$F$5,區隔!$E$3:$E$5)</f>
        <v>大坪數</v>
      </c>
      <c r="R223">
        <f t="shared" si="15"/>
        <v>10</v>
      </c>
    </row>
    <row r="224" spans="1:18" x14ac:dyDescent="0.3">
      <c r="A224" s="7" t="s">
        <v>2218</v>
      </c>
      <c r="B224" t="s">
        <v>1</v>
      </c>
      <c r="C224">
        <v>31.6</v>
      </c>
      <c r="D224" t="s">
        <v>65</v>
      </c>
      <c r="E224" t="s">
        <v>53</v>
      </c>
      <c r="F224" t="s">
        <v>2219</v>
      </c>
      <c r="G224" t="s">
        <v>214</v>
      </c>
      <c r="H224" t="str" cm="1">
        <f t="array" ref="H224:I224">_xlfn.TEXTSPLIT(SUBSTITUTE(D224,"樓",""),"/",,,0)</f>
        <v>4</v>
      </c>
      <c r="I224" t="str">
        <v>4</v>
      </c>
      <c r="J224" cm="1">
        <f t="array" ref="J224">GetNumByUnit(E224,"房")</f>
        <v>3</v>
      </c>
      <c r="K224" cm="1">
        <f t="array" ref="K224">GetNumByUnit(E224,"廳")</f>
        <v>2</v>
      </c>
      <c r="L224" cm="1">
        <f t="array" ref="L224">GetNumByUnit(E224,"衛")</f>
        <v>2</v>
      </c>
      <c r="M224" t="str">
        <f t="shared" si="12"/>
        <v xml:space="preserve">桃園市蘆竹區南崁後街  </v>
      </c>
      <c r="N224" t="str">
        <f t="shared" si="13"/>
        <v>桃園市</v>
      </c>
      <c r="O224">
        <f t="shared" si="14"/>
        <v>18000</v>
      </c>
      <c r="P224" t="str">
        <f>_xlfn.XLOOKUP(N224,區隔!$B$3:$B$20,區隔!C$3:C$20,0)</f>
        <v>北部</v>
      </c>
      <c r="Q224" t="str">
        <f>LOOKUP(C224,區隔!$F$3:$F$5,區隔!$E$3:$E$5)</f>
        <v>大坪數</v>
      </c>
      <c r="R224">
        <f t="shared" si="15"/>
        <v>10</v>
      </c>
    </row>
    <row r="225" spans="1:18" x14ac:dyDescent="0.3">
      <c r="A225" s="7" t="s">
        <v>4933</v>
      </c>
      <c r="B225" t="s">
        <v>1</v>
      </c>
      <c r="C225">
        <v>41.03</v>
      </c>
      <c r="D225" t="s">
        <v>2570</v>
      </c>
      <c r="E225" t="s">
        <v>61</v>
      </c>
      <c r="F225" t="s">
        <v>687</v>
      </c>
      <c r="G225" t="s">
        <v>596</v>
      </c>
      <c r="H225" t="str" cm="1">
        <f t="array" ref="H225:I225">_xlfn.TEXTSPLIT(SUBSTITUTE(D225,"樓",""),"/",,,0)</f>
        <v>3</v>
      </c>
      <c r="I225" t="str">
        <v>19</v>
      </c>
      <c r="J225" cm="1">
        <f t="array" ref="J225">GetNumByUnit(E225,"房")</f>
        <v>2</v>
      </c>
      <c r="K225" cm="1">
        <f t="array" ref="K225">GetNumByUnit(E225,"廳")</f>
        <v>2</v>
      </c>
      <c r="L225" cm="1">
        <f t="array" ref="L225">GetNumByUnit(E225,"衛")</f>
        <v>1</v>
      </c>
      <c r="M225" t="str">
        <f t="shared" si="12"/>
        <v xml:space="preserve">台北市中正區汀州路二段  </v>
      </c>
      <c r="N225" t="str">
        <f t="shared" si="13"/>
        <v>台北市</v>
      </c>
      <c r="O225">
        <f t="shared" si="14"/>
        <v>47000</v>
      </c>
      <c r="P225" t="str">
        <f>_xlfn.XLOOKUP(N225,區隔!$B$3:$B$20,區隔!C$3:C$20,0)</f>
        <v>北部</v>
      </c>
      <c r="Q225" t="str">
        <f>LOOKUP(C225,區隔!$F$3:$F$5,區隔!$E$3:$E$5)</f>
        <v>大坪數</v>
      </c>
      <c r="R225">
        <f t="shared" si="15"/>
        <v>20</v>
      </c>
    </row>
    <row r="226" spans="1:18" x14ac:dyDescent="0.3">
      <c r="A226" s="7" t="s">
        <v>2026</v>
      </c>
      <c r="B226" t="s">
        <v>1</v>
      </c>
      <c r="C226">
        <v>59.79</v>
      </c>
      <c r="D226" t="s">
        <v>1003</v>
      </c>
      <c r="E226" t="s">
        <v>71</v>
      </c>
      <c r="F226" t="s">
        <v>1785</v>
      </c>
      <c r="G226" t="s">
        <v>23</v>
      </c>
      <c r="H226" t="str" cm="1">
        <f t="array" ref="H226:I226">_xlfn.TEXTSPLIT(SUBSTITUTE(D226,"樓",""),"/",,,0)</f>
        <v>8</v>
      </c>
      <c r="I226" t="str">
        <v>19</v>
      </c>
      <c r="J226" cm="1">
        <f t="array" ref="J226">GetNumByUnit(E226,"房")</f>
        <v>2</v>
      </c>
      <c r="K226" cm="1">
        <f t="array" ref="K226">GetNumByUnit(E226,"廳")</f>
        <v>2</v>
      </c>
      <c r="L226" cm="1">
        <f t="array" ref="L226">GetNumByUnit(E226,"衛")</f>
        <v>2</v>
      </c>
      <c r="M226" t="str">
        <f t="shared" si="12"/>
        <v xml:space="preserve">新北市林口區文化二路二段  </v>
      </c>
      <c r="N226" t="str">
        <f t="shared" si="13"/>
        <v>新北市</v>
      </c>
      <c r="O226">
        <f t="shared" si="14"/>
        <v>40000</v>
      </c>
      <c r="P226" t="str">
        <f>_xlfn.XLOOKUP(N226,區隔!$B$3:$B$20,區隔!C$3:C$20,0)</f>
        <v>北部</v>
      </c>
      <c r="Q226" t="str">
        <f>LOOKUP(C226,區隔!$F$3:$F$5,區隔!$E$3:$E$5)</f>
        <v>大坪數</v>
      </c>
      <c r="R226">
        <f t="shared" si="15"/>
        <v>20</v>
      </c>
    </row>
    <row r="227" spans="1:18" x14ac:dyDescent="0.3">
      <c r="A227" s="7" t="s">
        <v>1393</v>
      </c>
      <c r="B227" t="s">
        <v>1</v>
      </c>
      <c r="C227">
        <v>46.99</v>
      </c>
      <c r="D227" t="s">
        <v>284</v>
      </c>
      <c r="E227" t="s">
        <v>1394</v>
      </c>
      <c r="F227" t="s">
        <v>184</v>
      </c>
      <c r="G227" t="s">
        <v>139</v>
      </c>
      <c r="H227" t="str" cm="1">
        <f t="array" ref="H227:I227">_xlfn.TEXTSPLIT(SUBSTITUTE(D227,"樓",""),"/",,,0)</f>
        <v>1-2</v>
      </c>
      <c r="I227" t="str">
        <v>2</v>
      </c>
      <c r="J227" cm="1">
        <f t="array" ref="J227">GetNumByUnit(E227,"房")</f>
        <v>4</v>
      </c>
      <c r="K227" cm="1">
        <f t="array" ref="K227">GetNumByUnit(E227,"廳")</f>
        <v>2</v>
      </c>
      <c r="L227" cm="1">
        <f t="array" ref="L227">GetNumByUnit(E227,"衛")</f>
        <v>3</v>
      </c>
      <c r="M227" t="str">
        <f t="shared" si="12"/>
        <v xml:space="preserve">台北市士林區德行東路  </v>
      </c>
      <c r="N227" t="str">
        <f t="shared" si="13"/>
        <v>台北市</v>
      </c>
      <c r="O227">
        <f t="shared" si="14"/>
        <v>180000</v>
      </c>
      <c r="P227" t="str">
        <f>_xlfn.XLOOKUP(N227,區隔!$B$3:$B$20,區隔!C$3:C$20,0)</f>
        <v>北部</v>
      </c>
      <c r="Q227" t="str">
        <f>LOOKUP(C227,區隔!$F$3:$F$5,區隔!$E$3:$E$5)</f>
        <v>大坪數</v>
      </c>
      <c r="R227">
        <f t="shared" si="15"/>
        <v>10</v>
      </c>
    </row>
    <row r="228" spans="1:18" x14ac:dyDescent="0.3">
      <c r="A228" s="7" t="s">
        <v>1395</v>
      </c>
      <c r="B228" t="s">
        <v>1</v>
      </c>
      <c r="C228">
        <v>95.98</v>
      </c>
      <c r="D228" t="s">
        <v>843</v>
      </c>
      <c r="E228" t="s">
        <v>183</v>
      </c>
      <c r="F228" t="s">
        <v>1396</v>
      </c>
      <c r="G228" t="s">
        <v>9</v>
      </c>
      <c r="H228" t="str" cm="1">
        <f t="array" ref="H228:I228">_xlfn.TEXTSPLIT(SUBSTITUTE(D228,"樓",""),"/",,,0)</f>
        <v>B1-2</v>
      </c>
      <c r="I228" t="str">
        <v>2</v>
      </c>
      <c r="J228" cm="1">
        <f t="array" ref="J228">GetNumByUnit(E228,"房")</f>
        <v>4</v>
      </c>
      <c r="K228" cm="1">
        <f t="array" ref="K228">GetNumByUnit(E228,"廳")</f>
        <v>2</v>
      </c>
      <c r="L228" cm="1">
        <f t="array" ref="L228">GetNumByUnit(E228,"衛")</f>
        <v>3</v>
      </c>
      <c r="M228" t="str">
        <f t="shared" si="12"/>
        <v xml:space="preserve">台北市士林區仰德大道三段  </v>
      </c>
      <c r="N228" t="str">
        <f t="shared" si="13"/>
        <v>台北市</v>
      </c>
      <c r="O228">
        <f t="shared" si="14"/>
        <v>150000</v>
      </c>
      <c r="P228" t="str">
        <f>_xlfn.XLOOKUP(N228,區隔!$B$3:$B$20,區隔!C$3:C$20,0)</f>
        <v>北部</v>
      </c>
      <c r="Q228" t="str">
        <f>LOOKUP(C228,區隔!$F$3:$F$5,區隔!$E$3:$E$5)</f>
        <v>大坪數</v>
      </c>
      <c r="R228">
        <f t="shared" si="15"/>
        <v>10</v>
      </c>
    </row>
    <row r="229" spans="1:18" x14ac:dyDescent="0.3">
      <c r="A229" s="7" t="s">
        <v>3290</v>
      </c>
      <c r="B229" t="s">
        <v>1</v>
      </c>
      <c r="C229">
        <v>44.29</v>
      </c>
      <c r="D229" t="s">
        <v>95</v>
      </c>
      <c r="E229" t="s">
        <v>53</v>
      </c>
      <c r="F229" t="s">
        <v>3291</v>
      </c>
      <c r="G229" t="s">
        <v>434</v>
      </c>
      <c r="H229" t="str" cm="1">
        <f t="array" ref="H229:I229">_xlfn.TEXTSPLIT(SUBSTITUTE(D229,"樓",""),"/",,,0)</f>
        <v>8</v>
      </c>
      <c r="I229" t="str">
        <v>15</v>
      </c>
      <c r="J229" cm="1">
        <f t="array" ref="J229">GetNumByUnit(E229,"房")</f>
        <v>3</v>
      </c>
      <c r="K229" cm="1">
        <f t="array" ref="K229">GetNumByUnit(E229,"廳")</f>
        <v>2</v>
      </c>
      <c r="L229" cm="1">
        <f t="array" ref="L229">GetNumByUnit(E229,"衛")</f>
        <v>2</v>
      </c>
      <c r="M229" t="str">
        <f t="shared" si="12"/>
        <v xml:space="preserve">桃園市桃園區永安北路  </v>
      </c>
      <c r="N229" t="str">
        <f t="shared" si="13"/>
        <v>桃園市</v>
      </c>
      <c r="O229">
        <f t="shared" si="14"/>
        <v>33000</v>
      </c>
      <c r="P229" t="str">
        <f>_xlfn.XLOOKUP(N229,區隔!$B$3:$B$20,區隔!C$3:C$20,0)</f>
        <v>北部</v>
      </c>
      <c r="Q229" t="str">
        <f>LOOKUP(C229,區隔!$F$3:$F$5,區隔!$E$3:$E$5)</f>
        <v>大坪數</v>
      </c>
      <c r="R229">
        <f t="shared" si="15"/>
        <v>20</v>
      </c>
    </row>
    <row r="230" spans="1:18" x14ac:dyDescent="0.3">
      <c r="A230" s="7" t="s">
        <v>3720</v>
      </c>
      <c r="B230" t="s">
        <v>1</v>
      </c>
      <c r="C230">
        <v>44.72</v>
      </c>
      <c r="D230" t="s">
        <v>798</v>
      </c>
      <c r="E230" t="s">
        <v>53</v>
      </c>
      <c r="F230" t="s">
        <v>3721</v>
      </c>
      <c r="G230" t="s">
        <v>89</v>
      </c>
      <c r="H230" t="str" cm="1">
        <f t="array" ref="H230:I230">_xlfn.TEXTSPLIT(SUBSTITUTE(D230,"樓",""),"/",,,0)</f>
        <v>3</v>
      </c>
      <c r="I230" t="str">
        <v>15</v>
      </c>
      <c r="J230" cm="1">
        <f t="array" ref="J230">GetNumByUnit(E230,"房")</f>
        <v>3</v>
      </c>
      <c r="K230" cm="1">
        <f t="array" ref="K230">GetNumByUnit(E230,"廳")</f>
        <v>2</v>
      </c>
      <c r="L230" cm="1">
        <f t="array" ref="L230">GetNumByUnit(E230,"衛")</f>
        <v>2</v>
      </c>
      <c r="M230" t="str">
        <f t="shared" si="12"/>
        <v xml:space="preserve">台南市東區後甲三街  </v>
      </c>
      <c r="N230" t="str">
        <f t="shared" si="13"/>
        <v>台南市</v>
      </c>
      <c r="O230">
        <f t="shared" si="14"/>
        <v>28000</v>
      </c>
      <c r="P230" t="str">
        <f>_xlfn.XLOOKUP(N230,區隔!$B$3:$B$20,區隔!C$3:C$20,0)</f>
        <v>南部</v>
      </c>
      <c r="Q230" t="str">
        <f>LOOKUP(C230,區隔!$F$3:$F$5,區隔!$E$3:$E$5)</f>
        <v>大坪數</v>
      </c>
      <c r="R230">
        <f t="shared" si="15"/>
        <v>20</v>
      </c>
    </row>
    <row r="231" spans="1:18" x14ac:dyDescent="0.3">
      <c r="A231" s="7" t="s">
        <v>1406</v>
      </c>
      <c r="B231" t="s">
        <v>1</v>
      </c>
      <c r="C231">
        <v>24.51</v>
      </c>
      <c r="D231" t="s">
        <v>445</v>
      </c>
      <c r="E231" t="s">
        <v>100</v>
      </c>
      <c r="F231" t="s">
        <v>471</v>
      </c>
      <c r="G231" t="s">
        <v>29</v>
      </c>
      <c r="H231" t="str" cm="1">
        <f t="array" ref="H231:I231">_xlfn.TEXTSPLIT(SUBSTITUTE(D231,"樓",""),"/",,,0)</f>
        <v>3</v>
      </c>
      <c r="I231" t="str">
        <v>4</v>
      </c>
      <c r="J231" t="str" cm="1">
        <f t="array" ref="J231">GetNumByUnit(E231,"房")</f>
        <v/>
      </c>
      <c r="K231" cm="1">
        <f t="array" ref="K231">GetNumByUnit(E231,"廳")</f>
        <v>1</v>
      </c>
      <c r="L231" cm="1">
        <f t="array" ref="L231">GetNumByUnit(E231,"衛")</f>
        <v>1</v>
      </c>
      <c r="M231" t="str">
        <f t="shared" si="12"/>
        <v xml:space="preserve">台北市中山區民權東路二段  </v>
      </c>
      <c r="N231" t="str">
        <f t="shared" si="13"/>
        <v>台北市</v>
      </c>
      <c r="O231">
        <f t="shared" si="14"/>
        <v>25000</v>
      </c>
      <c r="P231" t="str">
        <f>_xlfn.XLOOKUP(N231,區隔!$B$3:$B$20,區隔!C$3:C$20,0)</f>
        <v>北部</v>
      </c>
      <c r="Q231" t="str">
        <f>LOOKUP(C231,區隔!$F$3:$F$5,區隔!$E$3:$E$5)</f>
        <v>中坪數</v>
      </c>
      <c r="R231">
        <f t="shared" si="15"/>
        <v>10</v>
      </c>
    </row>
    <row r="232" spans="1:18" x14ac:dyDescent="0.3">
      <c r="A232" s="7" t="s">
        <v>4359</v>
      </c>
      <c r="B232" t="s">
        <v>1</v>
      </c>
      <c r="C232">
        <v>33.590000000000003</v>
      </c>
      <c r="D232" t="s">
        <v>709</v>
      </c>
      <c r="E232" t="s">
        <v>51</v>
      </c>
      <c r="F232" t="s">
        <v>1780</v>
      </c>
      <c r="G232" t="s">
        <v>297</v>
      </c>
      <c r="H232" t="str" cm="1">
        <f t="array" ref="H232:I232">_xlfn.TEXTSPLIT(SUBSTITUTE(D232,"樓",""),"/",,,0)</f>
        <v>2</v>
      </c>
      <c r="I232" t="str">
        <v>22</v>
      </c>
      <c r="J232" cm="1">
        <f t="array" ref="J232">GetNumByUnit(E232,"房")</f>
        <v>2</v>
      </c>
      <c r="K232" cm="1">
        <f t="array" ref="K232">GetNumByUnit(E232,"廳")</f>
        <v>2</v>
      </c>
      <c r="L232" cm="1">
        <f t="array" ref="L232">GetNumByUnit(E232,"衛")</f>
        <v>2</v>
      </c>
      <c r="M232" t="str">
        <f t="shared" si="12"/>
        <v xml:space="preserve">台中市西屯區臺灣大道三段  </v>
      </c>
      <c r="N232" t="str">
        <f t="shared" si="13"/>
        <v>台中市</v>
      </c>
      <c r="O232">
        <f t="shared" si="14"/>
        <v>23500</v>
      </c>
      <c r="P232" t="str">
        <f>_xlfn.XLOOKUP(N232,區隔!$B$3:$B$20,區隔!C$3:C$20,0)</f>
        <v>中部</v>
      </c>
      <c r="Q232" t="str">
        <f>LOOKUP(C232,區隔!$F$3:$F$5,區隔!$E$3:$E$5)</f>
        <v>大坪數</v>
      </c>
      <c r="R232">
        <f t="shared" si="15"/>
        <v>30</v>
      </c>
    </row>
    <row r="233" spans="1:18" x14ac:dyDescent="0.3">
      <c r="A233" s="7" t="s">
        <v>4196</v>
      </c>
      <c r="B233" t="s">
        <v>1</v>
      </c>
      <c r="C233">
        <v>24.26</v>
      </c>
      <c r="D233" t="s">
        <v>610</v>
      </c>
      <c r="E233" t="s">
        <v>59</v>
      </c>
      <c r="F233" t="s">
        <v>4197</v>
      </c>
      <c r="G233" t="s">
        <v>1466</v>
      </c>
      <c r="H233" t="str" cm="1">
        <f t="array" ref="H233:I233">_xlfn.TEXTSPLIT(SUBSTITUTE(D233,"樓",""),"/",,,0)</f>
        <v>10</v>
      </c>
      <c r="I233" t="str">
        <v>14</v>
      </c>
      <c r="J233" cm="1">
        <f t="array" ref="J233">GetNumByUnit(E233,"房")</f>
        <v>1</v>
      </c>
      <c r="K233" t="str" cm="1">
        <f t="array" ref="K233">GetNumByUnit(E233,"廳")</f>
        <v/>
      </c>
      <c r="L233" cm="1">
        <f t="array" ref="L233">GetNumByUnit(E233,"衛")</f>
        <v>1</v>
      </c>
      <c r="M233" t="str">
        <f t="shared" si="12"/>
        <v xml:space="preserve">台南市東區中華東路一段  </v>
      </c>
      <c r="N233" t="str">
        <f t="shared" si="13"/>
        <v>台南市</v>
      </c>
      <c r="O233">
        <f t="shared" si="14"/>
        <v>16500</v>
      </c>
      <c r="P233" t="str">
        <f>_xlfn.XLOOKUP(N233,區隔!$B$3:$B$20,區隔!C$3:C$20,0)</f>
        <v>南部</v>
      </c>
      <c r="Q233" t="str">
        <f>LOOKUP(C233,區隔!$F$3:$F$5,區隔!$E$3:$E$5)</f>
        <v>中坪數</v>
      </c>
      <c r="R233">
        <f t="shared" si="15"/>
        <v>20</v>
      </c>
    </row>
    <row r="234" spans="1:18" x14ac:dyDescent="0.3">
      <c r="A234" s="7" t="s">
        <v>979</v>
      </c>
      <c r="B234" t="s">
        <v>1</v>
      </c>
      <c r="C234">
        <v>21.64</v>
      </c>
      <c r="D234" t="s">
        <v>70</v>
      </c>
      <c r="E234" t="s">
        <v>401</v>
      </c>
      <c r="F234" t="s">
        <v>346</v>
      </c>
      <c r="G234" t="s">
        <v>33</v>
      </c>
      <c r="H234" t="str" cm="1">
        <f t="array" ref="H234:I234">_xlfn.TEXTSPLIT(SUBSTITUTE(D234,"樓",""),"/",,,0)</f>
        <v>3</v>
      </c>
      <c r="I234" t="str">
        <v>8</v>
      </c>
      <c r="J234" cm="1">
        <f t="array" ref="J234">GetNumByUnit(E234,"房")</f>
        <v>3</v>
      </c>
      <c r="K234" cm="1">
        <f t="array" ref="K234">GetNumByUnit(E234,"廳")</f>
        <v>2</v>
      </c>
      <c r="L234" cm="1">
        <f t="array" ref="L234">GetNumByUnit(E234,"衛")</f>
        <v>1</v>
      </c>
      <c r="M234" t="str">
        <f t="shared" si="12"/>
        <v xml:space="preserve">台北市士林區德行西路  </v>
      </c>
      <c r="N234" t="str">
        <f t="shared" si="13"/>
        <v>台北市</v>
      </c>
      <c r="O234">
        <f t="shared" si="14"/>
        <v>46000</v>
      </c>
      <c r="P234" t="str">
        <f>_xlfn.XLOOKUP(N234,區隔!$B$3:$B$20,區隔!C$3:C$20,0)</f>
        <v>北部</v>
      </c>
      <c r="Q234" t="str">
        <f>LOOKUP(C234,區隔!$F$3:$F$5,區隔!$E$3:$E$5)</f>
        <v>中坪數</v>
      </c>
      <c r="R234">
        <f t="shared" si="15"/>
        <v>10</v>
      </c>
    </row>
    <row r="235" spans="1:18" x14ac:dyDescent="0.3">
      <c r="A235" s="7" t="s">
        <v>900</v>
      </c>
      <c r="B235" t="s">
        <v>1</v>
      </c>
      <c r="C235">
        <v>21.64</v>
      </c>
      <c r="D235" t="s">
        <v>509</v>
      </c>
      <c r="E235" t="s">
        <v>309</v>
      </c>
      <c r="F235" t="s">
        <v>346</v>
      </c>
      <c r="G235" t="s">
        <v>107</v>
      </c>
      <c r="H235" t="str" cm="1">
        <f t="array" ref="H235:I235">_xlfn.TEXTSPLIT(SUBSTITUTE(D235,"樓",""),"/",,,0)</f>
        <v>7</v>
      </c>
      <c r="I235" t="str">
        <v>8</v>
      </c>
      <c r="J235" cm="1">
        <f t="array" ref="J235">GetNumByUnit(E235,"房")</f>
        <v>2</v>
      </c>
      <c r="K235" cm="1">
        <f t="array" ref="K235">GetNumByUnit(E235,"廳")</f>
        <v>2</v>
      </c>
      <c r="L235" cm="1">
        <f t="array" ref="L235">GetNumByUnit(E235,"衛")</f>
        <v>1</v>
      </c>
      <c r="M235" t="str">
        <f t="shared" si="12"/>
        <v xml:space="preserve">台北市士林區德行西路  </v>
      </c>
      <c r="N235" t="str">
        <f t="shared" si="13"/>
        <v>台北市</v>
      </c>
      <c r="O235">
        <f t="shared" si="14"/>
        <v>52000</v>
      </c>
      <c r="P235" t="str">
        <f>_xlfn.XLOOKUP(N235,區隔!$B$3:$B$20,區隔!C$3:C$20,0)</f>
        <v>北部</v>
      </c>
      <c r="Q235" t="str">
        <f>LOOKUP(C235,區隔!$F$3:$F$5,區隔!$E$3:$E$5)</f>
        <v>中坪數</v>
      </c>
      <c r="R235">
        <f t="shared" si="15"/>
        <v>10</v>
      </c>
    </row>
    <row r="236" spans="1:18" x14ac:dyDescent="0.3">
      <c r="A236" s="7" t="s">
        <v>1980</v>
      </c>
      <c r="B236" t="s">
        <v>1</v>
      </c>
      <c r="C236">
        <v>68.19</v>
      </c>
      <c r="D236" t="s">
        <v>1981</v>
      </c>
      <c r="E236" t="s">
        <v>66</v>
      </c>
      <c r="F236" t="s">
        <v>1982</v>
      </c>
      <c r="G236" t="s">
        <v>116</v>
      </c>
      <c r="H236" t="str" cm="1">
        <f t="array" ref="H236:I236">_xlfn.TEXTSPLIT(SUBSTITUTE(D236,"樓",""),"/",,,0)</f>
        <v>4</v>
      </c>
      <c r="I236" t="str">
        <v>26</v>
      </c>
      <c r="J236" cm="1">
        <f t="array" ref="J236">GetNumByUnit(E236,"房")</f>
        <v>4</v>
      </c>
      <c r="K236" cm="1">
        <f t="array" ref="K236">GetNumByUnit(E236,"廳")</f>
        <v>2</v>
      </c>
      <c r="L236" cm="1">
        <f t="array" ref="L236">GetNumByUnit(E236,"衛")</f>
        <v>2</v>
      </c>
      <c r="M236" t="str">
        <f t="shared" si="12"/>
        <v xml:space="preserve">高雄市左營區博愛四路  </v>
      </c>
      <c r="N236" t="str">
        <f t="shared" si="13"/>
        <v>高雄市</v>
      </c>
      <c r="O236">
        <f t="shared" si="14"/>
        <v>48000</v>
      </c>
      <c r="P236" t="str">
        <f>_xlfn.XLOOKUP(N236,區隔!$B$3:$B$20,區隔!C$3:C$20,0)</f>
        <v>南部</v>
      </c>
      <c r="Q236" t="str">
        <f>LOOKUP(C236,區隔!$F$3:$F$5,區隔!$E$3:$E$5)</f>
        <v>大坪數</v>
      </c>
      <c r="R236">
        <f t="shared" si="15"/>
        <v>30</v>
      </c>
    </row>
    <row r="237" spans="1:18" x14ac:dyDescent="0.3">
      <c r="A237" s="7" t="s">
        <v>1983</v>
      </c>
      <c r="B237" t="s">
        <v>1</v>
      </c>
      <c r="C237">
        <v>76.83</v>
      </c>
      <c r="D237" t="s">
        <v>1981</v>
      </c>
      <c r="E237" t="s">
        <v>53</v>
      </c>
      <c r="F237" t="s">
        <v>1982</v>
      </c>
      <c r="G237" t="s">
        <v>210</v>
      </c>
      <c r="H237" t="str" cm="1">
        <f t="array" ref="H237:I237">_xlfn.TEXTSPLIT(SUBSTITUTE(D237,"樓",""),"/",,,0)</f>
        <v>4</v>
      </c>
      <c r="I237" t="str">
        <v>26</v>
      </c>
      <c r="J237" cm="1">
        <f t="array" ref="J237">GetNumByUnit(E237,"房")</f>
        <v>3</v>
      </c>
      <c r="K237" cm="1">
        <f t="array" ref="K237">GetNumByUnit(E237,"廳")</f>
        <v>2</v>
      </c>
      <c r="L237" cm="1">
        <f t="array" ref="L237">GetNumByUnit(E237,"衛")</f>
        <v>2</v>
      </c>
      <c r="M237" t="str">
        <f t="shared" si="12"/>
        <v xml:space="preserve">高雄市左營區博愛四路  </v>
      </c>
      <c r="N237" t="str">
        <f t="shared" si="13"/>
        <v>高雄市</v>
      </c>
      <c r="O237">
        <f t="shared" si="14"/>
        <v>50000</v>
      </c>
      <c r="P237" t="str">
        <f>_xlfn.XLOOKUP(N237,區隔!$B$3:$B$20,區隔!C$3:C$20,0)</f>
        <v>南部</v>
      </c>
      <c r="Q237" t="str">
        <f>LOOKUP(C237,區隔!$F$3:$F$5,區隔!$E$3:$E$5)</f>
        <v>大坪數</v>
      </c>
      <c r="R237">
        <f t="shared" si="15"/>
        <v>30</v>
      </c>
    </row>
    <row r="238" spans="1:18" x14ac:dyDescent="0.3">
      <c r="A238" s="7" t="s">
        <v>2827</v>
      </c>
      <c r="B238" t="s">
        <v>1</v>
      </c>
      <c r="C238">
        <v>45.54</v>
      </c>
      <c r="D238" t="s">
        <v>1310</v>
      </c>
      <c r="E238" t="s">
        <v>53</v>
      </c>
      <c r="F238" t="s">
        <v>2828</v>
      </c>
      <c r="G238" t="s">
        <v>482</v>
      </c>
      <c r="H238" t="str" cm="1">
        <f t="array" ref="H238:I238">_xlfn.TEXTSPLIT(SUBSTITUTE(D238,"樓",""),"/",,,0)</f>
        <v>4</v>
      </c>
      <c r="I238" t="str">
        <v>17</v>
      </c>
      <c r="J238" cm="1">
        <f t="array" ref="J238">GetNumByUnit(E238,"房")</f>
        <v>3</v>
      </c>
      <c r="K238" cm="1">
        <f t="array" ref="K238">GetNumByUnit(E238,"廳")</f>
        <v>2</v>
      </c>
      <c r="L238" cm="1">
        <f t="array" ref="L238">GetNumByUnit(E238,"衛")</f>
        <v>2</v>
      </c>
      <c r="M238" t="str">
        <f t="shared" si="12"/>
        <v xml:space="preserve"> 新北市淡水區新市一路一段  </v>
      </c>
      <c r="N238" t="str">
        <f t="shared" si="13"/>
        <v>新北市</v>
      </c>
      <c r="O238">
        <f t="shared" si="14"/>
        <v>29000</v>
      </c>
      <c r="P238" t="str">
        <f>_xlfn.XLOOKUP(N238,區隔!$B$3:$B$20,區隔!C$3:C$20,0)</f>
        <v>北部</v>
      </c>
      <c r="Q238" t="str">
        <f>LOOKUP(C238,區隔!$F$3:$F$5,區隔!$E$3:$E$5)</f>
        <v>大坪數</v>
      </c>
      <c r="R238">
        <f t="shared" si="15"/>
        <v>20</v>
      </c>
    </row>
    <row r="239" spans="1:18" x14ac:dyDescent="0.3">
      <c r="A239" s="7" t="s">
        <v>4934</v>
      </c>
      <c r="B239" t="s">
        <v>1</v>
      </c>
      <c r="C239">
        <v>32.93</v>
      </c>
      <c r="D239" t="s">
        <v>445</v>
      </c>
      <c r="E239" t="s">
        <v>51</v>
      </c>
      <c r="F239" t="s">
        <v>4935</v>
      </c>
      <c r="G239" t="s">
        <v>18</v>
      </c>
      <c r="H239" t="str" cm="1">
        <f t="array" ref="H239:I239">_xlfn.TEXTSPLIT(SUBSTITUTE(D239,"樓",""),"/",,,0)</f>
        <v>3</v>
      </c>
      <c r="I239" t="str">
        <v>4</v>
      </c>
      <c r="J239" cm="1">
        <f t="array" ref="J239">GetNumByUnit(E239,"房")</f>
        <v>2</v>
      </c>
      <c r="K239" cm="1">
        <f t="array" ref="K239">GetNumByUnit(E239,"廳")</f>
        <v>2</v>
      </c>
      <c r="L239" cm="1">
        <f t="array" ref="L239">GetNumByUnit(E239,"衛")</f>
        <v>2</v>
      </c>
      <c r="M239" t="str">
        <f t="shared" si="12"/>
        <v xml:space="preserve">台中市南區信義南街  </v>
      </c>
      <c r="N239" t="str">
        <f t="shared" si="13"/>
        <v>台中市</v>
      </c>
      <c r="O239">
        <f t="shared" si="14"/>
        <v>22000</v>
      </c>
      <c r="P239" t="str">
        <f>_xlfn.XLOOKUP(N239,區隔!$B$3:$B$20,區隔!C$3:C$20,0)</f>
        <v>中部</v>
      </c>
      <c r="Q239" t="str">
        <f>LOOKUP(C239,區隔!$F$3:$F$5,區隔!$E$3:$E$5)</f>
        <v>大坪數</v>
      </c>
      <c r="R239">
        <f t="shared" si="15"/>
        <v>10</v>
      </c>
    </row>
    <row r="240" spans="1:18" x14ac:dyDescent="0.3">
      <c r="A240" s="7" t="s">
        <v>4936</v>
      </c>
      <c r="B240" t="s">
        <v>1</v>
      </c>
      <c r="C240">
        <v>17.600000000000001</v>
      </c>
      <c r="D240" t="s">
        <v>244</v>
      </c>
      <c r="E240" t="s">
        <v>61</v>
      </c>
      <c r="F240" t="s">
        <v>4937</v>
      </c>
      <c r="G240" t="s">
        <v>89</v>
      </c>
      <c r="H240" t="str" cm="1">
        <f t="array" ref="H240:I240">_xlfn.TEXTSPLIT(SUBSTITUTE(D240,"樓",""),"/",,,0)</f>
        <v>2</v>
      </c>
      <c r="I240" t="str">
        <v>3</v>
      </c>
      <c r="J240" cm="1">
        <f t="array" ref="J240">GetNumByUnit(E240,"房")</f>
        <v>2</v>
      </c>
      <c r="K240" cm="1">
        <f t="array" ref="K240">GetNumByUnit(E240,"廳")</f>
        <v>2</v>
      </c>
      <c r="L240" cm="1">
        <f t="array" ref="L240">GetNumByUnit(E240,"衛")</f>
        <v>1</v>
      </c>
      <c r="M240" t="str">
        <f t="shared" si="12"/>
        <v xml:space="preserve">台中市西屯區長安路二段  </v>
      </c>
      <c r="N240" t="str">
        <f t="shared" si="13"/>
        <v>台中市</v>
      </c>
      <c r="O240">
        <f t="shared" si="14"/>
        <v>28000</v>
      </c>
      <c r="P240" t="str">
        <f>_xlfn.XLOOKUP(N240,區隔!$B$3:$B$20,區隔!C$3:C$20,0)</f>
        <v>中部</v>
      </c>
      <c r="Q240" t="str">
        <f>LOOKUP(C240,區隔!$F$3:$F$5,區隔!$E$3:$E$5)</f>
        <v>中坪數</v>
      </c>
      <c r="R240">
        <f t="shared" si="15"/>
        <v>10</v>
      </c>
    </row>
    <row r="241" spans="1:18" x14ac:dyDescent="0.3">
      <c r="A241" s="7" t="s">
        <v>4939</v>
      </c>
      <c r="B241" t="s">
        <v>1</v>
      </c>
      <c r="C241">
        <v>29.3</v>
      </c>
      <c r="D241" t="s">
        <v>88</v>
      </c>
      <c r="E241" t="s">
        <v>478</v>
      </c>
      <c r="F241" t="s">
        <v>578</v>
      </c>
      <c r="G241" t="s">
        <v>41</v>
      </c>
      <c r="H241" t="str" cm="1">
        <f t="array" ref="H241:I241">_xlfn.TEXTSPLIT(SUBSTITUTE(D241,"樓",""),"/",,,0)</f>
        <v>2</v>
      </c>
      <c r="I241" t="str">
        <v>5</v>
      </c>
      <c r="J241" cm="1">
        <f t="array" ref="J241">GetNumByUnit(E241,"房")</f>
        <v>2</v>
      </c>
      <c r="K241" cm="1">
        <f t="array" ref="K241">GetNumByUnit(E241,"廳")</f>
        <v>2</v>
      </c>
      <c r="L241" cm="1">
        <f t="array" ref="L241">GetNumByUnit(E241,"衛")</f>
        <v>1</v>
      </c>
      <c r="M241" t="str">
        <f t="shared" si="12"/>
        <v xml:space="preserve">台北市南港區興華路  </v>
      </c>
      <c r="N241" t="str">
        <f t="shared" si="13"/>
        <v>台北市</v>
      </c>
      <c r="O241">
        <f t="shared" si="14"/>
        <v>45000</v>
      </c>
      <c r="P241" t="str">
        <f>_xlfn.XLOOKUP(N241,區隔!$B$3:$B$20,區隔!C$3:C$20,0)</f>
        <v>北部</v>
      </c>
      <c r="Q241" t="str">
        <f>LOOKUP(C241,區隔!$F$3:$F$5,區隔!$E$3:$E$5)</f>
        <v>中坪數</v>
      </c>
      <c r="R241">
        <f t="shared" si="15"/>
        <v>10</v>
      </c>
    </row>
    <row r="242" spans="1:18" x14ac:dyDescent="0.3">
      <c r="A242" s="7" t="s">
        <v>4940</v>
      </c>
      <c r="B242" t="s">
        <v>1</v>
      </c>
      <c r="C242">
        <v>51.75</v>
      </c>
      <c r="D242" t="s">
        <v>1905</v>
      </c>
      <c r="E242" t="s">
        <v>312</v>
      </c>
      <c r="F242" t="s">
        <v>1995</v>
      </c>
      <c r="G242" t="s">
        <v>41</v>
      </c>
      <c r="H242" t="str" cm="1">
        <f t="array" ref="H242:I242">_xlfn.TEXTSPLIT(SUBSTITUTE(D242,"樓",""),"/",,,0)</f>
        <v>19</v>
      </c>
      <c r="I242" t="str">
        <v>19</v>
      </c>
      <c r="J242" cm="1">
        <f t="array" ref="J242">GetNumByUnit(E242,"房")</f>
        <v>3</v>
      </c>
      <c r="K242" cm="1">
        <f t="array" ref="K242">GetNumByUnit(E242,"廳")</f>
        <v>1</v>
      </c>
      <c r="L242" cm="1">
        <f t="array" ref="L242">GetNumByUnit(E242,"衛")</f>
        <v>1</v>
      </c>
      <c r="M242" t="str">
        <f t="shared" si="12"/>
        <v xml:space="preserve">新北市三重區重安街  </v>
      </c>
      <c r="N242" t="str">
        <f t="shared" si="13"/>
        <v>新北市</v>
      </c>
      <c r="O242">
        <f t="shared" si="14"/>
        <v>45000</v>
      </c>
      <c r="P242" t="str">
        <f>_xlfn.XLOOKUP(N242,區隔!$B$3:$B$20,區隔!C$3:C$20,0)</f>
        <v>北部</v>
      </c>
      <c r="Q242" t="str">
        <f>LOOKUP(C242,區隔!$F$3:$F$5,區隔!$E$3:$E$5)</f>
        <v>大坪數</v>
      </c>
      <c r="R242">
        <f t="shared" si="15"/>
        <v>20</v>
      </c>
    </row>
    <row r="243" spans="1:18" x14ac:dyDescent="0.3">
      <c r="A243" s="7" t="s">
        <v>4941</v>
      </c>
      <c r="B243" t="s">
        <v>1</v>
      </c>
      <c r="C243">
        <v>46.42</v>
      </c>
      <c r="D243" t="s">
        <v>771</v>
      </c>
      <c r="E243" t="s">
        <v>53</v>
      </c>
      <c r="F243" t="s">
        <v>4942</v>
      </c>
      <c r="G243" t="s">
        <v>228</v>
      </c>
      <c r="H243" t="str" cm="1">
        <f t="array" ref="H243:I243">_xlfn.TEXTSPLIT(SUBSTITUTE(D243,"樓",""),"/",,,0)</f>
        <v>2</v>
      </c>
      <c r="I243" t="str">
        <v>15</v>
      </c>
      <c r="J243" cm="1">
        <f t="array" ref="J243">GetNumByUnit(E243,"房")</f>
        <v>3</v>
      </c>
      <c r="K243" cm="1">
        <f t="array" ref="K243">GetNumByUnit(E243,"廳")</f>
        <v>2</v>
      </c>
      <c r="L243" cm="1">
        <f t="array" ref="L243">GetNumByUnit(E243,"衛")</f>
        <v>2</v>
      </c>
      <c r="M243" t="str">
        <f t="shared" si="12"/>
        <v xml:space="preserve">台中市北屯區敦富五街  </v>
      </c>
      <c r="N243" t="str">
        <f t="shared" si="13"/>
        <v>台中市</v>
      </c>
      <c r="O243">
        <f t="shared" si="14"/>
        <v>35000</v>
      </c>
      <c r="P243" t="str">
        <f>_xlfn.XLOOKUP(N243,區隔!$B$3:$B$20,區隔!C$3:C$20,0)</f>
        <v>中部</v>
      </c>
      <c r="Q243" t="str">
        <f>LOOKUP(C243,區隔!$F$3:$F$5,區隔!$E$3:$E$5)</f>
        <v>大坪數</v>
      </c>
      <c r="R243">
        <f t="shared" si="15"/>
        <v>20</v>
      </c>
    </row>
    <row r="244" spans="1:18" x14ac:dyDescent="0.3">
      <c r="A244" s="7" t="s">
        <v>4943</v>
      </c>
      <c r="B244" t="s">
        <v>1</v>
      </c>
      <c r="C244">
        <v>5.12</v>
      </c>
      <c r="D244" t="s">
        <v>58</v>
      </c>
      <c r="E244" t="s">
        <v>56</v>
      </c>
      <c r="F244" t="s">
        <v>1092</v>
      </c>
      <c r="G244" t="s">
        <v>128</v>
      </c>
      <c r="H244" t="str" cm="1">
        <f t="array" ref="H244:I244">_xlfn.TEXTSPLIT(SUBSTITUTE(D244,"樓",""),"/",,,0)</f>
        <v>1</v>
      </c>
      <c r="I244" t="str">
        <v>5</v>
      </c>
      <c r="J244" cm="1">
        <f t="array" ref="J244">GetNumByUnit(E244,"房")</f>
        <v>1</v>
      </c>
      <c r="K244" cm="1">
        <f t="array" ref="K244">GetNumByUnit(E244,"廳")</f>
        <v>1</v>
      </c>
      <c r="L244" cm="1">
        <f t="array" ref="L244">GetNumByUnit(E244,"衛")</f>
        <v>1</v>
      </c>
      <c r="M244" t="str">
        <f t="shared" si="12"/>
        <v xml:space="preserve">台北市大安區泰順街  </v>
      </c>
      <c r="N244" t="str">
        <f t="shared" si="13"/>
        <v>台北市</v>
      </c>
      <c r="O244">
        <f t="shared" si="14"/>
        <v>16000</v>
      </c>
      <c r="P244" t="str">
        <f>_xlfn.XLOOKUP(N244,區隔!$B$3:$B$20,區隔!C$3:C$20,0)</f>
        <v>北部</v>
      </c>
      <c r="Q244" t="str">
        <f>LOOKUP(C244,區隔!$F$3:$F$5,區隔!$E$3:$E$5)</f>
        <v>小坪數</v>
      </c>
      <c r="R244">
        <f t="shared" si="15"/>
        <v>10</v>
      </c>
    </row>
    <row r="245" spans="1:18" x14ac:dyDescent="0.3">
      <c r="A245" s="7" t="s">
        <v>4944</v>
      </c>
      <c r="B245" t="s">
        <v>1</v>
      </c>
      <c r="C245">
        <v>46.4</v>
      </c>
      <c r="D245" t="s">
        <v>798</v>
      </c>
      <c r="E245" t="s">
        <v>53</v>
      </c>
      <c r="F245" t="s">
        <v>4945</v>
      </c>
      <c r="G245" t="s">
        <v>228</v>
      </c>
      <c r="H245" t="str" cm="1">
        <f t="array" ref="H245:I245">_xlfn.TEXTSPLIT(SUBSTITUTE(D245,"樓",""),"/",,,0)</f>
        <v>3</v>
      </c>
      <c r="I245" t="str">
        <v>15</v>
      </c>
      <c r="J245" cm="1">
        <f t="array" ref="J245">GetNumByUnit(E245,"房")</f>
        <v>3</v>
      </c>
      <c r="K245" cm="1">
        <f t="array" ref="K245">GetNumByUnit(E245,"廳")</f>
        <v>2</v>
      </c>
      <c r="L245" cm="1">
        <f t="array" ref="L245">GetNumByUnit(E245,"衛")</f>
        <v>2</v>
      </c>
      <c r="M245" t="str">
        <f t="shared" si="12"/>
        <v xml:space="preserve"> 台中市北屯區敦富五街  </v>
      </c>
      <c r="N245" t="str">
        <f t="shared" si="13"/>
        <v>台中市</v>
      </c>
      <c r="O245">
        <f t="shared" si="14"/>
        <v>35000</v>
      </c>
      <c r="P245" t="str">
        <f>_xlfn.XLOOKUP(N245,區隔!$B$3:$B$20,區隔!C$3:C$20,0)</f>
        <v>中部</v>
      </c>
      <c r="Q245" t="str">
        <f>LOOKUP(C245,區隔!$F$3:$F$5,區隔!$E$3:$E$5)</f>
        <v>大坪數</v>
      </c>
      <c r="R245">
        <f t="shared" si="15"/>
        <v>20</v>
      </c>
    </row>
    <row r="246" spans="1:18" x14ac:dyDescent="0.3">
      <c r="A246" s="7" t="s">
        <v>4946</v>
      </c>
      <c r="B246" t="s">
        <v>1</v>
      </c>
      <c r="C246">
        <v>41.47</v>
      </c>
      <c r="D246" t="s">
        <v>771</v>
      </c>
      <c r="E246" t="s">
        <v>53</v>
      </c>
      <c r="F246" t="s">
        <v>1488</v>
      </c>
      <c r="G246" t="s">
        <v>587</v>
      </c>
      <c r="H246" t="str" cm="1">
        <f t="array" ref="H246:I246">_xlfn.TEXTSPLIT(SUBSTITUTE(D246,"樓",""),"/",,,0)</f>
        <v>2</v>
      </c>
      <c r="I246" t="str">
        <v>15</v>
      </c>
      <c r="J246" cm="1">
        <f t="array" ref="J246">GetNumByUnit(E246,"房")</f>
        <v>3</v>
      </c>
      <c r="K246" cm="1">
        <f t="array" ref="K246">GetNumByUnit(E246,"廳")</f>
        <v>2</v>
      </c>
      <c r="L246" cm="1">
        <f t="array" ref="L246">GetNumByUnit(E246,"衛")</f>
        <v>2</v>
      </c>
      <c r="M246" t="str">
        <f t="shared" si="12"/>
        <v xml:space="preserve">台中市北屯區敦富路  </v>
      </c>
      <c r="N246" t="str">
        <f t="shared" si="13"/>
        <v>台中市</v>
      </c>
      <c r="O246">
        <f t="shared" si="14"/>
        <v>37000</v>
      </c>
      <c r="P246" t="str">
        <f>_xlfn.XLOOKUP(N246,區隔!$B$3:$B$20,區隔!C$3:C$20,0)</f>
        <v>中部</v>
      </c>
      <c r="Q246" t="str">
        <f>LOOKUP(C246,區隔!$F$3:$F$5,區隔!$E$3:$E$5)</f>
        <v>大坪數</v>
      </c>
      <c r="R246">
        <f t="shared" si="15"/>
        <v>20</v>
      </c>
    </row>
    <row r="247" spans="1:18" x14ac:dyDescent="0.3">
      <c r="A247" s="7" t="s">
        <v>2526</v>
      </c>
      <c r="B247" t="s">
        <v>1</v>
      </c>
      <c r="C247">
        <v>42.77</v>
      </c>
      <c r="D247" t="s">
        <v>68</v>
      </c>
      <c r="E247" t="s">
        <v>53</v>
      </c>
      <c r="F247" t="s">
        <v>2527</v>
      </c>
      <c r="G247" t="s">
        <v>245</v>
      </c>
      <c r="H247" t="str" cm="1">
        <f t="array" ref="H247:I247">_xlfn.TEXTSPLIT(SUBSTITUTE(D247,"樓",""),"/",,,0)</f>
        <v>4</v>
      </c>
      <c r="I247" t="str">
        <v>7</v>
      </c>
      <c r="J247" cm="1">
        <f t="array" ref="J247">GetNumByUnit(E247,"房")</f>
        <v>3</v>
      </c>
      <c r="K247" cm="1">
        <f t="array" ref="K247">GetNumByUnit(E247,"廳")</f>
        <v>2</v>
      </c>
      <c r="L247" cm="1">
        <f t="array" ref="L247">GetNumByUnit(E247,"衛")</f>
        <v>2</v>
      </c>
      <c r="M247" t="str">
        <f t="shared" si="12"/>
        <v xml:space="preserve">高雄市左營區華夏路  </v>
      </c>
      <c r="N247" t="str">
        <f t="shared" si="13"/>
        <v>高雄市</v>
      </c>
      <c r="O247">
        <f t="shared" si="14"/>
        <v>23000</v>
      </c>
      <c r="P247" t="str">
        <f>_xlfn.XLOOKUP(N247,區隔!$B$3:$B$20,區隔!C$3:C$20,0)</f>
        <v>南部</v>
      </c>
      <c r="Q247" t="str">
        <f>LOOKUP(C247,區隔!$F$3:$F$5,區隔!$E$3:$E$5)</f>
        <v>大坪數</v>
      </c>
      <c r="R247">
        <f t="shared" si="15"/>
        <v>10</v>
      </c>
    </row>
    <row r="248" spans="1:18" x14ac:dyDescent="0.3">
      <c r="A248" s="7" t="s">
        <v>4947</v>
      </c>
      <c r="B248" t="s">
        <v>1</v>
      </c>
      <c r="C248">
        <v>35.46</v>
      </c>
      <c r="D248" t="s">
        <v>69</v>
      </c>
      <c r="E248" t="s">
        <v>61</v>
      </c>
      <c r="F248" t="s">
        <v>494</v>
      </c>
      <c r="G248" t="s">
        <v>121</v>
      </c>
      <c r="H248" t="str" cm="1">
        <f t="array" ref="H248:I248">_xlfn.TEXTSPLIT(SUBSTITUTE(D248,"樓",""),"/",,,0)</f>
        <v>10</v>
      </c>
      <c r="I248" t="str">
        <v>12</v>
      </c>
      <c r="J248" cm="1">
        <f t="array" ref="J248">GetNumByUnit(E248,"房")</f>
        <v>2</v>
      </c>
      <c r="K248" cm="1">
        <f t="array" ref="K248">GetNumByUnit(E248,"廳")</f>
        <v>2</v>
      </c>
      <c r="L248" cm="1">
        <f t="array" ref="L248">GetNumByUnit(E248,"衛")</f>
        <v>1</v>
      </c>
      <c r="M248" t="str">
        <f t="shared" si="12"/>
        <v xml:space="preserve">台北市內湖區東湖路  </v>
      </c>
      <c r="N248" t="str">
        <f t="shared" si="13"/>
        <v>台北市</v>
      </c>
      <c r="O248">
        <f t="shared" si="14"/>
        <v>62000</v>
      </c>
      <c r="P248" t="str">
        <f>_xlfn.XLOOKUP(N248,區隔!$B$3:$B$20,區隔!C$3:C$20,0)</f>
        <v>北部</v>
      </c>
      <c r="Q248" t="str">
        <f>LOOKUP(C248,區隔!$F$3:$F$5,區隔!$E$3:$E$5)</f>
        <v>大坪數</v>
      </c>
      <c r="R248">
        <f t="shared" si="15"/>
        <v>20</v>
      </c>
    </row>
    <row r="249" spans="1:18" x14ac:dyDescent="0.3">
      <c r="A249" s="7" t="s">
        <v>4948</v>
      </c>
      <c r="B249" t="s">
        <v>1</v>
      </c>
      <c r="C249">
        <v>46.92</v>
      </c>
      <c r="D249" t="s">
        <v>800</v>
      </c>
      <c r="E249" t="s">
        <v>53</v>
      </c>
      <c r="F249" t="s">
        <v>4949</v>
      </c>
      <c r="G249" t="s">
        <v>89</v>
      </c>
      <c r="H249" t="str" cm="1">
        <f t="array" ref="H249:I249">_xlfn.TEXTSPLIT(SUBSTITUTE(D249,"樓",""),"/",,,0)</f>
        <v>14</v>
      </c>
      <c r="I249" t="str">
        <v>14</v>
      </c>
      <c r="J249" cm="1">
        <f t="array" ref="J249">GetNumByUnit(E249,"房")</f>
        <v>3</v>
      </c>
      <c r="K249" cm="1">
        <f t="array" ref="K249">GetNumByUnit(E249,"廳")</f>
        <v>2</v>
      </c>
      <c r="L249" cm="1">
        <f t="array" ref="L249">GetNumByUnit(E249,"衛")</f>
        <v>2</v>
      </c>
      <c r="M249" t="str">
        <f t="shared" si="12"/>
        <v xml:space="preserve">高雄市前鎮區康和路  </v>
      </c>
      <c r="N249" t="str">
        <f t="shared" si="13"/>
        <v>高雄市</v>
      </c>
      <c r="O249">
        <f t="shared" si="14"/>
        <v>28000</v>
      </c>
      <c r="P249" t="str">
        <f>_xlfn.XLOOKUP(N249,區隔!$B$3:$B$20,區隔!C$3:C$20,0)</f>
        <v>南部</v>
      </c>
      <c r="Q249" t="str">
        <f>LOOKUP(C249,區隔!$F$3:$F$5,區隔!$E$3:$E$5)</f>
        <v>大坪數</v>
      </c>
      <c r="R249">
        <f t="shared" si="15"/>
        <v>20</v>
      </c>
    </row>
    <row r="250" spans="1:18" x14ac:dyDescent="0.3">
      <c r="A250" s="7" t="s">
        <v>4950</v>
      </c>
      <c r="B250" t="s">
        <v>1</v>
      </c>
      <c r="C250">
        <v>72.47</v>
      </c>
      <c r="D250" t="s">
        <v>986</v>
      </c>
      <c r="E250" t="s">
        <v>285</v>
      </c>
      <c r="F250" t="s">
        <v>2470</v>
      </c>
      <c r="G250" t="s">
        <v>1044</v>
      </c>
      <c r="H250" t="str" cm="1">
        <f t="array" ref="H250:I250">_xlfn.TEXTSPLIT(SUBSTITUTE(D250,"樓",""),"/",,,0)</f>
        <v>3</v>
      </c>
      <c r="I250" t="str">
        <v>21</v>
      </c>
      <c r="J250" cm="1">
        <f t="array" ref="J250">GetNumByUnit(E250,"房")</f>
        <v>4</v>
      </c>
      <c r="K250" cm="1">
        <f t="array" ref="K250">GetNumByUnit(E250,"廳")</f>
        <v>1</v>
      </c>
      <c r="L250" cm="1">
        <f t="array" ref="L250">GetNumByUnit(E250,"衛")</f>
        <v>2</v>
      </c>
      <c r="M250" t="str">
        <f t="shared" si="12"/>
        <v xml:space="preserve">新北市三重區成功路  </v>
      </c>
      <c r="N250" t="str">
        <f t="shared" si="13"/>
        <v>新北市</v>
      </c>
      <c r="O250">
        <f t="shared" si="14"/>
        <v>59000</v>
      </c>
      <c r="P250" t="str">
        <f>_xlfn.XLOOKUP(N250,區隔!$B$3:$B$20,區隔!C$3:C$20,0)</f>
        <v>北部</v>
      </c>
      <c r="Q250" t="str">
        <f>LOOKUP(C250,區隔!$F$3:$F$5,區隔!$E$3:$E$5)</f>
        <v>大坪數</v>
      </c>
      <c r="R250">
        <f t="shared" si="15"/>
        <v>30</v>
      </c>
    </row>
    <row r="251" spans="1:18" x14ac:dyDescent="0.3">
      <c r="A251" s="7" t="s">
        <v>4951</v>
      </c>
      <c r="B251" t="s">
        <v>1</v>
      </c>
      <c r="C251">
        <v>65.06</v>
      </c>
      <c r="D251" t="s">
        <v>1266</v>
      </c>
      <c r="E251" t="s">
        <v>711</v>
      </c>
      <c r="F251" t="s">
        <v>4952</v>
      </c>
      <c r="G251" t="s">
        <v>6</v>
      </c>
      <c r="H251" t="str" cm="1">
        <f t="array" ref="H251:I251">_xlfn.TEXTSPLIT(SUBSTITUTE(D251,"樓",""),"/",,,0)</f>
        <v>1-4</v>
      </c>
      <c r="I251" t="str">
        <v>4</v>
      </c>
      <c r="J251" cm="1">
        <f t="array" ref="J251">GetNumByUnit(E251,"房")</f>
        <v>4</v>
      </c>
      <c r="K251" cm="1">
        <f t="array" ref="K251">GetNumByUnit(E251,"廳")</f>
        <v>3</v>
      </c>
      <c r="L251" cm="1">
        <f t="array" ref="L251">GetNumByUnit(E251,"衛")</f>
        <v>2</v>
      </c>
      <c r="M251" t="str">
        <f t="shared" si="12"/>
        <v xml:space="preserve">台中市西屯區福祥街  </v>
      </c>
      <c r="N251" t="str">
        <f t="shared" si="13"/>
        <v>台中市</v>
      </c>
      <c r="O251">
        <f t="shared" si="14"/>
        <v>68000</v>
      </c>
      <c r="P251" t="str">
        <f>_xlfn.XLOOKUP(N251,區隔!$B$3:$B$20,區隔!C$3:C$20,0)</f>
        <v>中部</v>
      </c>
      <c r="Q251" t="str">
        <f>LOOKUP(C251,區隔!$F$3:$F$5,區隔!$E$3:$E$5)</f>
        <v>大坪數</v>
      </c>
      <c r="R251">
        <f t="shared" si="15"/>
        <v>10</v>
      </c>
    </row>
    <row r="252" spans="1:18" x14ac:dyDescent="0.3">
      <c r="A252" s="7" t="s">
        <v>4953</v>
      </c>
      <c r="B252" t="s">
        <v>1</v>
      </c>
      <c r="C252">
        <v>53.71</v>
      </c>
      <c r="D252" t="s">
        <v>4292</v>
      </c>
      <c r="E252" t="s">
        <v>4954</v>
      </c>
      <c r="F252" t="s">
        <v>4955</v>
      </c>
      <c r="G252" t="s">
        <v>999</v>
      </c>
      <c r="H252" t="str" cm="1">
        <f t="array" ref="H252:I252">_xlfn.TEXTSPLIT(SUBSTITUTE(D252,"樓",""),"/",,,0)</f>
        <v>4-5</v>
      </c>
      <c r="I252" t="str">
        <v>5</v>
      </c>
      <c r="J252" cm="1">
        <f t="array" ref="J252">GetNumByUnit(E252,"房")</f>
        <v>6</v>
      </c>
      <c r="K252" cm="1">
        <f t="array" ref="K252">GetNumByUnit(E252,"廳")</f>
        <v>3</v>
      </c>
      <c r="L252" cm="1">
        <f t="array" ref="L252">GetNumByUnit(E252,"衛")</f>
        <v>3</v>
      </c>
      <c r="M252" t="str">
        <f t="shared" si="12"/>
        <v xml:space="preserve">桃園市龜山區萬壽路一段  </v>
      </c>
      <c r="N252" t="str">
        <f t="shared" si="13"/>
        <v>桃園市</v>
      </c>
      <c r="O252">
        <f t="shared" si="14"/>
        <v>26000</v>
      </c>
      <c r="P252" t="str">
        <f>_xlfn.XLOOKUP(N252,區隔!$B$3:$B$20,區隔!C$3:C$20,0)</f>
        <v>北部</v>
      </c>
      <c r="Q252" t="str">
        <f>LOOKUP(C252,區隔!$F$3:$F$5,區隔!$E$3:$E$5)</f>
        <v>大坪數</v>
      </c>
      <c r="R252">
        <f t="shared" si="15"/>
        <v>10</v>
      </c>
    </row>
    <row r="253" spans="1:18" x14ac:dyDescent="0.3">
      <c r="A253" s="7" t="s">
        <v>1229</v>
      </c>
      <c r="B253" t="s">
        <v>1</v>
      </c>
      <c r="C253">
        <v>43.73</v>
      </c>
      <c r="D253" t="s">
        <v>295</v>
      </c>
      <c r="E253" t="s">
        <v>607</v>
      </c>
      <c r="F253" t="s">
        <v>171</v>
      </c>
      <c r="G253" t="s">
        <v>26</v>
      </c>
      <c r="H253" t="str" cm="1">
        <f t="array" ref="H253:I253">_xlfn.TEXTSPLIT(SUBSTITUTE(D253,"樓",""),"/",,,0)</f>
        <v>3</v>
      </c>
      <c r="I253" t="str">
        <v>5</v>
      </c>
      <c r="J253" cm="1">
        <f t="array" ref="J253">GetNumByUnit(E253,"房")</f>
        <v>3</v>
      </c>
      <c r="K253" cm="1">
        <f t="array" ref="K253">GetNumByUnit(E253,"廳")</f>
        <v>2</v>
      </c>
      <c r="L253" cm="1">
        <f t="array" ref="L253">GetNumByUnit(E253,"衛")</f>
        <v>2</v>
      </c>
      <c r="M253" t="str">
        <f t="shared" si="12"/>
        <v xml:space="preserve">台北市士林區天母西路  </v>
      </c>
      <c r="N253" t="str">
        <f t="shared" si="13"/>
        <v>台北市</v>
      </c>
      <c r="O253">
        <f t="shared" si="14"/>
        <v>32000</v>
      </c>
      <c r="P253" t="str">
        <f>_xlfn.XLOOKUP(N253,區隔!$B$3:$B$20,區隔!C$3:C$20,0)</f>
        <v>北部</v>
      </c>
      <c r="Q253" t="str">
        <f>LOOKUP(C253,區隔!$F$3:$F$5,區隔!$E$3:$E$5)</f>
        <v>大坪數</v>
      </c>
      <c r="R253">
        <f t="shared" si="15"/>
        <v>10</v>
      </c>
    </row>
    <row r="254" spans="1:18" x14ac:dyDescent="0.3">
      <c r="A254" s="7" t="s">
        <v>1224</v>
      </c>
      <c r="B254" t="s">
        <v>1</v>
      </c>
      <c r="C254">
        <v>12.38</v>
      </c>
      <c r="D254" t="s">
        <v>241</v>
      </c>
      <c r="E254" t="s">
        <v>1225</v>
      </c>
      <c r="F254" t="s">
        <v>1226</v>
      </c>
      <c r="G254" t="s">
        <v>214</v>
      </c>
      <c r="H254" t="str" cm="1">
        <f t="array" ref="H254:I254">_xlfn.TEXTSPLIT(SUBSTITUTE(D254,"樓",""),"/",,,0)</f>
        <v>3</v>
      </c>
      <c r="I254" t="str">
        <v>3</v>
      </c>
      <c r="J254" cm="1">
        <f t="array" ref="J254">GetNumByUnit(E254,"房")</f>
        <v>3</v>
      </c>
      <c r="K254" t="str" cm="1">
        <f t="array" ref="K254">GetNumByUnit(E254,"廳")</f>
        <v/>
      </c>
      <c r="L254" cm="1">
        <f t="array" ref="L254">GetNumByUnit(E254,"衛")</f>
        <v>1</v>
      </c>
      <c r="M254" t="str">
        <f t="shared" si="12"/>
        <v xml:space="preserve">台北市士林區華光街  </v>
      </c>
      <c r="N254" t="str">
        <f t="shared" si="13"/>
        <v>台北市</v>
      </c>
      <c r="O254">
        <f t="shared" si="14"/>
        <v>18000</v>
      </c>
      <c r="P254" t="str">
        <f>_xlfn.XLOOKUP(N254,區隔!$B$3:$B$20,區隔!C$3:C$20,0)</f>
        <v>北部</v>
      </c>
      <c r="Q254" t="str">
        <f>LOOKUP(C254,區隔!$F$3:$F$5,區隔!$E$3:$E$5)</f>
        <v>小坪數</v>
      </c>
      <c r="R254">
        <f t="shared" si="15"/>
        <v>10</v>
      </c>
    </row>
    <row r="255" spans="1:18" x14ac:dyDescent="0.3">
      <c r="A255" s="7" t="s">
        <v>4956</v>
      </c>
      <c r="B255" t="s">
        <v>1</v>
      </c>
      <c r="C255">
        <v>21.76</v>
      </c>
      <c r="D255" t="s">
        <v>284</v>
      </c>
      <c r="E255" t="s">
        <v>401</v>
      </c>
      <c r="F255" t="s">
        <v>2</v>
      </c>
      <c r="G255" t="s">
        <v>112</v>
      </c>
      <c r="H255" t="str" cm="1">
        <f t="array" ref="H255:I255">_xlfn.TEXTSPLIT(SUBSTITUTE(D255,"樓",""),"/",,,0)</f>
        <v>1-2</v>
      </c>
      <c r="I255" t="str">
        <v>2</v>
      </c>
      <c r="J255" cm="1">
        <f t="array" ref="J255">GetNumByUnit(E255,"房")</f>
        <v>3</v>
      </c>
      <c r="K255" cm="1">
        <f t="array" ref="K255">GetNumByUnit(E255,"廳")</f>
        <v>2</v>
      </c>
      <c r="L255" cm="1">
        <f t="array" ref="L255">GetNumByUnit(E255,"衛")</f>
        <v>1</v>
      </c>
      <c r="M255" t="str">
        <f t="shared" si="12"/>
        <v xml:space="preserve">台北市大安區和平東路二段  </v>
      </c>
      <c r="N255" t="str">
        <f t="shared" si="13"/>
        <v>台北市</v>
      </c>
      <c r="O255">
        <f t="shared" si="14"/>
        <v>60000</v>
      </c>
      <c r="P255" t="str">
        <f>_xlfn.XLOOKUP(N255,區隔!$B$3:$B$20,區隔!C$3:C$20,0)</f>
        <v>北部</v>
      </c>
      <c r="Q255" t="str">
        <f>LOOKUP(C255,區隔!$F$3:$F$5,區隔!$E$3:$E$5)</f>
        <v>中坪數</v>
      </c>
      <c r="R255">
        <f t="shared" si="15"/>
        <v>10</v>
      </c>
    </row>
    <row r="256" spans="1:18" x14ac:dyDescent="0.3">
      <c r="A256" s="7" t="s">
        <v>2357</v>
      </c>
      <c r="B256" t="s">
        <v>1</v>
      </c>
      <c r="C256">
        <v>70.040000000000006</v>
      </c>
      <c r="D256" t="s">
        <v>2358</v>
      </c>
      <c r="E256" t="s">
        <v>2359</v>
      </c>
      <c r="F256" t="s">
        <v>2360</v>
      </c>
      <c r="G256" t="s">
        <v>83</v>
      </c>
      <c r="H256" t="str" cm="1">
        <f t="array" ref="H256:I256">_xlfn.TEXTSPLIT(SUBSTITUTE(D256,"樓",""),"/",,,0)</f>
        <v>10-11</v>
      </c>
      <c r="I256" t="str">
        <v>11</v>
      </c>
      <c r="J256" cm="1">
        <f t="array" ref="J256">GetNumByUnit(E256,"房")</f>
        <v>6</v>
      </c>
      <c r="K256" cm="1">
        <f t="array" ref="K256">GetNumByUnit(E256,"廳")</f>
        <v>3</v>
      </c>
      <c r="L256" cm="1">
        <f t="array" ref="L256">GetNumByUnit(E256,"衛")</f>
        <v>3</v>
      </c>
      <c r="M256" t="str">
        <f t="shared" si="12"/>
        <v xml:space="preserve">台中市北屯區軍和街  </v>
      </c>
      <c r="N256" t="str">
        <f t="shared" si="13"/>
        <v>台中市</v>
      </c>
      <c r="O256">
        <f t="shared" si="14"/>
        <v>27000</v>
      </c>
      <c r="P256" t="str">
        <f>_xlfn.XLOOKUP(N256,區隔!$B$3:$B$20,區隔!C$3:C$20,0)</f>
        <v>中部</v>
      </c>
      <c r="Q256" t="str">
        <f>LOOKUP(C256,區隔!$F$3:$F$5,區隔!$E$3:$E$5)</f>
        <v>大坪數</v>
      </c>
      <c r="R256">
        <f t="shared" si="15"/>
        <v>20</v>
      </c>
    </row>
    <row r="257" spans="1:18" x14ac:dyDescent="0.3">
      <c r="A257" s="7" t="s">
        <v>5118</v>
      </c>
      <c r="B257" t="s">
        <v>1</v>
      </c>
      <c r="C257">
        <v>5</v>
      </c>
      <c r="D257" t="s">
        <v>942</v>
      </c>
      <c r="E257" t="s">
        <v>59</v>
      </c>
      <c r="F257" t="s">
        <v>5119</v>
      </c>
      <c r="G257" t="s">
        <v>335</v>
      </c>
      <c r="H257" t="str" cm="1">
        <f t="array" ref="H257:I257">_xlfn.TEXTSPLIT(SUBSTITUTE(D257,"樓",""),"/",,,0)</f>
        <v>2</v>
      </c>
      <c r="I257" t="str">
        <v>2</v>
      </c>
      <c r="J257" cm="1">
        <f t="array" ref="J257">GetNumByUnit(E257,"房")</f>
        <v>1</v>
      </c>
      <c r="K257" t="str" cm="1">
        <f t="array" ref="K257">GetNumByUnit(E257,"廳")</f>
        <v/>
      </c>
      <c r="L257" cm="1">
        <f t="array" ref="L257">GetNumByUnit(E257,"衛")</f>
        <v>1</v>
      </c>
      <c r="M257" t="str">
        <f t="shared" si="12"/>
        <v xml:space="preserve">台中市西屯區惠安巷  </v>
      </c>
      <c r="N257" t="str">
        <f t="shared" si="13"/>
        <v>台中市</v>
      </c>
      <c r="O257">
        <f t="shared" si="14"/>
        <v>13500</v>
      </c>
      <c r="P257" t="str">
        <f>_xlfn.XLOOKUP(N257,區隔!$B$3:$B$20,區隔!C$3:C$20,0)</f>
        <v>中部</v>
      </c>
      <c r="Q257" t="str">
        <f>LOOKUP(C257,區隔!$F$3:$F$5,區隔!$E$3:$E$5)</f>
        <v>小坪數</v>
      </c>
      <c r="R257">
        <f t="shared" si="15"/>
        <v>10</v>
      </c>
    </row>
    <row r="258" spans="1:18" x14ac:dyDescent="0.3">
      <c r="A258" s="7" t="s">
        <v>5120</v>
      </c>
      <c r="B258" t="s">
        <v>1</v>
      </c>
      <c r="C258">
        <v>4</v>
      </c>
      <c r="D258" t="s">
        <v>942</v>
      </c>
      <c r="E258" t="s">
        <v>59</v>
      </c>
      <c r="F258" t="s">
        <v>5119</v>
      </c>
      <c r="G258" t="s">
        <v>335</v>
      </c>
      <c r="H258" t="str" cm="1">
        <f t="array" ref="H258:I258">_xlfn.TEXTSPLIT(SUBSTITUTE(D258,"樓",""),"/",,,0)</f>
        <v>2</v>
      </c>
      <c r="I258" t="str">
        <v>2</v>
      </c>
      <c r="J258" cm="1">
        <f t="array" ref="J258">GetNumByUnit(E258,"房")</f>
        <v>1</v>
      </c>
      <c r="K258" t="str" cm="1">
        <f t="array" ref="K258">GetNumByUnit(E258,"廳")</f>
        <v/>
      </c>
      <c r="L258" cm="1">
        <f t="array" ref="L258">GetNumByUnit(E258,"衛")</f>
        <v>1</v>
      </c>
      <c r="M258" t="str">
        <f t="shared" si="12"/>
        <v xml:space="preserve">台中市西屯區惠安巷  </v>
      </c>
      <c r="N258" t="str">
        <f t="shared" si="13"/>
        <v>台中市</v>
      </c>
      <c r="O258">
        <f t="shared" si="14"/>
        <v>13500</v>
      </c>
      <c r="P258" t="str">
        <f>_xlfn.XLOOKUP(N258,區隔!$B$3:$B$20,區隔!C$3:C$20,0)</f>
        <v>中部</v>
      </c>
      <c r="Q258" t="str">
        <f>LOOKUP(C258,區隔!$F$3:$F$5,區隔!$E$3:$E$5)</f>
        <v>小坪數</v>
      </c>
      <c r="R258">
        <f t="shared" si="15"/>
        <v>10</v>
      </c>
    </row>
    <row r="259" spans="1:18" x14ac:dyDescent="0.3">
      <c r="A259" s="7" t="s">
        <v>4957</v>
      </c>
      <c r="B259" t="s">
        <v>1</v>
      </c>
      <c r="C259">
        <v>30.27</v>
      </c>
      <c r="D259" t="s">
        <v>544</v>
      </c>
      <c r="E259" t="s">
        <v>61</v>
      </c>
      <c r="F259" t="s">
        <v>4958</v>
      </c>
      <c r="G259" t="s">
        <v>41</v>
      </c>
      <c r="H259" t="str" cm="1">
        <f t="array" ref="H259:I259">_xlfn.TEXTSPLIT(SUBSTITUTE(D259,"樓",""),"/",,,0)</f>
        <v>9</v>
      </c>
      <c r="I259" t="str">
        <v>9</v>
      </c>
      <c r="J259" cm="1">
        <f t="array" ref="J259">GetNumByUnit(E259,"房")</f>
        <v>2</v>
      </c>
      <c r="K259" cm="1">
        <f t="array" ref="K259">GetNumByUnit(E259,"廳")</f>
        <v>2</v>
      </c>
      <c r="L259" cm="1">
        <f t="array" ref="L259">GetNumByUnit(E259,"衛")</f>
        <v>1</v>
      </c>
      <c r="M259" t="str">
        <f t="shared" ref="M259:M322" si="16">IFERROR(_xlfn.TEXTAFTER(F259,"/",LEN(F259)-LEN(SUBSTITUTE(F259,"/",""))),F259)</f>
        <v xml:space="preserve">台北市士林區雙溪街  </v>
      </c>
      <c r="N259" t="str">
        <f t="shared" ref="N259:N322" si="17">TRIM(LEFT(M259,MIN(IFERROR(SEARCH("縣",M259),999),IFERROR(SEARCH("市",M259),999))))</f>
        <v>台北市</v>
      </c>
      <c r="O259">
        <f t="shared" ref="O259:O322" si="18">VALUE(SUBSTITUTE(SUBSTITUTE(G259,",", ""),"元/月",""))</f>
        <v>45000</v>
      </c>
      <c r="P259" t="str">
        <f>_xlfn.XLOOKUP(N259,區隔!$B$3:$B$20,區隔!C$3:C$20,0)</f>
        <v>北部</v>
      </c>
      <c r="Q259" t="str">
        <f>LOOKUP(C259,區隔!$F$3:$F$5,區隔!$E$3:$E$5)</f>
        <v>大坪數</v>
      </c>
      <c r="R259">
        <f t="shared" ref="R259:R322" si="19">_xlfn.XLOOKUP(CEILING(I259,10),_xlfn.SEQUENCE(100,,10,10),_xlfn.SEQUENCE(100,,10,10))</f>
        <v>10</v>
      </c>
    </row>
    <row r="260" spans="1:18" x14ac:dyDescent="0.3">
      <c r="A260" s="7" t="s">
        <v>3536</v>
      </c>
      <c r="B260" t="s">
        <v>1</v>
      </c>
      <c r="C260">
        <v>29.91</v>
      </c>
      <c r="D260" t="s">
        <v>3239</v>
      </c>
      <c r="E260" t="s">
        <v>79</v>
      </c>
      <c r="F260" t="s">
        <v>2241</v>
      </c>
      <c r="G260" t="s">
        <v>910</v>
      </c>
      <c r="H260" t="str" cm="1">
        <f t="array" ref="H260:I260">_xlfn.TEXTSPLIT(SUBSTITUTE(D260,"樓",""),"/",,,0)</f>
        <v>27</v>
      </c>
      <c r="I260" t="str">
        <v>29</v>
      </c>
      <c r="J260" cm="1">
        <f t="array" ref="J260">GetNumByUnit(E260,"房")</f>
        <v>1</v>
      </c>
      <c r="K260" cm="1">
        <f t="array" ref="K260">GetNumByUnit(E260,"廳")</f>
        <v>2</v>
      </c>
      <c r="L260" cm="1">
        <f t="array" ref="L260">GetNumByUnit(E260,"衛")</f>
        <v>1</v>
      </c>
      <c r="M260" t="str">
        <f t="shared" si="16"/>
        <v xml:space="preserve">台南市安平區國平北路  </v>
      </c>
      <c r="N260" t="str">
        <f t="shared" si="17"/>
        <v>台南市</v>
      </c>
      <c r="O260">
        <f t="shared" si="18"/>
        <v>17000</v>
      </c>
      <c r="P260" t="str">
        <f>_xlfn.XLOOKUP(N260,區隔!$B$3:$B$20,區隔!C$3:C$20,0)</f>
        <v>南部</v>
      </c>
      <c r="Q260" t="str">
        <f>LOOKUP(C260,區隔!$F$3:$F$5,區隔!$E$3:$E$5)</f>
        <v>中坪數</v>
      </c>
      <c r="R260">
        <f t="shared" si="19"/>
        <v>30</v>
      </c>
    </row>
    <row r="261" spans="1:18" x14ac:dyDescent="0.3">
      <c r="A261" s="7" t="s">
        <v>2116</v>
      </c>
      <c r="B261" t="s">
        <v>1</v>
      </c>
      <c r="C261">
        <v>46.76</v>
      </c>
      <c r="D261" t="s">
        <v>483</v>
      </c>
      <c r="E261" t="s">
        <v>66</v>
      </c>
      <c r="F261" t="s">
        <v>2117</v>
      </c>
      <c r="G261" t="s">
        <v>89</v>
      </c>
      <c r="H261" t="str" cm="1">
        <f t="array" ref="H261:I261">_xlfn.TEXTSPLIT(SUBSTITUTE(D261,"樓",""),"/",,,0)</f>
        <v>6</v>
      </c>
      <c r="I261" t="str">
        <v>13</v>
      </c>
      <c r="J261" cm="1">
        <f t="array" ref="J261">GetNumByUnit(E261,"房")</f>
        <v>4</v>
      </c>
      <c r="K261" cm="1">
        <f t="array" ref="K261">GetNumByUnit(E261,"廳")</f>
        <v>2</v>
      </c>
      <c r="L261" cm="1">
        <f t="array" ref="L261">GetNumByUnit(E261,"衛")</f>
        <v>2</v>
      </c>
      <c r="M261" t="str">
        <f t="shared" si="16"/>
        <v xml:space="preserve">高雄市左營區博愛三路  </v>
      </c>
      <c r="N261" t="str">
        <f t="shared" si="17"/>
        <v>高雄市</v>
      </c>
      <c r="O261">
        <f t="shared" si="18"/>
        <v>28000</v>
      </c>
      <c r="P261" t="str">
        <f>_xlfn.XLOOKUP(N261,區隔!$B$3:$B$20,區隔!C$3:C$20,0)</f>
        <v>南部</v>
      </c>
      <c r="Q261" t="str">
        <f>LOOKUP(C261,區隔!$F$3:$F$5,區隔!$E$3:$E$5)</f>
        <v>大坪數</v>
      </c>
      <c r="R261">
        <f t="shared" si="19"/>
        <v>20</v>
      </c>
    </row>
    <row r="262" spans="1:18" x14ac:dyDescent="0.3">
      <c r="A262" s="7" t="s">
        <v>2712</v>
      </c>
      <c r="B262" t="s">
        <v>1</v>
      </c>
      <c r="C262">
        <v>52.7</v>
      </c>
      <c r="D262" t="s">
        <v>800</v>
      </c>
      <c r="E262" t="s">
        <v>53</v>
      </c>
      <c r="F262" t="s">
        <v>1835</v>
      </c>
      <c r="G262" t="s">
        <v>228</v>
      </c>
      <c r="H262" t="str" cm="1">
        <f t="array" ref="H262:I262">_xlfn.TEXTSPLIT(SUBSTITUTE(D262,"樓",""),"/",,,0)</f>
        <v>14</v>
      </c>
      <c r="I262" t="str">
        <v>14</v>
      </c>
      <c r="J262" cm="1">
        <f t="array" ref="J262">GetNumByUnit(E262,"房")</f>
        <v>3</v>
      </c>
      <c r="K262" cm="1">
        <f t="array" ref="K262">GetNumByUnit(E262,"廳")</f>
        <v>2</v>
      </c>
      <c r="L262" cm="1">
        <f t="array" ref="L262">GetNumByUnit(E262,"衛")</f>
        <v>2</v>
      </c>
      <c r="M262" t="str">
        <f t="shared" si="16"/>
        <v xml:space="preserve">高雄市前鎮區中華五路  </v>
      </c>
      <c r="N262" t="str">
        <f t="shared" si="17"/>
        <v>高雄市</v>
      </c>
      <c r="O262">
        <f t="shared" si="18"/>
        <v>35000</v>
      </c>
      <c r="P262" t="str">
        <f>_xlfn.XLOOKUP(N262,區隔!$B$3:$B$20,區隔!C$3:C$20,0)</f>
        <v>南部</v>
      </c>
      <c r="Q262" t="str">
        <f>LOOKUP(C262,區隔!$F$3:$F$5,區隔!$E$3:$E$5)</f>
        <v>大坪數</v>
      </c>
      <c r="R262">
        <f t="shared" si="19"/>
        <v>20</v>
      </c>
    </row>
    <row r="263" spans="1:18" x14ac:dyDescent="0.3">
      <c r="A263" s="7" t="s">
        <v>225</v>
      </c>
      <c r="B263" t="s">
        <v>1</v>
      </c>
      <c r="C263">
        <v>28.73</v>
      </c>
      <c r="D263" t="s">
        <v>226</v>
      </c>
      <c r="E263" t="s">
        <v>61</v>
      </c>
      <c r="F263" t="s">
        <v>227</v>
      </c>
      <c r="G263" t="s">
        <v>228</v>
      </c>
      <c r="H263" t="str" cm="1">
        <f t="array" ref="H263:I263">_xlfn.TEXTSPLIT(SUBSTITUTE(D263,"樓",""),"/",,,0)</f>
        <v>7</v>
      </c>
      <c r="I263" t="str">
        <v>7</v>
      </c>
      <c r="J263" cm="1">
        <f t="array" ref="J263">GetNumByUnit(E263,"房")</f>
        <v>2</v>
      </c>
      <c r="K263" cm="1">
        <f t="array" ref="K263">GetNumByUnit(E263,"廳")</f>
        <v>2</v>
      </c>
      <c r="L263" cm="1">
        <f t="array" ref="L263">GetNumByUnit(E263,"衛")</f>
        <v>1</v>
      </c>
      <c r="M263" t="str">
        <f t="shared" si="16"/>
        <v xml:space="preserve">台北市中山區吉林路  </v>
      </c>
      <c r="N263" t="str">
        <f t="shared" si="17"/>
        <v>台北市</v>
      </c>
      <c r="O263">
        <f t="shared" si="18"/>
        <v>35000</v>
      </c>
      <c r="P263" t="str">
        <f>_xlfn.XLOOKUP(N263,區隔!$B$3:$B$20,區隔!C$3:C$20,0)</f>
        <v>北部</v>
      </c>
      <c r="Q263" t="str">
        <f>LOOKUP(C263,區隔!$F$3:$F$5,區隔!$E$3:$E$5)</f>
        <v>中坪數</v>
      </c>
      <c r="R263">
        <f t="shared" si="19"/>
        <v>10</v>
      </c>
    </row>
    <row r="264" spans="1:18" x14ac:dyDescent="0.3">
      <c r="A264" s="7" t="s">
        <v>42</v>
      </c>
      <c r="B264" t="s">
        <v>1</v>
      </c>
      <c r="C264">
        <v>64.08</v>
      </c>
      <c r="D264" t="s">
        <v>69</v>
      </c>
      <c r="E264" t="s">
        <v>66</v>
      </c>
      <c r="F264" t="s">
        <v>43</v>
      </c>
      <c r="G264" t="s">
        <v>44</v>
      </c>
      <c r="H264" t="str" cm="1">
        <f t="array" ref="H264:I264">_xlfn.TEXTSPLIT(SUBSTITUTE(D264,"樓",""),"/",,,0)</f>
        <v>10</v>
      </c>
      <c r="I264" t="str">
        <v>12</v>
      </c>
      <c r="J264" cm="1">
        <f t="array" ref="J264">GetNumByUnit(E264,"房")</f>
        <v>4</v>
      </c>
      <c r="K264" cm="1">
        <f t="array" ref="K264">GetNumByUnit(E264,"廳")</f>
        <v>2</v>
      </c>
      <c r="L264" cm="1">
        <f t="array" ref="L264">GetNumByUnit(E264,"衛")</f>
        <v>2</v>
      </c>
      <c r="M264" t="str">
        <f t="shared" si="16"/>
        <v xml:space="preserve">台北市內湖區民權東路六段  </v>
      </c>
      <c r="N264" t="str">
        <f t="shared" si="17"/>
        <v>台北市</v>
      </c>
      <c r="O264">
        <f t="shared" si="18"/>
        <v>51000</v>
      </c>
      <c r="P264" t="str">
        <f>_xlfn.XLOOKUP(N264,區隔!$B$3:$B$20,區隔!C$3:C$20,0)</f>
        <v>北部</v>
      </c>
      <c r="Q264" t="str">
        <f>LOOKUP(C264,區隔!$F$3:$F$5,區隔!$E$3:$E$5)</f>
        <v>大坪數</v>
      </c>
      <c r="R264">
        <f t="shared" si="19"/>
        <v>20</v>
      </c>
    </row>
    <row r="265" spans="1:18" x14ac:dyDescent="0.3">
      <c r="A265" s="7" t="s">
        <v>4959</v>
      </c>
      <c r="B265" t="s">
        <v>1</v>
      </c>
      <c r="C265">
        <v>16.96</v>
      </c>
      <c r="D265" t="s">
        <v>382</v>
      </c>
      <c r="E265" t="s">
        <v>56</v>
      </c>
      <c r="F265" t="s">
        <v>4960</v>
      </c>
      <c r="G265" t="s">
        <v>910</v>
      </c>
      <c r="H265" t="str" cm="1">
        <f t="array" ref="H265:I265">_xlfn.TEXTSPLIT(SUBSTITUTE(D265,"樓",""),"/",,,0)</f>
        <v>4</v>
      </c>
      <c r="I265" t="str">
        <v>6</v>
      </c>
      <c r="J265" cm="1">
        <f t="array" ref="J265">GetNumByUnit(E265,"房")</f>
        <v>1</v>
      </c>
      <c r="K265" cm="1">
        <f t="array" ref="K265">GetNumByUnit(E265,"廳")</f>
        <v>1</v>
      </c>
      <c r="L265" cm="1">
        <f t="array" ref="L265">GetNumByUnit(E265,"衛")</f>
        <v>1</v>
      </c>
      <c r="M265" t="str">
        <f t="shared" si="16"/>
        <v xml:space="preserve">新北市新店區安忠路  </v>
      </c>
      <c r="N265" t="str">
        <f t="shared" si="17"/>
        <v>新北市</v>
      </c>
      <c r="O265">
        <f t="shared" si="18"/>
        <v>17000</v>
      </c>
      <c r="P265" t="str">
        <f>_xlfn.XLOOKUP(N265,區隔!$B$3:$B$20,區隔!C$3:C$20,0)</f>
        <v>北部</v>
      </c>
      <c r="Q265" t="str">
        <f>LOOKUP(C265,區隔!$F$3:$F$5,區隔!$E$3:$E$5)</f>
        <v>中坪數</v>
      </c>
      <c r="R265">
        <f t="shared" si="19"/>
        <v>10</v>
      </c>
    </row>
    <row r="266" spans="1:18" x14ac:dyDescent="0.3">
      <c r="A266" s="7" t="s">
        <v>4961</v>
      </c>
      <c r="B266" t="s">
        <v>1</v>
      </c>
      <c r="C266">
        <v>37.520000000000003</v>
      </c>
      <c r="D266" t="s">
        <v>652</v>
      </c>
      <c r="E266" t="s">
        <v>53</v>
      </c>
      <c r="F266" t="s">
        <v>679</v>
      </c>
      <c r="G266" t="s">
        <v>210</v>
      </c>
      <c r="H266" t="str" cm="1">
        <f t="array" ref="H266:I266">_xlfn.TEXTSPLIT(SUBSTITUTE(D266,"樓",""),"/",,,0)</f>
        <v>11</v>
      </c>
      <c r="I266" t="str">
        <v>12</v>
      </c>
      <c r="J266" cm="1">
        <f t="array" ref="J266">GetNumByUnit(E266,"房")</f>
        <v>3</v>
      </c>
      <c r="K266" cm="1">
        <f t="array" ref="K266">GetNumByUnit(E266,"廳")</f>
        <v>2</v>
      </c>
      <c r="L266" cm="1">
        <f t="array" ref="L266">GetNumByUnit(E266,"衛")</f>
        <v>2</v>
      </c>
      <c r="M266" t="str">
        <f t="shared" si="16"/>
        <v xml:space="preserve">台北市大安區新生南路三段  </v>
      </c>
      <c r="N266" t="str">
        <f t="shared" si="17"/>
        <v>台北市</v>
      </c>
      <c r="O266">
        <f t="shared" si="18"/>
        <v>50000</v>
      </c>
      <c r="P266" t="str">
        <f>_xlfn.XLOOKUP(N266,區隔!$B$3:$B$20,區隔!C$3:C$20,0)</f>
        <v>北部</v>
      </c>
      <c r="Q266" t="str">
        <f>LOOKUP(C266,區隔!$F$3:$F$5,區隔!$E$3:$E$5)</f>
        <v>大坪數</v>
      </c>
      <c r="R266">
        <f t="shared" si="19"/>
        <v>20</v>
      </c>
    </row>
    <row r="267" spans="1:18" x14ac:dyDescent="0.3">
      <c r="A267" s="7" t="s">
        <v>4962</v>
      </c>
      <c r="B267" t="s">
        <v>1</v>
      </c>
      <c r="C267">
        <v>56.47</v>
      </c>
      <c r="D267" t="s">
        <v>147</v>
      </c>
      <c r="E267" t="s">
        <v>66</v>
      </c>
      <c r="F267" t="s">
        <v>4963</v>
      </c>
      <c r="G267" t="s">
        <v>243</v>
      </c>
      <c r="H267" t="str" cm="1">
        <f t="array" ref="H267:I267">_xlfn.TEXTSPLIT(SUBSTITUTE(D267,"樓",""),"/",,,0)</f>
        <v>10</v>
      </c>
      <c r="I267" t="str">
        <v>15</v>
      </c>
      <c r="J267" cm="1">
        <f t="array" ref="J267">GetNumByUnit(E267,"房")</f>
        <v>4</v>
      </c>
      <c r="K267" cm="1">
        <f t="array" ref="K267">GetNumByUnit(E267,"廳")</f>
        <v>2</v>
      </c>
      <c r="L267" cm="1">
        <f t="array" ref="L267">GetNumByUnit(E267,"衛")</f>
        <v>2</v>
      </c>
      <c r="M267" t="str">
        <f t="shared" si="16"/>
        <v xml:space="preserve">高雄市前鎮區和平二路  </v>
      </c>
      <c r="N267" t="str">
        <f t="shared" si="17"/>
        <v>高雄市</v>
      </c>
      <c r="O267">
        <f t="shared" si="18"/>
        <v>30000</v>
      </c>
      <c r="P267" t="str">
        <f>_xlfn.XLOOKUP(N267,區隔!$B$3:$B$20,區隔!C$3:C$20,0)</f>
        <v>南部</v>
      </c>
      <c r="Q267" t="str">
        <f>LOOKUP(C267,區隔!$F$3:$F$5,區隔!$E$3:$E$5)</f>
        <v>大坪數</v>
      </c>
      <c r="R267">
        <f t="shared" si="19"/>
        <v>20</v>
      </c>
    </row>
    <row r="268" spans="1:18" x14ac:dyDescent="0.3">
      <c r="A268" s="7" t="s">
        <v>4964</v>
      </c>
      <c r="B268" t="s">
        <v>1</v>
      </c>
      <c r="C268">
        <v>42.39</v>
      </c>
      <c r="D268" t="s">
        <v>472</v>
      </c>
      <c r="E268" t="s">
        <v>53</v>
      </c>
      <c r="F268" t="s">
        <v>4965</v>
      </c>
      <c r="G268" t="s">
        <v>608</v>
      </c>
      <c r="H268" t="str" cm="1">
        <f t="array" ref="H268:I268">_xlfn.TEXTSPLIT(SUBSTITUTE(D268,"樓",""),"/",,,0)</f>
        <v>3</v>
      </c>
      <c r="I268" t="str">
        <v>12</v>
      </c>
      <c r="J268" cm="1">
        <f t="array" ref="J268">GetNumByUnit(E268,"房")</f>
        <v>3</v>
      </c>
      <c r="K268" cm="1">
        <f t="array" ref="K268">GetNumByUnit(E268,"廳")</f>
        <v>2</v>
      </c>
      <c r="L268" cm="1">
        <f t="array" ref="L268">GetNumByUnit(E268,"衛")</f>
        <v>2</v>
      </c>
      <c r="M268" t="str">
        <f t="shared" si="16"/>
        <v xml:space="preserve">台北市中正區濟南路二段  </v>
      </c>
      <c r="N268" t="str">
        <f t="shared" si="17"/>
        <v>台北市</v>
      </c>
      <c r="O268">
        <f t="shared" si="18"/>
        <v>54000</v>
      </c>
      <c r="P268" t="str">
        <f>_xlfn.XLOOKUP(N268,區隔!$B$3:$B$20,區隔!C$3:C$20,0)</f>
        <v>北部</v>
      </c>
      <c r="Q268" t="str">
        <f>LOOKUP(C268,區隔!$F$3:$F$5,區隔!$E$3:$E$5)</f>
        <v>大坪數</v>
      </c>
      <c r="R268">
        <f t="shared" si="19"/>
        <v>20</v>
      </c>
    </row>
    <row r="269" spans="1:18" x14ac:dyDescent="0.3">
      <c r="A269" s="7" t="s">
        <v>4966</v>
      </c>
      <c r="B269" t="s">
        <v>1</v>
      </c>
      <c r="C269">
        <v>32.68</v>
      </c>
      <c r="D269" t="s">
        <v>295</v>
      </c>
      <c r="E269" t="s">
        <v>702</v>
      </c>
      <c r="F269" t="s">
        <v>1025</v>
      </c>
      <c r="G269" t="s">
        <v>33</v>
      </c>
      <c r="H269" t="str" cm="1">
        <f t="array" ref="H269:I269">_xlfn.TEXTSPLIT(SUBSTITUTE(D269,"樓",""),"/",,,0)</f>
        <v>3</v>
      </c>
      <c r="I269" t="str">
        <v>5</v>
      </c>
      <c r="J269" cm="1">
        <f t="array" ref="J269">GetNumByUnit(E269,"房")</f>
        <v>4</v>
      </c>
      <c r="K269" cm="1">
        <f t="array" ref="K269">GetNumByUnit(E269,"廳")</f>
        <v>2</v>
      </c>
      <c r="L269" cm="1">
        <f t="array" ref="L269">GetNumByUnit(E269,"衛")</f>
        <v>1</v>
      </c>
      <c r="M269" t="str">
        <f t="shared" si="16"/>
        <v xml:space="preserve">台北市大安區新生南路一段  </v>
      </c>
      <c r="N269" t="str">
        <f t="shared" si="17"/>
        <v>台北市</v>
      </c>
      <c r="O269">
        <f t="shared" si="18"/>
        <v>46000</v>
      </c>
      <c r="P269" t="str">
        <f>_xlfn.XLOOKUP(N269,區隔!$B$3:$B$20,區隔!C$3:C$20,0)</f>
        <v>北部</v>
      </c>
      <c r="Q269" t="str">
        <f>LOOKUP(C269,區隔!$F$3:$F$5,區隔!$E$3:$E$5)</f>
        <v>大坪數</v>
      </c>
      <c r="R269">
        <f t="shared" si="19"/>
        <v>10</v>
      </c>
    </row>
    <row r="270" spans="1:18" x14ac:dyDescent="0.3">
      <c r="A270" s="7" t="s">
        <v>4967</v>
      </c>
      <c r="B270" t="s">
        <v>1</v>
      </c>
      <c r="C270">
        <v>29.88</v>
      </c>
      <c r="D270" t="s">
        <v>68</v>
      </c>
      <c r="E270" t="s">
        <v>347</v>
      </c>
      <c r="F270" t="s">
        <v>4968</v>
      </c>
      <c r="G270" t="s">
        <v>444</v>
      </c>
      <c r="H270" t="str" cm="1">
        <f t="array" ref="H270:I270">_xlfn.TEXTSPLIT(SUBSTITUTE(D270,"樓",""),"/",,,0)</f>
        <v>4</v>
      </c>
      <c r="I270" t="str">
        <v>7</v>
      </c>
      <c r="J270" t="str" cm="1">
        <f t="array" ref="J270">GetNumByUnit(E270,"房")</f>
        <v/>
      </c>
      <c r="K270" cm="1">
        <f t="array" ref="K270">GetNumByUnit(E270,"廳")</f>
        <v>2</v>
      </c>
      <c r="L270" cm="1">
        <f t="array" ref="L270">GetNumByUnit(E270,"衛")</f>
        <v>1</v>
      </c>
      <c r="M270" t="str">
        <f t="shared" si="16"/>
        <v xml:space="preserve">台北市大安區光復南路  </v>
      </c>
      <c r="N270" t="str">
        <f t="shared" si="17"/>
        <v>台北市</v>
      </c>
      <c r="O270">
        <f t="shared" si="18"/>
        <v>85000</v>
      </c>
      <c r="P270" t="str">
        <f>_xlfn.XLOOKUP(N270,區隔!$B$3:$B$20,區隔!C$3:C$20,0)</f>
        <v>北部</v>
      </c>
      <c r="Q270" t="str">
        <f>LOOKUP(C270,區隔!$F$3:$F$5,區隔!$E$3:$E$5)</f>
        <v>中坪數</v>
      </c>
      <c r="R270">
        <f t="shared" si="19"/>
        <v>10</v>
      </c>
    </row>
    <row r="271" spans="1:18" x14ac:dyDescent="0.3">
      <c r="A271" s="7" t="s">
        <v>4848</v>
      </c>
      <c r="B271" t="s">
        <v>1</v>
      </c>
      <c r="C271">
        <v>36.619999999999997</v>
      </c>
      <c r="D271" t="s">
        <v>299</v>
      </c>
      <c r="E271" t="s">
        <v>53</v>
      </c>
      <c r="F271" t="s">
        <v>1859</v>
      </c>
      <c r="G271" t="s">
        <v>89</v>
      </c>
      <c r="H271" t="str" cm="1">
        <f t="array" ref="H271:I271">_xlfn.TEXTSPLIT(SUBSTITUTE(D271,"樓",""),"/",,,0)</f>
        <v>4</v>
      </c>
      <c r="I271" t="str">
        <v>15</v>
      </c>
      <c r="J271" cm="1">
        <f t="array" ref="J271">GetNumByUnit(E271,"房")</f>
        <v>3</v>
      </c>
      <c r="K271" cm="1">
        <f t="array" ref="K271">GetNumByUnit(E271,"廳")</f>
        <v>2</v>
      </c>
      <c r="L271" cm="1">
        <f t="array" ref="L271">GetNumByUnit(E271,"衛")</f>
        <v>2</v>
      </c>
      <c r="M271" t="str">
        <f t="shared" si="16"/>
        <v xml:space="preserve"> 台南市永康區東橋五路  </v>
      </c>
      <c r="N271" t="str">
        <f t="shared" si="17"/>
        <v>台南市</v>
      </c>
      <c r="O271">
        <f t="shared" si="18"/>
        <v>28000</v>
      </c>
      <c r="P271" t="str">
        <f>_xlfn.XLOOKUP(N271,區隔!$B$3:$B$20,區隔!C$3:C$20,0)</f>
        <v>南部</v>
      </c>
      <c r="Q271" t="str">
        <f>LOOKUP(C271,區隔!$F$3:$F$5,區隔!$E$3:$E$5)</f>
        <v>大坪數</v>
      </c>
      <c r="R271">
        <f t="shared" si="19"/>
        <v>20</v>
      </c>
    </row>
    <row r="272" spans="1:18" x14ac:dyDescent="0.3">
      <c r="A272" s="7" t="s">
        <v>5376</v>
      </c>
      <c r="B272" t="s">
        <v>1</v>
      </c>
      <c r="C272">
        <v>42.52</v>
      </c>
      <c r="D272" t="s">
        <v>616</v>
      </c>
      <c r="E272" t="s">
        <v>53</v>
      </c>
      <c r="F272" t="s">
        <v>2186</v>
      </c>
      <c r="G272" t="s">
        <v>245</v>
      </c>
      <c r="H272" t="str" cm="1">
        <f t="array" ref="H272:I272">_xlfn.TEXTSPLIT(SUBSTITUTE(D272,"樓",""),"/",,,0)</f>
        <v>8</v>
      </c>
      <c r="I272" t="str">
        <v>14</v>
      </c>
      <c r="J272" cm="1">
        <f t="array" ref="J272">GetNumByUnit(E272,"房")</f>
        <v>3</v>
      </c>
      <c r="K272" cm="1">
        <f t="array" ref="K272">GetNumByUnit(E272,"廳")</f>
        <v>2</v>
      </c>
      <c r="L272" cm="1">
        <f t="array" ref="L272">GetNumByUnit(E272,"衛")</f>
        <v>2</v>
      </c>
      <c r="M272" t="str">
        <f t="shared" si="16"/>
        <v xml:space="preserve">桃園市八德區建德路  </v>
      </c>
      <c r="N272" t="str">
        <f t="shared" si="17"/>
        <v>桃園市</v>
      </c>
      <c r="O272">
        <f t="shared" si="18"/>
        <v>23000</v>
      </c>
      <c r="P272" t="str">
        <f>_xlfn.XLOOKUP(N272,區隔!$B$3:$B$20,區隔!C$3:C$20,0)</f>
        <v>北部</v>
      </c>
      <c r="Q272" t="str">
        <f>LOOKUP(C272,區隔!$F$3:$F$5,區隔!$E$3:$E$5)</f>
        <v>大坪數</v>
      </c>
      <c r="R272">
        <f t="shared" si="19"/>
        <v>20</v>
      </c>
    </row>
    <row r="273" spans="1:18" x14ac:dyDescent="0.3">
      <c r="A273" s="7" t="s">
        <v>256</v>
      </c>
      <c r="B273" t="s">
        <v>1</v>
      </c>
      <c r="C273">
        <v>60.25</v>
      </c>
      <c r="D273" t="s">
        <v>257</v>
      </c>
      <c r="E273" t="s">
        <v>193</v>
      </c>
      <c r="F273" t="s">
        <v>258</v>
      </c>
      <c r="G273" t="s">
        <v>259</v>
      </c>
      <c r="H273" t="str" cm="1">
        <f t="array" ref="H273:I273">_xlfn.TEXTSPLIT(SUBSTITUTE(D273,"樓",""),"/",,,0)</f>
        <v>5</v>
      </c>
      <c r="I273" t="str">
        <v>11</v>
      </c>
      <c r="J273" cm="1">
        <f t="array" ref="J273">GetNumByUnit(E273,"房")</f>
        <v>4</v>
      </c>
      <c r="K273" cm="1">
        <f t="array" ref="K273">GetNumByUnit(E273,"廳")</f>
        <v>2</v>
      </c>
      <c r="L273" cm="1">
        <f t="array" ref="L273">GetNumByUnit(E273,"衛")</f>
        <v>2</v>
      </c>
      <c r="M273" t="str">
        <f t="shared" si="16"/>
        <v xml:space="preserve">台北市中山區長安東路一段  </v>
      </c>
      <c r="N273" t="str">
        <f t="shared" si="17"/>
        <v>台北市</v>
      </c>
      <c r="O273">
        <f t="shared" si="18"/>
        <v>74000</v>
      </c>
      <c r="P273" t="str">
        <f>_xlfn.XLOOKUP(N273,區隔!$B$3:$B$20,區隔!C$3:C$20,0)</f>
        <v>北部</v>
      </c>
      <c r="Q273" t="str">
        <f>LOOKUP(C273,區隔!$F$3:$F$5,區隔!$E$3:$E$5)</f>
        <v>大坪數</v>
      </c>
      <c r="R273">
        <f t="shared" si="19"/>
        <v>20</v>
      </c>
    </row>
    <row r="274" spans="1:18" x14ac:dyDescent="0.3">
      <c r="A274" s="7" t="s">
        <v>4969</v>
      </c>
      <c r="B274" t="s">
        <v>1</v>
      </c>
      <c r="C274">
        <v>47.11</v>
      </c>
      <c r="D274" t="s">
        <v>850</v>
      </c>
      <c r="E274" t="s">
        <v>53</v>
      </c>
      <c r="F274" t="s">
        <v>2635</v>
      </c>
      <c r="G274" t="s">
        <v>87</v>
      </c>
      <c r="H274" t="str" cm="1">
        <f t="array" ref="H274:I274">_xlfn.TEXTSPLIT(SUBSTITUTE(D274,"樓",""),"/",,,0)</f>
        <v>5</v>
      </c>
      <c r="I274" t="str">
        <v>14</v>
      </c>
      <c r="J274" cm="1">
        <f t="array" ref="J274">GetNumByUnit(E274,"房")</f>
        <v>3</v>
      </c>
      <c r="K274" cm="1">
        <f t="array" ref="K274">GetNumByUnit(E274,"廳")</f>
        <v>2</v>
      </c>
      <c r="L274" cm="1">
        <f t="array" ref="L274">GetNumByUnit(E274,"衛")</f>
        <v>2</v>
      </c>
      <c r="M274" t="str">
        <f t="shared" si="16"/>
        <v xml:space="preserve">桃園市蘆竹區奉化路  </v>
      </c>
      <c r="N274" t="str">
        <f t="shared" si="17"/>
        <v>桃園市</v>
      </c>
      <c r="O274">
        <f t="shared" si="18"/>
        <v>24000</v>
      </c>
      <c r="P274" t="str">
        <f>_xlfn.XLOOKUP(N274,區隔!$B$3:$B$20,區隔!C$3:C$20,0)</f>
        <v>北部</v>
      </c>
      <c r="Q274" t="str">
        <f>LOOKUP(C274,區隔!$F$3:$F$5,區隔!$E$3:$E$5)</f>
        <v>大坪數</v>
      </c>
      <c r="R274">
        <f t="shared" si="19"/>
        <v>20</v>
      </c>
    </row>
    <row r="275" spans="1:18" x14ac:dyDescent="0.3">
      <c r="A275" s="7" t="s">
        <v>3166</v>
      </c>
      <c r="B275" t="s">
        <v>1</v>
      </c>
      <c r="C275">
        <v>40.22</v>
      </c>
      <c r="D275" t="s">
        <v>544</v>
      </c>
      <c r="E275" t="s">
        <v>53</v>
      </c>
      <c r="F275" t="s">
        <v>3167</v>
      </c>
      <c r="G275" t="s">
        <v>143</v>
      </c>
      <c r="H275" t="str" cm="1">
        <f t="array" ref="H275:I275">_xlfn.TEXTSPLIT(SUBSTITUTE(D275,"樓",""),"/",,,0)</f>
        <v>9</v>
      </c>
      <c r="I275" t="str">
        <v>9</v>
      </c>
      <c r="J275" cm="1">
        <f t="array" ref="J275">GetNumByUnit(E275,"房")</f>
        <v>3</v>
      </c>
      <c r="K275" cm="1">
        <f t="array" ref="K275">GetNumByUnit(E275,"廳")</f>
        <v>2</v>
      </c>
      <c r="L275" cm="1">
        <f t="array" ref="L275">GetNumByUnit(E275,"衛")</f>
        <v>2</v>
      </c>
      <c r="M275" t="str">
        <f t="shared" si="16"/>
        <v xml:space="preserve">台中市西屯區福星北路  </v>
      </c>
      <c r="N275" t="str">
        <f t="shared" si="17"/>
        <v>台中市</v>
      </c>
      <c r="O275">
        <f t="shared" si="18"/>
        <v>36000</v>
      </c>
      <c r="P275" t="str">
        <f>_xlfn.XLOOKUP(N275,區隔!$B$3:$B$20,區隔!C$3:C$20,0)</f>
        <v>中部</v>
      </c>
      <c r="Q275" t="str">
        <f>LOOKUP(C275,區隔!$F$3:$F$5,區隔!$E$3:$E$5)</f>
        <v>大坪數</v>
      </c>
      <c r="R275">
        <f t="shared" si="19"/>
        <v>10</v>
      </c>
    </row>
    <row r="276" spans="1:18" x14ac:dyDescent="0.3">
      <c r="A276" s="7" t="s">
        <v>4625</v>
      </c>
      <c r="B276" t="s">
        <v>1</v>
      </c>
      <c r="C276">
        <v>63.57</v>
      </c>
      <c r="D276" t="s">
        <v>2087</v>
      </c>
      <c r="E276" t="s">
        <v>66</v>
      </c>
      <c r="F276" t="s">
        <v>4626</v>
      </c>
      <c r="G276" t="s">
        <v>181</v>
      </c>
      <c r="H276" t="str" cm="1">
        <f t="array" ref="H276:I276">_xlfn.TEXTSPLIT(SUBSTITUTE(D276,"樓",""),"/",,,0)</f>
        <v>3</v>
      </c>
      <c r="I276" t="str">
        <v>24</v>
      </c>
      <c r="J276" cm="1">
        <f t="array" ref="J276">GetNumByUnit(E276,"房")</f>
        <v>4</v>
      </c>
      <c r="K276" cm="1">
        <f t="array" ref="K276">GetNumByUnit(E276,"廳")</f>
        <v>2</v>
      </c>
      <c r="L276" cm="1">
        <f t="array" ref="L276">GetNumByUnit(E276,"衛")</f>
        <v>2</v>
      </c>
      <c r="M276" t="str">
        <f t="shared" si="16"/>
        <v xml:space="preserve">台中市北屯區中平路  </v>
      </c>
      <c r="N276" t="str">
        <f t="shared" si="17"/>
        <v>台中市</v>
      </c>
      <c r="O276">
        <f t="shared" si="18"/>
        <v>58000</v>
      </c>
      <c r="P276" t="str">
        <f>_xlfn.XLOOKUP(N276,區隔!$B$3:$B$20,區隔!C$3:C$20,0)</f>
        <v>中部</v>
      </c>
      <c r="Q276" t="str">
        <f>LOOKUP(C276,區隔!$F$3:$F$5,區隔!$E$3:$E$5)</f>
        <v>大坪數</v>
      </c>
      <c r="R276">
        <f t="shared" si="19"/>
        <v>30</v>
      </c>
    </row>
    <row r="277" spans="1:18" x14ac:dyDescent="0.3">
      <c r="A277" s="7" t="s">
        <v>4210</v>
      </c>
      <c r="B277" t="s">
        <v>1</v>
      </c>
      <c r="C277">
        <v>38.17</v>
      </c>
      <c r="D277" t="s">
        <v>1793</v>
      </c>
      <c r="E277" t="s">
        <v>53</v>
      </c>
      <c r="F277" t="s">
        <v>3102</v>
      </c>
      <c r="G277" t="s">
        <v>1828</v>
      </c>
      <c r="H277" t="str" cm="1">
        <f t="array" ref="H277:I277">_xlfn.TEXTSPLIT(SUBSTITUTE(D277,"樓",""),"/",,,0)</f>
        <v>22</v>
      </c>
      <c r="I277" t="str">
        <v>24</v>
      </c>
      <c r="J277" cm="1">
        <f t="array" ref="J277">GetNumByUnit(E277,"房")</f>
        <v>3</v>
      </c>
      <c r="K277" cm="1">
        <f t="array" ref="K277">GetNumByUnit(E277,"廳")</f>
        <v>2</v>
      </c>
      <c r="L277" cm="1">
        <f t="array" ref="L277">GetNumByUnit(E277,"衛")</f>
        <v>2</v>
      </c>
      <c r="M277" t="str">
        <f t="shared" si="16"/>
        <v xml:space="preserve">台南市安平區永華路二段  </v>
      </c>
      <c r="N277" t="str">
        <f t="shared" si="17"/>
        <v>台南市</v>
      </c>
      <c r="O277">
        <f t="shared" si="18"/>
        <v>22500</v>
      </c>
      <c r="P277" t="str">
        <f>_xlfn.XLOOKUP(N277,區隔!$B$3:$B$20,區隔!C$3:C$20,0)</f>
        <v>南部</v>
      </c>
      <c r="Q277" t="str">
        <f>LOOKUP(C277,區隔!$F$3:$F$5,區隔!$E$3:$E$5)</f>
        <v>大坪數</v>
      </c>
      <c r="R277">
        <f t="shared" si="19"/>
        <v>30</v>
      </c>
    </row>
    <row r="278" spans="1:18" x14ac:dyDescent="0.3">
      <c r="A278" s="7" t="s">
        <v>4970</v>
      </c>
      <c r="B278" t="s">
        <v>1</v>
      </c>
      <c r="C278">
        <v>11.26</v>
      </c>
      <c r="D278" t="s">
        <v>129</v>
      </c>
      <c r="E278" t="s">
        <v>443</v>
      </c>
      <c r="F278" t="s">
        <v>533</v>
      </c>
      <c r="G278" t="s">
        <v>488</v>
      </c>
      <c r="H278" t="str" cm="1">
        <f t="array" ref="H278:I278">_xlfn.TEXTSPLIT(SUBSTITUTE(D278,"樓",""),"/",,,0)</f>
        <v>9</v>
      </c>
      <c r="I278" t="str">
        <v>12</v>
      </c>
      <c r="J278" cm="1">
        <f t="array" ref="J278">GetNumByUnit(E278,"房")</f>
        <v>1</v>
      </c>
      <c r="K278" cm="1">
        <f t="array" ref="K278">GetNumByUnit(E278,"廳")</f>
        <v>1</v>
      </c>
      <c r="L278" cm="1">
        <f t="array" ref="L278">GetNumByUnit(E278,"衛")</f>
        <v>1</v>
      </c>
      <c r="M278" t="str">
        <f t="shared" si="16"/>
        <v xml:space="preserve"> 台北市中山區長春路  </v>
      </c>
      <c r="N278" t="str">
        <f t="shared" si="17"/>
        <v>台北市</v>
      </c>
      <c r="O278">
        <f t="shared" si="18"/>
        <v>29800</v>
      </c>
      <c r="P278" t="str">
        <f>_xlfn.XLOOKUP(N278,區隔!$B$3:$B$20,區隔!C$3:C$20,0)</f>
        <v>北部</v>
      </c>
      <c r="Q278" t="str">
        <f>LOOKUP(C278,區隔!$F$3:$F$5,區隔!$E$3:$E$5)</f>
        <v>小坪數</v>
      </c>
      <c r="R278">
        <f t="shared" si="19"/>
        <v>20</v>
      </c>
    </row>
    <row r="279" spans="1:18" x14ac:dyDescent="0.3">
      <c r="A279" s="7" t="s">
        <v>3001</v>
      </c>
      <c r="B279" t="s">
        <v>1</v>
      </c>
      <c r="C279">
        <v>43.74</v>
      </c>
      <c r="D279" t="s">
        <v>57</v>
      </c>
      <c r="E279" t="s">
        <v>53</v>
      </c>
      <c r="F279" t="s">
        <v>2093</v>
      </c>
      <c r="G279" t="s">
        <v>3002</v>
      </c>
      <c r="H279" t="str" cm="1">
        <f t="array" ref="H279:I279">_xlfn.TEXTSPLIT(SUBSTITUTE(D279,"樓",""),"/",,,0)</f>
        <v>12</v>
      </c>
      <c r="I279" t="str">
        <v>12</v>
      </c>
      <c r="J279" cm="1">
        <f t="array" ref="J279">GetNumByUnit(E279,"房")</f>
        <v>3</v>
      </c>
      <c r="K279" cm="1">
        <f t="array" ref="K279">GetNumByUnit(E279,"廳")</f>
        <v>2</v>
      </c>
      <c r="L279" cm="1">
        <f t="array" ref="L279">GetNumByUnit(E279,"衛")</f>
        <v>2</v>
      </c>
      <c r="M279" t="str">
        <f t="shared" si="16"/>
        <v xml:space="preserve">台中市太平區旱溪東路二段  </v>
      </c>
      <c r="N279" t="str">
        <f t="shared" si="17"/>
        <v>台中市</v>
      </c>
      <c r="O279">
        <f t="shared" si="18"/>
        <v>28999</v>
      </c>
      <c r="P279" t="str">
        <f>_xlfn.XLOOKUP(N279,區隔!$B$3:$B$20,區隔!C$3:C$20,0)</f>
        <v>中部</v>
      </c>
      <c r="Q279" t="str">
        <f>LOOKUP(C279,區隔!$F$3:$F$5,區隔!$E$3:$E$5)</f>
        <v>大坪數</v>
      </c>
      <c r="R279">
        <f t="shared" si="19"/>
        <v>20</v>
      </c>
    </row>
    <row r="280" spans="1:18" x14ac:dyDescent="0.3">
      <c r="A280" s="7" t="s">
        <v>4971</v>
      </c>
      <c r="B280" t="s">
        <v>1</v>
      </c>
      <c r="C280">
        <v>64.27</v>
      </c>
      <c r="D280" t="s">
        <v>69</v>
      </c>
      <c r="E280" t="s">
        <v>66</v>
      </c>
      <c r="F280" t="s">
        <v>756</v>
      </c>
      <c r="G280" t="s">
        <v>153</v>
      </c>
      <c r="H280" t="str" cm="1">
        <f t="array" ref="H280:I280">_xlfn.TEXTSPLIT(SUBSTITUTE(D280,"樓",""),"/",,,0)</f>
        <v>10</v>
      </c>
      <c r="I280" t="str">
        <v>12</v>
      </c>
      <c r="J280" cm="1">
        <f t="array" ref="J280">GetNumByUnit(E280,"房")</f>
        <v>4</v>
      </c>
      <c r="K280" cm="1">
        <f t="array" ref="K280">GetNumByUnit(E280,"廳")</f>
        <v>2</v>
      </c>
      <c r="L280" cm="1">
        <f t="array" ref="L280">GetNumByUnit(E280,"衛")</f>
        <v>2</v>
      </c>
      <c r="M280" t="str">
        <f t="shared" si="16"/>
        <v xml:space="preserve">台北市士林區忠誠路一段  </v>
      </c>
      <c r="N280" t="str">
        <f t="shared" si="17"/>
        <v>台北市</v>
      </c>
      <c r="O280">
        <f t="shared" si="18"/>
        <v>100000</v>
      </c>
      <c r="P280" t="str">
        <f>_xlfn.XLOOKUP(N280,區隔!$B$3:$B$20,區隔!C$3:C$20,0)</f>
        <v>北部</v>
      </c>
      <c r="Q280" t="str">
        <f>LOOKUP(C280,區隔!$F$3:$F$5,區隔!$E$3:$E$5)</f>
        <v>大坪數</v>
      </c>
      <c r="R280">
        <f t="shared" si="19"/>
        <v>20</v>
      </c>
    </row>
    <row r="281" spans="1:18" x14ac:dyDescent="0.3">
      <c r="A281" s="7" t="s">
        <v>4972</v>
      </c>
      <c r="B281" t="s">
        <v>1</v>
      </c>
      <c r="C281">
        <v>27.21</v>
      </c>
      <c r="D281" t="s">
        <v>220</v>
      </c>
      <c r="E281" t="s">
        <v>61</v>
      </c>
      <c r="F281" t="s">
        <v>3550</v>
      </c>
      <c r="G281" t="s">
        <v>493</v>
      </c>
      <c r="H281" t="str" cm="1">
        <f t="array" ref="H281:I281">_xlfn.TEXTSPLIT(SUBSTITUTE(D281,"樓",""),"/",,,0)</f>
        <v>2</v>
      </c>
      <c r="I281" t="str">
        <v>4</v>
      </c>
      <c r="J281" cm="1">
        <f t="array" ref="J281">GetNumByUnit(E281,"房")</f>
        <v>2</v>
      </c>
      <c r="K281" cm="1">
        <f t="array" ref="K281">GetNumByUnit(E281,"廳")</f>
        <v>2</v>
      </c>
      <c r="L281" cm="1">
        <f t="array" ref="L281">GetNumByUnit(E281,"衛")</f>
        <v>1</v>
      </c>
      <c r="M281" t="str">
        <f t="shared" si="16"/>
        <v xml:space="preserve">桃園市中壢區元化路  </v>
      </c>
      <c r="N281" t="str">
        <f t="shared" si="17"/>
        <v>桃園市</v>
      </c>
      <c r="O281">
        <f t="shared" si="18"/>
        <v>20000</v>
      </c>
      <c r="P281" t="str">
        <f>_xlfn.XLOOKUP(N281,區隔!$B$3:$B$20,區隔!C$3:C$20,0)</f>
        <v>北部</v>
      </c>
      <c r="Q281" t="str">
        <f>LOOKUP(C281,區隔!$F$3:$F$5,區隔!$E$3:$E$5)</f>
        <v>中坪數</v>
      </c>
      <c r="R281">
        <f t="shared" si="19"/>
        <v>10</v>
      </c>
    </row>
    <row r="282" spans="1:18" x14ac:dyDescent="0.3">
      <c r="A282" s="7" t="s">
        <v>4973</v>
      </c>
      <c r="B282" t="s">
        <v>1</v>
      </c>
      <c r="C282">
        <v>49.47</v>
      </c>
      <c r="D282" t="s">
        <v>1913</v>
      </c>
      <c r="E282" t="s">
        <v>260</v>
      </c>
      <c r="F282" t="s">
        <v>2011</v>
      </c>
      <c r="G282" t="s">
        <v>23</v>
      </c>
      <c r="H282" t="str" cm="1">
        <f t="array" ref="H282:I282">_xlfn.TEXTSPLIT(SUBSTITUTE(D282,"樓",""),"/",,,0)</f>
        <v>24</v>
      </c>
      <c r="I282" t="str">
        <v>24</v>
      </c>
      <c r="J282" cm="1">
        <f t="array" ref="J282">GetNumByUnit(E282,"房")</f>
        <v>1</v>
      </c>
      <c r="K282" cm="1">
        <f t="array" ref="K282">GetNumByUnit(E282,"廳")</f>
        <v>2</v>
      </c>
      <c r="L282" cm="1">
        <f t="array" ref="L282">GetNumByUnit(E282,"衛")</f>
        <v>2</v>
      </c>
      <c r="M282" t="str">
        <f t="shared" si="16"/>
        <v xml:space="preserve">高雄市鼓山區美術東四路  </v>
      </c>
      <c r="N282" t="str">
        <f t="shared" si="17"/>
        <v>高雄市</v>
      </c>
      <c r="O282">
        <f t="shared" si="18"/>
        <v>40000</v>
      </c>
      <c r="P282" t="str">
        <f>_xlfn.XLOOKUP(N282,區隔!$B$3:$B$20,區隔!C$3:C$20,0)</f>
        <v>南部</v>
      </c>
      <c r="Q282" t="str">
        <f>LOOKUP(C282,區隔!$F$3:$F$5,區隔!$E$3:$E$5)</f>
        <v>大坪數</v>
      </c>
      <c r="R282">
        <f t="shared" si="19"/>
        <v>30</v>
      </c>
    </row>
    <row r="283" spans="1:18" x14ac:dyDescent="0.3">
      <c r="A283" s="7" t="s">
        <v>4974</v>
      </c>
      <c r="B283" t="s">
        <v>1</v>
      </c>
      <c r="C283">
        <v>6.23</v>
      </c>
      <c r="D283" t="s">
        <v>58</v>
      </c>
      <c r="E283" t="s">
        <v>4975</v>
      </c>
      <c r="F283" t="s">
        <v>4976</v>
      </c>
      <c r="G283" t="s">
        <v>331</v>
      </c>
      <c r="H283" t="str" cm="1">
        <f t="array" ref="H283:I283">_xlfn.TEXTSPLIT(SUBSTITUTE(D283,"樓",""),"/",,,0)</f>
        <v>1</v>
      </c>
      <c r="I283" t="str">
        <v>5</v>
      </c>
      <c r="J283" cm="1">
        <f t="array" ref="J283">GetNumByUnit(E283,"房")</f>
        <v>4</v>
      </c>
      <c r="K283" cm="1">
        <f t="array" ref="K283">GetNumByUnit(E283,"廳")</f>
        <v>4</v>
      </c>
      <c r="L283" cm="1">
        <f t="array" ref="L283">GetNumByUnit(E283,"衛")</f>
        <v>3</v>
      </c>
      <c r="M283" t="str">
        <f t="shared" si="16"/>
        <v xml:space="preserve">台中市西屯區烈美街  </v>
      </c>
      <c r="N283" t="str">
        <f t="shared" si="17"/>
        <v>台中市</v>
      </c>
      <c r="O283">
        <f t="shared" si="18"/>
        <v>15000</v>
      </c>
      <c r="P283" t="str">
        <f>_xlfn.XLOOKUP(N283,區隔!$B$3:$B$20,區隔!C$3:C$20,0)</f>
        <v>中部</v>
      </c>
      <c r="Q283" t="str">
        <f>LOOKUP(C283,區隔!$F$3:$F$5,區隔!$E$3:$E$5)</f>
        <v>小坪數</v>
      </c>
      <c r="R283">
        <f t="shared" si="19"/>
        <v>10</v>
      </c>
    </row>
    <row r="284" spans="1:18" x14ac:dyDescent="0.3">
      <c r="A284" s="7" t="s">
        <v>4977</v>
      </c>
      <c r="B284" t="s">
        <v>1</v>
      </c>
      <c r="C284">
        <v>11.94</v>
      </c>
      <c r="D284" t="s">
        <v>88</v>
      </c>
      <c r="E284" t="s">
        <v>59</v>
      </c>
      <c r="F284" t="s">
        <v>4978</v>
      </c>
      <c r="G284" t="s">
        <v>29</v>
      </c>
      <c r="H284" t="str" cm="1">
        <f t="array" ref="H284:I284">_xlfn.TEXTSPLIT(SUBSTITUTE(D284,"樓",""),"/",,,0)</f>
        <v>2</v>
      </c>
      <c r="I284" t="str">
        <v>5</v>
      </c>
      <c r="J284" cm="1">
        <f t="array" ref="J284">GetNumByUnit(E284,"房")</f>
        <v>1</v>
      </c>
      <c r="K284" t="str" cm="1">
        <f t="array" ref="K284">GetNumByUnit(E284,"廳")</f>
        <v/>
      </c>
      <c r="L284" cm="1">
        <f t="array" ref="L284">GetNumByUnit(E284,"衛")</f>
        <v>1</v>
      </c>
      <c r="M284" t="str">
        <f t="shared" si="16"/>
        <v xml:space="preserve">台北市中山區朱崙街  </v>
      </c>
      <c r="N284" t="str">
        <f t="shared" si="17"/>
        <v>台北市</v>
      </c>
      <c r="O284">
        <f t="shared" si="18"/>
        <v>25000</v>
      </c>
      <c r="P284" t="str">
        <f>_xlfn.XLOOKUP(N284,區隔!$B$3:$B$20,區隔!C$3:C$20,0)</f>
        <v>北部</v>
      </c>
      <c r="Q284" t="str">
        <f>LOOKUP(C284,區隔!$F$3:$F$5,區隔!$E$3:$E$5)</f>
        <v>小坪數</v>
      </c>
      <c r="R284">
        <f t="shared" si="19"/>
        <v>10</v>
      </c>
    </row>
    <row r="285" spans="1:18" x14ac:dyDescent="0.3">
      <c r="A285" s="7" t="s">
        <v>4979</v>
      </c>
      <c r="B285" t="s">
        <v>1</v>
      </c>
      <c r="C285">
        <v>34</v>
      </c>
      <c r="D285" t="s">
        <v>68</v>
      </c>
      <c r="E285" t="s">
        <v>53</v>
      </c>
      <c r="F285" t="s">
        <v>403</v>
      </c>
      <c r="G285" t="s">
        <v>181</v>
      </c>
      <c r="H285" t="str" cm="1">
        <f t="array" ref="H285:I285">_xlfn.TEXTSPLIT(SUBSTITUTE(D285,"樓",""),"/",,,0)</f>
        <v>4</v>
      </c>
      <c r="I285" t="str">
        <v>7</v>
      </c>
      <c r="J285" cm="1">
        <f t="array" ref="J285">GetNumByUnit(E285,"房")</f>
        <v>3</v>
      </c>
      <c r="K285" cm="1">
        <f t="array" ref="K285">GetNumByUnit(E285,"廳")</f>
        <v>2</v>
      </c>
      <c r="L285" cm="1">
        <f t="array" ref="L285">GetNumByUnit(E285,"衛")</f>
        <v>2</v>
      </c>
      <c r="M285" t="str">
        <f t="shared" si="16"/>
        <v xml:space="preserve">台北市松山區八德路三段  </v>
      </c>
      <c r="N285" t="str">
        <f t="shared" si="17"/>
        <v>台北市</v>
      </c>
      <c r="O285">
        <f t="shared" si="18"/>
        <v>58000</v>
      </c>
      <c r="P285" t="str">
        <f>_xlfn.XLOOKUP(N285,區隔!$B$3:$B$20,區隔!C$3:C$20,0)</f>
        <v>北部</v>
      </c>
      <c r="Q285" t="str">
        <f>LOOKUP(C285,區隔!$F$3:$F$5,區隔!$E$3:$E$5)</f>
        <v>大坪數</v>
      </c>
      <c r="R285">
        <f t="shared" si="19"/>
        <v>10</v>
      </c>
    </row>
    <row r="286" spans="1:18" x14ac:dyDescent="0.3">
      <c r="A286" s="7" t="s">
        <v>376</v>
      </c>
      <c r="B286" t="s">
        <v>1</v>
      </c>
      <c r="C286">
        <v>6.38</v>
      </c>
      <c r="D286" t="s">
        <v>69</v>
      </c>
      <c r="E286" t="s">
        <v>56</v>
      </c>
      <c r="F286" t="s">
        <v>135</v>
      </c>
      <c r="G286" t="s">
        <v>87</v>
      </c>
      <c r="H286" t="str" cm="1">
        <f t="array" ref="H286:I286">_xlfn.TEXTSPLIT(SUBSTITUTE(D286,"樓",""),"/",,,0)</f>
        <v>10</v>
      </c>
      <c r="I286" t="str">
        <v>12</v>
      </c>
      <c r="J286" cm="1">
        <f t="array" ref="J286">GetNumByUnit(E286,"房")</f>
        <v>1</v>
      </c>
      <c r="K286" cm="1">
        <f t="array" ref="K286">GetNumByUnit(E286,"廳")</f>
        <v>1</v>
      </c>
      <c r="L286" cm="1">
        <f t="array" ref="L286">GetNumByUnit(E286,"衛")</f>
        <v>1</v>
      </c>
      <c r="M286" t="str">
        <f t="shared" si="16"/>
        <v xml:space="preserve">台北市中山區松江路  </v>
      </c>
      <c r="N286" t="str">
        <f t="shared" si="17"/>
        <v>台北市</v>
      </c>
      <c r="O286">
        <f t="shared" si="18"/>
        <v>24000</v>
      </c>
      <c r="P286" t="str">
        <f>_xlfn.XLOOKUP(N286,區隔!$B$3:$B$20,區隔!C$3:C$20,0)</f>
        <v>北部</v>
      </c>
      <c r="Q286" t="str">
        <f>LOOKUP(C286,區隔!$F$3:$F$5,區隔!$E$3:$E$5)</f>
        <v>小坪數</v>
      </c>
      <c r="R286">
        <f t="shared" si="19"/>
        <v>20</v>
      </c>
    </row>
    <row r="287" spans="1:18" x14ac:dyDescent="0.3">
      <c r="A287" s="7" t="s">
        <v>2679</v>
      </c>
      <c r="B287" t="s">
        <v>1</v>
      </c>
      <c r="C287">
        <v>47.57</v>
      </c>
      <c r="D287" t="s">
        <v>161</v>
      </c>
      <c r="E287" t="s">
        <v>53</v>
      </c>
      <c r="F287" t="s">
        <v>2680</v>
      </c>
      <c r="G287" t="s">
        <v>228</v>
      </c>
      <c r="H287" t="str" cm="1">
        <f t="array" ref="H287:I287">_xlfn.TEXTSPLIT(SUBSTITUTE(D287,"樓",""),"/",,,0)</f>
        <v>5</v>
      </c>
      <c r="I287" t="str">
        <v>15</v>
      </c>
      <c r="J287" cm="1">
        <f t="array" ref="J287">GetNumByUnit(E287,"房")</f>
        <v>3</v>
      </c>
      <c r="K287" cm="1">
        <f t="array" ref="K287">GetNumByUnit(E287,"廳")</f>
        <v>2</v>
      </c>
      <c r="L287" cm="1">
        <f t="array" ref="L287">GetNumByUnit(E287,"衛")</f>
        <v>2</v>
      </c>
      <c r="M287" t="str">
        <f t="shared" si="16"/>
        <v xml:space="preserve">台中市北屯區松竹五路二段  </v>
      </c>
      <c r="N287" t="str">
        <f t="shared" si="17"/>
        <v>台中市</v>
      </c>
      <c r="O287">
        <f t="shared" si="18"/>
        <v>35000</v>
      </c>
      <c r="P287" t="str">
        <f>_xlfn.XLOOKUP(N287,區隔!$B$3:$B$20,區隔!C$3:C$20,0)</f>
        <v>中部</v>
      </c>
      <c r="Q287" t="str">
        <f>LOOKUP(C287,區隔!$F$3:$F$5,區隔!$E$3:$E$5)</f>
        <v>大坪數</v>
      </c>
      <c r="R287">
        <f t="shared" si="19"/>
        <v>20</v>
      </c>
    </row>
    <row r="288" spans="1:18" x14ac:dyDescent="0.3">
      <c r="A288" s="7" t="s">
        <v>1345</v>
      </c>
      <c r="B288" t="s">
        <v>1</v>
      </c>
      <c r="C288">
        <v>49.27</v>
      </c>
      <c r="D288" t="s">
        <v>276</v>
      </c>
      <c r="E288" t="s">
        <v>56</v>
      </c>
      <c r="F288" t="s">
        <v>249</v>
      </c>
      <c r="G288" t="s">
        <v>444</v>
      </c>
      <c r="H288" t="str" cm="1">
        <f t="array" ref="H288:I288">_xlfn.TEXTSPLIT(SUBSTITUTE(D288,"樓",""),"/",,,0)</f>
        <v>2</v>
      </c>
      <c r="I288" t="str">
        <v>12</v>
      </c>
      <c r="J288" cm="1">
        <f t="array" ref="J288">GetNumByUnit(E288,"房")</f>
        <v>1</v>
      </c>
      <c r="K288" cm="1">
        <f t="array" ref="K288">GetNumByUnit(E288,"廳")</f>
        <v>1</v>
      </c>
      <c r="L288" cm="1">
        <f t="array" ref="L288">GetNumByUnit(E288,"衛")</f>
        <v>1</v>
      </c>
      <c r="M288" t="str">
        <f t="shared" si="16"/>
        <v xml:space="preserve">台北市松山區敦化北路  </v>
      </c>
      <c r="N288" t="str">
        <f t="shared" si="17"/>
        <v>台北市</v>
      </c>
      <c r="O288">
        <f t="shared" si="18"/>
        <v>85000</v>
      </c>
      <c r="P288" t="str">
        <f>_xlfn.XLOOKUP(N288,區隔!$B$3:$B$20,區隔!C$3:C$20,0)</f>
        <v>北部</v>
      </c>
      <c r="Q288" t="str">
        <f>LOOKUP(C288,區隔!$F$3:$F$5,區隔!$E$3:$E$5)</f>
        <v>大坪數</v>
      </c>
      <c r="R288">
        <f t="shared" si="19"/>
        <v>20</v>
      </c>
    </row>
    <row r="289" spans="1:18" x14ac:dyDescent="0.3">
      <c r="A289" s="7" t="s">
        <v>1354</v>
      </c>
      <c r="B289" t="s">
        <v>1</v>
      </c>
      <c r="C289">
        <v>85.37</v>
      </c>
      <c r="D289" t="s">
        <v>248</v>
      </c>
      <c r="E289" t="s">
        <v>1355</v>
      </c>
      <c r="F289" t="s">
        <v>1356</v>
      </c>
      <c r="G289" t="s">
        <v>250</v>
      </c>
      <c r="H289" t="str" cm="1">
        <f t="array" ref="H289:I289">_xlfn.TEXTSPLIT(SUBSTITUTE(D289,"樓",""),"/",,,0)</f>
        <v>3</v>
      </c>
      <c r="I289" t="str">
        <v>7</v>
      </c>
      <c r="J289" cm="1">
        <f t="array" ref="J289">GetNumByUnit(E289,"房")</f>
        <v>6</v>
      </c>
      <c r="K289" cm="1">
        <f t="array" ref="K289">GetNumByUnit(E289,"廳")</f>
        <v>2</v>
      </c>
      <c r="L289" cm="1">
        <f t="array" ref="L289">GetNumByUnit(E289,"衛")</f>
        <v>2</v>
      </c>
      <c r="M289" t="str">
        <f t="shared" si="16"/>
        <v xml:space="preserve">台北市南港區興東街  </v>
      </c>
      <c r="N289" t="str">
        <f t="shared" si="17"/>
        <v>台北市</v>
      </c>
      <c r="O289">
        <f t="shared" si="18"/>
        <v>75000</v>
      </c>
      <c r="P289" t="str">
        <f>_xlfn.XLOOKUP(N289,區隔!$B$3:$B$20,區隔!C$3:C$20,0)</f>
        <v>北部</v>
      </c>
      <c r="Q289" t="str">
        <f>LOOKUP(C289,區隔!$F$3:$F$5,區隔!$E$3:$E$5)</f>
        <v>大坪數</v>
      </c>
      <c r="R289">
        <f t="shared" si="19"/>
        <v>10</v>
      </c>
    </row>
    <row r="290" spans="1:18" x14ac:dyDescent="0.3">
      <c r="A290" s="7" t="s">
        <v>4980</v>
      </c>
      <c r="B290" t="s">
        <v>1</v>
      </c>
      <c r="C290">
        <v>75.5</v>
      </c>
      <c r="D290" t="s">
        <v>82</v>
      </c>
      <c r="E290" t="s">
        <v>4981</v>
      </c>
      <c r="F290" t="s">
        <v>473</v>
      </c>
      <c r="G290" t="s">
        <v>760</v>
      </c>
      <c r="H290" t="str" cm="1">
        <f t="array" ref="H290:I290">_xlfn.TEXTSPLIT(SUBSTITUTE(D290,"樓",""),"/",,,0)</f>
        <v>4</v>
      </c>
      <c r="I290" t="str">
        <v>12</v>
      </c>
      <c r="J290" cm="1">
        <f t="array" ref="J290">GetNumByUnit(E290,"房")</f>
        <v>3</v>
      </c>
      <c r="K290" cm="1">
        <f t="array" ref="K290">GetNumByUnit(E290,"廳")</f>
        <v>2</v>
      </c>
      <c r="L290" cm="1">
        <f t="array" ref="L290">GetNumByUnit(E290,"衛")</f>
        <v>5</v>
      </c>
      <c r="M290" t="str">
        <f t="shared" si="16"/>
        <v xml:space="preserve">台北市大安區仁愛路四段  </v>
      </c>
      <c r="N290" t="str">
        <f t="shared" si="17"/>
        <v>台北市</v>
      </c>
      <c r="O290">
        <f t="shared" si="18"/>
        <v>125000</v>
      </c>
      <c r="P290" t="str">
        <f>_xlfn.XLOOKUP(N290,區隔!$B$3:$B$20,區隔!C$3:C$20,0)</f>
        <v>北部</v>
      </c>
      <c r="Q290" t="str">
        <f>LOOKUP(C290,區隔!$F$3:$F$5,區隔!$E$3:$E$5)</f>
        <v>大坪數</v>
      </c>
      <c r="R290">
        <f t="shared" si="19"/>
        <v>20</v>
      </c>
    </row>
    <row r="291" spans="1:18" x14ac:dyDescent="0.3">
      <c r="A291" s="7" t="s">
        <v>4985</v>
      </c>
      <c r="B291" t="s">
        <v>1</v>
      </c>
      <c r="C291">
        <v>40.24</v>
      </c>
      <c r="D291" t="s">
        <v>82</v>
      </c>
      <c r="E291" t="s">
        <v>53</v>
      </c>
      <c r="F291" t="s">
        <v>2859</v>
      </c>
      <c r="G291" t="s">
        <v>999</v>
      </c>
      <c r="H291" t="str" cm="1">
        <f t="array" ref="H291:I291">_xlfn.TEXTSPLIT(SUBSTITUTE(D291,"樓",""),"/",,,0)</f>
        <v>4</v>
      </c>
      <c r="I291" t="str">
        <v>12</v>
      </c>
      <c r="J291" cm="1">
        <f t="array" ref="J291">GetNumByUnit(E291,"房")</f>
        <v>3</v>
      </c>
      <c r="K291" cm="1">
        <f t="array" ref="K291">GetNumByUnit(E291,"廳")</f>
        <v>2</v>
      </c>
      <c r="L291" cm="1">
        <f t="array" ref="L291">GetNumByUnit(E291,"衛")</f>
        <v>2</v>
      </c>
      <c r="M291" t="str">
        <f t="shared" si="16"/>
        <v xml:space="preserve">台中市南區復興路二段  </v>
      </c>
      <c r="N291" t="str">
        <f t="shared" si="17"/>
        <v>台中市</v>
      </c>
      <c r="O291">
        <f t="shared" si="18"/>
        <v>26000</v>
      </c>
      <c r="P291" t="str">
        <f>_xlfn.XLOOKUP(N291,區隔!$B$3:$B$20,區隔!C$3:C$20,0)</f>
        <v>中部</v>
      </c>
      <c r="Q291" t="str">
        <f>LOOKUP(C291,區隔!$F$3:$F$5,區隔!$E$3:$E$5)</f>
        <v>大坪數</v>
      </c>
      <c r="R291">
        <f t="shared" si="19"/>
        <v>20</v>
      </c>
    </row>
    <row r="292" spans="1:18" x14ac:dyDescent="0.3">
      <c r="A292" s="7" t="s">
        <v>1710</v>
      </c>
      <c r="B292" t="s">
        <v>1</v>
      </c>
      <c r="C292">
        <v>42.84</v>
      </c>
      <c r="D292" t="s">
        <v>450</v>
      </c>
      <c r="E292" t="s">
        <v>53</v>
      </c>
      <c r="F292" t="s">
        <v>1611</v>
      </c>
      <c r="G292" t="s">
        <v>89</v>
      </c>
      <c r="H292" t="str" cm="1">
        <f t="array" ref="H292:I292">_xlfn.TEXTSPLIT(SUBSTITUTE(D292,"樓",""),"/",,,0)</f>
        <v>5</v>
      </c>
      <c r="I292" t="str">
        <v>12</v>
      </c>
      <c r="J292" cm="1">
        <f t="array" ref="J292">GetNumByUnit(E292,"房")</f>
        <v>3</v>
      </c>
      <c r="K292" cm="1">
        <f t="array" ref="K292">GetNumByUnit(E292,"廳")</f>
        <v>2</v>
      </c>
      <c r="L292" cm="1">
        <f t="array" ref="L292">GetNumByUnit(E292,"衛")</f>
        <v>2</v>
      </c>
      <c r="M292" t="str">
        <f t="shared" si="16"/>
        <v xml:space="preserve">新北市淡水區中山北路二段  </v>
      </c>
      <c r="N292" t="str">
        <f t="shared" si="17"/>
        <v>新北市</v>
      </c>
      <c r="O292">
        <f t="shared" si="18"/>
        <v>28000</v>
      </c>
      <c r="P292" t="str">
        <f>_xlfn.XLOOKUP(N292,區隔!$B$3:$B$20,區隔!C$3:C$20,0)</f>
        <v>北部</v>
      </c>
      <c r="Q292" t="str">
        <f>LOOKUP(C292,區隔!$F$3:$F$5,區隔!$E$3:$E$5)</f>
        <v>大坪數</v>
      </c>
      <c r="R292">
        <f t="shared" si="19"/>
        <v>20</v>
      </c>
    </row>
    <row r="293" spans="1:18" x14ac:dyDescent="0.3">
      <c r="A293" s="7" t="s">
        <v>4986</v>
      </c>
      <c r="B293" t="s">
        <v>1</v>
      </c>
      <c r="C293">
        <v>41.83</v>
      </c>
      <c r="D293" t="s">
        <v>432</v>
      </c>
      <c r="E293" t="s">
        <v>53</v>
      </c>
      <c r="F293" t="s">
        <v>1968</v>
      </c>
      <c r="G293" t="s">
        <v>18</v>
      </c>
      <c r="H293" t="str" cm="1">
        <f t="array" ref="H293:I293">_xlfn.TEXTSPLIT(SUBSTITUTE(D293,"樓",""),"/",,,0)</f>
        <v>7</v>
      </c>
      <c r="I293" t="str">
        <v>12</v>
      </c>
      <c r="J293" cm="1">
        <f t="array" ref="J293">GetNumByUnit(E293,"房")</f>
        <v>3</v>
      </c>
      <c r="K293" cm="1">
        <f t="array" ref="K293">GetNumByUnit(E293,"廳")</f>
        <v>2</v>
      </c>
      <c r="L293" cm="1">
        <f t="array" ref="L293">GetNumByUnit(E293,"衛")</f>
        <v>2</v>
      </c>
      <c r="M293" t="str">
        <f t="shared" si="16"/>
        <v xml:space="preserve">台中市西屯區國安一路  </v>
      </c>
      <c r="N293" t="str">
        <f t="shared" si="17"/>
        <v>台中市</v>
      </c>
      <c r="O293">
        <f t="shared" si="18"/>
        <v>22000</v>
      </c>
      <c r="P293" t="str">
        <f>_xlfn.XLOOKUP(N293,區隔!$B$3:$B$20,區隔!C$3:C$20,0)</f>
        <v>中部</v>
      </c>
      <c r="Q293" t="str">
        <f>LOOKUP(C293,區隔!$F$3:$F$5,區隔!$E$3:$E$5)</f>
        <v>大坪數</v>
      </c>
      <c r="R293">
        <f t="shared" si="19"/>
        <v>20</v>
      </c>
    </row>
    <row r="294" spans="1:18" x14ac:dyDescent="0.3">
      <c r="A294" s="7" t="s">
        <v>4987</v>
      </c>
      <c r="B294" t="s">
        <v>1</v>
      </c>
      <c r="C294">
        <v>3</v>
      </c>
      <c r="D294" t="s">
        <v>72</v>
      </c>
      <c r="E294" t="s">
        <v>59</v>
      </c>
      <c r="F294" t="s">
        <v>4988</v>
      </c>
      <c r="G294" t="s">
        <v>1144</v>
      </c>
      <c r="H294" t="str" cm="1">
        <f t="array" ref="H294:I294">_xlfn.TEXTSPLIT(SUBSTITUTE(D294,"樓",""),"/",,,0)</f>
        <v>1</v>
      </c>
      <c r="I294" t="str">
        <v>7</v>
      </c>
      <c r="J294" cm="1">
        <f t="array" ref="J294">GetNumByUnit(E294,"房")</f>
        <v>1</v>
      </c>
      <c r="K294" t="str" cm="1">
        <f t="array" ref="K294">GetNumByUnit(E294,"廳")</f>
        <v/>
      </c>
      <c r="L294" cm="1">
        <f t="array" ref="L294">GetNumByUnit(E294,"衛")</f>
        <v>1</v>
      </c>
      <c r="M294" t="str">
        <f t="shared" si="16"/>
        <v xml:space="preserve">台北市士林區忠義街  </v>
      </c>
      <c r="N294" t="str">
        <f t="shared" si="17"/>
        <v>台北市</v>
      </c>
      <c r="O294">
        <f t="shared" si="18"/>
        <v>9000</v>
      </c>
      <c r="P294" t="str">
        <f>_xlfn.XLOOKUP(N294,區隔!$B$3:$B$20,區隔!C$3:C$20,0)</f>
        <v>北部</v>
      </c>
      <c r="Q294" t="str">
        <f>LOOKUP(C294,區隔!$F$3:$F$5,區隔!$E$3:$E$5)</f>
        <v>小坪數</v>
      </c>
      <c r="R294">
        <f t="shared" si="19"/>
        <v>10</v>
      </c>
    </row>
    <row r="295" spans="1:18" x14ac:dyDescent="0.3">
      <c r="A295" s="7" t="s">
        <v>4989</v>
      </c>
      <c r="B295" t="s">
        <v>1</v>
      </c>
      <c r="C295">
        <v>5</v>
      </c>
      <c r="D295" t="s">
        <v>344</v>
      </c>
      <c r="E295" t="s">
        <v>59</v>
      </c>
      <c r="F295" t="s">
        <v>2649</v>
      </c>
      <c r="G295" t="s">
        <v>377</v>
      </c>
      <c r="H295" t="str" cm="1">
        <f t="array" ref="H295:I295">_xlfn.TEXTSPLIT(SUBSTITUTE(D295,"樓",""),"/",,,0)</f>
        <v>1-3</v>
      </c>
      <c r="I295" t="str">
        <v>3</v>
      </c>
      <c r="J295" cm="1">
        <f t="array" ref="J295">GetNumByUnit(E295,"房")</f>
        <v>1</v>
      </c>
      <c r="K295" t="str" cm="1">
        <f t="array" ref="K295">GetNumByUnit(E295,"廳")</f>
        <v/>
      </c>
      <c r="L295" cm="1">
        <f t="array" ref="L295">GetNumByUnit(E295,"衛")</f>
        <v>1</v>
      </c>
      <c r="M295" t="str">
        <f t="shared" si="16"/>
        <v xml:space="preserve">彰化縣彰化市福馬街  </v>
      </c>
      <c r="N295" t="str">
        <f t="shared" si="17"/>
        <v>彰化縣</v>
      </c>
      <c r="O295">
        <f t="shared" si="18"/>
        <v>5000</v>
      </c>
      <c r="P295" t="str">
        <f>_xlfn.XLOOKUP(N295,區隔!$B$3:$B$20,區隔!C$3:C$20,0)</f>
        <v>中部</v>
      </c>
      <c r="Q295" t="str">
        <f>LOOKUP(C295,區隔!$F$3:$F$5,區隔!$E$3:$E$5)</f>
        <v>小坪數</v>
      </c>
      <c r="R295">
        <f t="shared" si="19"/>
        <v>10</v>
      </c>
    </row>
    <row r="296" spans="1:18" x14ac:dyDescent="0.3">
      <c r="A296" s="7" t="s">
        <v>3335</v>
      </c>
      <c r="B296" t="s">
        <v>1</v>
      </c>
      <c r="C296">
        <v>5</v>
      </c>
      <c r="D296" t="s">
        <v>166</v>
      </c>
      <c r="E296" t="s">
        <v>59</v>
      </c>
      <c r="F296" t="s">
        <v>3336</v>
      </c>
      <c r="G296" t="s">
        <v>768</v>
      </c>
      <c r="H296" t="str" cm="1">
        <f t="array" ref="H296:I296">_xlfn.TEXTSPLIT(SUBSTITUTE(D296,"樓",""),"/",,,0)</f>
        <v>6</v>
      </c>
      <c r="I296" t="str">
        <v>7</v>
      </c>
      <c r="J296" cm="1">
        <f t="array" ref="J296">GetNumByUnit(E296,"房")</f>
        <v>1</v>
      </c>
      <c r="K296" t="str" cm="1">
        <f t="array" ref="K296">GetNumByUnit(E296,"廳")</f>
        <v/>
      </c>
      <c r="L296" cm="1">
        <f t="array" ref="L296">GetNumByUnit(E296,"衛")</f>
        <v>1</v>
      </c>
      <c r="M296" t="str">
        <f t="shared" si="16"/>
        <v xml:space="preserve">桃園市中壢區中山東路一段  </v>
      </c>
      <c r="N296" t="str">
        <f t="shared" si="17"/>
        <v>桃園市</v>
      </c>
      <c r="O296">
        <f t="shared" si="18"/>
        <v>11000</v>
      </c>
      <c r="P296" t="str">
        <f>_xlfn.XLOOKUP(N296,區隔!$B$3:$B$20,區隔!C$3:C$20,0)</f>
        <v>北部</v>
      </c>
      <c r="Q296" t="str">
        <f>LOOKUP(C296,區隔!$F$3:$F$5,區隔!$E$3:$E$5)</f>
        <v>小坪數</v>
      </c>
      <c r="R296">
        <f t="shared" si="19"/>
        <v>10</v>
      </c>
    </row>
    <row r="297" spans="1:18" x14ac:dyDescent="0.3">
      <c r="A297" s="7" t="s">
        <v>4990</v>
      </c>
      <c r="B297" t="s">
        <v>1</v>
      </c>
      <c r="C297">
        <v>29.92</v>
      </c>
      <c r="D297" t="s">
        <v>220</v>
      </c>
      <c r="E297" t="s">
        <v>61</v>
      </c>
      <c r="F297" t="s">
        <v>4991</v>
      </c>
      <c r="G297" t="s">
        <v>228</v>
      </c>
      <c r="H297" t="str" cm="1">
        <f t="array" ref="H297:I297">_xlfn.TEXTSPLIT(SUBSTITUTE(D297,"樓",""),"/",,,0)</f>
        <v>2</v>
      </c>
      <c r="I297" t="str">
        <v>4</v>
      </c>
      <c r="J297" cm="1">
        <f t="array" ref="J297">GetNumByUnit(E297,"房")</f>
        <v>2</v>
      </c>
      <c r="K297" cm="1">
        <f t="array" ref="K297">GetNumByUnit(E297,"廳")</f>
        <v>2</v>
      </c>
      <c r="L297" cm="1">
        <f t="array" ref="L297">GetNumByUnit(E297,"衛")</f>
        <v>1</v>
      </c>
      <c r="M297" t="str">
        <f t="shared" si="16"/>
        <v xml:space="preserve">台北市松山區八德路四段  </v>
      </c>
      <c r="N297" t="str">
        <f t="shared" si="17"/>
        <v>台北市</v>
      </c>
      <c r="O297">
        <f t="shared" si="18"/>
        <v>35000</v>
      </c>
      <c r="P297" t="str">
        <f>_xlfn.XLOOKUP(N297,區隔!$B$3:$B$20,區隔!C$3:C$20,0)</f>
        <v>北部</v>
      </c>
      <c r="Q297" t="str">
        <f>LOOKUP(C297,區隔!$F$3:$F$5,區隔!$E$3:$E$5)</f>
        <v>中坪數</v>
      </c>
      <c r="R297">
        <f t="shared" si="19"/>
        <v>10</v>
      </c>
    </row>
    <row r="298" spans="1:18" x14ac:dyDescent="0.3">
      <c r="A298" s="7" t="s">
        <v>4992</v>
      </c>
      <c r="B298" t="s">
        <v>1</v>
      </c>
      <c r="C298">
        <v>56.5</v>
      </c>
      <c r="D298" t="s">
        <v>871</v>
      </c>
      <c r="E298" t="s">
        <v>53</v>
      </c>
      <c r="F298" t="s">
        <v>4993</v>
      </c>
      <c r="G298" t="s">
        <v>243</v>
      </c>
      <c r="H298" t="str" cm="1">
        <f t="array" ref="H298:I298">_xlfn.TEXTSPLIT(SUBSTITUTE(D298,"樓",""),"/",,,0)</f>
        <v>7</v>
      </c>
      <c r="I298" t="str">
        <v>13</v>
      </c>
      <c r="J298" cm="1">
        <f t="array" ref="J298">GetNumByUnit(E298,"房")</f>
        <v>3</v>
      </c>
      <c r="K298" cm="1">
        <f t="array" ref="K298">GetNumByUnit(E298,"廳")</f>
        <v>2</v>
      </c>
      <c r="L298" cm="1">
        <f t="array" ref="L298">GetNumByUnit(E298,"衛")</f>
        <v>2</v>
      </c>
      <c r="M298" t="str">
        <f t="shared" si="16"/>
        <v xml:space="preserve">新竹縣竹北市隘口三街  </v>
      </c>
      <c r="N298" t="str">
        <f t="shared" si="17"/>
        <v>新竹縣</v>
      </c>
      <c r="O298">
        <f t="shared" si="18"/>
        <v>30000</v>
      </c>
      <c r="P298" t="str">
        <f>_xlfn.XLOOKUP(N298,區隔!$B$3:$B$20,區隔!C$3:C$20,0)</f>
        <v>北部</v>
      </c>
      <c r="Q298" t="str">
        <f>LOOKUP(C298,區隔!$F$3:$F$5,區隔!$E$3:$E$5)</f>
        <v>大坪數</v>
      </c>
      <c r="R298">
        <f t="shared" si="19"/>
        <v>20</v>
      </c>
    </row>
    <row r="299" spans="1:18" x14ac:dyDescent="0.3">
      <c r="A299" s="7" t="s">
        <v>4994</v>
      </c>
      <c r="B299" t="s">
        <v>1</v>
      </c>
      <c r="C299">
        <v>79.42</v>
      </c>
      <c r="D299" t="s">
        <v>1357</v>
      </c>
      <c r="E299" t="s">
        <v>607</v>
      </c>
      <c r="F299" t="s">
        <v>2451</v>
      </c>
      <c r="G299" t="s">
        <v>41</v>
      </c>
      <c r="H299" t="str" cm="1">
        <f t="array" ref="H299:I299">_xlfn.TEXTSPLIT(SUBSTITUTE(D299,"樓",""),"/",,,0)</f>
        <v>B1-1</v>
      </c>
      <c r="I299" t="str">
        <v>5</v>
      </c>
      <c r="J299" cm="1">
        <f t="array" ref="J299">GetNumByUnit(E299,"房")</f>
        <v>3</v>
      </c>
      <c r="K299" cm="1">
        <f t="array" ref="K299">GetNumByUnit(E299,"廳")</f>
        <v>2</v>
      </c>
      <c r="L299" cm="1">
        <f t="array" ref="L299">GetNumByUnit(E299,"衛")</f>
        <v>2</v>
      </c>
      <c r="M299" t="str">
        <f t="shared" si="16"/>
        <v xml:space="preserve">台中市西區柳川東路二段  </v>
      </c>
      <c r="N299" t="str">
        <f t="shared" si="17"/>
        <v>台中市</v>
      </c>
      <c r="O299">
        <f t="shared" si="18"/>
        <v>45000</v>
      </c>
      <c r="P299" t="str">
        <f>_xlfn.XLOOKUP(N299,區隔!$B$3:$B$20,區隔!C$3:C$20,0)</f>
        <v>中部</v>
      </c>
      <c r="Q299" t="str">
        <f>LOOKUP(C299,區隔!$F$3:$F$5,區隔!$E$3:$E$5)</f>
        <v>大坪數</v>
      </c>
      <c r="R299">
        <f t="shared" si="19"/>
        <v>10</v>
      </c>
    </row>
    <row r="300" spans="1:18" x14ac:dyDescent="0.3">
      <c r="A300" s="7" t="s">
        <v>4995</v>
      </c>
      <c r="B300" t="s">
        <v>1</v>
      </c>
      <c r="C300">
        <v>32.880000000000003</v>
      </c>
      <c r="D300" t="s">
        <v>284</v>
      </c>
      <c r="E300" t="s">
        <v>2874</v>
      </c>
      <c r="F300" t="s">
        <v>2875</v>
      </c>
      <c r="G300" t="s">
        <v>89</v>
      </c>
      <c r="H300" t="str" cm="1">
        <f t="array" ref="H300:I300">_xlfn.TEXTSPLIT(SUBSTITUTE(D300,"樓",""),"/",,,0)</f>
        <v>1-2</v>
      </c>
      <c r="I300" t="str">
        <v>2</v>
      </c>
      <c r="J300" cm="1">
        <f t="array" ref="J300">GetNumByUnit(E300,"房")</f>
        <v>5</v>
      </c>
      <c r="K300" cm="1">
        <f t="array" ref="K300">GetNumByUnit(E300,"廳")</f>
        <v>2</v>
      </c>
      <c r="L300" cm="1">
        <f t="array" ref="L300">GetNumByUnit(E300,"衛")</f>
        <v>2</v>
      </c>
      <c r="M300" t="str">
        <f t="shared" si="16"/>
        <v xml:space="preserve">新竹市新竹市勝利路  </v>
      </c>
      <c r="N300" t="str">
        <f t="shared" si="17"/>
        <v>新竹市</v>
      </c>
      <c r="O300">
        <f t="shared" si="18"/>
        <v>28000</v>
      </c>
      <c r="P300" t="str">
        <f>_xlfn.XLOOKUP(N300,區隔!$B$3:$B$20,區隔!C$3:C$20,0)</f>
        <v>北部</v>
      </c>
      <c r="Q300" t="str">
        <f>LOOKUP(C300,區隔!$F$3:$F$5,區隔!$E$3:$E$5)</f>
        <v>大坪數</v>
      </c>
      <c r="R300">
        <f t="shared" si="19"/>
        <v>10</v>
      </c>
    </row>
    <row r="301" spans="1:18" x14ac:dyDescent="0.3">
      <c r="A301" s="7" t="s">
        <v>2533</v>
      </c>
      <c r="B301" t="s">
        <v>1</v>
      </c>
      <c r="C301">
        <v>27.98</v>
      </c>
      <c r="D301" t="s">
        <v>295</v>
      </c>
      <c r="E301" t="s">
        <v>53</v>
      </c>
      <c r="F301" t="s">
        <v>2534</v>
      </c>
      <c r="G301" t="s">
        <v>18</v>
      </c>
      <c r="H301" t="str" cm="1">
        <f t="array" ref="H301:I301">_xlfn.TEXTSPLIT(SUBSTITUTE(D301,"樓",""),"/",,,0)</f>
        <v>3</v>
      </c>
      <c r="I301" t="str">
        <v>5</v>
      </c>
      <c r="J301" cm="1">
        <f t="array" ref="J301">GetNumByUnit(E301,"房")</f>
        <v>3</v>
      </c>
      <c r="K301" cm="1">
        <f t="array" ref="K301">GetNumByUnit(E301,"廳")</f>
        <v>2</v>
      </c>
      <c r="L301" cm="1">
        <f t="array" ref="L301">GetNumByUnit(E301,"衛")</f>
        <v>2</v>
      </c>
      <c r="M301" t="str">
        <f t="shared" si="16"/>
        <v xml:space="preserve">台中市西區向上路一段  </v>
      </c>
      <c r="N301" t="str">
        <f t="shared" si="17"/>
        <v>台中市</v>
      </c>
      <c r="O301">
        <f t="shared" si="18"/>
        <v>22000</v>
      </c>
      <c r="P301" t="str">
        <f>_xlfn.XLOOKUP(N301,區隔!$B$3:$B$20,區隔!C$3:C$20,0)</f>
        <v>中部</v>
      </c>
      <c r="Q301" t="str">
        <f>LOOKUP(C301,區隔!$F$3:$F$5,區隔!$E$3:$E$5)</f>
        <v>中坪數</v>
      </c>
      <c r="R301">
        <f t="shared" si="19"/>
        <v>10</v>
      </c>
    </row>
    <row r="302" spans="1:18" x14ac:dyDescent="0.3">
      <c r="A302" s="7" t="s">
        <v>4996</v>
      </c>
      <c r="B302" t="s">
        <v>1</v>
      </c>
      <c r="C302">
        <v>33.47</v>
      </c>
      <c r="D302" t="s">
        <v>82</v>
      </c>
      <c r="E302" t="s">
        <v>53</v>
      </c>
      <c r="F302" t="s">
        <v>4997</v>
      </c>
      <c r="G302" t="s">
        <v>89</v>
      </c>
      <c r="H302" t="str" cm="1">
        <f t="array" ref="H302:I302">_xlfn.TEXTSPLIT(SUBSTITUTE(D302,"樓",""),"/",,,0)</f>
        <v>4</v>
      </c>
      <c r="I302" t="str">
        <v>12</v>
      </c>
      <c r="J302" cm="1">
        <f t="array" ref="J302">GetNumByUnit(E302,"房")</f>
        <v>3</v>
      </c>
      <c r="K302" cm="1">
        <f t="array" ref="K302">GetNumByUnit(E302,"廳")</f>
        <v>2</v>
      </c>
      <c r="L302" cm="1">
        <f t="array" ref="L302">GetNumByUnit(E302,"衛")</f>
        <v>2</v>
      </c>
      <c r="M302" t="str">
        <f t="shared" si="16"/>
        <v xml:space="preserve">新竹市新竹市南大路  </v>
      </c>
      <c r="N302" t="str">
        <f t="shared" si="17"/>
        <v>新竹市</v>
      </c>
      <c r="O302">
        <f t="shared" si="18"/>
        <v>28000</v>
      </c>
      <c r="P302" t="str">
        <f>_xlfn.XLOOKUP(N302,區隔!$B$3:$B$20,區隔!C$3:C$20,0)</f>
        <v>北部</v>
      </c>
      <c r="Q302" t="str">
        <f>LOOKUP(C302,區隔!$F$3:$F$5,區隔!$E$3:$E$5)</f>
        <v>大坪數</v>
      </c>
      <c r="R302">
        <f t="shared" si="19"/>
        <v>20</v>
      </c>
    </row>
    <row r="303" spans="1:18" x14ac:dyDescent="0.3">
      <c r="A303" s="7" t="s">
        <v>3359</v>
      </c>
      <c r="B303" t="s">
        <v>1</v>
      </c>
      <c r="C303">
        <v>11.17</v>
      </c>
      <c r="D303" t="s">
        <v>129</v>
      </c>
      <c r="E303" t="s">
        <v>56</v>
      </c>
      <c r="F303" t="s">
        <v>3360</v>
      </c>
      <c r="G303" t="s">
        <v>821</v>
      </c>
      <c r="H303" t="str" cm="1">
        <f t="array" ref="H303:I303">_xlfn.TEXTSPLIT(SUBSTITUTE(D303,"樓",""),"/",,,0)</f>
        <v>9</v>
      </c>
      <c r="I303" t="str">
        <v>12</v>
      </c>
      <c r="J303" cm="1">
        <f t="array" ref="J303">GetNumByUnit(E303,"房")</f>
        <v>1</v>
      </c>
      <c r="K303" cm="1">
        <f t="array" ref="K303">GetNumByUnit(E303,"廳")</f>
        <v>1</v>
      </c>
      <c r="L303" cm="1">
        <f t="array" ref="L303">GetNumByUnit(E303,"衛")</f>
        <v>1</v>
      </c>
      <c r="M303" t="str">
        <f t="shared" si="16"/>
        <v xml:space="preserve">台南市東區長榮路一段  </v>
      </c>
      <c r="N303" t="str">
        <f t="shared" si="17"/>
        <v>台南市</v>
      </c>
      <c r="O303">
        <f t="shared" si="18"/>
        <v>8000</v>
      </c>
      <c r="P303" t="str">
        <f>_xlfn.XLOOKUP(N303,區隔!$B$3:$B$20,區隔!C$3:C$20,0)</f>
        <v>南部</v>
      </c>
      <c r="Q303" t="str">
        <f>LOOKUP(C303,區隔!$F$3:$F$5,區隔!$E$3:$E$5)</f>
        <v>小坪數</v>
      </c>
      <c r="R303">
        <f t="shared" si="19"/>
        <v>20</v>
      </c>
    </row>
    <row r="304" spans="1:18" x14ac:dyDescent="0.3">
      <c r="A304" s="7" t="s">
        <v>4998</v>
      </c>
      <c r="B304" t="s">
        <v>1</v>
      </c>
      <c r="C304">
        <v>46.23</v>
      </c>
      <c r="D304" t="s">
        <v>3074</v>
      </c>
      <c r="E304" t="s">
        <v>53</v>
      </c>
      <c r="F304" t="s">
        <v>4999</v>
      </c>
      <c r="G304" t="s">
        <v>29</v>
      </c>
      <c r="H304" t="str" cm="1">
        <f t="array" ref="H304:I304">_xlfn.TEXTSPLIT(SUBSTITUTE(D304,"樓",""),"/",,,0)</f>
        <v>7</v>
      </c>
      <c r="I304" t="str">
        <v>28</v>
      </c>
      <c r="J304" cm="1">
        <f t="array" ref="J304">GetNumByUnit(E304,"房")</f>
        <v>3</v>
      </c>
      <c r="K304" cm="1">
        <f t="array" ref="K304">GetNumByUnit(E304,"廳")</f>
        <v>2</v>
      </c>
      <c r="L304" cm="1">
        <f t="array" ref="L304">GetNumByUnit(E304,"衛")</f>
        <v>2</v>
      </c>
      <c r="M304" t="str">
        <f t="shared" si="16"/>
        <v xml:space="preserve">台中市梧棲區八德路一段  </v>
      </c>
      <c r="N304" t="str">
        <f t="shared" si="17"/>
        <v>台中市</v>
      </c>
      <c r="O304">
        <f t="shared" si="18"/>
        <v>25000</v>
      </c>
      <c r="P304" t="str">
        <f>_xlfn.XLOOKUP(N304,區隔!$B$3:$B$20,區隔!C$3:C$20,0)</f>
        <v>中部</v>
      </c>
      <c r="Q304" t="str">
        <f>LOOKUP(C304,區隔!$F$3:$F$5,區隔!$E$3:$E$5)</f>
        <v>大坪數</v>
      </c>
      <c r="R304">
        <f t="shared" si="19"/>
        <v>30</v>
      </c>
    </row>
    <row r="305" spans="1:18" x14ac:dyDescent="0.3">
      <c r="A305" s="7" t="s">
        <v>2522</v>
      </c>
      <c r="B305" t="s">
        <v>1</v>
      </c>
      <c r="C305">
        <v>30.46</v>
      </c>
      <c r="D305" t="s">
        <v>137</v>
      </c>
      <c r="E305" t="s">
        <v>56</v>
      </c>
      <c r="F305" t="s">
        <v>2520</v>
      </c>
      <c r="G305" t="s">
        <v>143</v>
      </c>
      <c r="H305" t="str" cm="1">
        <f t="array" ref="H305:I305">_xlfn.TEXTSPLIT(SUBSTITUTE(D305,"樓",""),"/",,,0)</f>
        <v>12</v>
      </c>
      <c r="I305" t="str">
        <v>14</v>
      </c>
      <c r="J305" cm="1">
        <f t="array" ref="J305">GetNumByUnit(E305,"房")</f>
        <v>1</v>
      </c>
      <c r="K305" cm="1">
        <f t="array" ref="K305">GetNumByUnit(E305,"廳")</f>
        <v>1</v>
      </c>
      <c r="L305" cm="1">
        <f t="array" ref="L305">GetNumByUnit(E305,"衛")</f>
        <v>1</v>
      </c>
      <c r="M305" t="str">
        <f t="shared" si="16"/>
        <v xml:space="preserve">新竹縣竹北市高鐵東二路  </v>
      </c>
      <c r="N305" t="str">
        <f t="shared" si="17"/>
        <v>新竹縣</v>
      </c>
      <c r="O305">
        <f t="shared" si="18"/>
        <v>36000</v>
      </c>
      <c r="P305" t="str">
        <f>_xlfn.XLOOKUP(N305,區隔!$B$3:$B$20,區隔!C$3:C$20,0)</f>
        <v>北部</v>
      </c>
      <c r="Q305" t="str">
        <f>LOOKUP(C305,區隔!$F$3:$F$5,區隔!$E$3:$E$5)</f>
        <v>大坪數</v>
      </c>
      <c r="R305">
        <f t="shared" si="19"/>
        <v>20</v>
      </c>
    </row>
    <row r="306" spans="1:18" x14ac:dyDescent="0.3">
      <c r="A306" s="7" t="s">
        <v>357</v>
      </c>
      <c r="B306" t="s">
        <v>1</v>
      </c>
      <c r="C306">
        <v>15.84</v>
      </c>
      <c r="D306" t="s">
        <v>358</v>
      </c>
      <c r="E306" t="s">
        <v>56</v>
      </c>
      <c r="F306" t="s">
        <v>359</v>
      </c>
      <c r="G306" t="s">
        <v>134</v>
      </c>
      <c r="H306" t="str" cm="1">
        <f t="array" ref="H306:I306">_xlfn.TEXTSPLIT(SUBSTITUTE(D306,"樓",""),"/",,,0)</f>
        <v>16</v>
      </c>
      <c r="I306" t="str">
        <v>16</v>
      </c>
      <c r="J306" cm="1">
        <f t="array" ref="J306">GetNumByUnit(E306,"房")</f>
        <v>1</v>
      </c>
      <c r="K306" cm="1">
        <f t="array" ref="K306">GetNumByUnit(E306,"廳")</f>
        <v>1</v>
      </c>
      <c r="L306" cm="1">
        <f t="array" ref="L306">GetNumByUnit(E306,"衛")</f>
        <v>1</v>
      </c>
      <c r="M306" t="str">
        <f t="shared" si="16"/>
        <v xml:space="preserve">台北市大安區羅斯福路三段  </v>
      </c>
      <c r="N306" t="str">
        <f t="shared" si="17"/>
        <v>台北市</v>
      </c>
      <c r="O306">
        <f t="shared" si="18"/>
        <v>43000</v>
      </c>
      <c r="P306" t="str">
        <f>_xlfn.XLOOKUP(N306,區隔!$B$3:$B$20,區隔!C$3:C$20,0)</f>
        <v>北部</v>
      </c>
      <c r="Q306" t="str">
        <f>LOOKUP(C306,區隔!$F$3:$F$5,區隔!$E$3:$E$5)</f>
        <v>中坪數</v>
      </c>
      <c r="R306">
        <f t="shared" si="19"/>
        <v>20</v>
      </c>
    </row>
    <row r="307" spans="1:18" x14ac:dyDescent="0.3">
      <c r="A307" s="7" t="s">
        <v>818</v>
      </c>
      <c r="B307" t="s">
        <v>1</v>
      </c>
      <c r="C307">
        <v>4</v>
      </c>
      <c r="D307" t="s">
        <v>442</v>
      </c>
      <c r="E307" t="s">
        <v>775</v>
      </c>
      <c r="F307" t="s">
        <v>307</v>
      </c>
      <c r="G307" t="s">
        <v>329</v>
      </c>
      <c r="H307" t="str" cm="1">
        <f t="array" ref="H307:I307">_xlfn.TEXTSPLIT(SUBSTITUTE(D307,"樓",""),"/",,,0)</f>
        <v>5</v>
      </c>
      <c r="I307" t="str">
        <v>7</v>
      </c>
      <c r="J307" cm="1">
        <f t="array" ref="J307">GetNumByUnit(E307,"房")</f>
        <v>1</v>
      </c>
      <c r="K307" cm="1">
        <f t="array" ref="K307">GetNumByUnit(E307,"廳")</f>
        <v>1</v>
      </c>
      <c r="L307" t="str" cm="1">
        <f t="array" ref="L307">GetNumByUnit(E307,"衛")</f>
        <v/>
      </c>
      <c r="M307" t="str">
        <f t="shared" si="16"/>
        <v xml:space="preserve">台北市大安區延吉街  </v>
      </c>
      <c r="N307" t="str">
        <f t="shared" si="17"/>
        <v>台北市</v>
      </c>
      <c r="O307">
        <f t="shared" si="18"/>
        <v>16800</v>
      </c>
      <c r="P307" t="str">
        <f>_xlfn.XLOOKUP(N307,區隔!$B$3:$B$20,區隔!C$3:C$20,0)</f>
        <v>北部</v>
      </c>
      <c r="Q307" t="str">
        <f>LOOKUP(C307,區隔!$F$3:$F$5,區隔!$E$3:$E$5)</f>
        <v>小坪數</v>
      </c>
      <c r="R307">
        <f t="shared" si="19"/>
        <v>10</v>
      </c>
    </row>
    <row r="308" spans="1:18" x14ac:dyDescent="0.3">
      <c r="A308" s="7" t="s">
        <v>1776</v>
      </c>
      <c r="B308" t="s">
        <v>1</v>
      </c>
      <c r="C308">
        <v>36.92</v>
      </c>
      <c r="D308" t="s">
        <v>771</v>
      </c>
      <c r="E308" t="s">
        <v>51</v>
      </c>
      <c r="F308" t="s">
        <v>1777</v>
      </c>
      <c r="G308" t="s">
        <v>18</v>
      </c>
      <c r="H308" t="str" cm="1">
        <f t="array" ref="H308:I308">_xlfn.TEXTSPLIT(SUBSTITUTE(D308,"樓",""),"/",,,0)</f>
        <v>2</v>
      </c>
      <c r="I308" t="str">
        <v>15</v>
      </c>
      <c r="J308" cm="1">
        <f t="array" ref="J308">GetNumByUnit(E308,"房")</f>
        <v>2</v>
      </c>
      <c r="K308" cm="1">
        <f t="array" ref="K308">GetNumByUnit(E308,"廳")</f>
        <v>2</v>
      </c>
      <c r="L308" cm="1">
        <f t="array" ref="L308">GetNumByUnit(E308,"衛")</f>
        <v>2</v>
      </c>
      <c r="M308" t="str">
        <f t="shared" si="16"/>
        <v xml:space="preserve">高雄市楠梓區大學十九街  </v>
      </c>
      <c r="N308" t="str">
        <f t="shared" si="17"/>
        <v>高雄市</v>
      </c>
      <c r="O308">
        <f t="shared" si="18"/>
        <v>22000</v>
      </c>
      <c r="P308" t="str">
        <f>_xlfn.XLOOKUP(N308,區隔!$B$3:$B$20,區隔!C$3:C$20,0)</f>
        <v>南部</v>
      </c>
      <c r="Q308" t="str">
        <f>LOOKUP(C308,區隔!$F$3:$F$5,區隔!$E$3:$E$5)</f>
        <v>大坪數</v>
      </c>
      <c r="R308">
        <f t="shared" si="19"/>
        <v>20</v>
      </c>
    </row>
    <row r="309" spans="1:18" x14ac:dyDescent="0.3">
      <c r="A309" s="7" t="s">
        <v>5000</v>
      </c>
      <c r="B309" t="s">
        <v>1</v>
      </c>
      <c r="C309">
        <v>11.12</v>
      </c>
      <c r="D309" t="s">
        <v>72</v>
      </c>
      <c r="E309" t="s">
        <v>108</v>
      </c>
      <c r="F309" t="s">
        <v>109</v>
      </c>
      <c r="G309" t="s">
        <v>41</v>
      </c>
      <c r="H309" t="str" cm="1">
        <f t="array" ref="H309:I309">_xlfn.TEXTSPLIT(SUBSTITUTE(D309,"樓",""),"/",,,0)</f>
        <v>1</v>
      </c>
      <c r="I309" t="str">
        <v>7</v>
      </c>
      <c r="J309" cm="1">
        <f t="array" ref="J309">GetNumByUnit(E309,"房")</f>
        <v>2</v>
      </c>
      <c r="K309" cm="1">
        <f t="array" ref="K309">GetNumByUnit(E309,"廳")</f>
        <v>2</v>
      </c>
      <c r="L309" cm="1">
        <f t="array" ref="L309">GetNumByUnit(E309,"衛")</f>
        <v>2</v>
      </c>
      <c r="M309" t="str">
        <f t="shared" si="16"/>
        <v xml:space="preserve">台北市大安區金山南路二段  </v>
      </c>
      <c r="N309" t="str">
        <f t="shared" si="17"/>
        <v>台北市</v>
      </c>
      <c r="O309">
        <f t="shared" si="18"/>
        <v>45000</v>
      </c>
      <c r="P309" t="str">
        <f>_xlfn.XLOOKUP(N309,區隔!$B$3:$B$20,區隔!C$3:C$20,0)</f>
        <v>北部</v>
      </c>
      <c r="Q309" t="str">
        <f>LOOKUP(C309,區隔!$F$3:$F$5,區隔!$E$3:$E$5)</f>
        <v>小坪數</v>
      </c>
      <c r="R309">
        <f t="shared" si="19"/>
        <v>10</v>
      </c>
    </row>
    <row r="310" spans="1:18" x14ac:dyDescent="0.3">
      <c r="A310" s="7" t="s">
        <v>5001</v>
      </c>
      <c r="B310" t="s">
        <v>1</v>
      </c>
      <c r="C310">
        <v>42.11</v>
      </c>
      <c r="D310" t="s">
        <v>652</v>
      </c>
      <c r="E310" t="s">
        <v>53</v>
      </c>
      <c r="F310" t="s">
        <v>1968</v>
      </c>
      <c r="G310" t="s">
        <v>999</v>
      </c>
      <c r="H310" t="str" cm="1">
        <f t="array" ref="H310:I310">_xlfn.TEXTSPLIT(SUBSTITUTE(D310,"樓",""),"/",,,0)</f>
        <v>11</v>
      </c>
      <c r="I310" t="str">
        <v>12</v>
      </c>
      <c r="J310" cm="1">
        <f t="array" ref="J310">GetNumByUnit(E310,"房")</f>
        <v>3</v>
      </c>
      <c r="K310" cm="1">
        <f t="array" ref="K310">GetNumByUnit(E310,"廳")</f>
        <v>2</v>
      </c>
      <c r="L310" cm="1">
        <f t="array" ref="L310">GetNumByUnit(E310,"衛")</f>
        <v>2</v>
      </c>
      <c r="M310" t="str">
        <f t="shared" si="16"/>
        <v xml:space="preserve">台中市西屯區國安一路  </v>
      </c>
      <c r="N310" t="str">
        <f t="shared" si="17"/>
        <v>台中市</v>
      </c>
      <c r="O310">
        <f t="shared" si="18"/>
        <v>26000</v>
      </c>
      <c r="P310" t="str">
        <f>_xlfn.XLOOKUP(N310,區隔!$B$3:$B$20,區隔!C$3:C$20,0)</f>
        <v>中部</v>
      </c>
      <c r="Q310" t="str">
        <f>LOOKUP(C310,區隔!$F$3:$F$5,區隔!$E$3:$E$5)</f>
        <v>大坪數</v>
      </c>
      <c r="R310">
        <f t="shared" si="19"/>
        <v>20</v>
      </c>
    </row>
    <row r="311" spans="1:18" x14ac:dyDescent="0.3">
      <c r="A311" s="7" t="s">
        <v>893</v>
      </c>
      <c r="B311" t="s">
        <v>1</v>
      </c>
      <c r="C311">
        <v>65.319999999999993</v>
      </c>
      <c r="D311" t="s">
        <v>894</v>
      </c>
      <c r="E311" t="s">
        <v>895</v>
      </c>
      <c r="F311" t="s">
        <v>896</v>
      </c>
      <c r="G311" t="s">
        <v>23</v>
      </c>
      <c r="H311" t="str" cm="1">
        <f t="array" ref="H311:I311">_xlfn.TEXTSPLIT(SUBSTITUTE(D311,"樓",""),"/",,,0)</f>
        <v>14</v>
      </c>
      <c r="I311" t="str">
        <v>22</v>
      </c>
      <c r="J311" cm="1">
        <f t="array" ref="J311">GetNumByUnit(E311,"房")</f>
        <v>2</v>
      </c>
      <c r="K311" cm="1">
        <f t="array" ref="K311">GetNumByUnit(E311,"廳")</f>
        <v>2</v>
      </c>
      <c r="L311" cm="1">
        <f t="array" ref="L311">GetNumByUnit(E311,"衛")</f>
        <v>5</v>
      </c>
      <c r="M311" t="str">
        <f t="shared" si="16"/>
        <v xml:space="preserve">台北市文山區辛亥路六段  </v>
      </c>
      <c r="N311" t="str">
        <f t="shared" si="17"/>
        <v>台北市</v>
      </c>
      <c r="O311">
        <f t="shared" si="18"/>
        <v>40000</v>
      </c>
      <c r="P311" t="str">
        <f>_xlfn.XLOOKUP(N311,區隔!$B$3:$B$20,區隔!C$3:C$20,0)</f>
        <v>北部</v>
      </c>
      <c r="Q311" t="str">
        <f>LOOKUP(C311,區隔!$F$3:$F$5,區隔!$E$3:$E$5)</f>
        <v>大坪數</v>
      </c>
      <c r="R311">
        <f t="shared" si="19"/>
        <v>30</v>
      </c>
    </row>
    <row r="312" spans="1:18" x14ac:dyDescent="0.3">
      <c r="A312" s="7" t="s">
        <v>5002</v>
      </c>
      <c r="B312" t="s">
        <v>1</v>
      </c>
      <c r="C312">
        <v>12.46</v>
      </c>
      <c r="D312" t="s">
        <v>64</v>
      </c>
      <c r="E312" t="s">
        <v>167</v>
      </c>
      <c r="F312" t="s">
        <v>5003</v>
      </c>
      <c r="G312" t="s">
        <v>29</v>
      </c>
      <c r="H312" t="str" cm="1">
        <f t="array" ref="H312:I312">_xlfn.TEXTSPLIT(SUBSTITUTE(D312,"樓",""),"/",,,0)</f>
        <v>1</v>
      </c>
      <c r="I312" t="str">
        <v>4</v>
      </c>
      <c r="J312" cm="1">
        <f t="array" ref="J312">GetNumByUnit(E312,"房")</f>
        <v>4</v>
      </c>
      <c r="K312" cm="1">
        <f t="array" ref="K312">GetNumByUnit(E312,"廳")</f>
        <v>3</v>
      </c>
      <c r="L312" cm="1">
        <f t="array" ref="L312">GetNumByUnit(E312,"衛")</f>
        <v>3</v>
      </c>
      <c r="M312" t="str">
        <f t="shared" si="16"/>
        <v xml:space="preserve">桃園市八德區文昌街  </v>
      </c>
      <c r="N312" t="str">
        <f t="shared" si="17"/>
        <v>桃園市</v>
      </c>
      <c r="O312">
        <f t="shared" si="18"/>
        <v>25000</v>
      </c>
      <c r="P312" t="str">
        <f>_xlfn.XLOOKUP(N312,區隔!$B$3:$B$20,區隔!C$3:C$20,0)</f>
        <v>北部</v>
      </c>
      <c r="Q312" t="str">
        <f>LOOKUP(C312,區隔!$F$3:$F$5,區隔!$E$3:$E$5)</f>
        <v>小坪數</v>
      </c>
      <c r="R312">
        <f t="shared" si="19"/>
        <v>10</v>
      </c>
    </row>
    <row r="313" spans="1:18" x14ac:dyDescent="0.3">
      <c r="A313" s="7" t="s">
        <v>2156</v>
      </c>
      <c r="B313" t="s">
        <v>1</v>
      </c>
      <c r="C313">
        <v>42.7</v>
      </c>
      <c r="D313" t="s">
        <v>194</v>
      </c>
      <c r="E313" t="s">
        <v>53</v>
      </c>
      <c r="F313" t="s">
        <v>2157</v>
      </c>
      <c r="G313" t="s">
        <v>482</v>
      </c>
      <c r="H313" t="str" cm="1">
        <f t="array" ref="H313:I313">_xlfn.TEXTSPLIT(SUBSTITUTE(D313,"樓",""),"/",,,0)</f>
        <v>6</v>
      </c>
      <c r="I313" t="str">
        <v>10</v>
      </c>
      <c r="J313" cm="1">
        <f t="array" ref="J313">GetNumByUnit(E313,"房")</f>
        <v>3</v>
      </c>
      <c r="K313" cm="1">
        <f t="array" ref="K313">GetNumByUnit(E313,"廳")</f>
        <v>2</v>
      </c>
      <c r="L313" cm="1">
        <f t="array" ref="L313">GetNumByUnit(E313,"衛")</f>
        <v>2</v>
      </c>
      <c r="M313" t="str">
        <f t="shared" si="16"/>
        <v xml:space="preserve">新竹縣竹北市成功三路  </v>
      </c>
      <c r="N313" t="str">
        <f t="shared" si="17"/>
        <v>新竹縣</v>
      </c>
      <c r="O313">
        <f t="shared" si="18"/>
        <v>29000</v>
      </c>
      <c r="P313" t="str">
        <f>_xlfn.XLOOKUP(N313,區隔!$B$3:$B$20,區隔!C$3:C$20,0)</f>
        <v>北部</v>
      </c>
      <c r="Q313" t="str">
        <f>LOOKUP(C313,區隔!$F$3:$F$5,區隔!$E$3:$E$5)</f>
        <v>大坪數</v>
      </c>
      <c r="R313">
        <f t="shared" si="19"/>
        <v>10</v>
      </c>
    </row>
    <row r="314" spans="1:18" x14ac:dyDescent="0.3">
      <c r="A314" s="7" t="s">
        <v>5004</v>
      </c>
      <c r="B314" t="s">
        <v>1</v>
      </c>
      <c r="C314">
        <v>75</v>
      </c>
      <c r="D314" t="s">
        <v>843</v>
      </c>
      <c r="E314" t="s">
        <v>5005</v>
      </c>
      <c r="F314" t="s">
        <v>5006</v>
      </c>
      <c r="G314" t="s">
        <v>5007</v>
      </c>
      <c r="H314" t="str" cm="1">
        <f t="array" ref="H314:I314">_xlfn.TEXTSPLIT(SUBSTITUTE(D314,"樓",""),"/",,,0)</f>
        <v>B1-2</v>
      </c>
      <c r="I314" t="str">
        <v>2</v>
      </c>
      <c r="J314" cm="1">
        <f t="array" ref="J314">GetNumByUnit(E314,"房")</f>
        <v>5</v>
      </c>
      <c r="K314" cm="1">
        <f t="array" ref="K314">GetNumByUnit(E314,"廳")</f>
        <v>2</v>
      </c>
      <c r="L314" cm="1">
        <f t="array" ref="L314">GetNumByUnit(E314,"衛")</f>
        <v>5</v>
      </c>
      <c r="M314" t="str">
        <f t="shared" si="16"/>
        <v xml:space="preserve">台北市北投區崇仰九路  </v>
      </c>
      <c r="N314" t="str">
        <f t="shared" si="17"/>
        <v>台北市</v>
      </c>
      <c r="O314">
        <f t="shared" si="18"/>
        <v>185000</v>
      </c>
      <c r="P314" t="str">
        <f>_xlfn.XLOOKUP(N314,區隔!$B$3:$B$20,區隔!C$3:C$20,0)</f>
        <v>北部</v>
      </c>
      <c r="Q314" t="str">
        <f>LOOKUP(C314,區隔!$F$3:$F$5,區隔!$E$3:$E$5)</f>
        <v>大坪數</v>
      </c>
      <c r="R314">
        <f t="shared" si="19"/>
        <v>10</v>
      </c>
    </row>
    <row r="315" spans="1:18" x14ac:dyDescent="0.3">
      <c r="A315" s="7" t="s">
        <v>5008</v>
      </c>
      <c r="B315" t="s">
        <v>1</v>
      </c>
      <c r="C315">
        <v>37.03</v>
      </c>
      <c r="D315" t="s">
        <v>1052</v>
      </c>
      <c r="E315" t="s">
        <v>61</v>
      </c>
      <c r="F315" t="s">
        <v>5009</v>
      </c>
      <c r="G315" t="s">
        <v>26</v>
      </c>
      <c r="H315" t="str" cm="1">
        <f t="array" ref="H315:I315">_xlfn.TEXTSPLIT(SUBSTITUTE(D315,"樓",""),"/",,,0)</f>
        <v>18</v>
      </c>
      <c r="I315" t="str">
        <v>22</v>
      </c>
      <c r="J315" cm="1">
        <f t="array" ref="J315">GetNumByUnit(E315,"房")</f>
        <v>2</v>
      </c>
      <c r="K315" cm="1">
        <f t="array" ref="K315">GetNumByUnit(E315,"廳")</f>
        <v>2</v>
      </c>
      <c r="L315" cm="1">
        <f t="array" ref="L315">GetNumByUnit(E315,"衛")</f>
        <v>1</v>
      </c>
      <c r="M315" t="str">
        <f t="shared" si="16"/>
        <v xml:space="preserve">新竹市新竹市介壽一路  </v>
      </c>
      <c r="N315" t="str">
        <f t="shared" si="17"/>
        <v>新竹市</v>
      </c>
      <c r="O315">
        <f t="shared" si="18"/>
        <v>32000</v>
      </c>
      <c r="P315" t="str">
        <f>_xlfn.XLOOKUP(N315,區隔!$B$3:$B$20,區隔!C$3:C$20,0)</f>
        <v>北部</v>
      </c>
      <c r="Q315" t="str">
        <f>LOOKUP(C315,區隔!$F$3:$F$5,區隔!$E$3:$E$5)</f>
        <v>大坪數</v>
      </c>
      <c r="R315">
        <f t="shared" si="19"/>
        <v>30</v>
      </c>
    </row>
    <row r="316" spans="1:18" x14ac:dyDescent="0.3">
      <c r="A316" s="7" t="s">
        <v>1750</v>
      </c>
      <c r="B316" t="s">
        <v>1</v>
      </c>
      <c r="C316">
        <v>24.16</v>
      </c>
      <c r="D316" t="s">
        <v>445</v>
      </c>
      <c r="E316" t="s">
        <v>1751</v>
      </c>
      <c r="F316" t="s">
        <v>1752</v>
      </c>
      <c r="G316" t="s">
        <v>128</v>
      </c>
      <c r="H316" t="str" cm="1">
        <f t="array" ref="H316:I316">_xlfn.TEXTSPLIT(SUBSTITUTE(D316,"樓",""),"/",,,0)</f>
        <v>3</v>
      </c>
      <c r="I316" t="str">
        <v>4</v>
      </c>
      <c r="J316" cm="1">
        <f t="array" ref="J316">GetNumByUnit(E316,"房")</f>
        <v>2</v>
      </c>
      <c r="K316" cm="1">
        <f t="array" ref="K316">GetNumByUnit(E316,"廳")</f>
        <v>1</v>
      </c>
      <c r="L316" cm="1">
        <f t="array" ref="L316">GetNumByUnit(E316,"衛")</f>
        <v>2</v>
      </c>
      <c r="M316" t="str">
        <f t="shared" si="16"/>
        <v xml:space="preserve">台南市安平區安平路  </v>
      </c>
      <c r="N316" t="str">
        <f t="shared" si="17"/>
        <v>台南市</v>
      </c>
      <c r="O316">
        <f t="shared" si="18"/>
        <v>16000</v>
      </c>
      <c r="P316" t="str">
        <f>_xlfn.XLOOKUP(N316,區隔!$B$3:$B$20,區隔!C$3:C$20,0)</f>
        <v>南部</v>
      </c>
      <c r="Q316" t="str">
        <f>LOOKUP(C316,區隔!$F$3:$F$5,區隔!$E$3:$E$5)</f>
        <v>中坪數</v>
      </c>
      <c r="R316">
        <f t="shared" si="19"/>
        <v>10</v>
      </c>
    </row>
    <row r="317" spans="1:18" x14ac:dyDescent="0.3">
      <c r="A317" s="7" t="s">
        <v>2396</v>
      </c>
      <c r="B317" t="s">
        <v>1</v>
      </c>
      <c r="C317">
        <v>48.59</v>
      </c>
      <c r="D317" t="s">
        <v>62</v>
      </c>
      <c r="E317" t="s">
        <v>193</v>
      </c>
      <c r="F317" t="s">
        <v>2397</v>
      </c>
      <c r="G317" t="s">
        <v>29</v>
      </c>
      <c r="H317" t="str" cm="1">
        <f t="array" ref="H317:I317">_xlfn.TEXTSPLIT(SUBSTITUTE(D317,"樓",""),"/",,,0)</f>
        <v>8</v>
      </c>
      <c r="I317" t="str">
        <v>12</v>
      </c>
      <c r="J317" cm="1">
        <f t="array" ref="J317">GetNumByUnit(E317,"房")</f>
        <v>4</v>
      </c>
      <c r="K317" cm="1">
        <f t="array" ref="K317">GetNumByUnit(E317,"廳")</f>
        <v>2</v>
      </c>
      <c r="L317" cm="1">
        <f t="array" ref="L317">GetNumByUnit(E317,"衛")</f>
        <v>2</v>
      </c>
      <c r="M317" t="str">
        <f t="shared" si="16"/>
        <v xml:space="preserve">台中市北屯區后庄北路  </v>
      </c>
      <c r="N317" t="str">
        <f t="shared" si="17"/>
        <v>台中市</v>
      </c>
      <c r="O317">
        <f t="shared" si="18"/>
        <v>25000</v>
      </c>
      <c r="P317" t="str">
        <f>_xlfn.XLOOKUP(N317,區隔!$B$3:$B$20,區隔!C$3:C$20,0)</f>
        <v>中部</v>
      </c>
      <c r="Q317" t="str">
        <f>LOOKUP(C317,區隔!$F$3:$F$5,區隔!$E$3:$E$5)</f>
        <v>大坪數</v>
      </c>
      <c r="R317">
        <f t="shared" si="19"/>
        <v>20</v>
      </c>
    </row>
    <row r="318" spans="1:18" x14ac:dyDescent="0.3">
      <c r="A318" s="7" t="s">
        <v>4135</v>
      </c>
      <c r="B318" t="s">
        <v>1</v>
      </c>
      <c r="C318">
        <v>47.2</v>
      </c>
      <c r="D318" t="s">
        <v>133</v>
      </c>
      <c r="E318" t="s">
        <v>51</v>
      </c>
      <c r="F318" t="s">
        <v>4136</v>
      </c>
      <c r="G318" t="s">
        <v>112</v>
      </c>
      <c r="H318" t="str" cm="1">
        <f t="array" ref="H318:I318">_xlfn.TEXTSPLIT(SUBSTITUTE(D318,"樓",""),"/",,,0)</f>
        <v>7</v>
      </c>
      <c r="I318" t="str">
        <v>14</v>
      </c>
      <c r="J318" cm="1">
        <f t="array" ref="J318">GetNumByUnit(E318,"房")</f>
        <v>2</v>
      </c>
      <c r="K318" cm="1">
        <f t="array" ref="K318">GetNumByUnit(E318,"廳")</f>
        <v>2</v>
      </c>
      <c r="L318" cm="1">
        <f t="array" ref="L318">GetNumByUnit(E318,"衛")</f>
        <v>2</v>
      </c>
      <c r="M318" t="str">
        <f t="shared" si="16"/>
        <v xml:space="preserve">台中市西屯區市政北三路  </v>
      </c>
      <c r="N318" t="str">
        <f t="shared" si="17"/>
        <v>台中市</v>
      </c>
      <c r="O318">
        <f t="shared" si="18"/>
        <v>60000</v>
      </c>
      <c r="P318" t="str">
        <f>_xlfn.XLOOKUP(N318,區隔!$B$3:$B$20,區隔!C$3:C$20,0)</f>
        <v>中部</v>
      </c>
      <c r="Q318" t="str">
        <f>LOOKUP(C318,區隔!$F$3:$F$5,區隔!$E$3:$E$5)</f>
        <v>大坪數</v>
      </c>
      <c r="R318">
        <f t="shared" si="19"/>
        <v>20</v>
      </c>
    </row>
    <row r="319" spans="1:18" x14ac:dyDescent="0.3">
      <c r="A319" s="7" t="s">
        <v>5010</v>
      </c>
      <c r="B319" t="s">
        <v>1</v>
      </c>
      <c r="C319">
        <v>47.01</v>
      </c>
      <c r="D319" t="s">
        <v>284</v>
      </c>
      <c r="E319" t="s">
        <v>5011</v>
      </c>
      <c r="F319" t="s">
        <v>5012</v>
      </c>
      <c r="G319" t="s">
        <v>23</v>
      </c>
      <c r="H319" t="str" cm="1">
        <f t="array" ref="H319:I319">_xlfn.TEXTSPLIT(SUBSTITUTE(D319,"樓",""),"/",,,0)</f>
        <v>1-2</v>
      </c>
      <c r="I319" t="str">
        <v>2</v>
      </c>
      <c r="J319" cm="1">
        <f t="array" ref="J319">GetNumByUnit(E319,"房")</f>
        <v>8</v>
      </c>
      <c r="K319" cm="1">
        <f t="array" ref="K319">GetNumByUnit(E319,"廳")</f>
        <v>2</v>
      </c>
      <c r="L319" cm="1">
        <f t="array" ref="L319">GetNumByUnit(E319,"衛")</f>
        <v>6</v>
      </c>
      <c r="M319" t="str">
        <f t="shared" si="16"/>
        <v xml:space="preserve">台中市清水區高美路  </v>
      </c>
      <c r="N319" t="str">
        <f t="shared" si="17"/>
        <v>台中市</v>
      </c>
      <c r="O319">
        <f t="shared" si="18"/>
        <v>40000</v>
      </c>
      <c r="P319" t="str">
        <f>_xlfn.XLOOKUP(N319,區隔!$B$3:$B$20,區隔!C$3:C$20,0)</f>
        <v>中部</v>
      </c>
      <c r="Q319" t="str">
        <f>LOOKUP(C319,區隔!$F$3:$F$5,區隔!$E$3:$E$5)</f>
        <v>大坪數</v>
      </c>
      <c r="R319">
        <f t="shared" si="19"/>
        <v>10</v>
      </c>
    </row>
    <row r="320" spans="1:18" x14ac:dyDescent="0.3">
      <c r="A320" s="7" t="s">
        <v>5013</v>
      </c>
      <c r="B320" t="s">
        <v>1</v>
      </c>
      <c r="C320">
        <v>31.88</v>
      </c>
      <c r="D320" t="s">
        <v>514</v>
      </c>
      <c r="E320" t="s">
        <v>53</v>
      </c>
      <c r="F320" t="s">
        <v>1571</v>
      </c>
      <c r="G320" t="s">
        <v>245</v>
      </c>
      <c r="H320" t="str" cm="1">
        <f t="array" ref="H320:I320">_xlfn.TEXTSPLIT(SUBSTITUTE(D320,"樓",""),"/",,,0)</f>
        <v>13</v>
      </c>
      <c r="I320" t="str">
        <v>13</v>
      </c>
      <c r="J320" cm="1">
        <f t="array" ref="J320">GetNumByUnit(E320,"房")</f>
        <v>3</v>
      </c>
      <c r="K320" cm="1">
        <f t="array" ref="K320">GetNumByUnit(E320,"廳")</f>
        <v>2</v>
      </c>
      <c r="L320" cm="1">
        <f t="array" ref="L320">GetNumByUnit(E320,"衛")</f>
        <v>2</v>
      </c>
      <c r="M320" t="str">
        <f t="shared" si="16"/>
        <v xml:space="preserve">台中市西屯區福安路  </v>
      </c>
      <c r="N320" t="str">
        <f t="shared" si="17"/>
        <v>台中市</v>
      </c>
      <c r="O320">
        <f t="shared" si="18"/>
        <v>23000</v>
      </c>
      <c r="P320" t="str">
        <f>_xlfn.XLOOKUP(N320,區隔!$B$3:$B$20,區隔!C$3:C$20,0)</f>
        <v>中部</v>
      </c>
      <c r="Q320" t="str">
        <f>LOOKUP(C320,區隔!$F$3:$F$5,區隔!$E$3:$E$5)</f>
        <v>大坪數</v>
      </c>
      <c r="R320">
        <f t="shared" si="19"/>
        <v>20</v>
      </c>
    </row>
    <row r="321" spans="1:18" x14ac:dyDescent="0.3">
      <c r="A321" s="7" t="s">
        <v>5014</v>
      </c>
      <c r="B321" t="s">
        <v>1</v>
      </c>
      <c r="C321">
        <v>36.700000000000003</v>
      </c>
      <c r="D321" t="s">
        <v>3020</v>
      </c>
      <c r="E321" t="s">
        <v>51</v>
      </c>
      <c r="F321" t="s">
        <v>3665</v>
      </c>
      <c r="G321" t="s">
        <v>482</v>
      </c>
      <c r="H321" t="str" cm="1">
        <f t="array" ref="H321:I321">_xlfn.TEXTSPLIT(SUBSTITUTE(D321,"樓",""),"/",,,0)</f>
        <v>17</v>
      </c>
      <c r="I321" t="str">
        <v>22</v>
      </c>
      <c r="J321" cm="1">
        <f t="array" ref="J321">GetNumByUnit(E321,"房")</f>
        <v>2</v>
      </c>
      <c r="K321" cm="1">
        <f t="array" ref="K321">GetNumByUnit(E321,"廳")</f>
        <v>2</v>
      </c>
      <c r="L321" cm="1">
        <f t="array" ref="L321">GetNumByUnit(E321,"衛")</f>
        <v>2</v>
      </c>
      <c r="M321" t="str">
        <f t="shared" si="16"/>
        <v xml:space="preserve">台中市中區自由路二段  </v>
      </c>
      <c r="N321" t="str">
        <f t="shared" si="17"/>
        <v>台中市</v>
      </c>
      <c r="O321">
        <f t="shared" si="18"/>
        <v>29000</v>
      </c>
      <c r="P321" t="str">
        <f>_xlfn.XLOOKUP(N321,區隔!$B$3:$B$20,區隔!C$3:C$20,0)</f>
        <v>中部</v>
      </c>
      <c r="Q321" t="str">
        <f>LOOKUP(C321,區隔!$F$3:$F$5,區隔!$E$3:$E$5)</f>
        <v>大坪數</v>
      </c>
      <c r="R321">
        <f t="shared" si="19"/>
        <v>30</v>
      </c>
    </row>
    <row r="322" spans="1:18" x14ac:dyDescent="0.3">
      <c r="A322" s="7" t="s">
        <v>5015</v>
      </c>
      <c r="B322" t="s">
        <v>1</v>
      </c>
      <c r="C322">
        <v>26.83</v>
      </c>
      <c r="D322" t="s">
        <v>798</v>
      </c>
      <c r="E322" t="s">
        <v>79</v>
      </c>
      <c r="F322" t="s">
        <v>2307</v>
      </c>
      <c r="G322" t="s">
        <v>1482</v>
      </c>
      <c r="H322" t="str" cm="1">
        <f t="array" ref="H322:I322">_xlfn.TEXTSPLIT(SUBSTITUTE(D322,"樓",""),"/",,,0)</f>
        <v>3</v>
      </c>
      <c r="I322" t="str">
        <v>15</v>
      </c>
      <c r="J322" cm="1">
        <f t="array" ref="J322">GetNumByUnit(E322,"房")</f>
        <v>1</v>
      </c>
      <c r="K322" cm="1">
        <f t="array" ref="K322">GetNumByUnit(E322,"廳")</f>
        <v>2</v>
      </c>
      <c r="L322" cm="1">
        <f t="array" ref="L322">GetNumByUnit(E322,"衛")</f>
        <v>1</v>
      </c>
      <c r="M322" t="str">
        <f t="shared" si="16"/>
        <v xml:space="preserve">高雄市三民區民族一路  </v>
      </c>
      <c r="N322" t="str">
        <f t="shared" si="17"/>
        <v>高雄市</v>
      </c>
      <c r="O322">
        <f t="shared" si="18"/>
        <v>19800</v>
      </c>
      <c r="P322" t="str">
        <f>_xlfn.XLOOKUP(N322,區隔!$B$3:$B$20,區隔!C$3:C$20,0)</f>
        <v>南部</v>
      </c>
      <c r="Q322" t="str">
        <f>LOOKUP(C322,區隔!$F$3:$F$5,區隔!$E$3:$E$5)</f>
        <v>中坪數</v>
      </c>
      <c r="R322">
        <f t="shared" si="19"/>
        <v>20</v>
      </c>
    </row>
    <row r="323" spans="1:18" x14ac:dyDescent="0.3">
      <c r="A323" s="7" t="s">
        <v>5016</v>
      </c>
      <c r="B323" t="s">
        <v>1</v>
      </c>
      <c r="C323">
        <v>29.04</v>
      </c>
      <c r="D323" t="s">
        <v>63</v>
      </c>
      <c r="E323" t="s">
        <v>53</v>
      </c>
      <c r="F323" t="s">
        <v>215</v>
      </c>
      <c r="G323" t="s">
        <v>216</v>
      </c>
      <c r="H323" t="str" cm="1">
        <f t="array" ref="H323:I323">_xlfn.TEXTSPLIT(SUBSTITUTE(D323,"樓",""),"/",,,0)</f>
        <v>5</v>
      </c>
      <c r="I323" t="str">
        <v>5</v>
      </c>
      <c r="J323" cm="1">
        <f t="array" ref="J323">GetNumByUnit(E323,"房")</f>
        <v>3</v>
      </c>
      <c r="K323" cm="1">
        <f t="array" ref="K323">GetNumByUnit(E323,"廳")</f>
        <v>2</v>
      </c>
      <c r="L323" cm="1">
        <f t="array" ref="L323">GetNumByUnit(E323,"衛")</f>
        <v>2</v>
      </c>
      <c r="M323" t="str">
        <f t="shared" ref="M323:M386" si="20">IFERROR(_xlfn.TEXTAFTER(F323,"/",LEN(F323)-LEN(SUBSTITUTE(F323,"/",""))),F323)</f>
        <v xml:space="preserve">台北市內湖區康樂街  </v>
      </c>
      <c r="N323" t="str">
        <f t="shared" ref="N323:N386" si="21">TRIM(LEFT(M323,MIN(IFERROR(SEARCH("縣",M323),999),IFERROR(SEARCH("市",M323),999))))</f>
        <v>台北市</v>
      </c>
      <c r="O323">
        <f t="shared" ref="O323:O386" si="22">VALUE(SUBSTITUTE(SUBSTITUTE(G323,",", ""),"元/月",""))</f>
        <v>34800</v>
      </c>
      <c r="P323" t="str">
        <f>_xlfn.XLOOKUP(N323,區隔!$B$3:$B$20,區隔!C$3:C$20,0)</f>
        <v>北部</v>
      </c>
      <c r="Q323" t="str">
        <f>LOOKUP(C323,區隔!$F$3:$F$5,區隔!$E$3:$E$5)</f>
        <v>中坪數</v>
      </c>
      <c r="R323">
        <f t="shared" ref="R323:R386" si="23">_xlfn.XLOOKUP(CEILING(I323,10),_xlfn.SEQUENCE(100,,10,10),_xlfn.SEQUENCE(100,,10,10))</f>
        <v>10</v>
      </c>
    </row>
    <row r="324" spans="1:18" x14ac:dyDescent="0.3">
      <c r="A324" s="7" t="s">
        <v>4845</v>
      </c>
      <c r="B324" t="s">
        <v>1</v>
      </c>
      <c r="C324">
        <v>41.5</v>
      </c>
      <c r="D324" t="s">
        <v>95</v>
      </c>
      <c r="E324" t="s">
        <v>51</v>
      </c>
      <c r="F324" t="s">
        <v>4846</v>
      </c>
      <c r="G324" t="s">
        <v>243</v>
      </c>
      <c r="H324" t="str" cm="1">
        <f t="array" ref="H324:I324">_xlfn.TEXTSPLIT(SUBSTITUTE(D324,"樓",""),"/",,,0)</f>
        <v>8</v>
      </c>
      <c r="I324" t="str">
        <v>15</v>
      </c>
      <c r="J324" cm="1">
        <f t="array" ref="J324">GetNumByUnit(E324,"房")</f>
        <v>2</v>
      </c>
      <c r="K324" cm="1">
        <f t="array" ref="K324">GetNumByUnit(E324,"廳")</f>
        <v>2</v>
      </c>
      <c r="L324" cm="1">
        <f t="array" ref="L324">GetNumByUnit(E324,"衛")</f>
        <v>2</v>
      </c>
      <c r="M324" t="str">
        <f t="shared" si="20"/>
        <v xml:space="preserve">台中市烏日區環河路四段  </v>
      </c>
      <c r="N324" t="str">
        <f t="shared" si="21"/>
        <v>台中市</v>
      </c>
      <c r="O324">
        <f t="shared" si="22"/>
        <v>30000</v>
      </c>
      <c r="P324" t="str">
        <f>_xlfn.XLOOKUP(N324,區隔!$B$3:$B$20,區隔!C$3:C$20,0)</f>
        <v>中部</v>
      </c>
      <c r="Q324" t="str">
        <f>LOOKUP(C324,區隔!$F$3:$F$5,區隔!$E$3:$E$5)</f>
        <v>大坪數</v>
      </c>
      <c r="R324">
        <f t="shared" si="23"/>
        <v>20</v>
      </c>
    </row>
    <row r="325" spans="1:18" x14ac:dyDescent="0.3">
      <c r="A325" s="7" t="s">
        <v>5017</v>
      </c>
      <c r="B325" t="s">
        <v>1</v>
      </c>
      <c r="C325">
        <v>52.28</v>
      </c>
      <c r="D325" t="s">
        <v>1883</v>
      </c>
      <c r="E325" t="s">
        <v>5018</v>
      </c>
      <c r="F325" t="s">
        <v>5019</v>
      </c>
      <c r="G325" t="s">
        <v>243</v>
      </c>
      <c r="H325" t="str" cm="1">
        <f t="array" ref="H325:I325">_xlfn.TEXTSPLIT(SUBSTITUTE(D325,"樓",""),"/",,,0)</f>
        <v>1-3</v>
      </c>
      <c r="I325" t="str">
        <v>5</v>
      </c>
      <c r="J325" cm="1">
        <f t="array" ref="J325">GetNumByUnit(E325,"房")</f>
        <v>3</v>
      </c>
      <c r="K325" cm="1">
        <f t="array" ref="K325">GetNumByUnit(E325,"廳")</f>
        <v>3</v>
      </c>
      <c r="L325" cm="1">
        <f t="array" ref="L325">GetNumByUnit(E325,"衛")</f>
        <v>5</v>
      </c>
      <c r="M325" t="str">
        <f t="shared" si="20"/>
        <v xml:space="preserve"> 新北市汐止區伯爵街  </v>
      </c>
      <c r="N325" t="str">
        <f t="shared" si="21"/>
        <v>新北市</v>
      </c>
      <c r="O325">
        <f t="shared" si="22"/>
        <v>30000</v>
      </c>
      <c r="P325" t="str">
        <f>_xlfn.XLOOKUP(N325,區隔!$B$3:$B$20,區隔!C$3:C$20,0)</f>
        <v>北部</v>
      </c>
      <c r="Q325" t="str">
        <f>LOOKUP(C325,區隔!$F$3:$F$5,區隔!$E$3:$E$5)</f>
        <v>大坪數</v>
      </c>
      <c r="R325">
        <f t="shared" si="23"/>
        <v>10</v>
      </c>
    </row>
    <row r="326" spans="1:18" x14ac:dyDescent="0.3">
      <c r="A326" s="7" t="s">
        <v>1924</v>
      </c>
      <c r="B326" t="s">
        <v>1</v>
      </c>
      <c r="C326">
        <v>64.97</v>
      </c>
      <c r="D326" t="s">
        <v>765</v>
      </c>
      <c r="E326" t="s">
        <v>53</v>
      </c>
      <c r="F326" t="s">
        <v>1925</v>
      </c>
      <c r="G326" t="s">
        <v>674</v>
      </c>
      <c r="H326" t="str" cm="1">
        <f t="array" ref="H326:I326">_xlfn.TEXTSPLIT(SUBSTITUTE(D326,"樓",""),"/",,,0)</f>
        <v>6</v>
      </c>
      <c r="I326" t="str">
        <v>15</v>
      </c>
      <c r="J326" cm="1">
        <f t="array" ref="J326">GetNumByUnit(E326,"房")</f>
        <v>3</v>
      </c>
      <c r="K326" cm="1">
        <f t="array" ref="K326">GetNumByUnit(E326,"廳")</f>
        <v>2</v>
      </c>
      <c r="L326" cm="1">
        <f t="array" ref="L326">GetNumByUnit(E326,"衛")</f>
        <v>2</v>
      </c>
      <c r="M326" t="str">
        <f t="shared" si="20"/>
        <v xml:space="preserve">新北市新莊區福德二街  </v>
      </c>
      <c r="N326" t="str">
        <f t="shared" si="21"/>
        <v>新北市</v>
      </c>
      <c r="O326">
        <f t="shared" si="22"/>
        <v>53000</v>
      </c>
      <c r="P326" t="str">
        <f>_xlfn.XLOOKUP(N326,區隔!$B$3:$B$20,區隔!C$3:C$20,0)</f>
        <v>北部</v>
      </c>
      <c r="Q326" t="str">
        <f>LOOKUP(C326,區隔!$F$3:$F$5,區隔!$E$3:$E$5)</f>
        <v>大坪數</v>
      </c>
      <c r="R326">
        <f t="shared" si="23"/>
        <v>20</v>
      </c>
    </row>
    <row r="327" spans="1:18" x14ac:dyDescent="0.3">
      <c r="A327" s="7" t="s">
        <v>2854</v>
      </c>
      <c r="B327" t="s">
        <v>1</v>
      </c>
      <c r="C327">
        <v>28.69</v>
      </c>
      <c r="D327" t="s">
        <v>284</v>
      </c>
      <c r="E327" t="s">
        <v>2855</v>
      </c>
      <c r="F327" t="s">
        <v>2856</v>
      </c>
      <c r="G327" t="s">
        <v>116</v>
      </c>
      <c r="H327" t="str" cm="1">
        <f t="array" ref="H327:I327">_xlfn.TEXTSPLIT(SUBSTITUTE(D327,"樓",""),"/",,,0)</f>
        <v>1-2</v>
      </c>
      <c r="I327" t="str">
        <v>2</v>
      </c>
      <c r="J327" cm="1">
        <f t="array" ref="J327">GetNumByUnit(E327,"房")</f>
        <v>4</v>
      </c>
      <c r="K327" cm="1">
        <f t="array" ref="K327">GetNumByUnit(E327,"廳")</f>
        <v>2</v>
      </c>
      <c r="L327" cm="1">
        <f t="array" ref="L327">GetNumByUnit(E327,"衛")</f>
        <v>2</v>
      </c>
      <c r="M327" t="str">
        <f t="shared" si="20"/>
        <v xml:space="preserve">台中市西屯區惠中路  </v>
      </c>
      <c r="N327" t="str">
        <f t="shared" si="21"/>
        <v>台中市</v>
      </c>
      <c r="O327">
        <f t="shared" si="22"/>
        <v>48000</v>
      </c>
      <c r="P327" t="str">
        <f>_xlfn.XLOOKUP(N327,區隔!$B$3:$B$20,區隔!C$3:C$20,0)</f>
        <v>中部</v>
      </c>
      <c r="Q327" t="str">
        <f>LOOKUP(C327,區隔!$F$3:$F$5,區隔!$E$3:$E$5)</f>
        <v>中坪數</v>
      </c>
      <c r="R327">
        <f t="shared" si="23"/>
        <v>10</v>
      </c>
    </row>
    <row r="328" spans="1:18" x14ac:dyDescent="0.3">
      <c r="A328" s="7" t="s">
        <v>1180</v>
      </c>
      <c r="B328" t="s">
        <v>1</v>
      </c>
      <c r="C328">
        <v>26.71</v>
      </c>
      <c r="D328" t="s">
        <v>239</v>
      </c>
      <c r="E328" t="s">
        <v>1181</v>
      </c>
      <c r="F328" t="s">
        <v>1182</v>
      </c>
      <c r="G328" t="s">
        <v>23</v>
      </c>
      <c r="H328" t="str" cm="1">
        <f t="array" ref="H328:I328">_xlfn.TEXTSPLIT(SUBSTITUTE(D328,"樓",""),"/",,,0)</f>
        <v>9</v>
      </c>
      <c r="I328" t="str">
        <v>11</v>
      </c>
      <c r="J328" cm="1">
        <f t="array" ref="J328">GetNumByUnit(E328,"房")</f>
        <v>3</v>
      </c>
      <c r="K328" cm="1">
        <f t="array" ref="K328">GetNumByUnit(E328,"廳")</f>
        <v>1</v>
      </c>
      <c r="L328" cm="1">
        <f t="array" ref="L328">GetNumByUnit(E328,"衛")</f>
        <v>2</v>
      </c>
      <c r="M328" t="str">
        <f t="shared" si="20"/>
        <v xml:space="preserve">台北市南港區舊莊街一段  </v>
      </c>
      <c r="N328" t="str">
        <f t="shared" si="21"/>
        <v>台北市</v>
      </c>
      <c r="O328">
        <f t="shared" si="22"/>
        <v>40000</v>
      </c>
      <c r="P328" t="str">
        <f>_xlfn.XLOOKUP(N328,區隔!$B$3:$B$20,區隔!C$3:C$20,0)</f>
        <v>北部</v>
      </c>
      <c r="Q328" t="str">
        <f>LOOKUP(C328,區隔!$F$3:$F$5,區隔!$E$3:$E$5)</f>
        <v>中坪數</v>
      </c>
      <c r="R328">
        <f t="shared" si="23"/>
        <v>20</v>
      </c>
    </row>
    <row r="329" spans="1:18" x14ac:dyDescent="0.3">
      <c r="A329" s="7" t="s">
        <v>3192</v>
      </c>
      <c r="B329" t="s">
        <v>1</v>
      </c>
      <c r="C329">
        <v>68.89</v>
      </c>
      <c r="D329" t="s">
        <v>589</v>
      </c>
      <c r="E329" t="s">
        <v>3193</v>
      </c>
      <c r="F329" t="s">
        <v>3102</v>
      </c>
      <c r="G329" t="s">
        <v>172</v>
      </c>
      <c r="H329" t="str" cm="1">
        <f t="array" ref="H329:I329">_xlfn.TEXTSPLIT(SUBSTITUTE(D329,"樓",""),"/",,,0)</f>
        <v>B1-3</v>
      </c>
      <c r="I329" t="str">
        <v>4</v>
      </c>
      <c r="J329" cm="1">
        <f t="array" ref="J329">GetNumByUnit(E329,"房")</f>
        <v>1</v>
      </c>
      <c r="K329" cm="1">
        <f t="array" ref="K329">GetNumByUnit(E329,"廳")</f>
        <v>6</v>
      </c>
      <c r="L329" cm="1">
        <f t="array" ref="L329">GetNumByUnit(E329,"衛")</f>
        <v>5</v>
      </c>
      <c r="M329" t="str">
        <f t="shared" si="20"/>
        <v xml:space="preserve">台南市安平區永華路二段  </v>
      </c>
      <c r="N329" t="str">
        <f t="shared" si="21"/>
        <v>台南市</v>
      </c>
      <c r="O329">
        <f t="shared" si="22"/>
        <v>80000</v>
      </c>
      <c r="P329" t="str">
        <f>_xlfn.XLOOKUP(N329,區隔!$B$3:$B$20,區隔!C$3:C$20,0)</f>
        <v>南部</v>
      </c>
      <c r="Q329" t="str">
        <f>LOOKUP(C329,區隔!$F$3:$F$5,區隔!$E$3:$E$5)</f>
        <v>大坪數</v>
      </c>
      <c r="R329">
        <f t="shared" si="23"/>
        <v>10</v>
      </c>
    </row>
    <row r="330" spans="1:18" x14ac:dyDescent="0.3">
      <c r="A330" s="7" t="s">
        <v>1643</v>
      </c>
      <c r="B330" t="s">
        <v>1</v>
      </c>
      <c r="C330">
        <v>23.53</v>
      </c>
      <c r="D330" t="s">
        <v>191</v>
      </c>
      <c r="E330" t="s">
        <v>478</v>
      </c>
      <c r="F330" t="s">
        <v>1644</v>
      </c>
      <c r="G330" t="s">
        <v>245</v>
      </c>
      <c r="H330" t="str" cm="1">
        <f t="array" ref="H330:I330">_xlfn.TEXTSPLIT(SUBSTITUTE(D330,"樓",""),"/",,,0)</f>
        <v>2</v>
      </c>
      <c r="I330" t="str">
        <v>11</v>
      </c>
      <c r="J330" cm="1">
        <f t="array" ref="J330">GetNumByUnit(E330,"房")</f>
        <v>2</v>
      </c>
      <c r="K330" cm="1">
        <f t="array" ref="K330">GetNumByUnit(E330,"廳")</f>
        <v>2</v>
      </c>
      <c r="L330" cm="1">
        <f t="array" ref="L330">GetNumByUnit(E330,"衛")</f>
        <v>1</v>
      </c>
      <c r="M330" t="str">
        <f t="shared" si="20"/>
        <v xml:space="preserve">新竹市新竹市新莊街  </v>
      </c>
      <c r="N330" t="str">
        <f t="shared" si="21"/>
        <v>新竹市</v>
      </c>
      <c r="O330">
        <f t="shared" si="22"/>
        <v>23000</v>
      </c>
      <c r="P330" t="str">
        <f>_xlfn.XLOOKUP(N330,區隔!$B$3:$B$20,區隔!C$3:C$20,0)</f>
        <v>北部</v>
      </c>
      <c r="Q330" t="str">
        <f>LOOKUP(C330,區隔!$F$3:$F$5,區隔!$E$3:$E$5)</f>
        <v>中坪數</v>
      </c>
      <c r="R330">
        <f t="shared" si="23"/>
        <v>20</v>
      </c>
    </row>
    <row r="331" spans="1:18" x14ac:dyDescent="0.3">
      <c r="A331" s="7" t="s">
        <v>2669</v>
      </c>
      <c r="B331" t="s">
        <v>1</v>
      </c>
      <c r="C331">
        <v>48.56</v>
      </c>
      <c r="D331" t="s">
        <v>239</v>
      </c>
      <c r="E331" t="s">
        <v>607</v>
      </c>
      <c r="F331" t="s">
        <v>2670</v>
      </c>
      <c r="G331" t="s">
        <v>228</v>
      </c>
      <c r="H331" t="str" cm="1">
        <f t="array" ref="H331:I331">_xlfn.TEXTSPLIT(SUBSTITUTE(D331,"樓",""),"/",,,0)</f>
        <v>9</v>
      </c>
      <c r="I331" t="str">
        <v>11</v>
      </c>
      <c r="J331" cm="1">
        <f t="array" ref="J331">GetNumByUnit(E331,"房")</f>
        <v>3</v>
      </c>
      <c r="K331" cm="1">
        <f t="array" ref="K331">GetNumByUnit(E331,"廳")</f>
        <v>2</v>
      </c>
      <c r="L331" cm="1">
        <f t="array" ref="L331">GetNumByUnit(E331,"衛")</f>
        <v>2</v>
      </c>
      <c r="M331" t="str">
        <f t="shared" si="20"/>
        <v xml:space="preserve">台南市中西區北門路一段  </v>
      </c>
      <c r="N331" t="str">
        <f t="shared" si="21"/>
        <v>台南市</v>
      </c>
      <c r="O331">
        <f t="shared" si="22"/>
        <v>35000</v>
      </c>
      <c r="P331" t="str">
        <f>_xlfn.XLOOKUP(N331,區隔!$B$3:$B$20,區隔!C$3:C$20,0)</f>
        <v>南部</v>
      </c>
      <c r="Q331" t="str">
        <f>LOOKUP(C331,區隔!$F$3:$F$5,區隔!$E$3:$E$5)</f>
        <v>大坪數</v>
      </c>
      <c r="R331">
        <f t="shared" si="23"/>
        <v>20</v>
      </c>
    </row>
    <row r="332" spans="1:18" x14ac:dyDescent="0.3">
      <c r="A332" s="7" t="s">
        <v>5020</v>
      </c>
      <c r="B332" t="s">
        <v>1</v>
      </c>
      <c r="C332">
        <v>31.57</v>
      </c>
      <c r="D332" t="s">
        <v>660</v>
      </c>
      <c r="E332" t="s">
        <v>312</v>
      </c>
      <c r="F332" t="s">
        <v>2941</v>
      </c>
      <c r="G332" t="s">
        <v>89</v>
      </c>
      <c r="H332" t="str" cm="1">
        <f t="array" ref="H332:I332">_xlfn.TEXTSPLIT(SUBSTITUTE(D332,"樓",""),"/",,,0)</f>
        <v>3</v>
      </c>
      <c r="I332" t="str">
        <v>13</v>
      </c>
      <c r="J332" cm="1">
        <f t="array" ref="J332">GetNumByUnit(E332,"房")</f>
        <v>3</v>
      </c>
      <c r="K332" cm="1">
        <f t="array" ref="K332">GetNumByUnit(E332,"廳")</f>
        <v>1</v>
      </c>
      <c r="L332" cm="1">
        <f t="array" ref="L332">GetNumByUnit(E332,"衛")</f>
        <v>1</v>
      </c>
      <c r="M332" t="str">
        <f t="shared" si="20"/>
        <v xml:space="preserve">新北市泰山區泰林路二段  </v>
      </c>
      <c r="N332" t="str">
        <f t="shared" si="21"/>
        <v>新北市</v>
      </c>
      <c r="O332">
        <f t="shared" si="22"/>
        <v>28000</v>
      </c>
      <c r="P332" t="str">
        <f>_xlfn.XLOOKUP(N332,區隔!$B$3:$B$20,區隔!C$3:C$20,0)</f>
        <v>北部</v>
      </c>
      <c r="Q332" t="str">
        <f>LOOKUP(C332,區隔!$F$3:$F$5,區隔!$E$3:$E$5)</f>
        <v>大坪數</v>
      </c>
      <c r="R332">
        <f t="shared" si="23"/>
        <v>20</v>
      </c>
    </row>
    <row r="333" spans="1:18" x14ac:dyDescent="0.3">
      <c r="A333" s="7" t="s">
        <v>5021</v>
      </c>
      <c r="B333" t="s">
        <v>1</v>
      </c>
      <c r="C333">
        <v>31.79</v>
      </c>
      <c r="D333" t="s">
        <v>546</v>
      </c>
      <c r="E333" t="s">
        <v>53</v>
      </c>
      <c r="F333" t="s">
        <v>5022</v>
      </c>
      <c r="G333" t="s">
        <v>18</v>
      </c>
      <c r="H333" t="str" cm="1">
        <f t="array" ref="H333:I333">_xlfn.TEXTSPLIT(SUBSTITUTE(D333,"樓",""),"/",,,0)</f>
        <v>6</v>
      </c>
      <c r="I333" t="str">
        <v>9</v>
      </c>
      <c r="J333" cm="1">
        <f t="array" ref="J333">GetNumByUnit(E333,"房")</f>
        <v>3</v>
      </c>
      <c r="K333" cm="1">
        <f t="array" ref="K333">GetNumByUnit(E333,"廳")</f>
        <v>2</v>
      </c>
      <c r="L333" cm="1">
        <f t="array" ref="L333">GetNumByUnit(E333,"衛")</f>
        <v>2</v>
      </c>
      <c r="M333" t="str">
        <f t="shared" si="20"/>
        <v xml:space="preserve">台中市大里區新生路  </v>
      </c>
      <c r="N333" t="str">
        <f t="shared" si="21"/>
        <v>台中市</v>
      </c>
      <c r="O333">
        <f t="shared" si="22"/>
        <v>22000</v>
      </c>
      <c r="P333" t="str">
        <f>_xlfn.XLOOKUP(N333,區隔!$B$3:$B$20,區隔!C$3:C$20,0)</f>
        <v>中部</v>
      </c>
      <c r="Q333" t="str">
        <f>LOOKUP(C333,區隔!$F$3:$F$5,區隔!$E$3:$E$5)</f>
        <v>大坪數</v>
      </c>
      <c r="R333">
        <f t="shared" si="23"/>
        <v>10</v>
      </c>
    </row>
    <row r="334" spans="1:18" x14ac:dyDescent="0.3">
      <c r="A334" s="7" t="s">
        <v>3842</v>
      </c>
      <c r="B334" t="s">
        <v>1</v>
      </c>
      <c r="C334">
        <v>33.42</v>
      </c>
      <c r="D334" t="s">
        <v>610</v>
      </c>
      <c r="E334" t="s">
        <v>61</v>
      </c>
      <c r="F334" t="s">
        <v>2799</v>
      </c>
      <c r="G334" t="s">
        <v>12</v>
      </c>
      <c r="H334" t="str" cm="1">
        <f t="array" ref="H334:I334">_xlfn.TEXTSPLIT(SUBSTITUTE(D334,"樓",""),"/",,,0)</f>
        <v>10</v>
      </c>
      <c r="I334" t="str">
        <v>14</v>
      </c>
      <c r="J334" cm="1">
        <f t="array" ref="J334">GetNumByUnit(E334,"房")</f>
        <v>2</v>
      </c>
      <c r="K334" cm="1">
        <f t="array" ref="K334">GetNumByUnit(E334,"廳")</f>
        <v>2</v>
      </c>
      <c r="L334" cm="1">
        <f t="array" ref="L334">GetNumByUnit(E334,"衛")</f>
        <v>1</v>
      </c>
      <c r="M334" t="str">
        <f t="shared" si="20"/>
        <v xml:space="preserve">桃園市桃園區朝陽街  </v>
      </c>
      <c r="N334" t="str">
        <f t="shared" si="21"/>
        <v>桃園市</v>
      </c>
      <c r="O334">
        <f t="shared" si="22"/>
        <v>31000</v>
      </c>
      <c r="P334" t="str">
        <f>_xlfn.XLOOKUP(N334,區隔!$B$3:$B$20,區隔!C$3:C$20,0)</f>
        <v>北部</v>
      </c>
      <c r="Q334" t="str">
        <f>LOOKUP(C334,區隔!$F$3:$F$5,區隔!$E$3:$E$5)</f>
        <v>大坪數</v>
      </c>
      <c r="R334">
        <f t="shared" si="23"/>
        <v>20</v>
      </c>
    </row>
    <row r="335" spans="1:18" x14ac:dyDescent="0.3">
      <c r="A335" s="7" t="s">
        <v>5023</v>
      </c>
      <c r="B335" t="s">
        <v>1</v>
      </c>
      <c r="C335">
        <v>48.12</v>
      </c>
      <c r="D335" t="s">
        <v>174</v>
      </c>
      <c r="E335" t="s">
        <v>53</v>
      </c>
      <c r="F335" t="s">
        <v>5024</v>
      </c>
      <c r="G335" t="s">
        <v>134</v>
      </c>
      <c r="H335" t="str" cm="1">
        <f t="array" ref="H335:I335">_xlfn.TEXTSPLIT(SUBSTITUTE(D335,"樓",""),"/",,,0)</f>
        <v>6</v>
      </c>
      <c r="I335" t="str">
        <v>12</v>
      </c>
      <c r="J335" cm="1">
        <f t="array" ref="J335">GetNumByUnit(E335,"房")</f>
        <v>3</v>
      </c>
      <c r="K335" cm="1">
        <f t="array" ref="K335">GetNumByUnit(E335,"廳")</f>
        <v>2</v>
      </c>
      <c r="L335" cm="1">
        <f t="array" ref="L335">GetNumByUnit(E335,"衛")</f>
        <v>2</v>
      </c>
      <c r="M335" t="str">
        <f t="shared" si="20"/>
        <v xml:space="preserve">台北市內湖區五分街  </v>
      </c>
      <c r="N335" t="str">
        <f t="shared" si="21"/>
        <v>台北市</v>
      </c>
      <c r="O335">
        <f t="shared" si="22"/>
        <v>43000</v>
      </c>
      <c r="P335" t="str">
        <f>_xlfn.XLOOKUP(N335,區隔!$B$3:$B$20,區隔!C$3:C$20,0)</f>
        <v>北部</v>
      </c>
      <c r="Q335" t="str">
        <f>LOOKUP(C335,區隔!$F$3:$F$5,區隔!$E$3:$E$5)</f>
        <v>大坪數</v>
      </c>
      <c r="R335">
        <f t="shared" si="23"/>
        <v>20</v>
      </c>
    </row>
    <row r="336" spans="1:18" x14ac:dyDescent="0.3">
      <c r="A336" s="7" t="s">
        <v>1778</v>
      </c>
      <c r="B336" t="s">
        <v>1</v>
      </c>
      <c r="C336">
        <v>33.68</v>
      </c>
      <c r="D336" t="s">
        <v>1779</v>
      </c>
      <c r="E336" t="s">
        <v>61</v>
      </c>
      <c r="F336" t="s">
        <v>1780</v>
      </c>
      <c r="G336" t="s">
        <v>26</v>
      </c>
      <c r="H336" t="str" cm="1">
        <f t="array" ref="H336:I336">_xlfn.TEXTSPLIT(SUBSTITUTE(D336,"樓",""),"/",,,0)</f>
        <v>25</v>
      </c>
      <c r="I336" t="str">
        <v>29</v>
      </c>
      <c r="J336" cm="1">
        <f t="array" ref="J336">GetNumByUnit(E336,"房")</f>
        <v>2</v>
      </c>
      <c r="K336" cm="1">
        <f t="array" ref="K336">GetNumByUnit(E336,"廳")</f>
        <v>2</v>
      </c>
      <c r="L336" cm="1">
        <f t="array" ref="L336">GetNumByUnit(E336,"衛")</f>
        <v>1</v>
      </c>
      <c r="M336" t="str">
        <f t="shared" si="20"/>
        <v xml:space="preserve">台中市西屯區臺灣大道三段  </v>
      </c>
      <c r="N336" t="str">
        <f t="shared" si="21"/>
        <v>台中市</v>
      </c>
      <c r="O336">
        <f t="shared" si="22"/>
        <v>32000</v>
      </c>
      <c r="P336" t="str">
        <f>_xlfn.XLOOKUP(N336,區隔!$B$3:$B$20,區隔!C$3:C$20,0)</f>
        <v>中部</v>
      </c>
      <c r="Q336" t="str">
        <f>LOOKUP(C336,區隔!$F$3:$F$5,區隔!$E$3:$E$5)</f>
        <v>大坪數</v>
      </c>
      <c r="R336">
        <f t="shared" si="23"/>
        <v>30</v>
      </c>
    </row>
    <row r="337" spans="1:18" x14ac:dyDescent="0.3">
      <c r="A337" s="7" t="s">
        <v>5025</v>
      </c>
      <c r="B337" t="s">
        <v>1</v>
      </c>
      <c r="C337">
        <v>33.270000000000003</v>
      </c>
      <c r="D337" t="s">
        <v>85</v>
      </c>
      <c r="E337" t="s">
        <v>61</v>
      </c>
      <c r="F337" t="s">
        <v>2191</v>
      </c>
      <c r="G337" t="s">
        <v>245</v>
      </c>
      <c r="H337" t="str" cm="1">
        <f t="array" ref="H337:I337">_xlfn.TEXTSPLIT(SUBSTITUTE(D337,"樓",""),"/",,,0)</f>
        <v>13</v>
      </c>
      <c r="I337" t="str">
        <v>15</v>
      </c>
      <c r="J337" cm="1">
        <f t="array" ref="J337">GetNumByUnit(E337,"房")</f>
        <v>2</v>
      </c>
      <c r="K337" cm="1">
        <f t="array" ref="K337">GetNumByUnit(E337,"廳")</f>
        <v>2</v>
      </c>
      <c r="L337" cm="1">
        <f t="array" ref="L337">GetNumByUnit(E337,"衛")</f>
        <v>1</v>
      </c>
      <c r="M337" t="str">
        <f t="shared" si="20"/>
        <v xml:space="preserve">桃園市八德區介壽路二段  </v>
      </c>
      <c r="N337" t="str">
        <f t="shared" si="21"/>
        <v>桃園市</v>
      </c>
      <c r="O337">
        <f t="shared" si="22"/>
        <v>23000</v>
      </c>
      <c r="P337" t="str">
        <f>_xlfn.XLOOKUP(N337,區隔!$B$3:$B$20,區隔!C$3:C$20,0)</f>
        <v>北部</v>
      </c>
      <c r="Q337" t="str">
        <f>LOOKUP(C337,區隔!$F$3:$F$5,區隔!$E$3:$E$5)</f>
        <v>大坪數</v>
      </c>
      <c r="R337">
        <f t="shared" si="23"/>
        <v>20</v>
      </c>
    </row>
    <row r="338" spans="1:18" x14ac:dyDescent="0.3">
      <c r="A338" s="7" t="s">
        <v>4530</v>
      </c>
      <c r="B338" t="s">
        <v>1</v>
      </c>
      <c r="C338">
        <v>25.35</v>
      </c>
      <c r="D338" t="s">
        <v>284</v>
      </c>
      <c r="E338" t="s">
        <v>537</v>
      </c>
      <c r="F338" t="s">
        <v>4531</v>
      </c>
      <c r="G338" t="s">
        <v>804</v>
      </c>
      <c r="H338" t="str" cm="1">
        <f t="array" ref="H338:I338">_xlfn.TEXTSPLIT(SUBSTITUTE(D338,"樓",""),"/",,,0)</f>
        <v>1-2</v>
      </c>
      <c r="I338" t="str">
        <v>2</v>
      </c>
      <c r="J338" cm="1">
        <f t="array" ref="J338">GetNumByUnit(E338,"房")</f>
        <v>3</v>
      </c>
      <c r="K338" cm="1">
        <f t="array" ref="K338">GetNumByUnit(E338,"廳")</f>
        <v>2</v>
      </c>
      <c r="L338" cm="1">
        <f t="array" ref="L338">GetNumByUnit(E338,"衛")</f>
        <v>5</v>
      </c>
      <c r="M338" t="str">
        <f t="shared" si="20"/>
        <v xml:space="preserve">高雄市三民區天津街  </v>
      </c>
      <c r="N338" t="str">
        <f t="shared" si="21"/>
        <v>高雄市</v>
      </c>
      <c r="O338">
        <f t="shared" si="22"/>
        <v>19500</v>
      </c>
      <c r="P338" t="str">
        <f>_xlfn.XLOOKUP(N338,區隔!$B$3:$B$20,區隔!C$3:C$20,0)</f>
        <v>南部</v>
      </c>
      <c r="Q338" t="str">
        <f>LOOKUP(C338,區隔!$F$3:$F$5,區隔!$E$3:$E$5)</f>
        <v>中坪數</v>
      </c>
      <c r="R338">
        <f t="shared" si="23"/>
        <v>10</v>
      </c>
    </row>
    <row r="339" spans="1:18" x14ac:dyDescent="0.3">
      <c r="A339" s="7" t="s">
        <v>3392</v>
      </c>
      <c r="B339" t="s">
        <v>1</v>
      </c>
      <c r="C339">
        <v>28.39</v>
      </c>
      <c r="D339" t="s">
        <v>3393</v>
      </c>
      <c r="E339" t="s">
        <v>51</v>
      </c>
      <c r="F339" t="s">
        <v>3102</v>
      </c>
      <c r="G339" t="s">
        <v>18</v>
      </c>
      <c r="H339" t="str" cm="1">
        <f t="array" ref="H339:I339">_xlfn.TEXTSPLIT(SUBSTITUTE(D339,"樓",""),"/",,,0)</f>
        <v>11</v>
      </c>
      <c r="I339" t="str">
        <v>22</v>
      </c>
      <c r="J339" cm="1">
        <f t="array" ref="J339">GetNumByUnit(E339,"房")</f>
        <v>2</v>
      </c>
      <c r="K339" cm="1">
        <f t="array" ref="K339">GetNumByUnit(E339,"廳")</f>
        <v>2</v>
      </c>
      <c r="L339" cm="1">
        <f t="array" ref="L339">GetNumByUnit(E339,"衛")</f>
        <v>2</v>
      </c>
      <c r="M339" t="str">
        <f t="shared" si="20"/>
        <v xml:space="preserve">台南市安平區永華路二段  </v>
      </c>
      <c r="N339" t="str">
        <f t="shared" si="21"/>
        <v>台南市</v>
      </c>
      <c r="O339">
        <f t="shared" si="22"/>
        <v>22000</v>
      </c>
      <c r="P339" t="str">
        <f>_xlfn.XLOOKUP(N339,區隔!$B$3:$B$20,區隔!C$3:C$20,0)</f>
        <v>南部</v>
      </c>
      <c r="Q339" t="str">
        <f>LOOKUP(C339,區隔!$F$3:$F$5,區隔!$E$3:$E$5)</f>
        <v>中坪數</v>
      </c>
      <c r="R339">
        <f t="shared" si="23"/>
        <v>30</v>
      </c>
    </row>
    <row r="340" spans="1:18" x14ac:dyDescent="0.3">
      <c r="A340" s="7" t="s">
        <v>5026</v>
      </c>
      <c r="B340" t="s">
        <v>1</v>
      </c>
      <c r="C340">
        <v>24.66</v>
      </c>
      <c r="D340" t="s">
        <v>151</v>
      </c>
      <c r="E340" t="s">
        <v>3638</v>
      </c>
      <c r="F340" t="s">
        <v>1825</v>
      </c>
      <c r="G340" t="s">
        <v>493</v>
      </c>
      <c r="H340" t="str" cm="1">
        <f t="array" ref="H340:I340">_xlfn.TEXTSPLIT(SUBSTITUTE(D340,"樓",""),"/",,,0)</f>
        <v>6</v>
      </c>
      <c r="I340" t="str">
        <v>14</v>
      </c>
      <c r="J340" cm="1">
        <f t="array" ref="J340">GetNumByUnit(E340,"房")</f>
        <v>4</v>
      </c>
      <c r="K340" cm="1">
        <f t="array" ref="K340">GetNumByUnit(E340,"廳")</f>
        <v>2</v>
      </c>
      <c r="L340" cm="1">
        <f t="array" ref="L340">GetNumByUnit(E340,"衛")</f>
        <v>1</v>
      </c>
      <c r="M340" t="str">
        <f t="shared" si="20"/>
        <v xml:space="preserve">台中市南區東興路一段  </v>
      </c>
      <c r="N340" t="str">
        <f t="shared" si="21"/>
        <v>台中市</v>
      </c>
      <c r="O340">
        <f t="shared" si="22"/>
        <v>20000</v>
      </c>
      <c r="P340" t="str">
        <f>_xlfn.XLOOKUP(N340,區隔!$B$3:$B$20,區隔!C$3:C$20,0)</f>
        <v>中部</v>
      </c>
      <c r="Q340" t="str">
        <f>LOOKUP(C340,區隔!$F$3:$F$5,區隔!$E$3:$E$5)</f>
        <v>中坪數</v>
      </c>
      <c r="R340">
        <f t="shared" si="23"/>
        <v>20</v>
      </c>
    </row>
    <row r="341" spans="1:18" x14ac:dyDescent="0.3">
      <c r="A341" s="7" t="s">
        <v>5027</v>
      </c>
      <c r="B341" t="s">
        <v>1</v>
      </c>
      <c r="C341">
        <v>7</v>
      </c>
      <c r="D341" t="s">
        <v>418</v>
      </c>
      <c r="E341" t="s">
        <v>56</v>
      </c>
      <c r="F341" t="s">
        <v>5028</v>
      </c>
      <c r="G341" t="s">
        <v>331</v>
      </c>
      <c r="H341" t="str" cm="1">
        <f t="array" ref="H341:I341">_xlfn.TEXTSPLIT(SUBSTITUTE(D341,"樓",""),"/",,,0)</f>
        <v>2</v>
      </c>
      <c r="I341" t="str">
        <v>6</v>
      </c>
      <c r="J341" cm="1">
        <f t="array" ref="J341">GetNumByUnit(E341,"房")</f>
        <v>1</v>
      </c>
      <c r="K341" cm="1">
        <f t="array" ref="K341">GetNumByUnit(E341,"廳")</f>
        <v>1</v>
      </c>
      <c r="L341" cm="1">
        <f t="array" ref="L341">GetNumByUnit(E341,"衛")</f>
        <v>1</v>
      </c>
      <c r="M341" t="str">
        <f t="shared" si="20"/>
        <v xml:space="preserve">台中市大里區成功路  </v>
      </c>
      <c r="N341" t="str">
        <f t="shared" si="21"/>
        <v>台中市</v>
      </c>
      <c r="O341">
        <f t="shared" si="22"/>
        <v>15000</v>
      </c>
      <c r="P341" t="str">
        <f>_xlfn.XLOOKUP(N341,區隔!$B$3:$B$20,區隔!C$3:C$20,0)</f>
        <v>中部</v>
      </c>
      <c r="Q341" t="str">
        <f>LOOKUP(C341,區隔!$F$3:$F$5,區隔!$E$3:$E$5)</f>
        <v>小坪數</v>
      </c>
      <c r="R341">
        <f t="shared" si="23"/>
        <v>10</v>
      </c>
    </row>
    <row r="342" spans="1:18" x14ac:dyDescent="0.3">
      <c r="A342" s="7" t="s">
        <v>5029</v>
      </c>
      <c r="B342" t="s">
        <v>1</v>
      </c>
      <c r="C342">
        <v>7</v>
      </c>
      <c r="D342" t="s">
        <v>418</v>
      </c>
      <c r="E342" t="s">
        <v>56</v>
      </c>
      <c r="F342" t="s">
        <v>5028</v>
      </c>
      <c r="G342" t="s">
        <v>910</v>
      </c>
      <c r="H342" t="str" cm="1">
        <f t="array" ref="H342:I342">_xlfn.TEXTSPLIT(SUBSTITUTE(D342,"樓",""),"/",,,0)</f>
        <v>2</v>
      </c>
      <c r="I342" t="str">
        <v>6</v>
      </c>
      <c r="J342" cm="1">
        <f t="array" ref="J342">GetNumByUnit(E342,"房")</f>
        <v>1</v>
      </c>
      <c r="K342" cm="1">
        <f t="array" ref="K342">GetNumByUnit(E342,"廳")</f>
        <v>1</v>
      </c>
      <c r="L342" cm="1">
        <f t="array" ref="L342">GetNumByUnit(E342,"衛")</f>
        <v>1</v>
      </c>
      <c r="M342" t="str">
        <f t="shared" si="20"/>
        <v xml:space="preserve">台中市大里區成功路  </v>
      </c>
      <c r="N342" t="str">
        <f t="shared" si="21"/>
        <v>台中市</v>
      </c>
      <c r="O342">
        <f t="shared" si="22"/>
        <v>17000</v>
      </c>
      <c r="P342" t="str">
        <f>_xlfn.XLOOKUP(N342,區隔!$B$3:$B$20,區隔!C$3:C$20,0)</f>
        <v>中部</v>
      </c>
      <c r="Q342" t="str">
        <f>LOOKUP(C342,區隔!$F$3:$F$5,區隔!$E$3:$E$5)</f>
        <v>小坪數</v>
      </c>
      <c r="R342">
        <f t="shared" si="23"/>
        <v>10</v>
      </c>
    </row>
    <row r="343" spans="1:18" x14ac:dyDescent="0.3">
      <c r="A343" s="7" t="s">
        <v>5030</v>
      </c>
      <c r="B343" t="s">
        <v>1</v>
      </c>
      <c r="C343">
        <v>7</v>
      </c>
      <c r="D343" t="s">
        <v>418</v>
      </c>
      <c r="E343" t="s">
        <v>56</v>
      </c>
      <c r="F343" t="s">
        <v>5028</v>
      </c>
      <c r="G343" t="s">
        <v>214</v>
      </c>
      <c r="H343" t="str" cm="1">
        <f t="array" ref="H343:I343">_xlfn.TEXTSPLIT(SUBSTITUTE(D343,"樓",""),"/",,,0)</f>
        <v>2</v>
      </c>
      <c r="I343" t="str">
        <v>6</v>
      </c>
      <c r="J343" cm="1">
        <f t="array" ref="J343">GetNumByUnit(E343,"房")</f>
        <v>1</v>
      </c>
      <c r="K343" cm="1">
        <f t="array" ref="K343">GetNumByUnit(E343,"廳")</f>
        <v>1</v>
      </c>
      <c r="L343" cm="1">
        <f t="array" ref="L343">GetNumByUnit(E343,"衛")</f>
        <v>1</v>
      </c>
      <c r="M343" t="str">
        <f t="shared" si="20"/>
        <v xml:space="preserve">台中市大里區成功路  </v>
      </c>
      <c r="N343" t="str">
        <f t="shared" si="21"/>
        <v>台中市</v>
      </c>
      <c r="O343">
        <f t="shared" si="22"/>
        <v>18000</v>
      </c>
      <c r="P343" t="str">
        <f>_xlfn.XLOOKUP(N343,區隔!$B$3:$B$20,區隔!C$3:C$20,0)</f>
        <v>中部</v>
      </c>
      <c r="Q343" t="str">
        <f>LOOKUP(C343,區隔!$F$3:$F$5,區隔!$E$3:$E$5)</f>
        <v>小坪數</v>
      </c>
      <c r="R343">
        <f t="shared" si="23"/>
        <v>10</v>
      </c>
    </row>
    <row r="344" spans="1:18" x14ac:dyDescent="0.3">
      <c r="A344" s="7" t="s">
        <v>5031</v>
      </c>
      <c r="B344" t="s">
        <v>1</v>
      </c>
      <c r="C344">
        <v>7</v>
      </c>
      <c r="D344" t="s">
        <v>418</v>
      </c>
      <c r="E344" t="s">
        <v>56</v>
      </c>
      <c r="F344" t="s">
        <v>5028</v>
      </c>
      <c r="G344" t="s">
        <v>214</v>
      </c>
      <c r="H344" t="str" cm="1">
        <f t="array" ref="H344:I344">_xlfn.TEXTSPLIT(SUBSTITUTE(D344,"樓",""),"/",,,0)</f>
        <v>2</v>
      </c>
      <c r="I344" t="str">
        <v>6</v>
      </c>
      <c r="J344" cm="1">
        <f t="array" ref="J344">GetNumByUnit(E344,"房")</f>
        <v>1</v>
      </c>
      <c r="K344" cm="1">
        <f t="array" ref="K344">GetNumByUnit(E344,"廳")</f>
        <v>1</v>
      </c>
      <c r="L344" cm="1">
        <f t="array" ref="L344">GetNumByUnit(E344,"衛")</f>
        <v>1</v>
      </c>
      <c r="M344" t="str">
        <f t="shared" si="20"/>
        <v xml:space="preserve">台中市大里區成功路  </v>
      </c>
      <c r="N344" t="str">
        <f t="shared" si="21"/>
        <v>台中市</v>
      </c>
      <c r="O344">
        <f t="shared" si="22"/>
        <v>18000</v>
      </c>
      <c r="P344" t="str">
        <f>_xlfn.XLOOKUP(N344,區隔!$B$3:$B$20,區隔!C$3:C$20,0)</f>
        <v>中部</v>
      </c>
      <c r="Q344" t="str">
        <f>LOOKUP(C344,區隔!$F$3:$F$5,區隔!$E$3:$E$5)</f>
        <v>小坪數</v>
      </c>
      <c r="R344">
        <f t="shared" si="23"/>
        <v>10</v>
      </c>
    </row>
    <row r="345" spans="1:18" x14ac:dyDescent="0.3">
      <c r="A345" s="7" t="s">
        <v>2906</v>
      </c>
      <c r="B345" t="s">
        <v>1</v>
      </c>
      <c r="C345">
        <v>9.36</v>
      </c>
      <c r="D345" t="s">
        <v>834</v>
      </c>
      <c r="E345" t="s">
        <v>56</v>
      </c>
      <c r="F345" t="s">
        <v>2907</v>
      </c>
      <c r="G345" t="s">
        <v>821</v>
      </c>
      <c r="H345" t="str" cm="1">
        <f t="array" ref="H345:I345">_xlfn.TEXTSPLIT(SUBSTITUTE(D345,"樓",""),"/",,,0)</f>
        <v>4</v>
      </c>
      <c r="I345" t="str">
        <v>13</v>
      </c>
      <c r="J345" cm="1">
        <f t="array" ref="J345">GetNumByUnit(E345,"房")</f>
        <v>1</v>
      </c>
      <c r="K345" cm="1">
        <f t="array" ref="K345">GetNumByUnit(E345,"廳")</f>
        <v>1</v>
      </c>
      <c r="L345" cm="1">
        <f t="array" ref="L345">GetNumByUnit(E345,"衛")</f>
        <v>1</v>
      </c>
      <c r="M345" t="str">
        <f t="shared" si="20"/>
        <v xml:space="preserve">新北市淡水區興福寮  </v>
      </c>
      <c r="N345" t="str">
        <f t="shared" si="21"/>
        <v>新北市</v>
      </c>
      <c r="O345">
        <f t="shared" si="22"/>
        <v>8000</v>
      </c>
      <c r="P345" t="str">
        <f>_xlfn.XLOOKUP(N345,區隔!$B$3:$B$20,區隔!C$3:C$20,0)</f>
        <v>北部</v>
      </c>
      <c r="Q345" t="str">
        <f>LOOKUP(C345,區隔!$F$3:$F$5,區隔!$E$3:$E$5)</f>
        <v>小坪數</v>
      </c>
      <c r="R345">
        <f t="shared" si="23"/>
        <v>20</v>
      </c>
    </row>
    <row r="346" spans="1:18" x14ac:dyDescent="0.3">
      <c r="A346" s="7" t="s">
        <v>5032</v>
      </c>
      <c r="B346" t="s">
        <v>1</v>
      </c>
      <c r="C346">
        <v>86.27</v>
      </c>
      <c r="D346" t="s">
        <v>3074</v>
      </c>
      <c r="E346" t="s">
        <v>1189</v>
      </c>
      <c r="F346" t="s">
        <v>5033</v>
      </c>
      <c r="G346" t="s">
        <v>876</v>
      </c>
      <c r="H346" t="str" cm="1">
        <f t="array" ref="H346:I346">_xlfn.TEXTSPLIT(SUBSTITUTE(D346,"樓",""),"/",,,0)</f>
        <v>7</v>
      </c>
      <c r="I346" t="str">
        <v>28</v>
      </c>
      <c r="J346" cm="1">
        <f t="array" ref="J346">GetNumByUnit(E346,"房")</f>
        <v>3</v>
      </c>
      <c r="K346" cm="1">
        <f t="array" ref="K346">GetNumByUnit(E346,"廳")</f>
        <v>2</v>
      </c>
      <c r="L346" cm="1">
        <f t="array" ref="L346">GetNumByUnit(E346,"衛")</f>
        <v>4</v>
      </c>
      <c r="M346" t="str">
        <f t="shared" si="20"/>
        <v xml:space="preserve"> 台中市西屯區市政北七路  </v>
      </c>
      <c r="N346" t="str">
        <f t="shared" si="21"/>
        <v>台中市</v>
      </c>
      <c r="O346">
        <f t="shared" si="22"/>
        <v>69000</v>
      </c>
      <c r="P346" t="str">
        <f>_xlfn.XLOOKUP(N346,區隔!$B$3:$B$20,區隔!C$3:C$20,0)</f>
        <v>中部</v>
      </c>
      <c r="Q346" t="str">
        <f>LOOKUP(C346,區隔!$F$3:$F$5,區隔!$E$3:$E$5)</f>
        <v>大坪數</v>
      </c>
      <c r="R346">
        <f t="shared" si="23"/>
        <v>30</v>
      </c>
    </row>
    <row r="347" spans="1:18" x14ac:dyDescent="0.3">
      <c r="A347" s="7" t="s">
        <v>671</v>
      </c>
      <c r="B347" t="s">
        <v>1</v>
      </c>
      <c r="C347">
        <v>4</v>
      </c>
      <c r="D347" t="s">
        <v>64</v>
      </c>
      <c r="E347" t="s">
        <v>56</v>
      </c>
      <c r="F347" t="s">
        <v>672</v>
      </c>
      <c r="G347" t="s">
        <v>650</v>
      </c>
      <c r="H347" t="str" cm="1">
        <f t="array" ref="H347:I347">_xlfn.TEXTSPLIT(SUBSTITUTE(D347,"樓",""),"/",,,0)</f>
        <v>1</v>
      </c>
      <c r="I347" t="str">
        <v>4</v>
      </c>
      <c r="J347" cm="1">
        <f t="array" ref="J347">GetNumByUnit(E347,"房")</f>
        <v>1</v>
      </c>
      <c r="K347" cm="1">
        <f t="array" ref="K347">GetNumByUnit(E347,"廳")</f>
        <v>1</v>
      </c>
      <c r="L347" cm="1">
        <f t="array" ref="L347">GetNumByUnit(E347,"衛")</f>
        <v>1</v>
      </c>
      <c r="M347" t="str">
        <f t="shared" si="20"/>
        <v xml:space="preserve">台北市文山區景福街  </v>
      </c>
      <c r="N347" t="str">
        <f t="shared" si="21"/>
        <v>台北市</v>
      </c>
      <c r="O347">
        <f t="shared" si="22"/>
        <v>14000</v>
      </c>
      <c r="P347" t="str">
        <f>_xlfn.XLOOKUP(N347,區隔!$B$3:$B$20,區隔!C$3:C$20,0)</f>
        <v>北部</v>
      </c>
      <c r="Q347" t="str">
        <f>LOOKUP(C347,區隔!$F$3:$F$5,區隔!$E$3:$E$5)</f>
        <v>小坪數</v>
      </c>
      <c r="R347">
        <f t="shared" si="23"/>
        <v>10</v>
      </c>
    </row>
    <row r="348" spans="1:18" x14ac:dyDescent="0.3">
      <c r="A348" s="7" t="s">
        <v>820</v>
      </c>
      <c r="B348" t="s">
        <v>1</v>
      </c>
      <c r="C348">
        <v>7</v>
      </c>
      <c r="D348" t="s">
        <v>63</v>
      </c>
      <c r="E348" t="s">
        <v>56</v>
      </c>
      <c r="F348" t="s">
        <v>526</v>
      </c>
      <c r="G348" t="s">
        <v>821</v>
      </c>
      <c r="H348" t="str" cm="1">
        <f t="array" ref="H348:I348">_xlfn.TEXTSPLIT(SUBSTITUTE(D348,"樓",""),"/",,,0)</f>
        <v>5</v>
      </c>
      <c r="I348" t="str">
        <v>5</v>
      </c>
      <c r="J348" cm="1">
        <f t="array" ref="J348">GetNumByUnit(E348,"房")</f>
        <v>1</v>
      </c>
      <c r="K348" cm="1">
        <f t="array" ref="K348">GetNumByUnit(E348,"廳")</f>
        <v>1</v>
      </c>
      <c r="L348" cm="1">
        <f t="array" ref="L348">GetNumByUnit(E348,"衛")</f>
        <v>1</v>
      </c>
      <c r="M348" t="str">
        <f t="shared" si="20"/>
        <v xml:space="preserve">台北市文山區景興路  </v>
      </c>
      <c r="N348" t="str">
        <f t="shared" si="21"/>
        <v>台北市</v>
      </c>
      <c r="O348">
        <f t="shared" si="22"/>
        <v>8000</v>
      </c>
      <c r="P348" t="str">
        <f>_xlfn.XLOOKUP(N348,區隔!$B$3:$B$20,區隔!C$3:C$20,0)</f>
        <v>北部</v>
      </c>
      <c r="Q348" t="str">
        <f>LOOKUP(C348,區隔!$F$3:$F$5,區隔!$E$3:$E$5)</f>
        <v>小坪數</v>
      </c>
      <c r="R348">
        <f t="shared" si="23"/>
        <v>10</v>
      </c>
    </row>
    <row r="349" spans="1:18" x14ac:dyDescent="0.3">
      <c r="A349" s="7" t="s">
        <v>5034</v>
      </c>
      <c r="B349" t="s">
        <v>1</v>
      </c>
      <c r="C349">
        <v>14.16</v>
      </c>
      <c r="D349" t="s">
        <v>65</v>
      </c>
      <c r="E349" t="s">
        <v>1136</v>
      </c>
      <c r="F349" t="s">
        <v>1605</v>
      </c>
      <c r="G349" t="s">
        <v>20</v>
      </c>
      <c r="H349" t="str" cm="1">
        <f t="array" ref="H349:I349">_xlfn.TEXTSPLIT(SUBSTITUTE(D349,"樓",""),"/",,,0)</f>
        <v>4</v>
      </c>
      <c r="I349" t="str">
        <v>4</v>
      </c>
      <c r="J349" cm="1">
        <f t="array" ref="J349">GetNumByUnit(E349,"房")</f>
        <v>2</v>
      </c>
      <c r="K349" t="str" cm="1">
        <f t="array" ref="K349">GetNumByUnit(E349,"廳")</f>
        <v/>
      </c>
      <c r="L349" cm="1">
        <f t="array" ref="L349">GetNumByUnit(E349,"衛")</f>
        <v>1</v>
      </c>
      <c r="M349" t="str">
        <f t="shared" si="20"/>
        <v xml:space="preserve">台中市北屯區中清路二段  </v>
      </c>
      <c r="N349" t="str">
        <f t="shared" si="21"/>
        <v>台中市</v>
      </c>
      <c r="O349">
        <f t="shared" si="22"/>
        <v>12000</v>
      </c>
      <c r="P349" t="str">
        <f>_xlfn.XLOOKUP(N349,區隔!$B$3:$B$20,區隔!C$3:C$20,0)</f>
        <v>中部</v>
      </c>
      <c r="Q349" t="str">
        <f>LOOKUP(C349,區隔!$F$3:$F$5,區隔!$E$3:$E$5)</f>
        <v>小坪數</v>
      </c>
      <c r="R349">
        <f t="shared" si="23"/>
        <v>10</v>
      </c>
    </row>
    <row r="350" spans="1:18" x14ac:dyDescent="0.3">
      <c r="A350" s="7" t="s">
        <v>861</v>
      </c>
      <c r="B350" t="s">
        <v>1</v>
      </c>
      <c r="C350">
        <v>70</v>
      </c>
      <c r="D350" t="s">
        <v>862</v>
      </c>
      <c r="E350" t="s">
        <v>863</v>
      </c>
      <c r="F350" t="s">
        <v>360</v>
      </c>
      <c r="G350" t="s">
        <v>343</v>
      </c>
      <c r="H350" t="str" cm="1">
        <f t="array" ref="H350:I350">_xlfn.TEXTSPLIT(SUBSTITUTE(D350,"樓",""),"/",,,0)</f>
        <v>B2-2</v>
      </c>
      <c r="I350" t="str">
        <v>4</v>
      </c>
      <c r="J350" cm="1">
        <f t="array" ref="J350">GetNumByUnit(E350,"房")</f>
        <v>4</v>
      </c>
      <c r="K350" cm="1">
        <f t="array" ref="K350">GetNumByUnit(E350,"廳")</f>
        <v>6</v>
      </c>
      <c r="L350" cm="1">
        <f t="array" ref="L350">GetNumByUnit(E350,"衛")</f>
        <v>4</v>
      </c>
      <c r="M350" t="str">
        <f t="shared" si="20"/>
        <v xml:space="preserve">台北市松山區民生東路五段  </v>
      </c>
      <c r="N350" t="str">
        <f t="shared" si="21"/>
        <v>台北市</v>
      </c>
      <c r="O350">
        <f t="shared" si="22"/>
        <v>128000</v>
      </c>
      <c r="P350" t="str">
        <f>_xlfn.XLOOKUP(N350,區隔!$B$3:$B$20,區隔!C$3:C$20,0)</f>
        <v>北部</v>
      </c>
      <c r="Q350" t="str">
        <f>LOOKUP(C350,區隔!$F$3:$F$5,區隔!$E$3:$E$5)</f>
        <v>大坪數</v>
      </c>
      <c r="R350">
        <f t="shared" si="23"/>
        <v>10</v>
      </c>
    </row>
    <row r="351" spans="1:18" x14ac:dyDescent="0.3">
      <c r="A351" s="7" t="s">
        <v>5035</v>
      </c>
      <c r="B351" t="s">
        <v>1</v>
      </c>
      <c r="C351">
        <v>53.92</v>
      </c>
      <c r="D351" t="s">
        <v>2168</v>
      </c>
      <c r="E351" t="s">
        <v>53</v>
      </c>
      <c r="F351" t="s">
        <v>1463</v>
      </c>
      <c r="G351" t="s">
        <v>89</v>
      </c>
      <c r="H351" t="str" cm="1">
        <f t="array" ref="H351:I351">_xlfn.TEXTSPLIT(SUBSTITUTE(D351,"樓",""),"/",,,0)</f>
        <v>5</v>
      </c>
      <c r="I351" t="str">
        <v>24</v>
      </c>
      <c r="J351" cm="1">
        <f t="array" ref="J351">GetNumByUnit(E351,"房")</f>
        <v>3</v>
      </c>
      <c r="K351" cm="1">
        <f t="array" ref="K351">GetNumByUnit(E351,"廳")</f>
        <v>2</v>
      </c>
      <c r="L351" cm="1">
        <f t="array" ref="L351">GetNumByUnit(E351,"衛")</f>
        <v>2</v>
      </c>
      <c r="M351" t="str">
        <f t="shared" si="20"/>
        <v xml:space="preserve">台南市北區海安路三段  </v>
      </c>
      <c r="N351" t="str">
        <f t="shared" si="21"/>
        <v>台南市</v>
      </c>
      <c r="O351">
        <f t="shared" si="22"/>
        <v>28000</v>
      </c>
      <c r="P351" t="str">
        <f>_xlfn.XLOOKUP(N351,區隔!$B$3:$B$20,區隔!C$3:C$20,0)</f>
        <v>南部</v>
      </c>
      <c r="Q351" t="str">
        <f>LOOKUP(C351,區隔!$F$3:$F$5,區隔!$E$3:$E$5)</f>
        <v>大坪數</v>
      </c>
      <c r="R351">
        <f t="shared" si="23"/>
        <v>30</v>
      </c>
    </row>
    <row r="352" spans="1:18" x14ac:dyDescent="0.3">
      <c r="A352" s="7" t="s">
        <v>2419</v>
      </c>
      <c r="B352" t="s">
        <v>1</v>
      </c>
      <c r="C352">
        <v>31.28</v>
      </c>
      <c r="D352" t="s">
        <v>344</v>
      </c>
      <c r="E352" t="s">
        <v>2420</v>
      </c>
      <c r="F352" t="s">
        <v>1888</v>
      </c>
      <c r="G352" t="s">
        <v>228</v>
      </c>
      <c r="H352" t="str" cm="1">
        <f t="array" ref="H352:I352">_xlfn.TEXTSPLIT(SUBSTITUTE(D352,"樓",""),"/",,,0)</f>
        <v>1-3</v>
      </c>
      <c r="I352" t="str">
        <v>3</v>
      </c>
      <c r="J352" cm="1">
        <f t="array" ref="J352">GetNumByUnit(E352,"房")</f>
        <v>5</v>
      </c>
      <c r="K352" cm="1">
        <f t="array" ref="K352">GetNumByUnit(E352,"廳")</f>
        <v>3</v>
      </c>
      <c r="L352" cm="1">
        <f t="array" ref="L352">GetNumByUnit(E352,"衛")</f>
        <v>2</v>
      </c>
      <c r="M352" t="str">
        <f t="shared" si="20"/>
        <v xml:space="preserve">台中市西屯區福科路  </v>
      </c>
      <c r="N352" t="str">
        <f t="shared" si="21"/>
        <v>台中市</v>
      </c>
      <c r="O352">
        <f t="shared" si="22"/>
        <v>35000</v>
      </c>
      <c r="P352" t="str">
        <f>_xlfn.XLOOKUP(N352,區隔!$B$3:$B$20,區隔!C$3:C$20,0)</f>
        <v>中部</v>
      </c>
      <c r="Q352" t="str">
        <f>LOOKUP(C352,區隔!$F$3:$F$5,區隔!$E$3:$E$5)</f>
        <v>大坪數</v>
      </c>
      <c r="R352">
        <f t="shared" si="23"/>
        <v>10</v>
      </c>
    </row>
    <row r="353" spans="1:18" x14ac:dyDescent="0.3">
      <c r="A353" s="7" t="s">
        <v>4850</v>
      </c>
      <c r="B353" t="s">
        <v>1</v>
      </c>
      <c r="C353">
        <v>55.19</v>
      </c>
      <c r="D353" t="s">
        <v>610</v>
      </c>
      <c r="E353" t="s">
        <v>53</v>
      </c>
      <c r="F353" t="s">
        <v>1721</v>
      </c>
      <c r="G353" t="s">
        <v>26</v>
      </c>
      <c r="H353" t="str" cm="1">
        <f t="array" ref="H353:I353">_xlfn.TEXTSPLIT(SUBSTITUTE(D353,"樓",""),"/",,,0)</f>
        <v>10</v>
      </c>
      <c r="I353" t="str">
        <v>14</v>
      </c>
      <c r="J353" cm="1">
        <f t="array" ref="J353">GetNumByUnit(E353,"房")</f>
        <v>3</v>
      </c>
      <c r="K353" cm="1">
        <f t="array" ref="K353">GetNumByUnit(E353,"廳")</f>
        <v>2</v>
      </c>
      <c r="L353" cm="1">
        <f t="array" ref="L353">GetNumByUnit(E353,"衛")</f>
        <v>2</v>
      </c>
      <c r="M353" t="str">
        <f t="shared" si="20"/>
        <v xml:space="preserve">台南市永康區永華路  </v>
      </c>
      <c r="N353" t="str">
        <f t="shared" si="21"/>
        <v>台南市</v>
      </c>
      <c r="O353">
        <f t="shared" si="22"/>
        <v>32000</v>
      </c>
      <c r="P353" t="str">
        <f>_xlfn.XLOOKUP(N353,區隔!$B$3:$B$20,區隔!C$3:C$20,0)</f>
        <v>南部</v>
      </c>
      <c r="Q353" t="str">
        <f>LOOKUP(C353,區隔!$F$3:$F$5,區隔!$E$3:$E$5)</f>
        <v>大坪數</v>
      </c>
      <c r="R353">
        <f t="shared" si="23"/>
        <v>20</v>
      </c>
    </row>
    <row r="354" spans="1:18" x14ac:dyDescent="0.3">
      <c r="A354" s="7" t="s">
        <v>4849</v>
      </c>
      <c r="B354" t="s">
        <v>1</v>
      </c>
      <c r="C354">
        <v>36.01</v>
      </c>
      <c r="D354" t="s">
        <v>52</v>
      </c>
      <c r="E354" t="s">
        <v>53</v>
      </c>
      <c r="F354" t="s">
        <v>1859</v>
      </c>
      <c r="G354" t="s">
        <v>1661</v>
      </c>
      <c r="H354" t="str" cm="1">
        <f t="array" ref="H354:I354">_xlfn.TEXTSPLIT(SUBSTITUTE(D354,"樓",""),"/",,,0)</f>
        <v>12</v>
      </c>
      <c r="I354" t="str">
        <v>15</v>
      </c>
      <c r="J354" cm="1">
        <f t="array" ref="J354">GetNumByUnit(E354,"房")</f>
        <v>3</v>
      </c>
      <c r="K354" cm="1">
        <f t="array" ref="K354">GetNumByUnit(E354,"廳")</f>
        <v>2</v>
      </c>
      <c r="L354" cm="1">
        <f t="array" ref="L354">GetNumByUnit(E354,"衛")</f>
        <v>2</v>
      </c>
      <c r="M354" t="str">
        <f t="shared" si="20"/>
        <v xml:space="preserve"> 台南市永康區東橋五路  </v>
      </c>
      <c r="N354" t="str">
        <f t="shared" si="21"/>
        <v>台南市</v>
      </c>
      <c r="O354">
        <f t="shared" si="22"/>
        <v>27500</v>
      </c>
      <c r="P354" t="str">
        <f>_xlfn.XLOOKUP(N354,區隔!$B$3:$B$20,區隔!C$3:C$20,0)</f>
        <v>南部</v>
      </c>
      <c r="Q354" t="str">
        <f>LOOKUP(C354,區隔!$F$3:$F$5,區隔!$E$3:$E$5)</f>
        <v>大坪數</v>
      </c>
      <c r="R354">
        <f t="shared" si="23"/>
        <v>20</v>
      </c>
    </row>
    <row r="355" spans="1:18" x14ac:dyDescent="0.3">
      <c r="A355" s="7" t="s">
        <v>5036</v>
      </c>
      <c r="B355" t="s">
        <v>1</v>
      </c>
      <c r="C355">
        <v>68.16</v>
      </c>
      <c r="D355" t="s">
        <v>2457</v>
      </c>
      <c r="E355" t="s">
        <v>53</v>
      </c>
      <c r="F355" t="s">
        <v>5037</v>
      </c>
      <c r="G355" t="s">
        <v>158</v>
      </c>
      <c r="H355" t="str" cm="1">
        <f t="array" ref="H355:I355">_xlfn.TEXTSPLIT(SUBSTITUTE(D355,"樓",""),"/",,,0)</f>
        <v>6</v>
      </c>
      <c r="I355" t="str">
        <v>22</v>
      </c>
      <c r="J355" cm="1">
        <f t="array" ref="J355">GetNumByUnit(E355,"房")</f>
        <v>3</v>
      </c>
      <c r="K355" cm="1">
        <f t="array" ref="K355">GetNumByUnit(E355,"廳")</f>
        <v>2</v>
      </c>
      <c r="L355" cm="1">
        <f t="array" ref="L355">GetNumByUnit(E355,"衛")</f>
        <v>2</v>
      </c>
      <c r="M355" t="str">
        <f t="shared" si="20"/>
        <v xml:space="preserve">台北市士林區中山北路五段  </v>
      </c>
      <c r="N355" t="str">
        <f t="shared" si="21"/>
        <v>台北市</v>
      </c>
      <c r="O355">
        <f t="shared" si="22"/>
        <v>140000</v>
      </c>
      <c r="P355" t="str">
        <f>_xlfn.XLOOKUP(N355,區隔!$B$3:$B$20,區隔!C$3:C$20,0)</f>
        <v>北部</v>
      </c>
      <c r="Q355" t="str">
        <f>LOOKUP(C355,區隔!$F$3:$F$5,區隔!$E$3:$E$5)</f>
        <v>大坪數</v>
      </c>
      <c r="R355">
        <f t="shared" si="23"/>
        <v>30</v>
      </c>
    </row>
    <row r="356" spans="1:18" x14ac:dyDescent="0.3">
      <c r="A356" s="7" t="s">
        <v>5038</v>
      </c>
      <c r="B356" t="s">
        <v>1</v>
      </c>
      <c r="C356">
        <v>36.69</v>
      </c>
      <c r="D356" t="s">
        <v>839</v>
      </c>
      <c r="E356" t="s">
        <v>66</v>
      </c>
      <c r="F356" t="s">
        <v>1634</v>
      </c>
      <c r="G356" t="s">
        <v>23</v>
      </c>
      <c r="H356" t="str" cm="1">
        <f t="array" ref="H356:I356">_xlfn.TEXTSPLIT(SUBSTITUTE(D356,"樓",""),"/",,,0)</f>
        <v>8</v>
      </c>
      <c r="I356" t="str">
        <v>11</v>
      </c>
      <c r="J356" cm="1">
        <f t="array" ref="J356">GetNumByUnit(E356,"房")</f>
        <v>4</v>
      </c>
      <c r="K356" cm="1">
        <f t="array" ref="K356">GetNumByUnit(E356,"廳")</f>
        <v>2</v>
      </c>
      <c r="L356" cm="1">
        <f t="array" ref="L356">GetNumByUnit(E356,"衛")</f>
        <v>2</v>
      </c>
      <c r="M356" t="str">
        <f t="shared" si="20"/>
        <v xml:space="preserve">新北市永和區永貞路  </v>
      </c>
      <c r="N356" t="str">
        <f t="shared" si="21"/>
        <v>新北市</v>
      </c>
      <c r="O356">
        <f t="shared" si="22"/>
        <v>40000</v>
      </c>
      <c r="P356" t="str">
        <f>_xlfn.XLOOKUP(N356,區隔!$B$3:$B$20,區隔!C$3:C$20,0)</f>
        <v>北部</v>
      </c>
      <c r="Q356" t="str">
        <f>LOOKUP(C356,區隔!$F$3:$F$5,區隔!$E$3:$E$5)</f>
        <v>大坪數</v>
      </c>
      <c r="R356">
        <f t="shared" si="23"/>
        <v>20</v>
      </c>
    </row>
    <row r="357" spans="1:18" x14ac:dyDescent="0.3">
      <c r="A357" s="7" t="s">
        <v>3518</v>
      </c>
      <c r="B357" t="s">
        <v>1</v>
      </c>
      <c r="C357">
        <v>53.31</v>
      </c>
      <c r="D357" t="s">
        <v>2273</v>
      </c>
      <c r="E357" t="s">
        <v>53</v>
      </c>
      <c r="F357" t="s">
        <v>1526</v>
      </c>
      <c r="G357" t="s">
        <v>200</v>
      </c>
      <c r="H357" t="str" cm="1">
        <f t="array" ref="H357:I357">_xlfn.TEXTSPLIT(SUBSTITUTE(D357,"樓",""),"/",,,0)</f>
        <v>18</v>
      </c>
      <c r="I357" t="str">
        <v>20</v>
      </c>
      <c r="J357" cm="1">
        <f t="array" ref="J357">GetNumByUnit(E357,"房")</f>
        <v>3</v>
      </c>
      <c r="K357" cm="1">
        <f t="array" ref="K357">GetNumByUnit(E357,"廳")</f>
        <v>2</v>
      </c>
      <c r="L357" cm="1">
        <f t="array" ref="L357">GetNumByUnit(E357,"衛")</f>
        <v>2</v>
      </c>
      <c r="M357" t="str">
        <f t="shared" si="20"/>
        <v xml:space="preserve">台中市西屯區中平路  </v>
      </c>
      <c r="N357" t="str">
        <f t="shared" si="21"/>
        <v>台中市</v>
      </c>
      <c r="O357">
        <f t="shared" si="22"/>
        <v>41000</v>
      </c>
      <c r="P357" t="str">
        <f>_xlfn.XLOOKUP(N357,區隔!$B$3:$B$20,區隔!C$3:C$20,0)</f>
        <v>中部</v>
      </c>
      <c r="Q357" t="str">
        <f>LOOKUP(C357,區隔!$F$3:$F$5,區隔!$E$3:$E$5)</f>
        <v>大坪數</v>
      </c>
      <c r="R357">
        <f t="shared" si="23"/>
        <v>20</v>
      </c>
    </row>
    <row r="358" spans="1:18" x14ac:dyDescent="0.3">
      <c r="A358" s="7" t="s">
        <v>2840</v>
      </c>
      <c r="B358" t="s">
        <v>1</v>
      </c>
      <c r="C358">
        <v>42.03</v>
      </c>
      <c r="D358" t="s">
        <v>161</v>
      </c>
      <c r="E358" t="s">
        <v>180</v>
      </c>
      <c r="F358" t="s">
        <v>2841</v>
      </c>
      <c r="G358" t="s">
        <v>482</v>
      </c>
      <c r="H358" t="str" cm="1">
        <f t="array" ref="H358:I358">_xlfn.TEXTSPLIT(SUBSTITUTE(D358,"樓",""),"/",,,0)</f>
        <v>5</v>
      </c>
      <c r="I358" t="str">
        <v>15</v>
      </c>
      <c r="J358" cm="1">
        <f t="array" ref="J358">GetNumByUnit(E358,"房")</f>
        <v>1</v>
      </c>
      <c r="K358" cm="1">
        <f t="array" ref="K358">GetNumByUnit(E358,"廳")</f>
        <v>2</v>
      </c>
      <c r="L358" cm="1">
        <f t="array" ref="L358">GetNumByUnit(E358,"衛")</f>
        <v>1</v>
      </c>
      <c r="M358" t="str">
        <f t="shared" si="20"/>
        <v xml:space="preserve">台中市西區忠明南路  </v>
      </c>
      <c r="N358" t="str">
        <f t="shared" si="21"/>
        <v>台中市</v>
      </c>
      <c r="O358">
        <f t="shared" si="22"/>
        <v>29000</v>
      </c>
      <c r="P358" t="str">
        <f>_xlfn.XLOOKUP(N358,區隔!$B$3:$B$20,區隔!C$3:C$20,0)</f>
        <v>中部</v>
      </c>
      <c r="Q358" t="str">
        <f>LOOKUP(C358,區隔!$F$3:$F$5,區隔!$E$3:$E$5)</f>
        <v>大坪數</v>
      </c>
      <c r="R358">
        <f t="shared" si="23"/>
        <v>20</v>
      </c>
    </row>
    <row r="359" spans="1:18" x14ac:dyDescent="0.3">
      <c r="A359" s="7" t="s">
        <v>5039</v>
      </c>
      <c r="B359" t="s">
        <v>1</v>
      </c>
      <c r="C359">
        <v>29.7</v>
      </c>
      <c r="D359" t="s">
        <v>64</v>
      </c>
      <c r="E359" t="s">
        <v>53</v>
      </c>
      <c r="F359" t="s">
        <v>5040</v>
      </c>
      <c r="G359" t="s">
        <v>434</v>
      </c>
      <c r="H359" t="str" cm="1">
        <f t="array" ref="H359:I359">_xlfn.TEXTSPLIT(SUBSTITUTE(D359,"樓",""),"/",,,0)</f>
        <v>1</v>
      </c>
      <c r="I359" t="str">
        <v>4</v>
      </c>
      <c r="J359" cm="1">
        <f t="array" ref="J359">GetNumByUnit(E359,"房")</f>
        <v>3</v>
      </c>
      <c r="K359" cm="1">
        <f t="array" ref="K359">GetNumByUnit(E359,"廳")</f>
        <v>2</v>
      </c>
      <c r="L359" cm="1">
        <f t="array" ref="L359">GetNumByUnit(E359,"衛")</f>
        <v>2</v>
      </c>
      <c r="M359" t="str">
        <f t="shared" si="20"/>
        <v xml:space="preserve">新北市新店區建國路  </v>
      </c>
      <c r="N359" t="str">
        <f t="shared" si="21"/>
        <v>新北市</v>
      </c>
      <c r="O359">
        <f t="shared" si="22"/>
        <v>33000</v>
      </c>
      <c r="P359" t="str">
        <f>_xlfn.XLOOKUP(N359,區隔!$B$3:$B$20,區隔!C$3:C$20,0)</f>
        <v>北部</v>
      </c>
      <c r="Q359" t="str">
        <f>LOOKUP(C359,區隔!$F$3:$F$5,區隔!$E$3:$E$5)</f>
        <v>中坪數</v>
      </c>
      <c r="R359">
        <f t="shared" si="23"/>
        <v>10</v>
      </c>
    </row>
    <row r="360" spans="1:18" x14ac:dyDescent="0.3">
      <c r="A360" s="7" t="s">
        <v>4841</v>
      </c>
      <c r="B360" t="s">
        <v>1</v>
      </c>
      <c r="C360">
        <v>25.86</v>
      </c>
      <c r="D360" t="s">
        <v>1087</v>
      </c>
      <c r="E360" t="s">
        <v>122</v>
      </c>
      <c r="F360" t="s">
        <v>4842</v>
      </c>
      <c r="G360" t="s">
        <v>288</v>
      </c>
      <c r="H360" t="str" cm="1">
        <f t="array" ref="H360:I360">_xlfn.TEXTSPLIT(SUBSTITUTE(D360,"樓",""),"/",,,0)</f>
        <v>11</v>
      </c>
      <c r="I360" t="str">
        <v>13</v>
      </c>
      <c r="J360" cm="1">
        <f t="array" ref="J360">GetNumByUnit(E360,"房")</f>
        <v>2</v>
      </c>
      <c r="K360" cm="1">
        <f t="array" ref="K360">GetNumByUnit(E360,"廳")</f>
        <v>1</v>
      </c>
      <c r="L360" t="str" cm="1">
        <f t="array" ref="L360">GetNumByUnit(E360,"衛")</f>
        <v/>
      </c>
      <c r="M360" t="str">
        <f t="shared" si="20"/>
        <v xml:space="preserve">高雄市楠梓區惠正街  </v>
      </c>
      <c r="N360" t="str">
        <f t="shared" si="21"/>
        <v>高雄市</v>
      </c>
      <c r="O360">
        <f t="shared" si="22"/>
        <v>19000</v>
      </c>
      <c r="P360" t="str">
        <f>_xlfn.XLOOKUP(N360,區隔!$B$3:$B$20,區隔!C$3:C$20,0)</f>
        <v>南部</v>
      </c>
      <c r="Q360" t="str">
        <f>LOOKUP(C360,區隔!$F$3:$F$5,區隔!$E$3:$E$5)</f>
        <v>中坪數</v>
      </c>
      <c r="R360">
        <f t="shared" si="23"/>
        <v>20</v>
      </c>
    </row>
    <row r="361" spans="1:18" x14ac:dyDescent="0.3">
      <c r="A361" s="7" t="s">
        <v>4843</v>
      </c>
      <c r="B361" t="s">
        <v>1</v>
      </c>
      <c r="C361">
        <v>57.9</v>
      </c>
      <c r="D361" t="s">
        <v>65</v>
      </c>
      <c r="E361" t="s">
        <v>53</v>
      </c>
      <c r="F361" t="s">
        <v>4540</v>
      </c>
      <c r="G361" t="s">
        <v>177</v>
      </c>
      <c r="H361" t="str" cm="1">
        <f t="array" ref="H361:I361">_xlfn.TEXTSPLIT(SUBSTITUTE(D361,"樓",""),"/",,,0)</f>
        <v>4</v>
      </c>
      <c r="I361" t="str">
        <v>4</v>
      </c>
      <c r="J361" cm="1">
        <f t="array" ref="J361">GetNumByUnit(E361,"房")</f>
        <v>3</v>
      </c>
      <c r="K361" cm="1">
        <f t="array" ref="K361">GetNumByUnit(E361,"廳")</f>
        <v>2</v>
      </c>
      <c r="L361" cm="1">
        <f t="array" ref="L361">GetNumByUnit(E361,"衛")</f>
        <v>2</v>
      </c>
      <c r="M361" t="str">
        <f t="shared" si="20"/>
        <v xml:space="preserve">新北市新莊區福營路  </v>
      </c>
      <c r="N361" t="str">
        <f t="shared" si="21"/>
        <v>新北市</v>
      </c>
      <c r="O361">
        <f t="shared" si="22"/>
        <v>38000</v>
      </c>
      <c r="P361" t="str">
        <f>_xlfn.XLOOKUP(N361,區隔!$B$3:$B$20,區隔!C$3:C$20,0)</f>
        <v>北部</v>
      </c>
      <c r="Q361" t="str">
        <f>LOOKUP(C361,區隔!$F$3:$F$5,區隔!$E$3:$E$5)</f>
        <v>大坪數</v>
      </c>
      <c r="R361">
        <f t="shared" si="23"/>
        <v>10</v>
      </c>
    </row>
    <row r="362" spans="1:18" x14ac:dyDescent="0.3">
      <c r="A362" s="7" t="s">
        <v>4844</v>
      </c>
      <c r="B362" t="s">
        <v>1</v>
      </c>
      <c r="C362">
        <v>32.72</v>
      </c>
      <c r="D362" t="s">
        <v>829</v>
      </c>
      <c r="E362" t="s">
        <v>141</v>
      </c>
      <c r="F362" t="s">
        <v>2410</v>
      </c>
      <c r="G362" t="s">
        <v>493</v>
      </c>
      <c r="H362" t="str" cm="1">
        <f t="array" ref="H362:I362">_xlfn.TEXTSPLIT(SUBSTITUTE(D362,"樓",""),"/",,,0)</f>
        <v>14</v>
      </c>
      <c r="I362" t="str">
        <v>15</v>
      </c>
      <c r="J362" cm="1">
        <f t="array" ref="J362">GetNumByUnit(E362,"房")</f>
        <v>2</v>
      </c>
      <c r="K362" cm="1">
        <f t="array" ref="K362">GetNumByUnit(E362,"廳")</f>
        <v>1</v>
      </c>
      <c r="L362" cm="1">
        <f t="array" ref="L362">GetNumByUnit(E362,"衛")</f>
        <v>1</v>
      </c>
      <c r="M362" t="str">
        <f t="shared" si="20"/>
        <v xml:space="preserve">高雄市楠梓區加昌路  </v>
      </c>
      <c r="N362" t="str">
        <f t="shared" si="21"/>
        <v>高雄市</v>
      </c>
      <c r="O362">
        <f t="shared" si="22"/>
        <v>20000</v>
      </c>
      <c r="P362" t="str">
        <f>_xlfn.XLOOKUP(N362,區隔!$B$3:$B$20,區隔!C$3:C$20,0)</f>
        <v>南部</v>
      </c>
      <c r="Q362" t="str">
        <f>LOOKUP(C362,區隔!$F$3:$F$5,區隔!$E$3:$E$5)</f>
        <v>大坪數</v>
      </c>
      <c r="R362">
        <f t="shared" si="23"/>
        <v>20</v>
      </c>
    </row>
    <row r="363" spans="1:18" x14ac:dyDescent="0.3">
      <c r="A363" s="7" t="s">
        <v>140</v>
      </c>
      <c r="B363" t="s">
        <v>1</v>
      </c>
      <c r="C363">
        <v>20.69</v>
      </c>
      <c r="D363" t="s">
        <v>70</v>
      </c>
      <c r="E363" t="s">
        <v>141</v>
      </c>
      <c r="F363" t="s">
        <v>142</v>
      </c>
      <c r="G363" t="s">
        <v>143</v>
      </c>
      <c r="H363" t="str" cm="1">
        <f t="array" ref="H363:I363">_xlfn.TEXTSPLIT(SUBSTITUTE(D363,"樓",""),"/",,,0)</f>
        <v>3</v>
      </c>
      <c r="I363" t="str">
        <v>8</v>
      </c>
      <c r="J363" cm="1">
        <f t="array" ref="J363">GetNumByUnit(E363,"房")</f>
        <v>2</v>
      </c>
      <c r="K363" cm="1">
        <f t="array" ref="K363">GetNumByUnit(E363,"廳")</f>
        <v>1</v>
      </c>
      <c r="L363" cm="1">
        <f t="array" ref="L363">GetNumByUnit(E363,"衛")</f>
        <v>1</v>
      </c>
      <c r="M363" t="str">
        <f t="shared" si="20"/>
        <v xml:space="preserve">台北市北投區三合街一段  </v>
      </c>
      <c r="N363" t="str">
        <f t="shared" si="21"/>
        <v>台北市</v>
      </c>
      <c r="O363">
        <f t="shared" si="22"/>
        <v>36000</v>
      </c>
      <c r="P363" t="str">
        <f>_xlfn.XLOOKUP(N363,區隔!$B$3:$B$20,區隔!C$3:C$20,0)</f>
        <v>北部</v>
      </c>
      <c r="Q363" t="str">
        <f>LOOKUP(C363,區隔!$F$3:$F$5,區隔!$E$3:$E$5)</f>
        <v>中坪數</v>
      </c>
      <c r="R363">
        <f t="shared" si="23"/>
        <v>10</v>
      </c>
    </row>
    <row r="364" spans="1:18" x14ac:dyDescent="0.3">
      <c r="A364" s="7" t="s">
        <v>4847</v>
      </c>
      <c r="B364" t="s">
        <v>1</v>
      </c>
      <c r="C364">
        <v>29.65</v>
      </c>
      <c r="D364" t="s">
        <v>220</v>
      </c>
      <c r="E364" t="s">
        <v>702</v>
      </c>
      <c r="F364" t="s">
        <v>2961</v>
      </c>
      <c r="G364" t="s">
        <v>228</v>
      </c>
      <c r="H364" t="str" cm="1">
        <f t="array" ref="H364:I364">_xlfn.TEXTSPLIT(SUBSTITUTE(D364,"樓",""),"/",,,0)</f>
        <v>2</v>
      </c>
      <c r="I364" t="str">
        <v>4</v>
      </c>
      <c r="J364" cm="1">
        <f t="array" ref="J364">GetNumByUnit(E364,"房")</f>
        <v>4</v>
      </c>
      <c r="K364" cm="1">
        <f t="array" ref="K364">GetNumByUnit(E364,"廳")</f>
        <v>2</v>
      </c>
      <c r="L364" cm="1">
        <f t="array" ref="L364">GetNumByUnit(E364,"衛")</f>
        <v>1</v>
      </c>
      <c r="M364" t="str">
        <f t="shared" si="20"/>
        <v xml:space="preserve">新北市板橋區民有街  </v>
      </c>
      <c r="N364" t="str">
        <f t="shared" si="21"/>
        <v>新北市</v>
      </c>
      <c r="O364">
        <f t="shared" si="22"/>
        <v>35000</v>
      </c>
      <c r="P364" t="str">
        <f>_xlfn.XLOOKUP(N364,區隔!$B$3:$B$20,區隔!C$3:C$20,0)</f>
        <v>北部</v>
      </c>
      <c r="Q364" t="str">
        <f>LOOKUP(C364,區隔!$F$3:$F$5,區隔!$E$3:$E$5)</f>
        <v>中坪數</v>
      </c>
      <c r="R364">
        <f t="shared" si="23"/>
        <v>10</v>
      </c>
    </row>
    <row r="365" spans="1:18" x14ac:dyDescent="0.3">
      <c r="A365" s="7" t="s">
        <v>2847</v>
      </c>
      <c r="B365" t="s">
        <v>1</v>
      </c>
      <c r="C365">
        <v>24.68</v>
      </c>
      <c r="D365" t="s">
        <v>1640</v>
      </c>
      <c r="E365" t="s">
        <v>512</v>
      </c>
      <c r="F365" t="s">
        <v>2848</v>
      </c>
      <c r="G365" t="s">
        <v>26</v>
      </c>
      <c r="H365" t="str" cm="1">
        <f t="array" ref="H365:I365">_xlfn.TEXTSPLIT(SUBSTITUTE(D365,"樓",""),"/",,,0)</f>
        <v>1</v>
      </c>
      <c r="I365" t="str">
        <v>1</v>
      </c>
      <c r="J365" cm="1">
        <f t="array" ref="J365">GetNumByUnit(E365,"房")</f>
        <v>4</v>
      </c>
      <c r="K365" cm="1">
        <f t="array" ref="K365">GetNumByUnit(E365,"廳")</f>
        <v>2</v>
      </c>
      <c r="L365" cm="1">
        <f t="array" ref="L365">GetNumByUnit(E365,"衛")</f>
        <v>2</v>
      </c>
      <c r="M365" t="str">
        <f t="shared" si="20"/>
        <v xml:space="preserve">台中市北區文化街  </v>
      </c>
      <c r="N365" t="str">
        <f t="shared" si="21"/>
        <v>台中市</v>
      </c>
      <c r="O365">
        <f t="shared" si="22"/>
        <v>32000</v>
      </c>
      <c r="P365" t="str">
        <f>_xlfn.XLOOKUP(N365,區隔!$B$3:$B$20,區隔!C$3:C$20,0)</f>
        <v>中部</v>
      </c>
      <c r="Q365" t="str">
        <f>LOOKUP(C365,區隔!$F$3:$F$5,區隔!$E$3:$E$5)</f>
        <v>中坪數</v>
      </c>
      <c r="R365">
        <f t="shared" si="23"/>
        <v>10</v>
      </c>
    </row>
    <row r="366" spans="1:18" x14ac:dyDescent="0.3">
      <c r="A366" s="7" t="s">
        <v>4327</v>
      </c>
      <c r="B366" t="s">
        <v>1</v>
      </c>
      <c r="C366">
        <v>82.54</v>
      </c>
      <c r="D366" t="s">
        <v>1266</v>
      </c>
      <c r="E366" t="s">
        <v>4328</v>
      </c>
      <c r="F366" t="s">
        <v>4329</v>
      </c>
      <c r="G366" t="s">
        <v>345</v>
      </c>
      <c r="H366" t="str" cm="1">
        <f t="array" ref="H366:I366">_xlfn.TEXTSPLIT(SUBSTITUTE(D366,"樓",""),"/",,,0)</f>
        <v>1-4</v>
      </c>
      <c r="I366" t="str">
        <v>4</v>
      </c>
      <c r="J366" cm="1">
        <f t="array" ref="J366">GetNumByUnit(E366,"房")</f>
        <v>6</v>
      </c>
      <c r="K366" cm="1">
        <f t="array" ref="K366">GetNumByUnit(E366,"廳")</f>
        <v>3</v>
      </c>
      <c r="L366" cm="1">
        <f t="array" ref="L366">GetNumByUnit(E366,"衛")</f>
        <v>7</v>
      </c>
      <c r="M366" t="str">
        <f t="shared" si="20"/>
        <v xml:space="preserve">台中市北屯區三甲路  </v>
      </c>
      <c r="N366" t="str">
        <f t="shared" si="21"/>
        <v>台中市</v>
      </c>
      <c r="O366">
        <f t="shared" si="22"/>
        <v>108000</v>
      </c>
      <c r="P366" t="str">
        <f>_xlfn.XLOOKUP(N366,區隔!$B$3:$B$20,區隔!C$3:C$20,0)</f>
        <v>中部</v>
      </c>
      <c r="Q366" t="str">
        <f>LOOKUP(C366,區隔!$F$3:$F$5,區隔!$E$3:$E$5)</f>
        <v>大坪數</v>
      </c>
      <c r="R366">
        <f t="shared" si="23"/>
        <v>10</v>
      </c>
    </row>
    <row r="367" spans="1:18" x14ac:dyDescent="0.3">
      <c r="A367" s="7" t="s">
        <v>933</v>
      </c>
      <c r="B367" t="s">
        <v>1</v>
      </c>
      <c r="C367">
        <v>47.49</v>
      </c>
      <c r="D367" t="s">
        <v>934</v>
      </c>
      <c r="E367" t="s">
        <v>51</v>
      </c>
      <c r="F367" t="s">
        <v>206</v>
      </c>
      <c r="G367" t="s">
        <v>444</v>
      </c>
      <c r="H367" t="str" cm="1">
        <f t="array" ref="H367:I367">_xlfn.TEXTSPLIT(SUBSTITUTE(D367,"樓",""),"/",,,0)</f>
        <v>2</v>
      </c>
      <c r="I367" t="str">
        <v>26</v>
      </c>
      <c r="J367" cm="1">
        <f t="array" ref="J367">GetNumByUnit(E367,"房")</f>
        <v>2</v>
      </c>
      <c r="K367" cm="1">
        <f t="array" ref="K367">GetNumByUnit(E367,"廳")</f>
        <v>2</v>
      </c>
      <c r="L367" cm="1">
        <f t="array" ref="L367">GetNumByUnit(E367,"衛")</f>
        <v>2</v>
      </c>
      <c r="M367" t="str">
        <f t="shared" si="20"/>
        <v xml:space="preserve">台北市南港區興南街  </v>
      </c>
      <c r="N367" t="str">
        <f t="shared" si="21"/>
        <v>台北市</v>
      </c>
      <c r="O367">
        <f t="shared" si="22"/>
        <v>85000</v>
      </c>
      <c r="P367" t="str">
        <f>_xlfn.XLOOKUP(N367,區隔!$B$3:$B$20,區隔!C$3:C$20,0)</f>
        <v>北部</v>
      </c>
      <c r="Q367" t="str">
        <f>LOOKUP(C367,區隔!$F$3:$F$5,區隔!$E$3:$E$5)</f>
        <v>大坪數</v>
      </c>
      <c r="R367">
        <f t="shared" si="23"/>
        <v>30</v>
      </c>
    </row>
    <row r="368" spans="1:18" x14ac:dyDescent="0.3">
      <c r="A368" s="7" t="s">
        <v>3103</v>
      </c>
      <c r="B368" t="s">
        <v>1</v>
      </c>
      <c r="C368">
        <v>35.94</v>
      </c>
      <c r="D368" t="s">
        <v>78</v>
      </c>
      <c r="E368" t="s">
        <v>512</v>
      </c>
      <c r="F368" t="s">
        <v>3104</v>
      </c>
      <c r="G368" t="s">
        <v>228</v>
      </c>
      <c r="H368" t="str" cm="1">
        <f t="array" ref="H368:I368">_xlfn.TEXTSPLIT(SUBSTITUTE(D368,"樓",""),"/",,,0)</f>
        <v>4</v>
      </c>
      <c r="I368" t="str">
        <v>8</v>
      </c>
      <c r="J368" cm="1">
        <f t="array" ref="J368">GetNumByUnit(E368,"房")</f>
        <v>4</v>
      </c>
      <c r="K368" cm="1">
        <f t="array" ref="K368">GetNumByUnit(E368,"廳")</f>
        <v>2</v>
      </c>
      <c r="L368" cm="1">
        <f t="array" ref="L368">GetNumByUnit(E368,"衛")</f>
        <v>2</v>
      </c>
      <c r="M368" t="str">
        <f t="shared" si="20"/>
        <v xml:space="preserve">新北市土城區樂利街  </v>
      </c>
      <c r="N368" t="str">
        <f t="shared" si="21"/>
        <v>新北市</v>
      </c>
      <c r="O368">
        <f t="shared" si="22"/>
        <v>35000</v>
      </c>
      <c r="P368" t="str">
        <f>_xlfn.XLOOKUP(N368,區隔!$B$3:$B$20,區隔!C$3:C$20,0)</f>
        <v>北部</v>
      </c>
      <c r="Q368" t="str">
        <f>LOOKUP(C368,區隔!$F$3:$F$5,區隔!$E$3:$E$5)</f>
        <v>大坪數</v>
      </c>
      <c r="R368">
        <f t="shared" si="23"/>
        <v>10</v>
      </c>
    </row>
    <row r="369" spans="1:18" x14ac:dyDescent="0.3">
      <c r="A369" s="7" t="s">
        <v>4851</v>
      </c>
      <c r="B369" t="s">
        <v>1</v>
      </c>
      <c r="C369">
        <v>20.62</v>
      </c>
      <c r="D369" t="s">
        <v>267</v>
      </c>
      <c r="E369" t="s">
        <v>61</v>
      </c>
      <c r="F369" t="s">
        <v>4027</v>
      </c>
      <c r="G369" t="s">
        <v>331</v>
      </c>
      <c r="H369" t="str" cm="1">
        <f t="array" ref="H369:I369">_xlfn.TEXTSPLIT(SUBSTITUTE(D369,"樓",""),"/",,,0)</f>
        <v>20</v>
      </c>
      <c r="I369" t="str">
        <v>25</v>
      </c>
      <c r="J369" cm="1">
        <f t="array" ref="J369">GetNumByUnit(E369,"房")</f>
        <v>2</v>
      </c>
      <c r="K369" cm="1">
        <f t="array" ref="K369">GetNumByUnit(E369,"廳")</f>
        <v>2</v>
      </c>
      <c r="L369" cm="1">
        <f t="array" ref="L369">GetNumByUnit(E369,"衛")</f>
        <v>1</v>
      </c>
      <c r="M369" t="str">
        <f t="shared" si="20"/>
        <v xml:space="preserve">台南市北區公園南路  </v>
      </c>
      <c r="N369" t="str">
        <f t="shared" si="21"/>
        <v>台南市</v>
      </c>
      <c r="O369">
        <f t="shared" si="22"/>
        <v>15000</v>
      </c>
      <c r="P369" t="str">
        <f>_xlfn.XLOOKUP(N369,區隔!$B$3:$B$20,區隔!C$3:C$20,0)</f>
        <v>南部</v>
      </c>
      <c r="Q369" t="str">
        <f>LOOKUP(C369,區隔!$F$3:$F$5,區隔!$E$3:$E$5)</f>
        <v>中坪數</v>
      </c>
      <c r="R369">
        <f t="shared" si="23"/>
        <v>30</v>
      </c>
    </row>
    <row r="370" spans="1:18" x14ac:dyDescent="0.3">
      <c r="A370" s="7" t="s">
        <v>4853</v>
      </c>
      <c r="B370" t="s">
        <v>1</v>
      </c>
      <c r="C370">
        <v>18.899999999999999</v>
      </c>
      <c r="D370" t="s">
        <v>299</v>
      </c>
      <c r="E370" t="s">
        <v>56</v>
      </c>
      <c r="F370" t="s">
        <v>290</v>
      </c>
      <c r="G370" t="s">
        <v>121</v>
      </c>
      <c r="H370" t="str" cm="1">
        <f t="array" ref="H370:I370">_xlfn.TEXTSPLIT(SUBSTITUTE(D370,"樓",""),"/",,,0)</f>
        <v>4</v>
      </c>
      <c r="I370" t="str">
        <v>15</v>
      </c>
      <c r="J370" cm="1">
        <f t="array" ref="J370">GetNumByUnit(E370,"房")</f>
        <v>1</v>
      </c>
      <c r="K370" cm="1">
        <f t="array" ref="K370">GetNumByUnit(E370,"廳")</f>
        <v>1</v>
      </c>
      <c r="L370" cm="1">
        <f t="array" ref="L370">GetNumByUnit(E370,"衛")</f>
        <v>1</v>
      </c>
      <c r="M370" t="str">
        <f t="shared" si="20"/>
        <v xml:space="preserve">台北市松山區南京東路四段  </v>
      </c>
      <c r="N370" t="str">
        <f t="shared" si="21"/>
        <v>台北市</v>
      </c>
      <c r="O370">
        <f t="shared" si="22"/>
        <v>62000</v>
      </c>
      <c r="P370" t="str">
        <f>_xlfn.XLOOKUP(N370,區隔!$B$3:$B$20,區隔!C$3:C$20,0)</f>
        <v>北部</v>
      </c>
      <c r="Q370" t="str">
        <f>LOOKUP(C370,區隔!$F$3:$F$5,區隔!$E$3:$E$5)</f>
        <v>中坪數</v>
      </c>
      <c r="R370">
        <f t="shared" si="23"/>
        <v>20</v>
      </c>
    </row>
    <row r="371" spans="1:18" x14ac:dyDescent="0.3">
      <c r="A371" s="7" t="s">
        <v>2967</v>
      </c>
      <c r="B371" t="s">
        <v>1</v>
      </c>
      <c r="C371">
        <v>37.51</v>
      </c>
      <c r="D371" t="s">
        <v>63</v>
      </c>
      <c r="E371" t="s">
        <v>53</v>
      </c>
      <c r="F371" t="s">
        <v>2968</v>
      </c>
      <c r="G371" t="s">
        <v>214</v>
      </c>
      <c r="H371" t="str" cm="1">
        <f t="array" ref="H371:I371">_xlfn.TEXTSPLIT(SUBSTITUTE(D371,"樓",""),"/",,,0)</f>
        <v>5</v>
      </c>
      <c r="I371" t="str">
        <v>5</v>
      </c>
      <c r="J371" cm="1">
        <f t="array" ref="J371">GetNumByUnit(E371,"房")</f>
        <v>3</v>
      </c>
      <c r="K371" cm="1">
        <f t="array" ref="K371">GetNumByUnit(E371,"廳")</f>
        <v>2</v>
      </c>
      <c r="L371" cm="1">
        <f t="array" ref="L371">GetNumByUnit(E371,"衛")</f>
        <v>2</v>
      </c>
      <c r="M371" t="str">
        <f t="shared" si="20"/>
        <v xml:space="preserve">新竹市新竹市園後街  </v>
      </c>
      <c r="N371" t="str">
        <f t="shared" si="21"/>
        <v>新竹市</v>
      </c>
      <c r="O371">
        <f t="shared" si="22"/>
        <v>18000</v>
      </c>
      <c r="P371" t="str">
        <f>_xlfn.XLOOKUP(N371,區隔!$B$3:$B$20,區隔!C$3:C$20,0)</f>
        <v>北部</v>
      </c>
      <c r="Q371" t="str">
        <f>LOOKUP(C371,區隔!$F$3:$F$5,區隔!$E$3:$E$5)</f>
        <v>大坪數</v>
      </c>
      <c r="R371">
        <f t="shared" si="23"/>
        <v>10</v>
      </c>
    </row>
    <row r="372" spans="1:18" x14ac:dyDescent="0.3">
      <c r="A372" s="7" t="s">
        <v>4854</v>
      </c>
      <c r="B372" t="s">
        <v>1</v>
      </c>
      <c r="C372">
        <v>6</v>
      </c>
      <c r="D372" t="s">
        <v>64</v>
      </c>
      <c r="E372" t="s">
        <v>59</v>
      </c>
      <c r="F372" t="s">
        <v>712</v>
      </c>
      <c r="G372" t="s">
        <v>331</v>
      </c>
      <c r="H372" t="str" cm="1">
        <f t="array" ref="H372:I372">_xlfn.TEXTSPLIT(SUBSTITUTE(D372,"樓",""),"/",,,0)</f>
        <v>1</v>
      </c>
      <c r="I372" t="str">
        <v>4</v>
      </c>
      <c r="J372" cm="1">
        <f t="array" ref="J372">GetNumByUnit(E372,"房")</f>
        <v>1</v>
      </c>
      <c r="K372" t="str" cm="1">
        <f t="array" ref="K372">GetNumByUnit(E372,"廳")</f>
        <v/>
      </c>
      <c r="L372" cm="1">
        <f t="array" ref="L372">GetNumByUnit(E372,"衛")</f>
        <v>1</v>
      </c>
      <c r="M372" t="str">
        <f t="shared" si="20"/>
        <v xml:space="preserve">台北市松山區新東街  </v>
      </c>
      <c r="N372" t="str">
        <f t="shared" si="21"/>
        <v>台北市</v>
      </c>
      <c r="O372">
        <f t="shared" si="22"/>
        <v>15000</v>
      </c>
      <c r="P372" t="str">
        <f>_xlfn.XLOOKUP(N372,區隔!$B$3:$B$20,區隔!C$3:C$20,0)</f>
        <v>北部</v>
      </c>
      <c r="Q372" t="str">
        <f>LOOKUP(C372,區隔!$F$3:$F$5,區隔!$E$3:$E$5)</f>
        <v>小坪數</v>
      </c>
      <c r="R372">
        <f t="shared" si="23"/>
        <v>10</v>
      </c>
    </row>
    <row r="373" spans="1:18" x14ac:dyDescent="0.3">
      <c r="A373" s="7" t="s">
        <v>4855</v>
      </c>
      <c r="B373" t="s">
        <v>1</v>
      </c>
      <c r="C373">
        <v>28.17</v>
      </c>
      <c r="D373" t="s">
        <v>60</v>
      </c>
      <c r="E373" t="s">
        <v>187</v>
      </c>
      <c r="F373" t="s">
        <v>2818</v>
      </c>
      <c r="G373" t="s">
        <v>1639</v>
      </c>
      <c r="H373" t="str" cm="1">
        <f t="array" ref="H373:I373">_xlfn.TEXTSPLIT(SUBSTITUTE(D373,"樓",""),"/",,,0)</f>
        <v>4</v>
      </c>
      <c r="I373" t="str">
        <v>5</v>
      </c>
      <c r="J373" cm="1">
        <f t="array" ref="J373">GetNumByUnit(E373,"房")</f>
        <v>3</v>
      </c>
      <c r="K373" cm="1">
        <f t="array" ref="K373">GetNumByUnit(E373,"廳")</f>
        <v>2</v>
      </c>
      <c r="L373" cm="1">
        <f t="array" ref="L373">GetNumByUnit(E373,"衛")</f>
        <v>1</v>
      </c>
      <c r="M373" t="str">
        <f t="shared" si="20"/>
        <v xml:space="preserve">新北市新店區福園街  </v>
      </c>
      <c r="N373" t="str">
        <f t="shared" si="21"/>
        <v>新北市</v>
      </c>
      <c r="O373">
        <f t="shared" si="22"/>
        <v>26500</v>
      </c>
      <c r="P373" t="str">
        <f>_xlfn.XLOOKUP(N373,區隔!$B$3:$B$20,區隔!C$3:C$20,0)</f>
        <v>北部</v>
      </c>
      <c r="Q373" t="str">
        <f>LOOKUP(C373,區隔!$F$3:$F$5,區隔!$E$3:$E$5)</f>
        <v>中坪數</v>
      </c>
      <c r="R373">
        <f t="shared" si="23"/>
        <v>10</v>
      </c>
    </row>
    <row r="374" spans="1:18" x14ac:dyDescent="0.3">
      <c r="A374" s="7" t="s">
        <v>4856</v>
      </c>
      <c r="B374" t="s">
        <v>1</v>
      </c>
      <c r="C374">
        <v>62.88</v>
      </c>
      <c r="D374" t="s">
        <v>63</v>
      </c>
      <c r="E374" t="s">
        <v>53</v>
      </c>
      <c r="F374" t="s">
        <v>724</v>
      </c>
      <c r="G374" t="s">
        <v>33</v>
      </c>
      <c r="H374" t="str" cm="1">
        <f t="array" ref="H374:I374">_xlfn.TEXTSPLIT(SUBSTITUTE(D374,"樓",""),"/",,,0)</f>
        <v>5</v>
      </c>
      <c r="I374" t="str">
        <v>5</v>
      </c>
      <c r="J374" cm="1">
        <f t="array" ref="J374">GetNumByUnit(E374,"房")</f>
        <v>3</v>
      </c>
      <c r="K374" cm="1">
        <f t="array" ref="K374">GetNumByUnit(E374,"廳")</f>
        <v>2</v>
      </c>
      <c r="L374" cm="1">
        <f t="array" ref="L374">GetNumByUnit(E374,"衛")</f>
        <v>2</v>
      </c>
      <c r="M374" t="str">
        <f t="shared" si="20"/>
        <v xml:space="preserve">台北市北投區稻香路  </v>
      </c>
      <c r="N374" t="str">
        <f t="shared" si="21"/>
        <v>台北市</v>
      </c>
      <c r="O374">
        <f t="shared" si="22"/>
        <v>46000</v>
      </c>
      <c r="P374" t="str">
        <f>_xlfn.XLOOKUP(N374,區隔!$B$3:$B$20,區隔!C$3:C$20,0)</f>
        <v>北部</v>
      </c>
      <c r="Q374" t="str">
        <f>LOOKUP(C374,區隔!$F$3:$F$5,區隔!$E$3:$E$5)</f>
        <v>大坪數</v>
      </c>
      <c r="R374">
        <f t="shared" si="23"/>
        <v>10</v>
      </c>
    </row>
    <row r="375" spans="1:18" x14ac:dyDescent="0.3">
      <c r="A375" s="7" t="s">
        <v>4857</v>
      </c>
      <c r="B375" t="s">
        <v>1</v>
      </c>
      <c r="C375">
        <v>43.82</v>
      </c>
      <c r="D375" t="s">
        <v>317</v>
      </c>
      <c r="E375" t="s">
        <v>187</v>
      </c>
      <c r="F375" t="s">
        <v>1641</v>
      </c>
      <c r="G375" t="s">
        <v>26</v>
      </c>
      <c r="H375" t="str" cm="1">
        <f t="array" ref="H375:I375">_xlfn.TEXTSPLIT(SUBSTITUTE(D375,"樓",""),"/",,,0)</f>
        <v>10</v>
      </c>
      <c r="I375" t="str">
        <v>19</v>
      </c>
      <c r="J375" cm="1">
        <f t="array" ref="J375">GetNumByUnit(E375,"房")</f>
        <v>3</v>
      </c>
      <c r="K375" cm="1">
        <f t="array" ref="K375">GetNumByUnit(E375,"廳")</f>
        <v>2</v>
      </c>
      <c r="L375" cm="1">
        <f t="array" ref="L375">GetNumByUnit(E375,"衛")</f>
        <v>1</v>
      </c>
      <c r="M375" t="str">
        <f t="shared" si="20"/>
        <v xml:space="preserve">桃園市中壢區領航南路三段  </v>
      </c>
      <c r="N375" t="str">
        <f t="shared" si="21"/>
        <v>桃園市</v>
      </c>
      <c r="O375">
        <f t="shared" si="22"/>
        <v>32000</v>
      </c>
      <c r="P375" t="str">
        <f>_xlfn.XLOOKUP(N375,區隔!$B$3:$B$20,區隔!C$3:C$20,0)</f>
        <v>北部</v>
      </c>
      <c r="Q375" t="str">
        <f>LOOKUP(C375,區隔!$F$3:$F$5,區隔!$E$3:$E$5)</f>
        <v>大坪數</v>
      </c>
      <c r="R375">
        <f t="shared" si="23"/>
        <v>20</v>
      </c>
    </row>
    <row r="376" spans="1:18" x14ac:dyDescent="0.3">
      <c r="A376" s="7" t="s">
        <v>4858</v>
      </c>
      <c r="B376" t="s">
        <v>1</v>
      </c>
      <c r="C376">
        <v>5</v>
      </c>
      <c r="D376" t="s">
        <v>220</v>
      </c>
      <c r="E376" t="s">
        <v>59</v>
      </c>
      <c r="F376" t="s">
        <v>2591</v>
      </c>
      <c r="G376" t="s">
        <v>967</v>
      </c>
      <c r="H376" t="str" cm="1">
        <f t="array" ref="H376:I376">_xlfn.TEXTSPLIT(SUBSTITUTE(D376,"樓",""),"/",,,0)</f>
        <v>2</v>
      </c>
      <c r="I376" t="str">
        <v>4</v>
      </c>
      <c r="J376" cm="1">
        <f t="array" ref="J376">GetNumByUnit(E376,"房")</f>
        <v>1</v>
      </c>
      <c r="K376" t="str" cm="1">
        <f t="array" ref="K376">GetNumByUnit(E376,"廳")</f>
        <v/>
      </c>
      <c r="L376" cm="1">
        <f t="array" ref="L376">GetNumByUnit(E376,"衛")</f>
        <v>1</v>
      </c>
      <c r="M376" t="str">
        <f t="shared" si="20"/>
        <v xml:space="preserve">新北市永和區成功路一段  </v>
      </c>
      <c r="N376" t="str">
        <f t="shared" si="21"/>
        <v>新北市</v>
      </c>
      <c r="O376">
        <f t="shared" si="22"/>
        <v>10000</v>
      </c>
      <c r="P376" t="str">
        <f>_xlfn.XLOOKUP(N376,區隔!$B$3:$B$20,區隔!C$3:C$20,0)</f>
        <v>北部</v>
      </c>
      <c r="Q376" t="str">
        <f>LOOKUP(C376,區隔!$F$3:$F$5,區隔!$E$3:$E$5)</f>
        <v>小坪數</v>
      </c>
      <c r="R376">
        <f t="shared" si="23"/>
        <v>10</v>
      </c>
    </row>
    <row r="377" spans="1:18" x14ac:dyDescent="0.3">
      <c r="A377" s="7" t="s">
        <v>4859</v>
      </c>
      <c r="B377" t="s">
        <v>1</v>
      </c>
      <c r="C377">
        <v>5</v>
      </c>
      <c r="D377" t="s">
        <v>220</v>
      </c>
      <c r="E377" t="s">
        <v>59</v>
      </c>
      <c r="F377" t="s">
        <v>2591</v>
      </c>
      <c r="G377" t="s">
        <v>967</v>
      </c>
      <c r="H377" t="str" cm="1">
        <f t="array" ref="H377:I377">_xlfn.TEXTSPLIT(SUBSTITUTE(D377,"樓",""),"/",,,0)</f>
        <v>2</v>
      </c>
      <c r="I377" t="str">
        <v>4</v>
      </c>
      <c r="J377" cm="1">
        <f t="array" ref="J377">GetNumByUnit(E377,"房")</f>
        <v>1</v>
      </c>
      <c r="K377" t="str" cm="1">
        <f t="array" ref="K377">GetNumByUnit(E377,"廳")</f>
        <v/>
      </c>
      <c r="L377" cm="1">
        <f t="array" ref="L377">GetNumByUnit(E377,"衛")</f>
        <v>1</v>
      </c>
      <c r="M377" t="str">
        <f t="shared" si="20"/>
        <v xml:space="preserve">新北市永和區成功路一段  </v>
      </c>
      <c r="N377" t="str">
        <f t="shared" si="21"/>
        <v>新北市</v>
      </c>
      <c r="O377">
        <f t="shared" si="22"/>
        <v>10000</v>
      </c>
      <c r="P377" t="str">
        <f>_xlfn.XLOOKUP(N377,區隔!$B$3:$B$20,區隔!C$3:C$20,0)</f>
        <v>北部</v>
      </c>
      <c r="Q377" t="str">
        <f>LOOKUP(C377,區隔!$F$3:$F$5,區隔!$E$3:$E$5)</f>
        <v>小坪數</v>
      </c>
      <c r="R377">
        <f t="shared" si="23"/>
        <v>10</v>
      </c>
    </row>
    <row r="378" spans="1:18" x14ac:dyDescent="0.3">
      <c r="A378" s="7" t="s">
        <v>1922</v>
      </c>
      <c r="B378" t="s">
        <v>1</v>
      </c>
      <c r="C378">
        <v>11.34</v>
      </c>
      <c r="D378" t="s">
        <v>60</v>
      </c>
      <c r="E378" t="s">
        <v>56</v>
      </c>
      <c r="F378" t="s">
        <v>1923</v>
      </c>
      <c r="G378" t="s">
        <v>214</v>
      </c>
      <c r="H378" t="str" cm="1">
        <f t="array" ref="H378:I378">_xlfn.TEXTSPLIT(SUBSTITUTE(D378,"樓",""),"/",,,0)</f>
        <v>4</v>
      </c>
      <c r="I378" t="str">
        <v>5</v>
      </c>
      <c r="J378" cm="1">
        <f t="array" ref="J378">GetNumByUnit(E378,"房")</f>
        <v>1</v>
      </c>
      <c r="K378" cm="1">
        <f t="array" ref="K378">GetNumByUnit(E378,"廳")</f>
        <v>1</v>
      </c>
      <c r="L378" cm="1">
        <f t="array" ref="L378">GetNumByUnit(E378,"衛")</f>
        <v>1</v>
      </c>
      <c r="M378" t="str">
        <f t="shared" si="20"/>
        <v xml:space="preserve">新北市淡水區自強路  </v>
      </c>
      <c r="N378" t="str">
        <f t="shared" si="21"/>
        <v>新北市</v>
      </c>
      <c r="O378">
        <f t="shared" si="22"/>
        <v>18000</v>
      </c>
      <c r="P378" t="str">
        <f>_xlfn.XLOOKUP(N378,區隔!$B$3:$B$20,區隔!C$3:C$20,0)</f>
        <v>北部</v>
      </c>
      <c r="Q378" t="str">
        <f>LOOKUP(C378,區隔!$F$3:$F$5,區隔!$E$3:$E$5)</f>
        <v>小坪數</v>
      </c>
      <c r="R378">
        <f t="shared" si="23"/>
        <v>10</v>
      </c>
    </row>
    <row r="379" spans="1:18" x14ac:dyDescent="0.3">
      <c r="A379" s="7" t="s">
        <v>146</v>
      </c>
      <c r="B379" t="s">
        <v>1</v>
      </c>
      <c r="C379">
        <v>46.75</v>
      </c>
      <c r="D379" t="s">
        <v>147</v>
      </c>
      <c r="E379" t="s">
        <v>51</v>
      </c>
      <c r="F379" t="s">
        <v>148</v>
      </c>
      <c r="G379" t="s">
        <v>149</v>
      </c>
      <c r="H379" t="str" cm="1">
        <f t="array" ref="H379:I379">_xlfn.TEXTSPLIT(SUBSTITUTE(D379,"樓",""),"/",,,0)</f>
        <v>10</v>
      </c>
      <c r="I379" t="str">
        <v>15</v>
      </c>
      <c r="J379" cm="1">
        <f t="array" ref="J379">GetNumByUnit(E379,"房")</f>
        <v>2</v>
      </c>
      <c r="K379" cm="1">
        <f t="array" ref="K379">GetNumByUnit(E379,"廳")</f>
        <v>2</v>
      </c>
      <c r="L379" cm="1">
        <f t="array" ref="L379">GetNumByUnit(E379,"衛")</f>
        <v>2</v>
      </c>
      <c r="M379" t="str">
        <f t="shared" si="20"/>
        <v xml:space="preserve">台北市萬華區中華路一段  </v>
      </c>
      <c r="N379" t="str">
        <f t="shared" si="21"/>
        <v>台北市</v>
      </c>
      <c r="O379">
        <f t="shared" si="22"/>
        <v>70000</v>
      </c>
      <c r="P379" t="str">
        <f>_xlfn.XLOOKUP(N379,區隔!$B$3:$B$20,區隔!C$3:C$20,0)</f>
        <v>北部</v>
      </c>
      <c r="Q379" t="str">
        <f>LOOKUP(C379,區隔!$F$3:$F$5,區隔!$E$3:$E$5)</f>
        <v>大坪數</v>
      </c>
      <c r="R379">
        <f t="shared" si="23"/>
        <v>20</v>
      </c>
    </row>
    <row r="380" spans="1:18" x14ac:dyDescent="0.3">
      <c r="A380" s="7" t="s">
        <v>1977</v>
      </c>
      <c r="B380" t="s">
        <v>1</v>
      </c>
      <c r="C380">
        <v>45.8</v>
      </c>
      <c r="D380" t="s">
        <v>1978</v>
      </c>
      <c r="E380" t="s">
        <v>141</v>
      </c>
      <c r="F380" t="s">
        <v>1979</v>
      </c>
      <c r="G380" t="s">
        <v>228</v>
      </c>
      <c r="H380" t="str" cm="1">
        <f t="array" ref="H380:I380">_xlfn.TEXTSPLIT(SUBSTITUTE(D380,"樓",""),"/",,,0)</f>
        <v>15</v>
      </c>
      <c r="I380" t="str">
        <v>28</v>
      </c>
      <c r="J380" cm="1">
        <f t="array" ref="J380">GetNumByUnit(E380,"房")</f>
        <v>2</v>
      </c>
      <c r="K380" cm="1">
        <f t="array" ref="K380">GetNumByUnit(E380,"廳")</f>
        <v>1</v>
      </c>
      <c r="L380" cm="1">
        <f t="array" ref="L380">GetNumByUnit(E380,"衛")</f>
        <v>1</v>
      </c>
      <c r="M380" t="str">
        <f t="shared" si="20"/>
        <v xml:space="preserve">高雄市前金區大同一路  </v>
      </c>
      <c r="N380" t="str">
        <f t="shared" si="21"/>
        <v>高雄市</v>
      </c>
      <c r="O380">
        <f t="shared" si="22"/>
        <v>35000</v>
      </c>
      <c r="P380" t="str">
        <f>_xlfn.XLOOKUP(N380,區隔!$B$3:$B$20,區隔!C$3:C$20,0)</f>
        <v>南部</v>
      </c>
      <c r="Q380" t="str">
        <f>LOOKUP(C380,區隔!$F$3:$F$5,區隔!$E$3:$E$5)</f>
        <v>大坪數</v>
      </c>
      <c r="R380">
        <f t="shared" si="23"/>
        <v>30</v>
      </c>
    </row>
    <row r="381" spans="1:18" x14ac:dyDescent="0.3">
      <c r="A381" s="7" t="s">
        <v>4860</v>
      </c>
      <c r="B381" t="s">
        <v>1</v>
      </c>
      <c r="C381">
        <v>31.54</v>
      </c>
      <c r="D381" t="s">
        <v>1474</v>
      </c>
      <c r="E381" t="s">
        <v>61</v>
      </c>
      <c r="F381" t="s">
        <v>1536</v>
      </c>
      <c r="G381" t="s">
        <v>1099</v>
      </c>
      <c r="H381" t="str" cm="1">
        <f t="array" ref="H381:I381">_xlfn.TEXTSPLIT(SUBSTITUTE(D381,"樓",""),"/",,,0)</f>
        <v>13</v>
      </c>
      <c r="I381" t="str">
        <v>29</v>
      </c>
      <c r="J381" cm="1">
        <f t="array" ref="J381">GetNumByUnit(E381,"房")</f>
        <v>2</v>
      </c>
      <c r="K381" cm="1">
        <f t="array" ref="K381">GetNumByUnit(E381,"廳")</f>
        <v>2</v>
      </c>
      <c r="L381" cm="1">
        <f t="array" ref="L381">GetNumByUnit(E381,"衛")</f>
        <v>1</v>
      </c>
      <c r="M381" t="str">
        <f t="shared" si="20"/>
        <v xml:space="preserve">新竹市新竹市埔頂三路  </v>
      </c>
      <c r="N381" t="str">
        <f t="shared" si="21"/>
        <v>新竹市</v>
      </c>
      <c r="O381">
        <f t="shared" si="22"/>
        <v>33800</v>
      </c>
      <c r="P381" t="str">
        <f>_xlfn.XLOOKUP(N381,區隔!$B$3:$B$20,區隔!C$3:C$20,0)</f>
        <v>北部</v>
      </c>
      <c r="Q381" t="str">
        <f>LOOKUP(C381,區隔!$F$3:$F$5,區隔!$E$3:$E$5)</f>
        <v>大坪數</v>
      </c>
      <c r="R381">
        <f t="shared" si="23"/>
        <v>30</v>
      </c>
    </row>
    <row r="382" spans="1:18" x14ac:dyDescent="0.3">
      <c r="A382" s="7" t="s">
        <v>4861</v>
      </c>
      <c r="B382" t="s">
        <v>1</v>
      </c>
      <c r="C382">
        <v>136.01</v>
      </c>
      <c r="D382" t="s">
        <v>1981</v>
      </c>
      <c r="E382" t="s">
        <v>183</v>
      </c>
      <c r="F382" t="s">
        <v>3075</v>
      </c>
      <c r="G382" t="s">
        <v>1089</v>
      </c>
      <c r="H382" t="str" cm="1">
        <f t="array" ref="H382:I382">_xlfn.TEXTSPLIT(SUBSTITUTE(D382,"樓",""),"/",,,0)</f>
        <v>4</v>
      </c>
      <c r="I382" t="str">
        <v>26</v>
      </c>
      <c r="J382" cm="1">
        <f t="array" ref="J382">GetNumByUnit(E382,"房")</f>
        <v>4</v>
      </c>
      <c r="K382" cm="1">
        <f t="array" ref="K382">GetNumByUnit(E382,"廳")</f>
        <v>2</v>
      </c>
      <c r="L382" cm="1">
        <f t="array" ref="L382">GetNumByUnit(E382,"衛")</f>
        <v>3</v>
      </c>
      <c r="M382" t="str">
        <f t="shared" si="20"/>
        <v xml:space="preserve">台中市西屯區市政北一路  </v>
      </c>
      <c r="N382" t="str">
        <f t="shared" si="21"/>
        <v>台中市</v>
      </c>
      <c r="O382">
        <f t="shared" si="22"/>
        <v>110000</v>
      </c>
      <c r="P382" t="str">
        <f>_xlfn.XLOOKUP(N382,區隔!$B$3:$B$20,區隔!C$3:C$20,0)</f>
        <v>中部</v>
      </c>
      <c r="Q382" t="str">
        <f>LOOKUP(C382,區隔!$F$3:$F$5,區隔!$E$3:$E$5)</f>
        <v>大坪數</v>
      </c>
      <c r="R382">
        <f t="shared" si="23"/>
        <v>30</v>
      </c>
    </row>
    <row r="383" spans="1:18" x14ac:dyDescent="0.3">
      <c r="A383" s="7" t="s">
        <v>4862</v>
      </c>
      <c r="B383" t="s">
        <v>1</v>
      </c>
      <c r="C383">
        <v>33.15</v>
      </c>
      <c r="D383" t="s">
        <v>88</v>
      </c>
      <c r="E383" t="s">
        <v>66</v>
      </c>
      <c r="F383" t="s">
        <v>1017</v>
      </c>
      <c r="G383" t="s">
        <v>41</v>
      </c>
      <c r="H383" t="str" cm="1">
        <f t="array" ref="H383:I383">_xlfn.TEXTSPLIT(SUBSTITUTE(D383,"樓",""),"/",,,0)</f>
        <v>2</v>
      </c>
      <c r="I383" t="str">
        <v>5</v>
      </c>
      <c r="J383" cm="1">
        <f t="array" ref="J383">GetNumByUnit(E383,"房")</f>
        <v>4</v>
      </c>
      <c r="K383" cm="1">
        <f t="array" ref="K383">GetNumByUnit(E383,"廳")</f>
        <v>2</v>
      </c>
      <c r="L383" cm="1">
        <f t="array" ref="L383">GetNumByUnit(E383,"衛")</f>
        <v>2</v>
      </c>
      <c r="M383" t="str">
        <f t="shared" si="20"/>
        <v xml:space="preserve">台北市北投區致遠一路一段  </v>
      </c>
      <c r="N383" t="str">
        <f t="shared" si="21"/>
        <v>台北市</v>
      </c>
      <c r="O383">
        <f t="shared" si="22"/>
        <v>45000</v>
      </c>
      <c r="P383" t="str">
        <f>_xlfn.XLOOKUP(N383,區隔!$B$3:$B$20,區隔!C$3:C$20,0)</f>
        <v>北部</v>
      </c>
      <c r="Q383" t="str">
        <f>LOOKUP(C383,區隔!$F$3:$F$5,區隔!$E$3:$E$5)</f>
        <v>大坪數</v>
      </c>
      <c r="R383">
        <f t="shared" si="23"/>
        <v>10</v>
      </c>
    </row>
    <row r="384" spans="1:18" x14ac:dyDescent="0.3">
      <c r="A384" s="7" t="s">
        <v>1659</v>
      </c>
      <c r="B384" t="s">
        <v>1</v>
      </c>
      <c r="C384">
        <v>27.35</v>
      </c>
      <c r="D384" t="s">
        <v>798</v>
      </c>
      <c r="E384" t="s">
        <v>61</v>
      </c>
      <c r="F384" t="s">
        <v>1660</v>
      </c>
      <c r="G384" t="s">
        <v>1661</v>
      </c>
      <c r="H384" t="str" cm="1">
        <f t="array" ref="H384:I384">_xlfn.TEXTSPLIT(SUBSTITUTE(D384,"樓",""),"/",,,0)</f>
        <v>3</v>
      </c>
      <c r="I384" t="str">
        <v>15</v>
      </c>
      <c r="J384" cm="1">
        <f t="array" ref="J384">GetNumByUnit(E384,"房")</f>
        <v>2</v>
      </c>
      <c r="K384" cm="1">
        <f t="array" ref="K384">GetNumByUnit(E384,"廳")</f>
        <v>2</v>
      </c>
      <c r="L384" cm="1">
        <f t="array" ref="L384">GetNumByUnit(E384,"衛")</f>
        <v>1</v>
      </c>
      <c r="M384" t="str">
        <f t="shared" si="20"/>
        <v xml:space="preserve">新北市土城區學府路二段  </v>
      </c>
      <c r="N384" t="str">
        <f t="shared" si="21"/>
        <v>新北市</v>
      </c>
      <c r="O384">
        <f t="shared" si="22"/>
        <v>27500</v>
      </c>
      <c r="P384" t="str">
        <f>_xlfn.XLOOKUP(N384,區隔!$B$3:$B$20,區隔!C$3:C$20,0)</f>
        <v>北部</v>
      </c>
      <c r="Q384" t="str">
        <f>LOOKUP(C384,區隔!$F$3:$F$5,區隔!$E$3:$E$5)</f>
        <v>中坪數</v>
      </c>
      <c r="R384">
        <f t="shared" si="23"/>
        <v>20</v>
      </c>
    </row>
    <row r="385" spans="1:18" x14ac:dyDescent="0.3">
      <c r="A385" s="7" t="s">
        <v>2137</v>
      </c>
      <c r="B385" t="s">
        <v>1</v>
      </c>
      <c r="C385">
        <v>69.599999999999994</v>
      </c>
      <c r="D385" t="s">
        <v>4863</v>
      </c>
      <c r="E385" t="s">
        <v>2138</v>
      </c>
      <c r="F385" t="s">
        <v>2139</v>
      </c>
      <c r="G385" t="s">
        <v>722</v>
      </c>
      <c r="H385" t="str" cm="1">
        <f t="array" ref="H385:I385">_xlfn.TEXTSPLIT(SUBSTITUTE(D385,"樓",""),"/",,,0)</f>
        <v>23-24</v>
      </c>
      <c r="I385" t="str">
        <v>26</v>
      </c>
      <c r="J385" cm="1">
        <f t="array" ref="J385">GetNumByUnit(E385,"房")</f>
        <v>4</v>
      </c>
      <c r="K385" cm="1">
        <f t="array" ref="K385">GetNumByUnit(E385,"廳")</f>
        <v>2</v>
      </c>
      <c r="L385" cm="1">
        <f t="array" ref="L385">GetNumByUnit(E385,"衛")</f>
        <v>2</v>
      </c>
      <c r="M385" t="str">
        <f t="shared" si="20"/>
        <v xml:space="preserve">新竹市新竹市武陵路  </v>
      </c>
      <c r="N385" t="str">
        <f t="shared" si="21"/>
        <v>新竹市</v>
      </c>
      <c r="O385">
        <f t="shared" si="22"/>
        <v>34000</v>
      </c>
      <c r="P385" t="str">
        <f>_xlfn.XLOOKUP(N385,區隔!$B$3:$B$20,區隔!C$3:C$20,0)</f>
        <v>北部</v>
      </c>
      <c r="Q385" t="str">
        <f>LOOKUP(C385,區隔!$F$3:$F$5,區隔!$E$3:$E$5)</f>
        <v>大坪數</v>
      </c>
      <c r="R385">
        <f t="shared" si="23"/>
        <v>30</v>
      </c>
    </row>
    <row r="386" spans="1:18" x14ac:dyDescent="0.3">
      <c r="A386" s="7" t="s">
        <v>3289</v>
      </c>
      <c r="B386" t="s">
        <v>1</v>
      </c>
      <c r="C386">
        <v>2.2000000000000002</v>
      </c>
      <c r="D386" t="s">
        <v>220</v>
      </c>
      <c r="E386" t="s">
        <v>547</v>
      </c>
      <c r="F386" t="s">
        <v>2715</v>
      </c>
      <c r="G386" t="s">
        <v>36</v>
      </c>
      <c r="H386" t="str" cm="1">
        <f t="array" ref="H386:I386">_xlfn.TEXTSPLIT(SUBSTITUTE(D386,"樓",""),"/",,,0)</f>
        <v>2</v>
      </c>
      <c r="I386" t="str">
        <v>4</v>
      </c>
      <c r="J386" cm="1">
        <f t="array" ref="J386">GetNumByUnit(E386,"房")</f>
        <v>1</v>
      </c>
      <c r="K386" t="str" cm="1">
        <f t="array" ref="K386">GetNumByUnit(E386,"廳")</f>
        <v/>
      </c>
      <c r="L386" t="str" cm="1">
        <f t="array" ref="L386">GetNumByUnit(E386,"衛")</f>
        <v/>
      </c>
      <c r="M386" t="str">
        <f t="shared" si="20"/>
        <v xml:space="preserve">新北市三重區大同南路  </v>
      </c>
      <c r="N386" t="str">
        <f t="shared" si="21"/>
        <v>新北市</v>
      </c>
      <c r="O386">
        <f t="shared" si="22"/>
        <v>7500</v>
      </c>
      <c r="P386" t="str">
        <f>_xlfn.XLOOKUP(N386,區隔!$B$3:$B$20,區隔!C$3:C$20,0)</f>
        <v>北部</v>
      </c>
      <c r="Q386" t="str">
        <f>LOOKUP(C386,區隔!$F$3:$F$5,區隔!$E$3:$E$5)</f>
        <v>小坪數</v>
      </c>
      <c r="R386">
        <f t="shared" si="23"/>
        <v>10</v>
      </c>
    </row>
    <row r="387" spans="1:18" x14ac:dyDescent="0.3">
      <c r="A387" s="7" t="s">
        <v>2714</v>
      </c>
      <c r="B387" t="s">
        <v>1</v>
      </c>
      <c r="C387">
        <v>2.2000000000000002</v>
      </c>
      <c r="D387" t="s">
        <v>220</v>
      </c>
      <c r="E387" t="s">
        <v>547</v>
      </c>
      <c r="F387" t="s">
        <v>2715</v>
      </c>
      <c r="G387" t="s">
        <v>36</v>
      </c>
      <c r="H387" t="str" cm="1">
        <f t="array" ref="H387:I387">_xlfn.TEXTSPLIT(SUBSTITUTE(D387,"樓",""),"/",,,0)</f>
        <v>2</v>
      </c>
      <c r="I387" t="str">
        <v>4</v>
      </c>
      <c r="J387" cm="1">
        <f t="array" ref="J387">GetNumByUnit(E387,"房")</f>
        <v>1</v>
      </c>
      <c r="K387" t="str" cm="1">
        <f t="array" ref="K387">GetNumByUnit(E387,"廳")</f>
        <v/>
      </c>
      <c r="L387" t="str" cm="1">
        <f t="array" ref="L387">GetNumByUnit(E387,"衛")</f>
        <v/>
      </c>
      <c r="M387" t="str">
        <f t="shared" ref="M387:M450" si="24">IFERROR(_xlfn.TEXTAFTER(F387,"/",LEN(F387)-LEN(SUBSTITUTE(F387,"/",""))),F387)</f>
        <v xml:space="preserve">新北市三重區大同南路  </v>
      </c>
      <c r="N387" t="str">
        <f t="shared" ref="N387:N450" si="25">TRIM(LEFT(M387,MIN(IFERROR(SEARCH("縣",M387),999),IFERROR(SEARCH("市",M387),999))))</f>
        <v>新北市</v>
      </c>
      <c r="O387">
        <f t="shared" ref="O387:O450" si="26">VALUE(SUBSTITUTE(SUBSTITUTE(G387,",", ""),"元/月",""))</f>
        <v>7500</v>
      </c>
      <c r="P387" t="str">
        <f>_xlfn.XLOOKUP(N387,區隔!$B$3:$B$20,區隔!C$3:C$20,0)</f>
        <v>北部</v>
      </c>
      <c r="Q387" t="str">
        <f>LOOKUP(C387,區隔!$F$3:$F$5,區隔!$E$3:$E$5)</f>
        <v>小坪數</v>
      </c>
      <c r="R387">
        <f t="shared" ref="R387:R450" si="27">_xlfn.XLOOKUP(CEILING(I387,10),_xlfn.SEQUENCE(100,,10,10),_xlfn.SEQUENCE(100,,10,10))</f>
        <v>10</v>
      </c>
    </row>
    <row r="388" spans="1:18" x14ac:dyDescent="0.3">
      <c r="A388" s="7" t="s">
        <v>5041</v>
      </c>
      <c r="B388" t="s">
        <v>1</v>
      </c>
      <c r="C388">
        <v>23.78</v>
      </c>
      <c r="D388" t="s">
        <v>220</v>
      </c>
      <c r="E388" t="s">
        <v>187</v>
      </c>
      <c r="F388" t="s">
        <v>522</v>
      </c>
      <c r="G388" t="s">
        <v>434</v>
      </c>
      <c r="H388" t="str" cm="1">
        <f t="array" ref="H388:I388">_xlfn.TEXTSPLIT(SUBSTITUTE(D388,"樓",""),"/",,,0)</f>
        <v>2</v>
      </c>
      <c r="I388" t="str">
        <v>4</v>
      </c>
      <c r="J388" cm="1">
        <f t="array" ref="J388">GetNumByUnit(E388,"房")</f>
        <v>3</v>
      </c>
      <c r="K388" cm="1">
        <f t="array" ref="K388">GetNumByUnit(E388,"廳")</f>
        <v>2</v>
      </c>
      <c r="L388" cm="1">
        <f t="array" ref="L388">GetNumByUnit(E388,"衛")</f>
        <v>1</v>
      </c>
      <c r="M388" t="str">
        <f t="shared" si="24"/>
        <v xml:space="preserve">台北市信義區松山路  </v>
      </c>
      <c r="N388" t="str">
        <f t="shared" si="25"/>
        <v>台北市</v>
      </c>
      <c r="O388">
        <f t="shared" si="26"/>
        <v>33000</v>
      </c>
      <c r="P388" t="str">
        <f>_xlfn.XLOOKUP(N388,區隔!$B$3:$B$20,區隔!C$3:C$20,0)</f>
        <v>北部</v>
      </c>
      <c r="Q388" t="str">
        <f>LOOKUP(C388,區隔!$F$3:$F$5,區隔!$E$3:$E$5)</f>
        <v>中坪數</v>
      </c>
      <c r="R388">
        <f t="shared" si="27"/>
        <v>10</v>
      </c>
    </row>
    <row r="389" spans="1:18" x14ac:dyDescent="0.3">
      <c r="A389" s="7" t="s">
        <v>3023</v>
      </c>
      <c r="B389" t="s">
        <v>1</v>
      </c>
      <c r="C389">
        <v>53.73</v>
      </c>
      <c r="D389" t="s">
        <v>623</v>
      </c>
      <c r="E389" t="s">
        <v>51</v>
      </c>
      <c r="F389" t="s">
        <v>3024</v>
      </c>
      <c r="G389" t="s">
        <v>29</v>
      </c>
      <c r="H389" t="str" cm="1">
        <f t="array" ref="H389:I389">_xlfn.TEXTSPLIT(SUBSTITUTE(D389,"樓",""),"/",,,0)</f>
        <v>17</v>
      </c>
      <c r="I389" t="str">
        <v>19</v>
      </c>
      <c r="J389" cm="1">
        <f t="array" ref="J389">GetNumByUnit(E389,"房")</f>
        <v>2</v>
      </c>
      <c r="K389" cm="1">
        <f t="array" ref="K389">GetNumByUnit(E389,"廳")</f>
        <v>2</v>
      </c>
      <c r="L389" cm="1">
        <f t="array" ref="L389">GetNumByUnit(E389,"衛")</f>
        <v>2</v>
      </c>
      <c r="M389" t="str">
        <f t="shared" si="24"/>
        <v xml:space="preserve">台南市安南區郡安路六段  </v>
      </c>
      <c r="N389" t="str">
        <f t="shared" si="25"/>
        <v>台南市</v>
      </c>
      <c r="O389">
        <f t="shared" si="26"/>
        <v>25000</v>
      </c>
      <c r="P389" t="str">
        <f>_xlfn.XLOOKUP(N389,區隔!$B$3:$B$20,區隔!C$3:C$20,0)</f>
        <v>南部</v>
      </c>
      <c r="Q389" t="str">
        <f>LOOKUP(C389,區隔!$F$3:$F$5,區隔!$E$3:$E$5)</f>
        <v>大坪數</v>
      </c>
      <c r="R389">
        <f t="shared" si="27"/>
        <v>20</v>
      </c>
    </row>
    <row r="390" spans="1:18" x14ac:dyDescent="0.3">
      <c r="A390" s="7" t="s">
        <v>3025</v>
      </c>
      <c r="B390" t="s">
        <v>1</v>
      </c>
      <c r="C390">
        <v>53.73</v>
      </c>
      <c r="D390" t="s">
        <v>440</v>
      </c>
      <c r="E390" t="s">
        <v>51</v>
      </c>
      <c r="F390" t="s">
        <v>3024</v>
      </c>
      <c r="G390" t="s">
        <v>29</v>
      </c>
      <c r="H390" t="str" cm="1">
        <f t="array" ref="H390:I390">_xlfn.TEXTSPLIT(SUBSTITUTE(D390,"樓",""),"/",,,0)</f>
        <v>16</v>
      </c>
      <c r="I390" t="str">
        <v>19</v>
      </c>
      <c r="J390" cm="1">
        <f t="array" ref="J390">GetNumByUnit(E390,"房")</f>
        <v>2</v>
      </c>
      <c r="K390" cm="1">
        <f t="array" ref="K390">GetNumByUnit(E390,"廳")</f>
        <v>2</v>
      </c>
      <c r="L390" cm="1">
        <f t="array" ref="L390">GetNumByUnit(E390,"衛")</f>
        <v>2</v>
      </c>
      <c r="M390" t="str">
        <f t="shared" si="24"/>
        <v xml:space="preserve">台南市安南區郡安路六段  </v>
      </c>
      <c r="N390" t="str">
        <f t="shared" si="25"/>
        <v>台南市</v>
      </c>
      <c r="O390">
        <f t="shared" si="26"/>
        <v>25000</v>
      </c>
      <c r="P390" t="str">
        <f>_xlfn.XLOOKUP(N390,區隔!$B$3:$B$20,區隔!C$3:C$20,0)</f>
        <v>南部</v>
      </c>
      <c r="Q390" t="str">
        <f>LOOKUP(C390,區隔!$F$3:$F$5,區隔!$E$3:$E$5)</f>
        <v>大坪數</v>
      </c>
      <c r="R390">
        <f t="shared" si="27"/>
        <v>20</v>
      </c>
    </row>
    <row r="391" spans="1:18" x14ac:dyDescent="0.3">
      <c r="A391" s="7" t="s">
        <v>4678</v>
      </c>
      <c r="B391" t="s">
        <v>1</v>
      </c>
      <c r="C391">
        <v>28.28</v>
      </c>
      <c r="D391" t="s">
        <v>829</v>
      </c>
      <c r="E391" t="s">
        <v>141</v>
      </c>
      <c r="F391" t="s">
        <v>2255</v>
      </c>
      <c r="G391" t="s">
        <v>87</v>
      </c>
      <c r="H391" t="str" cm="1">
        <f t="array" ref="H391:I391">_xlfn.TEXTSPLIT(SUBSTITUTE(D391,"樓",""),"/",,,0)</f>
        <v>14</v>
      </c>
      <c r="I391" t="str">
        <v>15</v>
      </c>
      <c r="J391" cm="1">
        <f t="array" ref="J391">GetNumByUnit(E391,"房")</f>
        <v>2</v>
      </c>
      <c r="K391" cm="1">
        <f t="array" ref="K391">GetNumByUnit(E391,"廳")</f>
        <v>1</v>
      </c>
      <c r="L391" cm="1">
        <f t="array" ref="L391">GetNumByUnit(E391,"衛")</f>
        <v>1</v>
      </c>
      <c r="M391" t="str">
        <f t="shared" si="24"/>
        <v xml:space="preserve">台南市中西區中華西路二段  </v>
      </c>
      <c r="N391" t="str">
        <f t="shared" si="25"/>
        <v>台南市</v>
      </c>
      <c r="O391">
        <f t="shared" si="26"/>
        <v>24000</v>
      </c>
      <c r="P391" t="str">
        <f>_xlfn.XLOOKUP(N391,區隔!$B$3:$B$20,區隔!C$3:C$20,0)</f>
        <v>南部</v>
      </c>
      <c r="Q391" t="str">
        <f>LOOKUP(C391,區隔!$F$3:$F$5,區隔!$E$3:$E$5)</f>
        <v>中坪數</v>
      </c>
      <c r="R391">
        <f t="shared" si="27"/>
        <v>20</v>
      </c>
    </row>
    <row r="392" spans="1:18" x14ac:dyDescent="0.3">
      <c r="A392" s="7" t="s">
        <v>1114</v>
      </c>
      <c r="B392" t="s">
        <v>1</v>
      </c>
      <c r="C392">
        <v>43.82</v>
      </c>
      <c r="D392" t="s">
        <v>194</v>
      </c>
      <c r="E392" t="s">
        <v>61</v>
      </c>
      <c r="F392" t="s">
        <v>501</v>
      </c>
      <c r="G392" t="s">
        <v>674</v>
      </c>
      <c r="H392" t="str" cm="1">
        <f t="array" ref="H392:I392">_xlfn.TEXTSPLIT(SUBSTITUTE(D392,"樓",""),"/",,,0)</f>
        <v>6</v>
      </c>
      <c r="I392" t="str">
        <v>10</v>
      </c>
      <c r="J392" cm="1">
        <f t="array" ref="J392">GetNumByUnit(E392,"房")</f>
        <v>2</v>
      </c>
      <c r="K392" cm="1">
        <f t="array" ref="K392">GetNumByUnit(E392,"廳")</f>
        <v>2</v>
      </c>
      <c r="L392" cm="1">
        <f t="array" ref="L392">GetNumByUnit(E392,"衛")</f>
        <v>1</v>
      </c>
      <c r="M392" t="str">
        <f t="shared" si="24"/>
        <v xml:space="preserve">台北市文山區興隆路三段  </v>
      </c>
      <c r="N392" t="str">
        <f t="shared" si="25"/>
        <v>台北市</v>
      </c>
      <c r="O392">
        <f t="shared" si="26"/>
        <v>53000</v>
      </c>
      <c r="P392" t="str">
        <f>_xlfn.XLOOKUP(N392,區隔!$B$3:$B$20,區隔!C$3:C$20,0)</f>
        <v>北部</v>
      </c>
      <c r="Q392" t="str">
        <f>LOOKUP(C392,區隔!$F$3:$F$5,區隔!$E$3:$E$5)</f>
        <v>大坪數</v>
      </c>
      <c r="R392">
        <f t="shared" si="27"/>
        <v>10</v>
      </c>
    </row>
    <row r="393" spans="1:18" x14ac:dyDescent="0.3">
      <c r="A393" s="7" t="s">
        <v>4665</v>
      </c>
      <c r="B393" t="s">
        <v>1</v>
      </c>
      <c r="C393">
        <v>90.42</v>
      </c>
      <c r="D393" t="s">
        <v>2625</v>
      </c>
      <c r="E393" t="s">
        <v>51</v>
      </c>
      <c r="F393" t="s">
        <v>4666</v>
      </c>
      <c r="G393" t="s">
        <v>250</v>
      </c>
      <c r="H393" t="str" cm="1">
        <f t="array" ref="H393:I393">_xlfn.TEXTSPLIT(SUBSTITUTE(D393,"樓",""),"/",,,0)</f>
        <v>8</v>
      </c>
      <c r="I393" t="str">
        <v>18</v>
      </c>
      <c r="J393" cm="1">
        <f t="array" ref="J393">GetNumByUnit(E393,"房")</f>
        <v>2</v>
      </c>
      <c r="K393" cm="1">
        <f t="array" ref="K393">GetNumByUnit(E393,"廳")</f>
        <v>2</v>
      </c>
      <c r="L393" cm="1">
        <f t="array" ref="L393">GetNumByUnit(E393,"衛")</f>
        <v>2</v>
      </c>
      <c r="M393" t="str">
        <f t="shared" si="24"/>
        <v xml:space="preserve"> 桃園市中壢區高鐵站前西路一段  </v>
      </c>
      <c r="N393" t="str">
        <f t="shared" si="25"/>
        <v>桃園市</v>
      </c>
      <c r="O393">
        <f t="shared" si="26"/>
        <v>75000</v>
      </c>
      <c r="P393" t="str">
        <f>_xlfn.XLOOKUP(N393,區隔!$B$3:$B$20,區隔!C$3:C$20,0)</f>
        <v>北部</v>
      </c>
      <c r="Q393" t="str">
        <f>LOOKUP(C393,區隔!$F$3:$F$5,區隔!$E$3:$E$5)</f>
        <v>大坪數</v>
      </c>
      <c r="R393">
        <f t="shared" si="27"/>
        <v>20</v>
      </c>
    </row>
    <row r="394" spans="1:18" x14ac:dyDescent="0.3">
      <c r="A394" s="7" t="s">
        <v>1124</v>
      </c>
      <c r="B394" t="s">
        <v>1</v>
      </c>
      <c r="C394">
        <v>118.22</v>
      </c>
      <c r="D394" t="s">
        <v>749</v>
      </c>
      <c r="E394" t="s">
        <v>1125</v>
      </c>
      <c r="F394" t="s">
        <v>1126</v>
      </c>
      <c r="G394" t="s">
        <v>153</v>
      </c>
      <c r="H394" t="str" cm="1">
        <f t="array" ref="H394:I394">_xlfn.TEXTSPLIT(SUBSTITUTE(D394,"樓",""),"/",,,0)</f>
        <v>B1-4</v>
      </c>
      <c r="I394" t="str">
        <v>4</v>
      </c>
      <c r="J394" cm="1">
        <f t="array" ref="J394">GetNumByUnit(E394,"房")</f>
        <v>5</v>
      </c>
      <c r="K394" cm="1">
        <f t="array" ref="K394">GetNumByUnit(E394,"廳")</f>
        <v>5</v>
      </c>
      <c r="L394" cm="1">
        <f t="array" ref="L394">GetNumByUnit(E394,"衛")</f>
        <v>5</v>
      </c>
      <c r="M394" t="str">
        <f t="shared" si="24"/>
        <v xml:space="preserve">台北市文山區政大一街  </v>
      </c>
      <c r="N394" t="str">
        <f t="shared" si="25"/>
        <v>台北市</v>
      </c>
      <c r="O394">
        <f t="shared" si="26"/>
        <v>100000</v>
      </c>
      <c r="P394" t="str">
        <f>_xlfn.XLOOKUP(N394,區隔!$B$3:$B$20,區隔!C$3:C$20,0)</f>
        <v>北部</v>
      </c>
      <c r="Q394" t="str">
        <f>LOOKUP(C394,區隔!$F$3:$F$5,區隔!$E$3:$E$5)</f>
        <v>大坪數</v>
      </c>
      <c r="R394">
        <f t="shared" si="27"/>
        <v>10</v>
      </c>
    </row>
    <row r="395" spans="1:18" x14ac:dyDescent="0.3">
      <c r="A395" s="7" t="s">
        <v>4511</v>
      </c>
      <c r="B395" t="s">
        <v>1</v>
      </c>
      <c r="C395">
        <v>68.92</v>
      </c>
      <c r="D395" t="s">
        <v>137</v>
      </c>
      <c r="E395" t="s">
        <v>53</v>
      </c>
      <c r="F395" t="s">
        <v>4512</v>
      </c>
      <c r="G395" t="s">
        <v>23</v>
      </c>
      <c r="H395" t="str" cm="1">
        <f t="array" ref="H395:I395">_xlfn.TEXTSPLIT(SUBSTITUTE(D395,"樓",""),"/",,,0)</f>
        <v>12</v>
      </c>
      <c r="I395" t="str">
        <v>14</v>
      </c>
      <c r="J395" cm="1">
        <f t="array" ref="J395">GetNumByUnit(E395,"房")</f>
        <v>3</v>
      </c>
      <c r="K395" cm="1">
        <f t="array" ref="K395">GetNumByUnit(E395,"廳")</f>
        <v>2</v>
      </c>
      <c r="L395" cm="1">
        <f t="array" ref="L395">GetNumByUnit(E395,"衛")</f>
        <v>2</v>
      </c>
      <c r="M395" t="str">
        <f t="shared" si="24"/>
        <v xml:space="preserve">桃園市中壢區新中二街  </v>
      </c>
      <c r="N395" t="str">
        <f t="shared" si="25"/>
        <v>桃園市</v>
      </c>
      <c r="O395">
        <f t="shared" si="26"/>
        <v>40000</v>
      </c>
      <c r="P395" t="str">
        <f>_xlfn.XLOOKUP(N395,區隔!$B$3:$B$20,區隔!C$3:C$20,0)</f>
        <v>北部</v>
      </c>
      <c r="Q395" t="str">
        <f>LOOKUP(C395,區隔!$F$3:$F$5,區隔!$E$3:$E$5)</f>
        <v>大坪數</v>
      </c>
      <c r="R395">
        <f t="shared" si="27"/>
        <v>20</v>
      </c>
    </row>
    <row r="396" spans="1:18" x14ac:dyDescent="0.3">
      <c r="A396" s="7" t="s">
        <v>2793</v>
      </c>
      <c r="B396" t="s">
        <v>1</v>
      </c>
      <c r="C396">
        <v>33.56</v>
      </c>
      <c r="D396" t="s">
        <v>771</v>
      </c>
      <c r="E396" t="s">
        <v>61</v>
      </c>
      <c r="F396" t="s">
        <v>2794</v>
      </c>
      <c r="G396" t="s">
        <v>83</v>
      </c>
      <c r="H396" t="str" cm="1">
        <f t="array" ref="H396:I396">_xlfn.TEXTSPLIT(SUBSTITUTE(D396,"樓",""),"/",,,0)</f>
        <v>2</v>
      </c>
      <c r="I396" t="str">
        <v>15</v>
      </c>
      <c r="J396" cm="1">
        <f t="array" ref="J396">GetNumByUnit(E396,"房")</f>
        <v>2</v>
      </c>
      <c r="K396" cm="1">
        <f t="array" ref="K396">GetNumByUnit(E396,"廳")</f>
        <v>2</v>
      </c>
      <c r="L396" cm="1">
        <f t="array" ref="L396">GetNumByUnit(E396,"衛")</f>
        <v>1</v>
      </c>
      <c r="M396" t="str">
        <f t="shared" si="24"/>
        <v xml:space="preserve">桃園市中壢區高鐵站前西路二段  </v>
      </c>
      <c r="N396" t="str">
        <f t="shared" si="25"/>
        <v>桃園市</v>
      </c>
      <c r="O396">
        <f t="shared" si="26"/>
        <v>27000</v>
      </c>
      <c r="P396" t="str">
        <f>_xlfn.XLOOKUP(N396,區隔!$B$3:$B$20,區隔!C$3:C$20,0)</f>
        <v>北部</v>
      </c>
      <c r="Q396" t="str">
        <f>LOOKUP(C396,區隔!$F$3:$F$5,區隔!$E$3:$E$5)</f>
        <v>大坪數</v>
      </c>
      <c r="R396">
        <f t="shared" si="27"/>
        <v>20</v>
      </c>
    </row>
    <row r="397" spans="1:18" x14ac:dyDescent="0.3">
      <c r="A397" s="7" t="s">
        <v>2973</v>
      </c>
      <c r="B397" t="s">
        <v>1</v>
      </c>
      <c r="C397">
        <v>27.7</v>
      </c>
      <c r="D397" t="s">
        <v>155</v>
      </c>
      <c r="E397" t="s">
        <v>56</v>
      </c>
      <c r="F397" t="s">
        <v>2974</v>
      </c>
      <c r="G397" t="s">
        <v>2975</v>
      </c>
      <c r="H397" t="str" cm="1">
        <f t="array" ref="H397:I397">_xlfn.TEXTSPLIT(SUBSTITUTE(D397,"樓",""),"/",,,0)</f>
        <v>9</v>
      </c>
      <c r="I397" t="str">
        <v>21</v>
      </c>
      <c r="J397" cm="1">
        <f t="array" ref="J397">GetNumByUnit(E397,"房")</f>
        <v>1</v>
      </c>
      <c r="K397" cm="1">
        <f t="array" ref="K397">GetNumByUnit(E397,"廳")</f>
        <v>1</v>
      </c>
      <c r="L397" cm="1">
        <f t="array" ref="L397">GetNumByUnit(E397,"衛")</f>
        <v>1</v>
      </c>
      <c r="M397" t="str">
        <f t="shared" si="24"/>
        <v xml:space="preserve">新北市新莊區富貴路  </v>
      </c>
      <c r="N397" t="str">
        <f t="shared" si="25"/>
        <v>新北市</v>
      </c>
      <c r="O397">
        <f t="shared" si="26"/>
        <v>35600</v>
      </c>
      <c r="P397" t="str">
        <f>_xlfn.XLOOKUP(N397,區隔!$B$3:$B$20,區隔!C$3:C$20,0)</f>
        <v>北部</v>
      </c>
      <c r="Q397" t="str">
        <f>LOOKUP(C397,區隔!$F$3:$F$5,區隔!$E$3:$E$5)</f>
        <v>中坪數</v>
      </c>
      <c r="R397">
        <f t="shared" si="27"/>
        <v>30</v>
      </c>
    </row>
    <row r="398" spans="1:18" x14ac:dyDescent="0.3">
      <c r="A398" s="7" t="s">
        <v>430</v>
      </c>
      <c r="B398" t="s">
        <v>1</v>
      </c>
      <c r="C398">
        <v>43.28</v>
      </c>
      <c r="D398" t="s">
        <v>248</v>
      </c>
      <c r="E398" t="s">
        <v>53</v>
      </c>
      <c r="F398" t="s">
        <v>431</v>
      </c>
      <c r="G398" t="s">
        <v>6</v>
      </c>
      <c r="H398" t="str" cm="1">
        <f t="array" ref="H398:I398">_xlfn.TEXTSPLIT(SUBSTITUTE(D398,"樓",""),"/",,,0)</f>
        <v>3</v>
      </c>
      <c r="I398" t="str">
        <v>7</v>
      </c>
      <c r="J398" cm="1">
        <f t="array" ref="J398">GetNumByUnit(E398,"房")</f>
        <v>3</v>
      </c>
      <c r="K398" cm="1">
        <f t="array" ref="K398">GetNumByUnit(E398,"廳")</f>
        <v>2</v>
      </c>
      <c r="L398" cm="1">
        <f t="array" ref="L398">GetNumByUnit(E398,"衛")</f>
        <v>2</v>
      </c>
      <c r="M398" t="str">
        <f t="shared" si="24"/>
        <v xml:space="preserve">台北市萬華區中華路二段  </v>
      </c>
      <c r="N398" t="str">
        <f t="shared" si="25"/>
        <v>台北市</v>
      </c>
      <c r="O398">
        <f t="shared" si="26"/>
        <v>68000</v>
      </c>
      <c r="P398" t="str">
        <f>_xlfn.XLOOKUP(N398,區隔!$B$3:$B$20,區隔!C$3:C$20,0)</f>
        <v>北部</v>
      </c>
      <c r="Q398" t="str">
        <f>LOOKUP(C398,區隔!$F$3:$F$5,區隔!$E$3:$E$5)</f>
        <v>大坪數</v>
      </c>
      <c r="R398">
        <f t="shared" si="27"/>
        <v>10</v>
      </c>
    </row>
    <row r="399" spans="1:18" x14ac:dyDescent="0.3">
      <c r="A399" s="7" t="s">
        <v>4864</v>
      </c>
      <c r="B399" t="s">
        <v>1</v>
      </c>
      <c r="C399">
        <v>61.86</v>
      </c>
      <c r="D399" t="s">
        <v>1266</v>
      </c>
      <c r="E399" t="s">
        <v>4865</v>
      </c>
      <c r="F399" t="s">
        <v>4866</v>
      </c>
      <c r="G399" t="s">
        <v>243</v>
      </c>
      <c r="H399" t="str" cm="1">
        <f t="array" ref="H399:I399">_xlfn.TEXTSPLIT(SUBSTITUTE(D399,"樓",""),"/",,,0)</f>
        <v>1-4</v>
      </c>
      <c r="I399" t="str">
        <v>4</v>
      </c>
      <c r="J399" cm="1">
        <f t="array" ref="J399">GetNumByUnit(E399,"房")</f>
        <v>5</v>
      </c>
      <c r="K399" cm="1">
        <f t="array" ref="K399">GetNumByUnit(E399,"廳")</f>
        <v>2</v>
      </c>
      <c r="L399" cm="1">
        <f t="array" ref="L399">GetNumByUnit(E399,"衛")</f>
        <v>4</v>
      </c>
      <c r="M399" t="str">
        <f t="shared" si="24"/>
        <v xml:space="preserve">台南市永康區八德街  </v>
      </c>
      <c r="N399" t="str">
        <f t="shared" si="25"/>
        <v>台南市</v>
      </c>
      <c r="O399">
        <f t="shared" si="26"/>
        <v>30000</v>
      </c>
      <c r="P399" t="str">
        <f>_xlfn.XLOOKUP(N399,區隔!$B$3:$B$20,區隔!C$3:C$20,0)</f>
        <v>南部</v>
      </c>
      <c r="Q399" t="str">
        <f>LOOKUP(C399,區隔!$F$3:$F$5,區隔!$E$3:$E$5)</f>
        <v>大坪數</v>
      </c>
      <c r="R399">
        <f t="shared" si="27"/>
        <v>10</v>
      </c>
    </row>
    <row r="400" spans="1:18" x14ac:dyDescent="0.3">
      <c r="A400" s="7" t="s">
        <v>27</v>
      </c>
      <c r="B400" t="s">
        <v>1</v>
      </c>
      <c r="C400">
        <v>26.06</v>
      </c>
      <c r="D400" t="s">
        <v>63</v>
      </c>
      <c r="E400" t="s">
        <v>61</v>
      </c>
      <c r="F400" t="s">
        <v>28</v>
      </c>
      <c r="G400" t="s">
        <v>29</v>
      </c>
      <c r="H400" t="str" cm="1">
        <f t="array" ref="H400:I400">_xlfn.TEXTSPLIT(SUBSTITUTE(D400,"樓",""),"/",,,0)</f>
        <v>5</v>
      </c>
      <c r="I400" t="str">
        <v>5</v>
      </c>
      <c r="J400" cm="1">
        <f t="array" ref="J400">GetNumByUnit(E400,"房")</f>
        <v>2</v>
      </c>
      <c r="K400" cm="1">
        <f t="array" ref="K400">GetNumByUnit(E400,"廳")</f>
        <v>2</v>
      </c>
      <c r="L400" cm="1">
        <f t="array" ref="L400">GetNumByUnit(E400,"衛")</f>
        <v>1</v>
      </c>
      <c r="M400" t="str">
        <f t="shared" si="24"/>
        <v xml:space="preserve">台北市萬華區大理街  </v>
      </c>
      <c r="N400" t="str">
        <f t="shared" si="25"/>
        <v>台北市</v>
      </c>
      <c r="O400">
        <f t="shared" si="26"/>
        <v>25000</v>
      </c>
      <c r="P400" t="str">
        <f>_xlfn.XLOOKUP(N400,區隔!$B$3:$B$20,區隔!C$3:C$20,0)</f>
        <v>北部</v>
      </c>
      <c r="Q400" t="str">
        <f>LOOKUP(C400,區隔!$F$3:$F$5,區隔!$E$3:$E$5)</f>
        <v>中坪數</v>
      </c>
      <c r="R400">
        <f t="shared" si="27"/>
        <v>10</v>
      </c>
    </row>
    <row r="401" spans="1:18" x14ac:dyDescent="0.3">
      <c r="A401" s="7" t="s">
        <v>1616</v>
      </c>
      <c r="B401" t="s">
        <v>1</v>
      </c>
      <c r="C401">
        <v>101.44</v>
      </c>
      <c r="D401" t="s">
        <v>1064</v>
      </c>
      <c r="E401" t="s">
        <v>66</v>
      </c>
      <c r="F401" t="s">
        <v>1502</v>
      </c>
      <c r="G401" t="s">
        <v>361</v>
      </c>
      <c r="H401" t="str" cm="1">
        <f t="array" ref="H401:I401">_xlfn.TEXTSPLIT(SUBSTITUTE(D401,"樓",""),"/",,,0)</f>
        <v>11</v>
      </c>
      <c r="I401" t="str">
        <v>14</v>
      </c>
      <c r="J401" cm="1">
        <f t="array" ref="J401">GetNumByUnit(E401,"房")</f>
        <v>4</v>
      </c>
      <c r="K401" cm="1">
        <f t="array" ref="K401">GetNumByUnit(E401,"廳")</f>
        <v>2</v>
      </c>
      <c r="L401" cm="1">
        <f t="array" ref="L401">GetNumByUnit(E401,"衛")</f>
        <v>2</v>
      </c>
      <c r="M401" t="str">
        <f t="shared" si="24"/>
        <v xml:space="preserve">台中市南屯區大墩六街  </v>
      </c>
      <c r="N401" t="str">
        <f t="shared" si="25"/>
        <v>台中市</v>
      </c>
      <c r="O401">
        <f t="shared" si="26"/>
        <v>78000</v>
      </c>
      <c r="P401" t="str">
        <f>_xlfn.XLOOKUP(N401,區隔!$B$3:$B$20,區隔!C$3:C$20,0)</f>
        <v>中部</v>
      </c>
      <c r="Q401" t="str">
        <f>LOOKUP(C401,區隔!$F$3:$F$5,區隔!$E$3:$E$5)</f>
        <v>大坪數</v>
      </c>
      <c r="R401">
        <f t="shared" si="27"/>
        <v>20</v>
      </c>
    </row>
    <row r="402" spans="1:18" x14ac:dyDescent="0.3">
      <c r="A402" s="7" t="s">
        <v>34</v>
      </c>
      <c r="B402" t="s">
        <v>1</v>
      </c>
      <c r="C402">
        <v>8</v>
      </c>
      <c r="D402" t="s">
        <v>60</v>
      </c>
      <c r="E402" t="s">
        <v>59</v>
      </c>
      <c r="F402" t="s">
        <v>35</v>
      </c>
      <c r="G402" t="s">
        <v>36</v>
      </c>
      <c r="H402" t="str" cm="1">
        <f t="array" ref="H402:I402">_xlfn.TEXTSPLIT(SUBSTITUTE(D402,"樓",""),"/",,,0)</f>
        <v>4</v>
      </c>
      <c r="I402" t="str">
        <v>5</v>
      </c>
      <c r="J402" cm="1">
        <f t="array" ref="J402">GetNumByUnit(E402,"房")</f>
        <v>1</v>
      </c>
      <c r="K402" t="str" cm="1">
        <f t="array" ref="K402">GetNumByUnit(E402,"廳")</f>
        <v/>
      </c>
      <c r="L402" cm="1">
        <f t="array" ref="L402">GetNumByUnit(E402,"衛")</f>
        <v>1</v>
      </c>
      <c r="M402" t="str">
        <f t="shared" si="24"/>
        <v xml:space="preserve">台北市內湖區新明路  </v>
      </c>
      <c r="N402" t="str">
        <f t="shared" si="25"/>
        <v>台北市</v>
      </c>
      <c r="O402">
        <f t="shared" si="26"/>
        <v>7500</v>
      </c>
      <c r="P402" t="str">
        <f>_xlfn.XLOOKUP(N402,區隔!$B$3:$B$20,區隔!C$3:C$20,0)</f>
        <v>北部</v>
      </c>
      <c r="Q402" t="str">
        <f>LOOKUP(C402,區隔!$F$3:$F$5,區隔!$E$3:$E$5)</f>
        <v>小坪數</v>
      </c>
      <c r="R402">
        <f t="shared" si="27"/>
        <v>10</v>
      </c>
    </row>
    <row r="403" spans="1:18" x14ac:dyDescent="0.3">
      <c r="A403" s="7" t="s">
        <v>39</v>
      </c>
      <c r="B403" t="s">
        <v>1</v>
      </c>
      <c r="C403">
        <v>37.49</v>
      </c>
      <c r="D403" t="s">
        <v>68</v>
      </c>
      <c r="E403" t="s">
        <v>53</v>
      </c>
      <c r="F403" t="s">
        <v>40</v>
      </c>
      <c r="G403" t="s">
        <v>41</v>
      </c>
      <c r="H403" t="str" cm="1">
        <f t="array" ref="H403:I403">_xlfn.TEXTSPLIT(SUBSTITUTE(D403,"樓",""),"/",,,0)</f>
        <v>4</v>
      </c>
      <c r="I403" t="str">
        <v>7</v>
      </c>
      <c r="J403" cm="1">
        <f t="array" ref="J403">GetNumByUnit(E403,"房")</f>
        <v>3</v>
      </c>
      <c r="K403" cm="1">
        <f t="array" ref="K403">GetNumByUnit(E403,"廳")</f>
        <v>2</v>
      </c>
      <c r="L403" cm="1">
        <f t="array" ref="L403">GetNumByUnit(E403,"衛")</f>
        <v>2</v>
      </c>
      <c r="M403" t="str">
        <f t="shared" si="24"/>
        <v xml:space="preserve">台北市北投區富貴一路  </v>
      </c>
      <c r="N403" t="str">
        <f t="shared" si="25"/>
        <v>台北市</v>
      </c>
      <c r="O403">
        <f t="shared" si="26"/>
        <v>45000</v>
      </c>
      <c r="P403" t="str">
        <f>_xlfn.XLOOKUP(N403,區隔!$B$3:$B$20,區隔!C$3:C$20,0)</f>
        <v>北部</v>
      </c>
      <c r="Q403" t="str">
        <f>LOOKUP(C403,區隔!$F$3:$F$5,區隔!$E$3:$E$5)</f>
        <v>大坪數</v>
      </c>
      <c r="R403">
        <f t="shared" si="27"/>
        <v>10</v>
      </c>
    </row>
    <row r="404" spans="1:18" x14ac:dyDescent="0.3">
      <c r="A404" s="7" t="s">
        <v>1619</v>
      </c>
      <c r="B404" t="s">
        <v>1</v>
      </c>
      <c r="C404">
        <v>78.09</v>
      </c>
      <c r="D404" t="s">
        <v>133</v>
      </c>
      <c r="E404" t="s">
        <v>607</v>
      </c>
      <c r="F404" t="s">
        <v>1620</v>
      </c>
      <c r="G404" t="s">
        <v>1621</v>
      </c>
      <c r="H404" t="str" cm="1">
        <f t="array" ref="H404:I404">_xlfn.TEXTSPLIT(SUBSTITUTE(D404,"樓",""),"/",,,0)</f>
        <v>7</v>
      </c>
      <c r="I404" t="str">
        <v>14</v>
      </c>
      <c r="J404" cm="1">
        <f t="array" ref="J404">GetNumByUnit(E404,"房")</f>
        <v>3</v>
      </c>
      <c r="K404" cm="1">
        <f t="array" ref="K404">GetNumByUnit(E404,"廳")</f>
        <v>2</v>
      </c>
      <c r="L404" cm="1">
        <f t="array" ref="L404">GetNumByUnit(E404,"衛")</f>
        <v>2</v>
      </c>
      <c r="M404" t="str">
        <f t="shared" si="24"/>
        <v xml:space="preserve">新北市三重區力行路一段  </v>
      </c>
      <c r="N404" t="str">
        <f t="shared" si="25"/>
        <v>新北市</v>
      </c>
      <c r="O404">
        <f t="shared" si="26"/>
        <v>54500</v>
      </c>
      <c r="P404" t="str">
        <f>_xlfn.XLOOKUP(N404,區隔!$B$3:$B$20,區隔!C$3:C$20,0)</f>
        <v>北部</v>
      </c>
      <c r="Q404" t="str">
        <f>LOOKUP(C404,區隔!$F$3:$F$5,區隔!$E$3:$E$5)</f>
        <v>大坪數</v>
      </c>
      <c r="R404">
        <f t="shared" si="27"/>
        <v>20</v>
      </c>
    </row>
    <row r="405" spans="1:18" x14ac:dyDescent="0.3">
      <c r="A405" s="7" t="s">
        <v>1622</v>
      </c>
      <c r="B405" t="s">
        <v>1</v>
      </c>
      <c r="C405">
        <v>37.33</v>
      </c>
      <c r="D405" t="s">
        <v>574</v>
      </c>
      <c r="E405" t="s">
        <v>600</v>
      </c>
      <c r="F405" t="s">
        <v>1623</v>
      </c>
      <c r="G405" t="s">
        <v>12</v>
      </c>
      <c r="H405" t="str" cm="1">
        <f t="array" ref="H405:I405">_xlfn.TEXTSPLIT(SUBSTITUTE(D405,"樓",""),"/",,,0)</f>
        <v>7</v>
      </c>
      <c r="I405" t="str">
        <v>15</v>
      </c>
      <c r="J405" cm="1">
        <f t="array" ref="J405">GetNumByUnit(E405,"房")</f>
        <v>2</v>
      </c>
      <c r="K405" cm="1">
        <f t="array" ref="K405">GetNumByUnit(E405,"廳")</f>
        <v>2</v>
      </c>
      <c r="L405" cm="1">
        <f t="array" ref="L405">GetNumByUnit(E405,"衛")</f>
        <v>5</v>
      </c>
      <c r="M405" t="str">
        <f t="shared" si="24"/>
        <v xml:space="preserve">桃園市大園區致成路  </v>
      </c>
      <c r="N405" t="str">
        <f t="shared" si="25"/>
        <v>桃園市</v>
      </c>
      <c r="O405">
        <f t="shared" si="26"/>
        <v>31000</v>
      </c>
      <c r="P405" t="str">
        <f>_xlfn.XLOOKUP(N405,區隔!$B$3:$B$20,區隔!C$3:C$20,0)</f>
        <v>北部</v>
      </c>
      <c r="Q405" t="str">
        <f>LOOKUP(C405,區隔!$F$3:$F$5,區隔!$E$3:$E$5)</f>
        <v>大坪數</v>
      </c>
      <c r="R405">
        <f t="shared" si="27"/>
        <v>20</v>
      </c>
    </row>
    <row r="406" spans="1:18" x14ac:dyDescent="0.3">
      <c r="A406" s="7" t="s">
        <v>1624</v>
      </c>
      <c r="B406" t="s">
        <v>1</v>
      </c>
      <c r="C406">
        <v>76.3</v>
      </c>
      <c r="D406" t="s">
        <v>133</v>
      </c>
      <c r="E406" t="s">
        <v>1625</v>
      </c>
      <c r="F406" t="s">
        <v>1626</v>
      </c>
      <c r="G406" t="s">
        <v>438</v>
      </c>
      <c r="H406" t="str" cm="1">
        <f t="array" ref="H406:I406">_xlfn.TEXTSPLIT(SUBSTITUTE(D406,"樓",""),"/",,,0)</f>
        <v>7</v>
      </c>
      <c r="I406" t="str">
        <v>14</v>
      </c>
      <c r="J406" cm="1">
        <f t="array" ref="J406">GetNumByUnit(E406,"房")</f>
        <v>3</v>
      </c>
      <c r="K406" cm="1">
        <f t="array" ref="K406">GetNumByUnit(E406,"廳")</f>
        <v>2</v>
      </c>
      <c r="L406" cm="1">
        <f t="array" ref="L406">GetNumByUnit(E406,"衛")</f>
        <v>2</v>
      </c>
      <c r="M406" t="str">
        <f t="shared" si="24"/>
        <v xml:space="preserve">新北市中和區秀朗路三段  </v>
      </c>
      <c r="N406" t="str">
        <f t="shared" si="25"/>
        <v>新北市</v>
      </c>
      <c r="O406">
        <f t="shared" si="26"/>
        <v>56000</v>
      </c>
      <c r="P406" t="str">
        <f>_xlfn.XLOOKUP(N406,區隔!$B$3:$B$20,區隔!C$3:C$20,0)</f>
        <v>北部</v>
      </c>
      <c r="Q406" t="str">
        <f>LOOKUP(C406,區隔!$F$3:$F$5,區隔!$E$3:$E$5)</f>
        <v>大坪數</v>
      </c>
      <c r="R406">
        <f t="shared" si="27"/>
        <v>20</v>
      </c>
    </row>
    <row r="407" spans="1:18" x14ac:dyDescent="0.3">
      <c r="A407" s="7" t="s">
        <v>1627</v>
      </c>
      <c r="B407" t="s">
        <v>1</v>
      </c>
      <c r="C407">
        <v>12.79</v>
      </c>
      <c r="D407" t="s">
        <v>445</v>
      </c>
      <c r="E407" t="s">
        <v>59</v>
      </c>
      <c r="F407" t="s">
        <v>1628</v>
      </c>
      <c r="G407" t="s">
        <v>20</v>
      </c>
      <c r="H407" t="str" cm="1">
        <f t="array" ref="H407:I407">_xlfn.TEXTSPLIT(SUBSTITUTE(D407,"樓",""),"/",,,0)</f>
        <v>3</v>
      </c>
      <c r="I407" t="str">
        <v>4</v>
      </c>
      <c r="J407" cm="1">
        <f t="array" ref="J407">GetNumByUnit(E407,"房")</f>
        <v>1</v>
      </c>
      <c r="K407" t="str" cm="1">
        <f t="array" ref="K407">GetNumByUnit(E407,"廳")</f>
        <v/>
      </c>
      <c r="L407" cm="1">
        <f t="array" ref="L407">GetNumByUnit(E407,"衛")</f>
        <v>1</v>
      </c>
      <c r="M407" t="str">
        <f t="shared" si="24"/>
        <v xml:space="preserve">新竹縣竹北市長青路一段  </v>
      </c>
      <c r="N407" t="str">
        <f t="shared" si="25"/>
        <v>新竹縣</v>
      </c>
      <c r="O407">
        <f t="shared" si="26"/>
        <v>12000</v>
      </c>
      <c r="P407" t="str">
        <f>_xlfn.XLOOKUP(N407,區隔!$B$3:$B$20,區隔!C$3:C$20,0)</f>
        <v>北部</v>
      </c>
      <c r="Q407" t="str">
        <f>LOOKUP(C407,區隔!$F$3:$F$5,區隔!$E$3:$E$5)</f>
        <v>小坪數</v>
      </c>
      <c r="R407">
        <f t="shared" si="27"/>
        <v>10</v>
      </c>
    </row>
    <row r="408" spans="1:18" x14ac:dyDescent="0.3">
      <c r="A408" s="7" t="s">
        <v>1633</v>
      </c>
      <c r="B408" t="s">
        <v>1</v>
      </c>
      <c r="C408">
        <v>48.24</v>
      </c>
      <c r="D408" t="s">
        <v>88</v>
      </c>
      <c r="E408" t="s">
        <v>53</v>
      </c>
      <c r="F408" t="s">
        <v>1634</v>
      </c>
      <c r="G408" t="s">
        <v>23</v>
      </c>
      <c r="H408" t="str" cm="1">
        <f t="array" ref="H408:I408">_xlfn.TEXTSPLIT(SUBSTITUTE(D408,"樓",""),"/",,,0)</f>
        <v>2</v>
      </c>
      <c r="I408" t="str">
        <v>5</v>
      </c>
      <c r="J408" cm="1">
        <f t="array" ref="J408">GetNumByUnit(E408,"房")</f>
        <v>3</v>
      </c>
      <c r="K408" cm="1">
        <f t="array" ref="K408">GetNumByUnit(E408,"廳")</f>
        <v>2</v>
      </c>
      <c r="L408" cm="1">
        <f t="array" ref="L408">GetNumByUnit(E408,"衛")</f>
        <v>2</v>
      </c>
      <c r="M408" t="str">
        <f t="shared" si="24"/>
        <v xml:space="preserve">新北市永和區永貞路  </v>
      </c>
      <c r="N408" t="str">
        <f t="shared" si="25"/>
        <v>新北市</v>
      </c>
      <c r="O408">
        <f t="shared" si="26"/>
        <v>40000</v>
      </c>
      <c r="P408" t="str">
        <f>_xlfn.XLOOKUP(N408,區隔!$B$3:$B$20,區隔!C$3:C$20,0)</f>
        <v>北部</v>
      </c>
      <c r="Q408" t="str">
        <f>LOOKUP(C408,區隔!$F$3:$F$5,區隔!$E$3:$E$5)</f>
        <v>大坪數</v>
      </c>
      <c r="R408">
        <f t="shared" si="27"/>
        <v>10</v>
      </c>
    </row>
    <row r="409" spans="1:18" x14ac:dyDescent="0.3">
      <c r="A409" s="7" t="s">
        <v>1635</v>
      </c>
      <c r="B409" t="s">
        <v>1</v>
      </c>
      <c r="C409">
        <v>42.36</v>
      </c>
      <c r="D409" t="s">
        <v>279</v>
      </c>
      <c r="E409" t="s">
        <v>79</v>
      </c>
      <c r="F409" t="s">
        <v>1636</v>
      </c>
      <c r="G409" t="s">
        <v>143</v>
      </c>
      <c r="H409" t="str" cm="1">
        <f t="array" ref="H409:I409">_xlfn.TEXTSPLIT(SUBSTITUTE(D409,"樓",""),"/",,,0)</f>
        <v>8</v>
      </c>
      <c r="I409" t="str">
        <v>16</v>
      </c>
      <c r="J409" cm="1">
        <f t="array" ref="J409">GetNumByUnit(E409,"房")</f>
        <v>1</v>
      </c>
      <c r="K409" cm="1">
        <f t="array" ref="K409">GetNumByUnit(E409,"廳")</f>
        <v>2</v>
      </c>
      <c r="L409" cm="1">
        <f t="array" ref="L409">GetNumByUnit(E409,"衛")</f>
        <v>1</v>
      </c>
      <c r="M409" t="str">
        <f t="shared" si="24"/>
        <v xml:space="preserve"> 新北市林口區八德路  </v>
      </c>
      <c r="N409" t="str">
        <f t="shared" si="25"/>
        <v>新北市</v>
      </c>
      <c r="O409">
        <f t="shared" si="26"/>
        <v>36000</v>
      </c>
      <c r="P409" t="str">
        <f>_xlfn.XLOOKUP(N409,區隔!$B$3:$B$20,區隔!C$3:C$20,0)</f>
        <v>北部</v>
      </c>
      <c r="Q409" t="str">
        <f>LOOKUP(C409,區隔!$F$3:$F$5,區隔!$E$3:$E$5)</f>
        <v>大坪數</v>
      </c>
      <c r="R409">
        <f t="shared" si="27"/>
        <v>20</v>
      </c>
    </row>
    <row r="410" spans="1:18" x14ac:dyDescent="0.3">
      <c r="A410" s="7" t="s">
        <v>45</v>
      </c>
      <c r="B410" t="s">
        <v>1</v>
      </c>
      <c r="C410">
        <v>34.659999999999997</v>
      </c>
      <c r="D410" t="s">
        <v>70</v>
      </c>
      <c r="E410" t="s">
        <v>71</v>
      </c>
      <c r="F410" t="s">
        <v>46</v>
      </c>
      <c r="G410" t="s">
        <v>41</v>
      </c>
      <c r="H410" t="str" cm="1">
        <f t="array" ref="H410:I410">_xlfn.TEXTSPLIT(SUBSTITUTE(D410,"樓",""),"/",,,0)</f>
        <v>3</v>
      </c>
      <c r="I410" t="str">
        <v>8</v>
      </c>
      <c r="J410" cm="1">
        <f t="array" ref="J410">GetNumByUnit(E410,"房")</f>
        <v>2</v>
      </c>
      <c r="K410" cm="1">
        <f t="array" ref="K410">GetNumByUnit(E410,"廳")</f>
        <v>2</v>
      </c>
      <c r="L410" cm="1">
        <f t="array" ref="L410">GetNumByUnit(E410,"衛")</f>
        <v>2</v>
      </c>
      <c r="M410" t="str">
        <f t="shared" si="24"/>
        <v xml:space="preserve">台北市中正區金門街  </v>
      </c>
      <c r="N410" t="str">
        <f t="shared" si="25"/>
        <v>台北市</v>
      </c>
      <c r="O410">
        <f t="shared" si="26"/>
        <v>45000</v>
      </c>
      <c r="P410" t="str">
        <f>_xlfn.XLOOKUP(N410,區隔!$B$3:$B$20,區隔!C$3:C$20,0)</f>
        <v>北部</v>
      </c>
      <c r="Q410" t="str">
        <f>LOOKUP(C410,區隔!$F$3:$F$5,區隔!$E$3:$E$5)</f>
        <v>大坪數</v>
      </c>
      <c r="R410">
        <f t="shared" si="27"/>
        <v>10</v>
      </c>
    </row>
    <row r="411" spans="1:18" x14ac:dyDescent="0.3">
      <c r="A411" s="7" t="s">
        <v>1637</v>
      </c>
      <c r="B411" t="s">
        <v>1</v>
      </c>
      <c r="C411">
        <v>36.51</v>
      </c>
      <c r="D411" t="s">
        <v>276</v>
      </c>
      <c r="E411" t="s">
        <v>61</v>
      </c>
      <c r="F411" t="s">
        <v>1638</v>
      </c>
      <c r="G411" t="s">
        <v>1639</v>
      </c>
      <c r="H411" t="str" cm="1">
        <f t="array" ref="H411:I411">_xlfn.TEXTSPLIT(SUBSTITUTE(D411,"樓",""),"/",,,0)</f>
        <v>2</v>
      </c>
      <c r="I411" t="str">
        <v>12</v>
      </c>
      <c r="J411" cm="1">
        <f t="array" ref="J411">GetNumByUnit(E411,"房")</f>
        <v>2</v>
      </c>
      <c r="K411" cm="1">
        <f t="array" ref="K411">GetNumByUnit(E411,"廳")</f>
        <v>2</v>
      </c>
      <c r="L411" cm="1">
        <f t="array" ref="L411">GetNumByUnit(E411,"衛")</f>
        <v>1</v>
      </c>
      <c r="M411" t="str">
        <f t="shared" si="24"/>
        <v xml:space="preserve">台中市北屯區詔安街  </v>
      </c>
      <c r="N411" t="str">
        <f t="shared" si="25"/>
        <v>台中市</v>
      </c>
      <c r="O411">
        <f t="shared" si="26"/>
        <v>26500</v>
      </c>
      <c r="P411" t="str">
        <f>_xlfn.XLOOKUP(N411,區隔!$B$3:$B$20,區隔!C$3:C$20,0)</f>
        <v>中部</v>
      </c>
      <c r="Q411" t="str">
        <f>LOOKUP(C411,區隔!$F$3:$F$5,區隔!$E$3:$E$5)</f>
        <v>大坪數</v>
      </c>
      <c r="R411">
        <f t="shared" si="27"/>
        <v>20</v>
      </c>
    </row>
    <row r="412" spans="1:18" x14ac:dyDescent="0.3">
      <c r="A412" s="7" t="s">
        <v>1645</v>
      </c>
      <c r="B412" t="s">
        <v>1</v>
      </c>
      <c r="C412">
        <v>15.11</v>
      </c>
      <c r="D412" t="s">
        <v>432</v>
      </c>
      <c r="E412" t="s">
        <v>141</v>
      </c>
      <c r="F412" t="s">
        <v>1646</v>
      </c>
      <c r="G412" t="s">
        <v>83</v>
      </c>
      <c r="H412" t="str" cm="1">
        <f t="array" ref="H412:I412">_xlfn.TEXTSPLIT(SUBSTITUTE(D412,"樓",""),"/",,,0)</f>
        <v>7</v>
      </c>
      <c r="I412" t="str">
        <v>12</v>
      </c>
      <c r="J412" cm="1">
        <f t="array" ref="J412">GetNumByUnit(E412,"房")</f>
        <v>2</v>
      </c>
      <c r="K412" cm="1">
        <f t="array" ref="K412">GetNumByUnit(E412,"廳")</f>
        <v>1</v>
      </c>
      <c r="L412" cm="1">
        <f t="array" ref="L412">GetNumByUnit(E412,"衛")</f>
        <v>1</v>
      </c>
      <c r="M412" t="str">
        <f t="shared" si="24"/>
        <v xml:space="preserve">新北市板橋區民生路二段  </v>
      </c>
      <c r="N412" t="str">
        <f t="shared" si="25"/>
        <v>新北市</v>
      </c>
      <c r="O412">
        <f t="shared" si="26"/>
        <v>27000</v>
      </c>
      <c r="P412" t="str">
        <f>_xlfn.XLOOKUP(N412,區隔!$B$3:$B$20,區隔!C$3:C$20,0)</f>
        <v>北部</v>
      </c>
      <c r="Q412" t="str">
        <f>LOOKUP(C412,區隔!$F$3:$F$5,區隔!$E$3:$E$5)</f>
        <v>中坪數</v>
      </c>
      <c r="R412">
        <f t="shared" si="27"/>
        <v>20</v>
      </c>
    </row>
    <row r="413" spans="1:18" x14ac:dyDescent="0.3">
      <c r="A413" s="7" t="s">
        <v>1647</v>
      </c>
      <c r="B413" t="s">
        <v>1</v>
      </c>
      <c r="C413">
        <v>60.58</v>
      </c>
      <c r="D413" t="s">
        <v>652</v>
      </c>
      <c r="E413" t="s">
        <v>66</v>
      </c>
      <c r="F413" t="s">
        <v>1648</v>
      </c>
      <c r="G413" t="s">
        <v>243</v>
      </c>
      <c r="H413" t="str" cm="1">
        <f t="array" ref="H413:I413">_xlfn.TEXTSPLIT(SUBSTITUTE(D413,"樓",""),"/",,,0)</f>
        <v>11</v>
      </c>
      <c r="I413" t="str">
        <v>12</v>
      </c>
      <c r="J413" cm="1">
        <f t="array" ref="J413">GetNumByUnit(E413,"房")</f>
        <v>4</v>
      </c>
      <c r="K413" cm="1">
        <f t="array" ref="K413">GetNumByUnit(E413,"廳")</f>
        <v>2</v>
      </c>
      <c r="L413" cm="1">
        <f t="array" ref="L413">GetNumByUnit(E413,"衛")</f>
        <v>2</v>
      </c>
      <c r="M413" t="str">
        <f t="shared" si="24"/>
        <v xml:space="preserve">台中市西屯區西屯路三段  </v>
      </c>
      <c r="N413" t="str">
        <f t="shared" si="25"/>
        <v>台中市</v>
      </c>
      <c r="O413">
        <f t="shared" si="26"/>
        <v>30000</v>
      </c>
      <c r="P413" t="str">
        <f>_xlfn.XLOOKUP(N413,區隔!$B$3:$B$20,區隔!C$3:C$20,0)</f>
        <v>中部</v>
      </c>
      <c r="Q413" t="str">
        <f>LOOKUP(C413,區隔!$F$3:$F$5,區隔!$E$3:$E$5)</f>
        <v>大坪數</v>
      </c>
      <c r="R413">
        <f t="shared" si="27"/>
        <v>20</v>
      </c>
    </row>
    <row r="414" spans="1:18" x14ac:dyDescent="0.3">
      <c r="A414" s="7" t="s">
        <v>77</v>
      </c>
      <c r="B414" t="s">
        <v>1</v>
      </c>
      <c r="C414">
        <v>16.28</v>
      </c>
      <c r="D414" t="s">
        <v>78</v>
      </c>
      <c r="E414" t="s">
        <v>79</v>
      </c>
      <c r="F414" t="s">
        <v>80</v>
      </c>
      <c r="G414" t="s">
        <v>29</v>
      </c>
      <c r="H414" t="str" cm="1">
        <f t="array" ref="H414:I414">_xlfn.TEXTSPLIT(SUBSTITUTE(D414,"樓",""),"/",,,0)</f>
        <v>4</v>
      </c>
      <c r="I414" t="str">
        <v>8</v>
      </c>
      <c r="J414" cm="1">
        <f t="array" ref="J414">GetNumByUnit(E414,"房")</f>
        <v>1</v>
      </c>
      <c r="K414" cm="1">
        <f t="array" ref="K414">GetNumByUnit(E414,"廳")</f>
        <v>2</v>
      </c>
      <c r="L414" cm="1">
        <f t="array" ref="L414">GetNumByUnit(E414,"衛")</f>
        <v>1</v>
      </c>
      <c r="M414" t="str">
        <f t="shared" si="24"/>
        <v xml:space="preserve">台北市內湖區安康路  </v>
      </c>
      <c r="N414" t="str">
        <f t="shared" si="25"/>
        <v>台北市</v>
      </c>
      <c r="O414">
        <f t="shared" si="26"/>
        <v>25000</v>
      </c>
      <c r="P414" t="str">
        <f>_xlfn.XLOOKUP(N414,區隔!$B$3:$B$20,區隔!C$3:C$20,0)</f>
        <v>北部</v>
      </c>
      <c r="Q414" t="str">
        <f>LOOKUP(C414,區隔!$F$3:$F$5,區隔!$E$3:$E$5)</f>
        <v>中坪數</v>
      </c>
      <c r="R414">
        <f t="shared" si="27"/>
        <v>10</v>
      </c>
    </row>
    <row r="415" spans="1:18" x14ac:dyDescent="0.3">
      <c r="A415" s="7" t="s">
        <v>1651</v>
      </c>
      <c r="B415" t="s">
        <v>1</v>
      </c>
      <c r="C415">
        <v>54.11</v>
      </c>
      <c r="D415" t="s">
        <v>344</v>
      </c>
      <c r="E415" t="s">
        <v>1652</v>
      </c>
      <c r="F415" t="s">
        <v>1653</v>
      </c>
      <c r="G415" t="s">
        <v>228</v>
      </c>
      <c r="H415" t="str" cm="1">
        <f t="array" ref="H415:I415">_xlfn.TEXTSPLIT(SUBSTITUTE(D415,"樓",""),"/",,,0)</f>
        <v>1-3</v>
      </c>
      <c r="I415" t="str">
        <v>3</v>
      </c>
      <c r="J415" cm="1">
        <f t="array" ref="J415">GetNumByUnit(E415,"房")</f>
        <v>3</v>
      </c>
      <c r="K415" cm="1">
        <f t="array" ref="K415">GetNumByUnit(E415,"廳")</f>
        <v>3</v>
      </c>
      <c r="L415" cm="1">
        <f t="array" ref="L415">GetNumByUnit(E415,"衛")</f>
        <v>3</v>
      </c>
      <c r="M415" t="str">
        <f t="shared" si="24"/>
        <v xml:space="preserve">高雄市仁武區華南街  </v>
      </c>
      <c r="N415" t="str">
        <f t="shared" si="25"/>
        <v>高雄市</v>
      </c>
      <c r="O415">
        <f t="shared" si="26"/>
        <v>35000</v>
      </c>
      <c r="P415" t="str">
        <f>_xlfn.XLOOKUP(N415,區隔!$B$3:$B$20,區隔!C$3:C$20,0)</f>
        <v>南部</v>
      </c>
      <c r="Q415" t="str">
        <f>LOOKUP(C415,區隔!$F$3:$F$5,區隔!$E$3:$E$5)</f>
        <v>大坪數</v>
      </c>
      <c r="R415">
        <f t="shared" si="27"/>
        <v>10</v>
      </c>
    </row>
    <row r="416" spans="1:18" x14ac:dyDescent="0.3">
      <c r="A416" s="7" t="s">
        <v>1655</v>
      </c>
      <c r="B416" t="s">
        <v>1</v>
      </c>
      <c r="C416">
        <v>29.04</v>
      </c>
      <c r="D416" t="s">
        <v>284</v>
      </c>
      <c r="E416" t="s">
        <v>66</v>
      </c>
      <c r="F416" t="s">
        <v>1656</v>
      </c>
      <c r="G416" t="s">
        <v>210</v>
      </c>
      <c r="H416" t="str" cm="1">
        <f t="array" ref="H416:I416">_xlfn.TEXTSPLIT(SUBSTITUTE(D416,"樓",""),"/",,,0)</f>
        <v>1-2</v>
      </c>
      <c r="I416" t="str">
        <v>2</v>
      </c>
      <c r="J416" cm="1">
        <f t="array" ref="J416">GetNumByUnit(E416,"房")</f>
        <v>4</v>
      </c>
      <c r="K416" cm="1">
        <f t="array" ref="K416">GetNumByUnit(E416,"廳")</f>
        <v>2</v>
      </c>
      <c r="L416" cm="1">
        <f t="array" ref="L416">GetNumByUnit(E416,"衛")</f>
        <v>2</v>
      </c>
      <c r="M416" t="str">
        <f t="shared" si="24"/>
        <v xml:space="preserve">新北市板橋區文化路二段  </v>
      </c>
      <c r="N416" t="str">
        <f t="shared" si="25"/>
        <v>新北市</v>
      </c>
      <c r="O416">
        <f t="shared" si="26"/>
        <v>50000</v>
      </c>
      <c r="P416" t="str">
        <f>_xlfn.XLOOKUP(N416,區隔!$B$3:$B$20,區隔!C$3:C$20,0)</f>
        <v>北部</v>
      </c>
      <c r="Q416" t="str">
        <f>LOOKUP(C416,區隔!$F$3:$F$5,區隔!$E$3:$E$5)</f>
        <v>中坪數</v>
      </c>
      <c r="R416">
        <f t="shared" si="27"/>
        <v>10</v>
      </c>
    </row>
    <row r="417" spans="1:18" x14ac:dyDescent="0.3">
      <c r="A417" s="7" t="s">
        <v>1657</v>
      </c>
      <c r="B417" t="s">
        <v>1</v>
      </c>
      <c r="C417">
        <v>25.51</v>
      </c>
      <c r="D417" t="s">
        <v>64</v>
      </c>
      <c r="E417" t="s">
        <v>79</v>
      </c>
      <c r="F417" t="s">
        <v>1658</v>
      </c>
      <c r="G417" t="s">
        <v>243</v>
      </c>
      <c r="H417" t="str" cm="1">
        <f t="array" ref="H417:I417">_xlfn.TEXTSPLIT(SUBSTITUTE(D417,"樓",""),"/",,,0)</f>
        <v>1</v>
      </c>
      <c r="I417" t="str">
        <v>4</v>
      </c>
      <c r="J417" cm="1">
        <f t="array" ref="J417">GetNumByUnit(E417,"房")</f>
        <v>1</v>
      </c>
      <c r="K417" cm="1">
        <f t="array" ref="K417">GetNumByUnit(E417,"廳")</f>
        <v>2</v>
      </c>
      <c r="L417" cm="1">
        <f t="array" ref="L417">GetNumByUnit(E417,"衛")</f>
        <v>1</v>
      </c>
      <c r="M417" t="str">
        <f t="shared" si="24"/>
        <v xml:space="preserve">新北市樹林區長壽街  </v>
      </c>
      <c r="N417" t="str">
        <f t="shared" si="25"/>
        <v>新北市</v>
      </c>
      <c r="O417">
        <f t="shared" si="26"/>
        <v>30000</v>
      </c>
      <c r="P417" t="str">
        <f>_xlfn.XLOOKUP(N417,區隔!$B$3:$B$20,區隔!C$3:C$20,0)</f>
        <v>北部</v>
      </c>
      <c r="Q417" t="str">
        <f>LOOKUP(C417,區隔!$F$3:$F$5,區隔!$E$3:$E$5)</f>
        <v>中坪數</v>
      </c>
      <c r="R417">
        <f t="shared" si="27"/>
        <v>10</v>
      </c>
    </row>
    <row r="418" spans="1:18" x14ac:dyDescent="0.3">
      <c r="A418" s="7" t="s">
        <v>1662</v>
      </c>
      <c r="B418" t="s">
        <v>1</v>
      </c>
      <c r="C418">
        <v>47</v>
      </c>
      <c r="D418" t="s">
        <v>616</v>
      </c>
      <c r="E418" t="s">
        <v>53</v>
      </c>
      <c r="F418" t="s">
        <v>1663</v>
      </c>
      <c r="G418" t="s">
        <v>482</v>
      </c>
      <c r="H418" t="str" cm="1">
        <f t="array" ref="H418:I418">_xlfn.TEXTSPLIT(SUBSTITUTE(D418,"樓",""),"/",,,0)</f>
        <v>8</v>
      </c>
      <c r="I418" t="str">
        <v>14</v>
      </c>
      <c r="J418" cm="1">
        <f t="array" ref="J418">GetNumByUnit(E418,"房")</f>
        <v>3</v>
      </c>
      <c r="K418" cm="1">
        <f t="array" ref="K418">GetNumByUnit(E418,"廳")</f>
        <v>2</v>
      </c>
      <c r="L418" cm="1">
        <f t="array" ref="L418">GetNumByUnit(E418,"衛")</f>
        <v>2</v>
      </c>
      <c r="M418" t="str">
        <f t="shared" si="24"/>
        <v xml:space="preserve">台南市安南區安中二街  </v>
      </c>
      <c r="N418" t="str">
        <f t="shared" si="25"/>
        <v>台南市</v>
      </c>
      <c r="O418">
        <f t="shared" si="26"/>
        <v>29000</v>
      </c>
      <c r="P418" t="str">
        <f>_xlfn.XLOOKUP(N418,區隔!$B$3:$B$20,區隔!C$3:C$20,0)</f>
        <v>南部</v>
      </c>
      <c r="Q418" t="str">
        <f>LOOKUP(C418,區隔!$F$3:$F$5,區隔!$E$3:$E$5)</f>
        <v>大坪數</v>
      </c>
      <c r="R418">
        <f t="shared" si="27"/>
        <v>20</v>
      </c>
    </row>
    <row r="419" spans="1:18" x14ac:dyDescent="0.3">
      <c r="A419" s="7" t="s">
        <v>4867</v>
      </c>
      <c r="B419" t="s">
        <v>1</v>
      </c>
      <c r="C419">
        <v>26.28</v>
      </c>
      <c r="D419" t="s">
        <v>137</v>
      </c>
      <c r="E419" t="s">
        <v>141</v>
      </c>
      <c r="F419" t="s">
        <v>4301</v>
      </c>
      <c r="G419" t="s">
        <v>29</v>
      </c>
      <c r="H419" t="str" cm="1">
        <f t="array" ref="H419:I419">_xlfn.TEXTSPLIT(SUBSTITUTE(D419,"樓",""),"/",,,0)</f>
        <v>12</v>
      </c>
      <c r="I419" t="str">
        <v>14</v>
      </c>
      <c r="J419" cm="1">
        <f t="array" ref="J419">GetNumByUnit(E419,"房")</f>
        <v>2</v>
      </c>
      <c r="K419" cm="1">
        <f t="array" ref="K419">GetNumByUnit(E419,"廳")</f>
        <v>1</v>
      </c>
      <c r="L419" cm="1">
        <f t="array" ref="L419">GetNumByUnit(E419,"衛")</f>
        <v>1</v>
      </c>
      <c r="M419" t="str">
        <f t="shared" si="24"/>
        <v xml:space="preserve">新北市樹林區復興路  </v>
      </c>
      <c r="N419" t="str">
        <f t="shared" si="25"/>
        <v>新北市</v>
      </c>
      <c r="O419">
        <f t="shared" si="26"/>
        <v>25000</v>
      </c>
      <c r="P419" t="str">
        <f>_xlfn.XLOOKUP(N419,區隔!$B$3:$B$20,區隔!C$3:C$20,0)</f>
        <v>北部</v>
      </c>
      <c r="Q419" t="str">
        <f>LOOKUP(C419,區隔!$F$3:$F$5,區隔!$E$3:$E$5)</f>
        <v>中坪數</v>
      </c>
      <c r="R419">
        <f t="shared" si="27"/>
        <v>20</v>
      </c>
    </row>
    <row r="420" spans="1:18" x14ac:dyDescent="0.3">
      <c r="A420" s="7" t="s">
        <v>1666</v>
      </c>
      <c r="B420" t="s">
        <v>1</v>
      </c>
      <c r="C420">
        <v>19.190000000000001</v>
      </c>
      <c r="D420" t="s">
        <v>64</v>
      </c>
      <c r="E420" t="s">
        <v>100</v>
      </c>
      <c r="F420" t="s">
        <v>1667</v>
      </c>
      <c r="G420" t="s">
        <v>23</v>
      </c>
      <c r="H420" t="str" cm="1">
        <f t="array" ref="H420:I420">_xlfn.TEXTSPLIT(SUBSTITUTE(D420,"樓",""),"/",,,0)</f>
        <v>1</v>
      </c>
      <c r="I420" t="str">
        <v>4</v>
      </c>
      <c r="J420" t="str" cm="1">
        <f t="array" ref="J420">GetNumByUnit(E420,"房")</f>
        <v/>
      </c>
      <c r="K420" cm="1">
        <f t="array" ref="K420">GetNumByUnit(E420,"廳")</f>
        <v>1</v>
      </c>
      <c r="L420" cm="1">
        <f t="array" ref="L420">GetNumByUnit(E420,"衛")</f>
        <v>1</v>
      </c>
      <c r="M420" t="str">
        <f t="shared" si="24"/>
        <v xml:space="preserve">桃園市桃園區國際路一段  </v>
      </c>
      <c r="N420" t="str">
        <f t="shared" si="25"/>
        <v>桃園市</v>
      </c>
      <c r="O420">
        <f t="shared" si="26"/>
        <v>40000</v>
      </c>
      <c r="P420" t="str">
        <f>_xlfn.XLOOKUP(N420,區隔!$B$3:$B$20,區隔!C$3:C$20,0)</f>
        <v>北部</v>
      </c>
      <c r="Q420" t="str">
        <f>LOOKUP(C420,區隔!$F$3:$F$5,區隔!$E$3:$E$5)</f>
        <v>中坪數</v>
      </c>
      <c r="R420">
        <f t="shared" si="27"/>
        <v>10</v>
      </c>
    </row>
    <row r="421" spans="1:18" x14ac:dyDescent="0.3">
      <c r="A421" s="7" t="s">
        <v>1668</v>
      </c>
      <c r="B421" t="s">
        <v>1</v>
      </c>
      <c r="C421">
        <v>47.81</v>
      </c>
      <c r="D421" t="s">
        <v>64</v>
      </c>
      <c r="E421" t="s">
        <v>100</v>
      </c>
      <c r="F421" t="s">
        <v>1667</v>
      </c>
      <c r="G421" t="s">
        <v>112</v>
      </c>
      <c r="H421" t="str" cm="1">
        <f t="array" ref="H421:I421">_xlfn.TEXTSPLIT(SUBSTITUTE(D421,"樓",""),"/",,,0)</f>
        <v>1</v>
      </c>
      <c r="I421" t="str">
        <v>4</v>
      </c>
      <c r="J421" t="str" cm="1">
        <f t="array" ref="J421">GetNumByUnit(E421,"房")</f>
        <v/>
      </c>
      <c r="K421" cm="1">
        <f t="array" ref="K421">GetNumByUnit(E421,"廳")</f>
        <v>1</v>
      </c>
      <c r="L421" cm="1">
        <f t="array" ref="L421">GetNumByUnit(E421,"衛")</f>
        <v>1</v>
      </c>
      <c r="M421" t="str">
        <f t="shared" si="24"/>
        <v xml:space="preserve">桃園市桃園區國際路一段  </v>
      </c>
      <c r="N421" t="str">
        <f t="shared" si="25"/>
        <v>桃園市</v>
      </c>
      <c r="O421">
        <f t="shared" si="26"/>
        <v>60000</v>
      </c>
      <c r="P421" t="str">
        <f>_xlfn.XLOOKUP(N421,區隔!$B$3:$B$20,區隔!C$3:C$20,0)</f>
        <v>北部</v>
      </c>
      <c r="Q421" t="str">
        <f>LOOKUP(C421,區隔!$F$3:$F$5,區隔!$E$3:$E$5)</f>
        <v>大坪數</v>
      </c>
      <c r="R421">
        <f t="shared" si="27"/>
        <v>10</v>
      </c>
    </row>
    <row r="422" spans="1:18" x14ac:dyDescent="0.3">
      <c r="A422" s="7" t="s">
        <v>1669</v>
      </c>
      <c r="B422" t="s">
        <v>1</v>
      </c>
      <c r="C422">
        <v>34.729999999999997</v>
      </c>
      <c r="D422" t="s">
        <v>344</v>
      </c>
      <c r="E422" t="s">
        <v>285</v>
      </c>
      <c r="F422" t="s">
        <v>1670</v>
      </c>
      <c r="G422" t="s">
        <v>245</v>
      </c>
      <c r="H422" t="str" cm="1">
        <f t="array" ref="H422:I422">_xlfn.TEXTSPLIT(SUBSTITUTE(D422,"樓",""),"/",,,0)</f>
        <v>1-3</v>
      </c>
      <c r="I422" t="str">
        <v>3</v>
      </c>
      <c r="J422" cm="1">
        <f t="array" ref="J422">GetNumByUnit(E422,"房")</f>
        <v>4</v>
      </c>
      <c r="K422" cm="1">
        <f t="array" ref="K422">GetNumByUnit(E422,"廳")</f>
        <v>1</v>
      </c>
      <c r="L422" cm="1">
        <f t="array" ref="L422">GetNumByUnit(E422,"衛")</f>
        <v>2</v>
      </c>
      <c r="M422" t="str">
        <f t="shared" si="24"/>
        <v xml:space="preserve">台南市仁德區成功一街  </v>
      </c>
      <c r="N422" t="str">
        <f t="shared" si="25"/>
        <v>台南市</v>
      </c>
      <c r="O422">
        <f t="shared" si="26"/>
        <v>23000</v>
      </c>
      <c r="P422" t="str">
        <f>_xlfn.XLOOKUP(N422,區隔!$B$3:$B$20,區隔!C$3:C$20,0)</f>
        <v>南部</v>
      </c>
      <c r="Q422" t="str">
        <f>LOOKUP(C422,區隔!$F$3:$F$5,區隔!$E$3:$E$5)</f>
        <v>大坪數</v>
      </c>
      <c r="R422">
        <f t="shared" si="27"/>
        <v>10</v>
      </c>
    </row>
    <row r="423" spans="1:18" x14ac:dyDescent="0.3">
      <c r="A423" s="7" t="s">
        <v>1671</v>
      </c>
      <c r="B423" t="s">
        <v>1</v>
      </c>
      <c r="C423">
        <v>81.86</v>
      </c>
      <c r="D423" t="s">
        <v>433</v>
      </c>
      <c r="E423" t="s">
        <v>303</v>
      </c>
      <c r="F423" t="s">
        <v>1672</v>
      </c>
      <c r="G423" t="s">
        <v>116</v>
      </c>
      <c r="H423" t="str" cm="1">
        <f t="array" ref="H423:I423">_xlfn.TEXTSPLIT(SUBSTITUTE(D423,"樓",""),"/",,,0)</f>
        <v>14</v>
      </c>
      <c r="I423" t="str">
        <v>18</v>
      </c>
      <c r="J423" cm="1">
        <f t="array" ref="J423">GetNumByUnit(E423,"房")</f>
        <v>3</v>
      </c>
      <c r="K423" cm="1">
        <f t="array" ref="K423">GetNumByUnit(E423,"廳")</f>
        <v>2</v>
      </c>
      <c r="L423" cm="1">
        <f t="array" ref="L423">GetNumByUnit(E423,"衛")</f>
        <v>3</v>
      </c>
      <c r="M423" t="str">
        <f t="shared" si="24"/>
        <v xml:space="preserve">桃園市中壢區文智路  </v>
      </c>
      <c r="N423" t="str">
        <f t="shared" si="25"/>
        <v>桃園市</v>
      </c>
      <c r="O423">
        <f t="shared" si="26"/>
        <v>48000</v>
      </c>
      <c r="P423" t="str">
        <f>_xlfn.XLOOKUP(N423,區隔!$B$3:$B$20,區隔!C$3:C$20,0)</f>
        <v>北部</v>
      </c>
      <c r="Q423" t="str">
        <f>LOOKUP(C423,區隔!$F$3:$F$5,區隔!$E$3:$E$5)</f>
        <v>大坪數</v>
      </c>
      <c r="R423">
        <f t="shared" si="27"/>
        <v>20</v>
      </c>
    </row>
    <row r="424" spans="1:18" x14ac:dyDescent="0.3">
      <c r="A424" s="7" t="s">
        <v>1673</v>
      </c>
      <c r="B424" t="s">
        <v>1</v>
      </c>
      <c r="C424">
        <v>46.58</v>
      </c>
      <c r="D424" t="s">
        <v>550</v>
      </c>
      <c r="E424" t="s">
        <v>326</v>
      </c>
      <c r="F424" t="s">
        <v>1674</v>
      </c>
      <c r="G424" t="s">
        <v>177</v>
      </c>
      <c r="H424" t="str" cm="1">
        <f t="array" ref="H424:I424">_xlfn.TEXTSPLIT(SUBSTITUTE(D424,"樓",""),"/",,,0)</f>
        <v>1</v>
      </c>
      <c r="I424" t="str">
        <v>15</v>
      </c>
      <c r="J424" t="str" cm="1">
        <f t="array" ref="J424">GetNumByUnit(E424,"房")</f>
        <v/>
      </c>
      <c r="K424" cm="1">
        <f t="array" ref="K424">GetNumByUnit(E424,"廳")</f>
        <v>2</v>
      </c>
      <c r="L424" cm="1">
        <f t="array" ref="L424">GetNumByUnit(E424,"衛")</f>
        <v>2</v>
      </c>
      <c r="M424" t="str">
        <f t="shared" si="24"/>
        <v xml:space="preserve">台南市南區萬年七街  </v>
      </c>
      <c r="N424" t="str">
        <f t="shared" si="25"/>
        <v>台南市</v>
      </c>
      <c r="O424">
        <f t="shared" si="26"/>
        <v>38000</v>
      </c>
      <c r="P424" t="str">
        <f>_xlfn.XLOOKUP(N424,區隔!$B$3:$B$20,區隔!C$3:C$20,0)</f>
        <v>南部</v>
      </c>
      <c r="Q424" t="str">
        <f>LOOKUP(C424,區隔!$F$3:$F$5,區隔!$E$3:$E$5)</f>
        <v>大坪數</v>
      </c>
      <c r="R424">
        <f t="shared" si="27"/>
        <v>20</v>
      </c>
    </row>
    <row r="425" spans="1:18" x14ac:dyDescent="0.3">
      <c r="A425" s="7" t="s">
        <v>92</v>
      </c>
      <c r="B425" t="s">
        <v>1</v>
      </c>
      <c r="C425">
        <v>59.06</v>
      </c>
      <c r="D425" t="s">
        <v>70</v>
      </c>
      <c r="E425" t="s">
        <v>66</v>
      </c>
      <c r="F425" t="s">
        <v>93</v>
      </c>
      <c r="G425" t="s">
        <v>94</v>
      </c>
      <c r="H425" t="str" cm="1">
        <f t="array" ref="H425:I425">_xlfn.TEXTSPLIT(SUBSTITUTE(D425,"樓",""),"/",,,0)</f>
        <v>3</v>
      </c>
      <c r="I425" t="str">
        <v>8</v>
      </c>
      <c r="J425" cm="1">
        <f t="array" ref="J425">GetNumByUnit(E425,"房")</f>
        <v>4</v>
      </c>
      <c r="K425" cm="1">
        <f t="array" ref="K425">GetNumByUnit(E425,"廳")</f>
        <v>2</v>
      </c>
      <c r="L425" cm="1">
        <f t="array" ref="L425">GetNumByUnit(E425,"衛")</f>
        <v>2</v>
      </c>
      <c r="M425" t="str">
        <f t="shared" si="24"/>
        <v xml:space="preserve"> 台北市士林區天母東路  </v>
      </c>
      <c r="N425" t="str">
        <f t="shared" si="25"/>
        <v>台北市</v>
      </c>
      <c r="O425">
        <f t="shared" si="26"/>
        <v>130000</v>
      </c>
      <c r="P425" t="str">
        <f>_xlfn.XLOOKUP(N425,區隔!$B$3:$B$20,區隔!C$3:C$20,0)</f>
        <v>北部</v>
      </c>
      <c r="Q425" t="str">
        <f>LOOKUP(C425,區隔!$F$3:$F$5,區隔!$E$3:$E$5)</f>
        <v>大坪數</v>
      </c>
      <c r="R425">
        <f t="shared" si="27"/>
        <v>10</v>
      </c>
    </row>
    <row r="426" spans="1:18" x14ac:dyDescent="0.3">
      <c r="A426" s="7" t="s">
        <v>1676</v>
      </c>
      <c r="B426" t="s">
        <v>1</v>
      </c>
      <c r="C426">
        <v>55.88</v>
      </c>
      <c r="D426" t="s">
        <v>1677</v>
      </c>
      <c r="E426" t="s">
        <v>640</v>
      </c>
      <c r="F426" t="s">
        <v>1678</v>
      </c>
      <c r="G426" t="s">
        <v>999</v>
      </c>
      <c r="H426" t="str" cm="1">
        <f t="array" ref="H426:I426">_xlfn.TEXTSPLIT(SUBSTITUTE(D426,"樓",""),"/",,,0)</f>
        <v>2-3</v>
      </c>
      <c r="I426" t="str">
        <v>13</v>
      </c>
      <c r="J426" cm="1">
        <f t="array" ref="J426">GetNumByUnit(E426,"房")</f>
        <v>3</v>
      </c>
      <c r="K426" cm="1">
        <f t="array" ref="K426">GetNumByUnit(E426,"廳")</f>
        <v>2</v>
      </c>
      <c r="L426" cm="1">
        <f t="array" ref="L426">GetNumByUnit(E426,"衛")</f>
        <v>3</v>
      </c>
      <c r="M426" t="str">
        <f t="shared" si="24"/>
        <v xml:space="preserve">新北市林口區公園路  </v>
      </c>
      <c r="N426" t="str">
        <f t="shared" si="25"/>
        <v>新北市</v>
      </c>
      <c r="O426">
        <f t="shared" si="26"/>
        <v>26000</v>
      </c>
      <c r="P426" t="str">
        <f>_xlfn.XLOOKUP(N426,區隔!$B$3:$B$20,區隔!C$3:C$20,0)</f>
        <v>北部</v>
      </c>
      <c r="Q426" t="str">
        <f>LOOKUP(C426,區隔!$F$3:$F$5,區隔!$E$3:$E$5)</f>
        <v>大坪數</v>
      </c>
      <c r="R426">
        <f t="shared" si="27"/>
        <v>20</v>
      </c>
    </row>
    <row r="427" spans="1:18" x14ac:dyDescent="0.3">
      <c r="A427" s="7" t="s">
        <v>1679</v>
      </c>
      <c r="B427" t="s">
        <v>1</v>
      </c>
      <c r="C427">
        <v>20.12</v>
      </c>
      <c r="D427" t="s">
        <v>803</v>
      </c>
      <c r="E427" t="s">
        <v>79</v>
      </c>
      <c r="F427" t="s">
        <v>1680</v>
      </c>
      <c r="G427" t="s">
        <v>18</v>
      </c>
      <c r="H427" t="str" cm="1">
        <f t="array" ref="H427:I427">_xlfn.TEXTSPLIT(SUBSTITUTE(D427,"樓",""),"/",,,0)</f>
        <v>9</v>
      </c>
      <c r="I427" t="str">
        <v>10</v>
      </c>
      <c r="J427" cm="1">
        <f t="array" ref="J427">GetNumByUnit(E427,"房")</f>
        <v>1</v>
      </c>
      <c r="K427" cm="1">
        <f t="array" ref="K427">GetNumByUnit(E427,"廳")</f>
        <v>2</v>
      </c>
      <c r="L427" cm="1">
        <f t="array" ref="L427">GetNumByUnit(E427,"衛")</f>
        <v>1</v>
      </c>
      <c r="M427" t="str">
        <f t="shared" si="24"/>
        <v xml:space="preserve">桃園市蘆竹區機捷路二段  </v>
      </c>
      <c r="N427" t="str">
        <f t="shared" si="25"/>
        <v>桃園市</v>
      </c>
      <c r="O427">
        <f t="shared" si="26"/>
        <v>22000</v>
      </c>
      <c r="P427" t="str">
        <f>_xlfn.XLOOKUP(N427,區隔!$B$3:$B$20,區隔!C$3:C$20,0)</f>
        <v>北部</v>
      </c>
      <c r="Q427" t="str">
        <f>LOOKUP(C427,區隔!$F$3:$F$5,區隔!$E$3:$E$5)</f>
        <v>中坪數</v>
      </c>
      <c r="R427">
        <f t="shared" si="27"/>
        <v>10</v>
      </c>
    </row>
    <row r="428" spans="1:18" x14ac:dyDescent="0.3">
      <c r="A428" s="7" t="s">
        <v>1681</v>
      </c>
      <c r="B428" t="s">
        <v>1</v>
      </c>
      <c r="C428">
        <v>15.59</v>
      </c>
      <c r="D428" t="s">
        <v>1640</v>
      </c>
      <c r="E428" t="s">
        <v>61</v>
      </c>
      <c r="F428" t="s">
        <v>1682</v>
      </c>
      <c r="G428" t="s">
        <v>128</v>
      </c>
      <c r="H428" t="str" cm="1">
        <f t="array" ref="H428:I428">_xlfn.TEXTSPLIT(SUBSTITUTE(D428,"樓",""),"/",,,0)</f>
        <v>1</v>
      </c>
      <c r="I428" t="str">
        <v>1</v>
      </c>
      <c r="J428" cm="1">
        <f t="array" ref="J428">GetNumByUnit(E428,"房")</f>
        <v>2</v>
      </c>
      <c r="K428" cm="1">
        <f t="array" ref="K428">GetNumByUnit(E428,"廳")</f>
        <v>2</v>
      </c>
      <c r="L428" cm="1">
        <f t="array" ref="L428">GetNumByUnit(E428,"衛")</f>
        <v>1</v>
      </c>
      <c r="M428" t="str">
        <f t="shared" si="24"/>
        <v xml:space="preserve">桃園市八德區豐德路  </v>
      </c>
      <c r="N428" t="str">
        <f t="shared" si="25"/>
        <v>桃園市</v>
      </c>
      <c r="O428">
        <f t="shared" si="26"/>
        <v>16000</v>
      </c>
      <c r="P428" t="str">
        <f>_xlfn.XLOOKUP(N428,區隔!$B$3:$B$20,區隔!C$3:C$20,0)</f>
        <v>北部</v>
      </c>
      <c r="Q428" t="str">
        <f>LOOKUP(C428,區隔!$F$3:$F$5,區隔!$E$3:$E$5)</f>
        <v>中坪數</v>
      </c>
      <c r="R428">
        <f t="shared" si="27"/>
        <v>10</v>
      </c>
    </row>
    <row r="429" spans="1:18" x14ac:dyDescent="0.3">
      <c r="A429" s="7" t="s">
        <v>1683</v>
      </c>
      <c r="B429" t="s">
        <v>1</v>
      </c>
      <c r="C429">
        <v>35.270000000000003</v>
      </c>
      <c r="D429" t="s">
        <v>257</v>
      </c>
      <c r="E429" t="s">
        <v>61</v>
      </c>
      <c r="F429" t="s">
        <v>1684</v>
      </c>
      <c r="G429" t="s">
        <v>29</v>
      </c>
      <c r="H429" t="str" cm="1">
        <f t="array" ref="H429:I429">_xlfn.TEXTSPLIT(SUBSTITUTE(D429,"樓",""),"/",,,0)</f>
        <v>5</v>
      </c>
      <c r="I429" t="str">
        <v>11</v>
      </c>
      <c r="J429" cm="1">
        <f t="array" ref="J429">GetNumByUnit(E429,"房")</f>
        <v>2</v>
      </c>
      <c r="K429" cm="1">
        <f t="array" ref="K429">GetNumByUnit(E429,"廳")</f>
        <v>2</v>
      </c>
      <c r="L429" cm="1">
        <f t="array" ref="L429">GetNumByUnit(E429,"衛")</f>
        <v>1</v>
      </c>
      <c r="M429" t="str">
        <f t="shared" si="24"/>
        <v xml:space="preserve">新北市汐止區新台五路二段  </v>
      </c>
      <c r="N429" t="str">
        <f t="shared" si="25"/>
        <v>新北市</v>
      </c>
      <c r="O429">
        <f t="shared" si="26"/>
        <v>25000</v>
      </c>
      <c r="P429" t="str">
        <f>_xlfn.XLOOKUP(N429,區隔!$B$3:$B$20,區隔!C$3:C$20,0)</f>
        <v>北部</v>
      </c>
      <c r="Q429" t="str">
        <f>LOOKUP(C429,區隔!$F$3:$F$5,區隔!$E$3:$E$5)</f>
        <v>大坪數</v>
      </c>
      <c r="R429">
        <f t="shared" si="27"/>
        <v>20</v>
      </c>
    </row>
    <row r="430" spans="1:18" x14ac:dyDescent="0.3">
      <c r="A430" s="7" t="s">
        <v>1685</v>
      </c>
      <c r="B430" t="s">
        <v>1</v>
      </c>
      <c r="C430">
        <v>56.16</v>
      </c>
      <c r="D430" t="s">
        <v>57</v>
      </c>
      <c r="E430" t="s">
        <v>1686</v>
      </c>
      <c r="F430" t="s">
        <v>1687</v>
      </c>
      <c r="G430" t="s">
        <v>41</v>
      </c>
      <c r="H430" t="str" cm="1">
        <f t="array" ref="H430:I430">_xlfn.TEXTSPLIT(SUBSTITUTE(D430,"樓",""),"/",,,0)</f>
        <v>12</v>
      </c>
      <c r="I430" t="str">
        <v>12</v>
      </c>
      <c r="J430" cm="1">
        <f t="array" ref="J430">GetNumByUnit(E430,"房")</f>
        <v>4</v>
      </c>
      <c r="K430" cm="1">
        <f t="array" ref="K430">GetNumByUnit(E430,"廳")</f>
        <v>2</v>
      </c>
      <c r="L430" cm="1">
        <f t="array" ref="L430">GetNumByUnit(E430,"衛")</f>
        <v>5</v>
      </c>
      <c r="M430" t="str">
        <f t="shared" si="24"/>
        <v xml:space="preserve">新北市汐止區長興街一段  </v>
      </c>
      <c r="N430" t="str">
        <f t="shared" si="25"/>
        <v>新北市</v>
      </c>
      <c r="O430">
        <f t="shared" si="26"/>
        <v>45000</v>
      </c>
      <c r="P430" t="str">
        <f>_xlfn.XLOOKUP(N430,區隔!$B$3:$B$20,區隔!C$3:C$20,0)</f>
        <v>北部</v>
      </c>
      <c r="Q430" t="str">
        <f>LOOKUP(C430,區隔!$F$3:$F$5,區隔!$E$3:$E$5)</f>
        <v>大坪數</v>
      </c>
      <c r="R430">
        <f t="shared" si="27"/>
        <v>20</v>
      </c>
    </row>
    <row r="431" spans="1:18" x14ac:dyDescent="0.3">
      <c r="A431" s="7" t="s">
        <v>1688</v>
      </c>
      <c r="B431" t="s">
        <v>1</v>
      </c>
      <c r="C431">
        <v>31.3</v>
      </c>
      <c r="D431" t="s">
        <v>1689</v>
      </c>
      <c r="E431" t="s">
        <v>79</v>
      </c>
      <c r="F431" t="s">
        <v>1690</v>
      </c>
      <c r="G431" t="s">
        <v>29</v>
      </c>
      <c r="H431" t="str" cm="1">
        <f t="array" ref="H431:I431">_xlfn.TEXTSPLIT(SUBSTITUTE(D431,"樓",""),"/",,,0)</f>
        <v>12</v>
      </c>
      <c r="I431" t="str">
        <v>26</v>
      </c>
      <c r="J431" cm="1">
        <f t="array" ref="J431">GetNumByUnit(E431,"房")</f>
        <v>1</v>
      </c>
      <c r="K431" cm="1">
        <f t="array" ref="K431">GetNumByUnit(E431,"廳")</f>
        <v>2</v>
      </c>
      <c r="L431" cm="1">
        <f t="array" ref="L431">GetNumByUnit(E431,"衛")</f>
        <v>1</v>
      </c>
      <c r="M431" t="str">
        <f t="shared" si="24"/>
        <v xml:space="preserve">新北市八里區龍米路一段  </v>
      </c>
      <c r="N431" t="str">
        <f t="shared" si="25"/>
        <v>新北市</v>
      </c>
      <c r="O431">
        <f t="shared" si="26"/>
        <v>25000</v>
      </c>
      <c r="P431" t="str">
        <f>_xlfn.XLOOKUP(N431,區隔!$B$3:$B$20,區隔!C$3:C$20,0)</f>
        <v>北部</v>
      </c>
      <c r="Q431" t="str">
        <f>LOOKUP(C431,區隔!$F$3:$F$5,區隔!$E$3:$E$5)</f>
        <v>大坪數</v>
      </c>
      <c r="R431">
        <f t="shared" si="27"/>
        <v>30</v>
      </c>
    </row>
    <row r="432" spans="1:18" x14ac:dyDescent="0.3">
      <c r="A432" s="7" t="s">
        <v>1691</v>
      </c>
      <c r="B432" t="s">
        <v>1</v>
      </c>
      <c r="C432">
        <v>62.19</v>
      </c>
      <c r="D432" t="s">
        <v>1163</v>
      </c>
      <c r="E432" t="s">
        <v>1652</v>
      </c>
      <c r="F432" t="s">
        <v>1692</v>
      </c>
      <c r="G432" t="s">
        <v>89</v>
      </c>
      <c r="H432" t="str" cm="1">
        <f t="array" ref="H432:I432">_xlfn.TEXTSPLIT(SUBSTITUTE(D432,"樓",""),"/",,,0)</f>
        <v>B1-3</v>
      </c>
      <c r="I432" t="str">
        <v>3</v>
      </c>
      <c r="J432" cm="1">
        <f t="array" ref="J432">GetNumByUnit(E432,"房")</f>
        <v>3</v>
      </c>
      <c r="K432" cm="1">
        <f t="array" ref="K432">GetNumByUnit(E432,"廳")</f>
        <v>3</v>
      </c>
      <c r="L432" cm="1">
        <f t="array" ref="L432">GetNumByUnit(E432,"衛")</f>
        <v>3</v>
      </c>
      <c r="M432" t="str">
        <f t="shared" si="24"/>
        <v xml:space="preserve">台南市南區國民路  </v>
      </c>
      <c r="N432" t="str">
        <f t="shared" si="25"/>
        <v>台南市</v>
      </c>
      <c r="O432">
        <f t="shared" si="26"/>
        <v>28000</v>
      </c>
      <c r="P432" t="str">
        <f>_xlfn.XLOOKUP(N432,區隔!$B$3:$B$20,區隔!C$3:C$20,0)</f>
        <v>南部</v>
      </c>
      <c r="Q432" t="str">
        <f>LOOKUP(C432,區隔!$F$3:$F$5,區隔!$E$3:$E$5)</f>
        <v>大坪數</v>
      </c>
      <c r="R432">
        <f t="shared" si="27"/>
        <v>10</v>
      </c>
    </row>
    <row r="433" spans="1:18" x14ac:dyDescent="0.3">
      <c r="A433" s="7" t="s">
        <v>1693</v>
      </c>
      <c r="B433" t="s">
        <v>1</v>
      </c>
      <c r="C433">
        <v>6</v>
      </c>
      <c r="D433" t="s">
        <v>63</v>
      </c>
      <c r="E433" t="s">
        <v>59</v>
      </c>
      <c r="F433" t="s">
        <v>1694</v>
      </c>
      <c r="G433" t="s">
        <v>650</v>
      </c>
      <c r="H433" t="str" cm="1">
        <f t="array" ref="H433:I433">_xlfn.TEXTSPLIT(SUBSTITUTE(D433,"樓",""),"/",,,0)</f>
        <v>5</v>
      </c>
      <c r="I433" t="str">
        <v>5</v>
      </c>
      <c r="J433" cm="1">
        <f t="array" ref="J433">GetNumByUnit(E433,"房")</f>
        <v>1</v>
      </c>
      <c r="K433" t="str" cm="1">
        <f t="array" ref="K433">GetNumByUnit(E433,"廳")</f>
        <v/>
      </c>
      <c r="L433" cm="1">
        <f t="array" ref="L433">GetNumByUnit(E433,"衛")</f>
        <v>1</v>
      </c>
      <c r="M433" t="str">
        <f t="shared" si="24"/>
        <v xml:space="preserve">新北市板橋區中山路二段  </v>
      </c>
      <c r="N433" t="str">
        <f t="shared" si="25"/>
        <v>新北市</v>
      </c>
      <c r="O433">
        <f t="shared" si="26"/>
        <v>14000</v>
      </c>
      <c r="P433" t="str">
        <f>_xlfn.XLOOKUP(N433,區隔!$B$3:$B$20,區隔!C$3:C$20,0)</f>
        <v>北部</v>
      </c>
      <c r="Q433" t="str">
        <f>LOOKUP(C433,區隔!$F$3:$F$5,區隔!$E$3:$E$5)</f>
        <v>小坪數</v>
      </c>
      <c r="R433">
        <f t="shared" si="27"/>
        <v>10</v>
      </c>
    </row>
    <row r="434" spans="1:18" x14ac:dyDescent="0.3">
      <c r="A434" s="7" t="s">
        <v>1695</v>
      </c>
      <c r="B434" t="s">
        <v>1</v>
      </c>
      <c r="C434">
        <v>27.32</v>
      </c>
      <c r="D434" t="s">
        <v>682</v>
      </c>
      <c r="E434" t="s">
        <v>79</v>
      </c>
      <c r="F434" t="s">
        <v>1696</v>
      </c>
      <c r="G434" t="s">
        <v>1482</v>
      </c>
      <c r="H434" t="str" cm="1">
        <f t="array" ref="H434:I434">_xlfn.TEXTSPLIT(SUBSTITUTE(D434,"樓",""),"/",,,0)</f>
        <v>9</v>
      </c>
      <c r="I434" t="str">
        <v>15</v>
      </c>
      <c r="J434" cm="1">
        <f t="array" ref="J434">GetNumByUnit(E434,"房")</f>
        <v>1</v>
      </c>
      <c r="K434" cm="1">
        <f t="array" ref="K434">GetNumByUnit(E434,"廳")</f>
        <v>2</v>
      </c>
      <c r="L434" cm="1">
        <f t="array" ref="L434">GetNumByUnit(E434,"衛")</f>
        <v>1</v>
      </c>
      <c r="M434" t="str">
        <f t="shared" si="24"/>
        <v xml:space="preserve">新北市淡水區新市一路三段  </v>
      </c>
      <c r="N434" t="str">
        <f t="shared" si="25"/>
        <v>新北市</v>
      </c>
      <c r="O434">
        <f t="shared" si="26"/>
        <v>19800</v>
      </c>
      <c r="P434" t="str">
        <f>_xlfn.XLOOKUP(N434,區隔!$B$3:$B$20,區隔!C$3:C$20,0)</f>
        <v>北部</v>
      </c>
      <c r="Q434" t="str">
        <f>LOOKUP(C434,區隔!$F$3:$F$5,區隔!$E$3:$E$5)</f>
        <v>中坪數</v>
      </c>
      <c r="R434">
        <f t="shared" si="27"/>
        <v>20</v>
      </c>
    </row>
    <row r="435" spans="1:18" x14ac:dyDescent="0.3">
      <c r="A435" s="7" t="s">
        <v>105</v>
      </c>
      <c r="B435" t="s">
        <v>1</v>
      </c>
      <c r="C435">
        <v>31.76</v>
      </c>
      <c r="D435" t="s">
        <v>50</v>
      </c>
      <c r="E435" t="s">
        <v>53</v>
      </c>
      <c r="F435" t="s">
        <v>106</v>
      </c>
      <c r="G435" t="s">
        <v>107</v>
      </c>
      <c r="H435" t="str" cm="1">
        <f t="array" ref="H435:I435">_xlfn.TEXTSPLIT(SUBSTITUTE(D435,"樓",""),"/",,,0)</f>
        <v>2</v>
      </c>
      <c r="I435" t="str">
        <v>7</v>
      </c>
      <c r="J435" cm="1">
        <f t="array" ref="J435">GetNumByUnit(E435,"房")</f>
        <v>3</v>
      </c>
      <c r="K435" cm="1">
        <f t="array" ref="K435">GetNumByUnit(E435,"廳")</f>
        <v>2</v>
      </c>
      <c r="L435" cm="1">
        <f t="array" ref="L435">GetNumByUnit(E435,"衛")</f>
        <v>2</v>
      </c>
      <c r="M435" t="str">
        <f t="shared" si="24"/>
        <v xml:space="preserve">台北市信義區莊敬路  </v>
      </c>
      <c r="N435" t="str">
        <f t="shared" si="25"/>
        <v>台北市</v>
      </c>
      <c r="O435">
        <f t="shared" si="26"/>
        <v>52000</v>
      </c>
      <c r="P435" t="str">
        <f>_xlfn.XLOOKUP(N435,區隔!$B$3:$B$20,區隔!C$3:C$20,0)</f>
        <v>北部</v>
      </c>
      <c r="Q435" t="str">
        <f>LOOKUP(C435,區隔!$F$3:$F$5,區隔!$E$3:$E$5)</f>
        <v>大坪數</v>
      </c>
      <c r="R435">
        <f t="shared" si="27"/>
        <v>10</v>
      </c>
    </row>
    <row r="436" spans="1:18" x14ac:dyDescent="0.3">
      <c r="A436" s="7" t="s">
        <v>1698</v>
      </c>
      <c r="B436" t="s">
        <v>1</v>
      </c>
      <c r="C436">
        <v>41.89</v>
      </c>
      <c r="D436" t="s">
        <v>616</v>
      </c>
      <c r="E436" t="s">
        <v>61</v>
      </c>
      <c r="F436" t="s">
        <v>1554</v>
      </c>
      <c r="G436" t="s">
        <v>83</v>
      </c>
      <c r="H436" t="str" cm="1">
        <f t="array" ref="H436:I436">_xlfn.TEXTSPLIT(SUBSTITUTE(D436,"樓",""),"/",,,0)</f>
        <v>8</v>
      </c>
      <c r="I436" t="str">
        <v>14</v>
      </c>
      <c r="J436" cm="1">
        <f t="array" ref="J436">GetNumByUnit(E436,"房")</f>
        <v>2</v>
      </c>
      <c r="K436" cm="1">
        <f t="array" ref="K436">GetNumByUnit(E436,"廳")</f>
        <v>2</v>
      </c>
      <c r="L436" cm="1">
        <f t="array" ref="L436">GetNumByUnit(E436,"衛")</f>
        <v>1</v>
      </c>
      <c r="M436" t="str">
        <f t="shared" si="24"/>
        <v xml:space="preserve">台中市北區育樂街  </v>
      </c>
      <c r="N436" t="str">
        <f t="shared" si="25"/>
        <v>台中市</v>
      </c>
      <c r="O436">
        <f t="shared" si="26"/>
        <v>27000</v>
      </c>
      <c r="P436" t="str">
        <f>_xlfn.XLOOKUP(N436,區隔!$B$3:$B$20,區隔!C$3:C$20,0)</f>
        <v>中部</v>
      </c>
      <c r="Q436" t="str">
        <f>LOOKUP(C436,區隔!$F$3:$F$5,區隔!$E$3:$E$5)</f>
        <v>大坪數</v>
      </c>
      <c r="R436">
        <f t="shared" si="27"/>
        <v>20</v>
      </c>
    </row>
    <row r="437" spans="1:18" x14ac:dyDescent="0.3">
      <c r="A437" s="7" t="s">
        <v>1700</v>
      </c>
      <c r="B437" t="s">
        <v>1</v>
      </c>
      <c r="C437">
        <v>24.71</v>
      </c>
      <c r="D437" t="s">
        <v>261</v>
      </c>
      <c r="E437" t="s">
        <v>61</v>
      </c>
      <c r="F437" t="s">
        <v>1701</v>
      </c>
      <c r="G437" t="s">
        <v>1702</v>
      </c>
      <c r="H437" t="str" cm="1">
        <f t="array" ref="H437:I437">_xlfn.TEXTSPLIT(SUBSTITUTE(D437,"樓",""),"/",,,0)</f>
        <v>2</v>
      </c>
      <c r="I437" t="str">
        <v>10</v>
      </c>
      <c r="J437" cm="1">
        <f t="array" ref="J437">GetNumByUnit(E437,"房")</f>
        <v>2</v>
      </c>
      <c r="K437" cm="1">
        <f t="array" ref="K437">GetNumByUnit(E437,"廳")</f>
        <v>2</v>
      </c>
      <c r="L437" cm="1">
        <f t="array" ref="L437">GetNumByUnit(E437,"衛")</f>
        <v>1</v>
      </c>
      <c r="M437" t="str">
        <f t="shared" si="24"/>
        <v xml:space="preserve">高雄市三民區合江街  </v>
      </c>
      <c r="N437" t="str">
        <f t="shared" si="25"/>
        <v>高雄市</v>
      </c>
      <c r="O437">
        <f t="shared" si="26"/>
        <v>26800</v>
      </c>
      <c r="P437" t="str">
        <f>_xlfn.XLOOKUP(N437,區隔!$B$3:$B$20,區隔!C$3:C$20,0)</f>
        <v>南部</v>
      </c>
      <c r="Q437" t="str">
        <f>LOOKUP(C437,區隔!$F$3:$F$5,區隔!$E$3:$E$5)</f>
        <v>中坪數</v>
      </c>
      <c r="R437">
        <f t="shared" si="27"/>
        <v>10</v>
      </c>
    </row>
    <row r="438" spans="1:18" x14ac:dyDescent="0.3">
      <c r="A438" s="7" t="s">
        <v>1703</v>
      </c>
      <c r="B438" t="s">
        <v>1</v>
      </c>
      <c r="C438">
        <v>36.35</v>
      </c>
      <c r="D438" t="s">
        <v>284</v>
      </c>
      <c r="E438" t="s">
        <v>260</v>
      </c>
      <c r="F438" t="s">
        <v>1704</v>
      </c>
      <c r="G438" t="s">
        <v>195</v>
      </c>
      <c r="H438" t="str" cm="1">
        <f t="array" ref="H438:I438">_xlfn.TEXTSPLIT(SUBSTITUTE(D438,"樓",""),"/",,,0)</f>
        <v>1-2</v>
      </c>
      <c r="I438" t="str">
        <v>2</v>
      </c>
      <c r="J438" cm="1">
        <f t="array" ref="J438">GetNumByUnit(E438,"房")</f>
        <v>1</v>
      </c>
      <c r="K438" cm="1">
        <f t="array" ref="K438">GetNumByUnit(E438,"廳")</f>
        <v>2</v>
      </c>
      <c r="L438" cm="1">
        <f t="array" ref="L438">GetNumByUnit(E438,"衛")</f>
        <v>2</v>
      </c>
      <c r="M438" t="str">
        <f t="shared" si="24"/>
        <v xml:space="preserve">台中市潭子區中山路二段  </v>
      </c>
      <c r="N438" t="str">
        <f t="shared" si="25"/>
        <v>台中市</v>
      </c>
      <c r="O438">
        <f t="shared" si="26"/>
        <v>39000</v>
      </c>
      <c r="P438" t="str">
        <f>_xlfn.XLOOKUP(N438,區隔!$B$3:$B$20,區隔!C$3:C$20,0)</f>
        <v>中部</v>
      </c>
      <c r="Q438" t="str">
        <f>LOOKUP(C438,區隔!$F$3:$F$5,區隔!$E$3:$E$5)</f>
        <v>大坪數</v>
      </c>
      <c r="R438">
        <f t="shared" si="27"/>
        <v>10</v>
      </c>
    </row>
    <row r="439" spans="1:18" x14ac:dyDescent="0.3">
      <c r="A439" s="7" t="s">
        <v>1705</v>
      </c>
      <c r="B439" t="s">
        <v>1</v>
      </c>
      <c r="C439">
        <v>33.700000000000003</v>
      </c>
      <c r="D439" t="s">
        <v>798</v>
      </c>
      <c r="E439" t="s">
        <v>53</v>
      </c>
      <c r="F439" t="s">
        <v>1706</v>
      </c>
      <c r="G439" t="s">
        <v>83</v>
      </c>
      <c r="H439" t="str" cm="1">
        <f t="array" ref="H439:I439">_xlfn.TEXTSPLIT(SUBSTITUTE(D439,"樓",""),"/",,,0)</f>
        <v>3</v>
      </c>
      <c r="I439" t="str">
        <v>15</v>
      </c>
      <c r="J439" cm="1">
        <f t="array" ref="J439">GetNumByUnit(E439,"房")</f>
        <v>3</v>
      </c>
      <c r="K439" cm="1">
        <f t="array" ref="K439">GetNumByUnit(E439,"廳")</f>
        <v>2</v>
      </c>
      <c r="L439" cm="1">
        <f t="array" ref="L439">GetNumByUnit(E439,"衛")</f>
        <v>2</v>
      </c>
      <c r="M439" t="str">
        <f t="shared" si="24"/>
        <v xml:space="preserve">高雄市三民區遼寧三街  </v>
      </c>
      <c r="N439" t="str">
        <f t="shared" si="25"/>
        <v>高雄市</v>
      </c>
      <c r="O439">
        <f t="shared" si="26"/>
        <v>27000</v>
      </c>
      <c r="P439" t="str">
        <f>_xlfn.XLOOKUP(N439,區隔!$B$3:$B$20,區隔!C$3:C$20,0)</f>
        <v>南部</v>
      </c>
      <c r="Q439" t="str">
        <f>LOOKUP(C439,區隔!$F$3:$F$5,區隔!$E$3:$E$5)</f>
        <v>大坪數</v>
      </c>
      <c r="R439">
        <f t="shared" si="27"/>
        <v>20</v>
      </c>
    </row>
    <row r="440" spans="1:18" x14ac:dyDescent="0.3">
      <c r="A440" s="7" t="s">
        <v>1707</v>
      </c>
      <c r="B440" t="s">
        <v>1</v>
      </c>
      <c r="C440">
        <v>14.21</v>
      </c>
      <c r="D440" t="s">
        <v>60</v>
      </c>
      <c r="E440" t="s">
        <v>56</v>
      </c>
      <c r="F440" t="s">
        <v>1708</v>
      </c>
      <c r="G440" t="s">
        <v>29</v>
      </c>
      <c r="H440" t="str" cm="1">
        <f t="array" ref="H440:I440">_xlfn.TEXTSPLIT(SUBSTITUTE(D440,"樓",""),"/",,,0)</f>
        <v>4</v>
      </c>
      <c r="I440" t="str">
        <v>5</v>
      </c>
      <c r="J440" cm="1">
        <f t="array" ref="J440">GetNumByUnit(E440,"房")</f>
        <v>1</v>
      </c>
      <c r="K440" cm="1">
        <f t="array" ref="K440">GetNumByUnit(E440,"廳")</f>
        <v>1</v>
      </c>
      <c r="L440" cm="1">
        <f t="array" ref="L440">GetNumByUnit(E440,"衛")</f>
        <v>1</v>
      </c>
      <c r="M440" t="str">
        <f t="shared" si="24"/>
        <v xml:space="preserve">台中市北屯區松竹五路一段  </v>
      </c>
      <c r="N440" t="str">
        <f t="shared" si="25"/>
        <v>台中市</v>
      </c>
      <c r="O440">
        <f t="shared" si="26"/>
        <v>25000</v>
      </c>
      <c r="P440" t="str">
        <f>_xlfn.XLOOKUP(N440,區隔!$B$3:$B$20,區隔!C$3:C$20,0)</f>
        <v>中部</v>
      </c>
      <c r="Q440" t="str">
        <f>LOOKUP(C440,區隔!$F$3:$F$5,區隔!$E$3:$E$5)</f>
        <v>小坪數</v>
      </c>
      <c r="R440">
        <f t="shared" si="27"/>
        <v>10</v>
      </c>
    </row>
    <row r="441" spans="1:18" x14ac:dyDescent="0.3">
      <c r="A441" s="7" t="s">
        <v>1709</v>
      </c>
      <c r="B441" t="s">
        <v>1</v>
      </c>
      <c r="C441">
        <v>14.21</v>
      </c>
      <c r="D441" t="s">
        <v>88</v>
      </c>
      <c r="E441" t="s">
        <v>61</v>
      </c>
      <c r="F441" t="s">
        <v>1708</v>
      </c>
      <c r="G441" t="s">
        <v>41</v>
      </c>
      <c r="H441" t="str" cm="1">
        <f t="array" ref="H441:I441">_xlfn.TEXTSPLIT(SUBSTITUTE(D441,"樓",""),"/",,,0)</f>
        <v>2</v>
      </c>
      <c r="I441" t="str">
        <v>5</v>
      </c>
      <c r="J441" cm="1">
        <f t="array" ref="J441">GetNumByUnit(E441,"房")</f>
        <v>2</v>
      </c>
      <c r="K441" cm="1">
        <f t="array" ref="K441">GetNumByUnit(E441,"廳")</f>
        <v>2</v>
      </c>
      <c r="L441" cm="1">
        <f t="array" ref="L441">GetNumByUnit(E441,"衛")</f>
        <v>1</v>
      </c>
      <c r="M441" t="str">
        <f t="shared" si="24"/>
        <v xml:space="preserve">台中市北屯區松竹五路一段  </v>
      </c>
      <c r="N441" t="str">
        <f t="shared" si="25"/>
        <v>台中市</v>
      </c>
      <c r="O441">
        <f t="shared" si="26"/>
        <v>45000</v>
      </c>
      <c r="P441" t="str">
        <f>_xlfn.XLOOKUP(N441,區隔!$B$3:$B$20,區隔!C$3:C$20,0)</f>
        <v>中部</v>
      </c>
      <c r="Q441" t="str">
        <f>LOOKUP(C441,區隔!$F$3:$F$5,區隔!$E$3:$E$5)</f>
        <v>小坪數</v>
      </c>
      <c r="R441">
        <f t="shared" si="27"/>
        <v>10</v>
      </c>
    </row>
    <row r="442" spans="1:18" x14ac:dyDescent="0.3">
      <c r="A442" s="7" t="s">
        <v>1711</v>
      </c>
      <c r="B442" t="s">
        <v>1</v>
      </c>
      <c r="C442">
        <v>24.97</v>
      </c>
      <c r="D442" t="s">
        <v>750</v>
      </c>
      <c r="E442" t="s">
        <v>61</v>
      </c>
      <c r="F442" t="s">
        <v>1712</v>
      </c>
      <c r="G442" t="s">
        <v>999</v>
      </c>
      <c r="H442" t="str" cm="1">
        <f t="array" ref="H442:I442">_xlfn.TEXTSPLIT(SUBSTITUTE(D442,"樓",""),"/",,,0)</f>
        <v>6</v>
      </c>
      <c r="I442" t="str">
        <v>11</v>
      </c>
      <c r="J442" cm="1">
        <f t="array" ref="J442">GetNumByUnit(E442,"房")</f>
        <v>2</v>
      </c>
      <c r="K442" cm="1">
        <f t="array" ref="K442">GetNumByUnit(E442,"廳")</f>
        <v>2</v>
      </c>
      <c r="L442" cm="1">
        <f t="array" ref="L442">GetNumByUnit(E442,"衛")</f>
        <v>1</v>
      </c>
      <c r="M442" t="str">
        <f t="shared" si="24"/>
        <v xml:space="preserve">新北市汐止區大同路二段  </v>
      </c>
      <c r="N442" t="str">
        <f t="shared" si="25"/>
        <v>新北市</v>
      </c>
      <c r="O442">
        <f t="shared" si="26"/>
        <v>26000</v>
      </c>
      <c r="P442" t="str">
        <f>_xlfn.XLOOKUP(N442,區隔!$B$3:$B$20,區隔!C$3:C$20,0)</f>
        <v>北部</v>
      </c>
      <c r="Q442" t="str">
        <f>LOOKUP(C442,區隔!$F$3:$F$5,區隔!$E$3:$E$5)</f>
        <v>中坪數</v>
      </c>
      <c r="R442">
        <f t="shared" si="27"/>
        <v>20</v>
      </c>
    </row>
    <row r="443" spans="1:18" x14ac:dyDescent="0.3">
      <c r="A443" s="7" t="s">
        <v>1713</v>
      </c>
      <c r="B443" t="s">
        <v>1</v>
      </c>
      <c r="C443">
        <v>28.86</v>
      </c>
      <c r="D443" t="s">
        <v>445</v>
      </c>
      <c r="E443" t="s">
        <v>187</v>
      </c>
      <c r="F443" t="s">
        <v>1714</v>
      </c>
      <c r="G443" t="s">
        <v>999</v>
      </c>
      <c r="H443" t="str" cm="1">
        <f t="array" ref="H443:I443">_xlfn.TEXTSPLIT(SUBSTITUTE(D443,"樓",""),"/",,,0)</f>
        <v>3</v>
      </c>
      <c r="I443" t="str">
        <v>4</v>
      </c>
      <c r="J443" cm="1">
        <f t="array" ref="J443">GetNumByUnit(E443,"房")</f>
        <v>3</v>
      </c>
      <c r="K443" cm="1">
        <f t="array" ref="K443">GetNumByUnit(E443,"廳")</f>
        <v>2</v>
      </c>
      <c r="L443" cm="1">
        <f t="array" ref="L443">GetNumByUnit(E443,"衛")</f>
        <v>1</v>
      </c>
      <c r="M443" t="str">
        <f t="shared" si="24"/>
        <v xml:space="preserve">新北市新店區力行路  </v>
      </c>
      <c r="N443" t="str">
        <f t="shared" si="25"/>
        <v>新北市</v>
      </c>
      <c r="O443">
        <f t="shared" si="26"/>
        <v>26000</v>
      </c>
      <c r="P443" t="str">
        <f>_xlfn.XLOOKUP(N443,區隔!$B$3:$B$20,區隔!C$3:C$20,0)</f>
        <v>北部</v>
      </c>
      <c r="Q443" t="str">
        <f>LOOKUP(C443,區隔!$F$3:$F$5,區隔!$E$3:$E$5)</f>
        <v>中坪數</v>
      </c>
      <c r="R443">
        <f t="shared" si="27"/>
        <v>10</v>
      </c>
    </row>
    <row r="444" spans="1:18" x14ac:dyDescent="0.3">
      <c r="A444" s="7" t="s">
        <v>1719</v>
      </c>
      <c r="B444" t="s">
        <v>1</v>
      </c>
      <c r="C444">
        <v>35.86</v>
      </c>
      <c r="D444" t="s">
        <v>284</v>
      </c>
      <c r="E444" t="s">
        <v>1720</v>
      </c>
      <c r="F444" t="s">
        <v>1721</v>
      </c>
      <c r="G444" t="s">
        <v>29</v>
      </c>
      <c r="H444" t="str" cm="1">
        <f t="array" ref="H444:I444">_xlfn.TEXTSPLIT(SUBSTITUTE(D444,"樓",""),"/",,,0)</f>
        <v>1-2</v>
      </c>
      <c r="I444" t="str">
        <v>2</v>
      </c>
      <c r="J444" cm="1">
        <f t="array" ref="J444">GetNumByUnit(E444,"房")</f>
        <v>4</v>
      </c>
      <c r="K444" cm="1">
        <f t="array" ref="K444">GetNumByUnit(E444,"廳")</f>
        <v>3</v>
      </c>
      <c r="L444" cm="1">
        <f t="array" ref="L444">GetNumByUnit(E444,"衛")</f>
        <v>3</v>
      </c>
      <c r="M444" t="str">
        <f t="shared" si="24"/>
        <v xml:space="preserve">台南市永康區永華路  </v>
      </c>
      <c r="N444" t="str">
        <f t="shared" si="25"/>
        <v>台南市</v>
      </c>
      <c r="O444">
        <f t="shared" si="26"/>
        <v>25000</v>
      </c>
      <c r="P444" t="str">
        <f>_xlfn.XLOOKUP(N444,區隔!$B$3:$B$20,區隔!C$3:C$20,0)</f>
        <v>南部</v>
      </c>
      <c r="Q444" t="str">
        <f>LOOKUP(C444,區隔!$F$3:$F$5,區隔!$E$3:$E$5)</f>
        <v>大坪數</v>
      </c>
      <c r="R444">
        <f t="shared" si="27"/>
        <v>10</v>
      </c>
    </row>
    <row r="445" spans="1:18" x14ac:dyDescent="0.3">
      <c r="A445" s="7" t="s">
        <v>1723</v>
      </c>
      <c r="B445" t="s">
        <v>1</v>
      </c>
      <c r="C445">
        <v>48.01</v>
      </c>
      <c r="D445" t="s">
        <v>1266</v>
      </c>
      <c r="E445" t="s">
        <v>1543</v>
      </c>
      <c r="F445" t="s">
        <v>1724</v>
      </c>
      <c r="G445" t="s">
        <v>29</v>
      </c>
      <c r="H445" t="str" cm="1">
        <f t="array" ref="H445:I445">_xlfn.TEXTSPLIT(SUBSTITUTE(D445,"樓",""),"/",,,0)</f>
        <v>1-4</v>
      </c>
      <c r="I445" t="str">
        <v>4</v>
      </c>
      <c r="J445" cm="1">
        <f t="array" ref="J445">GetNumByUnit(E445,"房")</f>
        <v>5</v>
      </c>
      <c r="K445" cm="1">
        <f t="array" ref="K445">GetNumByUnit(E445,"廳")</f>
        <v>2</v>
      </c>
      <c r="L445" cm="1">
        <f t="array" ref="L445">GetNumByUnit(E445,"衛")</f>
        <v>4</v>
      </c>
      <c r="M445" t="str">
        <f t="shared" si="24"/>
        <v xml:space="preserve">台中市大里區鐵路街  </v>
      </c>
      <c r="N445" t="str">
        <f t="shared" si="25"/>
        <v>台中市</v>
      </c>
      <c r="O445">
        <f t="shared" si="26"/>
        <v>25000</v>
      </c>
      <c r="P445" t="str">
        <f>_xlfn.XLOOKUP(N445,區隔!$B$3:$B$20,區隔!C$3:C$20,0)</f>
        <v>中部</v>
      </c>
      <c r="Q445" t="str">
        <f>LOOKUP(C445,區隔!$F$3:$F$5,區隔!$E$3:$E$5)</f>
        <v>大坪數</v>
      </c>
      <c r="R445">
        <f t="shared" si="27"/>
        <v>10</v>
      </c>
    </row>
    <row r="446" spans="1:18" x14ac:dyDescent="0.3">
      <c r="A446" s="7" t="s">
        <v>1725</v>
      </c>
      <c r="B446" t="s">
        <v>1</v>
      </c>
      <c r="C446">
        <v>15.7</v>
      </c>
      <c r="D446" t="s">
        <v>457</v>
      </c>
      <c r="E446" t="s">
        <v>59</v>
      </c>
      <c r="F446" t="s">
        <v>1726</v>
      </c>
      <c r="G446" t="s">
        <v>83</v>
      </c>
      <c r="H446" t="str" cm="1">
        <f t="array" ref="H446:I446">_xlfn.TEXTSPLIT(SUBSTITUTE(D446,"樓",""),"/",,,0)</f>
        <v>5</v>
      </c>
      <c r="I446" t="str">
        <v>19</v>
      </c>
      <c r="J446" cm="1">
        <f t="array" ref="J446">GetNumByUnit(E446,"房")</f>
        <v>1</v>
      </c>
      <c r="K446" t="str" cm="1">
        <f t="array" ref="K446">GetNumByUnit(E446,"廳")</f>
        <v/>
      </c>
      <c r="L446" cm="1">
        <f t="array" ref="L446">GetNumByUnit(E446,"衛")</f>
        <v>1</v>
      </c>
      <c r="M446" t="str">
        <f t="shared" si="24"/>
        <v xml:space="preserve">新北市板橋區華江一路  </v>
      </c>
      <c r="N446" t="str">
        <f t="shared" si="25"/>
        <v>新北市</v>
      </c>
      <c r="O446">
        <f t="shared" si="26"/>
        <v>27000</v>
      </c>
      <c r="P446" t="str">
        <f>_xlfn.XLOOKUP(N446,區隔!$B$3:$B$20,區隔!C$3:C$20,0)</f>
        <v>北部</v>
      </c>
      <c r="Q446" t="str">
        <f>LOOKUP(C446,區隔!$F$3:$F$5,區隔!$E$3:$E$5)</f>
        <v>中坪數</v>
      </c>
      <c r="R446">
        <f t="shared" si="27"/>
        <v>20</v>
      </c>
    </row>
    <row r="447" spans="1:18" x14ac:dyDescent="0.3">
      <c r="A447" s="7" t="s">
        <v>1727</v>
      </c>
      <c r="B447" t="s">
        <v>1</v>
      </c>
      <c r="C447">
        <v>40.08</v>
      </c>
      <c r="D447" t="s">
        <v>627</v>
      </c>
      <c r="E447" t="s">
        <v>51</v>
      </c>
      <c r="F447" t="s">
        <v>1728</v>
      </c>
      <c r="G447" t="s">
        <v>89</v>
      </c>
      <c r="H447" t="str" cm="1">
        <f t="array" ref="H447:I447">_xlfn.TEXTSPLIT(SUBSTITUTE(D447,"樓",""),"/",,,0)</f>
        <v>8</v>
      </c>
      <c r="I447" t="str">
        <v>26</v>
      </c>
      <c r="J447" cm="1">
        <f t="array" ref="J447">GetNumByUnit(E447,"房")</f>
        <v>2</v>
      </c>
      <c r="K447" cm="1">
        <f t="array" ref="K447">GetNumByUnit(E447,"廳")</f>
        <v>2</v>
      </c>
      <c r="L447" cm="1">
        <f t="array" ref="L447">GetNumByUnit(E447,"衛")</f>
        <v>2</v>
      </c>
      <c r="M447" t="str">
        <f t="shared" si="24"/>
        <v xml:space="preserve">新北市淡水區淡金路二段  </v>
      </c>
      <c r="N447" t="str">
        <f t="shared" si="25"/>
        <v>新北市</v>
      </c>
      <c r="O447">
        <f t="shared" si="26"/>
        <v>28000</v>
      </c>
      <c r="P447" t="str">
        <f>_xlfn.XLOOKUP(N447,區隔!$B$3:$B$20,區隔!C$3:C$20,0)</f>
        <v>北部</v>
      </c>
      <c r="Q447" t="str">
        <f>LOOKUP(C447,區隔!$F$3:$F$5,區隔!$E$3:$E$5)</f>
        <v>大坪數</v>
      </c>
      <c r="R447">
        <f t="shared" si="27"/>
        <v>30</v>
      </c>
    </row>
    <row r="448" spans="1:18" x14ac:dyDescent="0.3">
      <c r="A448" s="7" t="s">
        <v>1733</v>
      </c>
      <c r="B448" t="s">
        <v>1</v>
      </c>
      <c r="C448">
        <v>36.229999999999997</v>
      </c>
      <c r="D448" t="s">
        <v>159</v>
      </c>
      <c r="E448" t="s">
        <v>141</v>
      </c>
      <c r="F448" t="s">
        <v>1734</v>
      </c>
      <c r="G448" t="s">
        <v>245</v>
      </c>
      <c r="H448" t="str" cm="1">
        <f t="array" ref="H448:I448">_xlfn.TEXTSPLIT(SUBSTITUTE(D448,"樓",""),"/",,,0)</f>
        <v>11</v>
      </c>
      <c r="I448" t="str">
        <v>15</v>
      </c>
      <c r="J448" cm="1">
        <f t="array" ref="J448">GetNumByUnit(E448,"房")</f>
        <v>2</v>
      </c>
      <c r="K448" cm="1">
        <f t="array" ref="K448">GetNumByUnit(E448,"廳")</f>
        <v>1</v>
      </c>
      <c r="L448" cm="1">
        <f t="array" ref="L448">GetNumByUnit(E448,"衛")</f>
        <v>1</v>
      </c>
      <c r="M448" t="str">
        <f t="shared" si="24"/>
        <v xml:space="preserve">高雄市左營區桃子園路  </v>
      </c>
      <c r="N448" t="str">
        <f t="shared" si="25"/>
        <v>高雄市</v>
      </c>
      <c r="O448">
        <f t="shared" si="26"/>
        <v>23000</v>
      </c>
      <c r="P448" t="str">
        <f>_xlfn.XLOOKUP(N448,區隔!$B$3:$B$20,區隔!C$3:C$20,0)</f>
        <v>南部</v>
      </c>
      <c r="Q448" t="str">
        <f>LOOKUP(C448,區隔!$F$3:$F$5,區隔!$E$3:$E$5)</f>
        <v>大坪數</v>
      </c>
      <c r="R448">
        <f t="shared" si="27"/>
        <v>20</v>
      </c>
    </row>
    <row r="449" spans="1:18" x14ac:dyDescent="0.3">
      <c r="A449" s="7" t="s">
        <v>1735</v>
      </c>
      <c r="B449" t="s">
        <v>1</v>
      </c>
      <c r="C449">
        <v>33.1</v>
      </c>
      <c r="D449" t="s">
        <v>1736</v>
      </c>
      <c r="E449" t="s">
        <v>600</v>
      </c>
      <c r="F449" t="s">
        <v>1660</v>
      </c>
      <c r="G449" t="s">
        <v>1099</v>
      </c>
      <c r="H449" t="str" cm="1">
        <f t="array" ref="H449:I449">_xlfn.TEXTSPLIT(SUBSTITUTE(D449,"樓",""),"/",,,0)</f>
        <v>12</v>
      </c>
      <c r="I449" t="str">
        <v>23</v>
      </c>
      <c r="J449" cm="1">
        <f t="array" ref="J449">GetNumByUnit(E449,"房")</f>
        <v>2</v>
      </c>
      <c r="K449" cm="1">
        <f t="array" ref="K449">GetNumByUnit(E449,"廳")</f>
        <v>2</v>
      </c>
      <c r="L449" cm="1">
        <f t="array" ref="L449">GetNumByUnit(E449,"衛")</f>
        <v>5</v>
      </c>
      <c r="M449" t="str">
        <f t="shared" si="24"/>
        <v xml:space="preserve">新北市土城區學府路二段  </v>
      </c>
      <c r="N449" t="str">
        <f t="shared" si="25"/>
        <v>新北市</v>
      </c>
      <c r="O449">
        <f t="shared" si="26"/>
        <v>33800</v>
      </c>
      <c r="P449" t="str">
        <f>_xlfn.XLOOKUP(N449,區隔!$B$3:$B$20,區隔!C$3:C$20,0)</f>
        <v>北部</v>
      </c>
      <c r="Q449" t="str">
        <f>LOOKUP(C449,區隔!$F$3:$F$5,區隔!$E$3:$E$5)</f>
        <v>大坪數</v>
      </c>
      <c r="R449">
        <f t="shared" si="27"/>
        <v>30</v>
      </c>
    </row>
    <row r="450" spans="1:18" x14ac:dyDescent="0.3">
      <c r="A450" s="7" t="s">
        <v>1737</v>
      </c>
      <c r="B450" t="s">
        <v>1</v>
      </c>
      <c r="C450">
        <v>22.43</v>
      </c>
      <c r="D450" t="s">
        <v>1736</v>
      </c>
      <c r="E450" t="s">
        <v>600</v>
      </c>
      <c r="F450" t="s">
        <v>1660</v>
      </c>
      <c r="G450" t="s">
        <v>488</v>
      </c>
      <c r="H450" t="str" cm="1">
        <f t="array" ref="H450:I450">_xlfn.TEXTSPLIT(SUBSTITUTE(D450,"樓",""),"/",,,0)</f>
        <v>12</v>
      </c>
      <c r="I450" t="str">
        <v>23</v>
      </c>
      <c r="J450" cm="1">
        <f t="array" ref="J450">GetNumByUnit(E450,"房")</f>
        <v>2</v>
      </c>
      <c r="K450" cm="1">
        <f t="array" ref="K450">GetNumByUnit(E450,"廳")</f>
        <v>2</v>
      </c>
      <c r="L450" cm="1">
        <f t="array" ref="L450">GetNumByUnit(E450,"衛")</f>
        <v>5</v>
      </c>
      <c r="M450" t="str">
        <f t="shared" si="24"/>
        <v xml:space="preserve">新北市土城區學府路二段  </v>
      </c>
      <c r="N450" t="str">
        <f t="shared" si="25"/>
        <v>新北市</v>
      </c>
      <c r="O450">
        <f t="shared" si="26"/>
        <v>29800</v>
      </c>
      <c r="P450" t="str">
        <f>_xlfn.XLOOKUP(N450,區隔!$B$3:$B$20,區隔!C$3:C$20,0)</f>
        <v>北部</v>
      </c>
      <c r="Q450" t="str">
        <f>LOOKUP(C450,區隔!$F$3:$F$5,區隔!$E$3:$E$5)</f>
        <v>中坪數</v>
      </c>
      <c r="R450">
        <f t="shared" si="27"/>
        <v>30</v>
      </c>
    </row>
    <row r="451" spans="1:18" x14ac:dyDescent="0.3">
      <c r="A451" s="7" t="s">
        <v>125</v>
      </c>
      <c r="B451" t="s">
        <v>1</v>
      </c>
      <c r="C451">
        <v>10</v>
      </c>
      <c r="D451" t="s">
        <v>126</v>
      </c>
      <c r="E451" t="s">
        <v>59</v>
      </c>
      <c r="F451" t="s">
        <v>127</v>
      </c>
      <c r="G451" t="s">
        <v>128</v>
      </c>
      <c r="H451" t="str" cm="1">
        <f t="array" ref="H451:I451">_xlfn.TEXTSPLIT(SUBSTITUTE(D451,"樓",""),"/",,,0)</f>
        <v>5</v>
      </c>
      <c r="I451" t="str">
        <v>6</v>
      </c>
      <c r="J451" cm="1">
        <f t="array" ref="J451">GetNumByUnit(E451,"房")</f>
        <v>1</v>
      </c>
      <c r="K451" t="str" cm="1">
        <f t="array" ref="K451">GetNumByUnit(E451,"廳")</f>
        <v/>
      </c>
      <c r="L451" cm="1">
        <f t="array" ref="L451">GetNumByUnit(E451,"衛")</f>
        <v>1</v>
      </c>
      <c r="M451" t="str">
        <f t="shared" ref="M451:M514" si="28">IFERROR(_xlfn.TEXTAFTER(F451,"/",LEN(F451)-LEN(SUBSTITUTE(F451,"/",""))),F451)</f>
        <v xml:space="preserve">台北市北投區西安街二段  </v>
      </c>
      <c r="N451" t="str">
        <f t="shared" ref="N451:N514" si="29">TRIM(LEFT(M451,MIN(IFERROR(SEARCH("縣",M451),999),IFERROR(SEARCH("市",M451),999))))</f>
        <v>台北市</v>
      </c>
      <c r="O451">
        <f t="shared" ref="O451:O514" si="30">VALUE(SUBSTITUTE(SUBSTITUTE(G451,",", ""),"元/月",""))</f>
        <v>16000</v>
      </c>
      <c r="P451" t="str">
        <f>_xlfn.XLOOKUP(N451,區隔!$B$3:$B$20,區隔!C$3:C$20,0)</f>
        <v>北部</v>
      </c>
      <c r="Q451" t="str">
        <f>LOOKUP(C451,區隔!$F$3:$F$5,區隔!$E$3:$E$5)</f>
        <v>小坪數</v>
      </c>
      <c r="R451">
        <f t="shared" ref="R451:R514" si="31">_xlfn.XLOOKUP(CEILING(I451,10),_xlfn.SEQUENCE(100,,10,10),_xlfn.SEQUENCE(100,,10,10))</f>
        <v>10</v>
      </c>
    </row>
    <row r="452" spans="1:18" x14ac:dyDescent="0.3">
      <c r="A452" s="7" t="s">
        <v>1741</v>
      </c>
      <c r="B452" t="s">
        <v>1</v>
      </c>
      <c r="C452">
        <v>39.25</v>
      </c>
      <c r="D452" t="s">
        <v>699</v>
      </c>
      <c r="E452" t="s">
        <v>61</v>
      </c>
      <c r="F452" t="s">
        <v>1742</v>
      </c>
      <c r="G452" t="s">
        <v>434</v>
      </c>
      <c r="H452" t="str" cm="1">
        <f t="array" ref="H452:I452">_xlfn.TEXTSPLIT(SUBSTITUTE(D452,"樓",""),"/",,,0)</f>
        <v>5</v>
      </c>
      <c r="I452" t="str">
        <v>21</v>
      </c>
      <c r="J452" cm="1">
        <f t="array" ref="J452">GetNumByUnit(E452,"房")</f>
        <v>2</v>
      </c>
      <c r="K452" cm="1">
        <f t="array" ref="K452">GetNumByUnit(E452,"廳")</f>
        <v>2</v>
      </c>
      <c r="L452" cm="1">
        <f t="array" ref="L452">GetNumByUnit(E452,"衛")</f>
        <v>1</v>
      </c>
      <c r="M452" t="str">
        <f t="shared" si="28"/>
        <v xml:space="preserve">新北市汐止區新興路  </v>
      </c>
      <c r="N452" t="str">
        <f t="shared" si="29"/>
        <v>新北市</v>
      </c>
      <c r="O452">
        <f t="shared" si="30"/>
        <v>33000</v>
      </c>
      <c r="P452" t="str">
        <f>_xlfn.XLOOKUP(N452,區隔!$B$3:$B$20,區隔!C$3:C$20,0)</f>
        <v>北部</v>
      </c>
      <c r="Q452" t="str">
        <f>LOOKUP(C452,區隔!$F$3:$F$5,區隔!$E$3:$E$5)</f>
        <v>大坪數</v>
      </c>
      <c r="R452">
        <f t="shared" si="31"/>
        <v>30</v>
      </c>
    </row>
    <row r="453" spans="1:18" x14ac:dyDescent="0.3">
      <c r="A453" s="7" t="s">
        <v>136</v>
      </c>
      <c r="B453" t="s">
        <v>1</v>
      </c>
      <c r="C453">
        <v>60.81</v>
      </c>
      <c r="D453" t="s">
        <v>137</v>
      </c>
      <c r="E453" t="s">
        <v>53</v>
      </c>
      <c r="F453" t="s">
        <v>138</v>
      </c>
      <c r="G453" t="s">
        <v>139</v>
      </c>
      <c r="H453" t="str" cm="1">
        <f t="array" ref="H453:I453">_xlfn.TEXTSPLIT(SUBSTITUTE(D453,"樓",""),"/",,,0)</f>
        <v>12</v>
      </c>
      <c r="I453" t="str">
        <v>14</v>
      </c>
      <c r="J453" cm="1">
        <f t="array" ref="J453">GetNumByUnit(E453,"房")</f>
        <v>3</v>
      </c>
      <c r="K453" cm="1">
        <f t="array" ref="K453">GetNumByUnit(E453,"廳")</f>
        <v>2</v>
      </c>
      <c r="L453" cm="1">
        <f t="array" ref="L453">GetNumByUnit(E453,"衛")</f>
        <v>2</v>
      </c>
      <c r="M453" t="str">
        <f t="shared" si="28"/>
        <v xml:space="preserve"> 台北市士林區士東路  </v>
      </c>
      <c r="N453" t="str">
        <f t="shared" si="29"/>
        <v>台北市</v>
      </c>
      <c r="O453">
        <f t="shared" si="30"/>
        <v>180000</v>
      </c>
      <c r="P453" t="str">
        <f>_xlfn.XLOOKUP(N453,區隔!$B$3:$B$20,區隔!C$3:C$20,0)</f>
        <v>北部</v>
      </c>
      <c r="Q453" t="str">
        <f>LOOKUP(C453,區隔!$F$3:$F$5,區隔!$E$3:$E$5)</f>
        <v>大坪數</v>
      </c>
      <c r="R453">
        <f t="shared" si="31"/>
        <v>20</v>
      </c>
    </row>
    <row r="454" spans="1:18" x14ac:dyDescent="0.3">
      <c r="A454" s="7" t="s">
        <v>1743</v>
      </c>
      <c r="B454" t="s">
        <v>1</v>
      </c>
      <c r="C454">
        <v>72.819999999999993</v>
      </c>
      <c r="D454" t="s">
        <v>1108</v>
      </c>
      <c r="E454" t="s">
        <v>607</v>
      </c>
      <c r="F454" t="s">
        <v>1744</v>
      </c>
      <c r="G454" t="s">
        <v>41</v>
      </c>
      <c r="H454" t="str" cm="1">
        <f t="array" ref="H454:I454">_xlfn.TEXTSPLIT(SUBSTITUTE(D454,"樓",""),"/",,,0)</f>
        <v>2</v>
      </c>
      <c r="I454" t="str">
        <v>25</v>
      </c>
      <c r="J454" cm="1">
        <f t="array" ref="J454">GetNumByUnit(E454,"房")</f>
        <v>3</v>
      </c>
      <c r="K454" cm="1">
        <f t="array" ref="K454">GetNumByUnit(E454,"廳")</f>
        <v>2</v>
      </c>
      <c r="L454" cm="1">
        <f t="array" ref="L454">GetNumByUnit(E454,"衛")</f>
        <v>2</v>
      </c>
      <c r="M454" t="str">
        <f t="shared" si="28"/>
        <v xml:space="preserve">新北市三峽區學勤路  </v>
      </c>
      <c r="N454" t="str">
        <f t="shared" si="29"/>
        <v>新北市</v>
      </c>
      <c r="O454">
        <f t="shared" si="30"/>
        <v>45000</v>
      </c>
      <c r="P454" t="str">
        <f>_xlfn.XLOOKUP(N454,區隔!$B$3:$B$20,區隔!C$3:C$20,0)</f>
        <v>北部</v>
      </c>
      <c r="Q454" t="str">
        <f>LOOKUP(C454,區隔!$F$3:$F$5,區隔!$E$3:$E$5)</f>
        <v>大坪數</v>
      </c>
      <c r="R454">
        <f t="shared" si="31"/>
        <v>30</v>
      </c>
    </row>
    <row r="455" spans="1:18" x14ac:dyDescent="0.3">
      <c r="A455" s="7" t="s">
        <v>1745</v>
      </c>
      <c r="B455" t="s">
        <v>1</v>
      </c>
      <c r="C455">
        <v>34.93</v>
      </c>
      <c r="D455" t="s">
        <v>1746</v>
      </c>
      <c r="E455" t="s">
        <v>1123</v>
      </c>
      <c r="F455" t="s">
        <v>1747</v>
      </c>
      <c r="G455" t="s">
        <v>245</v>
      </c>
      <c r="H455" t="str" cm="1">
        <f t="array" ref="H455:I455">_xlfn.TEXTSPLIT(SUBSTITUTE(D455,"樓",""),"/",,,0)</f>
        <v>25</v>
      </c>
      <c r="I455" t="str">
        <v>26</v>
      </c>
      <c r="J455" cm="1">
        <f t="array" ref="J455">GetNumByUnit(E455,"房")</f>
        <v>2</v>
      </c>
      <c r="K455" cm="1">
        <f t="array" ref="K455">GetNumByUnit(E455,"廳")</f>
        <v>1</v>
      </c>
      <c r="L455" cm="1">
        <f t="array" ref="L455">GetNumByUnit(E455,"衛")</f>
        <v>2</v>
      </c>
      <c r="M455" t="str">
        <f t="shared" si="28"/>
        <v xml:space="preserve">新北市淡水區新市三路一段  </v>
      </c>
      <c r="N455" t="str">
        <f t="shared" si="29"/>
        <v>新北市</v>
      </c>
      <c r="O455">
        <f t="shared" si="30"/>
        <v>23000</v>
      </c>
      <c r="P455" t="str">
        <f>_xlfn.XLOOKUP(N455,區隔!$B$3:$B$20,區隔!C$3:C$20,0)</f>
        <v>北部</v>
      </c>
      <c r="Q455" t="str">
        <f>LOOKUP(C455,區隔!$F$3:$F$5,區隔!$E$3:$E$5)</f>
        <v>大坪數</v>
      </c>
      <c r="R455">
        <f t="shared" si="31"/>
        <v>30</v>
      </c>
    </row>
    <row r="456" spans="1:18" x14ac:dyDescent="0.3">
      <c r="A456" s="7" t="s">
        <v>1748</v>
      </c>
      <c r="B456" t="s">
        <v>1</v>
      </c>
      <c r="C456">
        <v>53.26</v>
      </c>
      <c r="D456" t="s">
        <v>1041</v>
      </c>
      <c r="E456" t="s">
        <v>53</v>
      </c>
      <c r="F456" t="s">
        <v>1749</v>
      </c>
      <c r="G456" t="s">
        <v>23</v>
      </c>
      <c r="H456" t="str" cm="1">
        <f t="array" ref="H456:I456">_xlfn.TEXTSPLIT(SUBSTITUTE(D456,"樓",""),"/",,,0)</f>
        <v>4</v>
      </c>
      <c r="I456" t="str">
        <v>16</v>
      </c>
      <c r="J456" cm="1">
        <f t="array" ref="J456">GetNumByUnit(E456,"房")</f>
        <v>3</v>
      </c>
      <c r="K456" cm="1">
        <f t="array" ref="K456">GetNumByUnit(E456,"廳")</f>
        <v>2</v>
      </c>
      <c r="L456" cm="1">
        <f t="array" ref="L456">GetNumByUnit(E456,"衛")</f>
        <v>2</v>
      </c>
      <c r="M456" t="str">
        <f t="shared" si="28"/>
        <v xml:space="preserve">新北市新莊區中華路二段  </v>
      </c>
      <c r="N456" t="str">
        <f t="shared" si="29"/>
        <v>新北市</v>
      </c>
      <c r="O456">
        <f t="shared" si="30"/>
        <v>40000</v>
      </c>
      <c r="P456" t="str">
        <f>_xlfn.XLOOKUP(N456,區隔!$B$3:$B$20,區隔!C$3:C$20,0)</f>
        <v>北部</v>
      </c>
      <c r="Q456" t="str">
        <f>LOOKUP(C456,區隔!$F$3:$F$5,區隔!$E$3:$E$5)</f>
        <v>大坪數</v>
      </c>
      <c r="R456">
        <f t="shared" si="31"/>
        <v>20</v>
      </c>
    </row>
    <row r="457" spans="1:18" x14ac:dyDescent="0.3">
      <c r="A457" s="7" t="s">
        <v>1753</v>
      </c>
      <c r="B457" t="s">
        <v>1</v>
      </c>
      <c r="C457">
        <v>23.66</v>
      </c>
      <c r="D457" t="s">
        <v>220</v>
      </c>
      <c r="E457" t="s">
        <v>537</v>
      </c>
      <c r="F457" t="s">
        <v>1754</v>
      </c>
      <c r="G457" t="s">
        <v>214</v>
      </c>
      <c r="H457" t="str" cm="1">
        <f t="array" ref="H457:I457">_xlfn.TEXTSPLIT(SUBSTITUTE(D457,"樓",""),"/",,,0)</f>
        <v>2</v>
      </c>
      <c r="I457" t="str">
        <v>4</v>
      </c>
      <c r="J457" cm="1">
        <f t="array" ref="J457">GetNumByUnit(E457,"房")</f>
        <v>3</v>
      </c>
      <c r="K457" cm="1">
        <f t="array" ref="K457">GetNumByUnit(E457,"廳")</f>
        <v>2</v>
      </c>
      <c r="L457" cm="1">
        <f t="array" ref="L457">GetNumByUnit(E457,"衛")</f>
        <v>5</v>
      </c>
      <c r="M457" t="str">
        <f t="shared" si="28"/>
        <v xml:space="preserve">新北市淡水區大信街  </v>
      </c>
      <c r="N457" t="str">
        <f t="shared" si="29"/>
        <v>新北市</v>
      </c>
      <c r="O457">
        <f t="shared" si="30"/>
        <v>18000</v>
      </c>
      <c r="P457" t="str">
        <f>_xlfn.XLOOKUP(N457,區隔!$B$3:$B$20,區隔!C$3:C$20,0)</f>
        <v>北部</v>
      </c>
      <c r="Q457" t="str">
        <f>LOOKUP(C457,區隔!$F$3:$F$5,區隔!$E$3:$E$5)</f>
        <v>中坪數</v>
      </c>
      <c r="R457">
        <f t="shared" si="31"/>
        <v>10</v>
      </c>
    </row>
    <row r="458" spans="1:18" x14ac:dyDescent="0.3">
      <c r="A458" s="7" t="s">
        <v>144</v>
      </c>
      <c r="B458" t="s">
        <v>1</v>
      </c>
      <c r="C458">
        <v>13.24</v>
      </c>
      <c r="D458" t="s">
        <v>145</v>
      </c>
      <c r="E458" t="s">
        <v>56</v>
      </c>
      <c r="F458" t="s">
        <v>113</v>
      </c>
      <c r="G458" t="s">
        <v>112</v>
      </c>
      <c r="H458" t="str" cm="1">
        <f t="array" ref="H458:I458">_xlfn.TEXTSPLIT(SUBSTITUTE(D458,"樓",""),"/",,,0)</f>
        <v>12</v>
      </c>
      <c r="I458" t="str">
        <v>13</v>
      </c>
      <c r="J458" cm="1">
        <f t="array" ref="J458">GetNumByUnit(E458,"房")</f>
        <v>1</v>
      </c>
      <c r="K458" cm="1">
        <f t="array" ref="K458">GetNumByUnit(E458,"廳")</f>
        <v>1</v>
      </c>
      <c r="L458" cm="1">
        <f t="array" ref="L458">GetNumByUnit(E458,"衛")</f>
        <v>1</v>
      </c>
      <c r="M458" t="str">
        <f t="shared" si="28"/>
        <v xml:space="preserve">台北市大安區復興南路一段  </v>
      </c>
      <c r="N458" t="str">
        <f t="shared" si="29"/>
        <v>台北市</v>
      </c>
      <c r="O458">
        <f t="shared" si="30"/>
        <v>60000</v>
      </c>
      <c r="P458" t="str">
        <f>_xlfn.XLOOKUP(N458,區隔!$B$3:$B$20,區隔!C$3:C$20,0)</f>
        <v>北部</v>
      </c>
      <c r="Q458" t="str">
        <f>LOOKUP(C458,區隔!$F$3:$F$5,區隔!$E$3:$E$5)</f>
        <v>小坪數</v>
      </c>
      <c r="R458">
        <f t="shared" si="31"/>
        <v>20</v>
      </c>
    </row>
    <row r="459" spans="1:18" x14ac:dyDescent="0.3">
      <c r="A459" s="7" t="s">
        <v>1757</v>
      </c>
      <c r="B459" t="s">
        <v>1</v>
      </c>
      <c r="C459">
        <v>57.32</v>
      </c>
      <c r="D459" t="s">
        <v>74</v>
      </c>
      <c r="E459" t="s">
        <v>66</v>
      </c>
      <c r="F459" t="s">
        <v>1758</v>
      </c>
      <c r="G459" t="s">
        <v>228</v>
      </c>
      <c r="H459" t="str" cm="1">
        <f t="array" ref="H459:I459">_xlfn.TEXTSPLIT(SUBSTITUTE(D459,"樓",""),"/",,,0)</f>
        <v>1</v>
      </c>
      <c r="I459" t="str">
        <v>14</v>
      </c>
      <c r="J459" cm="1">
        <f t="array" ref="J459">GetNumByUnit(E459,"房")</f>
        <v>4</v>
      </c>
      <c r="K459" cm="1">
        <f t="array" ref="K459">GetNumByUnit(E459,"廳")</f>
        <v>2</v>
      </c>
      <c r="L459" cm="1">
        <f t="array" ref="L459">GetNumByUnit(E459,"衛")</f>
        <v>2</v>
      </c>
      <c r="M459" t="str">
        <f t="shared" si="28"/>
        <v xml:space="preserve">高雄市鼓山區美術東二路  </v>
      </c>
      <c r="N459" t="str">
        <f t="shared" si="29"/>
        <v>高雄市</v>
      </c>
      <c r="O459">
        <f t="shared" si="30"/>
        <v>35000</v>
      </c>
      <c r="P459" t="str">
        <f>_xlfn.XLOOKUP(N459,區隔!$B$3:$B$20,區隔!C$3:C$20,0)</f>
        <v>南部</v>
      </c>
      <c r="Q459" t="str">
        <f>LOOKUP(C459,區隔!$F$3:$F$5,區隔!$E$3:$E$5)</f>
        <v>大坪數</v>
      </c>
      <c r="R459">
        <f t="shared" si="31"/>
        <v>20</v>
      </c>
    </row>
    <row r="460" spans="1:18" x14ac:dyDescent="0.3">
      <c r="A460" s="7" t="s">
        <v>5121</v>
      </c>
      <c r="B460" t="s">
        <v>1</v>
      </c>
      <c r="C460">
        <v>121.02</v>
      </c>
      <c r="D460" t="s">
        <v>1266</v>
      </c>
      <c r="E460" t="s">
        <v>5122</v>
      </c>
      <c r="F460" t="s">
        <v>952</v>
      </c>
      <c r="G460" t="s">
        <v>9</v>
      </c>
      <c r="H460" t="str" cm="1">
        <f t="array" ref="H460:I460">_xlfn.TEXTSPLIT(SUBSTITUTE(D460,"樓",""),"/",,,0)</f>
        <v>1-4</v>
      </c>
      <c r="I460" t="str">
        <v>4</v>
      </c>
      <c r="J460" cm="1">
        <f t="array" ref="J460">GetNumByUnit(E460,"房")</f>
        <v>3</v>
      </c>
      <c r="K460" cm="1">
        <f t="array" ref="K460">GetNumByUnit(E460,"廳")</f>
        <v>4</v>
      </c>
      <c r="L460" cm="1">
        <f t="array" ref="L460">GetNumByUnit(E460,"衛")</f>
        <v>4</v>
      </c>
      <c r="M460" t="str">
        <f t="shared" si="28"/>
        <v xml:space="preserve">台北市大同區承德路三段  </v>
      </c>
      <c r="N460" t="str">
        <f t="shared" si="29"/>
        <v>台北市</v>
      </c>
      <c r="O460">
        <f t="shared" si="30"/>
        <v>150000</v>
      </c>
      <c r="P460" t="str">
        <f>_xlfn.XLOOKUP(N460,區隔!$B$3:$B$20,區隔!C$3:C$20,0)</f>
        <v>北部</v>
      </c>
      <c r="Q460" t="str">
        <f>LOOKUP(C460,區隔!$F$3:$F$5,區隔!$E$3:$E$5)</f>
        <v>大坪數</v>
      </c>
      <c r="R460">
        <f t="shared" si="31"/>
        <v>10</v>
      </c>
    </row>
    <row r="461" spans="1:18" x14ac:dyDescent="0.3">
      <c r="A461" s="7" t="s">
        <v>1759</v>
      </c>
      <c r="B461" t="s">
        <v>1</v>
      </c>
      <c r="C461">
        <v>57.47</v>
      </c>
      <c r="D461" t="s">
        <v>226</v>
      </c>
      <c r="E461" t="s">
        <v>1760</v>
      </c>
      <c r="F461" t="s">
        <v>1761</v>
      </c>
      <c r="G461" t="s">
        <v>210</v>
      </c>
      <c r="H461" t="str" cm="1">
        <f t="array" ref="H461:I461">_xlfn.TEXTSPLIT(SUBSTITUTE(D461,"樓",""),"/",,,0)</f>
        <v>7</v>
      </c>
      <c r="I461" t="str">
        <v>7</v>
      </c>
      <c r="J461" cm="1">
        <f t="array" ref="J461">GetNumByUnit(E461,"房")</f>
        <v>5</v>
      </c>
      <c r="K461" cm="1">
        <f t="array" ref="K461">GetNumByUnit(E461,"廳")</f>
        <v>3</v>
      </c>
      <c r="L461" cm="1">
        <f t="array" ref="L461">GetNumByUnit(E461,"衛")</f>
        <v>2</v>
      </c>
      <c r="M461" t="str">
        <f t="shared" si="28"/>
        <v xml:space="preserve">新北市三重區自由街  </v>
      </c>
      <c r="N461" t="str">
        <f t="shared" si="29"/>
        <v>新北市</v>
      </c>
      <c r="O461">
        <f t="shared" si="30"/>
        <v>50000</v>
      </c>
      <c r="P461" t="str">
        <f>_xlfn.XLOOKUP(N461,區隔!$B$3:$B$20,區隔!C$3:C$20,0)</f>
        <v>北部</v>
      </c>
      <c r="Q461" t="str">
        <f>LOOKUP(C461,區隔!$F$3:$F$5,區隔!$E$3:$E$5)</f>
        <v>大坪數</v>
      </c>
      <c r="R461">
        <f t="shared" si="31"/>
        <v>10</v>
      </c>
    </row>
    <row r="462" spans="1:18" x14ac:dyDescent="0.3">
      <c r="A462" s="7" t="s">
        <v>1762</v>
      </c>
      <c r="B462" t="s">
        <v>1</v>
      </c>
      <c r="C462">
        <v>45.06</v>
      </c>
      <c r="D462" t="s">
        <v>299</v>
      </c>
      <c r="E462" t="s">
        <v>53</v>
      </c>
      <c r="F462" t="s">
        <v>1763</v>
      </c>
      <c r="G462" t="s">
        <v>1639</v>
      </c>
      <c r="H462" t="str" cm="1">
        <f t="array" ref="H462:I462">_xlfn.TEXTSPLIT(SUBSTITUTE(D462,"樓",""),"/",,,0)</f>
        <v>4</v>
      </c>
      <c r="I462" t="str">
        <v>15</v>
      </c>
      <c r="J462" cm="1">
        <f t="array" ref="J462">GetNumByUnit(E462,"房")</f>
        <v>3</v>
      </c>
      <c r="K462" cm="1">
        <f t="array" ref="K462">GetNumByUnit(E462,"廳")</f>
        <v>2</v>
      </c>
      <c r="L462" cm="1">
        <f t="array" ref="L462">GetNumByUnit(E462,"衛")</f>
        <v>2</v>
      </c>
      <c r="M462" t="str">
        <f t="shared" si="28"/>
        <v xml:space="preserve"> 桃園市八德區豐田一路  </v>
      </c>
      <c r="N462" t="str">
        <f t="shared" si="29"/>
        <v>桃園市</v>
      </c>
      <c r="O462">
        <f t="shared" si="30"/>
        <v>26500</v>
      </c>
      <c r="P462" t="str">
        <f>_xlfn.XLOOKUP(N462,區隔!$B$3:$B$20,區隔!C$3:C$20,0)</f>
        <v>北部</v>
      </c>
      <c r="Q462" t="str">
        <f>LOOKUP(C462,區隔!$F$3:$F$5,區隔!$E$3:$E$5)</f>
        <v>大坪數</v>
      </c>
      <c r="R462">
        <f t="shared" si="31"/>
        <v>20</v>
      </c>
    </row>
    <row r="463" spans="1:18" x14ac:dyDescent="0.3">
      <c r="A463" s="7" t="s">
        <v>150</v>
      </c>
      <c r="B463" t="s">
        <v>1</v>
      </c>
      <c r="C463">
        <v>79.650000000000006</v>
      </c>
      <c r="D463" t="s">
        <v>151</v>
      </c>
      <c r="E463" t="s">
        <v>53</v>
      </c>
      <c r="F463" t="s">
        <v>152</v>
      </c>
      <c r="G463" t="s">
        <v>153</v>
      </c>
      <c r="H463" t="str" cm="1">
        <f t="array" ref="H463:I463">_xlfn.TEXTSPLIT(SUBSTITUTE(D463,"樓",""),"/",,,0)</f>
        <v>6</v>
      </c>
      <c r="I463" t="str">
        <v>14</v>
      </c>
      <c r="J463" cm="1">
        <f t="array" ref="J463">GetNumByUnit(E463,"房")</f>
        <v>3</v>
      </c>
      <c r="K463" cm="1">
        <f t="array" ref="K463">GetNumByUnit(E463,"廳")</f>
        <v>2</v>
      </c>
      <c r="L463" cm="1">
        <f t="array" ref="L463">GetNumByUnit(E463,"衛")</f>
        <v>2</v>
      </c>
      <c r="M463" t="str">
        <f t="shared" si="28"/>
        <v xml:space="preserve"> 台北市內湖區民權東路六段  </v>
      </c>
      <c r="N463" t="str">
        <f t="shared" si="29"/>
        <v>台北市</v>
      </c>
      <c r="O463">
        <f t="shared" si="30"/>
        <v>100000</v>
      </c>
      <c r="P463" t="str">
        <f>_xlfn.XLOOKUP(N463,區隔!$B$3:$B$20,區隔!C$3:C$20,0)</f>
        <v>北部</v>
      </c>
      <c r="Q463" t="str">
        <f>LOOKUP(C463,區隔!$F$3:$F$5,區隔!$E$3:$E$5)</f>
        <v>大坪數</v>
      </c>
      <c r="R463">
        <f t="shared" si="31"/>
        <v>20</v>
      </c>
    </row>
    <row r="464" spans="1:18" x14ac:dyDescent="0.3">
      <c r="A464" s="7" t="s">
        <v>1765</v>
      </c>
      <c r="B464" t="s">
        <v>1</v>
      </c>
      <c r="C464">
        <v>70.849999999999994</v>
      </c>
      <c r="D464" t="s">
        <v>1766</v>
      </c>
      <c r="E464" t="s">
        <v>66</v>
      </c>
      <c r="F464" t="s">
        <v>1767</v>
      </c>
      <c r="G464" t="s">
        <v>41</v>
      </c>
      <c r="H464" t="str" cm="1">
        <f t="array" ref="H464:I464">_xlfn.TEXTSPLIT(SUBSTITUTE(D464,"樓",""),"/",,,0)</f>
        <v>13</v>
      </c>
      <c r="I464" t="str">
        <v>35</v>
      </c>
      <c r="J464" cm="1">
        <f t="array" ref="J464">GetNumByUnit(E464,"房")</f>
        <v>4</v>
      </c>
      <c r="K464" cm="1">
        <f t="array" ref="K464">GetNumByUnit(E464,"廳")</f>
        <v>2</v>
      </c>
      <c r="L464" cm="1">
        <f t="array" ref="L464">GetNumByUnit(E464,"衛")</f>
        <v>2</v>
      </c>
      <c r="M464" t="str">
        <f t="shared" si="28"/>
        <v xml:space="preserve">高雄市前金區河東路  </v>
      </c>
      <c r="N464" t="str">
        <f t="shared" si="29"/>
        <v>高雄市</v>
      </c>
      <c r="O464">
        <f t="shared" si="30"/>
        <v>45000</v>
      </c>
      <c r="P464" t="str">
        <f>_xlfn.XLOOKUP(N464,區隔!$B$3:$B$20,區隔!C$3:C$20,0)</f>
        <v>南部</v>
      </c>
      <c r="Q464" t="str">
        <f>LOOKUP(C464,區隔!$F$3:$F$5,區隔!$E$3:$E$5)</f>
        <v>大坪數</v>
      </c>
      <c r="R464">
        <f t="shared" si="31"/>
        <v>40</v>
      </c>
    </row>
    <row r="465" spans="1:18" x14ac:dyDescent="0.3">
      <c r="A465" s="7" t="s">
        <v>154</v>
      </c>
      <c r="B465" t="s">
        <v>1</v>
      </c>
      <c r="C465">
        <v>100.07</v>
      </c>
      <c r="D465" t="s">
        <v>155</v>
      </c>
      <c r="E465" t="s">
        <v>156</v>
      </c>
      <c r="F465" t="s">
        <v>157</v>
      </c>
      <c r="G465" t="s">
        <v>158</v>
      </c>
      <c r="H465" t="str" cm="1">
        <f t="array" ref="H465:I465">_xlfn.TEXTSPLIT(SUBSTITUTE(D465,"樓",""),"/",,,0)</f>
        <v>9</v>
      </c>
      <c r="I465" t="str">
        <v>21</v>
      </c>
      <c r="J465" cm="1">
        <f t="array" ref="J465">GetNumByUnit(E465,"房")</f>
        <v>3</v>
      </c>
      <c r="K465" cm="1">
        <f t="array" ref="K465">GetNumByUnit(E465,"廳")</f>
        <v>2</v>
      </c>
      <c r="L465" cm="1">
        <f t="array" ref="L465">GetNumByUnit(E465,"衛")</f>
        <v>5</v>
      </c>
      <c r="M465" t="str">
        <f t="shared" si="28"/>
        <v xml:space="preserve">台北市南港區經貿二路  </v>
      </c>
      <c r="N465" t="str">
        <f t="shared" si="29"/>
        <v>台北市</v>
      </c>
      <c r="O465">
        <f t="shared" si="30"/>
        <v>140000</v>
      </c>
      <c r="P465" t="str">
        <f>_xlfn.XLOOKUP(N465,區隔!$B$3:$B$20,區隔!C$3:C$20,0)</f>
        <v>北部</v>
      </c>
      <c r="Q465" t="str">
        <f>LOOKUP(C465,區隔!$F$3:$F$5,區隔!$E$3:$E$5)</f>
        <v>大坪數</v>
      </c>
      <c r="R465">
        <f t="shared" si="31"/>
        <v>30</v>
      </c>
    </row>
    <row r="466" spans="1:18" x14ac:dyDescent="0.3">
      <c r="A466" s="7" t="s">
        <v>1768</v>
      </c>
      <c r="B466" t="s">
        <v>1</v>
      </c>
      <c r="C466">
        <v>57.34</v>
      </c>
      <c r="D466" t="s">
        <v>866</v>
      </c>
      <c r="E466" t="s">
        <v>66</v>
      </c>
      <c r="F466" t="s">
        <v>1769</v>
      </c>
      <c r="G466" t="s">
        <v>89</v>
      </c>
      <c r="H466" t="str" cm="1">
        <f t="array" ref="H466:I466">_xlfn.TEXTSPLIT(SUBSTITUTE(D466,"樓",""),"/",,,0)</f>
        <v>5</v>
      </c>
      <c r="I466" t="str">
        <v>13</v>
      </c>
      <c r="J466" cm="1">
        <f t="array" ref="J466">GetNumByUnit(E466,"房")</f>
        <v>4</v>
      </c>
      <c r="K466" cm="1">
        <f t="array" ref="K466">GetNumByUnit(E466,"廳")</f>
        <v>2</v>
      </c>
      <c r="L466" cm="1">
        <f t="array" ref="L466">GetNumByUnit(E466,"衛")</f>
        <v>2</v>
      </c>
      <c r="M466" t="str">
        <f t="shared" si="28"/>
        <v xml:space="preserve">新竹市新竹市東大路二段  </v>
      </c>
      <c r="N466" t="str">
        <f t="shared" si="29"/>
        <v>新竹市</v>
      </c>
      <c r="O466">
        <f t="shared" si="30"/>
        <v>28000</v>
      </c>
      <c r="P466" t="str">
        <f>_xlfn.XLOOKUP(N466,區隔!$B$3:$B$20,區隔!C$3:C$20,0)</f>
        <v>北部</v>
      </c>
      <c r="Q466" t="str">
        <f>LOOKUP(C466,區隔!$F$3:$F$5,區隔!$E$3:$E$5)</f>
        <v>大坪數</v>
      </c>
      <c r="R466">
        <f t="shared" si="31"/>
        <v>20</v>
      </c>
    </row>
    <row r="467" spans="1:18" x14ac:dyDescent="0.3">
      <c r="A467" s="7" t="s">
        <v>1770</v>
      </c>
      <c r="B467" t="s">
        <v>1</v>
      </c>
      <c r="C467">
        <v>47.84</v>
      </c>
      <c r="D467" t="s">
        <v>261</v>
      </c>
      <c r="E467" t="s">
        <v>53</v>
      </c>
      <c r="F467" t="s">
        <v>1769</v>
      </c>
      <c r="G467" t="s">
        <v>562</v>
      </c>
      <c r="H467" t="str" cm="1">
        <f t="array" ref="H467:I467">_xlfn.TEXTSPLIT(SUBSTITUTE(D467,"樓",""),"/",,,0)</f>
        <v>2</v>
      </c>
      <c r="I467" t="str">
        <v>10</v>
      </c>
      <c r="J467" cm="1">
        <f t="array" ref="J467">GetNumByUnit(E467,"房")</f>
        <v>3</v>
      </c>
      <c r="K467" cm="1">
        <f t="array" ref="K467">GetNumByUnit(E467,"廳")</f>
        <v>2</v>
      </c>
      <c r="L467" cm="1">
        <f t="array" ref="L467">GetNumByUnit(E467,"衛")</f>
        <v>2</v>
      </c>
      <c r="M467" t="str">
        <f t="shared" si="28"/>
        <v xml:space="preserve">新竹市新竹市東大路二段  </v>
      </c>
      <c r="N467" t="str">
        <f t="shared" si="29"/>
        <v>新竹市</v>
      </c>
      <c r="O467">
        <f t="shared" si="30"/>
        <v>21000</v>
      </c>
      <c r="P467" t="str">
        <f>_xlfn.XLOOKUP(N467,區隔!$B$3:$B$20,區隔!C$3:C$20,0)</f>
        <v>北部</v>
      </c>
      <c r="Q467" t="str">
        <f>LOOKUP(C467,區隔!$F$3:$F$5,區隔!$E$3:$E$5)</f>
        <v>大坪數</v>
      </c>
      <c r="R467">
        <f t="shared" si="31"/>
        <v>10</v>
      </c>
    </row>
    <row r="468" spans="1:18" x14ac:dyDescent="0.3">
      <c r="A468" s="7" t="s">
        <v>160</v>
      </c>
      <c r="B468" t="s">
        <v>1</v>
      </c>
      <c r="C468">
        <v>47.7</v>
      </c>
      <c r="D468" t="s">
        <v>161</v>
      </c>
      <c r="E468" t="s">
        <v>53</v>
      </c>
      <c r="F468" t="s">
        <v>162</v>
      </c>
      <c r="G468" t="s">
        <v>163</v>
      </c>
      <c r="H468" t="str" cm="1">
        <f t="array" ref="H468:I468">_xlfn.TEXTSPLIT(SUBSTITUTE(D468,"樓",""),"/",,,0)</f>
        <v>5</v>
      </c>
      <c r="I468" t="str">
        <v>15</v>
      </c>
      <c r="J468" cm="1">
        <f t="array" ref="J468">GetNumByUnit(E468,"房")</f>
        <v>3</v>
      </c>
      <c r="K468" cm="1">
        <f t="array" ref="K468">GetNumByUnit(E468,"廳")</f>
        <v>2</v>
      </c>
      <c r="L468" cm="1">
        <f t="array" ref="L468">GetNumByUnit(E468,"衛")</f>
        <v>2</v>
      </c>
      <c r="M468" t="str">
        <f t="shared" si="28"/>
        <v xml:space="preserve">台北市中正區博愛路  </v>
      </c>
      <c r="N468" t="str">
        <f t="shared" si="29"/>
        <v>台北市</v>
      </c>
      <c r="O468">
        <f t="shared" si="30"/>
        <v>95000</v>
      </c>
      <c r="P468" t="str">
        <f>_xlfn.XLOOKUP(N468,區隔!$B$3:$B$20,區隔!C$3:C$20,0)</f>
        <v>北部</v>
      </c>
      <c r="Q468" t="str">
        <f>LOOKUP(C468,區隔!$F$3:$F$5,區隔!$E$3:$E$5)</f>
        <v>大坪數</v>
      </c>
      <c r="R468">
        <f t="shared" si="31"/>
        <v>20</v>
      </c>
    </row>
    <row r="469" spans="1:18" x14ac:dyDescent="0.3">
      <c r="A469" s="7" t="s">
        <v>1774</v>
      </c>
      <c r="B469" t="s">
        <v>1</v>
      </c>
      <c r="C469">
        <v>46.19</v>
      </c>
      <c r="D469" t="s">
        <v>239</v>
      </c>
      <c r="E469" t="s">
        <v>61</v>
      </c>
      <c r="F469" t="s">
        <v>1775</v>
      </c>
      <c r="G469" t="s">
        <v>722</v>
      </c>
      <c r="H469" t="str" cm="1">
        <f t="array" ref="H469:I469">_xlfn.TEXTSPLIT(SUBSTITUTE(D469,"樓",""),"/",,,0)</f>
        <v>9</v>
      </c>
      <c r="I469" t="str">
        <v>11</v>
      </c>
      <c r="J469" cm="1">
        <f t="array" ref="J469">GetNumByUnit(E469,"房")</f>
        <v>2</v>
      </c>
      <c r="K469" cm="1">
        <f t="array" ref="K469">GetNumByUnit(E469,"廳")</f>
        <v>2</v>
      </c>
      <c r="L469" cm="1">
        <f t="array" ref="L469">GetNumByUnit(E469,"衛")</f>
        <v>1</v>
      </c>
      <c r="M469" t="str">
        <f t="shared" si="28"/>
        <v xml:space="preserve">新北市新莊區昌德街  </v>
      </c>
      <c r="N469" t="str">
        <f t="shared" si="29"/>
        <v>新北市</v>
      </c>
      <c r="O469">
        <f t="shared" si="30"/>
        <v>34000</v>
      </c>
      <c r="P469" t="str">
        <f>_xlfn.XLOOKUP(N469,區隔!$B$3:$B$20,區隔!C$3:C$20,0)</f>
        <v>北部</v>
      </c>
      <c r="Q469" t="str">
        <f>LOOKUP(C469,區隔!$F$3:$F$5,區隔!$E$3:$E$5)</f>
        <v>大坪數</v>
      </c>
      <c r="R469">
        <f t="shared" si="31"/>
        <v>20</v>
      </c>
    </row>
    <row r="470" spans="1:18" x14ac:dyDescent="0.3">
      <c r="A470" s="7" t="s">
        <v>165</v>
      </c>
      <c r="B470" t="s">
        <v>1</v>
      </c>
      <c r="C470">
        <v>86.7</v>
      </c>
      <c r="D470" t="s">
        <v>166</v>
      </c>
      <c r="E470" t="s">
        <v>167</v>
      </c>
      <c r="F470" t="s">
        <v>168</v>
      </c>
      <c r="G470" t="s">
        <v>169</v>
      </c>
      <c r="H470" t="str" cm="1">
        <f t="array" ref="H470:I470">_xlfn.TEXTSPLIT(SUBSTITUTE(D470,"樓",""),"/",,,0)</f>
        <v>6</v>
      </c>
      <c r="I470" t="str">
        <v>7</v>
      </c>
      <c r="J470" cm="1">
        <f t="array" ref="J470">GetNumByUnit(E470,"房")</f>
        <v>4</v>
      </c>
      <c r="K470" cm="1">
        <f t="array" ref="K470">GetNumByUnit(E470,"廳")</f>
        <v>3</v>
      </c>
      <c r="L470" cm="1">
        <f t="array" ref="L470">GetNumByUnit(E470,"衛")</f>
        <v>3</v>
      </c>
      <c r="M470" t="str">
        <f t="shared" si="28"/>
        <v xml:space="preserve">台北市松山區富錦街  </v>
      </c>
      <c r="N470" t="str">
        <f t="shared" si="29"/>
        <v>台北市</v>
      </c>
      <c r="O470">
        <f t="shared" si="30"/>
        <v>186000</v>
      </c>
      <c r="P470" t="str">
        <f>_xlfn.XLOOKUP(N470,區隔!$B$3:$B$20,區隔!C$3:C$20,0)</f>
        <v>北部</v>
      </c>
      <c r="Q470" t="str">
        <f>LOOKUP(C470,區隔!$F$3:$F$5,區隔!$E$3:$E$5)</f>
        <v>大坪數</v>
      </c>
      <c r="R470">
        <f t="shared" si="31"/>
        <v>10</v>
      </c>
    </row>
    <row r="471" spans="1:18" x14ac:dyDescent="0.3">
      <c r="A471" s="7" t="s">
        <v>1781</v>
      </c>
      <c r="B471" t="s">
        <v>1</v>
      </c>
      <c r="C471">
        <v>45.38</v>
      </c>
      <c r="D471" t="s">
        <v>299</v>
      </c>
      <c r="E471" t="s">
        <v>53</v>
      </c>
      <c r="F471" t="s">
        <v>1782</v>
      </c>
      <c r="G471" t="s">
        <v>143</v>
      </c>
      <c r="H471" t="str" cm="1">
        <f t="array" ref="H471:I471">_xlfn.TEXTSPLIT(SUBSTITUTE(D471,"樓",""),"/",,,0)</f>
        <v>4</v>
      </c>
      <c r="I471" t="str">
        <v>15</v>
      </c>
      <c r="J471" cm="1">
        <f t="array" ref="J471">GetNumByUnit(E471,"房")</f>
        <v>3</v>
      </c>
      <c r="K471" cm="1">
        <f t="array" ref="K471">GetNumByUnit(E471,"廳")</f>
        <v>2</v>
      </c>
      <c r="L471" cm="1">
        <f t="array" ref="L471">GetNumByUnit(E471,"衛")</f>
        <v>2</v>
      </c>
      <c r="M471" t="str">
        <f t="shared" si="28"/>
        <v xml:space="preserve"> 新竹縣竹北市高鐵東二路  </v>
      </c>
      <c r="N471" t="str">
        <f t="shared" si="29"/>
        <v>新竹縣</v>
      </c>
      <c r="O471">
        <f t="shared" si="30"/>
        <v>36000</v>
      </c>
      <c r="P471" t="str">
        <f>_xlfn.XLOOKUP(N471,區隔!$B$3:$B$20,區隔!C$3:C$20,0)</f>
        <v>北部</v>
      </c>
      <c r="Q471" t="str">
        <f>LOOKUP(C471,區隔!$F$3:$F$5,區隔!$E$3:$E$5)</f>
        <v>大坪數</v>
      </c>
      <c r="R471">
        <f t="shared" si="31"/>
        <v>20</v>
      </c>
    </row>
    <row r="472" spans="1:18" x14ac:dyDescent="0.3">
      <c r="A472" s="7" t="s">
        <v>1783</v>
      </c>
      <c r="B472" t="s">
        <v>1</v>
      </c>
      <c r="C472">
        <v>88.61</v>
      </c>
      <c r="D472" t="s">
        <v>1784</v>
      </c>
      <c r="E472" t="s">
        <v>183</v>
      </c>
      <c r="F472" t="s">
        <v>1785</v>
      </c>
      <c r="G472" t="s">
        <v>361</v>
      </c>
      <c r="H472" t="str" cm="1">
        <f t="array" ref="H472:I472">_xlfn.TEXTSPLIT(SUBSTITUTE(D472,"樓",""),"/",,,0)</f>
        <v>6</v>
      </c>
      <c r="I472" t="str">
        <v>19</v>
      </c>
      <c r="J472" cm="1">
        <f t="array" ref="J472">GetNumByUnit(E472,"房")</f>
        <v>4</v>
      </c>
      <c r="K472" cm="1">
        <f t="array" ref="K472">GetNumByUnit(E472,"廳")</f>
        <v>2</v>
      </c>
      <c r="L472" cm="1">
        <f t="array" ref="L472">GetNumByUnit(E472,"衛")</f>
        <v>3</v>
      </c>
      <c r="M472" t="str">
        <f t="shared" si="28"/>
        <v xml:space="preserve">新北市林口區文化二路二段  </v>
      </c>
      <c r="N472" t="str">
        <f t="shared" si="29"/>
        <v>新北市</v>
      </c>
      <c r="O472">
        <f t="shared" si="30"/>
        <v>78000</v>
      </c>
      <c r="P472" t="str">
        <f>_xlfn.XLOOKUP(N472,區隔!$B$3:$B$20,區隔!C$3:C$20,0)</f>
        <v>北部</v>
      </c>
      <c r="Q472" t="str">
        <f>LOOKUP(C472,區隔!$F$3:$F$5,區隔!$E$3:$E$5)</f>
        <v>大坪數</v>
      </c>
      <c r="R472">
        <f t="shared" si="31"/>
        <v>20</v>
      </c>
    </row>
    <row r="473" spans="1:18" x14ac:dyDescent="0.3">
      <c r="A473" s="7" t="s">
        <v>1786</v>
      </c>
      <c r="B473" t="s">
        <v>1</v>
      </c>
      <c r="C473">
        <v>35.479999999999997</v>
      </c>
      <c r="D473" t="s">
        <v>1787</v>
      </c>
      <c r="E473" t="s">
        <v>51</v>
      </c>
      <c r="F473" t="s">
        <v>1788</v>
      </c>
      <c r="G473" t="s">
        <v>1789</v>
      </c>
      <c r="H473" t="str" cm="1">
        <f t="array" ref="H473:I473">_xlfn.TEXTSPLIT(SUBSTITUTE(D473,"樓",""),"/",,,0)</f>
        <v>18</v>
      </c>
      <c r="I473" t="str">
        <v>24</v>
      </c>
      <c r="J473" cm="1">
        <f t="array" ref="J473">GetNumByUnit(E473,"房")</f>
        <v>2</v>
      </c>
      <c r="K473" cm="1">
        <f t="array" ref="K473">GetNumByUnit(E473,"廳")</f>
        <v>2</v>
      </c>
      <c r="L473" cm="1">
        <f t="array" ref="L473">GetNumByUnit(E473,"衛")</f>
        <v>2</v>
      </c>
      <c r="M473" t="str">
        <f t="shared" si="28"/>
        <v xml:space="preserve">新北市林口區文化三路二段  </v>
      </c>
      <c r="N473" t="str">
        <f t="shared" si="29"/>
        <v>新北市</v>
      </c>
      <c r="O473">
        <f t="shared" si="30"/>
        <v>32500</v>
      </c>
      <c r="P473" t="str">
        <f>_xlfn.XLOOKUP(N473,區隔!$B$3:$B$20,區隔!C$3:C$20,0)</f>
        <v>北部</v>
      </c>
      <c r="Q473" t="str">
        <f>LOOKUP(C473,區隔!$F$3:$F$5,區隔!$E$3:$E$5)</f>
        <v>大坪數</v>
      </c>
      <c r="R473">
        <f t="shared" si="31"/>
        <v>30</v>
      </c>
    </row>
    <row r="474" spans="1:18" x14ac:dyDescent="0.3">
      <c r="A474" s="7" t="s">
        <v>1790</v>
      </c>
      <c r="B474" t="s">
        <v>1</v>
      </c>
      <c r="C474">
        <v>31.02</v>
      </c>
      <c r="D474" t="s">
        <v>95</v>
      </c>
      <c r="E474" t="s">
        <v>51</v>
      </c>
      <c r="F474" t="s">
        <v>1791</v>
      </c>
      <c r="G474" t="s">
        <v>245</v>
      </c>
      <c r="H474" t="str" cm="1">
        <f t="array" ref="H474:I474">_xlfn.TEXTSPLIT(SUBSTITUTE(D474,"樓",""),"/",,,0)</f>
        <v>8</v>
      </c>
      <c r="I474" t="str">
        <v>15</v>
      </c>
      <c r="J474" cm="1">
        <f t="array" ref="J474">GetNumByUnit(E474,"房")</f>
        <v>2</v>
      </c>
      <c r="K474" cm="1">
        <f t="array" ref="K474">GetNumByUnit(E474,"廳")</f>
        <v>2</v>
      </c>
      <c r="L474" cm="1">
        <f t="array" ref="L474">GetNumByUnit(E474,"衛")</f>
        <v>2</v>
      </c>
      <c r="M474" t="str">
        <f t="shared" si="28"/>
        <v xml:space="preserve">新竹縣竹北市莊敬五街  </v>
      </c>
      <c r="N474" t="str">
        <f t="shared" si="29"/>
        <v>新竹縣</v>
      </c>
      <c r="O474">
        <f t="shared" si="30"/>
        <v>23000</v>
      </c>
      <c r="P474" t="str">
        <f>_xlfn.XLOOKUP(N474,區隔!$B$3:$B$20,區隔!C$3:C$20,0)</f>
        <v>北部</v>
      </c>
      <c r="Q474" t="str">
        <f>LOOKUP(C474,區隔!$F$3:$F$5,區隔!$E$3:$E$5)</f>
        <v>大坪數</v>
      </c>
      <c r="R474">
        <f t="shared" si="31"/>
        <v>20</v>
      </c>
    </row>
    <row r="475" spans="1:18" x14ac:dyDescent="0.3">
      <c r="A475" s="7" t="s">
        <v>1792</v>
      </c>
      <c r="B475" t="s">
        <v>1</v>
      </c>
      <c r="C475">
        <v>33.25</v>
      </c>
      <c r="D475" t="s">
        <v>1793</v>
      </c>
      <c r="E475" t="s">
        <v>61</v>
      </c>
      <c r="F475" t="s">
        <v>1794</v>
      </c>
      <c r="G475" t="s">
        <v>26</v>
      </c>
      <c r="H475" t="str" cm="1">
        <f t="array" ref="H475:I475">_xlfn.TEXTSPLIT(SUBSTITUTE(D475,"樓",""),"/",,,0)</f>
        <v>22</v>
      </c>
      <c r="I475" t="str">
        <v>24</v>
      </c>
      <c r="J475" cm="1">
        <f t="array" ref="J475">GetNumByUnit(E475,"房")</f>
        <v>2</v>
      </c>
      <c r="K475" cm="1">
        <f t="array" ref="K475">GetNumByUnit(E475,"廳")</f>
        <v>2</v>
      </c>
      <c r="L475" cm="1">
        <f t="array" ref="L475">GetNumByUnit(E475,"衛")</f>
        <v>1</v>
      </c>
      <c r="M475" t="str">
        <f t="shared" si="28"/>
        <v xml:space="preserve">台中市北區進化路  </v>
      </c>
      <c r="N475" t="str">
        <f t="shared" si="29"/>
        <v>台中市</v>
      </c>
      <c r="O475">
        <f t="shared" si="30"/>
        <v>32000</v>
      </c>
      <c r="P475" t="str">
        <f>_xlfn.XLOOKUP(N475,區隔!$B$3:$B$20,區隔!C$3:C$20,0)</f>
        <v>中部</v>
      </c>
      <c r="Q475" t="str">
        <f>LOOKUP(C475,區隔!$F$3:$F$5,區隔!$E$3:$E$5)</f>
        <v>大坪數</v>
      </c>
      <c r="R475">
        <f t="shared" si="31"/>
        <v>30</v>
      </c>
    </row>
    <row r="476" spans="1:18" x14ac:dyDescent="0.3">
      <c r="A476" s="7" t="s">
        <v>1795</v>
      </c>
      <c r="B476" t="s">
        <v>1</v>
      </c>
      <c r="C476">
        <v>38.770000000000003</v>
      </c>
      <c r="D476" t="s">
        <v>284</v>
      </c>
      <c r="E476" t="s">
        <v>347</v>
      </c>
      <c r="F476" t="s">
        <v>1796</v>
      </c>
      <c r="G476" t="s">
        <v>243</v>
      </c>
      <c r="H476" t="str" cm="1">
        <f t="array" ref="H476:I476">_xlfn.TEXTSPLIT(SUBSTITUTE(D476,"樓",""),"/",,,0)</f>
        <v>1-2</v>
      </c>
      <c r="I476" t="str">
        <v>2</v>
      </c>
      <c r="J476" t="str" cm="1">
        <f t="array" ref="J476">GetNumByUnit(E476,"房")</f>
        <v/>
      </c>
      <c r="K476" cm="1">
        <f t="array" ref="K476">GetNumByUnit(E476,"廳")</f>
        <v>2</v>
      </c>
      <c r="L476" cm="1">
        <f t="array" ref="L476">GetNumByUnit(E476,"衛")</f>
        <v>1</v>
      </c>
      <c r="M476" t="str">
        <f t="shared" si="28"/>
        <v xml:space="preserve">高雄市鳳山區保泰路  </v>
      </c>
      <c r="N476" t="str">
        <f t="shared" si="29"/>
        <v>高雄市</v>
      </c>
      <c r="O476">
        <f t="shared" si="30"/>
        <v>30000</v>
      </c>
      <c r="P476" t="str">
        <f>_xlfn.XLOOKUP(N476,區隔!$B$3:$B$20,區隔!C$3:C$20,0)</f>
        <v>南部</v>
      </c>
      <c r="Q476" t="str">
        <f>LOOKUP(C476,區隔!$F$3:$F$5,區隔!$E$3:$E$5)</f>
        <v>大坪數</v>
      </c>
      <c r="R476">
        <f t="shared" si="31"/>
        <v>10</v>
      </c>
    </row>
    <row r="477" spans="1:18" x14ac:dyDescent="0.3">
      <c r="A477" s="7" t="s">
        <v>1798</v>
      </c>
      <c r="B477" t="s">
        <v>1</v>
      </c>
      <c r="C477">
        <v>42.08</v>
      </c>
      <c r="D477" t="s">
        <v>88</v>
      </c>
      <c r="E477" t="s">
        <v>66</v>
      </c>
      <c r="F477" t="s">
        <v>1799</v>
      </c>
      <c r="G477" t="s">
        <v>1800</v>
      </c>
      <c r="H477" t="str" cm="1">
        <f t="array" ref="H477:I477">_xlfn.TEXTSPLIT(SUBSTITUTE(D477,"樓",""),"/",,,0)</f>
        <v>2</v>
      </c>
      <c r="I477" t="str">
        <v>5</v>
      </c>
      <c r="J477" cm="1">
        <f t="array" ref="J477">GetNumByUnit(E477,"房")</f>
        <v>4</v>
      </c>
      <c r="K477" cm="1">
        <f t="array" ref="K477">GetNumByUnit(E477,"廳")</f>
        <v>2</v>
      </c>
      <c r="L477" cm="1">
        <f t="array" ref="L477">GetNumByUnit(E477,"衛")</f>
        <v>2</v>
      </c>
      <c r="M477" t="str">
        <f t="shared" si="28"/>
        <v xml:space="preserve">新北市蘆洲區中原路  </v>
      </c>
      <c r="N477" t="str">
        <f t="shared" si="29"/>
        <v>新北市</v>
      </c>
      <c r="O477">
        <f t="shared" si="30"/>
        <v>33500</v>
      </c>
      <c r="P477" t="str">
        <f>_xlfn.XLOOKUP(N477,區隔!$B$3:$B$20,區隔!C$3:C$20,0)</f>
        <v>北部</v>
      </c>
      <c r="Q477" t="str">
        <f>LOOKUP(C477,區隔!$F$3:$F$5,區隔!$E$3:$E$5)</f>
        <v>大坪數</v>
      </c>
      <c r="R477">
        <f t="shared" si="31"/>
        <v>10</v>
      </c>
    </row>
    <row r="478" spans="1:18" x14ac:dyDescent="0.3">
      <c r="A478" s="7" t="s">
        <v>173</v>
      </c>
      <c r="B478" t="s">
        <v>1</v>
      </c>
      <c r="C478">
        <v>34.32</v>
      </c>
      <c r="D478" t="s">
        <v>174</v>
      </c>
      <c r="E478" t="s">
        <v>175</v>
      </c>
      <c r="F478" t="s">
        <v>176</v>
      </c>
      <c r="G478" t="s">
        <v>177</v>
      </c>
      <c r="H478" t="str" cm="1">
        <f t="array" ref="H478:I478">_xlfn.TEXTSPLIT(SUBSTITUTE(D478,"樓",""),"/",,,0)</f>
        <v>6</v>
      </c>
      <c r="I478" t="str">
        <v>12</v>
      </c>
      <c r="J478" cm="1">
        <f t="array" ref="J478">GetNumByUnit(E478,"房")</f>
        <v>3</v>
      </c>
      <c r="K478" cm="1">
        <f t="array" ref="K478">GetNumByUnit(E478,"廳")</f>
        <v>1</v>
      </c>
      <c r="L478" cm="1">
        <f t="array" ref="L478">GetNumByUnit(E478,"衛")</f>
        <v>1</v>
      </c>
      <c r="M478" t="str">
        <f t="shared" si="28"/>
        <v xml:space="preserve">台北市文山區萬芳路  </v>
      </c>
      <c r="N478" t="str">
        <f t="shared" si="29"/>
        <v>台北市</v>
      </c>
      <c r="O478">
        <f t="shared" si="30"/>
        <v>38000</v>
      </c>
      <c r="P478" t="str">
        <f>_xlfn.XLOOKUP(N478,區隔!$B$3:$B$20,區隔!C$3:C$20,0)</f>
        <v>北部</v>
      </c>
      <c r="Q478" t="str">
        <f>LOOKUP(C478,區隔!$F$3:$F$5,區隔!$E$3:$E$5)</f>
        <v>大坪數</v>
      </c>
      <c r="R478">
        <f t="shared" si="31"/>
        <v>20</v>
      </c>
    </row>
    <row r="479" spans="1:18" x14ac:dyDescent="0.3">
      <c r="A479" s="7" t="s">
        <v>182</v>
      </c>
      <c r="B479" t="s">
        <v>1</v>
      </c>
      <c r="C479">
        <v>105.2</v>
      </c>
      <c r="D479" t="s">
        <v>151</v>
      </c>
      <c r="E479" t="s">
        <v>183</v>
      </c>
      <c r="F479" t="s">
        <v>184</v>
      </c>
      <c r="G479" t="s">
        <v>185</v>
      </c>
      <c r="H479" t="str" cm="1">
        <f t="array" ref="H479:I479">_xlfn.TEXTSPLIT(SUBSTITUTE(D479,"樓",""),"/",,,0)</f>
        <v>6</v>
      </c>
      <c r="I479" t="str">
        <v>14</v>
      </c>
      <c r="J479" cm="1">
        <f t="array" ref="J479">GetNumByUnit(E479,"房")</f>
        <v>4</v>
      </c>
      <c r="K479" cm="1">
        <f t="array" ref="K479">GetNumByUnit(E479,"廳")</f>
        <v>2</v>
      </c>
      <c r="L479" cm="1">
        <f t="array" ref="L479">GetNumByUnit(E479,"衛")</f>
        <v>3</v>
      </c>
      <c r="M479" t="str">
        <f t="shared" si="28"/>
        <v xml:space="preserve">台北市士林區德行東路  </v>
      </c>
      <c r="N479" t="str">
        <f t="shared" si="29"/>
        <v>台北市</v>
      </c>
      <c r="O479">
        <f t="shared" si="30"/>
        <v>190000</v>
      </c>
      <c r="P479" t="str">
        <f>_xlfn.XLOOKUP(N479,區隔!$B$3:$B$20,區隔!C$3:C$20,0)</f>
        <v>北部</v>
      </c>
      <c r="Q479" t="str">
        <f>LOOKUP(C479,區隔!$F$3:$F$5,區隔!$E$3:$E$5)</f>
        <v>大坪數</v>
      </c>
      <c r="R479">
        <f t="shared" si="31"/>
        <v>20</v>
      </c>
    </row>
    <row r="480" spans="1:18" x14ac:dyDescent="0.3">
      <c r="A480" s="7" t="s">
        <v>1801</v>
      </c>
      <c r="B480" t="s">
        <v>1</v>
      </c>
      <c r="C480">
        <v>24.49</v>
      </c>
      <c r="D480" t="s">
        <v>284</v>
      </c>
      <c r="E480" t="s">
        <v>193</v>
      </c>
      <c r="F480" t="s">
        <v>1802</v>
      </c>
      <c r="G480" t="s">
        <v>245</v>
      </c>
      <c r="H480" t="str" cm="1">
        <f t="array" ref="H480:I480">_xlfn.TEXTSPLIT(SUBSTITUTE(D480,"樓",""),"/",,,0)</f>
        <v>1-2</v>
      </c>
      <c r="I480" t="str">
        <v>2</v>
      </c>
      <c r="J480" cm="1">
        <f t="array" ref="J480">GetNumByUnit(E480,"房")</f>
        <v>4</v>
      </c>
      <c r="K480" cm="1">
        <f t="array" ref="K480">GetNumByUnit(E480,"廳")</f>
        <v>2</v>
      </c>
      <c r="L480" cm="1">
        <f t="array" ref="L480">GetNumByUnit(E480,"衛")</f>
        <v>2</v>
      </c>
      <c r="M480" t="str">
        <f t="shared" si="28"/>
        <v xml:space="preserve">台中市南區復興路三段  </v>
      </c>
      <c r="N480" t="str">
        <f t="shared" si="29"/>
        <v>台中市</v>
      </c>
      <c r="O480">
        <f t="shared" si="30"/>
        <v>23000</v>
      </c>
      <c r="P480" t="str">
        <f>_xlfn.XLOOKUP(N480,區隔!$B$3:$B$20,區隔!C$3:C$20,0)</f>
        <v>中部</v>
      </c>
      <c r="Q480" t="str">
        <f>LOOKUP(C480,區隔!$F$3:$F$5,區隔!$E$3:$E$5)</f>
        <v>中坪數</v>
      </c>
      <c r="R480">
        <f t="shared" si="31"/>
        <v>10</v>
      </c>
    </row>
    <row r="481" spans="1:18" x14ac:dyDescent="0.3">
      <c r="A481" s="7" t="s">
        <v>186</v>
      </c>
      <c r="B481" t="s">
        <v>1</v>
      </c>
      <c r="C481">
        <v>29.84</v>
      </c>
      <c r="D481" t="s">
        <v>65</v>
      </c>
      <c r="E481" t="s">
        <v>187</v>
      </c>
      <c r="F481" t="s">
        <v>188</v>
      </c>
      <c r="G481" t="s">
        <v>23</v>
      </c>
      <c r="H481" t="str" cm="1">
        <f t="array" ref="H481:I481">_xlfn.TEXTSPLIT(SUBSTITUTE(D481,"樓",""),"/",,,0)</f>
        <v>4</v>
      </c>
      <c r="I481" t="str">
        <v>4</v>
      </c>
      <c r="J481" cm="1">
        <f t="array" ref="J481">GetNumByUnit(E481,"房")</f>
        <v>3</v>
      </c>
      <c r="K481" cm="1">
        <f t="array" ref="K481">GetNumByUnit(E481,"廳")</f>
        <v>2</v>
      </c>
      <c r="L481" cm="1">
        <f t="array" ref="L481">GetNumByUnit(E481,"衛")</f>
        <v>1</v>
      </c>
      <c r="M481" t="str">
        <f t="shared" si="28"/>
        <v xml:space="preserve">台北市信義區忠孝東路五段  </v>
      </c>
      <c r="N481" t="str">
        <f t="shared" si="29"/>
        <v>台北市</v>
      </c>
      <c r="O481">
        <f t="shared" si="30"/>
        <v>40000</v>
      </c>
      <c r="P481" t="str">
        <f>_xlfn.XLOOKUP(N481,區隔!$B$3:$B$20,區隔!C$3:C$20,0)</f>
        <v>北部</v>
      </c>
      <c r="Q481" t="str">
        <f>LOOKUP(C481,區隔!$F$3:$F$5,區隔!$E$3:$E$5)</f>
        <v>中坪數</v>
      </c>
      <c r="R481">
        <f t="shared" si="31"/>
        <v>10</v>
      </c>
    </row>
    <row r="482" spans="1:18" x14ac:dyDescent="0.3">
      <c r="A482" s="7" t="s">
        <v>1803</v>
      </c>
      <c r="B482" t="s">
        <v>1</v>
      </c>
      <c r="C482">
        <v>25.93</v>
      </c>
      <c r="D482" t="s">
        <v>295</v>
      </c>
      <c r="E482" t="s">
        <v>187</v>
      </c>
      <c r="F482" t="s">
        <v>1804</v>
      </c>
      <c r="G482" t="s">
        <v>87</v>
      </c>
      <c r="H482" t="str" cm="1">
        <f t="array" ref="H482:I482">_xlfn.TEXTSPLIT(SUBSTITUTE(D482,"樓",""),"/",,,0)</f>
        <v>3</v>
      </c>
      <c r="I482" t="str">
        <v>5</v>
      </c>
      <c r="J482" cm="1">
        <f t="array" ref="J482">GetNumByUnit(E482,"房")</f>
        <v>3</v>
      </c>
      <c r="K482" cm="1">
        <f t="array" ref="K482">GetNumByUnit(E482,"廳")</f>
        <v>2</v>
      </c>
      <c r="L482" cm="1">
        <f t="array" ref="L482">GetNumByUnit(E482,"衛")</f>
        <v>1</v>
      </c>
      <c r="M482" t="str">
        <f t="shared" si="28"/>
        <v xml:space="preserve">新北市中和區連城路  </v>
      </c>
      <c r="N482" t="str">
        <f t="shared" si="29"/>
        <v>新北市</v>
      </c>
      <c r="O482">
        <f t="shared" si="30"/>
        <v>24000</v>
      </c>
      <c r="P482" t="str">
        <f>_xlfn.XLOOKUP(N482,區隔!$B$3:$B$20,區隔!C$3:C$20,0)</f>
        <v>北部</v>
      </c>
      <c r="Q482" t="str">
        <f>LOOKUP(C482,區隔!$F$3:$F$5,區隔!$E$3:$E$5)</f>
        <v>中坪數</v>
      </c>
      <c r="R482">
        <f t="shared" si="31"/>
        <v>10</v>
      </c>
    </row>
    <row r="483" spans="1:18" x14ac:dyDescent="0.3">
      <c r="A483" s="7" t="s">
        <v>1805</v>
      </c>
      <c r="B483" t="s">
        <v>1</v>
      </c>
      <c r="C483">
        <v>47.66</v>
      </c>
      <c r="D483" t="s">
        <v>1041</v>
      </c>
      <c r="E483" t="s">
        <v>53</v>
      </c>
      <c r="F483" t="s">
        <v>1797</v>
      </c>
      <c r="G483" t="s">
        <v>245</v>
      </c>
      <c r="H483" t="str" cm="1">
        <f t="array" ref="H483:I483">_xlfn.TEXTSPLIT(SUBSTITUTE(D483,"樓",""),"/",,,0)</f>
        <v>4</v>
      </c>
      <c r="I483" t="str">
        <v>16</v>
      </c>
      <c r="J483" cm="1">
        <f t="array" ref="J483">GetNumByUnit(E483,"房")</f>
        <v>3</v>
      </c>
      <c r="K483" cm="1">
        <f t="array" ref="K483">GetNumByUnit(E483,"廳")</f>
        <v>2</v>
      </c>
      <c r="L483" cm="1">
        <f t="array" ref="L483">GetNumByUnit(E483,"衛")</f>
        <v>2</v>
      </c>
      <c r="M483" t="str">
        <f t="shared" si="28"/>
        <v xml:space="preserve">桃園市桃園區莊敬路一段  </v>
      </c>
      <c r="N483" t="str">
        <f t="shared" si="29"/>
        <v>桃園市</v>
      </c>
      <c r="O483">
        <f t="shared" si="30"/>
        <v>23000</v>
      </c>
      <c r="P483" t="str">
        <f>_xlfn.XLOOKUP(N483,區隔!$B$3:$B$20,區隔!C$3:C$20,0)</f>
        <v>北部</v>
      </c>
      <c r="Q483" t="str">
        <f>LOOKUP(C483,區隔!$F$3:$F$5,區隔!$E$3:$E$5)</f>
        <v>大坪數</v>
      </c>
      <c r="R483">
        <f t="shared" si="31"/>
        <v>20</v>
      </c>
    </row>
    <row r="484" spans="1:18" x14ac:dyDescent="0.3">
      <c r="A484" s="7" t="s">
        <v>1806</v>
      </c>
      <c r="B484" t="s">
        <v>1</v>
      </c>
      <c r="C484">
        <v>28.74</v>
      </c>
      <c r="D484" t="s">
        <v>295</v>
      </c>
      <c r="E484" t="s">
        <v>51</v>
      </c>
      <c r="F484" t="s">
        <v>1807</v>
      </c>
      <c r="G484" t="s">
        <v>493</v>
      </c>
      <c r="H484" t="str" cm="1">
        <f t="array" ref="H484:I484">_xlfn.TEXTSPLIT(SUBSTITUTE(D484,"樓",""),"/",,,0)</f>
        <v>3</v>
      </c>
      <c r="I484" t="str">
        <v>5</v>
      </c>
      <c r="J484" cm="1">
        <f t="array" ref="J484">GetNumByUnit(E484,"房")</f>
        <v>2</v>
      </c>
      <c r="K484" cm="1">
        <f t="array" ref="K484">GetNumByUnit(E484,"廳")</f>
        <v>2</v>
      </c>
      <c r="L484" cm="1">
        <f t="array" ref="L484">GetNumByUnit(E484,"衛")</f>
        <v>2</v>
      </c>
      <c r="M484" t="str">
        <f t="shared" si="28"/>
        <v xml:space="preserve">新北市三峽區中山路  </v>
      </c>
      <c r="N484" t="str">
        <f t="shared" si="29"/>
        <v>新北市</v>
      </c>
      <c r="O484">
        <f t="shared" si="30"/>
        <v>20000</v>
      </c>
      <c r="P484" t="str">
        <f>_xlfn.XLOOKUP(N484,區隔!$B$3:$B$20,區隔!C$3:C$20,0)</f>
        <v>北部</v>
      </c>
      <c r="Q484" t="str">
        <f>LOOKUP(C484,區隔!$F$3:$F$5,區隔!$E$3:$E$5)</f>
        <v>中坪數</v>
      </c>
      <c r="R484">
        <f t="shared" si="31"/>
        <v>10</v>
      </c>
    </row>
    <row r="485" spans="1:18" x14ac:dyDescent="0.3">
      <c r="A485" s="7" t="s">
        <v>192</v>
      </c>
      <c r="B485" t="s">
        <v>1</v>
      </c>
      <c r="C485">
        <v>79.77</v>
      </c>
      <c r="D485" t="s">
        <v>137</v>
      </c>
      <c r="E485" t="s">
        <v>193</v>
      </c>
      <c r="F485" t="s">
        <v>43</v>
      </c>
      <c r="G485" t="s">
        <v>172</v>
      </c>
      <c r="H485" t="str" cm="1">
        <f t="array" ref="H485:I485">_xlfn.TEXTSPLIT(SUBSTITUTE(D485,"樓",""),"/",,,0)</f>
        <v>12</v>
      </c>
      <c r="I485" t="str">
        <v>14</v>
      </c>
      <c r="J485" cm="1">
        <f t="array" ref="J485">GetNumByUnit(E485,"房")</f>
        <v>4</v>
      </c>
      <c r="K485" cm="1">
        <f t="array" ref="K485">GetNumByUnit(E485,"廳")</f>
        <v>2</v>
      </c>
      <c r="L485" cm="1">
        <f t="array" ref="L485">GetNumByUnit(E485,"衛")</f>
        <v>2</v>
      </c>
      <c r="M485" t="str">
        <f t="shared" si="28"/>
        <v xml:space="preserve">台北市內湖區民權東路六段  </v>
      </c>
      <c r="N485" t="str">
        <f t="shared" si="29"/>
        <v>台北市</v>
      </c>
      <c r="O485">
        <f t="shared" si="30"/>
        <v>80000</v>
      </c>
      <c r="P485" t="str">
        <f>_xlfn.XLOOKUP(N485,區隔!$B$3:$B$20,區隔!C$3:C$20,0)</f>
        <v>北部</v>
      </c>
      <c r="Q485" t="str">
        <f>LOOKUP(C485,區隔!$F$3:$F$5,區隔!$E$3:$E$5)</f>
        <v>大坪數</v>
      </c>
      <c r="R485">
        <f t="shared" si="31"/>
        <v>20</v>
      </c>
    </row>
    <row r="486" spans="1:18" x14ac:dyDescent="0.3">
      <c r="A486" s="7" t="s">
        <v>1808</v>
      </c>
      <c r="B486" t="s">
        <v>1</v>
      </c>
      <c r="C486">
        <v>47.59</v>
      </c>
      <c r="D486" t="s">
        <v>1809</v>
      </c>
      <c r="E486" t="s">
        <v>61</v>
      </c>
      <c r="F486" t="s">
        <v>1810</v>
      </c>
      <c r="G486" t="s">
        <v>1811</v>
      </c>
      <c r="H486" t="str" cm="1">
        <f t="array" ref="H486:I486">_xlfn.TEXTSPLIT(SUBSTITUTE(D486,"樓",""),"/",,,0)</f>
        <v>24</v>
      </c>
      <c r="I486" t="str">
        <v>26</v>
      </c>
      <c r="J486" cm="1">
        <f t="array" ref="J486">GetNumByUnit(E486,"房")</f>
        <v>2</v>
      </c>
      <c r="K486" cm="1">
        <f t="array" ref="K486">GetNumByUnit(E486,"廳")</f>
        <v>2</v>
      </c>
      <c r="L486" cm="1">
        <f t="array" ref="L486">GetNumByUnit(E486,"衛")</f>
        <v>1</v>
      </c>
      <c r="M486" t="str">
        <f t="shared" si="28"/>
        <v xml:space="preserve">台中市西屯區臺灣大道四段  </v>
      </c>
      <c r="N486" t="str">
        <f t="shared" si="29"/>
        <v>台中市</v>
      </c>
      <c r="O486">
        <f t="shared" si="30"/>
        <v>29980</v>
      </c>
      <c r="P486" t="str">
        <f>_xlfn.XLOOKUP(N486,區隔!$B$3:$B$20,區隔!C$3:C$20,0)</f>
        <v>中部</v>
      </c>
      <c r="Q486" t="str">
        <f>LOOKUP(C486,區隔!$F$3:$F$5,區隔!$E$3:$E$5)</f>
        <v>大坪數</v>
      </c>
      <c r="R486">
        <f t="shared" si="31"/>
        <v>30</v>
      </c>
    </row>
    <row r="487" spans="1:18" x14ac:dyDescent="0.3">
      <c r="A487" s="7" t="s">
        <v>1812</v>
      </c>
      <c r="B487" t="s">
        <v>1</v>
      </c>
      <c r="C487">
        <v>43.03</v>
      </c>
      <c r="D487" t="s">
        <v>78</v>
      </c>
      <c r="E487" t="s">
        <v>53</v>
      </c>
      <c r="F487" t="s">
        <v>1813</v>
      </c>
      <c r="G487" t="s">
        <v>1497</v>
      </c>
      <c r="H487" t="str" cm="1">
        <f t="array" ref="H487:I487">_xlfn.TEXTSPLIT(SUBSTITUTE(D487,"樓",""),"/",,,0)</f>
        <v>4</v>
      </c>
      <c r="I487" t="str">
        <v>8</v>
      </c>
      <c r="J487" cm="1">
        <f t="array" ref="J487">GetNumByUnit(E487,"房")</f>
        <v>3</v>
      </c>
      <c r="K487" cm="1">
        <f t="array" ref="K487">GetNumByUnit(E487,"廳")</f>
        <v>2</v>
      </c>
      <c r="L487" cm="1">
        <f t="array" ref="L487">GetNumByUnit(E487,"衛")</f>
        <v>2</v>
      </c>
      <c r="M487" t="str">
        <f t="shared" si="28"/>
        <v xml:space="preserve">新竹縣芎林鄉上山  </v>
      </c>
      <c r="N487" t="str">
        <f t="shared" si="29"/>
        <v>新竹縣</v>
      </c>
      <c r="O487">
        <f t="shared" si="30"/>
        <v>28500</v>
      </c>
      <c r="P487" t="str">
        <f>_xlfn.XLOOKUP(N487,區隔!$B$3:$B$20,區隔!C$3:C$20,0)</f>
        <v>北部</v>
      </c>
      <c r="Q487" t="str">
        <f>LOOKUP(C487,區隔!$F$3:$F$5,區隔!$E$3:$E$5)</f>
        <v>大坪數</v>
      </c>
      <c r="R487">
        <f t="shared" si="31"/>
        <v>10</v>
      </c>
    </row>
    <row r="488" spans="1:18" x14ac:dyDescent="0.3">
      <c r="A488" s="7" t="s">
        <v>196</v>
      </c>
      <c r="B488" t="s">
        <v>1</v>
      </c>
      <c r="C488">
        <v>34.19</v>
      </c>
      <c r="D488" t="s">
        <v>197</v>
      </c>
      <c r="E488" t="s">
        <v>198</v>
      </c>
      <c r="F488" t="s">
        <v>199</v>
      </c>
      <c r="G488" t="s">
        <v>200</v>
      </c>
      <c r="H488" t="str" cm="1">
        <f t="array" ref="H488:I488">_xlfn.TEXTSPLIT(SUBSTITUTE(D488,"樓",""),"/",,,0)</f>
        <v>3</v>
      </c>
      <c r="I488" t="str">
        <v>11</v>
      </c>
      <c r="J488" cm="1">
        <f t="array" ref="J488">GetNumByUnit(E488,"房")</f>
        <v>2</v>
      </c>
      <c r="K488" cm="1">
        <f t="array" ref="K488">GetNumByUnit(E488,"廳")</f>
        <v>1</v>
      </c>
      <c r="L488" cm="1">
        <f t="array" ref="L488">GetNumByUnit(E488,"衛")</f>
        <v>1</v>
      </c>
      <c r="M488" t="str">
        <f t="shared" si="28"/>
        <v xml:space="preserve">台北市內湖區康寧路三段  </v>
      </c>
      <c r="N488" t="str">
        <f t="shared" si="29"/>
        <v>台北市</v>
      </c>
      <c r="O488">
        <f t="shared" si="30"/>
        <v>41000</v>
      </c>
      <c r="P488" t="str">
        <f>_xlfn.XLOOKUP(N488,區隔!$B$3:$B$20,區隔!C$3:C$20,0)</f>
        <v>北部</v>
      </c>
      <c r="Q488" t="str">
        <f>LOOKUP(C488,區隔!$F$3:$F$5,區隔!$E$3:$E$5)</f>
        <v>大坪數</v>
      </c>
      <c r="R488">
        <f t="shared" si="31"/>
        <v>20</v>
      </c>
    </row>
    <row r="489" spans="1:18" x14ac:dyDescent="0.3">
      <c r="A489" s="7" t="s">
        <v>201</v>
      </c>
      <c r="B489" t="s">
        <v>1</v>
      </c>
      <c r="C489">
        <v>45.78</v>
      </c>
      <c r="D489" t="s">
        <v>202</v>
      </c>
      <c r="E489" t="s">
        <v>53</v>
      </c>
      <c r="F489" t="s">
        <v>103</v>
      </c>
      <c r="G489" t="s">
        <v>153</v>
      </c>
      <c r="H489" t="str" cm="1">
        <f t="array" ref="H489:I489">_xlfn.TEXTSPLIT(SUBSTITUTE(D489,"樓",""),"/",,,0)</f>
        <v>2</v>
      </c>
      <c r="I489" t="str">
        <v>9</v>
      </c>
      <c r="J489" cm="1">
        <f t="array" ref="J489">GetNumByUnit(E489,"房")</f>
        <v>3</v>
      </c>
      <c r="K489" cm="1">
        <f t="array" ref="K489">GetNumByUnit(E489,"廳")</f>
        <v>2</v>
      </c>
      <c r="L489" cm="1">
        <f t="array" ref="L489">GetNumByUnit(E489,"衛")</f>
        <v>2</v>
      </c>
      <c r="M489" t="str">
        <f t="shared" si="28"/>
        <v xml:space="preserve">台北市大安區大安路一段  </v>
      </c>
      <c r="N489" t="str">
        <f t="shared" si="29"/>
        <v>台北市</v>
      </c>
      <c r="O489">
        <f t="shared" si="30"/>
        <v>100000</v>
      </c>
      <c r="P489" t="str">
        <f>_xlfn.XLOOKUP(N489,區隔!$B$3:$B$20,區隔!C$3:C$20,0)</f>
        <v>北部</v>
      </c>
      <c r="Q489" t="str">
        <f>LOOKUP(C489,區隔!$F$3:$F$5,區隔!$E$3:$E$5)</f>
        <v>大坪數</v>
      </c>
      <c r="R489">
        <f t="shared" si="31"/>
        <v>10</v>
      </c>
    </row>
    <row r="490" spans="1:18" x14ac:dyDescent="0.3">
      <c r="A490" s="7" t="s">
        <v>1814</v>
      </c>
      <c r="B490" t="s">
        <v>1</v>
      </c>
      <c r="C490">
        <v>33.4</v>
      </c>
      <c r="D490" t="s">
        <v>682</v>
      </c>
      <c r="E490" t="s">
        <v>141</v>
      </c>
      <c r="F490" t="s">
        <v>1815</v>
      </c>
      <c r="G490" t="s">
        <v>83</v>
      </c>
      <c r="H490" t="str" cm="1">
        <f t="array" ref="H490:I490">_xlfn.TEXTSPLIT(SUBSTITUTE(D490,"樓",""),"/",,,0)</f>
        <v>9</v>
      </c>
      <c r="I490" t="str">
        <v>15</v>
      </c>
      <c r="J490" cm="1">
        <f t="array" ref="J490">GetNumByUnit(E490,"房")</f>
        <v>2</v>
      </c>
      <c r="K490" cm="1">
        <f t="array" ref="K490">GetNumByUnit(E490,"廳")</f>
        <v>1</v>
      </c>
      <c r="L490" cm="1">
        <f t="array" ref="L490">GetNumByUnit(E490,"衛")</f>
        <v>1</v>
      </c>
      <c r="M490" t="str">
        <f t="shared" si="28"/>
        <v xml:space="preserve">台中市北屯區環太東路  </v>
      </c>
      <c r="N490" t="str">
        <f t="shared" si="29"/>
        <v>台中市</v>
      </c>
      <c r="O490">
        <f t="shared" si="30"/>
        <v>27000</v>
      </c>
      <c r="P490" t="str">
        <f>_xlfn.XLOOKUP(N490,區隔!$B$3:$B$20,區隔!C$3:C$20,0)</f>
        <v>中部</v>
      </c>
      <c r="Q490" t="str">
        <f>LOOKUP(C490,區隔!$F$3:$F$5,區隔!$E$3:$E$5)</f>
        <v>大坪數</v>
      </c>
      <c r="R490">
        <f t="shared" si="31"/>
        <v>20</v>
      </c>
    </row>
    <row r="491" spans="1:18" x14ac:dyDescent="0.3">
      <c r="A491" s="7" t="s">
        <v>203</v>
      </c>
      <c r="B491" t="s">
        <v>1</v>
      </c>
      <c r="C491">
        <v>31.82</v>
      </c>
      <c r="D491" t="s">
        <v>58</v>
      </c>
      <c r="E491" t="s">
        <v>204</v>
      </c>
      <c r="F491" t="s">
        <v>205</v>
      </c>
      <c r="G491" t="s">
        <v>132</v>
      </c>
      <c r="H491" t="str" cm="1">
        <f t="array" ref="H491:I491">_xlfn.TEXTSPLIT(SUBSTITUTE(D491,"樓",""),"/",,,0)</f>
        <v>1</v>
      </c>
      <c r="I491" t="str">
        <v>5</v>
      </c>
      <c r="J491" cm="1">
        <f t="array" ref="J491">GetNumByUnit(E491,"房")</f>
        <v>3</v>
      </c>
      <c r="K491" cm="1">
        <f t="array" ref="K491">GetNumByUnit(E491,"廳")</f>
        <v>3</v>
      </c>
      <c r="L491" cm="1">
        <f t="array" ref="L491">GetNumByUnit(E491,"衛")</f>
        <v>2</v>
      </c>
      <c r="M491" t="str">
        <f t="shared" si="28"/>
        <v xml:space="preserve">台北市文山區景隆街  </v>
      </c>
      <c r="N491" t="str">
        <f t="shared" si="29"/>
        <v>台北市</v>
      </c>
      <c r="O491">
        <f t="shared" si="30"/>
        <v>66000</v>
      </c>
      <c r="P491" t="str">
        <f>_xlfn.XLOOKUP(N491,區隔!$B$3:$B$20,區隔!C$3:C$20,0)</f>
        <v>北部</v>
      </c>
      <c r="Q491" t="str">
        <f>LOOKUP(C491,區隔!$F$3:$F$5,區隔!$E$3:$E$5)</f>
        <v>大坪數</v>
      </c>
      <c r="R491">
        <f t="shared" si="31"/>
        <v>10</v>
      </c>
    </row>
    <row r="492" spans="1:18" x14ac:dyDescent="0.3">
      <c r="A492" s="7" t="s">
        <v>1816</v>
      </c>
      <c r="B492" t="s">
        <v>1</v>
      </c>
      <c r="C492">
        <v>49.83</v>
      </c>
      <c r="D492" t="s">
        <v>1817</v>
      </c>
      <c r="E492" t="s">
        <v>53</v>
      </c>
      <c r="F492" t="s">
        <v>1664</v>
      </c>
      <c r="G492" t="s">
        <v>3</v>
      </c>
      <c r="H492" t="str" cm="1">
        <f t="array" ref="H492:I492">_xlfn.TEXTSPLIT(SUBSTITUTE(D492,"樓",""),"/",,,0)</f>
        <v>10</v>
      </c>
      <c r="I492" t="str">
        <v>32</v>
      </c>
      <c r="J492" cm="1">
        <f t="array" ref="J492">GetNumByUnit(E492,"房")</f>
        <v>3</v>
      </c>
      <c r="K492" cm="1">
        <f t="array" ref="K492">GetNumByUnit(E492,"廳")</f>
        <v>2</v>
      </c>
      <c r="L492" cm="1">
        <f t="array" ref="L492">GetNumByUnit(E492,"衛")</f>
        <v>2</v>
      </c>
      <c r="M492" t="str">
        <f t="shared" si="28"/>
        <v xml:space="preserve">新北市新莊區思源路  </v>
      </c>
      <c r="N492" t="str">
        <f t="shared" si="29"/>
        <v>新北市</v>
      </c>
      <c r="O492">
        <f t="shared" si="30"/>
        <v>55000</v>
      </c>
      <c r="P492" t="str">
        <f>_xlfn.XLOOKUP(N492,區隔!$B$3:$B$20,區隔!C$3:C$20,0)</f>
        <v>北部</v>
      </c>
      <c r="Q492" t="str">
        <f>LOOKUP(C492,區隔!$F$3:$F$5,區隔!$E$3:$E$5)</f>
        <v>大坪數</v>
      </c>
      <c r="R492">
        <f t="shared" si="31"/>
        <v>40</v>
      </c>
    </row>
    <row r="493" spans="1:18" x14ac:dyDescent="0.3">
      <c r="A493" s="7" t="s">
        <v>1818</v>
      </c>
      <c r="B493" t="s">
        <v>1</v>
      </c>
      <c r="C493">
        <v>114.82</v>
      </c>
      <c r="D493" t="s">
        <v>324</v>
      </c>
      <c r="E493" t="s">
        <v>303</v>
      </c>
      <c r="F493" t="s">
        <v>1604</v>
      </c>
      <c r="G493" t="s">
        <v>163</v>
      </c>
      <c r="H493" t="str" cm="1">
        <f t="array" ref="H493:I493">_xlfn.TEXTSPLIT(SUBSTITUTE(D493,"樓",""),"/",,,0)</f>
        <v>9</v>
      </c>
      <c r="I493" t="str">
        <v>14</v>
      </c>
      <c r="J493" cm="1">
        <f t="array" ref="J493">GetNumByUnit(E493,"房")</f>
        <v>3</v>
      </c>
      <c r="K493" cm="1">
        <f t="array" ref="K493">GetNumByUnit(E493,"廳")</f>
        <v>2</v>
      </c>
      <c r="L493" cm="1">
        <f t="array" ref="L493">GetNumByUnit(E493,"衛")</f>
        <v>3</v>
      </c>
      <c r="M493" t="str">
        <f t="shared" si="28"/>
        <v xml:space="preserve">台中市北區忠太東路  </v>
      </c>
      <c r="N493" t="str">
        <f t="shared" si="29"/>
        <v>台中市</v>
      </c>
      <c r="O493">
        <f t="shared" si="30"/>
        <v>95000</v>
      </c>
      <c r="P493" t="str">
        <f>_xlfn.XLOOKUP(N493,區隔!$B$3:$B$20,區隔!C$3:C$20,0)</f>
        <v>中部</v>
      </c>
      <c r="Q493" t="str">
        <f>LOOKUP(C493,區隔!$F$3:$F$5,區隔!$E$3:$E$5)</f>
        <v>大坪數</v>
      </c>
      <c r="R493">
        <f t="shared" si="31"/>
        <v>20</v>
      </c>
    </row>
    <row r="494" spans="1:18" x14ac:dyDescent="0.3">
      <c r="A494" s="7" t="s">
        <v>1819</v>
      </c>
      <c r="B494" t="s">
        <v>1</v>
      </c>
      <c r="C494">
        <v>34.159999999999997</v>
      </c>
      <c r="D494" t="s">
        <v>1301</v>
      </c>
      <c r="E494" t="s">
        <v>53</v>
      </c>
      <c r="F494" t="s">
        <v>1820</v>
      </c>
      <c r="G494" t="s">
        <v>177</v>
      </c>
      <c r="H494" t="str" cm="1">
        <f t="array" ref="H494:I494">_xlfn.TEXTSPLIT(SUBSTITUTE(D494,"樓",""),"/",,,0)</f>
        <v>18</v>
      </c>
      <c r="I494" t="str">
        <v>19</v>
      </c>
      <c r="J494" cm="1">
        <f t="array" ref="J494">GetNumByUnit(E494,"房")</f>
        <v>3</v>
      </c>
      <c r="K494" cm="1">
        <f t="array" ref="K494">GetNumByUnit(E494,"廳")</f>
        <v>2</v>
      </c>
      <c r="L494" cm="1">
        <f t="array" ref="L494">GetNumByUnit(E494,"衛")</f>
        <v>2</v>
      </c>
      <c r="M494" t="str">
        <f t="shared" si="28"/>
        <v xml:space="preserve"> 新北市板橋區華江一路  </v>
      </c>
      <c r="N494" t="str">
        <f t="shared" si="29"/>
        <v>新北市</v>
      </c>
      <c r="O494">
        <f t="shared" si="30"/>
        <v>38000</v>
      </c>
      <c r="P494" t="str">
        <f>_xlfn.XLOOKUP(N494,區隔!$B$3:$B$20,區隔!C$3:C$20,0)</f>
        <v>北部</v>
      </c>
      <c r="Q494" t="str">
        <f>LOOKUP(C494,區隔!$F$3:$F$5,區隔!$E$3:$E$5)</f>
        <v>大坪數</v>
      </c>
      <c r="R494">
        <f t="shared" si="31"/>
        <v>20</v>
      </c>
    </row>
    <row r="495" spans="1:18" x14ac:dyDescent="0.3">
      <c r="A495" s="7" t="s">
        <v>1821</v>
      </c>
      <c r="B495" t="s">
        <v>1</v>
      </c>
      <c r="C495">
        <v>16.57</v>
      </c>
      <c r="D495" t="s">
        <v>1822</v>
      </c>
      <c r="E495" t="s">
        <v>56</v>
      </c>
      <c r="F495" t="s">
        <v>1823</v>
      </c>
      <c r="G495" t="s">
        <v>214</v>
      </c>
      <c r="H495" t="str" cm="1">
        <f t="array" ref="H495:I495">_xlfn.TEXTSPLIT(SUBSTITUTE(D495,"樓",""),"/",,,0)</f>
        <v>25</v>
      </c>
      <c r="I495" t="str">
        <v>25</v>
      </c>
      <c r="J495" cm="1">
        <f t="array" ref="J495">GetNumByUnit(E495,"房")</f>
        <v>1</v>
      </c>
      <c r="K495" cm="1">
        <f t="array" ref="K495">GetNumByUnit(E495,"廳")</f>
        <v>1</v>
      </c>
      <c r="L495" cm="1">
        <f t="array" ref="L495">GetNumByUnit(E495,"衛")</f>
        <v>1</v>
      </c>
      <c r="M495" t="str">
        <f t="shared" si="28"/>
        <v xml:space="preserve">高雄市鼓山區大順一路  </v>
      </c>
      <c r="N495" t="str">
        <f t="shared" si="29"/>
        <v>高雄市</v>
      </c>
      <c r="O495">
        <f t="shared" si="30"/>
        <v>18000</v>
      </c>
      <c r="P495" t="str">
        <f>_xlfn.XLOOKUP(N495,區隔!$B$3:$B$20,區隔!C$3:C$20,0)</f>
        <v>南部</v>
      </c>
      <c r="Q495" t="str">
        <f>LOOKUP(C495,區隔!$F$3:$F$5,區隔!$E$3:$E$5)</f>
        <v>中坪數</v>
      </c>
      <c r="R495">
        <f t="shared" si="31"/>
        <v>30</v>
      </c>
    </row>
    <row r="496" spans="1:18" x14ac:dyDescent="0.3">
      <c r="A496" s="7" t="s">
        <v>4868</v>
      </c>
      <c r="B496" t="s">
        <v>1</v>
      </c>
      <c r="C496">
        <v>29</v>
      </c>
      <c r="D496" t="s">
        <v>472</v>
      </c>
      <c r="E496" t="s">
        <v>79</v>
      </c>
      <c r="F496" t="s">
        <v>2943</v>
      </c>
      <c r="G496" t="s">
        <v>365</v>
      </c>
      <c r="H496" t="str" cm="1">
        <f t="array" ref="H496:I496">_xlfn.TEXTSPLIT(SUBSTITUTE(D496,"樓",""),"/",,,0)</f>
        <v>3</v>
      </c>
      <c r="I496" t="str">
        <v>12</v>
      </c>
      <c r="J496" cm="1">
        <f t="array" ref="J496">GetNumByUnit(E496,"房")</f>
        <v>1</v>
      </c>
      <c r="K496" cm="1">
        <f t="array" ref="K496">GetNumByUnit(E496,"廳")</f>
        <v>2</v>
      </c>
      <c r="L496" cm="1">
        <f t="array" ref="L496">GetNumByUnit(E496,"衛")</f>
        <v>1</v>
      </c>
      <c r="M496" t="str">
        <f t="shared" si="28"/>
        <v xml:space="preserve">新北市永和區中正路  </v>
      </c>
      <c r="N496" t="str">
        <f t="shared" si="29"/>
        <v>新北市</v>
      </c>
      <c r="O496">
        <f t="shared" si="30"/>
        <v>42000</v>
      </c>
      <c r="P496" t="str">
        <f>_xlfn.XLOOKUP(N496,區隔!$B$3:$B$20,區隔!C$3:C$20,0)</f>
        <v>北部</v>
      </c>
      <c r="Q496" t="str">
        <f>LOOKUP(C496,區隔!$F$3:$F$5,區隔!$E$3:$E$5)</f>
        <v>中坪數</v>
      </c>
      <c r="R496">
        <f t="shared" si="31"/>
        <v>20</v>
      </c>
    </row>
    <row r="497" spans="1:18" x14ac:dyDescent="0.3">
      <c r="A497" s="7" t="s">
        <v>1824</v>
      </c>
      <c r="B497" t="s">
        <v>1</v>
      </c>
      <c r="C497">
        <v>36.26</v>
      </c>
      <c r="D497" t="s">
        <v>129</v>
      </c>
      <c r="E497" t="s">
        <v>61</v>
      </c>
      <c r="F497" t="s">
        <v>1825</v>
      </c>
      <c r="G497" t="s">
        <v>29</v>
      </c>
      <c r="H497" t="str" cm="1">
        <f t="array" ref="H497:I497">_xlfn.TEXTSPLIT(SUBSTITUTE(D497,"樓",""),"/",,,0)</f>
        <v>9</v>
      </c>
      <c r="I497" t="str">
        <v>12</v>
      </c>
      <c r="J497" cm="1">
        <f t="array" ref="J497">GetNumByUnit(E497,"房")</f>
        <v>2</v>
      </c>
      <c r="K497" cm="1">
        <f t="array" ref="K497">GetNumByUnit(E497,"廳")</f>
        <v>2</v>
      </c>
      <c r="L497" cm="1">
        <f t="array" ref="L497">GetNumByUnit(E497,"衛")</f>
        <v>1</v>
      </c>
      <c r="M497" t="str">
        <f t="shared" si="28"/>
        <v xml:space="preserve">台中市南區東興路一段  </v>
      </c>
      <c r="N497" t="str">
        <f t="shared" si="29"/>
        <v>台中市</v>
      </c>
      <c r="O497">
        <f t="shared" si="30"/>
        <v>25000</v>
      </c>
      <c r="P497" t="str">
        <f>_xlfn.XLOOKUP(N497,區隔!$B$3:$B$20,區隔!C$3:C$20,0)</f>
        <v>中部</v>
      </c>
      <c r="Q497" t="str">
        <f>LOOKUP(C497,區隔!$F$3:$F$5,區隔!$E$3:$E$5)</f>
        <v>大坪數</v>
      </c>
      <c r="R497">
        <f t="shared" si="31"/>
        <v>20</v>
      </c>
    </row>
    <row r="498" spans="1:18" x14ac:dyDescent="0.3">
      <c r="A498" s="7" t="s">
        <v>1826</v>
      </c>
      <c r="B498" t="s">
        <v>1</v>
      </c>
      <c r="C498">
        <v>23.5</v>
      </c>
      <c r="D498" t="s">
        <v>137</v>
      </c>
      <c r="E498" t="s">
        <v>141</v>
      </c>
      <c r="F498" t="s">
        <v>1827</v>
      </c>
      <c r="G498" t="s">
        <v>1828</v>
      </c>
      <c r="H498" t="str" cm="1">
        <f t="array" ref="H498:I498">_xlfn.TEXTSPLIT(SUBSTITUTE(D498,"樓",""),"/",,,0)</f>
        <v>12</v>
      </c>
      <c r="I498" t="str">
        <v>14</v>
      </c>
      <c r="J498" cm="1">
        <f t="array" ref="J498">GetNumByUnit(E498,"房")</f>
        <v>2</v>
      </c>
      <c r="K498" cm="1">
        <f t="array" ref="K498">GetNumByUnit(E498,"廳")</f>
        <v>1</v>
      </c>
      <c r="L498" cm="1">
        <f t="array" ref="L498">GetNumByUnit(E498,"衛")</f>
        <v>1</v>
      </c>
      <c r="M498" t="str">
        <f t="shared" si="28"/>
        <v xml:space="preserve">高雄市鼓山區昌盛路  </v>
      </c>
      <c r="N498" t="str">
        <f t="shared" si="29"/>
        <v>高雄市</v>
      </c>
      <c r="O498">
        <f t="shared" si="30"/>
        <v>22500</v>
      </c>
      <c r="P498" t="str">
        <f>_xlfn.XLOOKUP(N498,區隔!$B$3:$B$20,區隔!C$3:C$20,0)</f>
        <v>南部</v>
      </c>
      <c r="Q498" t="str">
        <f>LOOKUP(C498,區隔!$F$3:$F$5,區隔!$E$3:$E$5)</f>
        <v>中坪數</v>
      </c>
      <c r="R498">
        <f t="shared" si="31"/>
        <v>20</v>
      </c>
    </row>
    <row r="499" spans="1:18" x14ac:dyDescent="0.3">
      <c r="A499" s="7" t="s">
        <v>1829</v>
      </c>
      <c r="B499" t="s">
        <v>1</v>
      </c>
      <c r="C499">
        <v>52.86</v>
      </c>
      <c r="D499" t="s">
        <v>1061</v>
      </c>
      <c r="E499" t="s">
        <v>53</v>
      </c>
      <c r="F499" t="s">
        <v>1830</v>
      </c>
      <c r="G499" t="s">
        <v>507</v>
      </c>
      <c r="H499" t="str" cm="1">
        <f t="array" ref="H499:I499">_xlfn.TEXTSPLIT(SUBSTITUTE(D499,"樓",""),"/",,,0)</f>
        <v>8</v>
      </c>
      <c r="I499" t="str">
        <v>22</v>
      </c>
      <c r="J499" cm="1">
        <f t="array" ref="J499">GetNumByUnit(E499,"房")</f>
        <v>3</v>
      </c>
      <c r="K499" cm="1">
        <f t="array" ref="K499">GetNumByUnit(E499,"廳")</f>
        <v>2</v>
      </c>
      <c r="L499" cm="1">
        <f t="array" ref="L499">GetNumByUnit(E499,"衛")</f>
        <v>2</v>
      </c>
      <c r="M499" t="str">
        <f t="shared" si="28"/>
        <v xml:space="preserve">桃園市桃園區民光東路  </v>
      </c>
      <c r="N499" t="str">
        <f t="shared" si="29"/>
        <v>桃園市</v>
      </c>
      <c r="O499">
        <f t="shared" si="30"/>
        <v>32800</v>
      </c>
      <c r="P499" t="str">
        <f>_xlfn.XLOOKUP(N499,區隔!$B$3:$B$20,區隔!C$3:C$20,0)</f>
        <v>北部</v>
      </c>
      <c r="Q499" t="str">
        <f>LOOKUP(C499,區隔!$F$3:$F$5,區隔!$E$3:$E$5)</f>
        <v>大坪數</v>
      </c>
      <c r="R499">
        <f t="shared" si="31"/>
        <v>30</v>
      </c>
    </row>
    <row r="500" spans="1:18" x14ac:dyDescent="0.3">
      <c r="A500" s="7" t="s">
        <v>1831</v>
      </c>
      <c r="B500" t="s">
        <v>1</v>
      </c>
      <c r="C500">
        <v>41.18</v>
      </c>
      <c r="D500" t="s">
        <v>276</v>
      </c>
      <c r="E500" t="s">
        <v>53</v>
      </c>
      <c r="F500" t="s">
        <v>1832</v>
      </c>
      <c r="G500" t="s">
        <v>89</v>
      </c>
      <c r="H500" t="str" cm="1">
        <f t="array" ref="H500:I500">_xlfn.TEXTSPLIT(SUBSTITUTE(D500,"樓",""),"/",,,0)</f>
        <v>2</v>
      </c>
      <c r="I500" t="str">
        <v>12</v>
      </c>
      <c r="J500" cm="1">
        <f t="array" ref="J500">GetNumByUnit(E500,"房")</f>
        <v>3</v>
      </c>
      <c r="K500" cm="1">
        <f t="array" ref="K500">GetNumByUnit(E500,"廳")</f>
        <v>2</v>
      </c>
      <c r="L500" cm="1">
        <f t="array" ref="L500">GetNumByUnit(E500,"衛")</f>
        <v>2</v>
      </c>
      <c r="M500" t="str">
        <f t="shared" si="28"/>
        <v xml:space="preserve">台中市太平區太堤西路  </v>
      </c>
      <c r="N500" t="str">
        <f t="shared" si="29"/>
        <v>台中市</v>
      </c>
      <c r="O500">
        <f t="shared" si="30"/>
        <v>28000</v>
      </c>
      <c r="P500" t="str">
        <f>_xlfn.XLOOKUP(N500,區隔!$B$3:$B$20,區隔!C$3:C$20,0)</f>
        <v>中部</v>
      </c>
      <c r="Q500" t="str">
        <f>LOOKUP(C500,區隔!$F$3:$F$5,區隔!$E$3:$E$5)</f>
        <v>大坪數</v>
      </c>
      <c r="R500">
        <f t="shared" si="31"/>
        <v>20</v>
      </c>
    </row>
    <row r="501" spans="1:18" x14ac:dyDescent="0.3">
      <c r="A501" s="7" t="s">
        <v>208</v>
      </c>
      <c r="B501" t="s">
        <v>1</v>
      </c>
      <c r="C501">
        <v>29.01</v>
      </c>
      <c r="D501" t="s">
        <v>88</v>
      </c>
      <c r="E501" t="s">
        <v>53</v>
      </c>
      <c r="F501" t="s">
        <v>209</v>
      </c>
      <c r="G501" t="s">
        <v>210</v>
      </c>
      <c r="H501" t="str" cm="1">
        <f t="array" ref="H501:I501">_xlfn.TEXTSPLIT(SUBSTITUTE(D501,"樓",""),"/",,,0)</f>
        <v>2</v>
      </c>
      <c r="I501" t="str">
        <v>5</v>
      </c>
      <c r="J501" cm="1">
        <f t="array" ref="J501">GetNumByUnit(E501,"房")</f>
        <v>3</v>
      </c>
      <c r="K501" cm="1">
        <f t="array" ref="K501">GetNumByUnit(E501,"廳")</f>
        <v>2</v>
      </c>
      <c r="L501" cm="1">
        <f t="array" ref="L501">GetNumByUnit(E501,"衛")</f>
        <v>2</v>
      </c>
      <c r="M501" t="str">
        <f t="shared" si="28"/>
        <v xml:space="preserve">台北市中正區臨沂街  </v>
      </c>
      <c r="N501" t="str">
        <f t="shared" si="29"/>
        <v>台北市</v>
      </c>
      <c r="O501">
        <f t="shared" si="30"/>
        <v>50000</v>
      </c>
      <c r="P501" t="str">
        <f>_xlfn.XLOOKUP(N501,區隔!$B$3:$B$20,區隔!C$3:C$20,0)</f>
        <v>北部</v>
      </c>
      <c r="Q501" t="str">
        <f>LOOKUP(C501,區隔!$F$3:$F$5,區隔!$E$3:$E$5)</f>
        <v>中坪數</v>
      </c>
      <c r="R501">
        <f t="shared" si="31"/>
        <v>10</v>
      </c>
    </row>
    <row r="502" spans="1:18" x14ac:dyDescent="0.3">
      <c r="A502" s="7" t="s">
        <v>211</v>
      </c>
      <c r="B502" t="s">
        <v>1</v>
      </c>
      <c r="C502">
        <v>9.8000000000000007</v>
      </c>
      <c r="D502" t="s">
        <v>212</v>
      </c>
      <c r="E502" t="s">
        <v>56</v>
      </c>
      <c r="F502" t="s">
        <v>213</v>
      </c>
      <c r="G502" t="s">
        <v>214</v>
      </c>
      <c r="H502" t="str" cm="1">
        <f t="array" ref="H502:I502">_xlfn.TEXTSPLIT(SUBSTITUTE(D502,"樓",""),"/",,,0)</f>
        <v>5</v>
      </c>
      <c r="I502" t="str">
        <v>8</v>
      </c>
      <c r="J502" cm="1">
        <f t="array" ref="J502">GetNumByUnit(E502,"房")</f>
        <v>1</v>
      </c>
      <c r="K502" cm="1">
        <f t="array" ref="K502">GetNumByUnit(E502,"廳")</f>
        <v>1</v>
      </c>
      <c r="L502" cm="1">
        <f t="array" ref="L502">GetNumByUnit(E502,"衛")</f>
        <v>1</v>
      </c>
      <c r="M502" t="str">
        <f t="shared" si="28"/>
        <v xml:space="preserve">台北市北投區中和街  </v>
      </c>
      <c r="N502" t="str">
        <f t="shared" si="29"/>
        <v>台北市</v>
      </c>
      <c r="O502">
        <f t="shared" si="30"/>
        <v>18000</v>
      </c>
      <c r="P502" t="str">
        <f>_xlfn.XLOOKUP(N502,區隔!$B$3:$B$20,區隔!C$3:C$20,0)</f>
        <v>北部</v>
      </c>
      <c r="Q502" t="str">
        <f>LOOKUP(C502,區隔!$F$3:$F$5,區隔!$E$3:$E$5)</f>
        <v>小坪數</v>
      </c>
      <c r="R502">
        <f t="shared" si="31"/>
        <v>10</v>
      </c>
    </row>
    <row r="503" spans="1:18" x14ac:dyDescent="0.3">
      <c r="A503" s="7" t="s">
        <v>1833</v>
      </c>
      <c r="B503" t="s">
        <v>1</v>
      </c>
      <c r="C503">
        <v>88.19</v>
      </c>
      <c r="D503" t="s">
        <v>1834</v>
      </c>
      <c r="E503" t="s">
        <v>53</v>
      </c>
      <c r="F503" t="s">
        <v>1835</v>
      </c>
      <c r="G503" t="s">
        <v>6</v>
      </c>
      <c r="H503" t="str" cm="1">
        <f t="array" ref="H503:I503">_xlfn.TEXTSPLIT(SUBSTITUTE(D503,"樓",""),"/",,,0)</f>
        <v>4</v>
      </c>
      <c r="I503" t="str">
        <v>27</v>
      </c>
      <c r="J503" cm="1">
        <f t="array" ref="J503">GetNumByUnit(E503,"房")</f>
        <v>3</v>
      </c>
      <c r="K503" cm="1">
        <f t="array" ref="K503">GetNumByUnit(E503,"廳")</f>
        <v>2</v>
      </c>
      <c r="L503" cm="1">
        <f t="array" ref="L503">GetNumByUnit(E503,"衛")</f>
        <v>2</v>
      </c>
      <c r="M503" t="str">
        <f t="shared" si="28"/>
        <v xml:space="preserve">高雄市前鎮區中華五路  </v>
      </c>
      <c r="N503" t="str">
        <f t="shared" si="29"/>
        <v>高雄市</v>
      </c>
      <c r="O503">
        <f t="shared" si="30"/>
        <v>68000</v>
      </c>
      <c r="P503" t="str">
        <f>_xlfn.XLOOKUP(N503,區隔!$B$3:$B$20,區隔!C$3:C$20,0)</f>
        <v>南部</v>
      </c>
      <c r="Q503" t="str">
        <f>LOOKUP(C503,區隔!$F$3:$F$5,區隔!$E$3:$E$5)</f>
        <v>大坪數</v>
      </c>
      <c r="R503">
        <f t="shared" si="31"/>
        <v>30</v>
      </c>
    </row>
    <row r="504" spans="1:18" x14ac:dyDescent="0.3">
      <c r="A504" s="7" t="s">
        <v>1836</v>
      </c>
      <c r="B504" t="s">
        <v>1</v>
      </c>
      <c r="C504">
        <v>47.74</v>
      </c>
      <c r="D504" t="s">
        <v>660</v>
      </c>
      <c r="E504" t="s">
        <v>53</v>
      </c>
      <c r="F504" t="s">
        <v>1837</v>
      </c>
      <c r="G504" t="s">
        <v>504</v>
      </c>
      <c r="H504" t="str" cm="1">
        <f t="array" ref="H504:I504">_xlfn.TEXTSPLIT(SUBSTITUTE(D504,"樓",""),"/",,,0)</f>
        <v>3</v>
      </c>
      <c r="I504" t="str">
        <v>13</v>
      </c>
      <c r="J504" cm="1">
        <f t="array" ref="J504">GetNumByUnit(E504,"房")</f>
        <v>3</v>
      </c>
      <c r="K504" cm="1">
        <f t="array" ref="K504">GetNumByUnit(E504,"廳")</f>
        <v>2</v>
      </c>
      <c r="L504" cm="1">
        <f t="array" ref="L504">GetNumByUnit(E504,"衛")</f>
        <v>2</v>
      </c>
      <c r="M504" t="str">
        <f t="shared" si="28"/>
        <v xml:space="preserve">新北市蘆洲區光榮路  </v>
      </c>
      <c r="N504" t="str">
        <f t="shared" si="29"/>
        <v>新北市</v>
      </c>
      <c r="O504">
        <f t="shared" si="30"/>
        <v>49000</v>
      </c>
      <c r="P504" t="str">
        <f>_xlfn.XLOOKUP(N504,區隔!$B$3:$B$20,區隔!C$3:C$20,0)</f>
        <v>北部</v>
      </c>
      <c r="Q504" t="str">
        <f>LOOKUP(C504,區隔!$F$3:$F$5,區隔!$E$3:$E$5)</f>
        <v>大坪數</v>
      </c>
      <c r="R504">
        <f t="shared" si="31"/>
        <v>20</v>
      </c>
    </row>
    <row r="505" spans="1:18" x14ac:dyDescent="0.3">
      <c r="A505" s="7" t="s">
        <v>1838</v>
      </c>
      <c r="B505" t="s">
        <v>1</v>
      </c>
      <c r="C505">
        <v>35.64</v>
      </c>
      <c r="D505" t="s">
        <v>765</v>
      </c>
      <c r="E505" t="s">
        <v>187</v>
      </c>
      <c r="F505" t="s">
        <v>1839</v>
      </c>
      <c r="G505" t="s">
        <v>89</v>
      </c>
      <c r="H505" t="str" cm="1">
        <f t="array" ref="H505:I505">_xlfn.TEXTSPLIT(SUBSTITUTE(D505,"樓",""),"/",,,0)</f>
        <v>6</v>
      </c>
      <c r="I505" t="str">
        <v>15</v>
      </c>
      <c r="J505" cm="1">
        <f t="array" ref="J505">GetNumByUnit(E505,"房")</f>
        <v>3</v>
      </c>
      <c r="K505" cm="1">
        <f t="array" ref="K505">GetNumByUnit(E505,"廳")</f>
        <v>2</v>
      </c>
      <c r="L505" cm="1">
        <f t="array" ref="L505">GetNumByUnit(E505,"衛")</f>
        <v>1</v>
      </c>
      <c r="M505" t="str">
        <f t="shared" si="28"/>
        <v xml:space="preserve">桃園市中壢區青商路  </v>
      </c>
      <c r="N505" t="str">
        <f t="shared" si="29"/>
        <v>桃園市</v>
      </c>
      <c r="O505">
        <f t="shared" si="30"/>
        <v>28000</v>
      </c>
      <c r="P505" t="str">
        <f>_xlfn.XLOOKUP(N505,區隔!$B$3:$B$20,區隔!C$3:C$20,0)</f>
        <v>北部</v>
      </c>
      <c r="Q505" t="str">
        <f>LOOKUP(C505,區隔!$F$3:$F$5,區隔!$E$3:$E$5)</f>
        <v>大坪數</v>
      </c>
      <c r="R505">
        <f t="shared" si="31"/>
        <v>20</v>
      </c>
    </row>
    <row r="506" spans="1:18" x14ac:dyDescent="0.3">
      <c r="A506" s="7" t="s">
        <v>1840</v>
      </c>
      <c r="B506" t="s">
        <v>1</v>
      </c>
      <c r="C506">
        <v>39.94</v>
      </c>
      <c r="D506" t="s">
        <v>716</v>
      </c>
      <c r="E506" t="s">
        <v>53</v>
      </c>
      <c r="F506" t="s">
        <v>1841</v>
      </c>
      <c r="G506" t="s">
        <v>265</v>
      </c>
      <c r="H506" t="str" cm="1">
        <f t="array" ref="H506:I506">_xlfn.TEXTSPLIT(SUBSTITUTE(D506,"樓",""),"/",,,0)</f>
        <v>4</v>
      </c>
      <c r="I506" t="str">
        <v>9</v>
      </c>
      <c r="J506" cm="1">
        <f t="array" ref="J506">GetNumByUnit(E506,"房")</f>
        <v>3</v>
      </c>
      <c r="K506" cm="1">
        <f t="array" ref="K506">GetNumByUnit(E506,"廳")</f>
        <v>2</v>
      </c>
      <c r="L506" cm="1">
        <f t="array" ref="L506">GetNumByUnit(E506,"衛")</f>
        <v>2</v>
      </c>
      <c r="M506" t="str">
        <f t="shared" si="28"/>
        <v xml:space="preserve">台南市東區裕農一街  </v>
      </c>
      <c r="N506" t="str">
        <f t="shared" si="29"/>
        <v>台南市</v>
      </c>
      <c r="O506">
        <f t="shared" si="30"/>
        <v>23800</v>
      </c>
      <c r="P506" t="str">
        <f>_xlfn.XLOOKUP(N506,區隔!$B$3:$B$20,區隔!C$3:C$20,0)</f>
        <v>南部</v>
      </c>
      <c r="Q506" t="str">
        <f>LOOKUP(C506,區隔!$F$3:$F$5,區隔!$E$3:$E$5)</f>
        <v>大坪數</v>
      </c>
      <c r="R506">
        <f t="shared" si="31"/>
        <v>10</v>
      </c>
    </row>
    <row r="507" spans="1:18" x14ac:dyDescent="0.3">
      <c r="A507" s="7" t="s">
        <v>1842</v>
      </c>
      <c r="B507" t="s">
        <v>1</v>
      </c>
      <c r="C507">
        <v>63.77</v>
      </c>
      <c r="D507" t="s">
        <v>133</v>
      </c>
      <c r="E507" t="s">
        <v>66</v>
      </c>
      <c r="F507" t="s">
        <v>1843</v>
      </c>
      <c r="G507" t="s">
        <v>41</v>
      </c>
      <c r="H507" t="str" cm="1">
        <f t="array" ref="H507:I507">_xlfn.TEXTSPLIT(SUBSTITUTE(D507,"樓",""),"/",,,0)</f>
        <v>7</v>
      </c>
      <c r="I507" t="str">
        <v>14</v>
      </c>
      <c r="J507" cm="1">
        <f t="array" ref="J507">GetNumByUnit(E507,"房")</f>
        <v>4</v>
      </c>
      <c r="K507" cm="1">
        <f t="array" ref="K507">GetNumByUnit(E507,"廳")</f>
        <v>2</v>
      </c>
      <c r="L507" cm="1">
        <f t="array" ref="L507">GetNumByUnit(E507,"衛")</f>
        <v>2</v>
      </c>
      <c r="M507" t="str">
        <f t="shared" si="28"/>
        <v xml:space="preserve">桃園市蘆竹區吉林路  </v>
      </c>
      <c r="N507" t="str">
        <f t="shared" si="29"/>
        <v>桃園市</v>
      </c>
      <c r="O507">
        <f t="shared" si="30"/>
        <v>45000</v>
      </c>
      <c r="P507" t="str">
        <f>_xlfn.XLOOKUP(N507,區隔!$B$3:$B$20,區隔!C$3:C$20,0)</f>
        <v>北部</v>
      </c>
      <c r="Q507" t="str">
        <f>LOOKUP(C507,區隔!$F$3:$F$5,區隔!$E$3:$E$5)</f>
        <v>大坪數</v>
      </c>
      <c r="R507">
        <f t="shared" si="31"/>
        <v>20</v>
      </c>
    </row>
    <row r="508" spans="1:18" x14ac:dyDescent="0.3">
      <c r="A508" s="7" t="s">
        <v>1845</v>
      </c>
      <c r="B508" t="s">
        <v>1</v>
      </c>
      <c r="C508">
        <v>24.1</v>
      </c>
      <c r="D508" t="s">
        <v>324</v>
      </c>
      <c r="E508" t="s">
        <v>61</v>
      </c>
      <c r="F508" t="s">
        <v>1846</v>
      </c>
      <c r="G508" t="s">
        <v>493</v>
      </c>
      <c r="H508" t="str" cm="1">
        <f t="array" ref="H508:I508">_xlfn.TEXTSPLIT(SUBSTITUTE(D508,"樓",""),"/",,,0)</f>
        <v>9</v>
      </c>
      <c r="I508" t="str">
        <v>14</v>
      </c>
      <c r="J508" cm="1">
        <f t="array" ref="J508">GetNumByUnit(E508,"房")</f>
        <v>2</v>
      </c>
      <c r="K508" cm="1">
        <f t="array" ref="K508">GetNumByUnit(E508,"廳")</f>
        <v>2</v>
      </c>
      <c r="L508" cm="1">
        <f t="array" ref="L508">GetNumByUnit(E508,"衛")</f>
        <v>1</v>
      </c>
      <c r="M508" t="str">
        <f t="shared" si="28"/>
        <v xml:space="preserve"> 新北市淡水區淡金路二段  </v>
      </c>
      <c r="N508" t="str">
        <f t="shared" si="29"/>
        <v>新北市</v>
      </c>
      <c r="O508">
        <f t="shared" si="30"/>
        <v>20000</v>
      </c>
      <c r="P508" t="str">
        <f>_xlfn.XLOOKUP(N508,區隔!$B$3:$B$20,區隔!C$3:C$20,0)</f>
        <v>北部</v>
      </c>
      <c r="Q508" t="str">
        <f>LOOKUP(C508,區隔!$F$3:$F$5,區隔!$E$3:$E$5)</f>
        <v>中坪數</v>
      </c>
      <c r="R508">
        <f t="shared" si="31"/>
        <v>20</v>
      </c>
    </row>
    <row r="509" spans="1:18" x14ac:dyDescent="0.3">
      <c r="A509" s="7" t="s">
        <v>1847</v>
      </c>
      <c r="B509" t="s">
        <v>1</v>
      </c>
      <c r="C509">
        <v>57.93</v>
      </c>
      <c r="D509" t="s">
        <v>871</v>
      </c>
      <c r="E509" t="s">
        <v>66</v>
      </c>
      <c r="F509" t="s">
        <v>1848</v>
      </c>
      <c r="G509" t="s">
        <v>228</v>
      </c>
      <c r="H509" t="str" cm="1">
        <f t="array" ref="H509:I509">_xlfn.TEXTSPLIT(SUBSTITUTE(D509,"樓",""),"/",,,0)</f>
        <v>7</v>
      </c>
      <c r="I509" t="str">
        <v>13</v>
      </c>
      <c r="J509" cm="1">
        <f t="array" ref="J509">GetNumByUnit(E509,"房")</f>
        <v>4</v>
      </c>
      <c r="K509" cm="1">
        <f t="array" ref="K509">GetNumByUnit(E509,"廳")</f>
        <v>2</v>
      </c>
      <c r="L509" cm="1">
        <f t="array" ref="L509">GetNumByUnit(E509,"衛")</f>
        <v>2</v>
      </c>
      <c r="M509" t="str">
        <f t="shared" si="28"/>
        <v xml:space="preserve">新北市淡水區中山北路三段  </v>
      </c>
      <c r="N509" t="str">
        <f t="shared" si="29"/>
        <v>新北市</v>
      </c>
      <c r="O509">
        <f t="shared" si="30"/>
        <v>35000</v>
      </c>
      <c r="P509" t="str">
        <f>_xlfn.XLOOKUP(N509,區隔!$B$3:$B$20,區隔!C$3:C$20,0)</f>
        <v>北部</v>
      </c>
      <c r="Q509" t="str">
        <f>LOOKUP(C509,區隔!$F$3:$F$5,區隔!$E$3:$E$5)</f>
        <v>大坪數</v>
      </c>
      <c r="R509">
        <f t="shared" si="31"/>
        <v>20</v>
      </c>
    </row>
    <row r="510" spans="1:18" x14ac:dyDescent="0.3">
      <c r="A510" s="7" t="s">
        <v>1849</v>
      </c>
      <c r="B510" t="s">
        <v>1</v>
      </c>
      <c r="C510">
        <v>28.7</v>
      </c>
      <c r="D510" t="s">
        <v>88</v>
      </c>
      <c r="E510" t="s">
        <v>61</v>
      </c>
      <c r="F510" t="s">
        <v>1850</v>
      </c>
      <c r="G510" t="s">
        <v>18</v>
      </c>
      <c r="H510" t="str" cm="1">
        <f t="array" ref="H510:I510">_xlfn.TEXTSPLIT(SUBSTITUTE(D510,"樓",""),"/",,,0)</f>
        <v>2</v>
      </c>
      <c r="I510" t="str">
        <v>5</v>
      </c>
      <c r="J510" cm="1">
        <f t="array" ref="J510">GetNumByUnit(E510,"房")</f>
        <v>2</v>
      </c>
      <c r="K510" cm="1">
        <f t="array" ref="K510">GetNumByUnit(E510,"廳")</f>
        <v>2</v>
      </c>
      <c r="L510" cm="1">
        <f t="array" ref="L510">GetNumByUnit(E510,"衛")</f>
        <v>1</v>
      </c>
      <c r="M510" t="str">
        <f t="shared" si="28"/>
        <v xml:space="preserve">新北市土城區青雲路  </v>
      </c>
      <c r="N510" t="str">
        <f t="shared" si="29"/>
        <v>新北市</v>
      </c>
      <c r="O510">
        <f t="shared" si="30"/>
        <v>22000</v>
      </c>
      <c r="P510" t="str">
        <f>_xlfn.XLOOKUP(N510,區隔!$B$3:$B$20,區隔!C$3:C$20,0)</f>
        <v>北部</v>
      </c>
      <c r="Q510" t="str">
        <f>LOOKUP(C510,區隔!$F$3:$F$5,區隔!$E$3:$E$5)</f>
        <v>中坪數</v>
      </c>
      <c r="R510">
        <f t="shared" si="31"/>
        <v>10</v>
      </c>
    </row>
    <row r="511" spans="1:18" x14ac:dyDescent="0.3">
      <c r="A511" s="7" t="s">
        <v>1851</v>
      </c>
      <c r="B511" t="s">
        <v>1</v>
      </c>
      <c r="C511">
        <v>46.51</v>
      </c>
      <c r="D511" t="s">
        <v>52</v>
      </c>
      <c r="E511" t="s">
        <v>53</v>
      </c>
      <c r="F511" t="s">
        <v>1852</v>
      </c>
      <c r="G511" t="s">
        <v>83</v>
      </c>
      <c r="H511" t="str" cm="1">
        <f t="array" ref="H511:I511">_xlfn.TEXTSPLIT(SUBSTITUTE(D511,"樓",""),"/",,,0)</f>
        <v>12</v>
      </c>
      <c r="I511" t="str">
        <v>15</v>
      </c>
      <c r="J511" cm="1">
        <f t="array" ref="J511">GetNumByUnit(E511,"房")</f>
        <v>3</v>
      </c>
      <c r="K511" cm="1">
        <f t="array" ref="K511">GetNumByUnit(E511,"廳")</f>
        <v>2</v>
      </c>
      <c r="L511" cm="1">
        <f t="array" ref="L511">GetNumByUnit(E511,"衛")</f>
        <v>2</v>
      </c>
      <c r="M511" t="str">
        <f t="shared" si="28"/>
        <v xml:space="preserve">台中市北屯區景賢路  </v>
      </c>
      <c r="N511" t="str">
        <f t="shared" si="29"/>
        <v>台中市</v>
      </c>
      <c r="O511">
        <f t="shared" si="30"/>
        <v>27000</v>
      </c>
      <c r="P511" t="str">
        <f>_xlfn.XLOOKUP(N511,區隔!$B$3:$B$20,區隔!C$3:C$20,0)</f>
        <v>中部</v>
      </c>
      <c r="Q511" t="str">
        <f>LOOKUP(C511,區隔!$F$3:$F$5,區隔!$E$3:$E$5)</f>
        <v>大坪數</v>
      </c>
      <c r="R511">
        <f t="shared" si="31"/>
        <v>20</v>
      </c>
    </row>
    <row r="512" spans="1:18" x14ac:dyDescent="0.3">
      <c r="A512" s="7" t="s">
        <v>1853</v>
      </c>
      <c r="B512" t="s">
        <v>1</v>
      </c>
      <c r="C512">
        <v>50.01</v>
      </c>
      <c r="D512" t="s">
        <v>546</v>
      </c>
      <c r="E512" t="s">
        <v>53</v>
      </c>
      <c r="F512" t="s">
        <v>1854</v>
      </c>
      <c r="G512" t="s">
        <v>434</v>
      </c>
      <c r="H512" t="str" cm="1">
        <f t="array" ref="H512:I512">_xlfn.TEXTSPLIT(SUBSTITUTE(D512,"樓",""),"/",,,0)</f>
        <v>6</v>
      </c>
      <c r="I512" t="str">
        <v>9</v>
      </c>
      <c r="J512" cm="1">
        <f t="array" ref="J512">GetNumByUnit(E512,"房")</f>
        <v>3</v>
      </c>
      <c r="K512" cm="1">
        <f t="array" ref="K512">GetNumByUnit(E512,"廳")</f>
        <v>2</v>
      </c>
      <c r="L512" cm="1">
        <f t="array" ref="L512">GetNumByUnit(E512,"衛")</f>
        <v>2</v>
      </c>
      <c r="M512" t="str">
        <f t="shared" si="28"/>
        <v xml:space="preserve">新北市五股區御成路  </v>
      </c>
      <c r="N512" t="str">
        <f t="shared" si="29"/>
        <v>新北市</v>
      </c>
      <c r="O512">
        <f t="shared" si="30"/>
        <v>33000</v>
      </c>
      <c r="P512" t="str">
        <f>_xlfn.XLOOKUP(N512,區隔!$B$3:$B$20,區隔!C$3:C$20,0)</f>
        <v>北部</v>
      </c>
      <c r="Q512" t="str">
        <f>LOOKUP(C512,區隔!$F$3:$F$5,區隔!$E$3:$E$5)</f>
        <v>大坪數</v>
      </c>
      <c r="R512">
        <f t="shared" si="31"/>
        <v>10</v>
      </c>
    </row>
    <row r="513" spans="1:18" x14ac:dyDescent="0.3">
      <c r="A513" s="7" t="s">
        <v>1856</v>
      </c>
      <c r="B513" t="s">
        <v>1</v>
      </c>
      <c r="C513">
        <v>74.42</v>
      </c>
      <c r="D513" t="s">
        <v>1357</v>
      </c>
      <c r="E513" t="s">
        <v>374</v>
      </c>
      <c r="F513" t="s">
        <v>1857</v>
      </c>
      <c r="G513" t="s">
        <v>30</v>
      </c>
      <c r="H513" t="str" cm="1">
        <f t="array" ref="H513:I513">_xlfn.TEXTSPLIT(SUBSTITUTE(D513,"樓",""),"/",,,0)</f>
        <v>B1-1</v>
      </c>
      <c r="I513" t="str">
        <v>5</v>
      </c>
      <c r="J513" cm="1">
        <f t="array" ref="J513">GetNumByUnit(E513,"房")</f>
        <v>3</v>
      </c>
      <c r="K513" cm="1">
        <f t="array" ref="K513">GetNumByUnit(E513,"廳")</f>
        <v>3</v>
      </c>
      <c r="L513" cm="1">
        <f t="array" ref="L513">GetNumByUnit(E513,"衛")</f>
        <v>2</v>
      </c>
      <c r="M513" t="str">
        <f t="shared" si="28"/>
        <v xml:space="preserve">新北市三重區重新路四段  </v>
      </c>
      <c r="N513" t="str">
        <f t="shared" si="29"/>
        <v>新北市</v>
      </c>
      <c r="O513">
        <f t="shared" si="30"/>
        <v>65000</v>
      </c>
      <c r="P513" t="str">
        <f>_xlfn.XLOOKUP(N513,區隔!$B$3:$B$20,區隔!C$3:C$20,0)</f>
        <v>北部</v>
      </c>
      <c r="Q513" t="str">
        <f>LOOKUP(C513,區隔!$F$3:$F$5,區隔!$E$3:$E$5)</f>
        <v>大坪數</v>
      </c>
      <c r="R513">
        <f t="shared" si="31"/>
        <v>10</v>
      </c>
    </row>
    <row r="514" spans="1:18" x14ac:dyDescent="0.3">
      <c r="A514" s="7" t="s">
        <v>1858</v>
      </c>
      <c r="B514" t="s">
        <v>1</v>
      </c>
      <c r="C514">
        <v>30.45</v>
      </c>
      <c r="D514" t="s">
        <v>299</v>
      </c>
      <c r="E514" t="s">
        <v>53</v>
      </c>
      <c r="F514" t="s">
        <v>1859</v>
      </c>
      <c r="G514" t="s">
        <v>29</v>
      </c>
      <c r="H514" t="str" cm="1">
        <f t="array" ref="H514:I514">_xlfn.TEXTSPLIT(SUBSTITUTE(D514,"樓",""),"/",,,0)</f>
        <v>4</v>
      </c>
      <c r="I514" t="str">
        <v>15</v>
      </c>
      <c r="J514" cm="1">
        <f t="array" ref="J514">GetNumByUnit(E514,"房")</f>
        <v>3</v>
      </c>
      <c r="K514" cm="1">
        <f t="array" ref="K514">GetNumByUnit(E514,"廳")</f>
        <v>2</v>
      </c>
      <c r="L514" cm="1">
        <f t="array" ref="L514">GetNumByUnit(E514,"衛")</f>
        <v>2</v>
      </c>
      <c r="M514" t="str">
        <f t="shared" si="28"/>
        <v xml:space="preserve"> 台南市永康區東橋五路  </v>
      </c>
      <c r="N514" t="str">
        <f t="shared" si="29"/>
        <v>台南市</v>
      </c>
      <c r="O514">
        <f t="shared" si="30"/>
        <v>25000</v>
      </c>
      <c r="P514" t="str">
        <f>_xlfn.XLOOKUP(N514,區隔!$B$3:$B$20,區隔!C$3:C$20,0)</f>
        <v>南部</v>
      </c>
      <c r="Q514" t="str">
        <f>LOOKUP(C514,區隔!$F$3:$F$5,區隔!$E$3:$E$5)</f>
        <v>大坪數</v>
      </c>
      <c r="R514">
        <f t="shared" si="31"/>
        <v>20</v>
      </c>
    </row>
    <row r="515" spans="1:18" x14ac:dyDescent="0.3">
      <c r="A515" s="7" t="s">
        <v>1860</v>
      </c>
      <c r="B515" t="s">
        <v>1</v>
      </c>
      <c r="C515">
        <v>35.450000000000003</v>
      </c>
      <c r="D515" t="s">
        <v>1861</v>
      </c>
      <c r="E515" t="s">
        <v>53</v>
      </c>
      <c r="F515" t="s">
        <v>1862</v>
      </c>
      <c r="G515" t="s">
        <v>89</v>
      </c>
      <c r="H515" t="str" cm="1">
        <f t="array" ref="H515:I515">_xlfn.TEXTSPLIT(SUBSTITUTE(D515,"樓",""),"/",,,0)</f>
        <v>4</v>
      </c>
      <c r="I515" t="str">
        <v>29</v>
      </c>
      <c r="J515" cm="1">
        <f t="array" ref="J515">GetNumByUnit(E515,"房")</f>
        <v>3</v>
      </c>
      <c r="K515" cm="1">
        <f t="array" ref="K515">GetNumByUnit(E515,"廳")</f>
        <v>2</v>
      </c>
      <c r="L515" cm="1">
        <f t="array" ref="L515">GetNumByUnit(E515,"衛")</f>
        <v>2</v>
      </c>
      <c r="M515" t="str">
        <f t="shared" ref="M515:M578" si="32">IFERROR(_xlfn.TEXTAFTER(F515,"/",LEN(F515)-LEN(SUBSTITUTE(F515,"/",""))),F515)</f>
        <v xml:space="preserve">桃園市龜山區文學路  </v>
      </c>
      <c r="N515" t="str">
        <f t="shared" ref="N515:N578" si="33">TRIM(LEFT(M515,MIN(IFERROR(SEARCH("縣",M515),999),IFERROR(SEARCH("市",M515),999))))</f>
        <v>桃園市</v>
      </c>
      <c r="O515">
        <f t="shared" ref="O515:O578" si="34">VALUE(SUBSTITUTE(SUBSTITUTE(G515,",", ""),"元/月",""))</f>
        <v>28000</v>
      </c>
      <c r="P515" t="str">
        <f>_xlfn.XLOOKUP(N515,區隔!$B$3:$B$20,區隔!C$3:C$20,0)</f>
        <v>北部</v>
      </c>
      <c r="Q515" t="str">
        <f>LOOKUP(C515,區隔!$F$3:$F$5,區隔!$E$3:$E$5)</f>
        <v>大坪數</v>
      </c>
      <c r="R515">
        <f t="shared" ref="R515:R578" si="35">_xlfn.XLOOKUP(CEILING(I515,10),_xlfn.SEQUENCE(100,,10,10),_xlfn.SEQUENCE(100,,10,10))</f>
        <v>30</v>
      </c>
    </row>
    <row r="516" spans="1:18" x14ac:dyDescent="0.3">
      <c r="A516" s="7" t="s">
        <v>1864</v>
      </c>
      <c r="B516" t="s">
        <v>1</v>
      </c>
      <c r="C516">
        <v>37.200000000000003</v>
      </c>
      <c r="D516" t="s">
        <v>544</v>
      </c>
      <c r="E516" t="s">
        <v>1865</v>
      </c>
      <c r="F516" t="s">
        <v>1866</v>
      </c>
      <c r="G516" t="s">
        <v>89</v>
      </c>
      <c r="H516" t="str" cm="1">
        <f t="array" ref="H516:I516">_xlfn.TEXTSPLIT(SUBSTITUTE(D516,"樓",""),"/",,,0)</f>
        <v>9</v>
      </c>
      <c r="I516" t="str">
        <v>9</v>
      </c>
      <c r="J516" cm="1">
        <f t="array" ref="J516">GetNumByUnit(E516,"房")</f>
        <v>3</v>
      </c>
      <c r="K516" cm="1">
        <f t="array" ref="K516">GetNumByUnit(E516,"廳")</f>
        <v>2</v>
      </c>
      <c r="L516" cm="1">
        <f t="array" ref="L516">GetNumByUnit(E516,"衛")</f>
        <v>2</v>
      </c>
      <c r="M516" t="str">
        <f t="shared" si="32"/>
        <v xml:space="preserve">台南市東區中華東路二段  </v>
      </c>
      <c r="N516" t="str">
        <f t="shared" si="33"/>
        <v>台南市</v>
      </c>
      <c r="O516">
        <f t="shared" si="34"/>
        <v>28000</v>
      </c>
      <c r="P516" t="str">
        <f>_xlfn.XLOOKUP(N516,區隔!$B$3:$B$20,區隔!C$3:C$20,0)</f>
        <v>南部</v>
      </c>
      <c r="Q516" t="str">
        <f>LOOKUP(C516,區隔!$F$3:$F$5,區隔!$E$3:$E$5)</f>
        <v>大坪數</v>
      </c>
      <c r="R516">
        <f t="shared" si="35"/>
        <v>10</v>
      </c>
    </row>
    <row r="517" spans="1:18" x14ac:dyDescent="0.3">
      <c r="A517" s="7" t="s">
        <v>1867</v>
      </c>
      <c r="B517" t="s">
        <v>1</v>
      </c>
      <c r="C517">
        <v>36.08</v>
      </c>
      <c r="D517" t="s">
        <v>65</v>
      </c>
      <c r="E517" t="s">
        <v>1868</v>
      </c>
      <c r="F517" t="s">
        <v>1869</v>
      </c>
      <c r="G517" t="s">
        <v>23</v>
      </c>
      <c r="H517" t="str" cm="1">
        <f t="array" ref="H517:I517">_xlfn.TEXTSPLIT(SUBSTITUTE(D517,"樓",""),"/",,,0)</f>
        <v>4</v>
      </c>
      <c r="I517" t="str">
        <v>4</v>
      </c>
      <c r="J517" cm="1">
        <f t="array" ref="J517">GetNumByUnit(E517,"房")</f>
        <v>6</v>
      </c>
      <c r="K517" cm="1">
        <f t="array" ref="K517">GetNumByUnit(E517,"廳")</f>
        <v>4</v>
      </c>
      <c r="L517" cm="1">
        <f t="array" ref="L517">GetNumByUnit(E517,"衛")</f>
        <v>2</v>
      </c>
      <c r="M517" t="str">
        <f t="shared" si="32"/>
        <v xml:space="preserve">新北市新莊區中興街  </v>
      </c>
      <c r="N517" t="str">
        <f t="shared" si="33"/>
        <v>新北市</v>
      </c>
      <c r="O517">
        <f t="shared" si="34"/>
        <v>40000</v>
      </c>
      <c r="P517" t="str">
        <f>_xlfn.XLOOKUP(N517,區隔!$B$3:$B$20,區隔!C$3:C$20,0)</f>
        <v>北部</v>
      </c>
      <c r="Q517" t="str">
        <f>LOOKUP(C517,區隔!$F$3:$F$5,區隔!$E$3:$E$5)</f>
        <v>大坪數</v>
      </c>
      <c r="R517">
        <f t="shared" si="35"/>
        <v>10</v>
      </c>
    </row>
    <row r="518" spans="1:18" x14ac:dyDescent="0.3">
      <c r="A518" s="7" t="s">
        <v>1870</v>
      </c>
      <c r="B518" t="s">
        <v>1</v>
      </c>
      <c r="C518">
        <v>21.25</v>
      </c>
      <c r="D518" t="s">
        <v>1871</v>
      </c>
      <c r="E518" t="s">
        <v>312</v>
      </c>
      <c r="F518" t="s">
        <v>1872</v>
      </c>
      <c r="G518" t="s">
        <v>999</v>
      </c>
      <c r="H518" t="str" cm="1">
        <f t="array" ref="H518:I518">_xlfn.TEXTSPLIT(SUBSTITUTE(D518,"樓",""),"/",,,0)</f>
        <v>15</v>
      </c>
      <c r="I518" t="str">
        <v>24</v>
      </c>
      <c r="J518" cm="1">
        <f t="array" ref="J518">GetNumByUnit(E518,"房")</f>
        <v>3</v>
      </c>
      <c r="K518" cm="1">
        <f t="array" ref="K518">GetNumByUnit(E518,"廳")</f>
        <v>1</v>
      </c>
      <c r="L518" cm="1">
        <f t="array" ref="L518">GetNumByUnit(E518,"衛")</f>
        <v>1</v>
      </c>
      <c r="M518" t="str">
        <f t="shared" si="32"/>
        <v xml:space="preserve">新北市土城區莊園街  </v>
      </c>
      <c r="N518" t="str">
        <f t="shared" si="33"/>
        <v>新北市</v>
      </c>
      <c r="O518">
        <f t="shared" si="34"/>
        <v>26000</v>
      </c>
      <c r="P518" t="str">
        <f>_xlfn.XLOOKUP(N518,區隔!$B$3:$B$20,區隔!C$3:C$20,0)</f>
        <v>北部</v>
      </c>
      <c r="Q518" t="str">
        <f>LOOKUP(C518,區隔!$F$3:$F$5,區隔!$E$3:$E$5)</f>
        <v>中坪數</v>
      </c>
      <c r="R518">
        <f t="shared" si="35"/>
        <v>30</v>
      </c>
    </row>
    <row r="519" spans="1:18" x14ac:dyDescent="0.3">
      <c r="A519" s="7" t="s">
        <v>1873</v>
      </c>
      <c r="B519" t="s">
        <v>1</v>
      </c>
      <c r="C519">
        <v>42.61</v>
      </c>
      <c r="D519" t="s">
        <v>62</v>
      </c>
      <c r="E519" t="s">
        <v>53</v>
      </c>
      <c r="F519" t="s">
        <v>1874</v>
      </c>
      <c r="G519" t="s">
        <v>243</v>
      </c>
      <c r="H519" t="str" cm="1">
        <f t="array" ref="H519:I519">_xlfn.TEXTSPLIT(SUBSTITUTE(D519,"樓",""),"/",,,0)</f>
        <v>8</v>
      </c>
      <c r="I519" t="str">
        <v>12</v>
      </c>
      <c r="J519" cm="1">
        <f t="array" ref="J519">GetNumByUnit(E519,"房")</f>
        <v>3</v>
      </c>
      <c r="K519" cm="1">
        <f t="array" ref="K519">GetNumByUnit(E519,"廳")</f>
        <v>2</v>
      </c>
      <c r="L519" cm="1">
        <f t="array" ref="L519">GetNumByUnit(E519,"衛")</f>
        <v>2</v>
      </c>
      <c r="M519" t="str">
        <f t="shared" si="32"/>
        <v xml:space="preserve">台中市大里區上田街  </v>
      </c>
      <c r="N519" t="str">
        <f t="shared" si="33"/>
        <v>台中市</v>
      </c>
      <c r="O519">
        <f t="shared" si="34"/>
        <v>30000</v>
      </c>
      <c r="P519" t="str">
        <f>_xlfn.XLOOKUP(N519,區隔!$B$3:$B$20,區隔!C$3:C$20,0)</f>
        <v>中部</v>
      </c>
      <c r="Q519" t="str">
        <f>LOOKUP(C519,區隔!$F$3:$F$5,區隔!$E$3:$E$5)</f>
        <v>大坪數</v>
      </c>
      <c r="R519">
        <f t="shared" si="35"/>
        <v>20</v>
      </c>
    </row>
    <row r="520" spans="1:18" x14ac:dyDescent="0.3">
      <c r="A520" s="7" t="s">
        <v>1875</v>
      </c>
      <c r="B520" t="s">
        <v>1</v>
      </c>
      <c r="C520">
        <v>77.540000000000006</v>
      </c>
      <c r="D520" t="s">
        <v>284</v>
      </c>
      <c r="E520" t="s">
        <v>698</v>
      </c>
      <c r="F520" t="s">
        <v>1796</v>
      </c>
      <c r="G520" t="s">
        <v>112</v>
      </c>
      <c r="H520" t="str" cm="1">
        <f t="array" ref="H520:I520">_xlfn.TEXTSPLIT(SUBSTITUTE(D520,"樓",""),"/",,,0)</f>
        <v>1-2</v>
      </c>
      <c r="I520" t="str">
        <v>2</v>
      </c>
      <c r="J520" t="str" cm="1">
        <f t="array" ref="J520">GetNumByUnit(E520,"房")</f>
        <v/>
      </c>
      <c r="K520" cm="1">
        <f t="array" ref="K520">GetNumByUnit(E520,"廳")</f>
        <v>4</v>
      </c>
      <c r="L520" cm="1">
        <f t="array" ref="L520">GetNumByUnit(E520,"衛")</f>
        <v>2</v>
      </c>
      <c r="M520" t="str">
        <f t="shared" si="32"/>
        <v xml:space="preserve">高雄市鳳山區保泰路  </v>
      </c>
      <c r="N520" t="str">
        <f t="shared" si="33"/>
        <v>高雄市</v>
      </c>
      <c r="O520">
        <f t="shared" si="34"/>
        <v>60000</v>
      </c>
      <c r="P520" t="str">
        <f>_xlfn.XLOOKUP(N520,區隔!$B$3:$B$20,區隔!C$3:C$20,0)</f>
        <v>南部</v>
      </c>
      <c r="Q520" t="str">
        <f>LOOKUP(C520,區隔!$F$3:$F$5,區隔!$E$3:$E$5)</f>
        <v>大坪數</v>
      </c>
      <c r="R520">
        <f t="shared" si="35"/>
        <v>10</v>
      </c>
    </row>
    <row r="521" spans="1:18" x14ac:dyDescent="0.3">
      <c r="A521" s="7" t="s">
        <v>1876</v>
      </c>
      <c r="B521" t="s">
        <v>1</v>
      </c>
      <c r="C521">
        <v>38.770000000000003</v>
      </c>
      <c r="D521" t="s">
        <v>284</v>
      </c>
      <c r="E521" t="s">
        <v>347</v>
      </c>
      <c r="F521" t="s">
        <v>1796</v>
      </c>
      <c r="G521" t="s">
        <v>243</v>
      </c>
      <c r="H521" t="str" cm="1">
        <f t="array" ref="H521:I521">_xlfn.TEXTSPLIT(SUBSTITUTE(D521,"樓",""),"/",,,0)</f>
        <v>1-2</v>
      </c>
      <c r="I521" t="str">
        <v>2</v>
      </c>
      <c r="J521" t="str" cm="1">
        <f t="array" ref="J521">GetNumByUnit(E521,"房")</f>
        <v/>
      </c>
      <c r="K521" cm="1">
        <f t="array" ref="K521">GetNumByUnit(E521,"廳")</f>
        <v>2</v>
      </c>
      <c r="L521" cm="1">
        <f t="array" ref="L521">GetNumByUnit(E521,"衛")</f>
        <v>1</v>
      </c>
      <c r="M521" t="str">
        <f t="shared" si="32"/>
        <v xml:space="preserve">高雄市鳳山區保泰路  </v>
      </c>
      <c r="N521" t="str">
        <f t="shared" si="33"/>
        <v>高雄市</v>
      </c>
      <c r="O521">
        <f t="shared" si="34"/>
        <v>30000</v>
      </c>
      <c r="P521" t="str">
        <f>_xlfn.XLOOKUP(N521,區隔!$B$3:$B$20,區隔!C$3:C$20,0)</f>
        <v>南部</v>
      </c>
      <c r="Q521" t="str">
        <f>LOOKUP(C521,區隔!$F$3:$F$5,區隔!$E$3:$E$5)</f>
        <v>大坪數</v>
      </c>
      <c r="R521">
        <f t="shared" si="35"/>
        <v>10</v>
      </c>
    </row>
    <row r="522" spans="1:18" x14ac:dyDescent="0.3">
      <c r="A522" s="7" t="s">
        <v>1877</v>
      </c>
      <c r="B522" t="s">
        <v>1</v>
      </c>
      <c r="C522">
        <v>50.97</v>
      </c>
      <c r="D522" t="s">
        <v>490</v>
      </c>
      <c r="E522" t="s">
        <v>53</v>
      </c>
      <c r="F522" t="s">
        <v>1878</v>
      </c>
      <c r="G522" t="s">
        <v>228</v>
      </c>
      <c r="H522" t="str" cm="1">
        <f t="array" ref="H522:I522">_xlfn.TEXTSPLIT(SUBSTITUTE(D522,"樓",""),"/",,,0)</f>
        <v>2</v>
      </c>
      <c r="I522" t="str">
        <v>13</v>
      </c>
      <c r="J522" cm="1">
        <f t="array" ref="J522">GetNumByUnit(E522,"房")</f>
        <v>3</v>
      </c>
      <c r="K522" cm="1">
        <f t="array" ref="K522">GetNumByUnit(E522,"廳")</f>
        <v>2</v>
      </c>
      <c r="L522" cm="1">
        <f t="array" ref="L522">GetNumByUnit(E522,"衛")</f>
        <v>2</v>
      </c>
      <c r="M522" t="str">
        <f t="shared" si="32"/>
        <v xml:space="preserve"> 台南市永康區永安一街  </v>
      </c>
      <c r="N522" t="str">
        <f t="shared" si="33"/>
        <v>台南市</v>
      </c>
      <c r="O522">
        <f t="shared" si="34"/>
        <v>35000</v>
      </c>
      <c r="P522" t="str">
        <f>_xlfn.XLOOKUP(N522,區隔!$B$3:$B$20,區隔!C$3:C$20,0)</f>
        <v>南部</v>
      </c>
      <c r="Q522" t="str">
        <f>LOOKUP(C522,區隔!$F$3:$F$5,區隔!$E$3:$E$5)</f>
        <v>大坪數</v>
      </c>
      <c r="R522">
        <f t="shared" si="35"/>
        <v>20</v>
      </c>
    </row>
    <row r="523" spans="1:18" x14ac:dyDescent="0.3">
      <c r="A523" s="7" t="s">
        <v>1879</v>
      </c>
      <c r="B523" t="s">
        <v>1</v>
      </c>
      <c r="C523">
        <v>28.82</v>
      </c>
      <c r="D523" t="s">
        <v>60</v>
      </c>
      <c r="E523" t="s">
        <v>53</v>
      </c>
      <c r="F523" t="s">
        <v>1880</v>
      </c>
      <c r="G523" t="s">
        <v>562</v>
      </c>
      <c r="H523" t="str" cm="1">
        <f t="array" ref="H523:I523">_xlfn.TEXTSPLIT(SUBSTITUTE(D523,"樓",""),"/",,,0)</f>
        <v>4</v>
      </c>
      <c r="I523" t="str">
        <v>5</v>
      </c>
      <c r="J523" cm="1">
        <f t="array" ref="J523">GetNumByUnit(E523,"房")</f>
        <v>3</v>
      </c>
      <c r="K523" cm="1">
        <f t="array" ref="K523">GetNumByUnit(E523,"廳")</f>
        <v>2</v>
      </c>
      <c r="L523" cm="1">
        <f t="array" ref="L523">GetNumByUnit(E523,"衛")</f>
        <v>2</v>
      </c>
      <c r="M523" t="str">
        <f t="shared" si="32"/>
        <v xml:space="preserve">台中市北屯區綏遠路二段  </v>
      </c>
      <c r="N523" t="str">
        <f t="shared" si="33"/>
        <v>台中市</v>
      </c>
      <c r="O523">
        <f t="shared" si="34"/>
        <v>21000</v>
      </c>
      <c r="P523" t="str">
        <f>_xlfn.XLOOKUP(N523,區隔!$B$3:$B$20,區隔!C$3:C$20,0)</f>
        <v>中部</v>
      </c>
      <c r="Q523" t="str">
        <f>LOOKUP(C523,區隔!$F$3:$F$5,區隔!$E$3:$E$5)</f>
        <v>中坪數</v>
      </c>
      <c r="R523">
        <f t="shared" si="35"/>
        <v>10</v>
      </c>
    </row>
    <row r="524" spans="1:18" x14ac:dyDescent="0.3">
      <c r="A524" s="7" t="s">
        <v>1881</v>
      </c>
      <c r="B524" t="s">
        <v>1</v>
      </c>
      <c r="C524">
        <v>49.82</v>
      </c>
      <c r="D524" t="s">
        <v>1882</v>
      </c>
      <c r="E524" t="s">
        <v>66</v>
      </c>
      <c r="F524" t="s">
        <v>1771</v>
      </c>
      <c r="G524" t="s">
        <v>243</v>
      </c>
      <c r="H524" t="str" cm="1">
        <f t="array" ref="H524:I524">_xlfn.TEXTSPLIT(SUBSTITUTE(D524,"樓",""),"/",,,0)</f>
        <v>17-18</v>
      </c>
      <c r="I524" t="str">
        <v>18</v>
      </c>
      <c r="J524" cm="1">
        <f t="array" ref="J524">GetNumByUnit(E524,"房")</f>
        <v>4</v>
      </c>
      <c r="K524" cm="1">
        <f t="array" ref="K524">GetNumByUnit(E524,"廳")</f>
        <v>2</v>
      </c>
      <c r="L524" cm="1">
        <f t="array" ref="L524">GetNumByUnit(E524,"衛")</f>
        <v>2</v>
      </c>
      <c r="M524" t="str">
        <f t="shared" si="32"/>
        <v xml:space="preserve">台中市南屯區黎明路二段  </v>
      </c>
      <c r="N524" t="str">
        <f t="shared" si="33"/>
        <v>台中市</v>
      </c>
      <c r="O524">
        <f t="shared" si="34"/>
        <v>30000</v>
      </c>
      <c r="P524" t="str">
        <f>_xlfn.XLOOKUP(N524,區隔!$B$3:$B$20,區隔!C$3:C$20,0)</f>
        <v>中部</v>
      </c>
      <c r="Q524" t="str">
        <f>LOOKUP(C524,區隔!$F$3:$F$5,區隔!$E$3:$E$5)</f>
        <v>大坪數</v>
      </c>
      <c r="R524">
        <f t="shared" si="35"/>
        <v>20</v>
      </c>
    </row>
    <row r="525" spans="1:18" x14ac:dyDescent="0.3">
      <c r="A525" s="7" t="s">
        <v>5042</v>
      </c>
      <c r="B525" t="s">
        <v>1</v>
      </c>
      <c r="C525">
        <v>53.4</v>
      </c>
      <c r="D525" t="s">
        <v>52</v>
      </c>
      <c r="E525" t="s">
        <v>193</v>
      </c>
      <c r="F525" t="s">
        <v>5043</v>
      </c>
      <c r="G525" t="s">
        <v>29</v>
      </c>
      <c r="H525" t="str" cm="1">
        <f t="array" ref="H525:I525">_xlfn.TEXTSPLIT(SUBSTITUTE(D525,"樓",""),"/",,,0)</f>
        <v>12</v>
      </c>
      <c r="I525" t="str">
        <v>15</v>
      </c>
      <c r="J525" cm="1">
        <f t="array" ref="J525">GetNumByUnit(E525,"房")</f>
        <v>4</v>
      </c>
      <c r="K525" cm="1">
        <f t="array" ref="K525">GetNumByUnit(E525,"廳")</f>
        <v>2</v>
      </c>
      <c r="L525" cm="1">
        <f t="array" ref="L525">GetNumByUnit(E525,"衛")</f>
        <v>2</v>
      </c>
      <c r="M525" t="str">
        <f t="shared" si="32"/>
        <v xml:space="preserve">桃園市中壢區慈惠三街  </v>
      </c>
      <c r="N525" t="str">
        <f t="shared" si="33"/>
        <v>桃園市</v>
      </c>
      <c r="O525">
        <f t="shared" si="34"/>
        <v>25000</v>
      </c>
      <c r="P525" t="str">
        <f>_xlfn.XLOOKUP(N525,區隔!$B$3:$B$20,區隔!C$3:C$20,0)</f>
        <v>北部</v>
      </c>
      <c r="Q525" t="str">
        <f>LOOKUP(C525,區隔!$F$3:$F$5,區隔!$E$3:$E$5)</f>
        <v>大坪數</v>
      </c>
      <c r="R525">
        <f t="shared" si="35"/>
        <v>20</v>
      </c>
    </row>
    <row r="526" spans="1:18" x14ac:dyDescent="0.3">
      <c r="A526" s="7" t="s">
        <v>1884</v>
      </c>
      <c r="B526" t="s">
        <v>1</v>
      </c>
      <c r="C526">
        <v>26.61</v>
      </c>
      <c r="D526" t="s">
        <v>1250</v>
      </c>
      <c r="E526" t="s">
        <v>141</v>
      </c>
      <c r="F526" t="s">
        <v>1885</v>
      </c>
      <c r="G526" t="s">
        <v>29</v>
      </c>
      <c r="H526" t="str" cm="1">
        <f t="array" ref="H526:I526">_xlfn.TEXTSPLIT(SUBSTITUTE(D526,"樓",""),"/",,,0)</f>
        <v>11</v>
      </c>
      <c r="I526" t="str">
        <v>20</v>
      </c>
      <c r="J526" cm="1">
        <f t="array" ref="J526">GetNumByUnit(E526,"房")</f>
        <v>2</v>
      </c>
      <c r="K526" cm="1">
        <f t="array" ref="K526">GetNumByUnit(E526,"廳")</f>
        <v>1</v>
      </c>
      <c r="L526" cm="1">
        <f t="array" ref="L526">GetNumByUnit(E526,"衛")</f>
        <v>1</v>
      </c>
      <c r="M526" t="str">
        <f t="shared" si="32"/>
        <v xml:space="preserve"> 高雄市左營區富民路  </v>
      </c>
      <c r="N526" t="str">
        <f t="shared" si="33"/>
        <v>高雄市</v>
      </c>
      <c r="O526">
        <f t="shared" si="34"/>
        <v>25000</v>
      </c>
      <c r="P526" t="str">
        <f>_xlfn.XLOOKUP(N526,區隔!$B$3:$B$20,區隔!C$3:C$20,0)</f>
        <v>南部</v>
      </c>
      <c r="Q526" t="str">
        <f>LOOKUP(C526,區隔!$F$3:$F$5,區隔!$E$3:$E$5)</f>
        <v>中坪數</v>
      </c>
      <c r="R526">
        <f t="shared" si="35"/>
        <v>20</v>
      </c>
    </row>
    <row r="527" spans="1:18" x14ac:dyDescent="0.3">
      <c r="A527" s="7" t="s">
        <v>229</v>
      </c>
      <c r="B527" t="s">
        <v>1</v>
      </c>
      <c r="C527">
        <v>15.88</v>
      </c>
      <c r="D527" t="s">
        <v>69</v>
      </c>
      <c r="E527" t="s">
        <v>56</v>
      </c>
      <c r="F527" t="s">
        <v>230</v>
      </c>
      <c r="G527" t="s">
        <v>107</v>
      </c>
      <c r="H527" t="str" cm="1">
        <f t="array" ref="H527:I527">_xlfn.TEXTSPLIT(SUBSTITUTE(D527,"樓",""),"/",,,0)</f>
        <v>10</v>
      </c>
      <c r="I527" t="str">
        <v>12</v>
      </c>
      <c r="J527" cm="1">
        <f t="array" ref="J527">GetNumByUnit(E527,"房")</f>
        <v>1</v>
      </c>
      <c r="K527" cm="1">
        <f t="array" ref="K527">GetNumByUnit(E527,"廳")</f>
        <v>1</v>
      </c>
      <c r="L527" cm="1">
        <f t="array" ref="L527">GetNumByUnit(E527,"衛")</f>
        <v>1</v>
      </c>
      <c r="M527" t="str">
        <f t="shared" si="32"/>
        <v xml:space="preserve">台北市中正區忠孝東路一段  </v>
      </c>
      <c r="N527" t="str">
        <f t="shared" si="33"/>
        <v>台北市</v>
      </c>
      <c r="O527">
        <f t="shared" si="34"/>
        <v>52000</v>
      </c>
      <c r="P527" t="str">
        <f>_xlfn.XLOOKUP(N527,區隔!$B$3:$B$20,區隔!C$3:C$20,0)</f>
        <v>北部</v>
      </c>
      <c r="Q527" t="str">
        <f>LOOKUP(C527,區隔!$F$3:$F$5,區隔!$E$3:$E$5)</f>
        <v>中坪數</v>
      </c>
      <c r="R527">
        <f t="shared" si="35"/>
        <v>20</v>
      </c>
    </row>
    <row r="528" spans="1:18" x14ac:dyDescent="0.3">
      <c r="A528" s="7" t="s">
        <v>1886</v>
      </c>
      <c r="B528" t="s">
        <v>1</v>
      </c>
      <c r="C528">
        <v>78.36</v>
      </c>
      <c r="D528" t="s">
        <v>1887</v>
      </c>
      <c r="E528" t="s">
        <v>53</v>
      </c>
      <c r="F528" t="s">
        <v>1888</v>
      </c>
      <c r="G528" t="s">
        <v>625</v>
      </c>
      <c r="H528" t="str" cm="1">
        <f t="array" ref="H528:I528">_xlfn.TEXTSPLIT(SUBSTITUTE(D528,"樓",""),"/",,,0)</f>
        <v>12</v>
      </c>
      <c r="I528" t="str">
        <v>24</v>
      </c>
      <c r="J528" cm="1">
        <f t="array" ref="J528">GetNumByUnit(E528,"房")</f>
        <v>3</v>
      </c>
      <c r="K528" cm="1">
        <f t="array" ref="K528">GetNumByUnit(E528,"廳")</f>
        <v>2</v>
      </c>
      <c r="L528" cm="1">
        <f t="array" ref="L528">GetNumByUnit(E528,"衛")</f>
        <v>2</v>
      </c>
      <c r="M528" t="str">
        <f t="shared" si="32"/>
        <v xml:space="preserve">台中市西屯區福科路  </v>
      </c>
      <c r="N528" t="str">
        <f t="shared" si="33"/>
        <v>台中市</v>
      </c>
      <c r="O528">
        <f t="shared" si="34"/>
        <v>82000</v>
      </c>
      <c r="P528" t="str">
        <f>_xlfn.XLOOKUP(N528,區隔!$B$3:$B$20,區隔!C$3:C$20,0)</f>
        <v>中部</v>
      </c>
      <c r="Q528" t="str">
        <f>LOOKUP(C528,區隔!$F$3:$F$5,區隔!$E$3:$E$5)</f>
        <v>大坪數</v>
      </c>
      <c r="R528">
        <f t="shared" si="35"/>
        <v>30</v>
      </c>
    </row>
    <row r="529" spans="1:18" x14ac:dyDescent="0.3">
      <c r="A529" s="7" t="s">
        <v>1889</v>
      </c>
      <c r="B529" t="s">
        <v>1</v>
      </c>
      <c r="C529">
        <v>10.18</v>
      </c>
      <c r="D529" t="s">
        <v>81</v>
      </c>
      <c r="E529" t="s">
        <v>59</v>
      </c>
      <c r="F529" t="s">
        <v>1890</v>
      </c>
      <c r="G529" t="s">
        <v>523</v>
      </c>
      <c r="H529" t="str" cm="1">
        <f t="array" ref="H529:I529">_xlfn.TEXTSPLIT(SUBSTITUTE(D529,"樓",""),"/",,,0)</f>
        <v>4</v>
      </c>
      <c r="I529" t="str">
        <v>14</v>
      </c>
      <c r="J529" cm="1">
        <f t="array" ref="J529">GetNumByUnit(E529,"房")</f>
        <v>1</v>
      </c>
      <c r="K529" t="str" cm="1">
        <f t="array" ref="K529">GetNumByUnit(E529,"廳")</f>
        <v/>
      </c>
      <c r="L529" cm="1">
        <f t="array" ref="L529">GetNumByUnit(E529,"衛")</f>
        <v>1</v>
      </c>
      <c r="M529" t="str">
        <f t="shared" si="32"/>
        <v xml:space="preserve">新北市汐止區建成路  </v>
      </c>
      <c r="N529" t="str">
        <f t="shared" si="33"/>
        <v>新北市</v>
      </c>
      <c r="O529">
        <f t="shared" si="34"/>
        <v>13000</v>
      </c>
      <c r="P529" t="str">
        <f>_xlfn.XLOOKUP(N529,區隔!$B$3:$B$20,區隔!C$3:C$20,0)</f>
        <v>北部</v>
      </c>
      <c r="Q529" t="str">
        <f>LOOKUP(C529,區隔!$F$3:$F$5,區隔!$E$3:$E$5)</f>
        <v>小坪數</v>
      </c>
      <c r="R529">
        <f t="shared" si="35"/>
        <v>20</v>
      </c>
    </row>
    <row r="530" spans="1:18" x14ac:dyDescent="0.3">
      <c r="A530" s="7" t="s">
        <v>231</v>
      </c>
      <c r="B530" t="s">
        <v>1</v>
      </c>
      <c r="C530">
        <v>24.15</v>
      </c>
      <c r="D530" t="s">
        <v>232</v>
      </c>
      <c r="E530" t="s">
        <v>79</v>
      </c>
      <c r="F530" t="s">
        <v>233</v>
      </c>
      <c r="G530" t="s">
        <v>234</v>
      </c>
      <c r="H530" t="str" cm="1">
        <f t="array" ref="H530:I530">_xlfn.TEXTSPLIT(SUBSTITUTE(D530,"樓",""),"/",,,0)</f>
        <v>2</v>
      </c>
      <c r="I530" t="str">
        <v>14</v>
      </c>
      <c r="J530" cm="1">
        <f t="array" ref="J530">GetNumByUnit(E530,"房")</f>
        <v>1</v>
      </c>
      <c r="K530" cm="1">
        <f t="array" ref="K530">GetNumByUnit(E530,"廳")</f>
        <v>2</v>
      </c>
      <c r="L530" cm="1">
        <f t="array" ref="L530">GetNumByUnit(E530,"衛")</f>
        <v>1</v>
      </c>
      <c r="M530" t="str">
        <f t="shared" si="32"/>
        <v xml:space="preserve"> 台北市中山區雙城街  </v>
      </c>
      <c r="N530" t="str">
        <f t="shared" si="33"/>
        <v>台北市</v>
      </c>
      <c r="O530">
        <f t="shared" si="34"/>
        <v>39800</v>
      </c>
      <c r="P530" t="str">
        <f>_xlfn.XLOOKUP(N530,區隔!$B$3:$B$20,區隔!C$3:C$20,0)</f>
        <v>北部</v>
      </c>
      <c r="Q530" t="str">
        <f>LOOKUP(C530,區隔!$F$3:$F$5,區隔!$E$3:$E$5)</f>
        <v>中坪數</v>
      </c>
      <c r="R530">
        <f t="shared" si="35"/>
        <v>20</v>
      </c>
    </row>
    <row r="531" spans="1:18" x14ac:dyDescent="0.3">
      <c r="A531" s="7" t="s">
        <v>1891</v>
      </c>
      <c r="B531" t="s">
        <v>1</v>
      </c>
      <c r="C531">
        <v>141.21</v>
      </c>
      <c r="D531" t="s">
        <v>101</v>
      </c>
      <c r="E531" t="s">
        <v>303</v>
      </c>
      <c r="F531" t="s">
        <v>1892</v>
      </c>
      <c r="G531" t="s">
        <v>149</v>
      </c>
      <c r="H531" t="str" cm="1">
        <f t="array" ref="H531:I531">_xlfn.TEXTSPLIT(SUBSTITUTE(D531,"樓",""),"/",,,0)</f>
        <v>1</v>
      </c>
      <c r="I531" t="str">
        <v>12</v>
      </c>
      <c r="J531" cm="1">
        <f t="array" ref="J531">GetNumByUnit(E531,"房")</f>
        <v>3</v>
      </c>
      <c r="K531" cm="1">
        <f t="array" ref="K531">GetNumByUnit(E531,"廳")</f>
        <v>2</v>
      </c>
      <c r="L531" cm="1">
        <f t="array" ref="L531">GetNumByUnit(E531,"衛")</f>
        <v>3</v>
      </c>
      <c r="M531" t="str">
        <f t="shared" si="32"/>
        <v xml:space="preserve">高雄市三民區忠孝一路  </v>
      </c>
      <c r="N531" t="str">
        <f t="shared" si="33"/>
        <v>高雄市</v>
      </c>
      <c r="O531">
        <f t="shared" si="34"/>
        <v>70000</v>
      </c>
      <c r="P531" t="str">
        <f>_xlfn.XLOOKUP(N531,區隔!$B$3:$B$20,區隔!C$3:C$20,0)</f>
        <v>南部</v>
      </c>
      <c r="Q531" t="str">
        <f>LOOKUP(C531,區隔!$F$3:$F$5,區隔!$E$3:$E$5)</f>
        <v>大坪數</v>
      </c>
      <c r="R531">
        <f t="shared" si="35"/>
        <v>20</v>
      </c>
    </row>
    <row r="532" spans="1:18" x14ac:dyDescent="0.3">
      <c r="A532" s="7" t="s">
        <v>1893</v>
      </c>
      <c r="B532" t="s">
        <v>1</v>
      </c>
      <c r="C532">
        <v>43.7</v>
      </c>
      <c r="D532" t="s">
        <v>95</v>
      </c>
      <c r="E532" t="s">
        <v>51</v>
      </c>
      <c r="F532" t="s">
        <v>1894</v>
      </c>
      <c r="G532" t="s">
        <v>245</v>
      </c>
      <c r="H532" t="str" cm="1">
        <f t="array" ref="H532:I532">_xlfn.TEXTSPLIT(SUBSTITUTE(D532,"樓",""),"/",,,0)</f>
        <v>8</v>
      </c>
      <c r="I532" t="str">
        <v>15</v>
      </c>
      <c r="J532" cm="1">
        <f t="array" ref="J532">GetNumByUnit(E532,"房")</f>
        <v>2</v>
      </c>
      <c r="K532" cm="1">
        <f t="array" ref="K532">GetNumByUnit(E532,"廳")</f>
        <v>2</v>
      </c>
      <c r="L532" cm="1">
        <f t="array" ref="L532">GetNumByUnit(E532,"衛")</f>
        <v>2</v>
      </c>
      <c r="M532" t="str">
        <f t="shared" si="32"/>
        <v xml:space="preserve">高雄市楠梓區大學三十八街  </v>
      </c>
      <c r="N532" t="str">
        <f t="shared" si="33"/>
        <v>高雄市</v>
      </c>
      <c r="O532">
        <f t="shared" si="34"/>
        <v>23000</v>
      </c>
      <c r="P532" t="str">
        <f>_xlfn.XLOOKUP(N532,區隔!$B$3:$B$20,區隔!C$3:C$20,0)</f>
        <v>南部</v>
      </c>
      <c r="Q532" t="str">
        <f>LOOKUP(C532,區隔!$F$3:$F$5,區隔!$E$3:$E$5)</f>
        <v>大坪數</v>
      </c>
      <c r="R532">
        <f t="shared" si="35"/>
        <v>20</v>
      </c>
    </row>
    <row r="533" spans="1:18" x14ac:dyDescent="0.3">
      <c r="A533" s="7" t="s">
        <v>1895</v>
      </c>
      <c r="B533" t="s">
        <v>1</v>
      </c>
      <c r="C533">
        <v>43.8</v>
      </c>
      <c r="D533" t="s">
        <v>490</v>
      </c>
      <c r="E533" t="s">
        <v>1896</v>
      </c>
      <c r="F533" t="s">
        <v>1897</v>
      </c>
      <c r="G533" t="s">
        <v>1898</v>
      </c>
      <c r="H533" t="str" cm="1">
        <f t="array" ref="H533:I533">_xlfn.TEXTSPLIT(SUBSTITUTE(D533,"樓",""),"/",,,0)</f>
        <v>2</v>
      </c>
      <c r="I533" t="str">
        <v>13</v>
      </c>
      <c r="J533" cm="1">
        <f t="array" ref="J533">GetNumByUnit(E533,"房")</f>
        <v>2</v>
      </c>
      <c r="K533" cm="1">
        <f t="array" ref="K533">GetNumByUnit(E533,"廳")</f>
        <v>3</v>
      </c>
      <c r="L533" cm="1">
        <f t="array" ref="L533">GetNumByUnit(E533,"衛")</f>
        <v>2</v>
      </c>
      <c r="M533" t="str">
        <f t="shared" si="32"/>
        <v xml:space="preserve">新北市板橋區新海路  </v>
      </c>
      <c r="N533" t="str">
        <f t="shared" si="33"/>
        <v>新北市</v>
      </c>
      <c r="O533">
        <f t="shared" si="34"/>
        <v>46500</v>
      </c>
      <c r="P533" t="str">
        <f>_xlfn.XLOOKUP(N533,區隔!$B$3:$B$20,區隔!C$3:C$20,0)</f>
        <v>北部</v>
      </c>
      <c r="Q533" t="str">
        <f>LOOKUP(C533,區隔!$F$3:$F$5,區隔!$E$3:$E$5)</f>
        <v>大坪數</v>
      </c>
      <c r="R533">
        <f t="shared" si="35"/>
        <v>20</v>
      </c>
    </row>
    <row r="534" spans="1:18" x14ac:dyDescent="0.3">
      <c r="A534" s="7" t="s">
        <v>1899</v>
      </c>
      <c r="B534" t="s">
        <v>1</v>
      </c>
      <c r="C534">
        <v>47.94</v>
      </c>
      <c r="D534" t="s">
        <v>440</v>
      </c>
      <c r="E534" t="s">
        <v>53</v>
      </c>
      <c r="F534" t="s">
        <v>1900</v>
      </c>
      <c r="G534" t="s">
        <v>1828</v>
      </c>
      <c r="H534" t="str" cm="1">
        <f t="array" ref="H534:I534">_xlfn.TEXTSPLIT(SUBSTITUTE(D534,"樓",""),"/",,,0)</f>
        <v>16</v>
      </c>
      <c r="I534" t="str">
        <v>19</v>
      </c>
      <c r="J534" cm="1">
        <f t="array" ref="J534">GetNumByUnit(E534,"房")</f>
        <v>3</v>
      </c>
      <c r="K534" cm="1">
        <f t="array" ref="K534">GetNumByUnit(E534,"廳")</f>
        <v>2</v>
      </c>
      <c r="L534" cm="1">
        <f t="array" ref="L534">GetNumByUnit(E534,"衛")</f>
        <v>2</v>
      </c>
      <c r="M534" t="str">
        <f t="shared" si="32"/>
        <v xml:space="preserve">台南市安南區樂活一街  </v>
      </c>
      <c r="N534" t="str">
        <f t="shared" si="33"/>
        <v>台南市</v>
      </c>
      <c r="O534">
        <f t="shared" si="34"/>
        <v>22500</v>
      </c>
      <c r="P534" t="str">
        <f>_xlfn.XLOOKUP(N534,區隔!$B$3:$B$20,區隔!C$3:C$20,0)</f>
        <v>南部</v>
      </c>
      <c r="Q534" t="str">
        <f>LOOKUP(C534,區隔!$F$3:$F$5,區隔!$E$3:$E$5)</f>
        <v>大坪數</v>
      </c>
      <c r="R534">
        <f t="shared" si="35"/>
        <v>20</v>
      </c>
    </row>
    <row r="535" spans="1:18" x14ac:dyDescent="0.3">
      <c r="A535" s="7" t="s">
        <v>235</v>
      </c>
      <c r="B535" t="s">
        <v>1</v>
      </c>
      <c r="C535">
        <v>49.91</v>
      </c>
      <c r="D535" t="s">
        <v>151</v>
      </c>
      <c r="E535" t="s">
        <v>53</v>
      </c>
      <c r="F535" t="s">
        <v>236</v>
      </c>
      <c r="G535" t="s">
        <v>181</v>
      </c>
      <c r="H535" t="str" cm="1">
        <f t="array" ref="H535:I535">_xlfn.TEXTSPLIT(SUBSTITUTE(D535,"樓",""),"/",,,0)</f>
        <v>6</v>
      </c>
      <c r="I535" t="str">
        <v>14</v>
      </c>
      <c r="J535" cm="1">
        <f t="array" ref="J535">GetNumByUnit(E535,"房")</f>
        <v>3</v>
      </c>
      <c r="K535" cm="1">
        <f t="array" ref="K535">GetNumByUnit(E535,"廳")</f>
        <v>2</v>
      </c>
      <c r="L535" cm="1">
        <f t="array" ref="L535">GetNumByUnit(E535,"衛")</f>
        <v>2</v>
      </c>
      <c r="M535" t="str">
        <f t="shared" si="32"/>
        <v xml:space="preserve">台北市松山區南京東路五段  </v>
      </c>
      <c r="N535" t="str">
        <f t="shared" si="33"/>
        <v>台北市</v>
      </c>
      <c r="O535">
        <f t="shared" si="34"/>
        <v>58000</v>
      </c>
      <c r="P535" t="str">
        <f>_xlfn.XLOOKUP(N535,區隔!$B$3:$B$20,區隔!C$3:C$20,0)</f>
        <v>北部</v>
      </c>
      <c r="Q535" t="str">
        <f>LOOKUP(C535,區隔!$F$3:$F$5,區隔!$E$3:$E$5)</f>
        <v>大坪數</v>
      </c>
      <c r="R535">
        <f t="shared" si="35"/>
        <v>20</v>
      </c>
    </row>
    <row r="536" spans="1:18" x14ac:dyDescent="0.3">
      <c r="A536" s="7" t="s">
        <v>238</v>
      </c>
      <c r="B536" t="s">
        <v>1</v>
      </c>
      <c r="C536">
        <v>35.65</v>
      </c>
      <c r="D536" t="s">
        <v>239</v>
      </c>
      <c r="E536" t="s">
        <v>53</v>
      </c>
      <c r="F536" t="s">
        <v>240</v>
      </c>
      <c r="G536" t="s">
        <v>30</v>
      </c>
      <c r="H536" t="str" cm="1">
        <f t="array" ref="H536:I536">_xlfn.TEXTSPLIT(SUBSTITUTE(D536,"樓",""),"/",,,0)</f>
        <v>9</v>
      </c>
      <c r="I536" t="str">
        <v>11</v>
      </c>
      <c r="J536" cm="1">
        <f t="array" ref="J536">GetNumByUnit(E536,"房")</f>
        <v>3</v>
      </c>
      <c r="K536" cm="1">
        <f t="array" ref="K536">GetNumByUnit(E536,"廳")</f>
        <v>2</v>
      </c>
      <c r="L536" cm="1">
        <f t="array" ref="L536">GetNumByUnit(E536,"衛")</f>
        <v>2</v>
      </c>
      <c r="M536" t="str">
        <f t="shared" si="32"/>
        <v xml:space="preserve">台北市士林區承德路四段  </v>
      </c>
      <c r="N536" t="str">
        <f t="shared" si="33"/>
        <v>台北市</v>
      </c>
      <c r="O536">
        <f t="shared" si="34"/>
        <v>65000</v>
      </c>
      <c r="P536" t="str">
        <f>_xlfn.XLOOKUP(N536,區隔!$B$3:$B$20,區隔!C$3:C$20,0)</f>
        <v>北部</v>
      </c>
      <c r="Q536" t="str">
        <f>LOOKUP(C536,區隔!$F$3:$F$5,區隔!$E$3:$E$5)</f>
        <v>大坪數</v>
      </c>
      <c r="R536">
        <f t="shared" si="35"/>
        <v>20</v>
      </c>
    </row>
    <row r="537" spans="1:18" x14ac:dyDescent="0.3">
      <c r="A537" s="7" t="s">
        <v>1904</v>
      </c>
      <c r="B537" t="s">
        <v>1</v>
      </c>
      <c r="C537">
        <v>56.65</v>
      </c>
      <c r="D537" t="s">
        <v>1905</v>
      </c>
      <c r="E537" t="s">
        <v>1906</v>
      </c>
      <c r="F537" t="s">
        <v>1907</v>
      </c>
      <c r="G537" t="s">
        <v>608</v>
      </c>
      <c r="H537" t="str" cm="1">
        <f t="array" ref="H537:I537">_xlfn.TEXTSPLIT(SUBSTITUTE(D537,"樓",""),"/",,,0)</f>
        <v>19</v>
      </c>
      <c r="I537" t="str">
        <v>19</v>
      </c>
      <c r="J537" cm="1">
        <f t="array" ref="J537">GetNumByUnit(E537,"房")</f>
        <v>5</v>
      </c>
      <c r="K537" cm="1">
        <f t="array" ref="K537">GetNumByUnit(E537,"廳")</f>
        <v>2</v>
      </c>
      <c r="L537" cm="1">
        <f t="array" ref="L537">GetNumByUnit(E537,"衛")</f>
        <v>2</v>
      </c>
      <c r="M537" t="str">
        <f t="shared" si="32"/>
        <v xml:space="preserve">新北市中和區捷運路  </v>
      </c>
      <c r="N537" t="str">
        <f t="shared" si="33"/>
        <v>新北市</v>
      </c>
      <c r="O537">
        <f t="shared" si="34"/>
        <v>54000</v>
      </c>
      <c r="P537" t="str">
        <f>_xlfn.XLOOKUP(N537,區隔!$B$3:$B$20,區隔!C$3:C$20,0)</f>
        <v>北部</v>
      </c>
      <c r="Q537" t="str">
        <f>LOOKUP(C537,區隔!$F$3:$F$5,區隔!$E$3:$E$5)</f>
        <v>大坪數</v>
      </c>
      <c r="R537">
        <f t="shared" si="35"/>
        <v>20</v>
      </c>
    </row>
    <row r="538" spans="1:18" x14ac:dyDescent="0.3">
      <c r="A538" s="7" t="s">
        <v>247</v>
      </c>
      <c r="B538" t="s">
        <v>1</v>
      </c>
      <c r="C538">
        <v>47.91</v>
      </c>
      <c r="D538" t="s">
        <v>248</v>
      </c>
      <c r="E538" t="s">
        <v>66</v>
      </c>
      <c r="F538" t="s">
        <v>249</v>
      </c>
      <c r="G538" t="s">
        <v>250</v>
      </c>
      <c r="H538" t="str" cm="1">
        <f t="array" ref="H538:I538">_xlfn.TEXTSPLIT(SUBSTITUTE(D538,"樓",""),"/",,,0)</f>
        <v>3</v>
      </c>
      <c r="I538" t="str">
        <v>7</v>
      </c>
      <c r="J538" cm="1">
        <f t="array" ref="J538">GetNumByUnit(E538,"房")</f>
        <v>4</v>
      </c>
      <c r="K538" cm="1">
        <f t="array" ref="K538">GetNumByUnit(E538,"廳")</f>
        <v>2</v>
      </c>
      <c r="L538" cm="1">
        <f t="array" ref="L538">GetNumByUnit(E538,"衛")</f>
        <v>2</v>
      </c>
      <c r="M538" t="str">
        <f t="shared" si="32"/>
        <v xml:space="preserve">台北市松山區敦化北路  </v>
      </c>
      <c r="N538" t="str">
        <f t="shared" si="33"/>
        <v>台北市</v>
      </c>
      <c r="O538">
        <f t="shared" si="34"/>
        <v>75000</v>
      </c>
      <c r="P538" t="str">
        <f>_xlfn.XLOOKUP(N538,區隔!$B$3:$B$20,區隔!C$3:C$20,0)</f>
        <v>北部</v>
      </c>
      <c r="Q538" t="str">
        <f>LOOKUP(C538,區隔!$F$3:$F$5,區隔!$E$3:$E$5)</f>
        <v>大坪數</v>
      </c>
      <c r="R538">
        <f t="shared" si="35"/>
        <v>10</v>
      </c>
    </row>
    <row r="539" spans="1:18" x14ac:dyDescent="0.3">
      <c r="A539" s="7" t="s">
        <v>1908</v>
      </c>
      <c r="B539" t="s">
        <v>1</v>
      </c>
      <c r="C539">
        <v>6.3</v>
      </c>
      <c r="D539" t="s">
        <v>295</v>
      </c>
      <c r="E539" t="s">
        <v>59</v>
      </c>
      <c r="F539" t="s">
        <v>1909</v>
      </c>
      <c r="G539" t="s">
        <v>333</v>
      </c>
      <c r="H539" t="str" cm="1">
        <f t="array" ref="H539:I539">_xlfn.TEXTSPLIT(SUBSTITUTE(D539,"樓",""),"/",,,0)</f>
        <v>3</v>
      </c>
      <c r="I539" t="str">
        <v>5</v>
      </c>
      <c r="J539" cm="1">
        <f t="array" ref="J539">GetNumByUnit(E539,"房")</f>
        <v>1</v>
      </c>
      <c r="K539" t="str" cm="1">
        <f t="array" ref="K539">GetNumByUnit(E539,"廳")</f>
        <v/>
      </c>
      <c r="L539" cm="1">
        <f t="array" ref="L539">GetNumByUnit(E539,"衛")</f>
        <v>1</v>
      </c>
      <c r="M539" t="str">
        <f t="shared" si="32"/>
        <v xml:space="preserve">台中市北區雙十路二段  </v>
      </c>
      <c r="N539" t="str">
        <f t="shared" si="33"/>
        <v>台中市</v>
      </c>
      <c r="O539">
        <f t="shared" si="34"/>
        <v>11500</v>
      </c>
      <c r="P539" t="str">
        <f>_xlfn.XLOOKUP(N539,區隔!$B$3:$B$20,區隔!C$3:C$20,0)</f>
        <v>中部</v>
      </c>
      <c r="Q539" t="str">
        <f>LOOKUP(C539,區隔!$F$3:$F$5,區隔!$E$3:$E$5)</f>
        <v>小坪數</v>
      </c>
      <c r="R539">
        <f t="shared" si="35"/>
        <v>10</v>
      </c>
    </row>
    <row r="540" spans="1:18" x14ac:dyDescent="0.3">
      <c r="A540" s="7" t="s">
        <v>1910</v>
      </c>
      <c r="B540" t="s">
        <v>1</v>
      </c>
      <c r="C540">
        <v>23.97</v>
      </c>
      <c r="D540" t="s">
        <v>389</v>
      </c>
      <c r="E540" t="s">
        <v>61</v>
      </c>
      <c r="F540" t="s">
        <v>1758</v>
      </c>
      <c r="G540" t="s">
        <v>1911</v>
      </c>
      <c r="H540" t="str" cm="1">
        <f t="array" ref="H540:I540">_xlfn.TEXTSPLIT(SUBSTITUTE(D540,"樓",""),"/",,,0)</f>
        <v>3</v>
      </c>
      <c r="I540" t="str">
        <v>14</v>
      </c>
      <c r="J540" cm="1">
        <f t="array" ref="J540">GetNumByUnit(E540,"房")</f>
        <v>2</v>
      </c>
      <c r="K540" cm="1">
        <f t="array" ref="K540">GetNumByUnit(E540,"廳")</f>
        <v>2</v>
      </c>
      <c r="L540" cm="1">
        <f t="array" ref="L540">GetNumByUnit(E540,"衛")</f>
        <v>1</v>
      </c>
      <c r="M540" t="str">
        <f t="shared" si="32"/>
        <v xml:space="preserve">高雄市鼓山區美術東二路  </v>
      </c>
      <c r="N540" t="str">
        <f t="shared" si="33"/>
        <v>高雄市</v>
      </c>
      <c r="O540">
        <f t="shared" si="34"/>
        <v>18800</v>
      </c>
      <c r="P540" t="str">
        <f>_xlfn.XLOOKUP(N540,區隔!$B$3:$B$20,區隔!C$3:C$20,0)</f>
        <v>南部</v>
      </c>
      <c r="Q540" t="str">
        <f>LOOKUP(C540,區隔!$F$3:$F$5,區隔!$E$3:$E$5)</f>
        <v>中坪數</v>
      </c>
      <c r="R540">
        <f t="shared" si="35"/>
        <v>20</v>
      </c>
    </row>
    <row r="541" spans="1:18" x14ac:dyDescent="0.3">
      <c r="A541" s="7" t="s">
        <v>252</v>
      </c>
      <c r="B541" t="s">
        <v>1</v>
      </c>
      <c r="C541">
        <v>90.21</v>
      </c>
      <c r="D541" t="s">
        <v>253</v>
      </c>
      <c r="E541" t="s">
        <v>254</v>
      </c>
      <c r="F541" t="s">
        <v>255</v>
      </c>
      <c r="G541" t="s">
        <v>49</v>
      </c>
      <c r="H541" t="str" cm="1">
        <f t="array" ref="H541:I541">_xlfn.TEXTSPLIT(SUBSTITUTE(D541,"樓",""),"/",,,0)</f>
        <v>1-3</v>
      </c>
      <c r="I541" t="str">
        <v>14</v>
      </c>
      <c r="J541" cm="1">
        <f t="array" ref="J541">GetNumByUnit(E541,"房")</f>
        <v>5</v>
      </c>
      <c r="K541" cm="1">
        <f t="array" ref="K541">GetNumByUnit(E541,"廳")</f>
        <v>3</v>
      </c>
      <c r="L541" cm="1">
        <f t="array" ref="L541">GetNumByUnit(E541,"衛")</f>
        <v>3</v>
      </c>
      <c r="M541" t="str">
        <f t="shared" si="32"/>
        <v xml:space="preserve"> 台北市北投區明德路  </v>
      </c>
      <c r="N541" t="str">
        <f t="shared" si="33"/>
        <v>台北市</v>
      </c>
      <c r="O541">
        <f t="shared" si="34"/>
        <v>135000</v>
      </c>
      <c r="P541" t="str">
        <f>_xlfn.XLOOKUP(N541,區隔!$B$3:$B$20,區隔!C$3:C$20,0)</f>
        <v>北部</v>
      </c>
      <c r="Q541" t="str">
        <f>LOOKUP(C541,區隔!$F$3:$F$5,區隔!$E$3:$E$5)</f>
        <v>大坪數</v>
      </c>
      <c r="R541">
        <f t="shared" si="35"/>
        <v>20</v>
      </c>
    </row>
    <row r="542" spans="1:18" x14ac:dyDescent="0.3">
      <c r="A542" s="7" t="s">
        <v>1912</v>
      </c>
      <c r="B542" t="s">
        <v>1</v>
      </c>
      <c r="C542">
        <v>33.92</v>
      </c>
      <c r="D542" t="s">
        <v>1913</v>
      </c>
      <c r="E542" t="s">
        <v>51</v>
      </c>
      <c r="F542" t="s">
        <v>1872</v>
      </c>
      <c r="G542" t="s">
        <v>243</v>
      </c>
      <c r="H542" t="str" cm="1">
        <f t="array" ref="H542:I542">_xlfn.TEXTSPLIT(SUBSTITUTE(D542,"樓",""),"/",,,0)</f>
        <v>24</v>
      </c>
      <c r="I542" t="str">
        <v>24</v>
      </c>
      <c r="J542" cm="1">
        <f t="array" ref="J542">GetNumByUnit(E542,"房")</f>
        <v>2</v>
      </c>
      <c r="K542" cm="1">
        <f t="array" ref="K542">GetNumByUnit(E542,"廳")</f>
        <v>2</v>
      </c>
      <c r="L542" cm="1">
        <f t="array" ref="L542">GetNumByUnit(E542,"衛")</f>
        <v>2</v>
      </c>
      <c r="M542" t="str">
        <f t="shared" si="32"/>
        <v xml:space="preserve">新北市土城區莊園街  </v>
      </c>
      <c r="N542" t="str">
        <f t="shared" si="33"/>
        <v>新北市</v>
      </c>
      <c r="O542">
        <f t="shared" si="34"/>
        <v>30000</v>
      </c>
      <c r="P542" t="str">
        <f>_xlfn.XLOOKUP(N542,區隔!$B$3:$B$20,區隔!C$3:C$20,0)</f>
        <v>北部</v>
      </c>
      <c r="Q542" t="str">
        <f>LOOKUP(C542,區隔!$F$3:$F$5,區隔!$E$3:$E$5)</f>
        <v>大坪數</v>
      </c>
      <c r="R542">
        <f t="shared" si="35"/>
        <v>30</v>
      </c>
    </row>
    <row r="543" spans="1:18" x14ac:dyDescent="0.3">
      <c r="A543" s="7" t="s">
        <v>1914</v>
      </c>
      <c r="B543" t="s">
        <v>1</v>
      </c>
      <c r="C543">
        <v>52.65</v>
      </c>
      <c r="D543" t="s">
        <v>263</v>
      </c>
      <c r="E543" t="s">
        <v>53</v>
      </c>
      <c r="F543" t="s">
        <v>1641</v>
      </c>
      <c r="G543" t="s">
        <v>1915</v>
      </c>
      <c r="H543" t="str" cm="1">
        <f t="array" ref="H543:I543">_xlfn.TEXTSPLIT(SUBSTITUTE(D543,"樓",""),"/",,,0)</f>
        <v>5</v>
      </c>
      <c r="I543" t="str">
        <v>16</v>
      </c>
      <c r="J543" cm="1">
        <f t="array" ref="J543">GetNumByUnit(E543,"房")</f>
        <v>3</v>
      </c>
      <c r="K543" cm="1">
        <f t="array" ref="K543">GetNumByUnit(E543,"廳")</f>
        <v>2</v>
      </c>
      <c r="L543" cm="1">
        <f t="array" ref="L543">GetNumByUnit(E543,"衛")</f>
        <v>2</v>
      </c>
      <c r="M543" t="str">
        <f t="shared" si="32"/>
        <v xml:space="preserve">桃園市中壢區領航南路三段  </v>
      </c>
      <c r="N543" t="str">
        <f t="shared" si="33"/>
        <v>桃園市</v>
      </c>
      <c r="O543">
        <f t="shared" si="34"/>
        <v>36800</v>
      </c>
      <c r="P543" t="str">
        <f>_xlfn.XLOOKUP(N543,區隔!$B$3:$B$20,區隔!C$3:C$20,0)</f>
        <v>北部</v>
      </c>
      <c r="Q543" t="str">
        <f>LOOKUP(C543,區隔!$F$3:$F$5,區隔!$E$3:$E$5)</f>
        <v>大坪數</v>
      </c>
      <c r="R543">
        <f t="shared" si="35"/>
        <v>20</v>
      </c>
    </row>
    <row r="544" spans="1:18" x14ac:dyDescent="0.3">
      <c r="A544" s="7" t="s">
        <v>1916</v>
      </c>
      <c r="B544" t="s">
        <v>1</v>
      </c>
      <c r="C544">
        <v>12.43</v>
      </c>
      <c r="D544" t="s">
        <v>610</v>
      </c>
      <c r="E544" t="s">
        <v>59</v>
      </c>
      <c r="F544" t="s">
        <v>1917</v>
      </c>
      <c r="G544" t="s">
        <v>333</v>
      </c>
      <c r="H544" t="str" cm="1">
        <f t="array" ref="H544:I544">_xlfn.TEXTSPLIT(SUBSTITUTE(D544,"樓",""),"/",,,0)</f>
        <v>10</v>
      </c>
      <c r="I544" t="str">
        <v>14</v>
      </c>
      <c r="J544" cm="1">
        <f t="array" ref="J544">GetNumByUnit(E544,"房")</f>
        <v>1</v>
      </c>
      <c r="K544" t="str" cm="1">
        <f t="array" ref="K544">GetNumByUnit(E544,"廳")</f>
        <v/>
      </c>
      <c r="L544" cm="1">
        <f t="array" ref="L544">GetNumByUnit(E544,"衛")</f>
        <v>1</v>
      </c>
      <c r="M544" t="str">
        <f t="shared" si="32"/>
        <v xml:space="preserve">桃園市蘆竹區南順六街  </v>
      </c>
      <c r="N544" t="str">
        <f t="shared" si="33"/>
        <v>桃園市</v>
      </c>
      <c r="O544">
        <f t="shared" si="34"/>
        <v>11500</v>
      </c>
      <c r="P544" t="str">
        <f>_xlfn.XLOOKUP(N544,區隔!$B$3:$B$20,區隔!C$3:C$20,0)</f>
        <v>北部</v>
      </c>
      <c r="Q544" t="str">
        <f>LOOKUP(C544,區隔!$F$3:$F$5,區隔!$E$3:$E$5)</f>
        <v>小坪數</v>
      </c>
      <c r="R544">
        <f t="shared" si="35"/>
        <v>20</v>
      </c>
    </row>
    <row r="545" spans="1:18" x14ac:dyDescent="0.3">
      <c r="A545" s="7" t="s">
        <v>1918</v>
      </c>
      <c r="B545" t="s">
        <v>1</v>
      </c>
      <c r="C545">
        <v>46.34</v>
      </c>
      <c r="D545" t="s">
        <v>223</v>
      </c>
      <c r="E545" t="s">
        <v>53</v>
      </c>
      <c r="F545" t="s">
        <v>1769</v>
      </c>
      <c r="G545" t="s">
        <v>29</v>
      </c>
      <c r="H545" t="str" cm="1">
        <f t="array" ref="H545:I545">_xlfn.TEXTSPLIT(SUBSTITUTE(D545,"樓",""),"/",,,0)</f>
        <v>1</v>
      </c>
      <c r="I545" t="str">
        <v>10</v>
      </c>
      <c r="J545" cm="1">
        <f t="array" ref="J545">GetNumByUnit(E545,"房")</f>
        <v>3</v>
      </c>
      <c r="K545" cm="1">
        <f t="array" ref="K545">GetNumByUnit(E545,"廳")</f>
        <v>2</v>
      </c>
      <c r="L545" cm="1">
        <f t="array" ref="L545">GetNumByUnit(E545,"衛")</f>
        <v>2</v>
      </c>
      <c r="M545" t="str">
        <f t="shared" si="32"/>
        <v xml:space="preserve">新竹市新竹市東大路二段  </v>
      </c>
      <c r="N545" t="str">
        <f t="shared" si="33"/>
        <v>新竹市</v>
      </c>
      <c r="O545">
        <f t="shared" si="34"/>
        <v>25000</v>
      </c>
      <c r="P545" t="str">
        <f>_xlfn.XLOOKUP(N545,區隔!$B$3:$B$20,區隔!C$3:C$20,0)</f>
        <v>北部</v>
      </c>
      <c r="Q545" t="str">
        <f>LOOKUP(C545,區隔!$F$3:$F$5,區隔!$E$3:$E$5)</f>
        <v>大坪數</v>
      </c>
      <c r="R545">
        <f t="shared" si="35"/>
        <v>10</v>
      </c>
    </row>
    <row r="546" spans="1:18" x14ac:dyDescent="0.3">
      <c r="A546" s="7" t="s">
        <v>1919</v>
      </c>
      <c r="B546" t="s">
        <v>1</v>
      </c>
      <c r="C546">
        <v>32.39</v>
      </c>
      <c r="D546" t="s">
        <v>1920</v>
      </c>
      <c r="E546" t="s">
        <v>61</v>
      </c>
      <c r="F546" t="s">
        <v>1921</v>
      </c>
      <c r="G546" t="s">
        <v>26</v>
      </c>
      <c r="H546" t="str" cm="1">
        <f t="array" ref="H546:I546">_xlfn.TEXTSPLIT(SUBSTITUTE(D546,"樓",""),"/",,,0)</f>
        <v>11</v>
      </c>
      <c r="I546" t="str">
        <v>24</v>
      </c>
      <c r="J546" cm="1">
        <f t="array" ref="J546">GetNumByUnit(E546,"房")</f>
        <v>2</v>
      </c>
      <c r="K546" cm="1">
        <f t="array" ref="K546">GetNumByUnit(E546,"廳")</f>
        <v>2</v>
      </c>
      <c r="L546" cm="1">
        <f t="array" ref="L546">GetNumByUnit(E546,"衛")</f>
        <v>1</v>
      </c>
      <c r="M546" t="str">
        <f t="shared" si="32"/>
        <v xml:space="preserve">台中市南屯區大墩七街  </v>
      </c>
      <c r="N546" t="str">
        <f t="shared" si="33"/>
        <v>台中市</v>
      </c>
      <c r="O546">
        <f t="shared" si="34"/>
        <v>32000</v>
      </c>
      <c r="P546" t="str">
        <f>_xlfn.XLOOKUP(N546,區隔!$B$3:$B$20,區隔!C$3:C$20,0)</f>
        <v>中部</v>
      </c>
      <c r="Q546" t="str">
        <f>LOOKUP(C546,區隔!$F$3:$F$5,區隔!$E$3:$E$5)</f>
        <v>大坪數</v>
      </c>
      <c r="R546">
        <f t="shared" si="35"/>
        <v>30</v>
      </c>
    </row>
    <row r="547" spans="1:18" x14ac:dyDescent="0.3">
      <c r="A547" s="7" t="s">
        <v>1926</v>
      </c>
      <c r="B547" t="s">
        <v>1</v>
      </c>
      <c r="C547">
        <v>35.03</v>
      </c>
      <c r="D547" t="s">
        <v>442</v>
      </c>
      <c r="E547" t="s">
        <v>53</v>
      </c>
      <c r="F547" t="s">
        <v>1927</v>
      </c>
      <c r="G547" t="s">
        <v>243</v>
      </c>
      <c r="H547" t="str" cm="1">
        <f t="array" ref="H547:I547">_xlfn.TEXTSPLIT(SUBSTITUTE(D547,"樓",""),"/",,,0)</f>
        <v>5</v>
      </c>
      <c r="I547" t="str">
        <v>7</v>
      </c>
      <c r="J547" cm="1">
        <f t="array" ref="J547">GetNumByUnit(E547,"房")</f>
        <v>3</v>
      </c>
      <c r="K547" cm="1">
        <f t="array" ref="K547">GetNumByUnit(E547,"廳")</f>
        <v>2</v>
      </c>
      <c r="L547" cm="1">
        <f t="array" ref="L547">GetNumByUnit(E547,"衛")</f>
        <v>2</v>
      </c>
      <c r="M547" t="str">
        <f t="shared" si="32"/>
        <v xml:space="preserve">新北市三峽區國光街  </v>
      </c>
      <c r="N547" t="str">
        <f t="shared" si="33"/>
        <v>新北市</v>
      </c>
      <c r="O547">
        <f t="shared" si="34"/>
        <v>30000</v>
      </c>
      <c r="P547" t="str">
        <f>_xlfn.XLOOKUP(N547,區隔!$B$3:$B$20,區隔!C$3:C$20,0)</f>
        <v>北部</v>
      </c>
      <c r="Q547" t="str">
        <f>LOOKUP(C547,區隔!$F$3:$F$5,區隔!$E$3:$E$5)</f>
        <v>大坪數</v>
      </c>
      <c r="R547">
        <f t="shared" si="35"/>
        <v>10</v>
      </c>
    </row>
    <row r="548" spans="1:18" x14ac:dyDescent="0.3">
      <c r="A548" s="7" t="s">
        <v>262</v>
      </c>
      <c r="B548" t="s">
        <v>1</v>
      </c>
      <c r="C548">
        <v>17.93</v>
      </c>
      <c r="D548" t="s">
        <v>263</v>
      </c>
      <c r="E548" t="s">
        <v>56</v>
      </c>
      <c r="F548" t="s">
        <v>264</v>
      </c>
      <c r="G548" t="s">
        <v>265</v>
      </c>
      <c r="H548" t="str" cm="1">
        <f t="array" ref="H548:I548">_xlfn.TEXTSPLIT(SUBSTITUTE(D548,"樓",""),"/",,,0)</f>
        <v>5</v>
      </c>
      <c r="I548" t="str">
        <v>16</v>
      </c>
      <c r="J548" cm="1">
        <f t="array" ref="J548">GetNumByUnit(E548,"房")</f>
        <v>1</v>
      </c>
      <c r="K548" cm="1">
        <f t="array" ref="K548">GetNumByUnit(E548,"廳")</f>
        <v>1</v>
      </c>
      <c r="L548" cm="1">
        <f t="array" ref="L548">GetNumByUnit(E548,"衛")</f>
        <v>1</v>
      </c>
      <c r="M548" t="str">
        <f t="shared" si="32"/>
        <v xml:space="preserve">台北市信義區信義路五段  </v>
      </c>
      <c r="N548" t="str">
        <f t="shared" si="33"/>
        <v>台北市</v>
      </c>
      <c r="O548">
        <f t="shared" si="34"/>
        <v>23800</v>
      </c>
      <c r="P548" t="str">
        <f>_xlfn.XLOOKUP(N548,區隔!$B$3:$B$20,區隔!C$3:C$20,0)</f>
        <v>北部</v>
      </c>
      <c r="Q548" t="str">
        <f>LOOKUP(C548,區隔!$F$3:$F$5,區隔!$E$3:$E$5)</f>
        <v>中坪數</v>
      </c>
      <c r="R548">
        <f t="shared" si="35"/>
        <v>20</v>
      </c>
    </row>
    <row r="549" spans="1:18" x14ac:dyDescent="0.3">
      <c r="A549" s="7" t="s">
        <v>1929</v>
      </c>
      <c r="B549" t="s">
        <v>1</v>
      </c>
      <c r="C549">
        <v>46.41</v>
      </c>
      <c r="D549" t="s">
        <v>610</v>
      </c>
      <c r="E549" t="s">
        <v>53</v>
      </c>
      <c r="F549" t="s">
        <v>1930</v>
      </c>
      <c r="G549" t="s">
        <v>434</v>
      </c>
      <c r="H549" t="str" cm="1">
        <f t="array" ref="H549:I549">_xlfn.TEXTSPLIT(SUBSTITUTE(D549,"樓",""),"/",,,0)</f>
        <v>10</v>
      </c>
      <c r="I549" t="str">
        <v>14</v>
      </c>
      <c r="J549" cm="1">
        <f t="array" ref="J549">GetNumByUnit(E549,"房")</f>
        <v>3</v>
      </c>
      <c r="K549" cm="1">
        <f t="array" ref="K549">GetNumByUnit(E549,"廳")</f>
        <v>2</v>
      </c>
      <c r="L549" cm="1">
        <f t="array" ref="L549">GetNumByUnit(E549,"衛")</f>
        <v>2</v>
      </c>
      <c r="M549" t="str">
        <f t="shared" si="32"/>
        <v xml:space="preserve">新北市新莊區龍安路  </v>
      </c>
      <c r="N549" t="str">
        <f t="shared" si="33"/>
        <v>新北市</v>
      </c>
      <c r="O549">
        <f t="shared" si="34"/>
        <v>33000</v>
      </c>
      <c r="P549" t="str">
        <f>_xlfn.XLOOKUP(N549,區隔!$B$3:$B$20,區隔!C$3:C$20,0)</f>
        <v>北部</v>
      </c>
      <c r="Q549" t="str">
        <f>LOOKUP(C549,區隔!$F$3:$F$5,區隔!$E$3:$E$5)</f>
        <v>大坪數</v>
      </c>
      <c r="R549">
        <f t="shared" si="35"/>
        <v>20</v>
      </c>
    </row>
    <row r="550" spans="1:18" x14ac:dyDescent="0.3">
      <c r="A550" s="7" t="s">
        <v>1931</v>
      </c>
      <c r="B550" t="s">
        <v>1</v>
      </c>
      <c r="C550">
        <v>36.17</v>
      </c>
      <c r="D550" t="s">
        <v>295</v>
      </c>
      <c r="E550" t="s">
        <v>53</v>
      </c>
      <c r="F550" t="s">
        <v>1932</v>
      </c>
      <c r="G550" t="s">
        <v>245</v>
      </c>
      <c r="H550" t="str" cm="1">
        <f t="array" ref="H550:I550">_xlfn.TEXTSPLIT(SUBSTITUTE(D550,"樓",""),"/",,,0)</f>
        <v>3</v>
      </c>
      <c r="I550" t="str">
        <v>5</v>
      </c>
      <c r="J550" cm="1">
        <f t="array" ref="J550">GetNumByUnit(E550,"房")</f>
        <v>3</v>
      </c>
      <c r="K550" cm="1">
        <f t="array" ref="K550">GetNumByUnit(E550,"廳")</f>
        <v>2</v>
      </c>
      <c r="L550" cm="1">
        <f t="array" ref="L550">GetNumByUnit(E550,"衛")</f>
        <v>2</v>
      </c>
      <c r="M550" t="str">
        <f t="shared" si="32"/>
        <v xml:space="preserve">台南市東區怡東路  </v>
      </c>
      <c r="N550" t="str">
        <f t="shared" si="33"/>
        <v>台南市</v>
      </c>
      <c r="O550">
        <f t="shared" si="34"/>
        <v>23000</v>
      </c>
      <c r="P550" t="str">
        <f>_xlfn.XLOOKUP(N550,區隔!$B$3:$B$20,區隔!C$3:C$20,0)</f>
        <v>南部</v>
      </c>
      <c r="Q550" t="str">
        <f>LOOKUP(C550,區隔!$F$3:$F$5,區隔!$E$3:$E$5)</f>
        <v>大坪數</v>
      </c>
      <c r="R550">
        <f t="shared" si="35"/>
        <v>10</v>
      </c>
    </row>
    <row r="551" spans="1:18" x14ac:dyDescent="0.3">
      <c r="A551" s="7" t="s">
        <v>1933</v>
      </c>
      <c r="B551" t="s">
        <v>1</v>
      </c>
      <c r="C551">
        <v>28.99</v>
      </c>
      <c r="D551" t="s">
        <v>58</v>
      </c>
      <c r="E551" t="s">
        <v>53</v>
      </c>
      <c r="F551" t="s">
        <v>1934</v>
      </c>
      <c r="G551" t="s">
        <v>243</v>
      </c>
      <c r="H551" t="str" cm="1">
        <f t="array" ref="H551:I551">_xlfn.TEXTSPLIT(SUBSTITUTE(D551,"樓",""),"/",,,0)</f>
        <v>1</v>
      </c>
      <c r="I551" t="str">
        <v>5</v>
      </c>
      <c r="J551" cm="1">
        <f t="array" ref="J551">GetNumByUnit(E551,"房")</f>
        <v>3</v>
      </c>
      <c r="K551" cm="1">
        <f t="array" ref="K551">GetNumByUnit(E551,"廳")</f>
        <v>2</v>
      </c>
      <c r="L551" cm="1">
        <f t="array" ref="L551">GetNumByUnit(E551,"衛")</f>
        <v>2</v>
      </c>
      <c r="M551" t="str">
        <f t="shared" si="32"/>
        <v xml:space="preserve">桃園市八德區桃鶯路  </v>
      </c>
      <c r="N551" t="str">
        <f t="shared" si="33"/>
        <v>桃園市</v>
      </c>
      <c r="O551">
        <f t="shared" si="34"/>
        <v>30000</v>
      </c>
      <c r="P551" t="str">
        <f>_xlfn.XLOOKUP(N551,區隔!$B$3:$B$20,區隔!C$3:C$20,0)</f>
        <v>北部</v>
      </c>
      <c r="Q551" t="str">
        <f>LOOKUP(C551,區隔!$F$3:$F$5,區隔!$E$3:$E$5)</f>
        <v>中坪數</v>
      </c>
      <c r="R551">
        <f t="shared" si="35"/>
        <v>10</v>
      </c>
    </row>
    <row r="552" spans="1:18" x14ac:dyDescent="0.3">
      <c r="A552" s="7" t="s">
        <v>1935</v>
      </c>
      <c r="B552" t="s">
        <v>1</v>
      </c>
      <c r="C552">
        <v>34.520000000000003</v>
      </c>
      <c r="D552" t="s">
        <v>556</v>
      </c>
      <c r="E552" t="s">
        <v>61</v>
      </c>
      <c r="F552" t="s">
        <v>1936</v>
      </c>
      <c r="G552" t="s">
        <v>87</v>
      </c>
      <c r="H552" t="str" cm="1">
        <f t="array" ref="H552:I552">_xlfn.TEXTSPLIT(SUBSTITUTE(D552,"樓",""),"/",,,0)</f>
        <v>3</v>
      </c>
      <c r="I552" t="str">
        <v>6</v>
      </c>
      <c r="J552" cm="1">
        <f t="array" ref="J552">GetNumByUnit(E552,"房")</f>
        <v>2</v>
      </c>
      <c r="K552" cm="1">
        <f t="array" ref="K552">GetNumByUnit(E552,"廳")</f>
        <v>2</v>
      </c>
      <c r="L552" cm="1">
        <f t="array" ref="L552">GetNumByUnit(E552,"衛")</f>
        <v>1</v>
      </c>
      <c r="M552" t="str">
        <f t="shared" si="32"/>
        <v xml:space="preserve">台中市沙鹿區向上路六段  </v>
      </c>
      <c r="N552" t="str">
        <f t="shared" si="33"/>
        <v>台中市</v>
      </c>
      <c r="O552">
        <f t="shared" si="34"/>
        <v>24000</v>
      </c>
      <c r="P552" t="str">
        <f>_xlfn.XLOOKUP(N552,區隔!$B$3:$B$20,區隔!C$3:C$20,0)</f>
        <v>中部</v>
      </c>
      <c r="Q552" t="str">
        <f>LOOKUP(C552,區隔!$F$3:$F$5,區隔!$E$3:$E$5)</f>
        <v>大坪數</v>
      </c>
      <c r="R552">
        <f t="shared" si="35"/>
        <v>10</v>
      </c>
    </row>
    <row r="553" spans="1:18" x14ac:dyDescent="0.3">
      <c r="A553" s="7" t="s">
        <v>266</v>
      </c>
      <c r="B553" t="s">
        <v>1</v>
      </c>
      <c r="C553">
        <v>29.32</v>
      </c>
      <c r="D553" t="s">
        <v>267</v>
      </c>
      <c r="E553" t="s">
        <v>268</v>
      </c>
      <c r="F553" t="s">
        <v>269</v>
      </c>
      <c r="G553" t="s">
        <v>41</v>
      </c>
      <c r="H553" t="str" cm="1">
        <f t="array" ref="H553:I553">_xlfn.TEXTSPLIT(SUBSTITUTE(D553,"樓",""),"/",,,0)</f>
        <v>20</v>
      </c>
      <c r="I553" t="str">
        <v>25</v>
      </c>
      <c r="J553" cm="1">
        <f t="array" ref="J553">GetNumByUnit(E553,"房")</f>
        <v>1</v>
      </c>
      <c r="K553" cm="1">
        <f t="array" ref="K553">GetNumByUnit(E553,"廳")</f>
        <v>1</v>
      </c>
      <c r="L553" cm="1">
        <f t="array" ref="L553">GetNumByUnit(E553,"衛")</f>
        <v>5</v>
      </c>
      <c r="M553" t="str">
        <f t="shared" si="32"/>
        <v xml:space="preserve">台北市北投區中山路  </v>
      </c>
      <c r="N553" t="str">
        <f t="shared" si="33"/>
        <v>台北市</v>
      </c>
      <c r="O553">
        <f t="shared" si="34"/>
        <v>45000</v>
      </c>
      <c r="P553" t="str">
        <f>_xlfn.XLOOKUP(N553,區隔!$B$3:$B$20,區隔!C$3:C$20,0)</f>
        <v>北部</v>
      </c>
      <c r="Q553" t="str">
        <f>LOOKUP(C553,區隔!$F$3:$F$5,區隔!$E$3:$E$5)</f>
        <v>中坪數</v>
      </c>
      <c r="R553">
        <f t="shared" si="35"/>
        <v>30</v>
      </c>
    </row>
    <row r="554" spans="1:18" x14ac:dyDescent="0.3">
      <c r="A554" s="7" t="s">
        <v>270</v>
      </c>
      <c r="B554" t="s">
        <v>1</v>
      </c>
      <c r="C554">
        <v>12.93</v>
      </c>
      <c r="D554" t="s">
        <v>271</v>
      </c>
      <c r="E554" t="s">
        <v>272</v>
      </c>
      <c r="F554" t="s">
        <v>273</v>
      </c>
      <c r="G554" t="s">
        <v>177</v>
      </c>
      <c r="H554" t="str" cm="1">
        <f t="array" ref="H554:I554">_xlfn.TEXTSPLIT(SUBSTITUTE(D554,"樓",""),"/",,,0)</f>
        <v>9-10</v>
      </c>
      <c r="I554" t="str">
        <v>16</v>
      </c>
      <c r="J554" cm="1">
        <f t="array" ref="J554">GetNumByUnit(E554,"房")</f>
        <v>1</v>
      </c>
      <c r="K554" cm="1">
        <f t="array" ref="K554">GetNumByUnit(E554,"廳")</f>
        <v>1</v>
      </c>
      <c r="L554" cm="1">
        <f t="array" ref="L554">GetNumByUnit(E554,"衛")</f>
        <v>1</v>
      </c>
      <c r="M554" t="str">
        <f t="shared" si="32"/>
        <v xml:space="preserve"> 台北市中山區明水路  </v>
      </c>
      <c r="N554" t="str">
        <f t="shared" si="33"/>
        <v>台北市</v>
      </c>
      <c r="O554">
        <f t="shared" si="34"/>
        <v>38000</v>
      </c>
      <c r="P554" t="str">
        <f>_xlfn.XLOOKUP(N554,區隔!$B$3:$B$20,區隔!C$3:C$20,0)</f>
        <v>北部</v>
      </c>
      <c r="Q554" t="str">
        <f>LOOKUP(C554,區隔!$F$3:$F$5,區隔!$E$3:$E$5)</f>
        <v>小坪數</v>
      </c>
      <c r="R554">
        <f t="shared" si="35"/>
        <v>20</v>
      </c>
    </row>
    <row r="555" spans="1:18" x14ac:dyDescent="0.3">
      <c r="A555" s="7" t="s">
        <v>1937</v>
      </c>
      <c r="B555" t="s">
        <v>1</v>
      </c>
      <c r="C555">
        <v>40.840000000000003</v>
      </c>
      <c r="D555" t="s">
        <v>161</v>
      </c>
      <c r="E555" t="s">
        <v>53</v>
      </c>
      <c r="F555" t="s">
        <v>1538</v>
      </c>
      <c r="G555" t="s">
        <v>999</v>
      </c>
      <c r="H555" t="str" cm="1">
        <f t="array" ref="H555:I555">_xlfn.TEXTSPLIT(SUBSTITUTE(D555,"樓",""),"/",,,0)</f>
        <v>5</v>
      </c>
      <c r="I555" t="str">
        <v>15</v>
      </c>
      <c r="J555" cm="1">
        <f t="array" ref="J555">GetNumByUnit(E555,"房")</f>
        <v>3</v>
      </c>
      <c r="K555" cm="1">
        <f t="array" ref="K555">GetNumByUnit(E555,"廳")</f>
        <v>2</v>
      </c>
      <c r="L555" cm="1">
        <f t="array" ref="L555">GetNumByUnit(E555,"衛")</f>
        <v>2</v>
      </c>
      <c r="M555" t="str">
        <f t="shared" si="32"/>
        <v xml:space="preserve">高雄市楠梓區大學二十九路  </v>
      </c>
      <c r="N555" t="str">
        <f t="shared" si="33"/>
        <v>高雄市</v>
      </c>
      <c r="O555">
        <f t="shared" si="34"/>
        <v>26000</v>
      </c>
      <c r="P555" t="str">
        <f>_xlfn.XLOOKUP(N555,區隔!$B$3:$B$20,區隔!C$3:C$20,0)</f>
        <v>南部</v>
      </c>
      <c r="Q555" t="str">
        <f>LOOKUP(C555,區隔!$F$3:$F$5,區隔!$E$3:$E$5)</f>
        <v>大坪數</v>
      </c>
      <c r="R555">
        <f t="shared" si="35"/>
        <v>20</v>
      </c>
    </row>
    <row r="556" spans="1:18" x14ac:dyDescent="0.3">
      <c r="A556" s="7" t="s">
        <v>1938</v>
      </c>
      <c r="B556" t="s">
        <v>1</v>
      </c>
      <c r="C556">
        <v>59.91</v>
      </c>
      <c r="D556" t="s">
        <v>623</v>
      </c>
      <c r="E556" t="s">
        <v>53</v>
      </c>
      <c r="F556" t="s">
        <v>1664</v>
      </c>
      <c r="G556" t="s">
        <v>210</v>
      </c>
      <c r="H556" t="str" cm="1">
        <f t="array" ref="H556:I556">_xlfn.TEXTSPLIT(SUBSTITUTE(D556,"樓",""),"/",,,0)</f>
        <v>17</v>
      </c>
      <c r="I556" t="str">
        <v>19</v>
      </c>
      <c r="J556" cm="1">
        <f t="array" ref="J556">GetNumByUnit(E556,"房")</f>
        <v>3</v>
      </c>
      <c r="K556" cm="1">
        <f t="array" ref="K556">GetNumByUnit(E556,"廳")</f>
        <v>2</v>
      </c>
      <c r="L556" cm="1">
        <f t="array" ref="L556">GetNumByUnit(E556,"衛")</f>
        <v>2</v>
      </c>
      <c r="M556" t="str">
        <f t="shared" si="32"/>
        <v xml:space="preserve">新北市新莊區思源路  </v>
      </c>
      <c r="N556" t="str">
        <f t="shared" si="33"/>
        <v>新北市</v>
      </c>
      <c r="O556">
        <f t="shared" si="34"/>
        <v>50000</v>
      </c>
      <c r="P556" t="str">
        <f>_xlfn.XLOOKUP(N556,區隔!$B$3:$B$20,區隔!C$3:C$20,0)</f>
        <v>北部</v>
      </c>
      <c r="Q556" t="str">
        <f>LOOKUP(C556,區隔!$F$3:$F$5,區隔!$E$3:$E$5)</f>
        <v>大坪數</v>
      </c>
      <c r="R556">
        <f t="shared" si="35"/>
        <v>20</v>
      </c>
    </row>
    <row r="557" spans="1:18" x14ac:dyDescent="0.3">
      <c r="A557" s="7" t="s">
        <v>1939</v>
      </c>
      <c r="B557" t="s">
        <v>1</v>
      </c>
      <c r="C557">
        <v>23.05</v>
      </c>
      <c r="D557" t="s">
        <v>284</v>
      </c>
      <c r="E557" t="s">
        <v>61</v>
      </c>
      <c r="F557" t="s">
        <v>1940</v>
      </c>
      <c r="G557" t="s">
        <v>493</v>
      </c>
      <c r="H557" t="str" cm="1">
        <f t="array" ref="H557:I557">_xlfn.TEXTSPLIT(SUBSTITUTE(D557,"樓",""),"/",,,0)</f>
        <v>1-2</v>
      </c>
      <c r="I557" t="str">
        <v>2</v>
      </c>
      <c r="J557" cm="1">
        <f t="array" ref="J557">GetNumByUnit(E557,"房")</f>
        <v>2</v>
      </c>
      <c r="K557" cm="1">
        <f t="array" ref="K557">GetNumByUnit(E557,"廳")</f>
        <v>2</v>
      </c>
      <c r="L557" cm="1">
        <f t="array" ref="L557">GetNumByUnit(E557,"衛")</f>
        <v>1</v>
      </c>
      <c r="M557" t="str">
        <f t="shared" si="32"/>
        <v xml:space="preserve">桃園市桃園區大同路  </v>
      </c>
      <c r="N557" t="str">
        <f t="shared" si="33"/>
        <v>桃園市</v>
      </c>
      <c r="O557">
        <f t="shared" si="34"/>
        <v>20000</v>
      </c>
      <c r="P557" t="str">
        <f>_xlfn.XLOOKUP(N557,區隔!$B$3:$B$20,區隔!C$3:C$20,0)</f>
        <v>北部</v>
      </c>
      <c r="Q557" t="str">
        <f>LOOKUP(C557,區隔!$F$3:$F$5,區隔!$E$3:$E$5)</f>
        <v>中坪數</v>
      </c>
      <c r="R557">
        <f t="shared" si="35"/>
        <v>10</v>
      </c>
    </row>
    <row r="558" spans="1:18" x14ac:dyDescent="0.3">
      <c r="A558" s="7" t="s">
        <v>278</v>
      </c>
      <c r="B558" t="s">
        <v>1</v>
      </c>
      <c r="C558">
        <v>79.22</v>
      </c>
      <c r="D558" t="s">
        <v>279</v>
      </c>
      <c r="E558" t="s">
        <v>53</v>
      </c>
      <c r="F558" t="s">
        <v>280</v>
      </c>
      <c r="G558" t="s">
        <v>179</v>
      </c>
      <c r="H558" t="str" cm="1">
        <f t="array" ref="H558:I558">_xlfn.TEXTSPLIT(SUBSTITUTE(D558,"樓",""),"/",,,0)</f>
        <v>8</v>
      </c>
      <c r="I558" t="str">
        <v>16</v>
      </c>
      <c r="J558" cm="1">
        <f t="array" ref="J558">GetNumByUnit(E558,"房")</f>
        <v>3</v>
      </c>
      <c r="K558" cm="1">
        <f t="array" ref="K558">GetNumByUnit(E558,"廳")</f>
        <v>2</v>
      </c>
      <c r="L558" cm="1">
        <f t="array" ref="L558">GetNumByUnit(E558,"衛")</f>
        <v>2</v>
      </c>
      <c r="M558" t="str">
        <f t="shared" si="32"/>
        <v xml:space="preserve">台北市中山區建國北路一段  </v>
      </c>
      <c r="N558" t="str">
        <f t="shared" si="33"/>
        <v>台北市</v>
      </c>
      <c r="O558">
        <f t="shared" si="34"/>
        <v>115000</v>
      </c>
      <c r="P558" t="str">
        <f>_xlfn.XLOOKUP(N558,區隔!$B$3:$B$20,區隔!C$3:C$20,0)</f>
        <v>北部</v>
      </c>
      <c r="Q558" t="str">
        <f>LOOKUP(C558,區隔!$F$3:$F$5,區隔!$E$3:$E$5)</f>
        <v>大坪數</v>
      </c>
      <c r="R558">
        <f t="shared" si="35"/>
        <v>20</v>
      </c>
    </row>
    <row r="559" spans="1:18" x14ac:dyDescent="0.3">
      <c r="A559" s="7" t="s">
        <v>1941</v>
      </c>
      <c r="B559" t="s">
        <v>1</v>
      </c>
      <c r="C559">
        <v>53.26</v>
      </c>
      <c r="D559" t="s">
        <v>1732</v>
      </c>
      <c r="E559" t="s">
        <v>53</v>
      </c>
      <c r="F559" t="s">
        <v>1942</v>
      </c>
      <c r="G559" t="s">
        <v>228</v>
      </c>
      <c r="H559" t="str" cm="1">
        <f t="array" ref="H559:I559">_xlfn.TEXTSPLIT(SUBSTITUTE(D559,"樓",""),"/",,,0)</f>
        <v>6</v>
      </c>
      <c r="I559" t="str">
        <v>25</v>
      </c>
      <c r="J559" cm="1">
        <f t="array" ref="J559">GetNumByUnit(E559,"房")</f>
        <v>3</v>
      </c>
      <c r="K559" cm="1">
        <f t="array" ref="K559">GetNumByUnit(E559,"廳")</f>
        <v>2</v>
      </c>
      <c r="L559" cm="1">
        <f t="array" ref="L559">GetNumByUnit(E559,"衛")</f>
        <v>2</v>
      </c>
      <c r="M559" t="str">
        <f t="shared" si="32"/>
        <v xml:space="preserve"> 新北市淡水區紅樹林路  </v>
      </c>
      <c r="N559" t="str">
        <f t="shared" si="33"/>
        <v>新北市</v>
      </c>
      <c r="O559">
        <f t="shared" si="34"/>
        <v>35000</v>
      </c>
      <c r="P559" t="str">
        <f>_xlfn.XLOOKUP(N559,區隔!$B$3:$B$20,區隔!C$3:C$20,0)</f>
        <v>北部</v>
      </c>
      <c r="Q559" t="str">
        <f>LOOKUP(C559,區隔!$F$3:$F$5,區隔!$E$3:$E$5)</f>
        <v>大坪數</v>
      </c>
      <c r="R559">
        <f t="shared" si="35"/>
        <v>30</v>
      </c>
    </row>
    <row r="560" spans="1:18" x14ac:dyDescent="0.3">
      <c r="A560" s="7" t="s">
        <v>1943</v>
      </c>
      <c r="B560" t="s">
        <v>1</v>
      </c>
      <c r="C560">
        <v>30.7</v>
      </c>
      <c r="D560" t="s">
        <v>442</v>
      </c>
      <c r="E560" t="s">
        <v>1150</v>
      </c>
      <c r="F560" t="s">
        <v>1944</v>
      </c>
      <c r="G560" t="s">
        <v>26</v>
      </c>
      <c r="H560" t="str" cm="1">
        <f t="array" ref="H560:I560">_xlfn.TEXTSPLIT(SUBSTITUTE(D560,"樓",""),"/",,,0)</f>
        <v>5</v>
      </c>
      <c r="I560" t="str">
        <v>7</v>
      </c>
      <c r="J560" cm="1">
        <f t="array" ref="J560">GetNumByUnit(E560,"房")</f>
        <v>3</v>
      </c>
      <c r="K560" cm="1">
        <f t="array" ref="K560">GetNumByUnit(E560,"廳")</f>
        <v>2</v>
      </c>
      <c r="L560" t="str" cm="1">
        <f t="array" ref="L560">GetNumByUnit(E560,"衛")</f>
        <v/>
      </c>
      <c r="M560" t="str">
        <f t="shared" si="32"/>
        <v xml:space="preserve">新北市中和區員山路  </v>
      </c>
      <c r="N560" t="str">
        <f t="shared" si="33"/>
        <v>新北市</v>
      </c>
      <c r="O560">
        <f t="shared" si="34"/>
        <v>32000</v>
      </c>
      <c r="P560" t="str">
        <f>_xlfn.XLOOKUP(N560,區隔!$B$3:$B$20,區隔!C$3:C$20,0)</f>
        <v>北部</v>
      </c>
      <c r="Q560" t="str">
        <f>LOOKUP(C560,區隔!$F$3:$F$5,區隔!$E$3:$E$5)</f>
        <v>大坪數</v>
      </c>
      <c r="R560">
        <f t="shared" si="35"/>
        <v>10</v>
      </c>
    </row>
    <row r="561" spans="1:18" x14ac:dyDescent="0.3">
      <c r="A561" s="7" t="s">
        <v>1945</v>
      </c>
      <c r="B561" t="s">
        <v>1</v>
      </c>
      <c r="C561">
        <v>39.69</v>
      </c>
      <c r="D561" t="s">
        <v>1946</v>
      </c>
      <c r="E561" t="s">
        <v>53</v>
      </c>
      <c r="F561" t="s">
        <v>1947</v>
      </c>
      <c r="G561" t="s">
        <v>245</v>
      </c>
      <c r="H561" t="str" cm="1">
        <f t="array" ref="H561:I561">_xlfn.TEXTSPLIT(SUBSTITUTE(D561,"樓",""),"/",,,0)</f>
        <v>16</v>
      </c>
      <c r="I561" t="str">
        <v>28</v>
      </c>
      <c r="J561" cm="1">
        <f t="array" ref="J561">GetNumByUnit(E561,"房")</f>
        <v>3</v>
      </c>
      <c r="K561" cm="1">
        <f t="array" ref="K561">GetNumByUnit(E561,"廳")</f>
        <v>2</v>
      </c>
      <c r="L561" cm="1">
        <f t="array" ref="L561">GetNumByUnit(E561,"衛")</f>
        <v>2</v>
      </c>
      <c r="M561" t="str">
        <f t="shared" si="32"/>
        <v xml:space="preserve">台中市梧棲區八德東路  </v>
      </c>
      <c r="N561" t="str">
        <f t="shared" si="33"/>
        <v>台中市</v>
      </c>
      <c r="O561">
        <f t="shared" si="34"/>
        <v>23000</v>
      </c>
      <c r="P561" t="str">
        <f>_xlfn.XLOOKUP(N561,區隔!$B$3:$B$20,區隔!C$3:C$20,0)</f>
        <v>中部</v>
      </c>
      <c r="Q561" t="str">
        <f>LOOKUP(C561,區隔!$F$3:$F$5,區隔!$E$3:$E$5)</f>
        <v>大坪數</v>
      </c>
      <c r="R561">
        <f t="shared" si="35"/>
        <v>30</v>
      </c>
    </row>
    <row r="562" spans="1:18" x14ac:dyDescent="0.3">
      <c r="A562" s="7" t="s">
        <v>1949</v>
      </c>
      <c r="B562" t="s">
        <v>1</v>
      </c>
      <c r="C562">
        <v>44.29</v>
      </c>
      <c r="D562" t="s">
        <v>69</v>
      </c>
      <c r="E562" t="s">
        <v>61</v>
      </c>
      <c r="F562" t="s">
        <v>1950</v>
      </c>
      <c r="G562" t="s">
        <v>1497</v>
      </c>
      <c r="H562" t="str" cm="1">
        <f t="array" ref="H562:I562">_xlfn.TEXTSPLIT(SUBSTITUTE(D562,"樓",""),"/",,,0)</f>
        <v>10</v>
      </c>
      <c r="I562" t="str">
        <v>12</v>
      </c>
      <c r="J562" cm="1">
        <f t="array" ref="J562">GetNumByUnit(E562,"房")</f>
        <v>2</v>
      </c>
      <c r="K562" cm="1">
        <f t="array" ref="K562">GetNumByUnit(E562,"廳")</f>
        <v>2</v>
      </c>
      <c r="L562" cm="1">
        <f t="array" ref="L562">GetNumByUnit(E562,"衛")</f>
        <v>1</v>
      </c>
      <c r="M562" t="str">
        <f t="shared" si="32"/>
        <v xml:space="preserve">桃園市中壢區青埔四街  </v>
      </c>
      <c r="N562" t="str">
        <f t="shared" si="33"/>
        <v>桃園市</v>
      </c>
      <c r="O562">
        <f t="shared" si="34"/>
        <v>28500</v>
      </c>
      <c r="P562" t="str">
        <f>_xlfn.XLOOKUP(N562,區隔!$B$3:$B$20,區隔!C$3:C$20,0)</f>
        <v>北部</v>
      </c>
      <c r="Q562" t="str">
        <f>LOOKUP(C562,區隔!$F$3:$F$5,區隔!$E$3:$E$5)</f>
        <v>大坪數</v>
      </c>
      <c r="R562">
        <f t="shared" si="35"/>
        <v>20</v>
      </c>
    </row>
    <row r="563" spans="1:18" x14ac:dyDescent="0.3">
      <c r="A563" s="7" t="s">
        <v>1951</v>
      </c>
      <c r="B563" t="s">
        <v>1</v>
      </c>
      <c r="C563">
        <v>48.32</v>
      </c>
      <c r="D563" t="s">
        <v>682</v>
      </c>
      <c r="E563" t="s">
        <v>53</v>
      </c>
      <c r="F563" t="s">
        <v>1952</v>
      </c>
      <c r="G563" t="s">
        <v>29</v>
      </c>
      <c r="H563" t="str" cm="1">
        <f t="array" ref="H563:I563">_xlfn.TEXTSPLIT(SUBSTITUTE(D563,"樓",""),"/",,,0)</f>
        <v>9</v>
      </c>
      <c r="I563" t="str">
        <v>15</v>
      </c>
      <c r="J563" cm="1">
        <f t="array" ref="J563">GetNumByUnit(E563,"房")</f>
        <v>3</v>
      </c>
      <c r="K563" cm="1">
        <f t="array" ref="K563">GetNumByUnit(E563,"廳")</f>
        <v>2</v>
      </c>
      <c r="L563" cm="1">
        <f t="array" ref="L563">GetNumByUnit(E563,"衛")</f>
        <v>2</v>
      </c>
      <c r="M563" t="str">
        <f t="shared" si="32"/>
        <v xml:space="preserve">桃園市八德區中正一路  </v>
      </c>
      <c r="N563" t="str">
        <f t="shared" si="33"/>
        <v>桃園市</v>
      </c>
      <c r="O563">
        <f t="shared" si="34"/>
        <v>25000</v>
      </c>
      <c r="P563" t="str">
        <f>_xlfn.XLOOKUP(N563,區隔!$B$3:$B$20,區隔!C$3:C$20,0)</f>
        <v>北部</v>
      </c>
      <c r="Q563" t="str">
        <f>LOOKUP(C563,區隔!$F$3:$F$5,區隔!$E$3:$E$5)</f>
        <v>大坪數</v>
      </c>
      <c r="R563">
        <f t="shared" si="35"/>
        <v>20</v>
      </c>
    </row>
    <row r="564" spans="1:18" x14ac:dyDescent="0.3">
      <c r="A564" s="7" t="s">
        <v>1953</v>
      </c>
      <c r="B564" t="s">
        <v>1</v>
      </c>
      <c r="C564">
        <v>70</v>
      </c>
      <c r="D564" t="s">
        <v>1954</v>
      </c>
      <c r="E564" t="s">
        <v>183</v>
      </c>
      <c r="F564" t="s">
        <v>1955</v>
      </c>
      <c r="G564" t="s">
        <v>112</v>
      </c>
      <c r="H564" t="str" cm="1">
        <f t="array" ref="H564:I564">_xlfn.TEXTSPLIT(SUBSTITUTE(D564,"樓",""),"/",,,0)</f>
        <v>14</v>
      </c>
      <c r="I564" t="str">
        <v>34</v>
      </c>
      <c r="J564" cm="1">
        <f t="array" ref="J564">GetNumByUnit(E564,"房")</f>
        <v>4</v>
      </c>
      <c r="K564" cm="1">
        <f t="array" ref="K564">GetNumByUnit(E564,"廳")</f>
        <v>2</v>
      </c>
      <c r="L564" cm="1">
        <f t="array" ref="L564">GetNumByUnit(E564,"衛")</f>
        <v>3</v>
      </c>
      <c r="M564" t="str">
        <f t="shared" si="32"/>
        <v xml:space="preserve">台中市西區中興街  </v>
      </c>
      <c r="N564" t="str">
        <f t="shared" si="33"/>
        <v>台中市</v>
      </c>
      <c r="O564">
        <f t="shared" si="34"/>
        <v>60000</v>
      </c>
      <c r="P564" t="str">
        <f>_xlfn.XLOOKUP(N564,區隔!$B$3:$B$20,區隔!C$3:C$20,0)</f>
        <v>中部</v>
      </c>
      <c r="Q564" t="str">
        <f>LOOKUP(C564,區隔!$F$3:$F$5,區隔!$E$3:$E$5)</f>
        <v>大坪數</v>
      </c>
      <c r="R564">
        <f t="shared" si="35"/>
        <v>40</v>
      </c>
    </row>
    <row r="565" spans="1:18" x14ac:dyDescent="0.3">
      <c r="A565" s="7" t="s">
        <v>1959</v>
      </c>
      <c r="B565" t="s">
        <v>1</v>
      </c>
      <c r="C565">
        <v>33.880000000000003</v>
      </c>
      <c r="D565" t="s">
        <v>1960</v>
      </c>
      <c r="E565" t="s">
        <v>61</v>
      </c>
      <c r="F565" t="s">
        <v>1961</v>
      </c>
      <c r="G565" t="s">
        <v>18</v>
      </c>
      <c r="H565" t="str" cm="1">
        <f t="array" ref="H565:I565">_xlfn.TEXTSPLIT(SUBSTITUTE(D565,"樓",""),"/",,,0)</f>
        <v>5</v>
      </c>
      <c r="I565" t="str">
        <v>26</v>
      </c>
      <c r="J565" cm="1">
        <f t="array" ref="J565">GetNumByUnit(E565,"房")</f>
        <v>2</v>
      </c>
      <c r="K565" cm="1">
        <f t="array" ref="K565">GetNumByUnit(E565,"廳")</f>
        <v>2</v>
      </c>
      <c r="L565" cm="1">
        <f t="array" ref="L565">GetNumByUnit(E565,"衛")</f>
        <v>1</v>
      </c>
      <c r="M565" t="str">
        <f t="shared" si="32"/>
        <v xml:space="preserve">台南市善化區民權路  </v>
      </c>
      <c r="N565" t="str">
        <f t="shared" si="33"/>
        <v>台南市</v>
      </c>
      <c r="O565">
        <f t="shared" si="34"/>
        <v>22000</v>
      </c>
      <c r="P565" t="str">
        <f>_xlfn.XLOOKUP(N565,區隔!$B$3:$B$20,區隔!C$3:C$20,0)</f>
        <v>南部</v>
      </c>
      <c r="Q565" t="str">
        <f>LOOKUP(C565,區隔!$F$3:$F$5,區隔!$E$3:$E$5)</f>
        <v>大坪數</v>
      </c>
      <c r="R565">
        <f t="shared" si="35"/>
        <v>30</v>
      </c>
    </row>
    <row r="566" spans="1:18" x14ac:dyDescent="0.3">
      <c r="A566" s="7" t="s">
        <v>1963</v>
      </c>
      <c r="B566" t="s">
        <v>1</v>
      </c>
      <c r="C566">
        <v>86.08</v>
      </c>
      <c r="D566" t="s">
        <v>1964</v>
      </c>
      <c r="E566" t="s">
        <v>66</v>
      </c>
      <c r="F566" t="s">
        <v>1810</v>
      </c>
      <c r="G566" t="s">
        <v>210</v>
      </c>
      <c r="H566" t="str" cm="1">
        <f t="array" ref="H566:I566">_xlfn.TEXTSPLIT(SUBSTITUTE(D566,"樓",""),"/",,,0)</f>
        <v>14</v>
      </c>
      <c r="I566" t="str">
        <v>26</v>
      </c>
      <c r="J566" cm="1">
        <f t="array" ref="J566">GetNumByUnit(E566,"房")</f>
        <v>4</v>
      </c>
      <c r="K566" cm="1">
        <f t="array" ref="K566">GetNumByUnit(E566,"廳")</f>
        <v>2</v>
      </c>
      <c r="L566" cm="1">
        <f t="array" ref="L566">GetNumByUnit(E566,"衛")</f>
        <v>2</v>
      </c>
      <c r="M566" t="str">
        <f t="shared" si="32"/>
        <v xml:space="preserve">台中市西屯區臺灣大道四段  </v>
      </c>
      <c r="N566" t="str">
        <f t="shared" si="33"/>
        <v>台中市</v>
      </c>
      <c r="O566">
        <f t="shared" si="34"/>
        <v>50000</v>
      </c>
      <c r="P566" t="str">
        <f>_xlfn.XLOOKUP(N566,區隔!$B$3:$B$20,區隔!C$3:C$20,0)</f>
        <v>中部</v>
      </c>
      <c r="Q566" t="str">
        <f>LOOKUP(C566,區隔!$F$3:$F$5,區隔!$E$3:$E$5)</f>
        <v>大坪數</v>
      </c>
      <c r="R566">
        <f t="shared" si="35"/>
        <v>30</v>
      </c>
    </row>
    <row r="567" spans="1:18" x14ac:dyDescent="0.3">
      <c r="A567" s="7" t="s">
        <v>1965</v>
      </c>
      <c r="B567" t="s">
        <v>1</v>
      </c>
      <c r="C567">
        <v>37.36</v>
      </c>
      <c r="D567" t="s">
        <v>389</v>
      </c>
      <c r="E567" t="s">
        <v>53</v>
      </c>
      <c r="F567" t="s">
        <v>1966</v>
      </c>
      <c r="G567" t="s">
        <v>243</v>
      </c>
      <c r="H567" t="str" cm="1">
        <f t="array" ref="H567:I567">_xlfn.TEXTSPLIT(SUBSTITUTE(D567,"樓",""),"/",,,0)</f>
        <v>3</v>
      </c>
      <c r="I567" t="str">
        <v>14</v>
      </c>
      <c r="J567" cm="1">
        <f t="array" ref="J567">GetNumByUnit(E567,"房")</f>
        <v>3</v>
      </c>
      <c r="K567" cm="1">
        <f t="array" ref="K567">GetNumByUnit(E567,"廳")</f>
        <v>2</v>
      </c>
      <c r="L567" cm="1">
        <f t="array" ref="L567">GetNumByUnit(E567,"衛")</f>
        <v>2</v>
      </c>
      <c r="M567" t="str">
        <f t="shared" si="32"/>
        <v xml:space="preserve">桃園市蘆竹區忠孝西路  </v>
      </c>
      <c r="N567" t="str">
        <f t="shared" si="33"/>
        <v>桃園市</v>
      </c>
      <c r="O567">
        <f t="shared" si="34"/>
        <v>30000</v>
      </c>
      <c r="P567" t="str">
        <f>_xlfn.XLOOKUP(N567,區隔!$B$3:$B$20,區隔!C$3:C$20,0)</f>
        <v>北部</v>
      </c>
      <c r="Q567" t="str">
        <f>LOOKUP(C567,區隔!$F$3:$F$5,區隔!$E$3:$E$5)</f>
        <v>大坪數</v>
      </c>
      <c r="R567">
        <f t="shared" si="35"/>
        <v>20</v>
      </c>
    </row>
    <row r="568" spans="1:18" x14ac:dyDescent="0.3">
      <c r="A568" s="7" t="s">
        <v>1967</v>
      </c>
      <c r="B568" t="s">
        <v>1</v>
      </c>
      <c r="C568">
        <v>39.78</v>
      </c>
      <c r="D568" t="s">
        <v>57</v>
      </c>
      <c r="E568" t="s">
        <v>53</v>
      </c>
      <c r="F568" t="s">
        <v>1968</v>
      </c>
      <c r="G568" t="s">
        <v>288</v>
      </c>
      <c r="H568" t="str" cm="1">
        <f t="array" ref="H568:I568">_xlfn.TEXTSPLIT(SUBSTITUTE(D568,"樓",""),"/",,,0)</f>
        <v>12</v>
      </c>
      <c r="I568" t="str">
        <v>12</v>
      </c>
      <c r="J568" cm="1">
        <f t="array" ref="J568">GetNumByUnit(E568,"房")</f>
        <v>3</v>
      </c>
      <c r="K568" cm="1">
        <f t="array" ref="K568">GetNumByUnit(E568,"廳")</f>
        <v>2</v>
      </c>
      <c r="L568" cm="1">
        <f t="array" ref="L568">GetNumByUnit(E568,"衛")</f>
        <v>2</v>
      </c>
      <c r="M568" t="str">
        <f t="shared" si="32"/>
        <v xml:space="preserve">台中市西屯區國安一路  </v>
      </c>
      <c r="N568" t="str">
        <f t="shared" si="33"/>
        <v>台中市</v>
      </c>
      <c r="O568">
        <f t="shared" si="34"/>
        <v>19000</v>
      </c>
      <c r="P568" t="str">
        <f>_xlfn.XLOOKUP(N568,區隔!$B$3:$B$20,區隔!C$3:C$20,0)</f>
        <v>中部</v>
      </c>
      <c r="Q568" t="str">
        <f>LOOKUP(C568,區隔!$F$3:$F$5,區隔!$E$3:$E$5)</f>
        <v>大坪數</v>
      </c>
      <c r="R568">
        <f t="shared" si="35"/>
        <v>20</v>
      </c>
    </row>
    <row r="569" spans="1:18" x14ac:dyDescent="0.3">
      <c r="A569" s="7" t="s">
        <v>1969</v>
      </c>
      <c r="B569" t="s">
        <v>1</v>
      </c>
      <c r="C569">
        <v>20.420000000000002</v>
      </c>
      <c r="D569" t="s">
        <v>1970</v>
      </c>
      <c r="E569" t="s">
        <v>120</v>
      </c>
      <c r="F569" t="s">
        <v>1971</v>
      </c>
      <c r="G569" t="s">
        <v>493</v>
      </c>
      <c r="H569" t="str" cm="1">
        <f t="array" ref="H569:I569">_xlfn.TEXTSPLIT(SUBSTITUTE(D569,"樓",""),"/",,,0)</f>
        <v>14</v>
      </c>
      <c r="I569" t="str">
        <v>16</v>
      </c>
      <c r="J569" cm="1">
        <f t="array" ref="J569">GetNumByUnit(E569,"房")</f>
        <v>1</v>
      </c>
      <c r="K569" cm="1">
        <f t="array" ref="K569">GetNumByUnit(E569,"廳")</f>
        <v>1</v>
      </c>
      <c r="L569" cm="1">
        <f t="array" ref="L569">GetNumByUnit(E569,"衛")</f>
        <v>1</v>
      </c>
      <c r="M569" t="str">
        <f t="shared" si="32"/>
        <v xml:space="preserve">高雄市前金區五福三路  </v>
      </c>
      <c r="N569" t="str">
        <f t="shared" si="33"/>
        <v>高雄市</v>
      </c>
      <c r="O569">
        <f t="shared" si="34"/>
        <v>20000</v>
      </c>
      <c r="P569" t="str">
        <f>_xlfn.XLOOKUP(N569,區隔!$B$3:$B$20,區隔!C$3:C$20,0)</f>
        <v>南部</v>
      </c>
      <c r="Q569" t="str">
        <f>LOOKUP(C569,區隔!$F$3:$F$5,區隔!$E$3:$E$5)</f>
        <v>中坪數</v>
      </c>
      <c r="R569">
        <f t="shared" si="35"/>
        <v>20</v>
      </c>
    </row>
    <row r="570" spans="1:18" x14ac:dyDescent="0.3">
      <c r="A570" s="7" t="s">
        <v>1972</v>
      </c>
      <c r="B570" t="s">
        <v>1</v>
      </c>
      <c r="C570">
        <v>23.96</v>
      </c>
      <c r="D570" t="s">
        <v>60</v>
      </c>
      <c r="E570" t="s">
        <v>53</v>
      </c>
      <c r="F570" t="s">
        <v>1973</v>
      </c>
      <c r="G570" t="s">
        <v>18</v>
      </c>
      <c r="H570" t="str" cm="1">
        <f t="array" ref="H570:I570">_xlfn.TEXTSPLIT(SUBSTITUTE(D570,"樓",""),"/",,,0)</f>
        <v>4</v>
      </c>
      <c r="I570" t="str">
        <v>5</v>
      </c>
      <c r="J570" cm="1">
        <f t="array" ref="J570">GetNumByUnit(E570,"房")</f>
        <v>3</v>
      </c>
      <c r="K570" cm="1">
        <f t="array" ref="K570">GetNumByUnit(E570,"廳")</f>
        <v>2</v>
      </c>
      <c r="L570" cm="1">
        <f t="array" ref="L570">GetNumByUnit(E570,"衛")</f>
        <v>2</v>
      </c>
      <c r="M570" t="str">
        <f t="shared" si="32"/>
        <v xml:space="preserve">高雄市前鎮區精忠街  </v>
      </c>
      <c r="N570" t="str">
        <f t="shared" si="33"/>
        <v>高雄市</v>
      </c>
      <c r="O570">
        <f t="shared" si="34"/>
        <v>22000</v>
      </c>
      <c r="P570" t="str">
        <f>_xlfn.XLOOKUP(N570,區隔!$B$3:$B$20,區隔!C$3:C$20,0)</f>
        <v>南部</v>
      </c>
      <c r="Q570" t="str">
        <f>LOOKUP(C570,區隔!$F$3:$F$5,區隔!$E$3:$E$5)</f>
        <v>中坪數</v>
      </c>
      <c r="R570">
        <f t="shared" si="35"/>
        <v>10</v>
      </c>
    </row>
    <row r="571" spans="1:18" x14ac:dyDescent="0.3">
      <c r="A571" s="7" t="s">
        <v>287</v>
      </c>
      <c r="B571" t="s">
        <v>1</v>
      </c>
      <c r="C571">
        <v>35.200000000000003</v>
      </c>
      <c r="D571" t="s">
        <v>69</v>
      </c>
      <c r="E571" t="s">
        <v>51</v>
      </c>
      <c r="F571" t="s">
        <v>2</v>
      </c>
      <c r="G571" t="s">
        <v>112</v>
      </c>
      <c r="H571" t="str" cm="1">
        <f t="array" ref="H571:I571">_xlfn.TEXTSPLIT(SUBSTITUTE(D571,"樓",""),"/",,,0)</f>
        <v>10</v>
      </c>
      <c r="I571" t="str">
        <v>12</v>
      </c>
      <c r="J571" cm="1">
        <f t="array" ref="J571">GetNumByUnit(E571,"房")</f>
        <v>2</v>
      </c>
      <c r="K571" cm="1">
        <f t="array" ref="K571">GetNumByUnit(E571,"廳")</f>
        <v>2</v>
      </c>
      <c r="L571" cm="1">
        <f t="array" ref="L571">GetNumByUnit(E571,"衛")</f>
        <v>2</v>
      </c>
      <c r="M571" t="str">
        <f t="shared" si="32"/>
        <v xml:space="preserve">台北市大安區和平東路二段  </v>
      </c>
      <c r="N571" t="str">
        <f t="shared" si="33"/>
        <v>台北市</v>
      </c>
      <c r="O571">
        <f t="shared" si="34"/>
        <v>60000</v>
      </c>
      <c r="P571" t="str">
        <f>_xlfn.XLOOKUP(N571,區隔!$B$3:$B$20,區隔!C$3:C$20,0)</f>
        <v>北部</v>
      </c>
      <c r="Q571" t="str">
        <f>LOOKUP(C571,區隔!$F$3:$F$5,區隔!$E$3:$E$5)</f>
        <v>大坪數</v>
      </c>
      <c r="R571">
        <f t="shared" si="35"/>
        <v>20</v>
      </c>
    </row>
    <row r="572" spans="1:18" x14ac:dyDescent="0.3">
      <c r="A572" s="7" t="s">
        <v>1974</v>
      </c>
      <c r="B572" t="s">
        <v>1</v>
      </c>
      <c r="C572">
        <v>11.81</v>
      </c>
      <c r="D572" t="s">
        <v>1640</v>
      </c>
      <c r="E572" t="s">
        <v>141</v>
      </c>
      <c r="F572" t="s">
        <v>1975</v>
      </c>
      <c r="G572" t="s">
        <v>89</v>
      </c>
      <c r="H572" t="str" cm="1">
        <f t="array" ref="H572:I572">_xlfn.TEXTSPLIT(SUBSTITUTE(D572,"樓",""),"/",,,0)</f>
        <v>1</v>
      </c>
      <c r="I572" t="str">
        <v>1</v>
      </c>
      <c r="J572" cm="1">
        <f t="array" ref="J572">GetNumByUnit(E572,"房")</f>
        <v>2</v>
      </c>
      <c r="K572" cm="1">
        <f t="array" ref="K572">GetNumByUnit(E572,"廳")</f>
        <v>1</v>
      </c>
      <c r="L572" cm="1">
        <f t="array" ref="L572">GetNumByUnit(E572,"衛")</f>
        <v>1</v>
      </c>
      <c r="M572" t="str">
        <f t="shared" si="32"/>
        <v xml:space="preserve">新北市新店區安康路一段  </v>
      </c>
      <c r="N572" t="str">
        <f t="shared" si="33"/>
        <v>新北市</v>
      </c>
      <c r="O572">
        <f t="shared" si="34"/>
        <v>28000</v>
      </c>
      <c r="P572" t="str">
        <f>_xlfn.XLOOKUP(N572,區隔!$B$3:$B$20,區隔!C$3:C$20,0)</f>
        <v>北部</v>
      </c>
      <c r="Q572" t="str">
        <f>LOOKUP(C572,區隔!$F$3:$F$5,區隔!$E$3:$E$5)</f>
        <v>小坪數</v>
      </c>
      <c r="R572">
        <f t="shared" si="35"/>
        <v>10</v>
      </c>
    </row>
    <row r="573" spans="1:18" x14ac:dyDescent="0.3">
      <c r="A573" s="7" t="s">
        <v>289</v>
      </c>
      <c r="B573" t="s">
        <v>1</v>
      </c>
      <c r="C573">
        <v>18.2</v>
      </c>
      <c r="D573" t="s">
        <v>68</v>
      </c>
      <c r="E573" t="s">
        <v>61</v>
      </c>
      <c r="F573" t="s">
        <v>290</v>
      </c>
      <c r="G573" t="s">
        <v>134</v>
      </c>
      <c r="H573" t="str" cm="1">
        <f t="array" ref="H573:I573">_xlfn.TEXTSPLIT(SUBSTITUTE(D573,"樓",""),"/",,,0)</f>
        <v>4</v>
      </c>
      <c r="I573" t="str">
        <v>7</v>
      </c>
      <c r="J573" cm="1">
        <f t="array" ref="J573">GetNumByUnit(E573,"房")</f>
        <v>2</v>
      </c>
      <c r="K573" cm="1">
        <f t="array" ref="K573">GetNumByUnit(E573,"廳")</f>
        <v>2</v>
      </c>
      <c r="L573" cm="1">
        <f t="array" ref="L573">GetNumByUnit(E573,"衛")</f>
        <v>1</v>
      </c>
      <c r="M573" t="str">
        <f t="shared" si="32"/>
        <v xml:space="preserve">台北市松山區南京東路四段  </v>
      </c>
      <c r="N573" t="str">
        <f t="shared" si="33"/>
        <v>台北市</v>
      </c>
      <c r="O573">
        <f t="shared" si="34"/>
        <v>43000</v>
      </c>
      <c r="P573" t="str">
        <f>_xlfn.XLOOKUP(N573,區隔!$B$3:$B$20,區隔!C$3:C$20,0)</f>
        <v>北部</v>
      </c>
      <c r="Q573" t="str">
        <f>LOOKUP(C573,區隔!$F$3:$F$5,區隔!$E$3:$E$5)</f>
        <v>中坪數</v>
      </c>
      <c r="R573">
        <f t="shared" si="35"/>
        <v>10</v>
      </c>
    </row>
    <row r="574" spans="1:18" x14ac:dyDescent="0.3">
      <c r="A574" s="7" t="s">
        <v>5044</v>
      </c>
      <c r="B574" t="s">
        <v>1</v>
      </c>
      <c r="C574">
        <v>23.59</v>
      </c>
      <c r="D574" t="s">
        <v>64</v>
      </c>
      <c r="E574" t="s">
        <v>51</v>
      </c>
      <c r="F574" t="s">
        <v>5045</v>
      </c>
      <c r="G574" t="s">
        <v>434</v>
      </c>
      <c r="H574" t="str" cm="1">
        <f t="array" ref="H574:I574">_xlfn.TEXTSPLIT(SUBSTITUTE(D574,"樓",""),"/",,,0)</f>
        <v>1</v>
      </c>
      <c r="I574" t="str">
        <v>4</v>
      </c>
      <c r="J574" cm="1">
        <f t="array" ref="J574">GetNumByUnit(E574,"房")</f>
        <v>2</v>
      </c>
      <c r="K574" cm="1">
        <f t="array" ref="K574">GetNumByUnit(E574,"廳")</f>
        <v>2</v>
      </c>
      <c r="L574" cm="1">
        <f t="array" ref="L574">GetNumByUnit(E574,"衛")</f>
        <v>2</v>
      </c>
      <c r="M574" t="str">
        <f t="shared" si="32"/>
        <v xml:space="preserve">新北市中和區忠孝街  </v>
      </c>
      <c r="N574" t="str">
        <f t="shared" si="33"/>
        <v>新北市</v>
      </c>
      <c r="O574">
        <f t="shared" si="34"/>
        <v>33000</v>
      </c>
      <c r="P574" t="str">
        <f>_xlfn.XLOOKUP(N574,區隔!$B$3:$B$20,區隔!C$3:C$20,0)</f>
        <v>北部</v>
      </c>
      <c r="Q574" t="str">
        <f>LOOKUP(C574,區隔!$F$3:$F$5,區隔!$E$3:$E$5)</f>
        <v>中坪數</v>
      </c>
      <c r="R574">
        <f t="shared" si="35"/>
        <v>10</v>
      </c>
    </row>
    <row r="575" spans="1:18" x14ac:dyDescent="0.3">
      <c r="A575" s="7" t="s">
        <v>1984</v>
      </c>
      <c r="B575" t="s">
        <v>1</v>
      </c>
      <c r="C575">
        <v>38.86</v>
      </c>
      <c r="D575" t="s">
        <v>1985</v>
      </c>
      <c r="E575" t="s">
        <v>51</v>
      </c>
      <c r="F575" t="s">
        <v>1728</v>
      </c>
      <c r="G575" t="s">
        <v>89</v>
      </c>
      <c r="H575" t="str" cm="1">
        <f t="array" ref="H575:I575">_xlfn.TEXTSPLIT(SUBSTITUTE(D575,"樓",""),"/",,,0)</f>
        <v>16</v>
      </c>
      <c r="I575" t="str">
        <v>26</v>
      </c>
      <c r="J575" cm="1">
        <f t="array" ref="J575">GetNumByUnit(E575,"房")</f>
        <v>2</v>
      </c>
      <c r="K575" cm="1">
        <f t="array" ref="K575">GetNumByUnit(E575,"廳")</f>
        <v>2</v>
      </c>
      <c r="L575" cm="1">
        <f t="array" ref="L575">GetNumByUnit(E575,"衛")</f>
        <v>2</v>
      </c>
      <c r="M575" t="str">
        <f t="shared" si="32"/>
        <v xml:space="preserve">新北市淡水區淡金路二段  </v>
      </c>
      <c r="N575" t="str">
        <f t="shared" si="33"/>
        <v>新北市</v>
      </c>
      <c r="O575">
        <f t="shared" si="34"/>
        <v>28000</v>
      </c>
      <c r="P575" t="str">
        <f>_xlfn.XLOOKUP(N575,區隔!$B$3:$B$20,區隔!C$3:C$20,0)</f>
        <v>北部</v>
      </c>
      <c r="Q575" t="str">
        <f>LOOKUP(C575,區隔!$F$3:$F$5,區隔!$E$3:$E$5)</f>
        <v>大坪數</v>
      </c>
      <c r="R575">
        <f t="shared" si="35"/>
        <v>30</v>
      </c>
    </row>
    <row r="576" spans="1:18" x14ac:dyDescent="0.3">
      <c r="A576" s="7" t="s">
        <v>1986</v>
      </c>
      <c r="B576" t="s">
        <v>1</v>
      </c>
      <c r="C576">
        <v>39.43</v>
      </c>
      <c r="D576" t="s">
        <v>1987</v>
      </c>
      <c r="E576" t="s">
        <v>51</v>
      </c>
      <c r="F576" t="s">
        <v>1728</v>
      </c>
      <c r="G576" t="s">
        <v>89</v>
      </c>
      <c r="H576" t="str" cm="1">
        <f t="array" ref="H576:I576">_xlfn.TEXTSPLIT(SUBSTITUTE(D576,"樓",""),"/",,,0)</f>
        <v>15</v>
      </c>
      <c r="I576" t="str">
        <v>26</v>
      </c>
      <c r="J576" cm="1">
        <f t="array" ref="J576">GetNumByUnit(E576,"房")</f>
        <v>2</v>
      </c>
      <c r="K576" cm="1">
        <f t="array" ref="K576">GetNumByUnit(E576,"廳")</f>
        <v>2</v>
      </c>
      <c r="L576" cm="1">
        <f t="array" ref="L576">GetNumByUnit(E576,"衛")</f>
        <v>2</v>
      </c>
      <c r="M576" t="str">
        <f t="shared" si="32"/>
        <v xml:space="preserve">新北市淡水區淡金路二段  </v>
      </c>
      <c r="N576" t="str">
        <f t="shared" si="33"/>
        <v>新北市</v>
      </c>
      <c r="O576">
        <f t="shared" si="34"/>
        <v>28000</v>
      </c>
      <c r="P576" t="str">
        <f>_xlfn.XLOOKUP(N576,區隔!$B$3:$B$20,區隔!C$3:C$20,0)</f>
        <v>北部</v>
      </c>
      <c r="Q576" t="str">
        <f>LOOKUP(C576,區隔!$F$3:$F$5,區隔!$E$3:$E$5)</f>
        <v>大坪數</v>
      </c>
      <c r="R576">
        <f t="shared" si="35"/>
        <v>30</v>
      </c>
    </row>
    <row r="577" spans="1:18" x14ac:dyDescent="0.3">
      <c r="A577" s="7" t="s">
        <v>291</v>
      </c>
      <c r="B577" t="s">
        <v>1</v>
      </c>
      <c r="C577">
        <v>6</v>
      </c>
      <c r="D577" t="s">
        <v>63</v>
      </c>
      <c r="E577" t="s">
        <v>59</v>
      </c>
      <c r="F577" t="s">
        <v>292</v>
      </c>
      <c r="G577" t="s">
        <v>128</v>
      </c>
      <c r="H577" t="str" cm="1">
        <f t="array" ref="H577:I577">_xlfn.TEXTSPLIT(SUBSTITUTE(D577,"樓",""),"/",,,0)</f>
        <v>5</v>
      </c>
      <c r="I577" t="str">
        <v>5</v>
      </c>
      <c r="J577" cm="1">
        <f t="array" ref="J577">GetNumByUnit(E577,"房")</f>
        <v>1</v>
      </c>
      <c r="K577" t="str" cm="1">
        <f t="array" ref="K577">GetNumByUnit(E577,"廳")</f>
        <v/>
      </c>
      <c r="L577" cm="1">
        <f t="array" ref="L577">GetNumByUnit(E577,"衛")</f>
        <v>1</v>
      </c>
      <c r="M577" t="str">
        <f t="shared" si="32"/>
        <v xml:space="preserve">台北市士林區磺溪街  </v>
      </c>
      <c r="N577" t="str">
        <f t="shared" si="33"/>
        <v>台北市</v>
      </c>
      <c r="O577">
        <f t="shared" si="34"/>
        <v>16000</v>
      </c>
      <c r="P577" t="str">
        <f>_xlfn.XLOOKUP(N577,區隔!$B$3:$B$20,區隔!C$3:C$20,0)</f>
        <v>北部</v>
      </c>
      <c r="Q577" t="str">
        <f>LOOKUP(C577,區隔!$F$3:$F$5,區隔!$E$3:$E$5)</f>
        <v>小坪數</v>
      </c>
      <c r="R577">
        <f t="shared" si="35"/>
        <v>10</v>
      </c>
    </row>
    <row r="578" spans="1:18" x14ac:dyDescent="0.3">
      <c r="A578" s="7" t="s">
        <v>1988</v>
      </c>
      <c r="B578" t="s">
        <v>1</v>
      </c>
      <c r="C578">
        <v>40.799999999999997</v>
      </c>
      <c r="D578" t="s">
        <v>834</v>
      </c>
      <c r="E578" t="s">
        <v>53</v>
      </c>
      <c r="F578" t="s">
        <v>1989</v>
      </c>
      <c r="G578" t="s">
        <v>243</v>
      </c>
      <c r="H578" t="str" cm="1">
        <f t="array" ref="H578:I578">_xlfn.TEXTSPLIT(SUBSTITUTE(D578,"樓",""),"/",,,0)</f>
        <v>4</v>
      </c>
      <c r="I578" t="str">
        <v>13</v>
      </c>
      <c r="J578" cm="1">
        <f t="array" ref="J578">GetNumByUnit(E578,"房")</f>
        <v>3</v>
      </c>
      <c r="K578" cm="1">
        <f t="array" ref="K578">GetNumByUnit(E578,"廳")</f>
        <v>2</v>
      </c>
      <c r="L578" cm="1">
        <f t="array" ref="L578">GetNumByUnit(E578,"衛")</f>
        <v>2</v>
      </c>
      <c r="M578" t="str">
        <f t="shared" si="32"/>
        <v xml:space="preserve">台南市北區文成二路  </v>
      </c>
      <c r="N578" t="str">
        <f t="shared" si="33"/>
        <v>台南市</v>
      </c>
      <c r="O578">
        <f t="shared" si="34"/>
        <v>30000</v>
      </c>
      <c r="P578" t="str">
        <f>_xlfn.XLOOKUP(N578,區隔!$B$3:$B$20,區隔!C$3:C$20,0)</f>
        <v>南部</v>
      </c>
      <c r="Q578" t="str">
        <f>LOOKUP(C578,區隔!$F$3:$F$5,區隔!$E$3:$E$5)</f>
        <v>大坪數</v>
      </c>
      <c r="R578">
        <f t="shared" si="35"/>
        <v>20</v>
      </c>
    </row>
    <row r="579" spans="1:18" x14ac:dyDescent="0.3">
      <c r="A579" s="7" t="s">
        <v>1990</v>
      </c>
      <c r="B579" t="s">
        <v>1</v>
      </c>
      <c r="C579">
        <v>35.409999999999997</v>
      </c>
      <c r="D579" t="s">
        <v>62</v>
      </c>
      <c r="E579" t="s">
        <v>53</v>
      </c>
      <c r="F579" t="s">
        <v>1991</v>
      </c>
      <c r="G579" t="s">
        <v>228</v>
      </c>
      <c r="H579" t="str" cm="1">
        <f t="array" ref="H579:I579">_xlfn.TEXTSPLIT(SUBSTITUTE(D579,"樓",""),"/",,,0)</f>
        <v>8</v>
      </c>
      <c r="I579" t="str">
        <v>12</v>
      </c>
      <c r="J579" cm="1">
        <f t="array" ref="J579">GetNumByUnit(E579,"房")</f>
        <v>3</v>
      </c>
      <c r="K579" cm="1">
        <f t="array" ref="K579">GetNumByUnit(E579,"廳")</f>
        <v>2</v>
      </c>
      <c r="L579" cm="1">
        <f t="array" ref="L579">GetNumByUnit(E579,"衛")</f>
        <v>2</v>
      </c>
      <c r="M579" t="str">
        <f t="shared" ref="M579:M642" si="36">IFERROR(_xlfn.TEXTAFTER(F579,"/",LEN(F579)-LEN(SUBSTITUTE(F579,"/",""))),F579)</f>
        <v xml:space="preserve">新北市中和區中正路  </v>
      </c>
      <c r="N579" t="str">
        <f t="shared" ref="N579:N642" si="37">TRIM(LEFT(M579,MIN(IFERROR(SEARCH("縣",M579),999),IFERROR(SEARCH("市",M579),999))))</f>
        <v>新北市</v>
      </c>
      <c r="O579">
        <f t="shared" ref="O579:O642" si="38">VALUE(SUBSTITUTE(SUBSTITUTE(G579,",", ""),"元/月",""))</f>
        <v>35000</v>
      </c>
      <c r="P579" t="str">
        <f>_xlfn.XLOOKUP(N579,區隔!$B$3:$B$20,區隔!C$3:C$20,0)</f>
        <v>北部</v>
      </c>
      <c r="Q579" t="str">
        <f>LOOKUP(C579,區隔!$F$3:$F$5,區隔!$E$3:$E$5)</f>
        <v>大坪數</v>
      </c>
      <c r="R579">
        <f t="shared" ref="R579:R642" si="39">_xlfn.XLOOKUP(CEILING(I579,10),_xlfn.SEQUENCE(100,,10,10),_xlfn.SEQUENCE(100,,10,10))</f>
        <v>20</v>
      </c>
    </row>
    <row r="580" spans="1:18" x14ac:dyDescent="0.3">
      <c r="A580" s="7" t="s">
        <v>1993</v>
      </c>
      <c r="B580" t="s">
        <v>1</v>
      </c>
      <c r="C580">
        <v>38.86</v>
      </c>
      <c r="D580" t="s">
        <v>1985</v>
      </c>
      <c r="E580" t="s">
        <v>51</v>
      </c>
      <c r="F580" t="s">
        <v>1728</v>
      </c>
      <c r="G580" t="s">
        <v>89</v>
      </c>
      <c r="H580" t="str" cm="1">
        <f t="array" ref="H580:I580">_xlfn.TEXTSPLIT(SUBSTITUTE(D580,"樓",""),"/",,,0)</f>
        <v>16</v>
      </c>
      <c r="I580" t="str">
        <v>26</v>
      </c>
      <c r="J580" cm="1">
        <f t="array" ref="J580">GetNumByUnit(E580,"房")</f>
        <v>2</v>
      </c>
      <c r="K580" cm="1">
        <f t="array" ref="K580">GetNumByUnit(E580,"廳")</f>
        <v>2</v>
      </c>
      <c r="L580" cm="1">
        <f t="array" ref="L580">GetNumByUnit(E580,"衛")</f>
        <v>2</v>
      </c>
      <c r="M580" t="str">
        <f t="shared" si="36"/>
        <v xml:space="preserve">新北市淡水區淡金路二段  </v>
      </c>
      <c r="N580" t="str">
        <f t="shared" si="37"/>
        <v>新北市</v>
      </c>
      <c r="O580">
        <f t="shared" si="38"/>
        <v>28000</v>
      </c>
      <c r="P580" t="str">
        <f>_xlfn.XLOOKUP(N580,區隔!$B$3:$B$20,區隔!C$3:C$20,0)</f>
        <v>北部</v>
      </c>
      <c r="Q580" t="str">
        <f>LOOKUP(C580,區隔!$F$3:$F$5,區隔!$E$3:$E$5)</f>
        <v>大坪數</v>
      </c>
      <c r="R580">
        <f t="shared" si="39"/>
        <v>30</v>
      </c>
    </row>
    <row r="581" spans="1:18" x14ac:dyDescent="0.3">
      <c r="A581" s="7" t="s">
        <v>294</v>
      </c>
      <c r="B581" t="s">
        <v>1</v>
      </c>
      <c r="C581">
        <v>9.67</v>
      </c>
      <c r="D581" t="s">
        <v>295</v>
      </c>
      <c r="E581" t="s">
        <v>178</v>
      </c>
      <c r="F581" t="s">
        <v>296</v>
      </c>
      <c r="G581" t="s">
        <v>297</v>
      </c>
      <c r="H581" t="str" cm="1">
        <f t="array" ref="H581:I581">_xlfn.TEXTSPLIT(SUBSTITUTE(D581,"樓",""),"/",,,0)</f>
        <v>3</v>
      </c>
      <c r="I581" t="str">
        <v>5</v>
      </c>
      <c r="J581" cm="1">
        <f t="array" ref="J581">GetNumByUnit(E581,"房")</f>
        <v>2</v>
      </c>
      <c r="K581" cm="1">
        <f t="array" ref="K581">GetNumByUnit(E581,"廳")</f>
        <v>1</v>
      </c>
      <c r="L581" cm="1">
        <f t="array" ref="L581">GetNumByUnit(E581,"衛")</f>
        <v>1</v>
      </c>
      <c r="M581" t="str">
        <f t="shared" si="36"/>
        <v xml:space="preserve">台北市中正區林森南路  </v>
      </c>
      <c r="N581" t="str">
        <f t="shared" si="37"/>
        <v>台北市</v>
      </c>
      <c r="O581">
        <f t="shared" si="38"/>
        <v>23500</v>
      </c>
      <c r="P581" t="str">
        <f>_xlfn.XLOOKUP(N581,區隔!$B$3:$B$20,區隔!C$3:C$20,0)</f>
        <v>北部</v>
      </c>
      <c r="Q581" t="str">
        <f>LOOKUP(C581,區隔!$F$3:$F$5,區隔!$E$3:$E$5)</f>
        <v>小坪數</v>
      </c>
      <c r="R581">
        <f t="shared" si="39"/>
        <v>10</v>
      </c>
    </row>
    <row r="582" spans="1:18" x14ac:dyDescent="0.3">
      <c r="A582" s="7" t="s">
        <v>1996</v>
      </c>
      <c r="B582" t="s">
        <v>1</v>
      </c>
      <c r="C582">
        <v>72.2</v>
      </c>
      <c r="D582" t="s">
        <v>1067</v>
      </c>
      <c r="E582" t="s">
        <v>66</v>
      </c>
      <c r="F582" t="s">
        <v>1997</v>
      </c>
      <c r="G582" t="s">
        <v>1998</v>
      </c>
      <c r="H582" t="str" cm="1">
        <f t="array" ref="H582:I582">_xlfn.TEXTSPLIT(SUBSTITUTE(D582,"樓",""),"/",,,0)</f>
        <v>15</v>
      </c>
      <c r="I582" t="str">
        <v>15</v>
      </c>
      <c r="J582" cm="1">
        <f t="array" ref="J582">GetNumByUnit(E582,"房")</f>
        <v>4</v>
      </c>
      <c r="K582" cm="1">
        <f t="array" ref="K582">GetNumByUnit(E582,"廳")</f>
        <v>2</v>
      </c>
      <c r="L582" cm="1">
        <f t="array" ref="L582">GetNumByUnit(E582,"衛")</f>
        <v>2</v>
      </c>
      <c r="M582" t="str">
        <f t="shared" si="36"/>
        <v xml:space="preserve">新竹縣竹北市六家一路一段  </v>
      </c>
      <c r="N582" t="str">
        <f t="shared" si="37"/>
        <v>新竹縣</v>
      </c>
      <c r="O582">
        <f t="shared" si="38"/>
        <v>39500</v>
      </c>
      <c r="P582" t="str">
        <f>_xlfn.XLOOKUP(N582,區隔!$B$3:$B$20,區隔!C$3:C$20,0)</f>
        <v>北部</v>
      </c>
      <c r="Q582" t="str">
        <f>LOOKUP(C582,區隔!$F$3:$F$5,區隔!$E$3:$E$5)</f>
        <v>大坪數</v>
      </c>
      <c r="R582">
        <f t="shared" si="39"/>
        <v>20</v>
      </c>
    </row>
    <row r="583" spans="1:18" x14ac:dyDescent="0.3">
      <c r="A583" s="7" t="s">
        <v>1999</v>
      </c>
      <c r="B583" t="s">
        <v>1</v>
      </c>
      <c r="C583">
        <v>28.92</v>
      </c>
      <c r="D583" t="s">
        <v>695</v>
      </c>
      <c r="E583" t="s">
        <v>51</v>
      </c>
      <c r="F583" t="s">
        <v>1505</v>
      </c>
      <c r="G583" t="s">
        <v>89</v>
      </c>
      <c r="H583" t="str" cm="1">
        <f t="array" ref="H583:I583">_xlfn.TEXTSPLIT(SUBSTITUTE(D583,"樓",""),"/",,,0)</f>
        <v>19</v>
      </c>
      <c r="I583" t="str">
        <v>21</v>
      </c>
      <c r="J583" cm="1">
        <f t="array" ref="J583">GetNumByUnit(E583,"房")</f>
        <v>2</v>
      </c>
      <c r="K583" cm="1">
        <f t="array" ref="K583">GetNumByUnit(E583,"廳")</f>
        <v>2</v>
      </c>
      <c r="L583" cm="1">
        <f t="array" ref="L583">GetNumByUnit(E583,"衛")</f>
        <v>2</v>
      </c>
      <c r="M583" t="str">
        <f t="shared" si="36"/>
        <v xml:space="preserve">新竹縣竹北市勝利一路  </v>
      </c>
      <c r="N583" t="str">
        <f t="shared" si="37"/>
        <v>新竹縣</v>
      </c>
      <c r="O583">
        <f t="shared" si="38"/>
        <v>28000</v>
      </c>
      <c r="P583" t="str">
        <f>_xlfn.XLOOKUP(N583,區隔!$B$3:$B$20,區隔!C$3:C$20,0)</f>
        <v>北部</v>
      </c>
      <c r="Q583" t="str">
        <f>LOOKUP(C583,區隔!$F$3:$F$5,區隔!$E$3:$E$5)</f>
        <v>中坪數</v>
      </c>
      <c r="R583">
        <f t="shared" si="39"/>
        <v>30</v>
      </c>
    </row>
    <row r="584" spans="1:18" x14ac:dyDescent="0.3">
      <c r="A584" s="7" t="s">
        <v>298</v>
      </c>
      <c r="B584" t="s">
        <v>1</v>
      </c>
      <c r="C584">
        <v>29.97</v>
      </c>
      <c r="D584" t="s">
        <v>299</v>
      </c>
      <c r="E584" t="s">
        <v>141</v>
      </c>
      <c r="F584" t="s">
        <v>222</v>
      </c>
      <c r="G584" t="s">
        <v>33</v>
      </c>
      <c r="H584" t="str" cm="1">
        <f t="array" ref="H584:I584">_xlfn.TEXTSPLIT(SUBSTITUTE(D584,"樓",""),"/",,,0)</f>
        <v>4</v>
      </c>
      <c r="I584" t="str">
        <v>15</v>
      </c>
      <c r="J584" cm="1">
        <f t="array" ref="J584">GetNumByUnit(E584,"房")</f>
        <v>2</v>
      </c>
      <c r="K584" cm="1">
        <f t="array" ref="K584">GetNumByUnit(E584,"廳")</f>
        <v>1</v>
      </c>
      <c r="L584" cm="1">
        <f t="array" ref="L584">GetNumByUnit(E584,"衛")</f>
        <v>1</v>
      </c>
      <c r="M584" t="str">
        <f t="shared" si="36"/>
        <v xml:space="preserve">台北市大同區重慶北路二段  </v>
      </c>
      <c r="N584" t="str">
        <f t="shared" si="37"/>
        <v>台北市</v>
      </c>
      <c r="O584">
        <f t="shared" si="38"/>
        <v>46000</v>
      </c>
      <c r="P584" t="str">
        <f>_xlfn.XLOOKUP(N584,區隔!$B$3:$B$20,區隔!C$3:C$20,0)</f>
        <v>北部</v>
      </c>
      <c r="Q584" t="str">
        <f>LOOKUP(C584,區隔!$F$3:$F$5,區隔!$E$3:$E$5)</f>
        <v>中坪數</v>
      </c>
      <c r="R584">
        <f t="shared" si="39"/>
        <v>20</v>
      </c>
    </row>
    <row r="585" spans="1:18" x14ac:dyDescent="0.3">
      <c r="A585" s="7" t="s">
        <v>300</v>
      </c>
      <c r="B585" t="s">
        <v>1</v>
      </c>
      <c r="C585">
        <v>29.97</v>
      </c>
      <c r="D585" t="s">
        <v>299</v>
      </c>
      <c r="E585" t="s">
        <v>141</v>
      </c>
      <c r="F585" t="s">
        <v>222</v>
      </c>
      <c r="G585" t="s">
        <v>134</v>
      </c>
      <c r="H585" t="str" cm="1">
        <f t="array" ref="H585:I585">_xlfn.TEXTSPLIT(SUBSTITUTE(D585,"樓",""),"/",,,0)</f>
        <v>4</v>
      </c>
      <c r="I585" t="str">
        <v>15</v>
      </c>
      <c r="J585" cm="1">
        <f t="array" ref="J585">GetNumByUnit(E585,"房")</f>
        <v>2</v>
      </c>
      <c r="K585" cm="1">
        <f t="array" ref="K585">GetNumByUnit(E585,"廳")</f>
        <v>1</v>
      </c>
      <c r="L585" cm="1">
        <f t="array" ref="L585">GetNumByUnit(E585,"衛")</f>
        <v>1</v>
      </c>
      <c r="M585" t="str">
        <f t="shared" si="36"/>
        <v xml:space="preserve">台北市大同區重慶北路二段  </v>
      </c>
      <c r="N585" t="str">
        <f t="shared" si="37"/>
        <v>台北市</v>
      </c>
      <c r="O585">
        <f t="shared" si="38"/>
        <v>43000</v>
      </c>
      <c r="P585" t="str">
        <f>_xlfn.XLOOKUP(N585,區隔!$B$3:$B$20,區隔!C$3:C$20,0)</f>
        <v>北部</v>
      </c>
      <c r="Q585" t="str">
        <f>LOOKUP(C585,區隔!$F$3:$F$5,區隔!$E$3:$E$5)</f>
        <v>中坪數</v>
      </c>
      <c r="R585">
        <f t="shared" si="39"/>
        <v>20</v>
      </c>
    </row>
    <row r="586" spans="1:18" x14ac:dyDescent="0.3">
      <c r="A586" s="7" t="s">
        <v>2000</v>
      </c>
      <c r="B586" t="s">
        <v>1</v>
      </c>
      <c r="C586">
        <v>27.28</v>
      </c>
      <c r="D586" t="s">
        <v>60</v>
      </c>
      <c r="E586" t="s">
        <v>187</v>
      </c>
      <c r="F586" t="s">
        <v>2001</v>
      </c>
      <c r="G586" t="s">
        <v>214</v>
      </c>
      <c r="H586" t="str" cm="1">
        <f t="array" ref="H586:I586">_xlfn.TEXTSPLIT(SUBSTITUTE(D586,"樓",""),"/",,,0)</f>
        <v>4</v>
      </c>
      <c r="I586" t="str">
        <v>5</v>
      </c>
      <c r="J586" cm="1">
        <f t="array" ref="J586">GetNumByUnit(E586,"房")</f>
        <v>3</v>
      </c>
      <c r="K586" cm="1">
        <f t="array" ref="K586">GetNumByUnit(E586,"廳")</f>
        <v>2</v>
      </c>
      <c r="L586" cm="1">
        <f t="array" ref="L586">GetNumByUnit(E586,"衛")</f>
        <v>1</v>
      </c>
      <c r="M586" t="str">
        <f t="shared" si="36"/>
        <v xml:space="preserve">新北市淡水區平遠街  </v>
      </c>
      <c r="N586" t="str">
        <f t="shared" si="37"/>
        <v>新北市</v>
      </c>
      <c r="O586">
        <f t="shared" si="38"/>
        <v>18000</v>
      </c>
      <c r="P586" t="str">
        <f>_xlfn.XLOOKUP(N586,區隔!$B$3:$B$20,區隔!C$3:C$20,0)</f>
        <v>北部</v>
      </c>
      <c r="Q586" t="str">
        <f>LOOKUP(C586,區隔!$F$3:$F$5,區隔!$E$3:$E$5)</f>
        <v>中坪數</v>
      </c>
      <c r="R586">
        <f t="shared" si="39"/>
        <v>10</v>
      </c>
    </row>
    <row r="587" spans="1:18" x14ac:dyDescent="0.3">
      <c r="A587" s="7" t="s">
        <v>2002</v>
      </c>
      <c r="B587" t="s">
        <v>1</v>
      </c>
      <c r="C587">
        <v>25.8</v>
      </c>
      <c r="D587" t="s">
        <v>220</v>
      </c>
      <c r="E587" t="s">
        <v>600</v>
      </c>
      <c r="F587" t="s">
        <v>2003</v>
      </c>
      <c r="G587" t="s">
        <v>999</v>
      </c>
      <c r="H587" t="str" cm="1">
        <f t="array" ref="H587:I587">_xlfn.TEXTSPLIT(SUBSTITUTE(D587,"樓",""),"/",,,0)</f>
        <v>2</v>
      </c>
      <c r="I587" t="str">
        <v>4</v>
      </c>
      <c r="J587" cm="1">
        <f t="array" ref="J587">GetNumByUnit(E587,"房")</f>
        <v>2</v>
      </c>
      <c r="K587" cm="1">
        <f t="array" ref="K587">GetNumByUnit(E587,"廳")</f>
        <v>2</v>
      </c>
      <c r="L587" cm="1">
        <f t="array" ref="L587">GetNumByUnit(E587,"衛")</f>
        <v>5</v>
      </c>
      <c r="M587" t="str">
        <f t="shared" si="36"/>
        <v xml:space="preserve">新北市板橋區大觀路二段  </v>
      </c>
      <c r="N587" t="str">
        <f t="shared" si="37"/>
        <v>新北市</v>
      </c>
      <c r="O587">
        <f t="shared" si="38"/>
        <v>26000</v>
      </c>
      <c r="P587" t="str">
        <f>_xlfn.XLOOKUP(N587,區隔!$B$3:$B$20,區隔!C$3:C$20,0)</f>
        <v>北部</v>
      </c>
      <c r="Q587" t="str">
        <f>LOOKUP(C587,區隔!$F$3:$F$5,區隔!$E$3:$E$5)</f>
        <v>中坪數</v>
      </c>
      <c r="R587">
        <f t="shared" si="39"/>
        <v>10</v>
      </c>
    </row>
    <row r="588" spans="1:18" x14ac:dyDescent="0.3">
      <c r="A588" s="7" t="s">
        <v>2005</v>
      </c>
      <c r="B588" t="s">
        <v>1</v>
      </c>
      <c r="C588">
        <v>32.22</v>
      </c>
      <c r="D588" t="s">
        <v>490</v>
      </c>
      <c r="E588" t="s">
        <v>61</v>
      </c>
      <c r="F588" t="s">
        <v>1479</v>
      </c>
      <c r="G588" t="s">
        <v>1639</v>
      </c>
      <c r="H588" t="str" cm="1">
        <f t="array" ref="H588:I588">_xlfn.TEXTSPLIT(SUBSTITUTE(D588,"樓",""),"/",,,0)</f>
        <v>2</v>
      </c>
      <c r="I588" t="str">
        <v>13</v>
      </c>
      <c r="J588" cm="1">
        <f t="array" ref="J588">GetNumByUnit(E588,"房")</f>
        <v>2</v>
      </c>
      <c r="K588" cm="1">
        <f t="array" ref="K588">GetNumByUnit(E588,"廳")</f>
        <v>2</v>
      </c>
      <c r="L588" cm="1">
        <f t="array" ref="L588">GetNumByUnit(E588,"衛")</f>
        <v>1</v>
      </c>
      <c r="M588" t="str">
        <f t="shared" si="36"/>
        <v xml:space="preserve">桃園市桃園區經國路  </v>
      </c>
      <c r="N588" t="str">
        <f t="shared" si="37"/>
        <v>桃園市</v>
      </c>
      <c r="O588">
        <f t="shared" si="38"/>
        <v>26500</v>
      </c>
      <c r="P588" t="str">
        <f>_xlfn.XLOOKUP(N588,區隔!$B$3:$B$20,區隔!C$3:C$20,0)</f>
        <v>北部</v>
      </c>
      <c r="Q588" t="str">
        <f>LOOKUP(C588,區隔!$F$3:$F$5,區隔!$E$3:$E$5)</f>
        <v>大坪數</v>
      </c>
      <c r="R588">
        <f t="shared" si="39"/>
        <v>20</v>
      </c>
    </row>
    <row r="589" spans="1:18" x14ac:dyDescent="0.3">
      <c r="A589" s="7" t="s">
        <v>2006</v>
      </c>
      <c r="B589" t="s">
        <v>1</v>
      </c>
      <c r="C589">
        <v>34.380000000000003</v>
      </c>
      <c r="D589" t="s">
        <v>541</v>
      </c>
      <c r="E589" t="s">
        <v>2007</v>
      </c>
      <c r="F589" t="s">
        <v>2008</v>
      </c>
      <c r="G589" t="s">
        <v>999</v>
      </c>
      <c r="H589" t="str" cm="1">
        <f t="array" ref="H589:I589">_xlfn.TEXTSPLIT(SUBSTITUTE(D589,"樓",""),"/",,,0)</f>
        <v>5</v>
      </c>
      <c r="I589" t="str">
        <v>10</v>
      </c>
      <c r="J589" cm="1">
        <f t="array" ref="J589">GetNumByUnit(E589,"房")</f>
        <v>3</v>
      </c>
      <c r="K589" cm="1">
        <f t="array" ref="K589">GetNumByUnit(E589,"廳")</f>
        <v>2</v>
      </c>
      <c r="L589" cm="1">
        <f t="array" ref="L589">GetNumByUnit(E589,"衛")</f>
        <v>2</v>
      </c>
      <c r="M589" t="str">
        <f t="shared" si="36"/>
        <v xml:space="preserve">台中市大里區永隆路  </v>
      </c>
      <c r="N589" t="str">
        <f t="shared" si="37"/>
        <v>台中市</v>
      </c>
      <c r="O589">
        <f t="shared" si="38"/>
        <v>26000</v>
      </c>
      <c r="P589" t="str">
        <f>_xlfn.XLOOKUP(N589,區隔!$B$3:$B$20,區隔!C$3:C$20,0)</f>
        <v>中部</v>
      </c>
      <c r="Q589" t="str">
        <f>LOOKUP(C589,區隔!$F$3:$F$5,區隔!$E$3:$E$5)</f>
        <v>大坪數</v>
      </c>
      <c r="R589">
        <f t="shared" si="39"/>
        <v>10</v>
      </c>
    </row>
    <row r="590" spans="1:18" x14ac:dyDescent="0.3">
      <c r="A590" s="7" t="s">
        <v>2009</v>
      </c>
      <c r="B590" t="s">
        <v>1</v>
      </c>
      <c r="C590">
        <v>42.17</v>
      </c>
      <c r="D590" t="s">
        <v>2010</v>
      </c>
      <c r="E590" t="s">
        <v>51</v>
      </c>
      <c r="F590" t="s">
        <v>2011</v>
      </c>
      <c r="G590" t="s">
        <v>722</v>
      </c>
      <c r="H590" t="str" cm="1">
        <f t="array" ref="H590:I590">_xlfn.TEXTSPLIT(SUBSTITUTE(D590,"樓",""),"/",,,0)</f>
        <v>2</v>
      </c>
      <c r="I590" t="str">
        <v>24</v>
      </c>
      <c r="J590" cm="1">
        <f t="array" ref="J590">GetNumByUnit(E590,"房")</f>
        <v>2</v>
      </c>
      <c r="K590" cm="1">
        <f t="array" ref="K590">GetNumByUnit(E590,"廳")</f>
        <v>2</v>
      </c>
      <c r="L590" cm="1">
        <f t="array" ref="L590">GetNumByUnit(E590,"衛")</f>
        <v>2</v>
      </c>
      <c r="M590" t="str">
        <f t="shared" si="36"/>
        <v xml:space="preserve">高雄市鼓山區美術東四路  </v>
      </c>
      <c r="N590" t="str">
        <f t="shared" si="37"/>
        <v>高雄市</v>
      </c>
      <c r="O590">
        <f t="shared" si="38"/>
        <v>34000</v>
      </c>
      <c r="P590" t="str">
        <f>_xlfn.XLOOKUP(N590,區隔!$B$3:$B$20,區隔!C$3:C$20,0)</f>
        <v>南部</v>
      </c>
      <c r="Q590" t="str">
        <f>LOOKUP(C590,區隔!$F$3:$F$5,區隔!$E$3:$E$5)</f>
        <v>大坪數</v>
      </c>
      <c r="R590">
        <f t="shared" si="39"/>
        <v>30</v>
      </c>
    </row>
    <row r="591" spans="1:18" x14ac:dyDescent="0.3">
      <c r="A591" s="7" t="s">
        <v>301</v>
      </c>
      <c r="B591" t="s">
        <v>1</v>
      </c>
      <c r="C591">
        <v>19</v>
      </c>
      <c r="D591" t="s">
        <v>299</v>
      </c>
      <c r="E591" t="s">
        <v>56</v>
      </c>
      <c r="F591" t="s">
        <v>115</v>
      </c>
      <c r="G591" t="s">
        <v>181</v>
      </c>
      <c r="H591" t="str" cm="1">
        <f t="array" ref="H591:I591">_xlfn.TEXTSPLIT(SUBSTITUTE(D591,"樓",""),"/",,,0)</f>
        <v>4</v>
      </c>
      <c r="I591" t="str">
        <v>15</v>
      </c>
      <c r="J591" cm="1">
        <f t="array" ref="J591">GetNumByUnit(E591,"房")</f>
        <v>1</v>
      </c>
      <c r="K591" cm="1">
        <f t="array" ref="K591">GetNumByUnit(E591,"廳")</f>
        <v>1</v>
      </c>
      <c r="L591" cm="1">
        <f t="array" ref="L591">GetNumByUnit(E591,"衛")</f>
        <v>1</v>
      </c>
      <c r="M591" t="str">
        <f t="shared" si="36"/>
        <v xml:space="preserve">台北市大同區承德路二段  </v>
      </c>
      <c r="N591" t="str">
        <f t="shared" si="37"/>
        <v>台北市</v>
      </c>
      <c r="O591">
        <f t="shared" si="38"/>
        <v>58000</v>
      </c>
      <c r="P591" t="str">
        <f>_xlfn.XLOOKUP(N591,區隔!$B$3:$B$20,區隔!C$3:C$20,0)</f>
        <v>北部</v>
      </c>
      <c r="Q591" t="str">
        <f>LOOKUP(C591,區隔!$F$3:$F$5,區隔!$E$3:$E$5)</f>
        <v>中坪數</v>
      </c>
      <c r="R591">
        <f t="shared" si="39"/>
        <v>20</v>
      </c>
    </row>
    <row r="592" spans="1:18" x14ac:dyDescent="0.3">
      <c r="A592" s="7" t="s">
        <v>2012</v>
      </c>
      <c r="B592" t="s">
        <v>1</v>
      </c>
      <c r="C592">
        <v>11.05</v>
      </c>
      <c r="D592" t="s">
        <v>778</v>
      </c>
      <c r="E592" t="s">
        <v>56</v>
      </c>
      <c r="F592" t="s">
        <v>2013</v>
      </c>
      <c r="G592" t="s">
        <v>87</v>
      </c>
      <c r="H592" t="str" cm="1">
        <f t="array" ref="H592:I592">_xlfn.TEXTSPLIT(SUBSTITUTE(D592,"樓",""),"/",,,0)</f>
        <v>11</v>
      </c>
      <c r="I592" t="str">
        <v>18</v>
      </c>
      <c r="J592" cm="1">
        <f t="array" ref="J592">GetNumByUnit(E592,"房")</f>
        <v>1</v>
      </c>
      <c r="K592" cm="1">
        <f t="array" ref="K592">GetNumByUnit(E592,"廳")</f>
        <v>1</v>
      </c>
      <c r="L592" cm="1">
        <f t="array" ref="L592">GetNumByUnit(E592,"衛")</f>
        <v>1</v>
      </c>
      <c r="M592" t="str">
        <f t="shared" si="36"/>
        <v xml:space="preserve">新北市新店區北新路二段  </v>
      </c>
      <c r="N592" t="str">
        <f t="shared" si="37"/>
        <v>新北市</v>
      </c>
      <c r="O592">
        <f t="shared" si="38"/>
        <v>24000</v>
      </c>
      <c r="P592" t="str">
        <f>_xlfn.XLOOKUP(N592,區隔!$B$3:$B$20,區隔!C$3:C$20,0)</f>
        <v>北部</v>
      </c>
      <c r="Q592" t="str">
        <f>LOOKUP(C592,區隔!$F$3:$F$5,區隔!$E$3:$E$5)</f>
        <v>小坪數</v>
      </c>
      <c r="R592">
        <f t="shared" si="39"/>
        <v>20</v>
      </c>
    </row>
    <row r="593" spans="1:18" x14ac:dyDescent="0.3">
      <c r="A593" s="7" t="s">
        <v>2014</v>
      </c>
      <c r="B593" t="s">
        <v>1</v>
      </c>
      <c r="C593">
        <v>53.32</v>
      </c>
      <c r="D593" t="s">
        <v>455</v>
      </c>
      <c r="E593" t="s">
        <v>628</v>
      </c>
      <c r="F593" t="s">
        <v>2015</v>
      </c>
      <c r="G593" t="s">
        <v>29</v>
      </c>
      <c r="H593" t="str" cm="1">
        <f t="array" ref="H593:I593">_xlfn.TEXTSPLIT(SUBSTITUTE(D593,"樓",""),"/",,,0)</f>
        <v>1-2</v>
      </c>
      <c r="I593" t="str">
        <v>11</v>
      </c>
      <c r="J593" cm="1">
        <f t="array" ref="J593">GetNumByUnit(E593,"房")</f>
        <v>4</v>
      </c>
      <c r="K593" cm="1">
        <f t="array" ref="K593">GetNumByUnit(E593,"廳")</f>
        <v>2</v>
      </c>
      <c r="L593" cm="1">
        <f t="array" ref="L593">GetNumByUnit(E593,"衛")</f>
        <v>3</v>
      </c>
      <c r="M593" t="str">
        <f t="shared" si="36"/>
        <v xml:space="preserve">高雄市楠梓區青農路  </v>
      </c>
      <c r="N593" t="str">
        <f t="shared" si="37"/>
        <v>高雄市</v>
      </c>
      <c r="O593">
        <f t="shared" si="38"/>
        <v>25000</v>
      </c>
      <c r="P593" t="str">
        <f>_xlfn.XLOOKUP(N593,區隔!$B$3:$B$20,區隔!C$3:C$20,0)</f>
        <v>南部</v>
      </c>
      <c r="Q593" t="str">
        <f>LOOKUP(C593,區隔!$F$3:$F$5,區隔!$E$3:$E$5)</f>
        <v>大坪數</v>
      </c>
      <c r="R593">
        <f t="shared" si="39"/>
        <v>20</v>
      </c>
    </row>
    <row r="594" spans="1:18" x14ac:dyDescent="0.3">
      <c r="A594" s="7" t="s">
        <v>5046</v>
      </c>
      <c r="B594" t="s">
        <v>1</v>
      </c>
      <c r="C594">
        <v>63.67</v>
      </c>
      <c r="D594" t="s">
        <v>1077</v>
      </c>
      <c r="E594" t="s">
        <v>167</v>
      </c>
      <c r="F594" t="s">
        <v>5047</v>
      </c>
      <c r="G594" t="s">
        <v>26</v>
      </c>
      <c r="H594" t="str" cm="1">
        <f t="array" ref="H594:I594">_xlfn.TEXTSPLIT(SUBSTITUTE(D594,"樓",""),"/",,,0)</f>
        <v>1-5</v>
      </c>
      <c r="I594" t="str">
        <v>5</v>
      </c>
      <c r="J594" cm="1">
        <f t="array" ref="J594">GetNumByUnit(E594,"房")</f>
        <v>4</v>
      </c>
      <c r="K594" cm="1">
        <f t="array" ref="K594">GetNumByUnit(E594,"廳")</f>
        <v>3</v>
      </c>
      <c r="L594" cm="1">
        <f t="array" ref="L594">GetNumByUnit(E594,"衛")</f>
        <v>3</v>
      </c>
      <c r="M594" t="str">
        <f t="shared" si="36"/>
        <v xml:space="preserve">台中市北屯區北屯路  </v>
      </c>
      <c r="N594" t="str">
        <f t="shared" si="37"/>
        <v>台中市</v>
      </c>
      <c r="O594">
        <f t="shared" si="38"/>
        <v>32000</v>
      </c>
      <c r="P594" t="str">
        <f>_xlfn.XLOOKUP(N594,區隔!$B$3:$B$20,區隔!C$3:C$20,0)</f>
        <v>中部</v>
      </c>
      <c r="Q594" t="str">
        <f>LOOKUP(C594,區隔!$F$3:$F$5,區隔!$E$3:$E$5)</f>
        <v>大坪數</v>
      </c>
      <c r="R594">
        <f t="shared" si="39"/>
        <v>10</v>
      </c>
    </row>
    <row r="595" spans="1:18" x14ac:dyDescent="0.3">
      <c r="A595" s="7" t="s">
        <v>2016</v>
      </c>
      <c r="B595" t="s">
        <v>1</v>
      </c>
      <c r="C595">
        <v>12.08</v>
      </c>
      <c r="D595" t="s">
        <v>1067</v>
      </c>
      <c r="E595" t="s">
        <v>56</v>
      </c>
      <c r="F595" t="s">
        <v>2017</v>
      </c>
      <c r="G595" t="s">
        <v>910</v>
      </c>
      <c r="H595" t="str" cm="1">
        <f t="array" ref="H595:I595">_xlfn.TEXTSPLIT(SUBSTITUTE(D595,"樓",""),"/",,,0)</f>
        <v>15</v>
      </c>
      <c r="I595" t="str">
        <v>15</v>
      </c>
      <c r="J595" cm="1">
        <f t="array" ref="J595">GetNumByUnit(E595,"房")</f>
        <v>1</v>
      </c>
      <c r="K595" cm="1">
        <f t="array" ref="K595">GetNumByUnit(E595,"廳")</f>
        <v>1</v>
      </c>
      <c r="L595" cm="1">
        <f t="array" ref="L595">GetNumByUnit(E595,"衛")</f>
        <v>1</v>
      </c>
      <c r="M595" t="str">
        <f t="shared" si="36"/>
        <v xml:space="preserve">新北市土城區明德路二段  </v>
      </c>
      <c r="N595" t="str">
        <f t="shared" si="37"/>
        <v>新北市</v>
      </c>
      <c r="O595">
        <f t="shared" si="38"/>
        <v>17000</v>
      </c>
      <c r="P595" t="str">
        <f>_xlfn.XLOOKUP(N595,區隔!$B$3:$B$20,區隔!C$3:C$20,0)</f>
        <v>北部</v>
      </c>
      <c r="Q595" t="str">
        <f>LOOKUP(C595,區隔!$F$3:$F$5,區隔!$E$3:$E$5)</f>
        <v>小坪數</v>
      </c>
      <c r="R595">
        <f t="shared" si="39"/>
        <v>20</v>
      </c>
    </row>
    <row r="596" spans="1:18" x14ac:dyDescent="0.3">
      <c r="A596" s="7" t="s">
        <v>302</v>
      </c>
      <c r="B596" t="s">
        <v>1</v>
      </c>
      <c r="C596">
        <v>90.56</v>
      </c>
      <c r="D596" t="s">
        <v>232</v>
      </c>
      <c r="E596" t="s">
        <v>303</v>
      </c>
      <c r="F596" t="s">
        <v>304</v>
      </c>
      <c r="G596" t="s">
        <v>139</v>
      </c>
      <c r="H596" t="str" cm="1">
        <f t="array" ref="H596:I596">_xlfn.TEXTSPLIT(SUBSTITUTE(D596,"樓",""),"/",,,0)</f>
        <v>2</v>
      </c>
      <c r="I596" t="str">
        <v>14</v>
      </c>
      <c r="J596" cm="1">
        <f t="array" ref="J596">GetNumByUnit(E596,"房")</f>
        <v>3</v>
      </c>
      <c r="K596" cm="1">
        <f t="array" ref="K596">GetNumByUnit(E596,"廳")</f>
        <v>2</v>
      </c>
      <c r="L596" cm="1">
        <f t="array" ref="L596">GetNumByUnit(E596,"衛")</f>
        <v>3</v>
      </c>
      <c r="M596" t="str">
        <f t="shared" si="36"/>
        <v xml:space="preserve"> 台北市士林區中山北路六段  </v>
      </c>
      <c r="N596" t="str">
        <f t="shared" si="37"/>
        <v>台北市</v>
      </c>
      <c r="O596">
        <f t="shared" si="38"/>
        <v>180000</v>
      </c>
      <c r="P596" t="str">
        <f>_xlfn.XLOOKUP(N596,區隔!$B$3:$B$20,區隔!C$3:C$20,0)</f>
        <v>北部</v>
      </c>
      <c r="Q596" t="str">
        <f>LOOKUP(C596,區隔!$F$3:$F$5,區隔!$E$3:$E$5)</f>
        <v>大坪數</v>
      </c>
      <c r="R596">
        <f t="shared" si="39"/>
        <v>20</v>
      </c>
    </row>
    <row r="597" spans="1:18" x14ac:dyDescent="0.3">
      <c r="A597" s="7" t="s">
        <v>305</v>
      </c>
      <c r="B597" t="s">
        <v>1</v>
      </c>
      <c r="C597">
        <v>27.66</v>
      </c>
      <c r="D597" t="s">
        <v>65</v>
      </c>
      <c r="E597" t="s">
        <v>187</v>
      </c>
      <c r="F597" t="s">
        <v>306</v>
      </c>
      <c r="G597" t="s">
        <v>243</v>
      </c>
      <c r="H597" t="str" cm="1">
        <f t="array" ref="H597:I597">_xlfn.TEXTSPLIT(SUBSTITUTE(D597,"樓",""),"/",,,0)</f>
        <v>4</v>
      </c>
      <c r="I597" t="str">
        <v>4</v>
      </c>
      <c r="J597" cm="1">
        <f t="array" ref="J597">GetNumByUnit(E597,"房")</f>
        <v>3</v>
      </c>
      <c r="K597" cm="1">
        <f t="array" ref="K597">GetNumByUnit(E597,"廳")</f>
        <v>2</v>
      </c>
      <c r="L597" cm="1">
        <f t="array" ref="L597">GetNumByUnit(E597,"衛")</f>
        <v>1</v>
      </c>
      <c r="M597" t="str">
        <f t="shared" si="36"/>
        <v xml:space="preserve">台北市文山區景豐街  </v>
      </c>
      <c r="N597" t="str">
        <f t="shared" si="37"/>
        <v>台北市</v>
      </c>
      <c r="O597">
        <f t="shared" si="38"/>
        <v>30000</v>
      </c>
      <c r="P597" t="str">
        <f>_xlfn.XLOOKUP(N597,區隔!$B$3:$B$20,區隔!C$3:C$20,0)</f>
        <v>北部</v>
      </c>
      <c r="Q597" t="str">
        <f>LOOKUP(C597,區隔!$F$3:$F$5,區隔!$E$3:$E$5)</f>
        <v>中坪數</v>
      </c>
      <c r="R597">
        <f t="shared" si="39"/>
        <v>10</v>
      </c>
    </row>
    <row r="598" spans="1:18" x14ac:dyDescent="0.3">
      <c r="A598" s="7" t="s">
        <v>2018</v>
      </c>
      <c r="B598" t="s">
        <v>1</v>
      </c>
      <c r="C598">
        <v>46.43</v>
      </c>
      <c r="D598" t="s">
        <v>798</v>
      </c>
      <c r="E598" t="s">
        <v>53</v>
      </c>
      <c r="F598" t="s">
        <v>2019</v>
      </c>
      <c r="G598" t="s">
        <v>482</v>
      </c>
      <c r="H598" t="str" cm="1">
        <f t="array" ref="H598:I598">_xlfn.TEXTSPLIT(SUBSTITUTE(D598,"樓",""),"/",,,0)</f>
        <v>3</v>
      </c>
      <c r="I598" t="str">
        <v>15</v>
      </c>
      <c r="J598" cm="1">
        <f t="array" ref="J598">GetNumByUnit(E598,"房")</f>
        <v>3</v>
      </c>
      <c r="K598" cm="1">
        <f t="array" ref="K598">GetNumByUnit(E598,"廳")</f>
        <v>2</v>
      </c>
      <c r="L598" cm="1">
        <f t="array" ref="L598">GetNumByUnit(E598,"衛")</f>
        <v>2</v>
      </c>
      <c r="M598" t="str">
        <f t="shared" si="36"/>
        <v xml:space="preserve">台中市北屯區祥順路一段  </v>
      </c>
      <c r="N598" t="str">
        <f t="shared" si="37"/>
        <v>台中市</v>
      </c>
      <c r="O598">
        <f t="shared" si="38"/>
        <v>29000</v>
      </c>
      <c r="P598" t="str">
        <f>_xlfn.XLOOKUP(N598,區隔!$B$3:$B$20,區隔!C$3:C$20,0)</f>
        <v>中部</v>
      </c>
      <c r="Q598" t="str">
        <f>LOOKUP(C598,區隔!$F$3:$F$5,區隔!$E$3:$E$5)</f>
        <v>大坪數</v>
      </c>
      <c r="R598">
        <f t="shared" si="39"/>
        <v>20</v>
      </c>
    </row>
    <row r="599" spans="1:18" x14ac:dyDescent="0.3">
      <c r="A599" s="7" t="s">
        <v>308</v>
      </c>
      <c r="B599" t="s">
        <v>1</v>
      </c>
      <c r="C599">
        <v>26.1</v>
      </c>
      <c r="D599" t="s">
        <v>119</v>
      </c>
      <c r="E599" t="s">
        <v>309</v>
      </c>
      <c r="F599" t="s">
        <v>19</v>
      </c>
      <c r="G599" t="s">
        <v>23</v>
      </c>
      <c r="H599" t="str" cm="1">
        <f t="array" ref="H599:I599">_xlfn.TEXTSPLIT(SUBSTITUTE(D599,"樓",""),"/",,,0)</f>
        <v>1</v>
      </c>
      <c r="I599" t="str">
        <v>8</v>
      </c>
      <c r="J599" cm="1">
        <f t="array" ref="J599">GetNumByUnit(E599,"房")</f>
        <v>2</v>
      </c>
      <c r="K599" cm="1">
        <f t="array" ref="K599">GetNumByUnit(E599,"廳")</f>
        <v>2</v>
      </c>
      <c r="L599" cm="1">
        <f t="array" ref="L599">GetNumByUnit(E599,"衛")</f>
        <v>1</v>
      </c>
      <c r="M599" t="str">
        <f t="shared" si="36"/>
        <v xml:space="preserve">台北市文山區萬盛街  </v>
      </c>
      <c r="N599" t="str">
        <f t="shared" si="37"/>
        <v>台北市</v>
      </c>
      <c r="O599">
        <f t="shared" si="38"/>
        <v>40000</v>
      </c>
      <c r="P599" t="str">
        <f>_xlfn.XLOOKUP(N599,區隔!$B$3:$B$20,區隔!C$3:C$20,0)</f>
        <v>北部</v>
      </c>
      <c r="Q599" t="str">
        <f>LOOKUP(C599,區隔!$F$3:$F$5,區隔!$E$3:$E$5)</f>
        <v>中坪數</v>
      </c>
      <c r="R599">
        <f t="shared" si="39"/>
        <v>10</v>
      </c>
    </row>
    <row r="600" spans="1:18" x14ac:dyDescent="0.3">
      <c r="A600" s="7" t="s">
        <v>2020</v>
      </c>
      <c r="B600" t="s">
        <v>1</v>
      </c>
      <c r="C600">
        <v>30.72</v>
      </c>
      <c r="D600" t="s">
        <v>129</v>
      </c>
      <c r="E600" t="s">
        <v>141</v>
      </c>
      <c r="F600" t="s">
        <v>1775</v>
      </c>
      <c r="G600" t="s">
        <v>41</v>
      </c>
      <c r="H600" t="str" cm="1">
        <f t="array" ref="H600:I600">_xlfn.TEXTSPLIT(SUBSTITUTE(D600,"樓",""),"/",,,0)</f>
        <v>9</v>
      </c>
      <c r="I600" t="str">
        <v>12</v>
      </c>
      <c r="J600" cm="1">
        <f t="array" ref="J600">GetNumByUnit(E600,"房")</f>
        <v>2</v>
      </c>
      <c r="K600" cm="1">
        <f t="array" ref="K600">GetNumByUnit(E600,"廳")</f>
        <v>1</v>
      </c>
      <c r="L600" cm="1">
        <f t="array" ref="L600">GetNumByUnit(E600,"衛")</f>
        <v>1</v>
      </c>
      <c r="M600" t="str">
        <f t="shared" si="36"/>
        <v xml:space="preserve">新北市新莊區昌德街  </v>
      </c>
      <c r="N600" t="str">
        <f t="shared" si="37"/>
        <v>新北市</v>
      </c>
      <c r="O600">
        <f t="shared" si="38"/>
        <v>45000</v>
      </c>
      <c r="P600" t="str">
        <f>_xlfn.XLOOKUP(N600,區隔!$B$3:$B$20,區隔!C$3:C$20,0)</f>
        <v>北部</v>
      </c>
      <c r="Q600" t="str">
        <f>LOOKUP(C600,區隔!$F$3:$F$5,區隔!$E$3:$E$5)</f>
        <v>大坪數</v>
      </c>
      <c r="R600">
        <f t="shared" si="39"/>
        <v>20</v>
      </c>
    </row>
    <row r="601" spans="1:18" x14ac:dyDescent="0.3">
      <c r="A601" s="7" t="s">
        <v>5048</v>
      </c>
      <c r="B601" t="s">
        <v>1</v>
      </c>
      <c r="C601">
        <v>48.52</v>
      </c>
      <c r="D601" t="s">
        <v>85</v>
      </c>
      <c r="E601" t="s">
        <v>53</v>
      </c>
      <c r="F601" t="s">
        <v>242</v>
      </c>
      <c r="G601" t="s">
        <v>250</v>
      </c>
      <c r="H601" t="str" cm="1">
        <f t="array" ref="H601:I601">_xlfn.TEXTSPLIT(SUBSTITUTE(D601,"樓",""),"/",,,0)</f>
        <v>13</v>
      </c>
      <c r="I601" t="str">
        <v>15</v>
      </c>
      <c r="J601" cm="1">
        <f t="array" ref="J601">GetNumByUnit(E601,"房")</f>
        <v>3</v>
      </c>
      <c r="K601" cm="1">
        <f t="array" ref="K601">GetNumByUnit(E601,"廳")</f>
        <v>2</v>
      </c>
      <c r="L601" cm="1">
        <f t="array" ref="L601">GetNumByUnit(E601,"衛")</f>
        <v>2</v>
      </c>
      <c r="M601" t="str">
        <f t="shared" si="36"/>
        <v xml:space="preserve">台北市大同區重慶北路三段  </v>
      </c>
      <c r="N601" t="str">
        <f t="shared" si="37"/>
        <v>台北市</v>
      </c>
      <c r="O601">
        <f t="shared" si="38"/>
        <v>75000</v>
      </c>
      <c r="P601" t="str">
        <f>_xlfn.XLOOKUP(N601,區隔!$B$3:$B$20,區隔!C$3:C$20,0)</f>
        <v>北部</v>
      </c>
      <c r="Q601" t="str">
        <f>LOOKUP(C601,區隔!$F$3:$F$5,區隔!$E$3:$E$5)</f>
        <v>大坪數</v>
      </c>
      <c r="R601">
        <f t="shared" si="39"/>
        <v>20</v>
      </c>
    </row>
    <row r="602" spans="1:18" x14ac:dyDescent="0.3">
      <c r="A602" s="7" t="s">
        <v>311</v>
      </c>
      <c r="B602" t="s">
        <v>1</v>
      </c>
      <c r="C602">
        <v>23.22</v>
      </c>
      <c r="D602" t="s">
        <v>63</v>
      </c>
      <c r="E602" t="s">
        <v>312</v>
      </c>
      <c r="F602" t="s">
        <v>313</v>
      </c>
      <c r="G602" t="s">
        <v>89</v>
      </c>
      <c r="H602" t="str" cm="1">
        <f t="array" ref="H602:I602">_xlfn.TEXTSPLIT(SUBSTITUTE(D602,"樓",""),"/",,,0)</f>
        <v>5</v>
      </c>
      <c r="I602" t="str">
        <v>5</v>
      </c>
      <c r="J602" cm="1">
        <f t="array" ref="J602">GetNumByUnit(E602,"房")</f>
        <v>3</v>
      </c>
      <c r="K602" cm="1">
        <f t="array" ref="K602">GetNumByUnit(E602,"廳")</f>
        <v>1</v>
      </c>
      <c r="L602" cm="1">
        <f t="array" ref="L602">GetNumByUnit(E602,"衛")</f>
        <v>1</v>
      </c>
      <c r="M602" t="str">
        <f t="shared" si="36"/>
        <v xml:space="preserve">台北市南港區成福路  </v>
      </c>
      <c r="N602" t="str">
        <f t="shared" si="37"/>
        <v>台北市</v>
      </c>
      <c r="O602">
        <f t="shared" si="38"/>
        <v>28000</v>
      </c>
      <c r="P602" t="str">
        <f>_xlfn.XLOOKUP(N602,區隔!$B$3:$B$20,區隔!C$3:C$20,0)</f>
        <v>北部</v>
      </c>
      <c r="Q602" t="str">
        <f>LOOKUP(C602,區隔!$F$3:$F$5,區隔!$E$3:$E$5)</f>
        <v>中坪數</v>
      </c>
      <c r="R602">
        <f t="shared" si="39"/>
        <v>10</v>
      </c>
    </row>
    <row r="603" spans="1:18" x14ac:dyDescent="0.3">
      <c r="A603" s="7" t="s">
        <v>314</v>
      </c>
      <c r="B603" t="s">
        <v>1</v>
      </c>
      <c r="C603">
        <v>19.28</v>
      </c>
      <c r="D603" t="s">
        <v>159</v>
      </c>
      <c r="E603" t="s">
        <v>120</v>
      </c>
      <c r="F603" t="s">
        <v>315</v>
      </c>
      <c r="G603" t="s">
        <v>41</v>
      </c>
      <c r="H603" t="str" cm="1">
        <f t="array" ref="H603:I603">_xlfn.TEXTSPLIT(SUBSTITUTE(D603,"樓",""),"/",,,0)</f>
        <v>11</v>
      </c>
      <c r="I603" t="str">
        <v>15</v>
      </c>
      <c r="J603" cm="1">
        <f t="array" ref="J603">GetNumByUnit(E603,"房")</f>
        <v>1</v>
      </c>
      <c r="K603" cm="1">
        <f t="array" ref="K603">GetNumByUnit(E603,"廳")</f>
        <v>1</v>
      </c>
      <c r="L603" cm="1">
        <f t="array" ref="L603">GetNumByUnit(E603,"衛")</f>
        <v>1</v>
      </c>
      <c r="M603" t="str">
        <f t="shared" si="36"/>
        <v xml:space="preserve">台北市中正區延平南路  </v>
      </c>
      <c r="N603" t="str">
        <f t="shared" si="37"/>
        <v>台北市</v>
      </c>
      <c r="O603">
        <f t="shared" si="38"/>
        <v>45000</v>
      </c>
      <c r="P603" t="str">
        <f>_xlfn.XLOOKUP(N603,區隔!$B$3:$B$20,區隔!C$3:C$20,0)</f>
        <v>北部</v>
      </c>
      <c r="Q603" t="str">
        <f>LOOKUP(C603,區隔!$F$3:$F$5,區隔!$E$3:$E$5)</f>
        <v>中坪數</v>
      </c>
      <c r="R603">
        <f t="shared" si="39"/>
        <v>20</v>
      </c>
    </row>
    <row r="604" spans="1:18" x14ac:dyDescent="0.3">
      <c r="A604" s="7" t="s">
        <v>2021</v>
      </c>
      <c r="B604" t="s">
        <v>1</v>
      </c>
      <c r="C604">
        <v>44.21</v>
      </c>
      <c r="D604" t="s">
        <v>52</v>
      </c>
      <c r="E604" t="s">
        <v>2022</v>
      </c>
      <c r="F604" t="s">
        <v>2023</v>
      </c>
      <c r="G604" t="s">
        <v>288</v>
      </c>
      <c r="H604" t="str" cm="1">
        <f t="array" ref="H604:I604">_xlfn.TEXTSPLIT(SUBSTITUTE(D604,"樓",""),"/",,,0)</f>
        <v>12</v>
      </c>
      <c r="I604" t="str">
        <v>15</v>
      </c>
      <c r="J604" cm="1">
        <f t="array" ref="J604">GetNumByUnit(E604,"房")</f>
        <v>3</v>
      </c>
      <c r="K604" cm="1">
        <f t="array" ref="K604">GetNumByUnit(E604,"廳")</f>
        <v>2</v>
      </c>
      <c r="L604" cm="1">
        <f t="array" ref="L604">GetNumByUnit(E604,"衛")</f>
        <v>2</v>
      </c>
      <c r="M604" t="str">
        <f t="shared" si="36"/>
        <v xml:space="preserve">高雄市鼓山區明誠三路  </v>
      </c>
      <c r="N604" t="str">
        <f t="shared" si="37"/>
        <v>高雄市</v>
      </c>
      <c r="O604">
        <f t="shared" si="38"/>
        <v>19000</v>
      </c>
      <c r="P604" t="str">
        <f>_xlfn.XLOOKUP(N604,區隔!$B$3:$B$20,區隔!C$3:C$20,0)</f>
        <v>南部</v>
      </c>
      <c r="Q604" t="str">
        <f>LOOKUP(C604,區隔!$F$3:$F$5,區隔!$E$3:$E$5)</f>
        <v>大坪數</v>
      </c>
      <c r="R604">
        <f t="shared" si="39"/>
        <v>20</v>
      </c>
    </row>
    <row r="605" spans="1:18" x14ac:dyDescent="0.3">
      <c r="A605" s="7" t="s">
        <v>316</v>
      </c>
      <c r="B605" t="s">
        <v>1</v>
      </c>
      <c r="C605">
        <v>25.11</v>
      </c>
      <c r="D605" t="s">
        <v>317</v>
      </c>
      <c r="E605" t="s">
        <v>51</v>
      </c>
      <c r="F605" t="s">
        <v>318</v>
      </c>
      <c r="G605" t="s">
        <v>112</v>
      </c>
      <c r="H605" t="str" cm="1">
        <f t="array" ref="H605:I605">_xlfn.TEXTSPLIT(SUBSTITUTE(D605,"樓",""),"/",,,0)</f>
        <v>10</v>
      </c>
      <c r="I605" t="str">
        <v>19</v>
      </c>
      <c r="J605" cm="1">
        <f t="array" ref="J605">GetNumByUnit(E605,"房")</f>
        <v>2</v>
      </c>
      <c r="K605" cm="1">
        <f t="array" ref="K605">GetNumByUnit(E605,"廳")</f>
        <v>2</v>
      </c>
      <c r="L605" cm="1">
        <f t="array" ref="L605">GetNumByUnit(E605,"衛")</f>
        <v>2</v>
      </c>
      <c r="M605" t="str">
        <f t="shared" si="36"/>
        <v xml:space="preserve"> 台北市士林區基河路  </v>
      </c>
      <c r="N605" t="str">
        <f t="shared" si="37"/>
        <v>台北市</v>
      </c>
      <c r="O605">
        <f t="shared" si="38"/>
        <v>60000</v>
      </c>
      <c r="P605" t="str">
        <f>_xlfn.XLOOKUP(N605,區隔!$B$3:$B$20,區隔!C$3:C$20,0)</f>
        <v>北部</v>
      </c>
      <c r="Q605" t="str">
        <f>LOOKUP(C605,區隔!$F$3:$F$5,區隔!$E$3:$E$5)</f>
        <v>中坪數</v>
      </c>
      <c r="R605">
        <f t="shared" si="39"/>
        <v>20</v>
      </c>
    </row>
    <row r="606" spans="1:18" x14ac:dyDescent="0.3">
      <c r="A606" s="7" t="s">
        <v>320</v>
      </c>
      <c r="B606" t="s">
        <v>1</v>
      </c>
      <c r="C606">
        <v>45.47</v>
      </c>
      <c r="D606" t="s">
        <v>321</v>
      </c>
      <c r="E606" t="s">
        <v>53</v>
      </c>
      <c r="F606" t="s">
        <v>322</v>
      </c>
      <c r="G606" t="s">
        <v>3</v>
      </c>
      <c r="H606" t="str" cm="1">
        <f t="array" ref="H606:I606">_xlfn.TEXTSPLIT(SUBSTITUTE(D606,"樓",""),"/",,,0)</f>
        <v>9</v>
      </c>
      <c r="I606" t="str">
        <v>29</v>
      </c>
      <c r="J606" cm="1">
        <f t="array" ref="J606">GetNumByUnit(E606,"房")</f>
        <v>3</v>
      </c>
      <c r="K606" cm="1">
        <f t="array" ref="K606">GetNumByUnit(E606,"廳")</f>
        <v>2</v>
      </c>
      <c r="L606" cm="1">
        <f t="array" ref="L606">GetNumByUnit(E606,"衛")</f>
        <v>2</v>
      </c>
      <c r="M606" t="str">
        <f t="shared" si="36"/>
        <v xml:space="preserve">台北市文山區木柵路三段  </v>
      </c>
      <c r="N606" t="str">
        <f t="shared" si="37"/>
        <v>台北市</v>
      </c>
      <c r="O606">
        <f t="shared" si="38"/>
        <v>55000</v>
      </c>
      <c r="P606" t="str">
        <f>_xlfn.XLOOKUP(N606,區隔!$B$3:$B$20,區隔!C$3:C$20,0)</f>
        <v>北部</v>
      </c>
      <c r="Q606" t="str">
        <f>LOOKUP(C606,區隔!$F$3:$F$5,區隔!$E$3:$E$5)</f>
        <v>大坪數</v>
      </c>
      <c r="R606">
        <f t="shared" si="39"/>
        <v>30</v>
      </c>
    </row>
    <row r="607" spans="1:18" x14ac:dyDescent="0.3">
      <c r="A607" s="7" t="s">
        <v>323</v>
      </c>
      <c r="B607" t="s">
        <v>1</v>
      </c>
      <c r="C607">
        <v>18.2</v>
      </c>
      <c r="D607" t="s">
        <v>324</v>
      </c>
      <c r="E607" t="s">
        <v>325</v>
      </c>
      <c r="F607" t="s">
        <v>219</v>
      </c>
      <c r="G607" t="s">
        <v>143</v>
      </c>
      <c r="H607" t="str" cm="1">
        <f t="array" ref="H607:I607">_xlfn.TEXTSPLIT(SUBSTITUTE(D607,"樓",""),"/",,,0)</f>
        <v>9</v>
      </c>
      <c r="I607" t="str">
        <v>14</v>
      </c>
      <c r="J607" cm="1">
        <f t="array" ref="J607">GetNumByUnit(E607,"房")</f>
        <v>1</v>
      </c>
      <c r="K607" t="str" cm="1">
        <f t="array" ref="K607">GetNumByUnit(E607,"廳")</f>
        <v/>
      </c>
      <c r="L607" t="str" cm="1">
        <f t="array" ref="L607">GetNumByUnit(E607,"衛")</f>
        <v/>
      </c>
      <c r="M607" t="str">
        <f t="shared" si="36"/>
        <v xml:space="preserve">台北市中山區農安街  </v>
      </c>
      <c r="N607" t="str">
        <f t="shared" si="37"/>
        <v>台北市</v>
      </c>
      <c r="O607">
        <f t="shared" si="38"/>
        <v>36000</v>
      </c>
      <c r="P607" t="str">
        <f>_xlfn.XLOOKUP(N607,區隔!$B$3:$B$20,區隔!C$3:C$20,0)</f>
        <v>北部</v>
      </c>
      <c r="Q607" t="str">
        <f>LOOKUP(C607,區隔!$F$3:$F$5,區隔!$E$3:$E$5)</f>
        <v>中坪數</v>
      </c>
      <c r="R607">
        <f t="shared" si="39"/>
        <v>20</v>
      </c>
    </row>
    <row r="608" spans="1:18" x14ac:dyDescent="0.3">
      <c r="A608" s="7" t="s">
        <v>2027</v>
      </c>
      <c r="B608" t="s">
        <v>1</v>
      </c>
      <c r="C608">
        <v>24.66</v>
      </c>
      <c r="D608" t="s">
        <v>1255</v>
      </c>
      <c r="E608" t="s">
        <v>56</v>
      </c>
      <c r="F608" t="s">
        <v>2028</v>
      </c>
      <c r="G608" t="s">
        <v>18</v>
      </c>
      <c r="H608" t="str" cm="1">
        <f t="array" ref="H608:I608">_xlfn.TEXTSPLIT(SUBSTITUTE(D608,"樓",""),"/",,,0)</f>
        <v>6</v>
      </c>
      <c r="I608" t="str">
        <v>20</v>
      </c>
      <c r="J608" cm="1">
        <f t="array" ref="J608">GetNumByUnit(E608,"房")</f>
        <v>1</v>
      </c>
      <c r="K608" cm="1">
        <f t="array" ref="K608">GetNumByUnit(E608,"廳")</f>
        <v>1</v>
      </c>
      <c r="L608" cm="1">
        <f t="array" ref="L608">GetNumByUnit(E608,"衛")</f>
        <v>1</v>
      </c>
      <c r="M608" t="str">
        <f t="shared" si="36"/>
        <v xml:space="preserve">桃園市中壢區領航南路二段  </v>
      </c>
      <c r="N608" t="str">
        <f t="shared" si="37"/>
        <v>桃園市</v>
      </c>
      <c r="O608">
        <f t="shared" si="38"/>
        <v>22000</v>
      </c>
      <c r="P608" t="str">
        <f>_xlfn.XLOOKUP(N608,區隔!$B$3:$B$20,區隔!C$3:C$20,0)</f>
        <v>北部</v>
      </c>
      <c r="Q608" t="str">
        <f>LOOKUP(C608,區隔!$F$3:$F$5,區隔!$E$3:$E$5)</f>
        <v>中坪數</v>
      </c>
      <c r="R608">
        <f t="shared" si="39"/>
        <v>20</v>
      </c>
    </row>
    <row r="609" spans="1:18" x14ac:dyDescent="0.3">
      <c r="A609" s="7" t="s">
        <v>2029</v>
      </c>
      <c r="B609" t="s">
        <v>1</v>
      </c>
      <c r="C609">
        <v>7</v>
      </c>
      <c r="D609" t="s">
        <v>65</v>
      </c>
      <c r="E609" t="s">
        <v>56</v>
      </c>
      <c r="F609" t="s">
        <v>2030</v>
      </c>
      <c r="G609" t="s">
        <v>2031</v>
      </c>
      <c r="H609" t="str" cm="1">
        <f t="array" ref="H609:I609">_xlfn.TEXTSPLIT(SUBSTITUTE(D609,"樓",""),"/",,,0)</f>
        <v>4</v>
      </c>
      <c r="I609" t="str">
        <v>4</v>
      </c>
      <c r="J609" cm="1">
        <f t="array" ref="J609">GetNumByUnit(E609,"房")</f>
        <v>1</v>
      </c>
      <c r="K609" cm="1">
        <f t="array" ref="K609">GetNumByUnit(E609,"廳")</f>
        <v>1</v>
      </c>
      <c r="L609" cm="1">
        <f t="array" ref="L609">GetNumByUnit(E609,"衛")</f>
        <v>1</v>
      </c>
      <c r="M609" t="str">
        <f t="shared" si="36"/>
        <v xml:space="preserve">新竹市新竹市光復路一段  </v>
      </c>
      <c r="N609" t="str">
        <f t="shared" si="37"/>
        <v>新竹市</v>
      </c>
      <c r="O609">
        <f t="shared" si="38"/>
        <v>12500</v>
      </c>
      <c r="P609" t="str">
        <f>_xlfn.XLOOKUP(N609,區隔!$B$3:$B$20,區隔!C$3:C$20,0)</f>
        <v>北部</v>
      </c>
      <c r="Q609" t="str">
        <f>LOOKUP(C609,區隔!$F$3:$F$5,區隔!$E$3:$E$5)</f>
        <v>小坪數</v>
      </c>
      <c r="R609">
        <f t="shared" si="39"/>
        <v>10</v>
      </c>
    </row>
    <row r="610" spans="1:18" x14ac:dyDescent="0.3">
      <c r="A610" s="7" t="s">
        <v>5049</v>
      </c>
      <c r="B610" t="s">
        <v>1</v>
      </c>
      <c r="C610">
        <v>43.65</v>
      </c>
      <c r="D610" t="s">
        <v>68</v>
      </c>
      <c r="E610" t="s">
        <v>61</v>
      </c>
      <c r="F610" t="s">
        <v>157</v>
      </c>
      <c r="G610" t="s">
        <v>41</v>
      </c>
      <c r="H610" t="str" cm="1">
        <f t="array" ref="H610:I610">_xlfn.TEXTSPLIT(SUBSTITUTE(D610,"樓",""),"/",,,0)</f>
        <v>4</v>
      </c>
      <c r="I610" t="str">
        <v>7</v>
      </c>
      <c r="J610" cm="1">
        <f t="array" ref="J610">GetNumByUnit(E610,"房")</f>
        <v>2</v>
      </c>
      <c r="K610" cm="1">
        <f t="array" ref="K610">GetNumByUnit(E610,"廳")</f>
        <v>2</v>
      </c>
      <c r="L610" cm="1">
        <f t="array" ref="L610">GetNumByUnit(E610,"衛")</f>
        <v>1</v>
      </c>
      <c r="M610" t="str">
        <f t="shared" si="36"/>
        <v xml:space="preserve">台北市南港區經貿二路  </v>
      </c>
      <c r="N610" t="str">
        <f t="shared" si="37"/>
        <v>台北市</v>
      </c>
      <c r="O610">
        <f t="shared" si="38"/>
        <v>45000</v>
      </c>
      <c r="P610" t="str">
        <f>_xlfn.XLOOKUP(N610,區隔!$B$3:$B$20,區隔!C$3:C$20,0)</f>
        <v>北部</v>
      </c>
      <c r="Q610" t="str">
        <f>LOOKUP(C610,區隔!$F$3:$F$5,區隔!$E$3:$E$5)</f>
        <v>大坪數</v>
      </c>
      <c r="R610">
        <f t="shared" si="39"/>
        <v>10</v>
      </c>
    </row>
    <row r="611" spans="1:18" x14ac:dyDescent="0.3">
      <c r="A611" s="7" t="s">
        <v>2032</v>
      </c>
      <c r="B611" t="s">
        <v>1</v>
      </c>
      <c r="C611">
        <v>31.39</v>
      </c>
      <c r="D611" t="s">
        <v>610</v>
      </c>
      <c r="E611" t="s">
        <v>61</v>
      </c>
      <c r="F611" t="s">
        <v>2033</v>
      </c>
      <c r="G611" t="s">
        <v>29</v>
      </c>
      <c r="H611" t="str" cm="1">
        <f t="array" ref="H611:I611">_xlfn.TEXTSPLIT(SUBSTITUTE(D611,"樓",""),"/",,,0)</f>
        <v>10</v>
      </c>
      <c r="I611" t="str">
        <v>14</v>
      </c>
      <c r="J611" cm="1">
        <f t="array" ref="J611">GetNumByUnit(E611,"房")</f>
        <v>2</v>
      </c>
      <c r="K611" cm="1">
        <f t="array" ref="K611">GetNumByUnit(E611,"廳")</f>
        <v>2</v>
      </c>
      <c r="L611" cm="1">
        <f t="array" ref="L611">GetNumByUnit(E611,"衛")</f>
        <v>1</v>
      </c>
      <c r="M611" t="str">
        <f t="shared" si="36"/>
        <v xml:space="preserve">新北市淡水區新市一路一段  </v>
      </c>
      <c r="N611" t="str">
        <f t="shared" si="37"/>
        <v>新北市</v>
      </c>
      <c r="O611">
        <f t="shared" si="38"/>
        <v>25000</v>
      </c>
      <c r="P611" t="str">
        <f>_xlfn.XLOOKUP(N611,區隔!$B$3:$B$20,區隔!C$3:C$20,0)</f>
        <v>北部</v>
      </c>
      <c r="Q611" t="str">
        <f>LOOKUP(C611,區隔!$F$3:$F$5,區隔!$E$3:$E$5)</f>
        <v>大坪數</v>
      </c>
      <c r="R611">
        <f t="shared" si="39"/>
        <v>20</v>
      </c>
    </row>
    <row r="612" spans="1:18" x14ac:dyDescent="0.3">
      <c r="A612" s="7" t="s">
        <v>2034</v>
      </c>
      <c r="B612" t="s">
        <v>1</v>
      </c>
      <c r="C612">
        <v>31.04</v>
      </c>
      <c r="D612" t="s">
        <v>610</v>
      </c>
      <c r="E612" t="s">
        <v>61</v>
      </c>
      <c r="F612" t="s">
        <v>2033</v>
      </c>
      <c r="G612" t="s">
        <v>29</v>
      </c>
      <c r="H612" t="str" cm="1">
        <f t="array" ref="H612:I612">_xlfn.TEXTSPLIT(SUBSTITUTE(D612,"樓",""),"/",,,0)</f>
        <v>10</v>
      </c>
      <c r="I612" t="str">
        <v>14</v>
      </c>
      <c r="J612" cm="1">
        <f t="array" ref="J612">GetNumByUnit(E612,"房")</f>
        <v>2</v>
      </c>
      <c r="K612" cm="1">
        <f t="array" ref="K612">GetNumByUnit(E612,"廳")</f>
        <v>2</v>
      </c>
      <c r="L612" cm="1">
        <f t="array" ref="L612">GetNumByUnit(E612,"衛")</f>
        <v>1</v>
      </c>
      <c r="M612" t="str">
        <f t="shared" si="36"/>
        <v xml:space="preserve">新北市淡水區新市一路一段  </v>
      </c>
      <c r="N612" t="str">
        <f t="shared" si="37"/>
        <v>新北市</v>
      </c>
      <c r="O612">
        <f t="shared" si="38"/>
        <v>25000</v>
      </c>
      <c r="P612" t="str">
        <f>_xlfn.XLOOKUP(N612,區隔!$B$3:$B$20,區隔!C$3:C$20,0)</f>
        <v>北部</v>
      </c>
      <c r="Q612" t="str">
        <f>LOOKUP(C612,區隔!$F$3:$F$5,區隔!$E$3:$E$5)</f>
        <v>大坪數</v>
      </c>
      <c r="R612">
        <f t="shared" si="39"/>
        <v>20</v>
      </c>
    </row>
    <row r="613" spans="1:18" x14ac:dyDescent="0.3">
      <c r="A613" s="7" t="s">
        <v>2035</v>
      </c>
      <c r="B613" t="s">
        <v>1</v>
      </c>
      <c r="C613">
        <v>44.45</v>
      </c>
      <c r="D613" t="s">
        <v>151</v>
      </c>
      <c r="E613" t="s">
        <v>66</v>
      </c>
      <c r="F613" t="s">
        <v>2036</v>
      </c>
      <c r="G613" t="s">
        <v>89</v>
      </c>
      <c r="H613" t="str" cm="1">
        <f t="array" ref="H613:I613">_xlfn.TEXTSPLIT(SUBSTITUTE(D613,"樓",""),"/",,,0)</f>
        <v>6</v>
      </c>
      <c r="I613" t="str">
        <v>14</v>
      </c>
      <c r="J613" cm="1">
        <f t="array" ref="J613">GetNumByUnit(E613,"房")</f>
        <v>4</v>
      </c>
      <c r="K613" cm="1">
        <f t="array" ref="K613">GetNumByUnit(E613,"廳")</f>
        <v>2</v>
      </c>
      <c r="L613" cm="1">
        <f t="array" ref="L613">GetNumByUnit(E613,"衛")</f>
        <v>2</v>
      </c>
      <c r="M613" t="str">
        <f t="shared" si="36"/>
        <v xml:space="preserve">桃園市蘆竹區中正路  </v>
      </c>
      <c r="N613" t="str">
        <f t="shared" si="37"/>
        <v>桃園市</v>
      </c>
      <c r="O613">
        <f t="shared" si="38"/>
        <v>28000</v>
      </c>
      <c r="P613" t="str">
        <f>_xlfn.XLOOKUP(N613,區隔!$B$3:$B$20,區隔!C$3:C$20,0)</f>
        <v>北部</v>
      </c>
      <c r="Q613" t="str">
        <f>LOOKUP(C613,區隔!$F$3:$F$5,區隔!$E$3:$E$5)</f>
        <v>大坪數</v>
      </c>
      <c r="R613">
        <f t="shared" si="39"/>
        <v>20</v>
      </c>
    </row>
    <row r="614" spans="1:18" x14ac:dyDescent="0.3">
      <c r="A614" s="7" t="s">
        <v>2038</v>
      </c>
      <c r="B614" t="s">
        <v>1</v>
      </c>
      <c r="C614">
        <v>31.56</v>
      </c>
      <c r="D614" t="s">
        <v>2039</v>
      </c>
      <c r="E614" t="s">
        <v>187</v>
      </c>
      <c r="F614" t="s">
        <v>2040</v>
      </c>
      <c r="G614" t="s">
        <v>29</v>
      </c>
      <c r="H614" t="str" cm="1">
        <f t="array" ref="H614:I614">_xlfn.TEXTSPLIT(SUBSTITUTE(D614,"樓",""),"/",,,0)</f>
        <v>16</v>
      </c>
      <c r="I614" t="str">
        <v>29</v>
      </c>
      <c r="J614" cm="1">
        <f t="array" ref="J614">GetNumByUnit(E614,"房")</f>
        <v>3</v>
      </c>
      <c r="K614" cm="1">
        <f t="array" ref="K614">GetNumByUnit(E614,"廳")</f>
        <v>2</v>
      </c>
      <c r="L614" cm="1">
        <f t="array" ref="L614">GetNumByUnit(E614,"衛")</f>
        <v>1</v>
      </c>
      <c r="M614" t="str">
        <f t="shared" si="36"/>
        <v xml:space="preserve">新北市淡水區新市三路二段  </v>
      </c>
      <c r="N614" t="str">
        <f t="shared" si="37"/>
        <v>新北市</v>
      </c>
      <c r="O614">
        <f t="shared" si="38"/>
        <v>25000</v>
      </c>
      <c r="P614" t="str">
        <f>_xlfn.XLOOKUP(N614,區隔!$B$3:$B$20,區隔!C$3:C$20,0)</f>
        <v>北部</v>
      </c>
      <c r="Q614" t="str">
        <f>LOOKUP(C614,區隔!$F$3:$F$5,區隔!$E$3:$E$5)</f>
        <v>大坪數</v>
      </c>
      <c r="R614">
        <f t="shared" si="39"/>
        <v>30</v>
      </c>
    </row>
    <row r="615" spans="1:18" x14ac:dyDescent="0.3">
      <c r="A615" s="7" t="s">
        <v>327</v>
      </c>
      <c r="B615" t="s">
        <v>1</v>
      </c>
      <c r="C615">
        <v>6.5</v>
      </c>
      <c r="D615" t="s">
        <v>88</v>
      </c>
      <c r="E615" t="s">
        <v>56</v>
      </c>
      <c r="F615" t="s">
        <v>328</v>
      </c>
      <c r="G615" t="s">
        <v>329</v>
      </c>
      <c r="H615" t="str" cm="1">
        <f t="array" ref="H615:I615">_xlfn.TEXTSPLIT(SUBSTITUTE(D615,"樓",""),"/",,,0)</f>
        <v>2</v>
      </c>
      <c r="I615" t="str">
        <v>5</v>
      </c>
      <c r="J615" cm="1">
        <f t="array" ref="J615">GetNumByUnit(E615,"房")</f>
        <v>1</v>
      </c>
      <c r="K615" cm="1">
        <f t="array" ref="K615">GetNumByUnit(E615,"廳")</f>
        <v>1</v>
      </c>
      <c r="L615" cm="1">
        <f t="array" ref="L615">GetNumByUnit(E615,"衛")</f>
        <v>1</v>
      </c>
      <c r="M615" t="str">
        <f t="shared" si="36"/>
        <v xml:space="preserve">台北市內湖區文德路  </v>
      </c>
      <c r="N615" t="str">
        <f t="shared" si="37"/>
        <v>台北市</v>
      </c>
      <c r="O615">
        <f t="shared" si="38"/>
        <v>16800</v>
      </c>
      <c r="P615" t="str">
        <f>_xlfn.XLOOKUP(N615,區隔!$B$3:$B$20,區隔!C$3:C$20,0)</f>
        <v>北部</v>
      </c>
      <c r="Q615" t="str">
        <f>LOOKUP(C615,區隔!$F$3:$F$5,區隔!$E$3:$E$5)</f>
        <v>小坪數</v>
      </c>
      <c r="R615">
        <f t="shared" si="39"/>
        <v>10</v>
      </c>
    </row>
    <row r="616" spans="1:18" x14ac:dyDescent="0.3">
      <c r="A616" s="7" t="s">
        <v>330</v>
      </c>
      <c r="B616" t="s">
        <v>1</v>
      </c>
      <c r="C616">
        <v>6.5</v>
      </c>
      <c r="D616" t="s">
        <v>88</v>
      </c>
      <c r="E616" t="s">
        <v>56</v>
      </c>
      <c r="F616" t="s">
        <v>328</v>
      </c>
      <c r="G616" t="s">
        <v>331</v>
      </c>
      <c r="H616" t="str" cm="1">
        <f t="array" ref="H616:I616">_xlfn.TEXTSPLIT(SUBSTITUTE(D616,"樓",""),"/",,,0)</f>
        <v>2</v>
      </c>
      <c r="I616" t="str">
        <v>5</v>
      </c>
      <c r="J616" cm="1">
        <f t="array" ref="J616">GetNumByUnit(E616,"房")</f>
        <v>1</v>
      </c>
      <c r="K616" cm="1">
        <f t="array" ref="K616">GetNumByUnit(E616,"廳")</f>
        <v>1</v>
      </c>
      <c r="L616" cm="1">
        <f t="array" ref="L616">GetNumByUnit(E616,"衛")</f>
        <v>1</v>
      </c>
      <c r="M616" t="str">
        <f t="shared" si="36"/>
        <v xml:space="preserve">台北市內湖區文德路  </v>
      </c>
      <c r="N616" t="str">
        <f t="shared" si="37"/>
        <v>台北市</v>
      </c>
      <c r="O616">
        <f t="shared" si="38"/>
        <v>15000</v>
      </c>
      <c r="P616" t="str">
        <f>_xlfn.XLOOKUP(N616,區隔!$B$3:$B$20,區隔!C$3:C$20,0)</f>
        <v>北部</v>
      </c>
      <c r="Q616" t="str">
        <f>LOOKUP(C616,區隔!$F$3:$F$5,區隔!$E$3:$E$5)</f>
        <v>小坪數</v>
      </c>
      <c r="R616">
        <f t="shared" si="39"/>
        <v>10</v>
      </c>
    </row>
    <row r="617" spans="1:18" x14ac:dyDescent="0.3">
      <c r="A617" s="7" t="s">
        <v>332</v>
      </c>
      <c r="B617" t="s">
        <v>1</v>
      </c>
      <c r="C617">
        <v>7.5</v>
      </c>
      <c r="D617" t="s">
        <v>88</v>
      </c>
      <c r="E617" t="s">
        <v>56</v>
      </c>
      <c r="F617" t="s">
        <v>328</v>
      </c>
      <c r="G617" t="s">
        <v>333</v>
      </c>
      <c r="H617" t="str" cm="1">
        <f t="array" ref="H617:I617">_xlfn.TEXTSPLIT(SUBSTITUTE(D617,"樓",""),"/",,,0)</f>
        <v>2</v>
      </c>
      <c r="I617" t="str">
        <v>5</v>
      </c>
      <c r="J617" cm="1">
        <f t="array" ref="J617">GetNumByUnit(E617,"房")</f>
        <v>1</v>
      </c>
      <c r="K617" cm="1">
        <f t="array" ref="K617">GetNumByUnit(E617,"廳")</f>
        <v>1</v>
      </c>
      <c r="L617" cm="1">
        <f t="array" ref="L617">GetNumByUnit(E617,"衛")</f>
        <v>1</v>
      </c>
      <c r="M617" t="str">
        <f t="shared" si="36"/>
        <v xml:space="preserve">台北市內湖區文德路  </v>
      </c>
      <c r="N617" t="str">
        <f t="shared" si="37"/>
        <v>台北市</v>
      </c>
      <c r="O617">
        <f t="shared" si="38"/>
        <v>11500</v>
      </c>
      <c r="P617" t="str">
        <f>_xlfn.XLOOKUP(N617,區隔!$B$3:$B$20,區隔!C$3:C$20,0)</f>
        <v>北部</v>
      </c>
      <c r="Q617" t="str">
        <f>LOOKUP(C617,區隔!$F$3:$F$5,區隔!$E$3:$E$5)</f>
        <v>小坪數</v>
      </c>
      <c r="R617">
        <f t="shared" si="39"/>
        <v>10</v>
      </c>
    </row>
    <row r="618" spans="1:18" x14ac:dyDescent="0.3">
      <c r="A618" s="7" t="s">
        <v>334</v>
      </c>
      <c r="B618" t="s">
        <v>1</v>
      </c>
      <c r="C618">
        <v>8.5</v>
      </c>
      <c r="D618" t="s">
        <v>88</v>
      </c>
      <c r="E618" t="s">
        <v>56</v>
      </c>
      <c r="F618" t="s">
        <v>328</v>
      </c>
      <c r="G618" t="s">
        <v>335</v>
      </c>
      <c r="H618" t="str" cm="1">
        <f t="array" ref="H618:I618">_xlfn.TEXTSPLIT(SUBSTITUTE(D618,"樓",""),"/",,,0)</f>
        <v>2</v>
      </c>
      <c r="I618" t="str">
        <v>5</v>
      </c>
      <c r="J618" cm="1">
        <f t="array" ref="J618">GetNumByUnit(E618,"房")</f>
        <v>1</v>
      </c>
      <c r="K618" cm="1">
        <f t="array" ref="K618">GetNumByUnit(E618,"廳")</f>
        <v>1</v>
      </c>
      <c r="L618" cm="1">
        <f t="array" ref="L618">GetNumByUnit(E618,"衛")</f>
        <v>1</v>
      </c>
      <c r="M618" t="str">
        <f t="shared" si="36"/>
        <v xml:space="preserve">台北市內湖區文德路  </v>
      </c>
      <c r="N618" t="str">
        <f t="shared" si="37"/>
        <v>台北市</v>
      </c>
      <c r="O618">
        <f t="shared" si="38"/>
        <v>13500</v>
      </c>
      <c r="P618" t="str">
        <f>_xlfn.XLOOKUP(N618,區隔!$B$3:$B$20,區隔!C$3:C$20,0)</f>
        <v>北部</v>
      </c>
      <c r="Q618" t="str">
        <f>LOOKUP(C618,區隔!$F$3:$F$5,區隔!$E$3:$E$5)</f>
        <v>小坪數</v>
      </c>
      <c r="R618">
        <f t="shared" si="39"/>
        <v>10</v>
      </c>
    </row>
    <row r="619" spans="1:18" x14ac:dyDescent="0.3">
      <c r="A619" s="7" t="s">
        <v>2043</v>
      </c>
      <c r="B619" t="s">
        <v>1</v>
      </c>
      <c r="C619">
        <v>23.68</v>
      </c>
      <c r="D619" t="s">
        <v>2044</v>
      </c>
      <c r="E619" t="s">
        <v>56</v>
      </c>
      <c r="F619" t="s">
        <v>1810</v>
      </c>
      <c r="G619" t="s">
        <v>1911</v>
      </c>
      <c r="H619" t="str" cm="1">
        <f t="array" ref="H619:I619">_xlfn.TEXTSPLIT(SUBSTITUTE(D619,"樓",""),"/",,,0)</f>
        <v>9</v>
      </c>
      <c r="I619" t="str">
        <v>26</v>
      </c>
      <c r="J619" cm="1">
        <f t="array" ref="J619">GetNumByUnit(E619,"房")</f>
        <v>1</v>
      </c>
      <c r="K619" cm="1">
        <f t="array" ref="K619">GetNumByUnit(E619,"廳")</f>
        <v>1</v>
      </c>
      <c r="L619" cm="1">
        <f t="array" ref="L619">GetNumByUnit(E619,"衛")</f>
        <v>1</v>
      </c>
      <c r="M619" t="str">
        <f t="shared" si="36"/>
        <v xml:space="preserve">台中市西屯區臺灣大道四段  </v>
      </c>
      <c r="N619" t="str">
        <f t="shared" si="37"/>
        <v>台中市</v>
      </c>
      <c r="O619">
        <f t="shared" si="38"/>
        <v>18800</v>
      </c>
      <c r="P619" t="str">
        <f>_xlfn.XLOOKUP(N619,區隔!$B$3:$B$20,區隔!C$3:C$20,0)</f>
        <v>中部</v>
      </c>
      <c r="Q619" t="str">
        <f>LOOKUP(C619,區隔!$F$3:$F$5,區隔!$E$3:$E$5)</f>
        <v>中坪數</v>
      </c>
      <c r="R619">
        <f t="shared" si="39"/>
        <v>30</v>
      </c>
    </row>
    <row r="620" spans="1:18" x14ac:dyDescent="0.3">
      <c r="A620" s="7" t="s">
        <v>2045</v>
      </c>
      <c r="B620" t="s">
        <v>1</v>
      </c>
      <c r="C620">
        <v>8.9499999999999993</v>
      </c>
      <c r="D620" t="s">
        <v>382</v>
      </c>
      <c r="E620" t="s">
        <v>59</v>
      </c>
      <c r="F620" t="s">
        <v>2046</v>
      </c>
      <c r="G620" t="s">
        <v>1144</v>
      </c>
      <c r="H620" t="str" cm="1">
        <f t="array" ref="H620:I620">_xlfn.TEXTSPLIT(SUBSTITUTE(D620,"樓",""),"/",,,0)</f>
        <v>4</v>
      </c>
      <c r="I620" t="str">
        <v>6</v>
      </c>
      <c r="J620" cm="1">
        <f t="array" ref="J620">GetNumByUnit(E620,"房")</f>
        <v>1</v>
      </c>
      <c r="K620" t="str" cm="1">
        <f t="array" ref="K620">GetNumByUnit(E620,"廳")</f>
        <v/>
      </c>
      <c r="L620" cm="1">
        <f t="array" ref="L620">GetNumByUnit(E620,"衛")</f>
        <v>1</v>
      </c>
      <c r="M620" t="str">
        <f t="shared" si="36"/>
        <v xml:space="preserve">台中市西屯區逢甲路  </v>
      </c>
      <c r="N620" t="str">
        <f t="shared" si="37"/>
        <v>台中市</v>
      </c>
      <c r="O620">
        <f t="shared" si="38"/>
        <v>9000</v>
      </c>
      <c r="P620" t="str">
        <f>_xlfn.XLOOKUP(N620,區隔!$B$3:$B$20,區隔!C$3:C$20,0)</f>
        <v>中部</v>
      </c>
      <c r="Q620" t="str">
        <f>LOOKUP(C620,區隔!$F$3:$F$5,區隔!$E$3:$E$5)</f>
        <v>小坪數</v>
      </c>
      <c r="R620">
        <f t="shared" si="39"/>
        <v>10</v>
      </c>
    </row>
    <row r="621" spans="1:18" x14ac:dyDescent="0.3">
      <c r="A621" s="7" t="s">
        <v>2047</v>
      </c>
      <c r="B621" t="s">
        <v>1</v>
      </c>
      <c r="C621">
        <v>22.38</v>
      </c>
      <c r="D621" t="s">
        <v>295</v>
      </c>
      <c r="E621" t="s">
        <v>312</v>
      </c>
      <c r="F621" t="s">
        <v>2048</v>
      </c>
      <c r="G621" t="s">
        <v>523</v>
      </c>
      <c r="H621" t="str" cm="1">
        <f t="array" ref="H621:I621">_xlfn.TEXTSPLIT(SUBSTITUTE(D621,"樓",""),"/",,,0)</f>
        <v>3</v>
      </c>
      <c r="I621" t="str">
        <v>5</v>
      </c>
      <c r="J621" cm="1">
        <f t="array" ref="J621">GetNumByUnit(E621,"房")</f>
        <v>3</v>
      </c>
      <c r="K621" cm="1">
        <f t="array" ref="K621">GetNumByUnit(E621,"廳")</f>
        <v>1</v>
      </c>
      <c r="L621" cm="1">
        <f t="array" ref="L621">GetNumByUnit(E621,"衛")</f>
        <v>1</v>
      </c>
      <c r="M621" t="str">
        <f t="shared" si="36"/>
        <v xml:space="preserve">高雄市鳳山區青年路二段  </v>
      </c>
      <c r="N621" t="str">
        <f t="shared" si="37"/>
        <v>高雄市</v>
      </c>
      <c r="O621">
        <f t="shared" si="38"/>
        <v>13000</v>
      </c>
      <c r="P621" t="str">
        <f>_xlfn.XLOOKUP(N621,區隔!$B$3:$B$20,區隔!C$3:C$20,0)</f>
        <v>南部</v>
      </c>
      <c r="Q621" t="str">
        <f>LOOKUP(C621,區隔!$F$3:$F$5,區隔!$E$3:$E$5)</f>
        <v>中坪數</v>
      </c>
      <c r="R621">
        <f t="shared" si="39"/>
        <v>10</v>
      </c>
    </row>
    <row r="622" spans="1:18" x14ac:dyDescent="0.3">
      <c r="A622" s="7" t="s">
        <v>2049</v>
      </c>
      <c r="B622" t="s">
        <v>1</v>
      </c>
      <c r="C622">
        <v>27.87</v>
      </c>
      <c r="D622" t="s">
        <v>2050</v>
      </c>
      <c r="E622" t="s">
        <v>56</v>
      </c>
      <c r="F622" t="s">
        <v>1810</v>
      </c>
      <c r="G622" t="s">
        <v>2042</v>
      </c>
      <c r="H622" t="str" cm="1">
        <f t="array" ref="H622:I622">_xlfn.TEXTSPLIT(SUBSTITUTE(D622,"樓",""),"/",,,0)</f>
        <v>23</v>
      </c>
      <c r="I622" t="str">
        <v>26</v>
      </c>
      <c r="J622" cm="1">
        <f t="array" ref="J622">GetNumByUnit(E622,"房")</f>
        <v>1</v>
      </c>
      <c r="K622" cm="1">
        <f t="array" ref="K622">GetNumByUnit(E622,"廳")</f>
        <v>1</v>
      </c>
      <c r="L622" cm="1">
        <f t="array" ref="L622">GetNumByUnit(E622,"衛")</f>
        <v>1</v>
      </c>
      <c r="M622" t="str">
        <f t="shared" si="36"/>
        <v xml:space="preserve">台中市西屯區臺灣大道四段  </v>
      </c>
      <c r="N622" t="str">
        <f t="shared" si="37"/>
        <v>台中市</v>
      </c>
      <c r="O622">
        <f t="shared" si="38"/>
        <v>20800</v>
      </c>
      <c r="P622" t="str">
        <f>_xlfn.XLOOKUP(N622,區隔!$B$3:$B$20,區隔!C$3:C$20,0)</f>
        <v>中部</v>
      </c>
      <c r="Q622" t="str">
        <f>LOOKUP(C622,區隔!$F$3:$F$5,區隔!$E$3:$E$5)</f>
        <v>中坪數</v>
      </c>
      <c r="R622">
        <f t="shared" si="39"/>
        <v>30</v>
      </c>
    </row>
    <row r="623" spans="1:18" x14ac:dyDescent="0.3">
      <c r="A623" s="7" t="s">
        <v>2052</v>
      </c>
      <c r="B623" t="s">
        <v>1</v>
      </c>
      <c r="C623">
        <v>33</v>
      </c>
      <c r="D623" t="s">
        <v>752</v>
      </c>
      <c r="E623" t="s">
        <v>53</v>
      </c>
      <c r="F623" t="s">
        <v>2053</v>
      </c>
      <c r="G623" t="s">
        <v>587</v>
      </c>
      <c r="H623" t="str" cm="1">
        <f t="array" ref="H623:I623">_xlfn.TEXTSPLIT(SUBSTITUTE(D623,"樓",""),"/",,,0)</f>
        <v>13</v>
      </c>
      <c r="I623" t="str">
        <v>23</v>
      </c>
      <c r="J623" cm="1">
        <f t="array" ref="J623">GetNumByUnit(E623,"房")</f>
        <v>3</v>
      </c>
      <c r="K623" cm="1">
        <f t="array" ref="K623">GetNumByUnit(E623,"廳")</f>
        <v>2</v>
      </c>
      <c r="L623" cm="1">
        <f t="array" ref="L623">GetNumByUnit(E623,"衛")</f>
        <v>2</v>
      </c>
      <c r="M623" t="str">
        <f t="shared" si="36"/>
        <v xml:space="preserve">台中市西屯區青海南街  </v>
      </c>
      <c r="N623" t="str">
        <f t="shared" si="37"/>
        <v>台中市</v>
      </c>
      <c r="O623">
        <f t="shared" si="38"/>
        <v>37000</v>
      </c>
      <c r="P623" t="str">
        <f>_xlfn.XLOOKUP(N623,區隔!$B$3:$B$20,區隔!C$3:C$20,0)</f>
        <v>中部</v>
      </c>
      <c r="Q623" t="str">
        <f>LOOKUP(C623,區隔!$F$3:$F$5,區隔!$E$3:$E$5)</f>
        <v>大坪數</v>
      </c>
      <c r="R623">
        <f t="shared" si="39"/>
        <v>30</v>
      </c>
    </row>
    <row r="624" spans="1:18" x14ac:dyDescent="0.3">
      <c r="A624" s="7" t="s">
        <v>2054</v>
      </c>
      <c r="B624" t="s">
        <v>1</v>
      </c>
      <c r="C624">
        <v>29.76</v>
      </c>
      <c r="D624" t="s">
        <v>88</v>
      </c>
      <c r="E624" t="s">
        <v>53</v>
      </c>
      <c r="F624" t="s">
        <v>2055</v>
      </c>
      <c r="G624" t="s">
        <v>493</v>
      </c>
      <c r="H624" t="str" cm="1">
        <f t="array" ref="H624:I624">_xlfn.TEXTSPLIT(SUBSTITUTE(D624,"樓",""),"/",,,0)</f>
        <v>2</v>
      </c>
      <c r="I624" t="str">
        <v>5</v>
      </c>
      <c r="J624" cm="1">
        <f t="array" ref="J624">GetNumByUnit(E624,"房")</f>
        <v>3</v>
      </c>
      <c r="K624" cm="1">
        <f t="array" ref="K624">GetNumByUnit(E624,"廳")</f>
        <v>2</v>
      </c>
      <c r="L624" cm="1">
        <f t="array" ref="L624">GetNumByUnit(E624,"衛")</f>
        <v>2</v>
      </c>
      <c r="M624" t="str">
        <f t="shared" si="36"/>
        <v xml:space="preserve">台中市西屯區天水西二街  </v>
      </c>
      <c r="N624" t="str">
        <f t="shared" si="37"/>
        <v>台中市</v>
      </c>
      <c r="O624">
        <f t="shared" si="38"/>
        <v>20000</v>
      </c>
      <c r="P624" t="str">
        <f>_xlfn.XLOOKUP(N624,區隔!$B$3:$B$20,區隔!C$3:C$20,0)</f>
        <v>中部</v>
      </c>
      <c r="Q624" t="str">
        <f>LOOKUP(C624,區隔!$F$3:$F$5,區隔!$E$3:$E$5)</f>
        <v>中坪數</v>
      </c>
      <c r="R624">
        <f t="shared" si="39"/>
        <v>10</v>
      </c>
    </row>
    <row r="625" spans="1:18" x14ac:dyDescent="0.3">
      <c r="A625" s="7" t="s">
        <v>2056</v>
      </c>
      <c r="B625" t="s">
        <v>1</v>
      </c>
      <c r="C625">
        <v>56.02</v>
      </c>
      <c r="D625" t="s">
        <v>1583</v>
      </c>
      <c r="E625" t="s">
        <v>66</v>
      </c>
      <c r="F625" t="s">
        <v>2057</v>
      </c>
      <c r="G625" t="s">
        <v>493</v>
      </c>
      <c r="H625" t="str" cm="1">
        <f t="array" ref="H625:I625">_xlfn.TEXTSPLIT(SUBSTITUTE(D625,"樓",""),"/",,,0)</f>
        <v>19</v>
      </c>
      <c r="I625" t="str">
        <v>22</v>
      </c>
      <c r="J625" cm="1">
        <f t="array" ref="J625">GetNumByUnit(E625,"房")</f>
        <v>4</v>
      </c>
      <c r="K625" cm="1">
        <f t="array" ref="K625">GetNumByUnit(E625,"廳")</f>
        <v>2</v>
      </c>
      <c r="L625" cm="1">
        <f t="array" ref="L625">GetNumByUnit(E625,"衛")</f>
        <v>2</v>
      </c>
      <c r="M625" t="str">
        <f t="shared" si="36"/>
        <v xml:space="preserve"> 台南市安平區育平五街  </v>
      </c>
      <c r="N625" t="str">
        <f t="shared" si="37"/>
        <v>台南市</v>
      </c>
      <c r="O625">
        <f t="shared" si="38"/>
        <v>20000</v>
      </c>
      <c r="P625" t="str">
        <f>_xlfn.XLOOKUP(N625,區隔!$B$3:$B$20,區隔!C$3:C$20,0)</f>
        <v>南部</v>
      </c>
      <c r="Q625" t="str">
        <f>LOOKUP(C625,區隔!$F$3:$F$5,區隔!$E$3:$E$5)</f>
        <v>大坪數</v>
      </c>
      <c r="R625">
        <f t="shared" si="39"/>
        <v>30</v>
      </c>
    </row>
    <row r="626" spans="1:18" x14ac:dyDescent="0.3">
      <c r="A626" s="7" t="s">
        <v>2058</v>
      </c>
      <c r="B626" t="s">
        <v>1</v>
      </c>
      <c r="C626">
        <v>24.03</v>
      </c>
      <c r="D626" t="s">
        <v>765</v>
      </c>
      <c r="E626" t="s">
        <v>61</v>
      </c>
      <c r="F626" t="s">
        <v>2023</v>
      </c>
      <c r="G626" t="s">
        <v>18</v>
      </c>
      <c r="H626" t="str" cm="1">
        <f t="array" ref="H626:I626">_xlfn.TEXTSPLIT(SUBSTITUTE(D626,"樓",""),"/",,,0)</f>
        <v>6</v>
      </c>
      <c r="I626" t="str">
        <v>15</v>
      </c>
      <c r="J626" cm="1">
        <f t="array" ref="J626">GetNumByUnit(E626,"房")</f>
        <v>2</v>
      </c>
      <c r="K626" cm="1">
        <f t="array" ref="K626">GetNumByUnit(E626,"廳")</f>
        <v>2</v>
      </c>
      <c r="L626" cm="1">
        <f t="array" ref="L626">GetNumByUnit(E626,"衛")</f>
        <v>1</v>
      </c>
      <c r="M626" t="str">
        <f t="shared" si="36"/>
        <v xml:space="preserve">高雄市鼓山區明誠三路  </v>
      </c>
      <c r="N626" t="str">
        <f t="shared" si="37"/>
        <v>高雄市</v>
      </c>
      <c r="O626">
        <f t="shared" si="38"/>
        <v>22000</v>
      </c>
      <c r="P626" t="str">
        <f>_xlfn.XLOOKUP(N626,區隔!$B$3:$B$20,區隔!C$3:C$20,0)</f>
        <v>南部</v>
      </c>
      <c r="Q626" t="str">
        <f>LOOKUP(C626,區隔!$F$3:$F$5,區隔!$E$3:$E$5)</f>
        <v>中坪數</v>
      </c>
      <c r="R626">
        <f t="shared" si="39"/>
        <v>20</v>
      </c>
    </row>
    <row r="627" spans="1:18" x14ac:dyDescent="0.3">
      <c r="A627" s="7" t="s">
        <v>2059</v>
      </c>
      <c r="B627" t="s">
        <v>1</v>
      </c>
      <c r="C627">
        <v>92.16</v>
      </c>
      <c r="D627" t="s">
        <v>731</v>
      </c>
      <c r="E627" t="s">
        <v>183</v>
      </c>
      <c r="F627" t="s">
        <v>2060</v>
      </c>
      <c r="G627" t="s">
        <v>153</v>
      </c>
      <c r="H627" t="str" cm="1">
        <f t="array" ref="H627:I627">_xlfn.TEXTSPLIT(SUBSTITUTE(D627,"樓",""),"/",,,0)</f>
        <v>20</v>
      </c>
      <c r="I627" t="str">
        <v>24</v>
      </c>
      <c r="J627" cm="1">
        <f t="array" ref="J627">GetNumByUnit(E627,"房")</f>
        <v>4</v>
      </c>
      <c r="K627" cm="1">
        <f t="array" ref="K627">GetNumByUnit(E627,"廳")</f>
        <v>2</v>
      </c>
      <c r="L627" cm="1">
        <f t="array" ref="L627">GetNumByUnit(E627,"衛")</f>
        <v>3</v>
      </c>
      <c r="M627" t="str">
        <f t="shared" si="36"/>
        <v xml:space="preserve"> 台中市西屯區市政北六路  </v>
      </c>
      <c r="N627" t="str">
        <f t="shared" si="37"/>
        <v>台中市</v>
      </c>
      <c r="O627">
        <f t="shared" si="38"/>
        <v>100000</v>
      </c>
      <c r="P627" t="str">
        <f>_xlfn.XLOOKUP(N627,區隔!$B$3:$B$20,區隔!C$3:C$20,0)</f>
        <v>中部</v>
      </c>
      <c r="Q627" t="str">
        <f>LOOKUP(C627,區隔!$F$3:$F$5,區隔!$E$3:$E$5)</f>
        <v>大坪數</v>
      </c>
      <c r="R627">
        <f t="shared" si="39"/>
        <v>30</v>
      </c>
    </row>
    <row r="628" spans="1:18" x14ac:dyDescent="0.3">
      <c r="A628" s="7" t="s">
        <v>2061</v>
      </c>
      <c r="B628" t="s">
        <v>1</v>
      </c>
      <c r="C628">
        <v>4.8</v>
      </c>
      <c r="D628" t="s">
        <v>65</v>
      </c>
      <c r="E628" t="s">
        <v>59</v>
      </c>
      <c r="F628" t="s">
        <v>2062</v>
      </c>
      <c r="G628" t="s">
        <v>341</v>
      </c>
      <c r="H628" t="str" cm="1">
        <f t="array" ref="H628:I628">_xlfn.TEXTSPLIT(SUBSTITUTE(D628,"樓",""),"/",,,0)</f>
        <v>4</v>
      </c>
      <c r="I628" t="str">
        <v>4</v>
      </c>
      <c r="J628" cm="1">
        <f t="array" ref="J628">GetNumByUnit(E628,"房")</f>
        <v>1</v>
      </c>
      <c r="K628" t="str" cm="1">
        <f t="array" ref="K628">GetNumByUnit(E628,"廳")</f>
        <v/>
      </c>
      <c r="L628" cm="1">
        <f t="array" ref="L628">GetNumByUnit(E628,"衛")</f>
        <v>1</v>
      </c>
      <c r="M628" t="str">
        <f t="shared" si="36"/>
        <v xml:space="preserve">台南市新市區仁愛街  </v>
      </c>
      <c r="N628" t="str">
        <f t="shared" si="37"/>
        <v>台南市</v>
      </c>
      <c r="O628">
        <f t="shared" si="38"/>
        <v>6000</v>
      </c>
      <c r="P628" t="str">
        <f>_xlfn.XLOOKUP(N628,區隔!$B$3:$B$20,區隔!C$3:C$20,0)</f>
        <v>南部</v>
      </c>
      <c r="Q628" t="str">
        <f>LOOKUP(C628,區隔!$F$3:$F$5,區隔!$E$3:$E$5)</f>
        <v>小坪數</v>
      </c>
      <c r="R628">
        <f t="shared" si="39"/>
        <v>10</v>
      </c>
    </row>
    <row r="629" spans="1:18" x14ac:dyDescent="0.3">
      <c r="A629" s="7" t="s">
        <v>2063</v>
      </c>
      <c r="B629" t="s">
        <v>1</v>
      </c>
      <c r="C629">
        <v>34.85</v>
      </c>
      <c r="D629" t="s">
        <v>1325</v>
      </c>
      <c r="E629" t="s">
        <v>61</v>
      </c>
      <c r="F629" t="s">
        <v>2064</v>
      </c>
      <c r="G629" t="s">
        <v>493</v>
      </c>
      <c r="H629" t="str" cm="1">
        <f t="array" ref="H629:I629">_xlfn.TEXTSPLIT(SUBSTITUTE(D629,"樓",""),"/",,,0)</f>
        <v>10</v>
      </c>
      <c r="I629" t="str">
        <v>13</v>
      </c>
      <c r="J629" cm="1">
        <f t="array" ref="J629">GetNumByUnit(E629,"房")</f>
        <v>2</v>
      </c>
      <c r="K629" cm="1">
        <f t="array" ref="K629">GetNumByUnit(E629,"廳")</f>
        <v>2</v>
      </c>
      <c r="L629" cm="1">
        <f t="array" ref="L629">GetNumByUnit(E629,"衛")</f>
        <v>1</v>
      </c>
      <c r="M629" t="str">
        <f t="shared" si="36"/>
        <v xml:space="preserve">桃園市楊梅區自立街  </v>
      </c>
      <c r="N629" t="str">
        <f t="shared" si="37"/>
        <v>桃園市</v>
      </c>
      <c r="O629">
        <f t="shared" si="38"/>
        <v>20000</v>
      </c>
      <c r="P629" t="str">
        <f>_xlfn.XLOOKUP(N629,區隔!$B$3:$B$20,區隔!C$3:C$20,0)</f>
        <v>北部</v>
      </c>
      <c r="Q629" t="str">
        <f>LOOKUP(C629,區隔!$F$3:$F$5,區隔!$E$3:$E$5)</f>
        <v>大坪數</v>
      </c>
      <c r="R629">
        <f t="shared" si="39"/>
        <v>20</v>
      </c>
    </row>
    <row r="630" spans="1:18" x14ac:dyDescent="0.3">
      <c r="A630" s="7" t="s">
        <v>5050</v>
      </c>
      <c r="B630" t="s">
        <v>1</v>
      </c>
      <c r="C630">
        <v>33.03</v>
      </c>
      <c r="D630" t="s">
        <v>445</v>
      </c>
      <c r="E630" t="s">
        <v>5051</v>
      </c>
      <c r="F630" t="s">
        <v>4991</v>
      </c>
      <c r="G630" t="s">
        <v>228</v>
      </c>
      <c r="H630" t="str" cm="1">
        <f t="array" ref="H630:I630">_xlfn.TEXTSPLIT(SUBSTITUTE(D630,"樓",""),"/",,,0)</f>
        <v>3</v>
      </c>
      <c r="I630" t="str">
        <v>4</v>
      </c>
      <c r="J630" cm="1">
        <f t="array" ref="J630">GetNumByUnit(E630,"房")</f>
        <v>3</v>
      </c>
      <c r="K630" cm="1">
        <f t="array" ref="K630">GetNumByUnit(E630,"廳")</f>
        <v>3</v>
      </c>
      <c r="L630" cm="1">
        <f t="array" ref="L630">GetNumByUnit(E630,"衛")</f>
        <v>1</v>
      </c>
      <c r="M630" t="str">
        <f t="shared" si="36"/>
        <v xml:space="preserve">台北市松山區八德路四段  </v>
      </c>
      <c r="N630" t="str">
        <f t="shared" si="37"/>
        <v>台北市</v>
      </c>
      <c r="O630">
        <f t="shared" si="38"/>
        <v>35000</v>
      </c>
      <c r="P630" t="str">
        <f>_xlfn.XLOOKUP(N630,區隔!$B$3:$B$20,區隔!C$3:C$20,0)</f>
        <v>北部</v>
      </c>
      <c r="Q630" t="str">
        <f>LOOKUP(C630,區隔!$F$3:$F$5,區隔!$E$3:$E$5)</f>
        <v>大坪數</v>
      </c>
      <c r="R630">
        <f t="shared" si="39"/>
        <v>10</v>
      </c>
    </row>
    <row r="631" spans="1:18" x14ac:dyDescent="0.3">
      <c r="A631" s="7" t="s">
        <v>2065</v>
      </c>
      <c r="B631" t="s">
        <v>1</v>
      </c>
      <c r="C631">
        <v>29.5</v>
      </c>
      <c r="D631" t="s">
        <v>299</v>
      </c>
      <c r="E631" t="s">
        <v>53</v>
      </c>
      <c r="F631" t="s">
        <v>2066</v>
      </c>
      <c r="G631" t="s">
        <v>26</v>
      </c>
      <c r="H631" t="str" cm="1">
        <f t="array" ref="H631:I631">_xlfn.TEXTSPLIT(SUBSTITUTE(D631,"樓",""),"/",,,0)</f>
        <v>4</v>
      </c>
      <c r="I631" t="str">
        <v>15</v>
      </c>
      <c r="J631" cm="1">
        <f t="array" ref="J631">GetNumByUnit(E631,"房")</f>
        <v>3</v>
      </c>
      <c r="K631" cm="1">
        <f t="array" ref="K631">GetNumByUnit(E631,"廳")</f>
        <v>2</v>
      </c>
      <c r="L631" cm="1">
        <f t="array" ref="L631">GetNumByUnit(E631,"衛")</f>
        <v>2</v>
      </c>
      <c r="M631" t="str">
        <f t="shared" si="36"/>
        <v xml:space="preserve">新北市三峽區國慶路  </v>
      </c>
      <c r="N631" t="str">
        <f t="shared" si="37"/>
        <v>新北市</v>
      </c>
      <c r="O631">
        <f t="shared" si="38"/>
        <v>32000</v>
      </c>
      <c r="P631" t="str">
        <f>_xlfn.XLOOKUP(N631,區隔!$B$3:$B$20,區隔!C$3:C$20,0)</f>
        <v>北部</v>
      </c>
      <c r="Q631" t="str">
        <f>LOOKUP(C631,區隔!$F$3:$F$5,區隔!$E$3:$E$5)</f>
        <v>中坪數</v>
      </c>
      <c r="R631">
        <f t="shared" si="39"/>
        <v>20</v>
      </c>
    </row>
    <row r="632" spans="1:18" x14ac:dyDescent="0.3">
      <c r="A632" s="7" t="s">
        <v>2067</v>
      </c>
      <c r="B632" t="s">
        <v>1</v>
      </c>
      <c r="C632">
        <v>43.24</v>
      </c>
      <c r="D632" t="s">
        <v>716</v>
      </c>
      <c r="E632" t="s">
        <v>66</v>
      </c>
      <c r="F632" t="s">
        <v>1592</v>
      </c>
      <c r="G632" t="s">
        <v>29</v>
      </c>
      <c r="H632" t="str" cm="1">
        <f t="array" ref="H632:I632">_xlfn.TEXTSPLIT(SUBSTITUTE(D632,"樓",""),"/",,,0)</f>
        <v>4</v>
      </c>
      <c r="I632" t="str">
        <v>9</v>
      </c>
      <c r="J632" cm="1">
        <f t="array" ref="J632">GetNumByUnit(E632,"房")</f>
        <v>4</v>
      </c>
      <c r="K632" cm="1">
        <f t="array" ref="K632">GetNumByUnit(E632,"廳")</f>
        <v>2</v>
      </c>
      <c r="L632" cm="1">
        <f t="array" ref="L632">GetNumByUnit(E632,"衛")</f>
        <v>2</v>
      </c>
      <c r="M632" t="str">
        <f t="shared" si="36"/>
        <v xml:space="preserve">台南市東區中華東路三段  </v>
      </c>
      <c r="N632" t="str">
        <f t="shared" si="37"/>
        <v>台南市</v>
      </c>
      <c r="O632">
        <f t="shared" si="38"/>
        <v>25000</v>
      </c>
      <c r="P632" t="str">
        <f>_xlfn.XLOOKUP(N632,區隔!$B$3:$B$20,區隔!C$3:C$20,0)</f>
        <v>南部</v>
      </c>
      <c r="Q632" t="str">
        <f>LOOKUP(C632,區隔!$F$3:$F$5,區隔!$E$3:$E$5)</f>
        <v>大坪數</v>
      </c>
      <c r="R632">
        <f t="shared" si="39"/>
        <v>10</v>
      </c>
    </row>
    <row r="633" spans="1:18" x14ac:dyDescent="0.3">
      <c r="A633" s="7" t="s">
        <v>2068</v>
      </c>
      <c r="B633" t="s">
        <v>1</v>
      </c>
      <c r="C633">
        <v>64.87</v>
      </c>
      <c r="D633" t="s">
        <v>129</v>
      </c>
      <c r="E633" t="s">
        <v>53</v>
      </c>
      <c r="F633" t="s">
        <v>1839</v>
      </c>
      <c r="G633" t="s">
        <v>243</v>
      </c>
      <c r="H633" t="str" cm="1">
        <f t="array" ref="H633:I633">_xlfn.TEXTSPLIT(SUBSTITUTE(D633,"樓",""),"/",,,0)</f>
        <v>9</v>
      </c>
      <c r="I633" t="str">
        <v>12</v>
      </c>
      <c r="J633" cm="1">
        <f t="array" ref="J633">GetNumByUnit(E633,"房")</f>
        <v>3</v>
      </c>
      <c r="K633" cm="1">
        <f t="array" ref="K633">GetNumByUnit(E633,"廳")</f>
        <v>2</v>
      </c>
      <c r="L633" cm="1">
        <f t="array" ref="L633">GetNumByUnit(E633,"衛")</f>
        <v>2</v>
      </c>
      <c r="M633" t="str">
        <f t="shared" si="36"/>
        <v xml:space="preserve">桃園市中壢區青商路  </v>
      </c>
      <c r="N633" t="str">
        <f t="shared" si="37"/>
        <v>桃園市</v>
      </c>
      <c r="O633">
        <f t="shared" si="38"/>
        <v>30000</v>
      </c>
      <c r="P633" t="str">
        <f>_xlfn.XLOOKUP(N633,區隔!$B$3:$B$20,區隔!C$3:C$20,0)</f>
        <v>北部</v>
      </c>
      <c r="Q633" t="str">
        <f>LOOKUP(C633,區隔!$F$3:$F$5,區隔!$E$3:$E$5)</f>
        <v>大坪數</v>
      </c>
      <c r="R633">
        <f t="shared" si="39"/>
        <v>20</v>
      </c>
    </row>
    <row r="634" spans="1:18" x14ac:dyDescent="0.3">
      <c r="A634" s="7" t="s">
        <v>2069</v>
      </c>
      <c r="B634" t="s">
        <v>1</v>
      </c>
      <c r="C634">
        <v>31.3</v>
      </c>
      <c r="D634" t="s">
        <v>1468</v>
      </c>
      <c r="E634" t="s">
        <v>187</v>
      </c>
      <c r="F634" t="s">
        <v>1872</v>
      </c>
      <c r="G634" t="s">
        <v>12</v>
      </c>
      <c r="H634" t="str" cm="1">
        <f t="array" ref="H634:I634">_xlfn.TEXTSPLIT(SUBSTITUTE(D634,"樓",""),"/",,,0)</f>
        <v>13</v>
      </c>
      <c r="I634" t="str">
        <v>24</v>
      </c>
      <c r="J634" cm="1">
        <f t="array" ref="J634">GetNumByUnit(E634,"房")</f>
        <v>3</v>
      </c>
      <c r="K634" cm="1">
        <f t="array" ref="K634">GetNumByUnit(E634,"廳")</f>
        <v>2</v>
      </c>
      <c r="L634" cm="1">
        <f t="array" ref="L634">GetNumByUnit(E634,"衛")</f>
        <v>1</v>
      </c>
      <c r="M634" t="str">
        <f t="shared" si="36"/>
        <v xml:space="preserve">新北市土城區莊園街  </v>
      </c>
      <c r="N634" t="str">
        <f t="shared" si="37"/>
        <v>新北市</v>
      </c>
      <c r="O634">
        <f t="shared" si="38"/>
        <v>31000</v>
      </c>
      <c r="P634" t="str">
        <f>_xlfn.XLOOKUP(N634,區隔!$B$3:$B$20,區隔!C$3:C$20,0)</f>
        <v>北部</v>
      </c>
      <c r="Q634" t="str">
        <f>LOOKUP(C634,區隔!$F$3:$F$5,區隔!$E$3:$E$5)</f>
        <v>大坪數</v>
      </c>
      <c r="R634">
        <f t="shared" si="39"/>
        <v>30</v>
      </c>
    </row>
    <row r="635" spans="1:18" x14ac:dyDescent="0.3">
      <c r="A635" s="7" t="s">
        <v>338</v>
      </c>
      <c r="B635" t="s">
        <v>1</v>
      </c>
      <c r="C635">
        <v>76.209999999999994</v>
      </c>
      <c r="D635" t="s">
        <v>220</v>
      </c>
      <c r="E635" t="s">
        <v>66</v>
      </c>
      <c r="F635" t="s">
        <v>339</v>
      </c>
      <c r="G635" t="s">
        <v>33</v>
      </c>
      <c r="H635" t="str" cm="1">
        <f t="array" ref="H635:I635">_xlfn.TEXTSPLIT(SUBSTITUTE(D635,"樓",""),"/",,,0)</f>
        <v>2</v>
      </c>
      <c r="I635" t="str">
        <v>4</v>
      </c>
      <c r="J635" cm="1">
        <f t="array" ref="J635">GetNumByUnit(E635,"房")</f>
        <v>4</v>
      </c>
      <c r="K635" cm="1">
        <f t="array" ref="K635">GetNumByUnit(E635,"廳")</f>
        <v>2</v>
      </c>
      <c r="L635" cm="1">
        <f t="array" ref="L635">GetNumByUnit(E635,"衛")</f>
        <v>2</v>
      </c>
      <c r="M635" t="str">
        <f t="shared" si="36"/>
        <v xml:space="preserve">台北市文山區政大二街  </v>
      </c>
      <c r="N635" t="str">
        <f t="shared" si="37"/>
        <v>台北市</v>
      </c>
      <c r="O635">
        <f t="shared" si="38"/>
        <v>46000</v>
      </c>
      <c r="P635" t="str">
        <f>_xlfn.XLOOKUP(N635,區隔!$B$3:$B$20,區隔!C$3:C$20,0)</f>
        <v>北部</v>
      </c>
      <c r="Q635" t="str">
        <f>LOOKUP(C635,區隔!$F$3:$F$5,區隔!$E$3:$E$5)</f>
        <v>大坪數</v>
      </c>
      <c r="R635">
        <f t="shared" si="39"/>
        <v>10</v>
      </c>
    </row>
    <row r="636" spans="1:18" x14ac:dyDescent="0.3">
      <c r="A636" s="7" t="s">
        <v>2071</v>
      </c>
      <c r="B636" t="s">
        <v>1</v>
      </c>
      <c r="C636">
        <v>36.01</v>
      </c>
      <c r="D636" t="s">
        <v>765</v>
      </c>
      <c r="E636" t="s">
        <v>61</v>
      </c>
      <c r="F636" t="s">
        <v>2072</v>
      </c>
      <c r="G636" t="s">
        <v>29</v>
      </c>
      <c r="H636" t="str" cm="1">
        <f t="array" ref="H636:I636">_xlfn.TEXTSPLIT(SUBSTITUTE(D636,"樓",""),"/",,,0)</f>
        <v>6</v>
      </c>
      <c r="I636" t="str">
        <v>15</v>
      </c>
      <c r="J636" cm="1">
        <f t="array" ref="J636">GetNumByUnit(E636,"房")</f>
        <v>2</v>
      </c>
      <c r="K636" cm="1">
        <f t="array" ref="K636">GetNumByUnit(E636,"廳")</f>
        <v>2</v>
      </c>
      <c r="L636" cm="1">
        <f t="array" ref="L636">GetNumByUnit(E636,"衛")</f>
        <v>1</v>
      </c>
      <c r="M636" t="str">
        <f t="shared" si="36"/>
        <v xml:space="preserve">新北市樹林區學勤路  </v>
      </c>
      <c r="N636" t="str">
        <f t="shared" si="37"/>
        <v>新北市</v>
      </c>
      <c r="O636">
        <f t="shared" si="38"/>
        <v>25000</v>
      </c>
      <c r="P636" t="str">
        <f>_xlfn.XLOOKUP(N636,區隔!$B$3:$B$20,區隔!C$3:C$20,0)</f>
        <v>北部</v>
      </c>
      <c r="Q636" t="str">
        <f>LOOKUP(C636,區隔!$F$3:$F$5,區隔!$E$3:$E$5)</f>
        <v>大坪數</v>
      </c>
      <c r="R636">
        <f t="shared" si="39"/>
        <v>20</v>
      </c>
    </row>
    <row r="637" spans="1:18" x14ac:dyDescent="0.3">
      <c r="A637" s="7" t="s">
        <v>2073</v>
      </c>
      <c r="B637" t="s">
        <v>1</v>
      </c>
      <c r="C637">
        <v>52.04</v>
      </c>
      <c r="D637" t="s">
        <v>95</v>
      </c>
      <c r="E637" t="s">
        <v>66</v>
      </c>
      <c r="F637" t="s">
        <v>2074</v>
      </c>
      <c r="G637" t="s">
        <v>143</v>
      </c>
      <c r="H637" t="str" cm="1">
        <f t="array" ref="H637:I637">_xlfn.TEXTSPLIT(SUBSTITUTE(D637,"樓",""),"/",,,0)</f>
        <v>8</v>
      </c>
      <c r="I637" t="str">
        <v>15</v>
      </c>
      <c r="J637" cm="1">
        <f t="array" ref="J637">GetNumByUnit(E637,"房")</f>
        <v>4</v>
      </c>
      <c r="K637" cm="1">
        <f t="array" ref="K637">GetNumByUnit(E637,"廳")</f>
        <v>2</v>
      </c>
      <c r="L637" cm="1">
        <f t="array" ref="L637">GetNumByUnit(E637,"衛")</f>
        <v>2</v>
      </c>
      <c r="M637" t="str">
        <f t="shared" si="36"/>
        <v xml:space="preserve">新北市三峽區學府路  </v>
      </c>
      <c r="N637" t="str">
        <f t="shared" si="37"/>
        <v>新北市</v>
      </c>
      <c r="O637">
        <f t="shared" si="38"/>
        <v>36000</v>
      </c>
      <c r="P637" t="str">
        <f>_xlfn.XLOOKUP(N637,區隔!$B$3:$B$20,區隔!C$3:C$20,0)</f>
        <v>北部</v>
      </c>
      <c r="Q637" t="str">
        <f>LOOKUP(C637,區隔!$F$3:$F$5,區隔!$E$3:$E$5)</f>
        <v>大坪數</v>
      </c>
      <c r="R637">
        <f t="shared" si="39"/>
        <v>20</v>
      </c>
    </row>
    <row r="638" spans="1:18" x14ac:dyDescent="0.3">
      <c r="A638" s="7" t="s">
        <v>2077</v>
      </c>
      <c r="B638" t="s">
        <v>1</v>
      </c>
      <c r="C638">
        <v>250.39</v>
      </c>
      <c r="D638" t="s">
        <v>450</v>
      </c>
      <c r="E638" t="s">
        <v>73</v>
      </c>
      <c r="F638" t="s">
        <v>2078</v>
      </c>
      <c r="G638" t="s">
        <v>9</v>
      </c>
      <c r="H638" t="str" cm="1">
        <f t="array" ref="H638:I638">_xlfn.TEXTSPLIT(SUBSTITUTE(D638,"樓",""),"/",,,0)</f>
        <v>5</v>
      </c>
      <c r="I638" t="str">
        <v>12</v>
      </c>
      <c r="J638" t="str" cm="1">
        <f t="array" ref="J638">GetNumByUnit(E638,"房")</f>
        <v/>
      </c>
      <c r="K638" cm="1">
        <f t="array" ref="K638">GetNumByUnit(E638,"廳")</f>
        <v>3</v>
      </c>
      <c r="L638" cm="1">
        <f t="array" ref="L638">GetNumByUnit(E638,"衛")</f>
        <v>2</v>
      </c>
      <c r="M638" t="str">
        <f t="shared" si="36"/>
        <v xml:space="preserve">台中市東區復興路四段  </v>
      </c>
      <c r="N638" t="str">
        <f t="shared" si="37"/>
        <v>台中市</v>
      </c>
      <c r="O638">
        <f t="shared" si="38"/>
        <v>150000</v>
      </c>
      <c r="P638" t="str">
        <f>_xlfn.XLOOKUP(N638,區隔!$B$3:$B$20,區隔!C$3:C$20,0)</f>
        <v>中部</v>
      </c>
      <c r="Q638" t="str">
        <f>LOOKUP(C638,區隔!$F$3:$F$5,區隔!$E$3:$E$5)</f>
        <v>大坪數</v>
      </c>
      <c r="R638">
        <f t="shared" si="39"/>
        <v>20</v>
      </c>
    </row>
    <row r="639" spans="1:18" x14ac:dyDescent="0.3">
      <c r="A639" s="7" t="s">
        <v>2080</v>
      </c>
      <c r="B639" t="s">
        <v>1</v>
      </c>
      <c r="C639">
        <v>111.83</v>
      </c>
      <c r="D639" t="s">
        <v>904</v>
      </c>
      <c r="E639" t="s">
        <v>183</v>
      </c>
      <c r="F639" t="s">
        <v>2081</v>
      </c>
      <c r="G639" t="s">
        <v>153</v>
      </c>
      <c r="H639" t="str" cm="1">
        <f t="array" ref="H639:I639">_xlfn.TEXTSPLIT(SUBSTITUTE(D639,"樓",""),"/",,,0)</f>
        <v>7</v>
      </c>
      <c r="I639" t="str">
        <v>27</v>
      </c>
      <c r="J639" cm="1">
        <f t="array" ref="J639">GetNumByUnit(E639,"房")</f>
        <v>4</v>
      </c>
      <c r="K639" cm="1">
        <f t="array" ref="K639">GetNumByUnit(E639,"廳")</f>
        <v>2</v>
      </c>
      <c r="L639" cm="1">
        <f t="array" ref="L639">GetNumByUnit(E639,"衛")</f>
        <v>3</v>
      </c>
      <c r="M639" t="str">
        <f t="shared" si="36"/>
        <v xml:space="preserve"> 台中市西屯區市政北二路  </v>
      </c>
      <c r="N639" t="str">
        <f t="shared" si="37"/>
        <v>台中市</v>
      </c>
      <c r="O639">
        <f t="shared" si="38"/>
        <v>100000</v>
      </c>
      <c r="P639" t="str">
        <f>_xlfn.XLOOKUP(N639,區隔!$B$3:$B$20,區隔!C$3:C$20,0)</f>
        <v>中部</v>
      </c>
      <c r="Q639" t="str">
        <f>LOOKUP(C639,區隔!$F$3:$F$5,區隔!$E$3:$E$5)</f>
        <v>大坪數</v>
      </c>
      <c r="R639">
        <f t="shared" si="39"/>
        <v>30</v>
      </c>
    </row>
    <row r="640" spans="1:18" x14ac:dyDescent="0.3">
      <c r="A640" s="7" t="s">
        <v>2082</v>
      </c>
      <c r="B640" t="s">
        <v>1</v>
      </c>
      <c r="C640">
        <v>37.67</v>
      </c>
      <c r="D640" t="s">
        <v>1067</v>
      </c>
      <c r="E640" t="s">
        <v>61</v>
      </c>
      <c r="F640" t="s">
        <v>2083</v>
      </c>
      <c r="G640" t="s">
        <v>89</v>
      </c>
      <c r="H640" t="str" cm="1">
        <f t="array" ref="H640:I640">_xlfn.TEXTSPLIT(SUBSTITUTE(D640,"樓",""),"/",,,0)</f>
        <v>15</v>
      </c>
      <c r="I640" t="str">
        <v>15</v>
      </c>
      <c r="J640" cm="1">
        <f t="array" ref="J640">GetNumByUnit(E640,"房")</f>
        <v>2</v>
      </c>
      <c r="K640" cm="1">
        <f t="array" ref="K640">GetNumByUnit(E640,"廳")</f>
        <v>2</v>
      </c>
      <c r="L640" cm="1">
        <f t="array" ref="L640">GetNumByUnit(E640,"衛")</f>
        <v>1</v>
      </c>
      <c r="M640" t="str">
        <f t="shared" si="36"/>
        <v xml:space="preserve"> 高雄市新興區渤海街  </v>
      </c>
      <c r="N640" t="str">
        <f t="shared" si="37"/>
        <v>高雄市</v>
      </c>
      <c r="O640">
        <f t="shared" si="38"/>
        <v>28000</v>
      </c>
      <c r="P640" t="str">
        <f>_xlfn.XLOOKUP(N640,區隔!$B$3:$B$20,區隔!C$3:C$20,0)</f>
        <v>南部</v>
      </c>
      <c r="Q640" t="str">
        <f>LOOKUP(C640,區隔!$F$3:$F$5,區隔!$E$3:$E$5)</f>
        <v>大坪數</v>
      </c>
      <c r="R640">
        <f t="shared" si="39"/>
        <v>20</v>
      </c>
    </row>
    <row r="641" spans="1:18" x14ac:dyDescent="0.3">
      <c r="A641" s="7" t="s">
        <v>2088</v>
      </c>
      <c r="B641" t="s">
        <v>1</v>
      </c>
      <c r="C641">
        <v>31.52</v>
      </c>
      <c r="D641" t="s">
        <v>445</v>
      </c>
      <c r="E641" t="s">
        <v>187</v>
      </c>
      <c r="F641" t="s">
        <v>2089</v>
      </c>
      <c r="G641" t="s">
        <v>243</v>
      </c>
      <c r="H641" t="str" cm="1">
        <f t="array" ref="H641:I641">_xlfn.TEXTSPLIT(SUBSTITUTE(D641,"樓",""),"/",,,0)</f>
        <v>3</v>
      </c>
      <c r="I641" t="str">
        <v>4</v>
      </c>
      <c r="J641" cm="1">
        <f t="array" ref="J641">GetNumByUnit(E641,"房")</f>
        <v>3</v>
      </c>
      <c r="K641" cm="1">
        <f t="array" ref="K641">GetNumByUnit(E641,"廳")</f>
        <v>2</v>
      </c>
      <c r="L641" cm="1">
        <f t="array" ref="L641">GetNumByUnit(E641,"衛")</f>
        <v>1</v>
      </c>
      <c r="M641" t="str">
        <f t="shared" si="36"/>
        <v xml:space="preserve">新北市新莊區新泰路  </v>
      </c>
      <c r="N641" t="str">
        <f t="shared" si="37"/>
        <v>新北市</v>
      </c>
      <c r="O641">
        <f t="shared" si="38"/>
        <v>30000</v>
      </c>
      <c r="P641" t="str">
        <f>_xlfn.XLOOKUP(N641,區隔!$B$3:$B$20,區隔!C$3:C$20,0)</f>
        <v>北部</v>
      </c>
      <c r="Q641" t="str">
        <f>LOOKUP(C641,區隔!$F$3:$F$5,區隔!$E$3:$E$5)</f>
        <v>大坪數</v>
      </c>
      <c r="R641">
        <f t="shared" si="39"/>
        <v>10</v>
      </c>
    </row>
    <row r="642" spans="1:18" x14ac:dyDescent="0.3">
      <c r="A642" s="7" t="s">
        <v>2090</v>
      </c>
      <c r="B642" t="s">
        <v>1</v>
      </c>
      <c r="C642">
        <v>36.01</v>
      </c>
      <c r="D642" t="s">
        <v>232</v>
      </c>
      <c r="E642" t="s">
        <v>61</v>
      </c>
      <c r="F642" t="s">
        <v>2091</v>
      </c>
      <c r="G642" t="s">
        <v>999</v>
      </c>
      <c r="H642" t="str" cm="1">
        <f t="array" ref="H642:I642">_xlfn.TEXTSPLIT(SUBSTITUTE(D642,"樓",""),"/",,,0)</f>
        <v>2</v>
      </c>
      <c r="I642" t="str">
        <v>14</v>
      </c>
      <c r="J642" cm="1">
        <f t="array" ref="J642">GetNumByUnit(E642,"房")</f>
        <v>2</v>
      </c>
      <c r="K642" cm="1">
        <f t="array" ref="K642">GetNumByUnit(E642,"廳")</f>
        <v>2</v>
      </c>
      <c r="L642" cm="1">
        <f t="array" ref="L642">GetNumByUnit(E642,"衛")</f>
        <v>1</v>
      </c>
      <c r="M642" t="str">
        <f t="shared" si="36"/>
        <v xml:space="preserve">台中市北屯區建和路一段  </v>
      </c>
      <c r="N642" t="str">
        <f t="shared" si="37"/>
        <v>台中市</v>
      </c>
      <c r="O642">
        <f t="shared" si="38"/>
        <v>26000</v>
      </c>
      <c r="P642" t="str">
        <f>_xlfn.XLOOKUP(N642,區隔!$B$3:$B$20,區隔!C$3:C$20,0)</f>
        <v>中部</v>
      </c>
      <c r="Q642" t="str">
        <f>LOOKUP(C642,區隔!$F$3:$F$5,區隔!$E$3:$E$5)</f>
        <v>大坪數</v>
      </c>
      <c r="R642">
        <f t="shared" si="39"/>
        <v>20</v>
      </c>
    </row>
    <row r="643" spans="1:18" x14ac:dyDescent="0.3">
      <c r="A643" s="7" t="s">
        <v>2092</v>
      </c>
      <c r="B643" t="s">
        <v>1</v>
      </c>
      <c r="C643">
        <v>41.39</v>
      </c>
      <c r="D643" t="s">
        <v>853</v>
      </c>
      <c r="E643" t="s">
        <v>53</v>
      </c>
      <c r="F643" t="s">
        <v>2093</v>
      </c>
      <c r="G643" t="s">
        <v>999</v>
      </c>
      <c r="H643" t="str" cm="1">
        <f t="array" ref="H643:I643">_xlfn.TEXTSPLIT(SUBSTITUTE(D643,"樓",""),"/",,,0)</f>
        <v>13</v>
      </c>
      <c r="I643" t="str">
        <v>14</v>
      </c>
      <c r="J643" cm="1">
        <f t="array" ref="J643">GetNumByUnit(E643,"房")</f>
        <v>3</v>
      </c>
      <c r="K643" cm="1">
        <f t="array" ref="K643">GetNumByUnit(E643,"廳")</f>
        <v>2</v>
      </c>
      <c r="L643" cm="1">
        <f t="array" ref="L643">GetNumByUnit(E643,"衛")</f>
        <v>2</v>
      </c>
      <c r="M643" t="str">
        <f t="shared" ref="M643:M706" si="40">IFERROR(_xlfn.TEXTAFTER(F643,"/",LEN(F643)-LEN(SUBSTITUTE(F643,"/",""))),F643)</f>
        <v xml:space="preserve">台中市太平區旱溪東路二段  </v>
      </c>
      <c r="N643" t="str">
        <f t="shared" ref="N643:N706" si="41">TRIM(LEFT(M643,MIN(IFERROR(SEARCH("縣",M643),999),IFERROR(SEARCH("市",M643),999))))</f>
        <v>台中市</v>
      </c>
      <c r="O643">
        <f t="shared" ref="O643:O706" si="42">VALUE(SUBSTITUTE(SUBSTITUTE(G643,",", ""),"元/月",""))</f>
        <v>26000</v>
      </c>
      <c r="P643" t="str">
        <f>_xlfn.XLOOKUP(N643,區隔!$B$3:$B$20,區隔!C$3:C$20,0)</f>
        <v>中部</v>
      </c>
      <c r="Q643" t="str">
        <f>LOOKUP(C643,區隔!$F$3:$F$5,區隔!$E$3:$E$5)</f>
        <v>大坪數</v>
      </c>
      <c r="R643">
        <f t="shared" ref="R643:R706" si="43">_xlfn.XLOOKUP(CEILING(I643,10),_xlfn.SEQUENCE(100,,10,10),_xlfn.SEQUENCE(100,,10,10))</f>
        <v>20</v>
      </c>
    </row>
    <row r="644" spans="1:18" x14ac:dyDescent="0.3">
      <c r="A644" s="7" t="s">
        <v>2094</v>
      </c>
      <c r="B644" t="s">
        <v>1</v>
      </c>
      <c r="C644">
        <v>46.73</v>
      </c>
      <c r="D644" t="s">
        <v>161</v>
      </c>
      <c r="E644" t="s">
        <v>53</v>
      </c>
      <c r="F644" t="s">
        <v>2095</v>
      </c>
      <c r="G644" t="s">
        <v>143</v>
      </c>
      <c r="H644" t="str" cm="1">
        <f t="array" ref="H644:I644">_xlfn.TEXTSPLIT(SUBSTITUTE(D644,"樓",""),"/",,,0)</f>
        <v>5</v>
      </c>
      <c r="I644" t="str">
        <v>15</v>
      </c>
      <c r="J644" cm="1">
        <f t="array" ref="J644">GetNumByUnit(E644,"房")</f>
        <v>3</v>
      </c>
      <c r="K644" cm="1">
        <f t="array" ref="K644">GetNumByUnit(E644,"廳")</f>
        <v>2</v>
      </c>
      <c r="L644" cm="1">
        <f t="array" ref="L644">GetNumByUnit(E644,"衛")</f>
        <v>2</v>
      </c>
      <c r="M644" t="str">
        <f t="shared" si="40"/>
        <v xml:space="preserve">台中市北屯區洲際路  </v>
      </c>
      <c r="N644" t="str">
        <f t="shared" si="41"/>
        <v>台中市</v>
      </c>
      <c r="O644">
        <f t="shared" si="42"/>
        <v>36000</v>
      </c>
      <c r="P644" t="str">
        <f>_xlfn.XLOOKUP(N644,區隔!$B$3:$B$20,區隔!C$3:C$20,0)</f>
        <v>中部</v>
      </c>
      <c r="Q644" t="str">
        <f>LOOKUP(C644,區隔!$F$3:$F$5,區隔!$E$3:$E$5)</f>
        <v>大坪數</v>
      </c>
      <c r="R644">
        <f t="shared" si="43"/>
        <v>20</v>
      </c>
    </row>
    <row r="645" spans="1:18" x14ac:dyDescent="0.3">
      <c r="A645" s="7" t="s">
        <v>2098</v>
      </c>
      <c r="B645" t="s">
        <v>1</v>
      </c>
      <c r="C645">
        <v>23.35</v>
      </c>
      <c r="D645" t="s">
        <v>445</v>
      </c>
      <c r="E645" t="s">
        <v>61</v>
      </c>
      <c r="F645" t="s">
        <v>2099</v>
      </c>
      <c r="G645" t="s">
        <v>245</v>
      </c>
      <c r="H645" t="str" cm="1">
        <f t="array" ref="H645:I645">_xlfn.TEXTSPLIT(SUBSTITUTE(D645,"樓",""),"/",,,0)</f>
        <v>3</v>
      </c>
      <c r="I645" t="str">
        <v>4</v>
      </c>
      <c r="J645" cm="1">
        <f t="array" ref="J645">GetNumByUnit(E645,"房")</f>
        <v>2</v>
      </c>
      <c r="K645" cm="1">
        <f t="array" ref="K645">GetNumByUnit(E645,"廳")</f>
        <v>2</v>
      </c>
      <c r="L645" cm="1">
        <f t="array" ref="L645">GetNumByUnit(E645,"衛")</f>
        <v>1</v>
      </c>
      <c r="M645" t="str">
        <f t="shared" si="40"/>
        <v xml:space="preserve">新北市泰山區貴子路  </v>
      </c>
      <c r="N645" t="str">
        <f t="shared" si="41"/>
        <v>新北市</v>
      </c>
      <c r="O645">
        <f t="shared" si="42"/>
        <v>23000</v>
      </c>
      <c r="P645" t="str">
        <f>_xlfn.XLOOKUP(N645,區隔!$B$3:$B$20,區隔!C$3:C$20,0)</f>
        <v>北部</v>
      </c>
      <c r="Q645" t="str">
        <f>LOOKUP(C645,區隔!$F$3:$F$5,區隔!$E$3:$E$5)</f>
        <v>中坪數</v>
      </c>
      <c r="R645">
        <f t="shared" si="43"/>
        <v>10</v>
      </c>
    </row>
    <row r="646" spans="1:18" x14ac:dyDescent="0.3">
      <c r="A646" s="7" t="s">
        <v>2101</v>
      </c>
      <c r="B646" t="s">
        <v>1</v>
      </c>
      <c r="C646">
        <v>14.85</v>
      </c>
      <c r="D646" t="s">
        <v>750</v>
      </c>
      <c r="E646" t="s">
        <v>56</v>
      </c>
      <c r="F646" t="s">
        <v>2102</v>
      </c>
      <c r="G646" t="s">
        <v>795</v>
      </c>
      <c r="H646" t="str" cm="1">
        <f t="array" ref="H646:I646">_xlfn.TEXTSPLIT(SUBSTITUTE(D646,"樓",""),"/",,,0)</f>
        <v>6</v>
      </c>
      <c r="I646" t="str">
        <v>11</v>
      </c>
      <c r="J646" cm="1">
        <f t="array" ref="J646">GetNumByUnit(E646,"房")</f>
        <v>1</v>
      </c>
      <c r="K646" cm="1">
        <f t="array" ref="K646">GetNumByUnit(E646,"廳")</f>
        <v>1</v>
      </c>
      <c r="L646" cm="1">
        <f t="array" ref="L646">GetNumByUnit(E646,"衛")</f>
        <v>1</v>
      </c>
      <c r="M646" t="str">
        <f t="shared" si="40"/>
        <v xml:space="preserve">台中市西屯區青海路一段  </v>
      </c>
      <c r="N646" t="str">
        <f t="shared" si="41"/>
        <v>台中市</v>
      </c>
      <c r="O646">
        <f t="shared" si="42"/>
        <v>18500</v>
      </c>
      <c r="P646" t="str">
        <f>_xlfn.XLOOKUP(N646,區隔!$B$3:$B$20,區隔!C$3:C$20,0)</f>
        <v>中部</v>
      </c>
      <c r="Q646" t="str">
        <f>LOOKUP(C646,區隔!$F$3:$F$5,區隔!$E$3:$E$5)</f>
        <v>小坪數</v>
      </c>
      <c r="R646">
        <f t="shared" si="43"/>
        <v>20</v>
      </c>
    </row>
    <row r="647" spans="1:18" x14ac:dyDescent="0.3">
      <c r="A647" s="7" t="s">
        <v>2103</v>
      </c>
      <c r="B647" t="s">
        <v>1</v>
      </c>
      <c r="C647">
        <v>36.35</v>
      </c>
      <c r="D647" t="s">
        <v>1446</v>
      </c>
      <c r="E647" t="s">
        <v>141</v>
      </c>
      <c r="F647" t="s">
        <v>2104</v>
      </c>
      <c r="G647" t="s">
        <v>89</v>
      </c>
      <c r="H647" t="str" cm="1">
        <f t="array" ref="H647:I647">_xlfn.TEXTSPLIT(SUBSTITUTE(D647,"樓",""),"/",,,0)</f>
        <v>15</v>
      </c>
      <c r="I647" t="str">
        <v>23</v>
      </c>
      <c r="J647" cm="1">
        <f t="array" ref="J647">GetNumByUnit(E647,"房")</f>
        <v>2</v>
      </c>
      <c r="K647" cm="1">
        <f t="array" ref="K647">GetNumByUnit(E647,"廳")</f>
        <v>1</v>
      </c>
      <c r="L647" cm="1">
        <f t="array" ref="L647">GetNumByUnit(E647,"衛")</f>
        <v>1</v>
      </c>
      <c r="M647" t="str">
        <f t="shared" si="40"/>
        <v xml:space="preserve">新北市淡水區八勢一街  </v>
      </c>
      <c r="N647" t="str">
        <f t="shared" si="41"/>
        <v>新北市</v>
      </c>
      <c r="O647">
        <f t="shared" si="42"/>
        <v>28000</v>
      </c>
      <c r="P647" t="str">
        <f>_xlfn.XLOOKUP(N647,區隔!$B$3:$B$20,區隔!C$3:C$20,0)</f>
        <v>北部</v>
      </c>
      <c r="Q647" t="str">
        <f>LOOKUP(C647,區隔!$F$3:$F$5,區隔!$E$3:$E$5)</f>
        <v>大坪數</v>
      </c>
      <c r="R647">
        <f t="shared" si="43"/>
        <v>30</v>
      </c>
    </row>
    <row r="648" spans="1:18" x14ac:dyDescent="0.3">
      <c r="A648" s="7" t="s">
        <v>2106</v>
      </c>
      <c r="B648" t="s">
        <v>1</v>
      </c>
      <c r="C648">
        <v>18.84</v>
      </c>
      <c r="D648" t="s">
        <v>1087</v>
      </c>
      <c r="E648" t="s">
        <v>309</v>
      </c>
      <c r="F648" t="s">
        <v>1656</v>
      </c>
      <c r="G648" t="s">
        <v>228</v>
      </c>
      <c r="H648" t="str" cm="1">
        <f t="array" ref="H648:I648">_xlfn.TEXTSPLIT(SUBSTITUTE(D648,"樓",""),"/",,,0)</f>
        <v>11</v>
      </c>
      <c r="I648" t="str">
        <v>13</v>
      </c>
      <c r="J648" cm="1">
        <f t="array" ref="J648">GetNumByUnit(E648,"房")</f>
        <v>2</v>
      </c>
      <c r="K648" cm="1">
        <f t="array" ref="K648">GetNumByUnit(E648,"廳")</f>
        <v>2</v>
      </c>
      <c r="L648" cm="1">
        <f t="array" ref="L648">GetNumByUnit(E648,"衛")</f>
        <v>1</v>
      </c>
      <c r="M648" t="str">
        <f t="shared" si="40"/>
        <v xml:space="preserve">新北市板橋區文化路二段  </v>
      </c>
      <c r="N648" t="str">
        <f t="shared" si="41"/>
        <v>新北市</v>
      </c>
      <c r="O648">
        <f t="shared" si="42"/>
        <v>35000</v>
      </c>
      <c r="P648" t="str">
        <f>_xlfn.XLOOKUP(N648,區隔!$B$3:$B$20,區隔!C$3:C$20,0)</f>
        <v>北部</v>
      </c>
      <c r="Q648" t="str">
        <f>LOOKUP(C648,區隔!$F$3:$F$5,區隔!$E$3:$E$5)</f>
        <v>中坪數</v>
      </c>
      <c r="R648">
        <f t="shared" si="43"/>
        <v>20</v>
      </c>
    </row>
    <row r="649" spans="1:18" x14ac:dyDescent="0.3">
      <c r="A649" s="7" t="s">
        <v>2108</v>
      </c>
      <c r="B649" t="s">
        <v>1</v>
      </c>
      <c r="C649">
        <v>25.49</v>
      </c>
      <c r="D649" t="s">
        <v>418</v>
      </c>
      <c r="E649" t="s">
        <v>61</v>
      </c>
      <c r="F649" t="s">
        <v>2104</v>
      </c>
      <c r="G649" t="s">
        <v>29</v>
      </c>
      <c r="H649" t="str" cm="1">
        <f t="array" ref="H649:I649">_xlfn.TEXTSPLIT(SUBSTITUTE(D649,"樓",""),"/",,,0)</f>
        <v>2</v>
      </c>
      <c r="I649" t="str">
        <v>6</v>
      </c>
      <c r="J649" cm="1">
        <f t="array" ref="J649">GetNumByUnit(E649,"房")</f>
        <v>2</v>
      </c>
      <c r="K649" cm="1">
        <f t="array" ref="K649">GetNumByUnit(E649,"廳")</f>
        <v>2</v>
      </c>
      <c r="L649" cm="1">
        <f t="array" ref="L649">GetNumByUnit(E649,"衛")</f>
        <v>1</v>
      </c>
      <c r="M649" t="str">
        <f t="shared" si="40"/>
        <v xml:space="preserve">新北市淡水區八勢一街  </v>
      </c>
      <c r="N649" t="str">
        <f t="shared" si="41"/>
        <v>新北市</v>
      </c>
      <c r="O649">
        <f t="shared" si="42"/>
        <v>25000</v>
      </c>
      <c r="P649" t="str">
        <f>_xlfn.XLOOKUP(N649,區隔!$B$3:$B$20,區隔!C$3:C$20,0)</f>
        <v>北部</v>
      </c>
      <c r="Q649" t="str">
        <f>LOOKUP(C649,區隔!$F$3:$F$5,區隔!$E$3:$E$5)</f>
        <v>中坪數</v>
      </c>
      <c r="R649">
        <f t="shared" si="43"/>
        <v>10</v>
      </c>
    </row>
    <row r="650" spans="1:18" x14ac:dyDescent="0.3">
      <c r="A650" s="7" t="s">
        <v>2109</v>
      </c>
      <c r="B650" t="s">
        <v>1</v>
      </c>
      <c r="C650">
        <v>41.08</v>
      </c>
      <c r="D650" t="s">
        <v>765</v>
      </c>
      <c r="E650" t="s">
        <v>53</v>
      </c>
      <c r="F650" t="s">
        <v>2110</v>
      </c>
      <c r="G650" t="s">
        <v>29</v>
      </c>
      <c r="H650" t="str" cm="1">
        <f t="array" ref="H650:I650">_xlfn.TEXTSPLIT(SUBSTITUTE(D650,"樓",""),"/",,,0)</f>
        <v>6</v>
      </c>
      <c r="I650" t="str">
        <v>15</v>
      </c>
      <c r="J650" cm="1">
        <f t="array" ref="J650">GetNumByUnit(E650,"房")</f>
        <v>3</v>
      </c>
      <c r="K650" cm="1">
        <f t="array" ref="K650">GetNumByUnit(E650,"廳")</f>
        <v>2</v>
      </c>
      <c r="L650" cm="1">
        <f t="array" ref="L650">GetNumByUnit(E650,"衛")</f>
        <v>2</v>
      </c>
      <c r="M650" t="str">
        <f t="shared" si="40"/>
        <v xml:space="preserve">新北市淡水區濱海路二段  </v>
      </c>
      <c r="N650" t="str">
        <f t="shared" si="41"/>
        <v>新北市</v>
      </c>
      <c r="O650">
        <f t="shared" si="42"/>
        <v>25000</v>
      </c>
      <c r="P650" t="str">
        <f>_xlfn.XLOOKUP(N650,區隔!$B$3:$B$20,區隔!C$3:C$20,0)</f>
        <v>北部</v>
      </c>
      <c r="Q650" t="str">
        <f>LOOKUP(C650,區隔!$F$3:$F$5,區隔!$E$3:$E$5)</f>
        <v>大坪數</v>
      </c>
      <c r="R650">
        <f t="shared" si="43"/>
        <v>20</v>
      </c>
    </row>
    <row r="651" spans="1:18" x14ac:dyDescent="0.3">
      <c r="A651" s="7" t="s">
        <v>2111</v>
      </c>
      <c r="B651" t="s">
        <v>1</v>
      </c>
      <c r="C651">
        <v>143.6</v>
      </c>
      <c r="D651" t="s">
        <v>1861</v>
      </c>
      <c r="E651" t="s">
        <v>183</v>
      </c>
      <c r="F651" t="s">
        <v>2112</v>
      </c>
      <c r="G651" t="s">
        <v>343</v>
      </c>
      <c r="H651" t="str" cm="1">
        <f t="array" ref="H651:I651">_xlfn.TEXTSPLIT(SUBSTITUTE(D651,"樓",""),"/",,,0)</f>
        <v>4</v>
      </c>
      <c r="I651" t="str">
        <v>29</v>
      </c>
      <c r="J651" cm="1">
        <f t="array" ref="J651">GetNumByUnit(E651,"房")</f>
        <v>4</v>
      </c>
      <c r="K651" cm="1">
        <f t="array" ref="K651">GetNumByUnit(E651,"廳")</f>
        <v>2</v>
      </c>
      <c r="L651" cm="1">
        <f t="array" ref="L651">GetNumByUnit(E651,"衛")</f>
        <v>3</v>
      </c>
      <c r="M651" t="str">
        <f t="shared" si="40"/>
        <v xml:space="preserve">台中市西屯區河南路三段  </v>
      </c>
      <c r="N651" t="str">
        <f t="shared" si="41"/>
        <v>台中市</v>
      </c>
      <c r="O651">
        <f t="shared" si="42"/>
        <v>128000</v>
      </c>
      <c r="P651" t="str">
        <f>_xlfn.XLOOKUP(N651,區隔!$B$3:$B$20,區隔!C$3:C$20,0)</f>
        <v>中部</v>
      </c>
      <c r="Q651" t="str">
        <f>LOOKUP(C651,區隔!$F$3:$F$5,區隔!$E$3:$E$5)</f>
        <v>大坪數</v>
      </c>
      <c r="R651">
        <f t="shared" si="43"/>
        <v>30</v>
      </c>
    </row>
    <row r="652" spans="1:18" x14ac:dyDescent="0.3">
      <c r="A652" s="7" t="s">
        <v>2113</v>
      </c>
      <c r="B652" t="s">
        <v>1</v>
      </c>
      <c r="C652">
        <v>32.28</v>
      </c>
      <c r="D652" t="s">
        <v>560</v>
      </c>
      <c r="E652" t="s">
        <v>53</v>
      </c>
      <c r="F652" t="s">
        <v>1863</v>
      </c>
      <c r="G652" t="s">
        <v>243</v>
      </c>
      <c r="H652" t="str" cm="1">
        <f t="array" ref="H652:I652">_xlfn.TEXTSPLIT(SUBSTITUTE(D652,"樓",""),"/",,,0)</f>
        <v>2</v>
      </c>
      <c r="I652" t="str">
        <v>8</v>
      </c>
      <c r="J652" cm="1">
        <f t="array" ref="J652">GetNumByUnit(E652,"房")</f>
        <v>3</v>
      </c>
      <c r="K652" cm="1">
        <f t="array" ref="K652">GetNumByUnit(E652,"廳")</f>
        <v>2</v>
      </c>
      <c r="L652" cm="1">
        <f t="array" ref="L652">GetNumByUnit(E652,"衛")</f>
        <v>2</v>
      </c>
      <c r="M652" t="str">
        <f t="shared" si="40"/>
        <v xml:space="preserve">新北市土城區學府路一段  </v>
      </c>
      <c r="N652" t="str">
        <f t="shared" si="41"/>
        <v>新北市</v>
      </c>
      <c r="O652">
        <f t="shared" si="42"/>
        <v>30000</v>
      </c>
      <c r="P652" t="str">
        <f>_xlfn.XLOOKUP(N652,區隔!$B$3:$B$20,區隔!C$3:C$20,0)</f>
        <v>北部</v>
      </c>
      <c r="Q652" t="str">
        <f>LOOKUP(C652,區隔!$F$3:$F$5,區隔!$E$3:$E$5)</f>
        <v>大坪數</v>
      </c>
      <c r="R652">
        <f t="shared" si="43"/>
        <v>10</v>
      </c>
    </row>
    <row r="653" spans="1:18" x14ac:dyDescent="0.3">
      <c r="A653" s="7" t="s">
        <v>2114</v>
      </c>
      <c r="B653" t="s">
        <v>1</v>
      </c>
      <c r="C653">
        <v>47.72</v>
      </c>
      <c r="D653" t="s">
        <v>1064</v>
      </c>
      <c r="E653" t="s">
        <v>607</v>
      </c>
      <c r="F653" t="s">
        <v>2115</v>
      </c>
      <c r="G653" t="s">
        <v>177</v>
      </c>
      <c r="H653" t="str" cm="1">
        <f t="array" ref="H653:I653">_xlfn.TEXTSPLIT(SUBSTITUTE(D653,"樓",""),"/",,,0)</f>
        <v>11</v>
      </c>
      <c r="I653" t="str">
        <v>14</v>
      </c>
      <c r="J653" cm="1">
        <f t="array" ref="J653">GetNumByUnit(E653,"房")</f>
        <v>3</v>
      </c>
      <c r="K653" cm="1">
        <f t="array" ref="K653">GetNumByUnit(E653,"廳")</f>
        <v>2</v>
      </c>
      <c r="L653" cm="1">
        <f t="array" ref="L653">GetNumByUnit(E653,"衛")</f>
        <v>2</v>
      </c>
      <c r="M653" t="str">
        <f t="shared" si="40"/>
        <v xml:space="preserve">新北市新店區中央五街  </v>
      </c>
      <c r="N653" t="str">
        <f t="shared" si="41"/>
        <v>新北市</v>
      </c>
      <c r="O653">
        <f t="shared" si="42"/>
        <v>38000</v>
      </c>
      <c r="P653" t="str">
        <f>_xlfn.XLOOKUP(N653,區隔!$B$3:$B$20,區隔!C$3:C$20,0)</f>
        <v>北部</v>
      </c>
      <c r="Q653" t="str">
        <f>LOOKUP(C653,區隔!$F$3:$F$5,區隔!$E$3:$E$5)</f>
        <v>大坪數</v>
      </c>
      <c r="R653">
        <f t="shared" si="43"/>
        <v>20</v>
      </c>
    </row>
    <row r="654" spans="1:18" x14ac:dyDescent="0.3">
      <c r="A654" s="7" t="s">
        <v>2118</v>
      </c>
      <c r="B654" t="s">
        <v>1</v>
      </c>
      <c r="C654">
        <v>38.46</v>
      </c>
      <c r="D654" t="s">
        <v>765</v>
      </c>
      <c r="E654" t="s">
        <v>61</v>
      </c>
      <c r="F654" t="s">
        <v>2119</v>
      </c>
      <c r="G654" t="s">
        <v>999</v>
      </c>
      <c r="H654" t="str" cm="1">
        <f t="array" ref="H654:I654">_xlfn.TEXTSPLIT(SUBSTITUTE(D654,"樓",""),"/",,,0)</f>
        <v>6</v>
      </c>
      <c r="I654" t="str">
        <v>15</v>
      </c>
      <c r="J654" cm="1">
        <f t="array" ref="J654">GetNumByUnit(E654,"房")</f>
        <v>2</v>
      </c>
      <c r="K654" cm="1">
        <f t="array" ref="K654">GetNumByUnit(E654,"廳")</f>
        <v>2</v>
      </c>
      <c r="L654" cm="1">
        <f t="array" ref="L654">GetNumByUnit(E654,"衛")</f>
        <v>1</v>
      </c>
      <c r="M654" t="str">
        <f t="shared" si="40"/>
        <v xml:space="preserve">桃園市八德區豐田六路  </v>
      </c>
      <c r="N654" t="str">
        <f t="shared" si="41"/>
        <v>桃園市</v>
      </c>
      <c r="O654">
        <f t="shared" si="42"/>
        <v>26000</v>
      </c>
      <c r="P654" t="str">
        <f>_xlfn.XLOOKUP(N654,區隔!$B$3:$B$20,區隔!C$3:C$20,0)</f>
        <v>北部</v>
      </c>
      <c r="Q654" t="str">
        <f>LOOKUP(C654,區隔!$F$3:$F$5,區隔!$E$3:$E$5)</f>
        <v>大坪數</v>
      </c>
      <c r="R654">
        <f t="shared" si="43"/>
        <v>20</v>
      </c>
    </row>
    <row r="655" spans="1:18" x14ac:dyDescent="0.3">
      <c r="A655" s="7" t="s">
        <v>2122</v>
      </c>
      <c r="B655" t="s">
        <v>1</v>
      </c>
      <c r="C655">
        <v>26.63</v>
      </c>
      <c r="D655" t="s">
        <v>1240</v>
      </c>
      <c r="E655" t="s">
        <v>2123</v>
      </c>
      <c r="F655" t="s">
        <v>2124</v>
      </c>
      <c r="G655" t="s">
        <v>29</v>
      </c>
      <c r="H655" t="str" cm="1">
        <f t="array" ref="H655:I655">_xlfn.TEXTSPLIT(SUBSTITUTE(D655,"樓",""),"/",,,0)</f>
        <v>1-3</v>
      </c>
      <c r="I655" t="str">
        <v>2</v>
      </c>
      <c r="J655" cm="1">
        <f t="array" ref="J655">GetNumByUnit(E655,"房")</f>
        <v>3</v>
      </c>
      <c r="K655" cm="1">
        <f t="array" ref="K655">GetNumByUnit(E655,"廳")</f>
        <v>1</v>
      </c>
      <c r="L655" cm="1">
        <f t="array" ref="L655">GetNumByUnit(E655,"衛")</f>
        <v>2</v>
      </c>
      <c r="M655" t="str">
        <f t="shared" si="40"/>
        <v xml:space="preserve">台南市北區小東路  </v>
      </c>
      <c r="N655" t="str">
        <f t="shared" si="41"/>
        <v>台南市</v>
      </c>
      <c r="O655">
        <f t="shared" si="42"/>
        <v>25000</v>
      </c>
      <c r="P655" t="str">
        <f>_xlfn.XLOOKUP(N655,區隔!$B$3:$B$20,區隔!C$3:C$20,0)</f>
        <v>南部</v>
      </c>
      <c r="Q655" t="str">
        <f>LOOKUP(C655,區隔!$F$3:$F$5,區隔!$E$3:$E$5)</f>
        <v>中坪數</v>
      </c>
      <c r="R655">
        <f t="shared" si="43"/>
        <v>10</v>
      </c>
    </row>
    <row r="656" spans="1:18" x14ac:dyDescent="0.3">
      <c r="A656" s="7" t="s">
        <v>2127</v>
      </c>
      <c r="B656" t="s">
        <v>1</v>
      </c>
      <c r="C656">
        <v>46.15</v>
      </c>
      <c r="D656" t="s">
        <v>2128</v>
      </c>
      <c r="E656" t="s">
        <v>53</v>
      </c>
      <c r="F656" t="s">
        <v>2129</v>
      </c>
      <c r="G656" t="s">
        <v>26</v>
      </c>
      <c r="H656" t="str" cm="1">
        <f t="array" ref="H656:I656">_xlfn.TEXTSPLIT(SUBSTITUTE(D656,"樓",""),"/",,,0)</f>
        <v>7</v>
      </c>
      <c r="I656" t="str">
        <v>16</v>
      </c>
      <c r="J656" cm="1">
        <f t="array" ref="J656">GetNumByUnit(E656,"房")</f>
        <v>3</v>
      </c>
      <c r="K656" cm="1">
        <f t="array" ref="K656">GetNumByUnit(E656,"廳")</f>
        <v>2</v>
      </c>
      <c r="L656" cm="1">
        <f t="array" ref="L656">GetNumByUnit(E656,"衛")</f>
        <v>2</v>
      </c>
      <c r="M656" t="str">
        <f t="shared" si="40"/>
        <v xml:space="preserve">新北市淡水區自立路  </v>
      </c>
      <c r="N656" t="str">
        <f t="shared" si="41"/>
        <v>新北市</v>
      </c>
      <c r="O656">
        <f t="shared" si="42"/>
        <v>32000</v>
      </c>
      <c r="P656" t="str">
        <f>_xlfn.XLOOKUP(N656,區隔!$B$3:$B$20,區隔!C$3:C$20,0)</f>
        <v>北部</v>
      </c>
      <c r="Q656" t="str">
        <f>LOOKUP(C656,區隔!$F$3:$F$5,區隔!$E$3:$E$5)</f>
        <v>大坪數</v>
      </c>
      <c r="R656">
        <f t="shared" si="43"/>
        <v>20</v>
      </c>
    </row>
    <row r="657" spans="1:18" x14ac:dyDescent="0.3">
      <c r="A657" s="7" t="s">
        <v>350</v>
      </c>
      <c r="B657" t="s">
        <v>1</v>
      </c>
      <c r="C657">
        <v>43.09</v>
      </c>
      <c r="D657" t="s">
        <v>324</v>
      </c>
      <c r="E657" t="s">
        <v>53</v>
      </c>
      <c r="F657" t="s">
        <v>43</v>
      </c>
      <c r="G657" t="s">
        <v>351</v>
      </c>
      <c r="H657" t="str" cm="1">
        <f t="array" ref="H657:I657">_xlfn.TEXTSPLIT(SUBSTITUTE(D657,"樓",""),"/",,,0)</f>
        <v>9</v>
      </c>
      <c r="I657" t="str">
        <v>14</v>
      </c>
      <c r="J657" cm="1">
        <f t="array" ref="J657">GetNumByUnit(E657,"房")</f>
        <v>3</v>
      </c>
      <c r="K657" cm="1">
        <f t="array" ref="K657">GetNumByUnit(E657,"廳")</f>
        <v>2</v>
      </c>
      <c r="L657" cm="1">
        <f t="array" ref="L657">GetNumByUnit(E657,"衛")</f>
        <v>2</v>
      </c>
      <c r="M657" t="str">
        <f t="shared" si="40"/>
        <v xml:space="preserve">台北市內湖區民權東路六段  </v>
      </c>
      <c r="N657" t="str">
        <f t="shared" si="41"/>
        <v>台北市</v>
      </c>
      <c r="O657">
        <f t="shared" si="42"/>
        <v>49500</v>
      </c>
      <c r="P657" t="str">
        <f>_xlfn.XLOOKUP(N657,區隔!$B$3:$B$20,區隔!C$3:C$20,0)</f>
        <v>北部</v>
      </c>
      <c r="Q657" t="str">
        <f>LOOKUP(C657,區隔!$F$3:$F$5,區隔!$E$3:$E$5)</f>
        <v>大坪數</v>
      </c>
      <c r="R657">
        <f t="shared" si="43"/>
        <v>20</v>
      </c>
    </row>
    <row r="658" spans="1:18" x14ac:dyDescent="0.3">
      <c r="A658" s="7" t="s">
        <v>2132</v>
      </c>
      <c r="B658" t="s">
        <v>1</v>
      </c>
      <c r="C658">
        <v>39.020000000000003</v>
      </c>
      <c r="D658" t="s">
        <v>616</v>
      </c>
      <c r="E658" t="s">
        <v>53</v>
      </c>
      <c r="F658" t="s">
        <v>2133</v>
      </c>
      <c r="G658" t="s">
        <v>26</v>
      </c>
      <c r="H658" t="str" cm="1">
        <f t="array" ref="H658:I658">_xlfn.TEXTSPLIT(SUBSTITUTE(D658,"樓",""),"/",,,0)</f>
        <v>8</v>
      </c>
      <c r="I658" t="str">
        <v>14</v>
      </c>
      <c r="J658" cm="1">
        <f t="array" ref="J658">GetNumByUnit(E658,"房")</f>
        <v>3</v>
      </c>
      <c r="K658" cm="1">
        <f t="array" ref="K658">GetNumByUnit(E658,"廳")</f>
        <v>2</v>
      </c>
      <c r="L658" cm="1">
        <f t="array" ref="L658">GetNumByUnit(E658,"衛")</f>
        <v>2</v>
      </c>
      <c r="M658" t="str">
        <f t="shared" si="40"/>
        <v xml:space="preserve">台中市南區忠明南路  </v>
      </c>
      <c r="N658" t="str">
        <f t="shared" si="41"/>
        <v>台中市</v>
      </c>
      <c r="O658">
        <f t="shared" si="42"/>
        <v>32000</v>
      </c>
      <c r="P658" t="str">
        <f>_xlfn.XLOOKUP(N658,區隔!$B$3:$B$20,區隔!C$3:C$20,0)</f>
        <v>中部</v>
      </c>
      <c r="Q658" t="str">
        <f>LOOKUP(C658,區隔!$F$3:$F$5,區隔!$E$3:$E$5)</f>
        <v>大坪數</v>
      </c>
      <c r="R658">
        <f t="shared" si="43"/>
        <v>20</v>
      </c>
    </row>
    <row r="659" spans="1:18" x14ac:dyDescent="0.3">
      <c r="A659" s="7" t="s">
        <v>2134</v>
      </c>
      <c r="B659" t="s">
        <v>1</v>
      </c>
      <c r="C659">
        <v>23.26</v>
      </c>
      <c r="D659" t="s">
        <v>541</v>
      </c>
      <c r="E659" t="s">
        <v>61</v>
      </c>
      <c r="F659" t="s">
        <v>2135</v>
      </c>
      <c r="G659" t="s">
        <v>243</v>
      </c>
      <c r="H659" t="str" cm="1">
        <f t="array" ref="H659:I659">_xlfn.TEXTSPLIT(SUBSTITUTE(D659,"樓",""),"/",,,0)</f>
        <v>5</v>
      </c>
      <c r="I659" t="str">
        <v>10</v>
      </c>
      <c r="J659" cm="1">
        <f t="array" ref="J659">GetNumByUnit(E659,"房")</f>
        <v>2</v>
      </c>
      <c r="K659" cm="1">
        <f t="array" ref="K659">GetNumByUnit(E659,"廳")</f>
        <v>2</v>
      </c>
      <c r="L659" cm="1">
        <f t="array" ref="L659">GetNumByUnit(E659,"衛")</f>
        <v>1</v>
      </c>
      <c r="M659" t="str">
        <f t="shared" si="40"/>
        <v xml:space="preserve"> 新北市三重區仁義街  </v>
      </c>
      <c r="N659" t="str">
        <f t="shared" si="41"/>
        <v>新北市</v>
      </c>
      <c r="O659">
        <f t="shared" si="42"/>
        <v>30000</v>
      </c>
      <c r="P659" t="str">
        <f>_xlfn.XLOOKUP(N659,區隔!$B$3:$B$20,區隔!C$3:C$20,0)</f>
        <v>北部</v>
      </c>
      <c r="Q659" t="str">
        <f>LOOKUP(C659,區隔!$F$3:$F$5,區隔!$E$3:$E$5)</f>
        <v>中坪數</v>
      </c>
      <c r="R659">
        <f t="shared" si="43"/>
        <v>10</v>
      </c>
    </row>
    <row r="660" spans="1:18" x14ac:dyDescent="0.3">
      <c r="A660" s="7" t="s">
        <v>2140</v>
      </c>
      <c r="B660" t="s">
        <v>1</v>
      </c>
      <c r="C660">
        <v>31.62</v>
      </c>
      <c r="D660" t="s">
        <v>445</v>
      </c>
      <c r="E660" t="s">
        <v>187</v>
      </c>
      <c r="F660" t="s">
        <v>2141</v>
      </c>
      <c r="G660" t="s">
        <v>18</v>
      </c>
      <c r="H660" t="str" cm="1">
        <f t="array" ref="H660:I660">_xlfn.TEXTSPLIT(SUBSTITUTE(D660,"樓",""),"/",,,0)</f>
        <v>3</v>
      </c>
      <c r="I660" t="str">
        <v>4</v>
      </c>
      <c r="J660" cm="1">
        <f t="array" ref="J660">GetNumByUnit(E660,"房")</f>
        <v>3</v>
      </c>
      <c r="K660" cm="1">
        <f t="array" ref="K660">GetNumByUnit(E660,"廳")</f>
        <v>2</v>
      </c>
      <c r="L660" cm="1">
        <f t="array" ref="L660">GetNumByUnit(E660,"衛")</f>
        <v>1</v>
      </c>
      <c r="M660" t="str">
        <f t="shared" si="40"/>
        <v xml:space="preserve">新北市汐止區宜興街  </v>
      </c>
      <c r="N660" t="str">
        <f t="shared" si="41"/>
        <v>新北市</v>
      </c>
      <c r="O660">
        <f t="shared" si="42"/>
        <v>22000</v>
      </c>
      <c r="P660" t="str">
        <f>_xlfn.XLOOKUP(N660,區隔!$B$3:$B$20,區隔!C$3:C$20,0)</f>
        <v>北部</v>
      </c>
      <c r="Q660" t="str">
        <f>LOOKUP(C660,區隔!$F$3:$F$5,區隔!$E$3:$E$5)</f>
        <v>大坪數</v>
      </c>
      <c r="R660">
        <f t="shared" si="43"/>
        <v>10</v>
      </c>
    </row>
    <row r="661" spans="1:18" x14ac:dyDescent="0.3">
      <c r="A661" s="7" t="s">
        <v>2142</v>
      </c>
      <c r="B661" t="s">
        <v>1</v>
      </c>
      <c r="C661">
        <v>10.31</v>
      </c>
      <c r="D661" t="s">
        <v>560</v>
      </c>
      <c r="E661" t="s">
        <v>59</v>
      </c>
      <c r="F661" t="s">
        <v>1562</v>
      </c>
      <c r="G661" t="s">
        <v>333</v>
      </c>
      <c r="H661" t="str" cm="1">
        <f t="array" ref="H661:I661">_xlfn.TEXTSPLIT(SUBSTITUTE(D661,"樓",""),"/",,,0)</f>
        <v>2</v>
      </c>
      <c r="I661" t="str">
        <v>8</v>
      </c>
      <c r="J661" cm="1">
        <f t="array" ref="J661">GetNumByUnit(E661,"房")</f>
        <v>1</v>
      </c>
      <c r="K661" t="str" cm="1">
        <f t="array" ref="K661">GetNumByUnit(E661,"廳")</f>
        <v/>
      </c>
      <c r="L661" cm="1">
        <f t="array" ref="L661">GetNumByUnit(E661,"衛")</f>
        <v>1</v>
      </c>
      <c r="M661" t="str">
        <f t="shared" si="40"/>
        <v xml:space="preserve">台中市北區學士路  </v>
      </c>
      <c r="N661" t="str">
        <f t="shared" si="41"/>
        <v>台中市</v>
      </c>
      <c r="O661">
        <f t="shared" si="42"/>
        <v>11500</v>
      </c>
      <c r="P661" t="str">
        <f>_xlfn.XLOOKUP(N661,區隔!$B$3:$B$20,區隔!C$3:C$20,0)</f>
        <v>中部</v>
      </c>
      <c r="Q661" t="str">
        <f>LOOKUP(C661,區隔!$F$3:$F$5,區隔!$E$3:$E$5)</f>
        <v>小坪數</v>
      </c>
      <c r="R661">
        <f t="shared" si="43"/>
        <v>10</v>
      </c>
    </row>
    <row r="662" spans="1:18" x14ac:dyDescent="0.3">
      <c r="A662" s="7" t="s">
        <v>352</v>
      </c>
      <c r="B662" t="s">
        <v>1</v>
      </c>
      <c r="C662">
        <v>42.39</v>
      </c>
      <c r="D662" t="s">
        <v>353</v>
      </c>
      <c r="E662" t="s">
        <v>53</v>
      </c>
      <c r="F662" t="s">
        <v>354</v>
      </c>
      <c r="G662" t="s">
        <v>355</v>
      </c>
      <c r="H662" t="str" cm="1">
        <f t="array" ref="H662:I662">_xlfn.TEXTSPLIT(SUBSTITUTE(D662,"樓",""),"/",,,0)</f>
        <v>10</v>
      </c>
      <c r="I662" t="str">
        <v>10</v>
      </c>
      <c r="J662" cm="1">
        <f t="array" ref="J662">GetNumByUnit(E662,"房")</f>
        <v>3</v>
      </c>
      <c r="K662" cm="1">
        <f t="array" ref="K662">GetNumByUnit(E662,"廳")</f>
        <v>2</v>
      </c>
      <c r="L662" cm="1">
        <f t="array" ref="L662">GetNumByUnit(E662,"衛")</f>
        <v>2</v>
      </c>
      <c r="M662" t="str">
        <f t="shared" si="40"/>
        <v xml:space="preserve"> 台北市南港區經園街  </v>
      </c>
      <c r="N662" t="str">
        <f t="shared" si="41"/>
        <v>台北市</v>
      </c>
      <c r="O662">
        <f t="shared" si="42"/>
        <v>98888</v>
      </c>
      <c r="P662" t="str">
        <f>_xlfn.XLOOKUP(N662,區隔!$B$3:$B$20,區隔!C$3:C$20,0)</f>
        <v>北部</v>
      </c>
      <c r="Q662" t="str">
        <f>LOOKUP(C662,區隔!$F$3:$F$5,區隔!$E$3:$E$5)</f>
        <v>大坪數</v>
      </c>
      <c r="R662">
        <f t="shared" si="43"/>
        <v>10</v>
      </c>
    </row>
    <row r="663" spans="1:18" x14ac:dyDescent="0.3">
      <c r="A663" s="7" t="s">
        <v>2143</v>
      </c>
      <c r="B663" t="s">
        <v>1</v>
      </c>
      <c r="C663">
        <v>26.94</v>
      </c>
      <c r="D663" t="s">
        <v>60</v>
      </c>
      <c r="E663" t="s">
        <v>187</v>
      </c>
      <c r="F663" t="s">
        <v>2144</v>
      </c>
      <c r="G663" t="s">
        <v>999</v>
      </c>
      <c r="H663" t="str" cm="1">
        <f t="array" ref="H663:I663">_xlfn.TEXTSPLIT(SUBSTITUTE(D663,"樓",""),"/",,,0)</f>
        <v>4</v>
      </c>
      <c r="I663" t="str">
        <v>5</v>
      </c>
      <c r="J663" cm="1">
        <f t="array" ref="J663">GetNumByUnit(E663,"房")</f>
        <v>3</v>
      </c>
      <c r="K663" cm="1">
        <f t="array" ref="K663">GetNumByUnit(E663,"廳")</f>
        <v>2</v>
      </c>
      <c r="L663" cm="1">
        <f t="array" ref="L663">GetNumByUnit(E663,"衛")</f>
        <v>1</v>
      </c>
      <c r="M663" t="str">
        <f t="shared" si="40"/>
        <v xml:space="preserve">台中市北區北平一街  </v>
      </c>
      <c r="N663" t="str">
        <f t="shared" si="41"/>
        <v>台中市</v>
      </c>
      <c r="O663">
        <f t="shared" si="42"/>
        <v>26000</v>
      </c>
      <c r="P663" t="str">
        <f>_xlfn.XLOOKUP(N663,區隔!$B$3:$B$20,區隔!C$3:C$20,0)</f>
        <v>中部</v>
      </c>
      <c r="Q663" t="str">
        <f>LOOKUP(C663,區隔!$F$3:$F$5,區隔!$E$3:$E$5)</f>
        <v>中坪數</v>
      </c>
      <c r="R663">
        <f t="shared" si="43"/>
        <v>10</v>
      </c>
    </row>
    <row r="664" spans="1:18" x14ac:dyDescent="0.3">
      <c r="A664" s="7" t="s">
        <v>2145</v>
      </c>
      <c r="B664" t="s">
        <v>1</v>
      </c>
      <c r="C664">
        <v>58</v>
      </c>
      <c r="D664" t="s">
        <v>2146</v>
      </c>
      <c r="E664" t="s">
        <v>53</v>
      </c>
      <c r="F664" t="s">
        <v>2147</v>
      </c>
      <c r="G664" t="s">
        <v>228</v>
      </c>
      <c r="H664" t="str" cm="1">
        <f t="array" ref="H664:I664">_xlfn.TEXTSPLIT(SUBSTITUTE(D664,"樓",""),"/",,,0)</f>
        <v>12</v>
      </c>
      <c r="I664" t="str">
        <v>18</v>
      </c>
      <c r="J664" cm="1">
        <f t="array" ref="J664">GetNumByUnit(E664,"房")</f>
        <v>3</v>
      </c>
      <c r="K664" cm="1">
        <f t="array" ref="K664">GetNumByUnit(E664,"廳")</f>
        <v>2</v>
      </c>
      <c r="L664" cm="1">
        <f t="array" ref="L664">GetNumByUnit(E664,"衛")</f>
        <v>2</v>
      </c>
      <c r="M664" t="str">
        <f t="shared" si="40"/>
        <v xml:space="preserve">新北市汐止區東勢街  </v>
      </c>
      <c r="N664" t="str">
        <f t="shared" si="41"/>
        <v>新北市</v>
      </c>
      <c r="O664">
        <f t="shared" si="42"/>
        <v>35000</v>
      </c>
      <c r="P664" t="str">
        <f>_xlfn.XLOOKUP(N664,區隔!$B$3:$B$20,區隔!C$3:C$20,0)</f>
        <v>北部</v>
      </c>
      <c r="Q664" t="str">
        <f>LOOKUP(C664,區隔!$F$3:$F$5,區隔!$E$3:$E$5)</f>
        <v>大坪數</v>
      </c>
      <c r="R664">
        <f t="shared" si="43"/>
        <v>20</v>
      </c>
    </row>
    <row r="665" spans="1:18" x14ac:dyDescent="0.3">
      <c r="A665" s="7" t="s">
        <v>2149</v>
      </c>
      <c r="B665" t="s">
        <v>1</v>
      </c>
      <c r="C665">
        <v>42.64</v>
      </c>
      <c r="D665" t="s">
        <v>2150</v>
      </c>
      <c r="E665" t="s">
        <v>51</v>
      </c>
      <c r="F665" t="s">
        <v>1810</v>
      </c>
      <c r="G665" t="s">
        <v>29</v>
      </c>
      <c r="H665" t="str" cm="1">
        <f t="array" ref="H665:I665">_xlfn.TEXTSPLIT(SUBSTITUTE(D665,"樓",""),"/",,,0)</f>
        <v>7</v>
      </c>
      <c r="I665" t="str">
        <v>26</v>
      </c>
      <c r="J665" cm="1">
        <f t="array" ref="J665">GetNumByUnit(E665,"房")</f>
        <v>2</v>
      </c>
      <c r="K665" cm="1">
        <f t="array" ref="K665">GetNumByUnit(E665,"廳")</f>
        <v>2</v>
      </c>
      <c r="L665" cm="1">
        <f t="array" ref="L665">GetNumByUnit(E665,"衛")</f>
        <v>2</v>
      </c>
      <c r="M665" t="str">
        <f t="shared" si="40"/>
        <v xml:space="preserve">台中市西屯區臺灣大道四段  </v>
      </c>
      <c r="N665" t="str">
        <f t="shared" si="41"/>
        <v>台中市</v>
      </c>
      <c r="O665">
        <f t="shared" si="42"/>
        <v>25000</v>
      </c>
      <c r="P665" t="str">
        <f>_xlfn.XLOOKUP(N665,區隔!$B$3:$B$20,區隔!C$3:C$20,0)</f>
        <v>中部</v>
      </c>
      <c r="Q665" t="str">
        <f>LOOKUP(C665,區隔!$F$3:$F$5,區隔!$E$3:$E$5)</f>
        <v>大坪數</v>
      </c>
      <c r="R665">
        <f t="shared" si="43"/>
        <v>30</v>
      </c>
    </row>
    <row r="666" spans="1:18" x14ac:dyDescent="0.3">
      <c r="A666" s="7" t="s">
        <v>362</v>
      </c>
      <c r="B666" t="s">
        <v>1</v>
      </c>
      <c r="C666">
        <v>41.31</v>
      </c>
      <c r="D666" t="s">
        <v>88</v>
      </c>
      <c r="E666" t="s">
        <v>66</v>
      </c>
      <c r="F666" t="s">
        <v>363</v>
      </c>
      <c r="G666" t="s">
        <v>23</v>
      </c>
      <c r="H666" t="str" cm="1">
        <f t="array" ref="H666:I666">_xlfn.TEXTSPLIT(SUBSTITUTE(D666,"樓",""),"/",,,0)</f>
        <v>2</v>
      </c>
      <c r="I666" t="str">
        <v>5</v>
      </c>
      <c r="J666" cm="1">
        <f t="array" ref="J666">GetNumByUnit(E666,"房")</f>
        <v>4</v>
      </c>
      <c r="K666" cm="1">
        <f t="array" ref="K666">GetNumByUnit(E666,"廳")</f>
        <v>2</v>
      </c>
      <c r="L666" cm="1">
        <f t="array" ref="L666">GetNumByUnit(E666,"衛")</f>
        <v>2</v>
      </c>
      <c r="M666" t="str">
        <f t="shared" si="40"/>
        <v xml:space="preserve">台北市內湖區康寧路一段  </v>
      </c>
      <c r="N666" t="str">
        <f t="shared" si="41"/>
        <v>台北市</v>
      </c>
      <c r="O666">
        <f t="shared" si="42"/>
        <v>40000</v>
      </c>
      <c r="P666" t="str">
        <f>_xlfn.XLOOKUP(N666,區隔!$B$3:$B$20,區隔!C$3:C$20,0)</f>
        <v>北部</v>
      </c>
      <c r="Q666" t="str">
        <f>LOOKUP(C666,區隔!$F$3:$F$5,區隔!$E$3:$E$5)</f>
        <v>大坪數</v>
      </c>
      <c r="R666">
        <f t="shared" si="43"/>
        <v>10</v>
      </c>
    </row>
    <row r="667" spans="1:18" x14ac:dyDescent="0.3">
      <c r="A667" s="7" t="s">
        <v>2151</v>
      </c>
      <c r="B667" t="s">
        <v>1</v>
      </c>
      <c r="C667">
        <v>7</v>
      </c>
      <c r="D667" t="s">
        <v>226</v>
      </c>
      <c r="E667" t="s">
        <v>56</v>
      </c>
      <c r="F667" t="s">
        <v>2152</v>
      </c>
      <c r="G667" t="s">
        <v>680</v>
      </c>
      <c r="H667" t="str" cm="1">
        <f t="array" ref="H667:I667">_xlfn.TEXTSPLIT(SUBSTITUTE(D667,"樓",""),"/",,,0)</f>
        <v>7</v>
      </c>
      <c r="I667" t="str">
        <v>7</v>
      </c>
      <c r="J667" cm="1">
        <f t="array" ref="J667">GetNumByUnit(E667,"房")</f>
        <v>1</v>
      </c>
      <c r="K667" cm="1">
        <f t="array" ref="K667">GetNumByUnit(E667,"廳")</f>
        <v>1</v>
      </c>
      <c r="L667" cm="1">
        <f t="array" ref="L667">GetNumByUnit(E667,"衛")</f>
        <v>1</v>
      </c>
      <c r="M667" t="str">
        <f t="shared" si="40"/>
        <v xml:space="preserve">台中市北區華美街二段  </v>
      </c>
      <c r="N667" t="str">
        <f t="shared" si="41"/>
        <v>台中市</v>
      </c>
      <c r="O667">
        <f t="shared" si="42"/>
        <v>7000</v>
      </c>
      <c r="P667" t="str">
        <f>_xlfn.XLOOKUP(N667,區隔!$B$3:$B$20,區隔!C$3:C$20,0)</f>
        <v>中部</v>
      </c>
      <c r="Q667" t="str">
        <f>LOOKUP(C667,區隔!$F$3:$F$5,區隔!$E$3:$E$5)</f>
        <v>小坪數</v>
      </c>
      <c r="R667">
        <f t="shared" si="43"/>
        <v>10</v>
      </c>
    </row>
    <row r="668" spans="1:18" x14ac:dyDescent="0.3">
      <c r="A668" s="7" t="s">
        <v>2153</v>
      </c>
      <c r="B668" t="s">
        <v>1</v>
      </c>
      <c r="C668">
        <v>73.95</v>
      </c>
      <c r="D668" t="s">
        <v>69</v>
      </c>
      <c r="E668" t="s">
        <v>66</v>
      </c>
      <c r="F668" t="s">
        <v>2154</v>
      </c>
      <c r="G668" t="s">
        <v>143</v>
      </c>
      <c r="H668" t="str" cm="1">
        <f t="array" ref="H668:I668">_xlfn.TEXTSPLIT(SUBSTITUTE(D668,"樓",""),"/",,,0)</f>
        <v>10</v>
      </c>
      <c r="I668" t="str">
        <v>12</v>
      </c>
      <c r="J668" cm="1">
        <f t="array" ref="J668">GetNumByUnit(E668,"房")</f>
        <v>4</v>
      </c>
      <c r="K668" cm="1">
        <f t="array" ref="K668">GetNumByUnit(E668,"廳")</f>
        <v>2</v>
      </c>
      <c r="L668" cm="1">
        <f t="array" ref="L668">GetNumByUnit(E668,"衛")</f>
        <v>2</v>
      </c>
      <c r="M668" t="str">
        <f t="shared" si="40"/>
        <v xml:space="preserve">新北市三峽區復興路  </v>
      </c>
      <c r="N668" t="str">
        <f t="shared" si="41"/>
        <v>新北市</v>
      </c>
      <c r="O668">
        <f t="shared" si="42"/>
        <v>36000</v>
      </c>
      <c r="P668" t="str">
        <f>_xlfn.XLOOKUP(N668,區隔!$B$3:$B$20,區隔!C$3:C$20,0)</f>
        <v>北部</v>
      </c>
      <c r="Q668" t="str">
        <f>LOOKUP(C668,區隔!$F$3:$F$5,區隔!$E$3:$E$5)</f>
        <v>大坪數</v>
      </c>
      <c r="R668">
        <f t="shared" si="43"/>
        <v>20</v>
      </c>
    </row>
    <row r="669" spans="1:18" x14ac:dyDescent="0.3">
      <c r="A669" s="7" t="s">
        <v>2158</v>
      </c>
      <c r="B669" t="s">
        <v>1</v>
      </c>
      <c r="C669">
        <v>27.87</v>
      </c>
      <c r="D669" t="s">
        <v>2150</v>
      </c>
      <c r="E669" t="s">
        <v>56</v>
      </c>
      <c r="F669" t="s">
        <v>1810</v>
      </c>
      <c r="G669" t="s">
        <v>18</v>
      </c>
      <c r="H669" t="str" cm="1">
        <f t="array" ref="H669:I669">_xlfn.TEXTSPLIT(SUBSTITUTE(D669,"樓",""),"/",,,0)</f>
        <v>7</v>
      </c>
      <c r="I669" t="str">
        <v>26</v>
      </c>
      <c r="J669" cm="1">
        <f t="array" ref="J669">GetNumByUnit(E669,"房")</f>
        <v>1</v>
      </c>
      <c r="K669" cm="1">
        <f t="array" ref="K669">GetNumByUnit(E669,"廳")</f>
        <v>1</v>
      </c>
      <c r="L669" cm="1">
        <f t="array" ref="L669">GetNumByUnit(E669,"衛")</f>
        <v>1</v>
      </c>
      <c r="M669" t="str">
        <f t="shared" si="40"/>
        <v xml:space="preserve">台中市西屯區臺灣大道四段  </v>
      </c>
      <c r="N669" t="str">
        <f t="shared" si="41"/>
        <v>台中市</v>
      </c>
      <c r="O669">
        <f t="shared" si="42"/>
        <v>22000</v>
      </c>
      <c r="P669" t="str">
        <f>_xlfn.XLOOKUP(N669,區隔!$B$3:$B$20,區隔!C$3:C$20,0)</f>
        <v>中部</v>
      </c>
      <c r="Q669" t="str">
        <f>LOOKUP(C669,區隔!$F$3:$F$5,區隔!$E$3:$E$5)</f>
        <v>中坪數</v>
      </c>
      <c r="R669">
        <f t="shared" si="43"/>
        <v>30</v>
      </c>
    </row>
    <row r="670" spans="1:18" x14ac:dyDescent="0.3">
      <c r="A670" s="7" t="s">
        <v>366</v>
      </c>
      <c r="B670" t="s">
        <v>1</v>
      </c>
      <c r="C670">
        <v>29.37</v>
      </c>
      <c r="D670" t="s">
        <v>367</v>
      </c>
      <c r="E670" t="s">
        <v>141</v>
      </c>
      <c r="F670" t="s">
        <v>206</v>
      </c>
      <c r="G670" t="s">
        <v>23</v>
      </c>
      <c r="H670" t="str" cm="1">
        <f t="array" ref="H670:I670">_xlfn.TEXTSPLIT(SUBSTITUTE(D670,"樓",""),"/",,,0)</f>
        <v>10</v>
      </c>
      <c r="I670" t="str">
        <v>26</v>
      </c>
      <c r="J670" cm="1">
        <f t="array" ref="J670">GetNumByUnit(E670,"房")</f>
        <v>2</v>
      </c>
      <c r="K670" cm="1">
        <f t="array" ref="K670">GetNumByUnit(E670,"廳")</f>
        <v>1</v>
      </c>
      <c r="L670" cm="1">
        <f t="array" ref="L670">GetNumByUnit(E670,"衛")</f>
        <v>1</v>
      </c>
      <c r="M670" t="str">
        <f t="shared" si="40"/>
        <v xml:space="preserve">台北市南港區興南街  </v>
      </c>
      <c r="N670" t="str">
        <f t="shared" si="41"/>
        <v>台北市</v>
      </c>
      <c r="O670">
        <f t="shared" si="42"/>
        <v>40000</v>
      </c>
      <c r="P670" t="str">
        <f>_xlfn.XLOOKUP(N670,區隔!$B$3:$B$20,區隔!C$3:C$20,0)</f>
        <v>北部</v>
      </c>
      <c r="Q670" t="str">
        <f>LOOKUP(C670,區隔!$F$3:$F$5,區隔!$E$3:$E$5)</f>
        <v>中坪數</v>
      </c>
      <c r="R670">
        <f t="shared" si="43"/>
        <v>30</v>
      </c>
    </row>
    <row r="671" spans="1:18" x14ac:dyDescent="0.3">
      <c r="A671" s="7" t="s">
        <v>2159</v>
      </c>
      <c r="B671" t="s">
        <v>1</v>
      </c>
      <c r="C671">
        <v>37.33</v>
      </c>
      <c r="D671" t="s">
        <v>62</v>
      </c>
      <c r="E671" t="s">
        <v>53</v>
      </c>
      <c r="F671" t="s">
        <v>2160</v>
      </c>
      <c r="G671" t="s">
        <v>288</v>
      </c>
      <c r="H671" t="str" cm="1">
        <f t="array" ref="H671:I671">_xlfn.TEXTSPLIT(SUBSTITUTE(D671,"樓",""),"/",,,0)</f>
        <v>8</v>
      </c>
      <c r="I671" t="str">
        <v>12</v>
      </c>
      <c r="J671" cm="1">
        <f t="array" ref="J671">GetNumByUnit(E671,"房")</f>
        <v>3</v>
      </c>
      <c r="K671" cm="1">
        <f t="array" ref="K671">GetNumByUnit(E671,"廳")</f>
        <v>2</v>
      </c>
      <c r="L671" cm="1">
        <f t="array" ref="L671">GetNumByUnit(E671,"衛")</f>
        <v>2</v>
      </c>
      <c r="M671" t="str">
        <f t="shared" si="40"/>
        <v xml:space="preserve">新竹縣竹東鎮中興路三段  </v>
      </c>
      <c r="N671" t="str">
        <f t="shared" si="41"/>
        <v>新竹縣</v>
      </c>
      <c r="O671">
        <f t="shared" si="42"/>
        <v>19000</v>
      </c>
      <c r="P671" t="str">
        <f>_xlfn.XLOOKUP(N671,區隔!$B$3:$B$20,區隔!C$3:C$20,0)</f>
        <v>北部</v>
      </c>
      <c r="Q671" t="str">
        <f>LOOKUP(C671,區隔!$F$3:$F$5,區隔!$E$3:$E$5)</f>
        <v>大坪數</v>
      </c>
      <c r="R671">
        <f t="shared" si="43"/>
        <v>20</v>
      </c>
    </row>
    <row r="672" spans="1:18" x14ac:dyDescent="0.3">
      <c r="A672" s="7" t="s">
        <v>2161</v>
      </c>
      <c r="B672" t="s">
        <v>1</v>
      </c>
      <c r="C672">
        <v>25.64</v>
      </c>
      <c r="D672" t="s">
        <v>2162</v>
      </c>
      <c r="E672" t="s">
        <v>61</v>
      </c>
      <c r="F672" t="s">
        <v>2163</v>
      </c>
      <c r="G672" t="s">
        <v>29</v>
      </c>
      <c r="H672" t="str" cm="1">
        <f t="array" ref="H672:I672">_xlfn.TEXTSPLIT(SUBSTITUTE(D672,"樓",""),"/",,,0)</f>
        <v>8</v>
      </c>
      <c r="I672" t="str">
        <v>35</v>
      </c>
      <c r="J672" cm="1">
        <f t="array" ref="J672">GetNumByUnit(E672,"房")</f>
        <v>2</v>
      </c>
      <c r="K672" cm="1">
        <f t="array" ref="K672">GetNumByUnit(E672,"廳")</f>
        <v>2</v>
      </c>
      <c r="L672" cm="1">
        <f t="array" ref="L672">GetNumByUnit(E672,"衛")</f>
        <v>1</v>
      </c>
      <c r="M672" t="str">
        <f t="shared" si="40"/>
        <v xml:space="preserve">高雄市三民區博愛一路  </v>
      </c>
      <c r="N672" t="str">
        <f t="shared" si="41"/>
        <v>高雄市</v>
      </c>
      <c r="O672">
        <f t="shared" si="42"/>
        <v>25000</v>
      </c>
      <c r="P672" t="str">
        <f>_xlfn.XLOOKUP(N672,區隔!$B$3:$B$20,區隔!C$3:C$20,0)</f>
        <v>南部</v>
      </c>
      <c r="Q672" t="str">
        <f>LOOKUP(C672,區隔!$F$3:$F$5,區隔!$E$3:$E$5)</f>
        <v>中坪數</v>
      </c>
      <c r="R672">
        <f t="shared" si="43"/>
        <v>40</v>
      </c>
    </row>
    <row r="673" spans="1:18" x14ac:dyDescent="0.3">
      <c r="A673" s="7" t="s">
        <v>2164</v>
      </c>
      <c r="B673" t="s">
        <v>1</v>
      </c>
      <c r="C673">
        <v>31.28</v>
      </c>
      <c r="D673" t="s">
        <v>133</v>
      </c>
      <c r="E673" t="s">
        <v>53</v>
      </c>
      <c r="F673" t="s">
        <v>2165</v>
      </c>
      <c r="G673" t="s">
        <v>12</v>
      </c>
      <c r="H673" t="str" cm="1">
        <f t="array" ref="H673:I673">_xlfn.TEXTSPLIT(SUBSTITUTE(D673,"樓",""),"/",,,0)</f>
        <v>7</v>
      </c>
      <c r="I673" t="str">
        <v>14</v>
      </c>
      <c r="J673" cm="1">
        <f t="array" ref="J673">GetNumByUnit(E673,"房")</f>
        <v>3</v>
      </c>
      <c r="K673" cm="1">
        <f t="array" ref="K673">GetNumByUnit(E673,"廳")</f>
        <v>2</v>
      </c>
      <c r="L673" cm="1">
        <f t="array" ref="L673">GetNumByUnit(E673,"衛")</f>
        <v>2</v>
      </c>
      <c r="M673" t="str">
        <f t="shared" si="40"/>
        <v xml:space="preserve">新北市板橋區南雅東路  </v>
      </c>
      <c r="N673" t="str">
        <f t="shared" si="41"/>
        <v>新北市</v>
      </c>
      <c r="O673">
        <f t="shared" si="42"/>
        <v>31000</v>
      </c>
      <c r="P673" t="str">
        <f>_xlfn.XLOOKUP(N673,區隔!$B$3:$B$20,區隔!C$3:C$20,0)</f>
        <v>北部</v>
      </c>
      <c r="Q673" t="str">
        <f>LOOKUP(C673,區隔!$F$3:$F$5,區隔!$E$3:$E$5)</f>
        <v>大坪數</v>
      </c>
      <c r="R673">
        <f t="shared" si="43"/>
        <v>20</v>
      </c>
    </row>
    <row r="674" spans="1:18" x14ac:dyDescent="0.3">
      <c r="A674" s="7" t="s">
        <v>2166</v>
      </c>
      <c r="B674" t="s">
        <v>1</v>
      </c>
      <c r="C674">
        <v>23.31</v>
      </c>
      <c r="D674" t="s">
        <v>2167</v>
      </c>
      <c r="E674" t="s">
        <v>198</v>
      </c>
      <c r="F674" t="s">
        <v>1712</v>
      </c>
      <c r="G674" t="s">
        <v>999</v>
      </c>
      <c r="H674" t="str" cm="1">
        <f t="array" ref="H674:I674">_xlfn.TEXTSPLIT(SUBSTITUTE(D674,"樓",""),"/",,,0)</f>
        <v>7</v>
      </c>
      <c r="I674" t="str">
        <v>24</v>
      </c>
      <c r="J674" cm="1">
        <f t="array" ref="J674">GetNumByUnit(E674,"房")</f>
        <v>2</v>
      </c>
      <c r="K674" cm="1">
        <f t="array" ref="K674">GetNumByUnit(E674,"廳")</f>
        <v>1</v>
      </c>
      <c r="L674" cm="1">
        <f t="array" ref="L674">GetNumByUnit(E674,"衛")</f>
        <v>1</v>
      </c>
      <c r="M674" t="str">
        <f t="shared" si="40"/>
        <v xml:space="preserve">新北市汐止區大同路二段  </v>
      </c>
      <c r="N674" t="str">
        <f t="shared" si="41"/>
        <v>新北市</v>
      </c>
      <c r="O674">
        <f t="shared" si="42"/>
        <v>26000</v>
      </c>
      <c r="P674" t="str">
        <f>_xlfn.XLOOKUP(N674,區隔!$B$3:$B$20,區隔!C$3:C$20,0)</f>
        <v>北部</v>
      </c>
      <c r="Q674" t="str">
        <f>LOOKUP(C674,區隔!$F$3:$F$5,區隔!$E$3:$E$5)</f>
        <v>中坪數</v>
      </c>
      <c r="R674">
        <f t="shared" si="43"/>
        <v>30</v>
      </c>
    </row>
    <row r="675" spans="1:18" x14ac:dyDescent="0.3">
      <c r="A675" s="7" t="s">
        <v>2169</v>
      </c>
      <c r="B675" t="s">
        <v>1</v>
      </c>
      <c r="C675">
        <v>52.89</v>
      </c>
      <c r="D675" t="s">
        <v>389</v>
      </c>
      <c r="E675" t="s">
        <v>379</v>
      </c>
      <c r="F675" t="s">
        <v>2170</v>
      </c>
      <c r="G675" t="s">
        <v>29</v>
      </c>
      <c r="H675" t="str" cm="1">
        <f t="array" ref="H675:I675">_xlfn.TEXTSPLIT(SUBSTITUTE(D675,"樓",""),"/",,,0)</f>
        <v>3</v>
      </c>
      <c r="I675" t="str">
        <v>14</v>
      </c>
      <c r="J675" cm="1">
        <f t="array" ref="J675">GetNumByUnit(E675,"房")</f>
        <v>3</v>
      </c>
      <c r="K675" cm="1">
        <f t="array" ref="K675">GetNumByUnit(E675,"廳")</f>
        <v>1</v>
      </c>
      <c r="L675" cm="1">
        <f t="array" ref="L675">GetNumByUnit(E675,"衛")</f>
        <v>2</v>
      </c>
      <c r="M675" t="str">
        <f t="shared" si="40"/>
        <v xml:space="preserve">高雄市鳳山區瑞興路  </v>
      </c>
      <c r="N675" t="str">
        <f t="shared" si="41"/>
        <v>高雄市</v>
      </c>
      <c r="O675">
        <f t="shared" si="42"/>
        <v>25000</v>
      </c>
      <c r="P675" t="str">
        <f>_xlfn.XLOOKUP(N675,區隔!$B$3:$B$20,區隔!C$3:C$20,0)</f>
        <v>南部</v>
      </c>
      <c r="Q675" t="str">
        <f>LOOKUP(C675,區隔!$F$3:$F$5,區隔!$E$3:$E$5)</f>
        <v>大坪數</v>
      </c>
      <c r="R675">
        <f t="shared" si="43"/>
        <v>20</v>
      </c>
    </row>
    <row r="676" spans="1:18" x14ac:dyDescent="0.3">
      <c r="A676" s="7" t="s">
        <v>2171</v>
      </c>
      <c r="B676" t="s">
        <v>1</v>
      </c>
      <c r="C676">
        <v>26.44</v>
      </c>
      <c r="D676" t="s">
        <v>574</v>
      </c>
      <c r="E676" t="s">
        <v>79</v>
      </c>
      <c r="F676" t="s">
        <v>1560</v>
      </c>
      <c r="G676" t="s">
        <v>288</v>
      </c>
      <c r="H676" t="str" cm="1">
        <f t="array" ref="H676:I676">_xlfn.TEXTSPLIT(SUBSTITUTE(D676,"樓",""),"/",,,0)</f>
        <v>7</v>
      </c>
      <c r="I676" t="str">
        <v>15</v>
      </c>
      <c r="J676" cm="1">
        <f t="array" ref="J676">GetNumByUnit(E676,"房")</f>
        <v>1</v>
      </c>
      <c r="K676" cm="1">
        <f t="array" ref="K676">GetNumByUnit(E676,"廳")</f>
        <v>2</v>
      </c>
      <c r="L676" cm="1">
        <f t="array" ref="L676">GetNumByUnit(E676,"衛")</f>
        <v>1</v>
      </c>
      <c r="M676" t="str">
        <f t="shared" si="40"/>
        <v xml:space="preserve">高雄市楠梓區後昌路  </v>
      </c>
      <c r="N676" t="str">
        <f t="shared" si="41"/>
        <v>高雄市</v>
      </c>
      <c r="O676">
        <f t="shared" si="42"/>
        <v>19000</v>
      </c>
      <c r="P676" t="str">
        <f>_xlfn.XLOOKUP(N676,區隔!$B$3:$B$20,區隔!C$3:C$20,0)</f>
        <v>南部</v>
      </c>
      <c r="Q676" t="str">
        <f>LOOKUP(C676,區隔!$F$3:$F$5,區隔!$E$3:$E$5)</f>
        <v>中坪數</v>
      </c>
      <c r="R676">
        <f t="shared" si="43"/>
        <v>20</v>
      </c>
    </row>
    <row r="677" spans="1:18" x14ac:dyDescent="0.3">
      <c r="A677" s="7" t="s">
        <v>2172</v>
      </c>
      <c r="B677" t="s">
        <v>1</v>
      </c>
      <c r="C677">
        <v>37.17</v>
      </c>
      <c r="D677" t="s">
        <v>715</v>
      </c>
      <c r="E677" t="s">
        <v>53</v>
      </c>
      <c r="F677" t="s">
        <v>2173</v>
      </c>
      <c r="G677" t="s">
        <v>83</v>
      </c>
      <c r="H677" t="str" cm="1">
        <f t="array" ref="H677:I677">_xlfn.TEXTSPLIT(SUBSTITUTE(D677,"樓",""),"/",,,0)</f>
        <v>3</v>
      </c>
      <c r="I677" t="str">
        <v>9</v>
      </c>
      <c r="J677" cm="1">
        <f t="array" ref="J677">GetNumByUnit(E677,"房")</f>
        <v>3</v>
      </c>
      <c r="K677" cm="1">
        <f t="array" ref="K677">GetNumByUnit(E677,"廳")</f>
        <v>2</v>
      </c>
      <c r="L677" cm="1">
        <f t="array" ref="L677">GetNumByUnit(E677,"衛")</f>
        <v>2</v>
      </c>
      <c r="M677" t="str">
        <f t="shared" si="40"/>
        <v xml:space="preserve">台中市西屯區西屯路二段  </v>
      </c>
      <c r="N677" t="str">
        <f t="shared" si="41"/>
        <v>台中市</v>
      </c>
      <c r="O677">
        <f t="shared" si="42"/>
        <v>27000</v>
      </c>
      <c r="P677" t="str">
        <f>_xlfn.XLOOKUP(N677,區隔!$B$3:$B$20,區隔!C$3:C$20,0)</f>
        <v>中部</v>
      </c>
      <c r="Q677" t="str">
        <f>LOOKUP(C677,區隔!$F$3:$F$5,區隔!$E$3:$E$5)</f>
        <v>大坪數</v>
      </c>
      <c r="R677">
        <f t="shared" si="43"/>
        <v>10</v>
      </c>
    </row>
    <row r="678" spans="1:18" x14ac:dyDescent="0.3">
      <c r="A678" s="7" t="s">
        <v>2174</v>
      </c>
      <c r="B678" t="s">
        <v>1</v>
      </c>
      <c r="C678">
        <v>158.56</v>
      </c>
      <c r="D678" t="s">
        <v>2175</v>
      </c>
      <c r="E678" t="s">
        <v>1008</v>
      </c>
      <c r="F678" t="s">
        <v>2176</v>
      </c>
      <c r="G678" t="s">
        <v>993</v>
      </c>
      <c r="H678" t="str" cm="1">
        <f t="array" ref="H678:I678">_xlfn.TEXTSPLIT(SUBSTITUTE(D678,"樓",""),"/",,,0)</f>
        <v>5</v>
      </c>
      <c r="I678" t="str">
        <v>39</v>
      </c>
      <c r="J678" cm="1">
        <f t="array" ref="J678">GetNumByUnit(E678,"房")</f>
        <v>4</v>
      </c>
      <c r="K678" cm="1">
        <f t="array" ref="K678">GetNumByUnit(E678,"廳")</f>
        <v>1</v>
      </c>
      <c r="L678" t="str" cm="1">
        <f t="array" ref="L678">GetNumByUnit(E678,"衛")</f>
        <v/>
      </c>
      <c r="M678" t="str">
        <f t="shared" si="40"/>
        <v xml:space="preserve"> 台中市西屯區文心路二段  </v>
      </c>
      <c r="N678" t="str">
        <f t="shared" si="41"/>
        <v>台中市</v>
      </c>
      <c r="O678">
        <f t="shared" si="42"/>
        <v>136000</v>
      </c>
      <c r="P678" t="str">
        <f>_xlfn.XLOOKUP(N678,區隔!$B$3:$B$20,區隔!C$3:C$20,0)</f>
        <v>中部</v>
      </c>
      <c r="Q678" t="str">
        <f>LOOKUP(C678,區隔!$F$3:$F$5,區隔!$E$3:$E$5)</f>
        <v>大坪數</v>
      </c>
      <c r="R678">
        <f t="shared" si="43"/>
        <v>40</v>
      </c>
    </row>
    <row r="679" spans="1:18" x14ac:dyDescent="0.3">
      <c r="A679" s="7" t="s">
        <v>2177</v>
      </c>
      <c r="B679" t="s">
        <v>1</v>
      </c>
      <c r="C679">
        <v>150.13999999999999</v>
      </c>
      <c r="D679" t="s">
        <v>2178</v>
      </c>
      <c r="E679" t="s">
        <v>102</v>
      </c>
      <c r="F679" t="s">
        <v>2176</v>
      </c>
      <c r="G679" t="s">
        <v>2179</v>
      </c>
      <c r="H679" t="str" cm="1">
        <f t="array" ref="H679:I679">_xlfn.TEXTSPLIT(SUBSTITUTE(D679,"樓",""),"/",,,0)</f>
        <v>14</v>
      </c>
      <c r="I679" t="str">
        <v>39</v>
      </c>
      <c r="J679" t="str" cm="1">
        <f t="array" ref="J679">GetNumByUnit(E679,"房")</f>
        <v/>
      </c>
      <c r="K679" cm="1">
        <f t="array" ref="K679">GetNumByUnit(E679,"廳")</f>
        <v>1</v>
      </c>
      <c r="L679" t="str" cm="1">
        <f t="array" ref="L679">GetNumByUnit(E679,"衛")</f>
        <v/>
      </c>
      <c r="M679" t="str">
        <f t="shared" si="40"/>
        <v xml:space="preserve"> 台中市西屯區文心路二段  </v>
      </c>
      <c r="N679" t="str">
        <f t="shared" si="41"/>
        <v>台中市</v>
      </c>
      <c r="O679">
        <f t="shared" si="42"/>
        <v>146000</v>
      </c>
      <c r="P679" t="str">
        <f>_xlfn.XLOOKUP(N679,區隔!$B$3:$B$20,區隔!C$3:C$20,0)</f>
        <v>中部</v>
      </c>
      <c r="Q679" t="str">
        <f>LOOKUP(C679,區隔!$F$3:$F$5,區隔!$E$3:$E$5)</f>
        <v>大坪數</v>
      </c>
      <c r="R679">
        <f t="shared" si="43"/>
        <v>40</v>
      </c>
    </row>
    <row r="680" spans="1:18" x14ac:dyDescent="0.3">
      <c r="A680" s="7" t="s">
        <v>368</v>
      </c>
      <c r="B680" t="s">
        <v>1</v>
      </c>
      <c r="C680">
        <v>38.090000000000003</v>
      </c>
      <c r="D680" t="s">
        <v>369</v>
      </c>
      <c r="E680" t="s">
        <v>61</v>
      </c>
      <c r="F680" t="s">
        <v>370</v>
      </c>
      <c r="G680" t="s">
        <v>365</v>
      </c>
      <c r="H680" t="str" cm="1">
        <f t="array" ref="H680:I680">_xlfn.TEXTSPLIT(SUBSTITUTE(D680,"樓",""),"/",,,0)</f>
        <v>7</v>
      </c>
      <c r="I680" t="str">
        <v>10</v>
      </c>
      <c r="J680" cm="1">
        <f t="array" ref="J680">GetNumByUnit(E680,"房")</f>
        <v>2</v>
      </c>
      <c r="K680" cm="1">
        <f t="array" ref="K680">GetNumByUnit(E680,"廳")</f>
        <v>2</v>
      </c>
      <c r="L680" cm="1">
        <f t="array" ref="L680">GetNumByUnit(E680,"衛")</f>
        <v>1</v>
      </c>
      <c r="M680" t="str">
        <f t="shared" si="40"/>
        <v xml:space="preserve">台北市南港區園區街  </v>
      </c>
      <c r="N680" t="str">
        <f t="shared" si="41"/>
        <v>台北市</v>
      </c>
      <c r="O680">
        <f t="shared" si="42"/>
        <v>42000</v>
      </c>
      <c r="P680" t="str">
        <f>_xlfn.XLOOKUP(N680,區隔!$B$3:$B$20,區隔!C$3:C$20,0)</f>
        <v>北部</v>
      </c>
      <c r="Q680" t="str">
        <f>LOOKUP(C680,區隔!$F$3:$F$5,區隔!$E$3:$E$5)</f>
        <v>大坪數</v>
      </c>
      <c r="R680">
        <f t="shared" si="43"/>
        <v>10</v>
      </c>
    </row>
    <row r="681" spans="1:18" x14ac:dyDescent="0.3">
      <c r="A681" s="7" t="s">
        <v>2180</v>
      </c>
      <c r="B681" t="s">
        <v>1</v>
      </c>
      <c r="C681">
        <v>26.61</v>
      </c>
      <c r="D681" t="s">
        <v>299</v>
      </c>
      <c r="E681" t="s">
        <v>56</v>
      </c>
      <c r="F681" t="s">
        <v>2181</v>
      </c>
      <c r="G681" t="s">
        <v>493</v>
      </c>
      <c r="H681" t="str" cm="1">
        <f t="array" ref="H681:I681">_xlfn.TEXTSPLIT(SUBSTITUTE(D681,"樓",""),"/",,,0)</f>
        <v>4</v>
      </c>
      <c r="I681" t="str">
        <v>15</v>
      </c>
      <c r="J681" cm="1">
        <f t="array" ref="J681">GetNumByUnit(E681,"房")</f>
        <v>1</v>
      </c>
      <c r="K681" cm="1">
        <f t="array" ref="K681">GetNumByUnit(E681,"廳")</f>
        <v>1</v>
      </c>
      <c r="L681" cm="1">
        <f t="array" ref="L681">GetNumByUnit(E681,"衛")</f>
        <v>1</v>
      </c>
      <c r="M681" t="str">
        <f t="shared" si="40"/>
        <v xml:space="preserve">宜蘭縣頭城鎮河堤路  </v>
      </c>
      <c r="N681" t="str">
        <f t="shared" si="41"/>
        <v>宜蘭縣</v>
      </c>
      <c r="O681">
        <f t="shared" si="42"/>
        <v>20000</v>
      </c>
      <c r="P681" t="str">
        <f>_xlfn.XLOOKUP(N681,區隔!$B$3:$B$20,區隔!C$3:C$20,0)</f>
        <v>北部</v>
      </c>
      <c r="Q681" t="str">
        <f>LOOKUP(C681,區隔!$F$3:$F$5,區隔!$E$3:$E$5)</f>
        <v>中坪數</v>
      </c>
      <c r="R681">
        <f t="shared" si="43"/>
        <v>20</v>
      </c>
    </row>
    <row r="682" spans="1:18" x14ac:dyDescent="0.3">
      <c r="A682" s="7" t="s">
        <v>2182</v>
      </c>
      <c r="B682" t="s">
        <v>1</v>
      </c>
      <c r="C682">
        <v>26.74</v>
      </c>
      <c r="D682" t="s">
        <v>65</v>
      </c>
      <c r="E682" t="s">
        <v>312</v>
      </c>
      <c r="F682" t="s">
        <v>2183</v>
      </c>
      <c r="G682" t="s">
        <v>1466</v>
      </c>
      <c r="H682" t="str" cm="1">
        <f t="array" ref="H682:I682">_xlfn.TEXTSPLIT(SUBSTITUTE(D682,"樓",""),"/",,,0)</f>
        <v>4</v>
      </c>
      <c r="I682" t="str">
        <v>4</v>
      </c>
      <c r="J682" cm="1">
        <f t="array" ref="J682">GetNumByUnit(E682,"房")</f>
        <v>3</v>
      </c>
      <c r="K682" cm="1">
        <f t="array" ref="K682">GetNumByUnit(E682,"廳")</f>
        <v>1</v>
      </c>
      <c r="L682" cm="1">
        <f t="array" ref="L682">GetNumByUnit(E682,"衛")</f>
        <v>1</v>
      </c>
      <c r="M682" t="str">
        <f t="shared" si="40"/>
        <v xml:space="preserve">桃園市桃園區中平路  </v>
      </c>
      <c r="N682" t="str">
        <f t="shared" si="41"/>
        <v>桃園市</v>
      </c>
      <c r="O682">
        <f t="shared" si="42"/>
        <v>16500</v>
      </c>
      <c r="P682" t="str">
        <f>_xlfn.XLOOKUP(N682,區隔!$B$3:$B$20,區隔!C$3:C$20,0)</f>
        <v>北部</v>
      </c>
      <c r="Q682" t="str">
        <f>LOOKUP(C682,區隔!$F$3:$F$5,區隔!$E$3:$E$5)</f>
        <v>中坪數</v>
      </c>
      <c r="R682">
        <f t="shared" si="43"/>
        <v>10</v>
      </c>
    </row>
    <row r="683" spans="1:18" x14ac:dyDescent="0.3">
      <c r="A683" s="7" t="s">
        <v>2184</v>
      </c>
      <c r="B683" t="s">
        <v>1</v>
      </c>
      <c r="C683">
        <v>19.64</v>
      </c>
      <c r="D683" t="s">
        <v>1449</v>
      </c>
      <c r="E683" t="s">
        <v>714</v>
      </c>
      <c r="F683" t="s">
        <v>2097</v>
      </c>
      <c r="G683" t="s">
        <v>999</v>
      </c>
      <c r="H683" t="str" cm="1">
        <f t="array" ref="H683:I683">_xlfn.TEXTSPLIT(SUBSTITUTE(D683,"樓",""),"/",,,0)</f>
        <v>21</v>
      </c>
      <c r="I683" t="str">
        <v>23</v>
      </c>
      <c r="J683" cm="1">
        <f t="array" ref="J683">GetNumByUnit(E683,"房")</f>
        <v>1</v>
      </c>
      <c r="K683" cm="1">
        <f t="array" ref="K683">GetNumByUnit(E683,"廳")</f>
        <v>1</v>
      </c>
      <c r="L683" cm="1">
        <f t="array" ref="L683">GetNumByUnit(E683,"衛")</f>
        <v>1</v>
      </c>
      <c r="M683" t="str">
        <f t="shared" si="40"/>
        <v xml:space="preserve">新北市板橋區中山路一段  </v>
      </c>
      <c r="N683" t="str">
        <f t="shared" si="41"/>
        <v>新北市</v>
      </c>
      <c r="O683">
        <f t="shared" si="42"/>
        <v>26000</v>
      </c>
      <c r="P683" t="str">
        <f>_xlfn.XLOOKUP(N683,區隔!$B$3:$B$20,區隔!C$3:C$20,0)</f>
        <v>北部</v>
      </c>
      <c r="Q683" t="str">
        <f>LOOKUP(C683,區隔!$F$3:$F$5,區隔!$E$3:$E$5)</f>
        <v>中坪數</v>
      </c>
      <c r="R683">
        <f t="shared" si="43"/>
        <v>30</v>
      </c>
    </row>
    <row r="684" spans="1:18" x14ac:dyDescent="0.3">
      <c r="A684" s="7" t="s">
        <v>2185</v>
      </c>
      <c r="B684" t="s">
        <v>1</v>
      </c>
      <c r="C684">
        <v>40.98</v>
      </c>
      <c r="D684" t="s">
        <v>2146</v>
      </c>
      <c r="E684" t="s">
        <v>61</v>
      </c>
      <c r="F684" t="s">
        <v>2186</v>
      </c>
      <c r="G684" t="s">
        <v>562</v>
      </c>
      <c r="H684" t="str" cm="1">
        <f t="array" ref="H684:I684">_xlfn.TEXTSPLIT(SUBSTITUTE(D684,"樓",""),"/",,,0)</f>
        <v>12</v>
      </c>
      <c r="I684" t="str">
        <v>18</v>
      </c>
      <c r="J684" cm="1">
        <f t="array" ref="J684">GetNumByUnit(E684,"房")</f>
        <v>2</v>
      </c>
      <c r="K684" cm="1">
        <f t="array" ref="K684">GetNumByUnit(E684,"廳")</f>
        <v>2</v>
      </c>
      <c r="L684" cm="1">
        <f t="array" ref="L684">GetNumByUnit(E684,"衛")</f>
        <v>1</v>
      </c>
      <c r="M684" t="str">
        <f t="shared" si="40"/>
        <v xml:space="preserve">桃園市八德區建德路  </v>
      </c>
      <c r="N684" t="str">
        <f t="shared" si="41"/>
        <v>桃園市</v>
      </c>
      <c r="O684">
        <f t="shared" si="42"/>
        <v>21000</v>
      </c>
      <c r="P684" t="str">
        <f>_xlfn.XLOOKUP(N684,區隔!$B$3:$B$20,區隔!C$3:C$20,0)</f>
        <v>北部</v>
      </c>
      <c r="Q684" t="str">
        <f>LOOKUP(C684,區隔!$F$3:$F$5,區隔!$E$3:$E$5)</f>
        <v>大坪數</v>
      </c>
      <c r="R684">
        <f t="shared" si="43"/>
        <v>20</v>
      </c>
    </row>
    <row r="685" spans="1:18" x14ac:dyDescent="0.3">
      <c r="A685" s="7" t="s">
        <v>2187</v>
      </c>
      <c r="B685" t="s">
        <v>1</v>
      </c>
      <c r="C685">
        <v>38.979999999999997</v>
      </c>
      <c r="D685" t="s">
        <v>1156</v>
      </c>
      <c r="E685" t="s">
        <v>379</v>
      </c>
      <c r="F685" t="s">
        <v>2188</v>
      </c>
      <c r="G685" t="s">
        <v>243</v>
      </c>
      <c r="H685" t="str" cm="1">
        <f t="array" ref="H685:I685">_xlfn.TEXTSPLIT(SUBSTITUTE(D685,"樓",""),"/",,,0)</f>
        <v>1-2</v>
      </c>
      <c r="I685" t="str">
        <v>14</v>
      </c>
      <c r="J685" cm="1">
        <f t="array" ref="J685">GetNumByUnit(E685,"房")</f>
        <v>3</v>
      </c>
      <c r="K685" cm="1">
        <f t="array" ref="K685">GetNumByUnit(E685,"廳")</f>
        <v>1</v>
      </c>
      <c r="L685" cm="1">
        <f t="array" ref="L685">GetNumByUnit(E685,"衛")</f>
        <v>2</v>
      </c>
      <c r="M685" t="str">
        <f t="shared" si="40"/>
        <v xml:space="preserve">高雄市左營區民族一路  </v>
      </c>
      <c r="N685" t="str">
        <f t="shared" si="41"/>
        <v>高雄市</v>
      </c>
      <c r="O685">
        <f t="shared" si="42"/>
        <v>30000</v>
      </c>
      <c r="P685" t="str">
        <f>_xlfn.XLOOKUP(N685,區隔!$B$3:$B$20,區隔!C$3:C$20,0)</f>
        <v>南部</v>
      </c>
      <c r="Q685" t="str">
        <f>LOOKUP(C685,區隔!$F$3:$F$5,區隔!$E$3:$E$5)</f>
        <v>大坪數</v>
      </c>
      <c r="R685">
        <f t="shared" si="43"/>
        <v>20</v>
      </c>
    </row>
    <row r="686" spans="1:18" x14ac:dyDescent="0.3">
      <c r="A686" s="7" t="s">
        <v>2189</v>
      </c>
      <c r="B686" t="s">
        <v>1</v>
      </c>
      <c r="C686">
        <v>22.42</v>
      </c>
      <c r="D686" t="s">
        <v>982</v>
      </c>
      <c r="E686" t="s">
        <v>56</v>
      </c>
      <c r="F686" t="s">
        <v>1968</v>
      </c>
      <c r="G686" t="s">
        <v>214</v>
      </c>
      <c r="H686" t="str" cm="1">
        <f t="array" ref="H686:I686">_xlfn.TEXTSPLIT(SUBSTITUTE(D686,"樓",""),"/",,,0)</f>
        <v>9</v>
      </c>
      <c r="I686" t="str">
        <v>22</v>
      </c>
      <c r="J686" cm="1">
        <f t="array" ref="J686">GetNumByUnit(E686,"房")</f>
        <v>1</v>
      </c>
      <c r="K686" cm="1">
        <f t="array" ref="K686">GetNumByUnit(E686,"廳")</f>
        <v>1</v>
      </c>
      <c r="L686" cm="1">
        <f t="array" ref="L686">GetNumByUnit(E686,"衛")</f>
        <v>1</v>
      </c>
      <c r="M686" t="str">
        <f t="shared" si="40"/>
        <v xml:space="preserve">台中市西屯區國安一路  </v>
      </c>
      <c r="N686" t="str">
        <f t="shared" si="41"/>
        <v>台中市</v>
      </c>
      <c r="O686">
        <f t="shared" si="42"/>
        <v>18000</v>
      </c>
      <c r="P686" t="str">
        <f>_xlfn.XLOOKUP(N686,區隔!$B$3:$B$20,區隔!C$3:C$20,0)</f>
        <v>中部</v>
      </c>
      <c r="Q686" t="str">
        <f>LOOKUP(C686,區隔!$F$3:$F$5,區隔!$E$3:$E$5)</f>
        <v>中坪數</v>
      </c>
      <c r="R686">
        <f t="shared" si="43"/>
        <v>30</v>
      </c>
    </row>
    <row r="687" spans="1:18" x14ac:dyDescent="0.3">
      <c r="A687" s="7" t="s">
        <v>372</v>
      </c>
      <c r="B687" t="s">
        <v>1</v>
      </c>
      <c r="C687">
        <v>58.74</v>
      </c>
      <c r="D687" t="s">
        <v>373</v>
      </c>
      <c r="E687" t="s">
        <v>374</v>
      </c>
      <c r="F687" t="s">
        <v>375</v>
      </c>
      <c r="G687" t="s">
        <v>121</v>
      </c>
      <c r="H687" t="str" cm="1">
        <f t="array" ref="H687:I687">_xlfn.TEXTSPLIT(SUBSTITUTE(D687,"樓",""),"/",,,0)</f>
        <v>15</v>
      </c>
      <c r="I687" t="str">
        <v>16</v>
      </c>
      <c r="J687" cm="1">
        <f t="array" ref="J687">GetNumByUnit(E687,"房")</f>
        <v>3</v>
      </c>
      <c r="K687" cm="1">
        <f t="array" ref="K687">GetNumByUnit(E687,"廳")</f>
        <v>3</v>
      </c>
      <c r="L687" cm="1">
        <f t="array" ref="L687">GetNumByUnit(E687,"衛")</f>
        <v>2</v>
      </c>
      <c r="M687" t="str">
        <f t="shared" si="40"/>
        <v xml:space="preserve">台北市內湖區星雲街  </v>
      </c>
      <c r="N687" t="str">
        <f t="shared" si="41"/>
        <v>台北市</v>
      </c>
      <c r="O687">
        <f t="shared" si="42"/>
        <v>62000</v>
      </c>
      <c r="P687" t="str">
        <f>_xlfn.XLOOKUP(N687,區隔!$B$3:$B$20,區隔!C$3:C$20,0)</f>
        <v>北部</v>
      </c>
      <c r="Q687" t="str">
        <f>LOOKUP(C687,區隔!$F$3:$F$5,區隔!$E$3:$E$5)</f>
        <v>大坪數</v>
      </c>
      <c r="R687">
        <f t="shared" si="43"/>
        <v>20</v>
      </c>
    </row>
    <row r="688" spans="1:18" x14ac:dyDescent="0.3">
      <c r="A688" s="7" t="s">
        <v>2190</v>
      </c>
      <c r="B688" t="s">
        <v>1</v>
      </c>
      <c r="C688">
        <v>34.340000000000003</v>
      </c>
      <c r="D688" t="s">
        <v>771</v>
      </c>
      <c r="E688" t="s">
        <v>61</v>
      </c>
      <c r="F688" t="s">
        <v>2191</v>
      </c>
      <c r="G688" t="s">
        <v>245</v>
      </c>
      <c r="H688" t="str" cm="1">
        <f t="array" ref="H688:I688">_xlfn.TEXTSPLIT(SUBSTITUTE(D688,"樓",""),"/",,,0)</f>
        <v>2</v>
      </c>
      <c r="I688" t="str">
        <v>15</v>
      </c>
      <c r="J688" cm="1">
        <f t="array" ref="J688">GetNumByUnit(E688,"房")</f>
        <v>2</v>
      </c>
      <c r="K688" cm="1">
        <f t="array" ref="K688">GetNumByUnit(E688,"廳")</f>
        <v>2</v>
      </c>
      <c r="L688" cm="1">
        <f t="array" ref="L688">GetNumByUnit(E688,"衛")</f>
        <v>1</v>
      </c>
      <c r="M688" t="str">
        <f t="shared" si="40"/>
        <v xml:space="preserve">桃園市八德區介壽路二段  </v>
      </c>
      <c r="N688" t="str">
        <f t="shared" si="41"/>
        <v>桃園市</v>
      </c>
      <c r="O688">
        <f t="shared" si="42"/>
        <v>23000</v>
      </c>
      <c r="P688" t="str">
        <f>_xlfn.XLOOKUP(N688,區隔!$B$3:$B$20,區隔!C$3:C$20,0)</f>
        <v>北部</v>
      </c>
      <c r="Q688" t="str">
        <f>LOOKUP(C688,區隔!$F$3:$F$5,區隔!$E$3:$E$5)</f>
        <v>大坪數</v>
      </c>
      <c r="R688">
        <f t="shared" si="43"/>
        <v>20</v>
      </c>
    </row>
    <row r="689" spans="1:18" x14ac:dyDescent="0.3">
      <c r="A689" s="7" t="s">
        <v>2192</v>
      </c>
      <c r="B689" t="s">
        <v>1</v>
      </c>
      <c r="C689">
        <v>11.7</v>
      </c>
      <c r="D689" t="s">
        <v>382</v>
      </c>
      <c r="E689" t="s">
        <v>59</v>
      </c>
      <c r="F689" t="s">
        <v>2046</v>
      </c>
      <c r="G689" t="s">
        <v>680</v>
      </c>
      <c r="H689" t="str" cm="1">
        <f t="array" ref="H689:I689">_xlfn.TEXTSPLIT(SUBSTITUTE(D689,"樓",""),"/",,,0)</f>
        <v>4</v>
      </c>
      <c r="I689" t="str">
        <v>6</v>
      </c>
      <c r="J689" cm="1">
        <f t="array" ref="J689">GetNumByUnit(E689,"房")</f>
        <v>1</v>
      </c>
      <c r="K689" t="str" cm="1">
        <f t="array" ref="K689">GetNumByUnit(E689,"廳")</f>
        <v/>
      </c>
      <c r="L689" cm="1">
        <f t="array" ref="L689">GetNumByUnit(E689,"衛")</f>
        <v>1</v>
      </c>
      <c r="M689" t="str">
        <f t="shared" si="40"/>
        <v xml:space="preserve">台中市西屯區逢甲路  </v>
      </c>
      <c r="N689" t="str">
        <f t="shared" si="41"/>
        <v>台中市</v>
      </c>
      <c r="O689">
        <f t="shared" si="42"/>
        <v>7000</v>
      </c>
      <c r="P689" t="str">
        <f>_xlfn.XLOOKUP(N689,區隔!$B$3:$B$20,區隔!C$3:C$20,0)</f>
        <v>中部</v>
      </c>
      <c r="Q689" t="str">
        <f>LOOKUP(C689,區隔!$F$3:$F$5,區隔!$E$3:$E$5)</f>
        <v>小坪數</v>
      </c>
      <c r="R689">
        <f t="shared" si="43"/>
        <v>10</v>
      </c>
    </row>
    <row r="690" spans="1:18" x14ac:dyDescent="0.3">
      <c r="A690" s="7" t="s">
        <v>2193</v>
      </c>
      <c r="B690" t="s">
        <v>1</v>
      </c>
      <c r="C690">
        <v>39.409999999999997</v>
      </c>
      <c r="D690" t="s">
        <v>78</v>
      </c>
      <c r="E690" t="s">
        <v>53</v>
      </c>
      <c r="F690" t="s">
        <v>2194</v>
      </c>
      <c r="G690" t="s">
        <v>493</v>
      </c>
      <c r="H690" t="str" cm="1">
        <f t="array" ref="H690:I690">_xlfn.TEXTSPLIT(SUBSTITUTE(D690,"樓",""),"/",,,0)</f>
        <v>4</v>
      </c>
      <c r="I690" t="str">
        <v>8</v>
      </c>
      <c r="J690" cm="1">
        <f t="array" ref="J690">GetNumByUnit(E690,"房")</f>
        <v>3</v>
      </c>
      <c r="K690" cm="1">
        <f t="array" ref="K690">GetNumByUnit(E690,"廳")</f>
        <v>2</v>
      </c>
      <c r="L690" cm="1">
        <f t="array" ref="L690">GetNumByUnit(E690,"衛")</f>
        <v>2</v>
      </c>
      <c r="M690" t="str">
        <f t="shared" si="40"/>
        <v xml:space="preserve">台中市西屯區工業區一路  </v>
      </c>
      <c r="N690" t="str">
        <f t="shared" si="41"/>
        <v>台中市</v>
      </c>
      <c r="O690">
        <f t="shared" si="42"/>
        <v>20000</v>
      </c>
      <c r="P690" t="str">
        <f>_xlfn.XLOOKUP(N690,區隔!$B$3:$B$20,區隔!C$3:C$20,0)</f>
        <v>中部</v>
      </c>
      <c r="Q690" t="str">
        <f>LOOKUP(C690,區隔!$F$3:$F$5,區隔!$E$3:$E$5)</f>
        <v>大坪數</v>
      </c>
      <c r="R690">
        <f t="shared" si="43"/>
        <v>10</v>
      </c>
    </row>
    <row r="691" spans="1:18" x14ac:dyDescent="0.3">
      <c r="A691" s="7" t="s">
        <v>2195</v>
      </c>
      <c r="B691" t="s">
        <v>1</v>
      </c>
      <c r="C691">
        <v>82.97</v>
      </c>
      <c r="D691" t="s">
        <v>1887</v>
      </c>
      <c r="E691" t="s">
        <v>640</v>
      </c>
      <c r="F691" t="s">
        <v>1780</v>
      </c>
      <c r="G691" t="s">
        <v>30</v>
      </c>
      <c r="H691" t="str" cm="1">
        <f t="array" ref="H691:I691">_xlfn.TEXTSPLIT(SUBSTITUTE(D691,"樓",""),"/",,,0)</f>
        <v>12</v>
      </c>
      <c r="I691" t="str">
        <v>24</v>
      </c>
      <c r="J691" cm="1">
        <f t="array" ref="J691">GetNumByUnit(E691,"房")</f>
        <v>3</v>
      </c>
      <c r="K691" cm="1">
        <f t="array" ref="K691">GetNumByUnit(E691,"廳")</f>
        <v>2</v>
      </c>
      <c r="L691" cm="1">
        <f t="array" ref="L691">GetNumByUnit(E691,"衛")</f>
        <v>3</v>
      </c>
      <c r="M691" t="str">
        <f t="shared" si="40"/>
        <v xml:space="preserve">台中市西屯區臺灣大道三段  </v>
      </c>
      <c r="N691" t="str">
        <f t="shared" si="41"/>
        <v>台中市</v>
      </c>
      <c r="O691">
        <f t="shared" si="42"/>
        <v>65000</v>
      </c>
      <c r="P691" t="str">
        <f>_xlfn.XLOOKUP(N691,區隔!$B$3:$B$20,區隔!C$3:C$20,0)</f>
        <v>中部</v>
      </c>
      <c r="Q691" t="str">
        <f>LOOKUP(C691,區隔!$F$3:$F$5,區隔!$E$3:$E$5)</f>
        <v>大坪數</v>
      </c>
      <c r="R691">
        <f t="shared" si="43"/>
        <v>30</v>
      </c>
    </row>
    <row r="692" spans="1:18" x14ac:dyDescent="0.3">
      <c r="A692" s="7" t="s">
        <v>378</v>
      </c>
      <c r="B692" t="s">
        <v>1</v>
      </c>
      <c r="C692">
        <v>24.58</v>
      </c>
      <c r="D692" t="s">
        <v>124</v>
      </c>
      <c r="E692" t="s">
        <v>379</v>
      </c>
      <c r="F692" t="s">
        <v>380</v>
      </c>
      <c r="G692" t="s">
        <v>228</v>
      </c>
      <c r="H692" t="str" cm="1">
        <f t="array" ref="H692:I692">_xlfn.TEXTSPLIT(SUBSTITUTE(D692,"樓",""),"/",,,0)</f>
        <v>1</v>
      </c>
      <c r="I692" t="str">
        <v>3</v>
      </c>
      <c r="J692" cm="1">
        <f t="array" ref="J692">GetNumByUnit(E692,"房")</f>
        <v>3</v>
      </c>
      <c r="K692" cm="1">
        <f t="array" ref="K692">GetNumByUnit(E692,"廳")</f>
        <v>1</v>
      </c>
      <c r="L692" cm="1">
        <f t="array" ref="L692">GetNumByUnit(E692,"衛")</f>
        <v>2</v>
      </c>
      <c r="M692" t="str">
        <f t="shared" si="40"/>
        <v xml:space="preserve">台北市萬華區民和街  </v>
      </c>
      <c r="N692" t="str">
        <f t="shared" si="41"/>
        <v>台北市</v>
      </c>
      <c r="O692">
        <f t="shared" si="42"/>
        <v>35000</v>
      </c>
      <c r="P692" t="str">
        <f>_xlfn.XLOOKUP(N692,區隔!$B$3:$B$20,區隔!C$3:C$20,0)</f>
        <v>北部</v>
      </c>
      <c r="Q692" t="str">
        <f>LOOKUP(C692,區隔!$F$3:$F$5,區隔!$E$3:$E$5)</f>
        <v>中坪數</v>
      </c>
      <c r="R692">
        <f t="shared" si="43"/>
        <v>10</v>
      </c>
    </row>
    <row r="693" spans="1:18" x14ac:dyDescent="0.3">
      <c r="A693" s="7" t="s">
        <v>381</v>
      </c>
      <c r="B693" t="s">
        <v>1</v>
      </c>
      <c r="C693">
        <v>12.44</v>
      </c>
      <c r="D693" t="s">
        <v>382</v>
      </c>
      <c r="E693" t="s">
        <v>56</v>
      </c>
      <c r="F693" t="s">
        <v>383</v>
      </c>
      <c r="G693" t="s">
        <v>214</v>
      </c>
      <c r="H693" t="str" cm="1">
        <f t="array" ref="H693:I693">_xlfn.TEXTSPLIT(SUBSTITUTE(D693,"樓",""),"/",,,0)</f>
        <v>4</v>
      </c>
      <c r="I693" t="str">
        <v>6</v>
      </c>
      <c r="J693" cm="1">
        <f t="array" ref="J693">GetNumByUnit(E693,"房")</f>
        <v>1</v>
      </c>
      <c r="K693" cm="1">
        <f t="array" ref="K693">GetNumByUnit(E693,"廳")</f>
        <v>1</v>
      </c>
      <c r="L693" cm="1">
        <f t="array" ref="L693">GetNumByUnit(E693,"衛")</f>
        <v>1</v>
      </c>
      <c r="M693" t="str">
        <f t="shared" si="40"/>
        <v xml:space="preserve">台北市內湖區大湖山莊街  </v>
      </c>
      <c r="N693" t="str">
        <f t="shared" si="41"/>
        <v>台北市</v>
      </c>
      <c r="O693">
        <f t="shared" si="42"/>
        <v>18000</v>
      </c>
      <c r="P693" t="str">
        <f>_xlfn.XLOOKUP(N693,區隔!$B$3:$B$20,區隔!C$3:C$20,0)</f>
        <v>北部</v>
      </c>
      <c r="Q693" t="str">
        <f>LOOKUP(C693,區隔!$F$3:$F$5,區隔!$E$3:$E$5)</f>
        <v>小坪數</v>
      </c>
      <c r="R693">
        <f t="shared" si="43"/>
        <v>10</v>
      </c>
    </row>
    <row r="694" spans="1:18" x14ac:dyDescent="0.3">
      <c r="A694" s="7" t="s">
        <v>2196</v>
      </c>
      <c r="B694" t="s">
        <v>1</v>
      </c>
      <c r="C694">
        <v>52.86</v>
      </c>
      <c r="D694" t="s">
        <v>1553</v>
      </c>
      <c r="E694" t="s">
        <v>53</v>
      </c>
      <c r="F694" t="s">
        <v>1830</v>
      </c>
      <c r="G694" t="s">
        <v>216</v>
      </c>
      <c r="H694" t="str" cm="1">
        <f t="array" ref="H694:I694">_xlfn.TEXTSPLIT(SUBSTITUTE(D694,"樓",""),"/",,,0)</f>
        <v>20</v>
      </c>
      <c r="I694" t="str">
        <v>22</v>
      </c>
      <c r="J694" cm="1">
        <f t="array" ref="J694">GetNumByUnit(E694,"房")</f>
        <v>3</v>
      </c>
      <c r="K694" cm="1">
        <f t="array" ref="K694">GetNumByUnit(E694,"廳")</f>
        <v>2</v>
      </c>
      <c r="L694" cm="1">
        <f t="array" ref="L694">GetNumByUnit(E694,"衛")</f>
        <v>2</v>
      </c>
      <c r="M694" t="str">
        <f t="shared" si="40"/>
        <v xml:space="preserve">桃園市桃園區民光東路  </v>
      </c>
      <c r="N694" t="str">
        <f t="shared" si="41"/>
        <v>桃園市</v>
      </c>
      <c r="O694">
        <f t="shared" si="42"/>
        <v>34800</v>
      </c>
      <c r="P694" t="str">
        <f>_xlfn.XLOOKUP(N694,區隔!$B$3:$B$20,區隔!C$3:C$20,0)</f>
        <v>北部</v>
      </c>
      <c r="Q694" t="str">
        <f>LOOKUP(C694,區隔!$F$3:$F$5,區隔!$E$3:$E$5)</f>
        <v>大坪數</v>
      </c>
      <c r="R694">
        <f t="shared" si="43"/>
        <v>30</v>
      </c>
    </row>
    <row r="695" spans="1:18" x14ac:dyDescent="0.3">
      <c r="A695" s="7" t="s">
        <v>384</v>
      </c>
      <c r="B695" t="s">
        <v>1</v>
      </c>
      <c r="C695">
        <v>42.27</v>
      </c>
      <c r="D695" t="s">
        <v>58</v>
      </c>
      <c r="E695" t="s">
        <v>385</v>
      </c>
      <c r="F695" t="s">
        <v>386</v>
      </c>
      <c r="G695" t="s">
        <v>112</v>
      </c>
      <c r="H695" t="str" cm="1">
        <f t="array" ref="H695:I695">_xlfn.TEXTSPLIT(SUBSTITUTE(D695,"樓",""),"/",,,0)</f>
        <v>1</v>
      </c>
      <c r="I695" t="str">
        <v>5</v>
      </c>
      <c r="J695" cm="1">
        <f t="array" ref="J695">GetNumByUnit(E695,"房")</f>
        <v>1</v>
      </c>
      <c r="K695" cm="1">
        <f t="array" ref="K695">GetNumByUnit(E695,"廳")</f>
        <v>3</v>
      </c>
      <c r="L695" cm="1">
        <f t="array" ref="L695">GetNumByUnit(E695,"衛")</f>
        <v>1</v>
      </c>
      <c r="M695" t="str">
        <f t="shared" si="40"/>
        <v xml:space="preserve">台北市士林區葫蘆街  </v>
      </c>
      <c r="N695" t="str">
        <f t="shared" si="41"/>
        <v>台北市</v>
      </c>
      <c r="O695">
        <f t="shared" si="42"/>
        <v>60000</v>
      </c>
      <c r="P695" t="str">
        <f>_xlfn.XLOOKUP(N695,區隔!$B$3:$B$20,區隔!C$3:C$20,0)</f>
        <v>北部</v>
      </c>
      <c r="Q695" t="str">
        <f>LOOKUP(C695,區隔!$F$3:$F$5,區隔!$E$3:$E$5)</f>
        <v>大坪數</v>
      </c>
      <c r="R695">
        <f t="shared" si="43"/>
        <v>10</v>
      </c>
    </row>
    <row r="696" spans="1:18" x14ac:dyDescent="0.3">
      <c r="A696" s="7" t="s">
        <v>2197</v>
      </c>
      <c r="B696" t="s">
        <v>1</v>
      </c>
      <c r="C696">
        <v>54.66</v>
      </c>
      <c r="D696" t="s">
        <v>800</v>
      </c>
      <c r="E696" t="s">
        <v>53</v>
      </c>
      <c r="F696" t="s">
        <v>2198</v>
      </c>
      <c r="G696" t="s">
        <v>228</v>
      </c>
      <c r="H696" t="str" cm="1">
        <f t="array" ref="H696:I696">_xlfn.TEXTSPLIT(SUBSTITUTE(D696,"樓",""),"/",,,0)</f>
        <v>14</v>
      </c>
      <c r="I696" t="str">
        <v>14</v>
      </c>
      <c r="J696" cm="1">
        <f t="array" ref="J696">GetNumByUnit(E696,"房")</f>
        <v>3</v>
      </c>
      <c r="K696" cm="1">
        <f t="array" ref="K696">GetNumByUnit(E696,"廳")</f>
        <v>2</v>
      </c>
      <c r="L696" cm="1">
        <f t="array" ref="L696">GetNumByUnit(E696,"衛")</f>
        <v>2</v>
      </c>
      <c r="M696" t="str">
        <f t="shared" si="40"/>
        <v xml:space="preserve">台中市北屯區崇德二路二段  </v>
      </c>
      <c r="N696" t="str">
        <f t="shared" si="41"/>
        <v>台中市</v>
      </c>
      <c r="O696">
        <f t="shared" si="42"/>
        <v>35000</v>
      </c>
      <c r="P696" t="str">
        <f>_xlfn.XLOOKUP(N696,區隔!$B$3:$B$20,區隔!C$3:C$20,0)</f>
        <v>中部</v>
      </c>
      <c r="Q696" t="str">
        <f>LOOKUP(C696,區隔!$F$3:$F$5,區隔!$E$3:$E$5)</f>
        <v>大坪數</v>
      </c>
      <c r="R696">
        <f t="shared" si="43"/>
        <v>20</v>
      </c>
    </row>
    <row r="697" spans="1:18" x14ac:dyDescent="0.3">
      <c r="A697" s="7" t="s">
        <v>2199</v>
      </c>
      <c r="B697" t="s">
        <v>1</v>
      </c>
      <c r="C697">
        <v>50.21</v>
      </c>
      <c r="D697" t="s">
        <v>166</v>
      </c>
      <c r="E697" t="s">
        <v>51</v>
      </c>
      <c r="F697" t="s">
        <v>2200</v>
      </c>
      <c r="G697" t="s">
        <v>243</v>
      </c>
      <c r="H697" t="str" cm="1">
        <f t="array" ref="H697:I697">_xlfn.TEXTSPLIT(SUBSTITUTE(D697,"樓",""),"/",,,0)</f>
        <v>6</v>
      </c>
      <c r="I697" t="str">
        <v>7</v>
      </c>
      <c r="J697" cm="1">
        <f t="array" ref="J697">GetNumByUnit(E697,"房")</f>
        <v>2</v>
      </c>
      <c r="K697" cm="1">
        <f t="array" ref="K697">GetNumByUnit(E697,"廳")</f>
        <v>2</v>
      </c>
      <c r="L697" cm="1">
        <f t="array" ref="L697">GetNumByUnit(E697,"衛")</f>
        <v>2</v>
      </c>
      <c r="M697" t="str">
        <f t="shared" si="40"/>
        <v xml:space="preserve">台南市安南區府安路六段  </v>
      </c>
      <c r="N697" t="str">
        <f t="shared" si="41"/>
        <v>台南市</v>
      </c>
      <c r="O697">
        <f t="shared" si="42"/>
        <v>30000</v>
      </c>
      <c r="P697" t="str">
        <f>_xlfn.XLOOKUP(N697,區隔!$B$3:$B$20,區隔!C$3:C$20,0)</f>
        <v>南部</v>
      </c>
      <c r="Q697" t="str">
        <f>LOOKUP(C697,區隔!$F$3:$F$5,區隔!$E$3:$E$5)</f>
        <v>大坪數</v>
      </c>
      <c r="R697">
        <f t="shared" si="43"/>
        <v>10</v>
      </c>
    </row>
    <row r="698" spans="1:18" x14ac:dyDescent="0.3">
      <c r="A698" s="7" t="s">
        <v>2201</v>
      </c>
      <c r="B698" t="s">
        <v>1</v>
      </c>
      <c r="C698">
        <v>47.95</v>
      </c>
      <c r="D698" t="s">
        <v>159</v>
      </c>
      <c r="E698" t="s">
        <v>53</v>
      </c>
      <c r="F698" t="s">
        <v>2202</v>
      </c>
      <c r="G698" t="s">
        <v>29</v>
      </c>
      <c r="H698" t="str" cm="1">
        <f t="array" ref="H698:I698">_xlfn.TEXTSPLIT(SUBSTITUTE(D698,"樓",""),"/",,,0)</f>
        <v>11</v>
      </c>
      <c r="I698" t="str">
        <v>15</v>
      </c>
      <c r="J698" cm="1">
        <f t="array" ref="J698">GetNumByUnit(E698,"房")</f>
        <v>3</v>
      </c>
      <c r="K698" cm="1">
        <f t="array" ref="K698">GetNumByUnit(E698,"廳")</f>
        <v>2</v>
      </c>
      <c r="L698" cm="1">
        <f t="array" ref="L698">GetNumByUnit(E698,"衛")</f>
        <v>2</v>
      </c>
      <c r="M698" t="str">
        <f t="shared" si="40"/>
        <v xml:space="preserve">桃園市八德區和義街  </v>
      </c>
      <c r="N698" t="str">
        <f t="shared" si="41"/>
        <v>桃園市</v>
      </c>
      <c r="O698">
        <f t="shared" si="42"/>
        <v>25000</v>
      </c>
      <c r="P698" t="str">
        <f>_xlfn.XLOOKUP(N698,區隔!$B$3:$B$20,區隔!C$3:C$20,0)</f>
        <v>北部</v>
      </c>
      <c r="Q698" t="str">
        <f>LOOKUP(C698,區隔!$F$3:$F$5,區隔!$E$3:$E$5)</f>
        <v>大坪數</v>
      </c>
      <c r="R698">
        <f t="shared" si="43"/>
        <v>20</v>
      </c>
    </row>
    <row r="699" spans="1:18" x14ac:dyDescent="0.3">
      <c r="A699" s="7" t="s">
        <v>2203</v>
      </c>
      <c r="B699" t="s">
        <v>1</v>
      </c>
      <c r="C699">
        <v>91.13</v>
      </c>
      <c r="D699" t="s">
        <v>2204</v>
      </c>
      <c r="E699" t="s">
        <v>183</v>
      </c>
      <c r="F699" t="s">
        <v>2205</v>
      </c>
      <c r="G699" t="s">
        <v>1089</v>
      </c>
      <c r="H699" t="str" cm="1">
        <f t="array" ref="H699:I699">_xlfn.TEXTSPLIT(SUBSTITUTE(D699,"樓",""),"/",,,0)</f>
        <v>7</v>
      </c>
      <c r="I699" t="str">
        <v>22</v>
      </c>
      <c r="J699" cm="1">
        <f t="array" ref="J699">GetNumByUnit(E699,"房")</f>
        <v>4</v>
      </c>
      <c r="K699" cm="1">
        <f t="array" ref="K699">GetNumByUnit(E699,"廳")</f>
        <v>2</v>
      </c>
      <c r="L699" cm="1">
        <f t="array" ref="L699">GetNumByUnit(E699,"衛")</f>
        <v>3</v>
      </c>
      <c r="M699" t="str">
        <f t="shared" si="40"/>
        <v xml:space="preserve">台中市南屯區惠文路  </v>
      </c>
      <c r="N699" t="str">
        <f t="shared" si="41"/>
        <v>台中市</v>
      </c>
      <c r="O699">
        <f t="shared" si="42"/>
        <v>110000</v>
      </c>
      <c r="P699" t="str">
        <f>_xlfn.XLOOKUP(N699,區隔!$B$3:$B$20,區隔!C$3:C$20,0)</f>
        <v>中部</v>
      </c>
      <c r="Q699" t="str">
        <f>LOOKUP(C699,區隔!$F$3:$F$5,區隔!$E$3:$E$5)</f>
        <v>大坪數</v>
      </c>
      <c r="R699">
        <f t="shared" si="43"/>
        <v>30</v>
      </c>
    </row>
    <row r="700" spans="1:18" x14ac:dyDescent="0.3">
      <c r="A700" s="7" t="s">
        <v>2206</v>
      </c>
      <c r="B700" t="s">
        <v>1</v>
      </c>
      <c r="C700">
        <v>37.29</v>
      </c>
      <c r="D700" t="s">
        <v>2207</v>
      </c>
      <c r="E700" t="s">
        <v>1123</v>
      </c>
      <c r="F700" t="s">
        <v>1862</v>
      </c>
      <c r="G700" t="s">
        <v>89</v>
      </c>
      <c r="H700" t="str" cm="1">
        <f t="array" ref="H700:I700">_xlfn.TEXTSPLIT(SUBSTITUTE(D700,"樓",""),"/",,,0)</f>
        <v>8</v>
      </c>
      <c r="I700" t="str">
        <v>29</v>
      </c>
      <c r="J700" cm="1">
        <f t="array" ref="J700">GetNumByUnit(E700,"房")</f>
        <v>2</v>
      </c>
      <c r="K700" cm="1">
        <f t="array" ref="K700">GetNumByUnit(E700,"廳")</f>
        <v>1</v>
      </c>
      <c r="L700" cm="1">
        <f t="array" ref="L700">GetNumByUnit(E700,"衛")</f>
        <v>2</v>
      </c>
      <c r="M700" t="str">
        <f t="shared" si="40"/>
        <v xml:space="preserve">桃園市龜山區文學路  </v>
      </c>
      <c r="N700" t="str">
        <f t="shared" si="41"/>
        <v>桃園市</v>
      </c>
      <c r="O700">
        <f t="shared" si="42"/>
        <v>28000</v>
      </c>
      <c r="P700" t="str">
        <f>_xlfn.XLOOKUP(N700,區隔!$B$3:$B$20,區隔!C$3:C$20,0)</f>
        <v>北部</v>
      </c>
      <c r="Q700" t="str">
        <f>LOOKUP(C700,區隔!$F$3:$F$5,區隔!$E$3:$E$5)</f>
        <v>大坪數</v>
      </c>
      <c r="R700">
        <f t="shared" si="43"/>
        <v>30</v>
      </c>
    </row>
    <row r="701" spans="1:18" x14ac:dyDescent="0.3">
      <c r="A701" s="7" t="s">
        <v>387</v>
      </c>
      <c r="B701" t="s">
        <v>1</v>
      </c>
      <c r="C701">
        <v>14.27</v>
      </c>
      <c r="D701" t="s">
        <v>220</v>
      </c>
      <c r="E701" t="s">
        <v>56</v>
      </c>
      <c r="F701" t="s">
        <v>264</v>
      </c>
      <c r="G701" t="s">
        <v>29</v>
      </c>
      <c r="H701" t="str" cm="1">
        <f t="array" ref="H701:I701">_xlfn.TEXTSPLIT(SUBSTITUTE(D701,"樓",""),"/",,,0)</f>
        <v>2</v>
      </c>
      <c r="I701" t="str">
        <v>4</v>
      </c>
      <c r="J701" cm="1">
        <f t="array" ref="J701">GetNumByUnit(E701,"房")</f>
        <v>1</v>
      </c>
      <c r="K701" cm="1">
        <f t="array" ref="K701">GetNumByUnit(E701,"廳")</f>
        <v>1</v>
      </c>
      <c r="L701" cm="1">
        <f t="array" ref="L701">GetNumByUnit(E701,"衛")</f>
        <v>1</v>
      </c>
      <c r="M701" t="str">
        <f t="shared" si="40"/>
        <v xml:space="preserve">台北市信義區信義路五段  </v>
      </c>
      <c r="N701" t="str">
        <f t="shared" si="41"/>
        <v>台北市</v>
      </c>
      <c r="O701">
        <f t="shared" si="42"/>
        <v>25000</v>
      </c>
      <c r="P701" t="str">
        <f>_xlfn.XLOOKUP(N701,區隔!$B$3:$B$20,區隔!C$3:C$20,0)</f>
        <v>北部</v>
      </c>
      <c r="Q701" t="str">
        <f>LOOKUP(C701,區隔!$F$3:$F$5,區隔!$E$3:$E$5)</f>
        <v>小坪數</v>
      </c>
      <c r="R701">
        <f t="shared" si="43"/>
        <v>10</v>
      </c>
    </row>
    <row r="702" spans="1:18" x14ac:dyDescent="0.3">
      <c r="A702" s="7" t="s">
        <v>388</v>
      </c>
      <c r="B702" t="s">
        <v>1</v>
      </c>
      <c r="C702">
        <v>11.46</v>
      </c>
      <c r="D702" t="s">
        <v>389</v>
      </c>
      <c r="E702" t="s">
        <v>178</v>
      </c>
      <c r="F702" t="s">
        <v>390</v>
      </c>
      <c r="G702" t="s">
        <v>243</v>
      </c>
      <c r="H702" t="str" cm="1">
        <f t="array" ref="H702:I702">_xlfn.TEXTSPLIT(SUBSTITUTE(D702,"樓",""),"/",,,0)</f>
        <v>3</v>
      </c>
      <c r="I702" t="str">
        <v>14</v>
      </c>
      <c r="J702" cm="1">
        <f t="array" ref="J702">GetNumByUnit(E702,"房")</f>
        <v>2</v>
      </c>
      <c r="K702" cm="1">
        <f t="array" ref="K702">GetNumByUnit(E702,"廳")</f>
        <v>1</v>
      </c>
      <c r="L702" cm="1">
        <f t="array" ref="L702">GetNumByUnit(E702,"衛")</f>
        <v>1</v>
      </c>
      <c r="M702" t="str">
        <f t="shared" si="40"/>
        <v xml:space="preserve">台北市大安區信義路三段  </v>
      </c>
      <c r="N702" t="str">
        <f t="shared" si="41"/>
        <v>台北市</v>
      </c>
      <c r="O702">
        <f t="shared" si="42"/>
        <v>30000</v>
      </c>
      <c r="P702" t="str">
        <f>_xlfn.XLOOKUP(N702,區隔!$B$3:$B$20,區隔!C$3:C$20,0)</f>
        <v>北部</v>
      </c>
      <c r="Q702" t="str">
        <f>LOOKUP(C702,區隔!$F$3:$F$5,區隔!$E$3:$E$5)</f>
        <v>小坪數</v>
      </c>
      <c r="R702">
        <f t="shared" si="43"/>
        <v>20</v>
      </c>
    </row>
    <row r="703" spans="1:18" x14ac:dyDescent="0.3">
      <c r="A703" s="7" t="s">
        <v>2208</v>
      </c>
      <c r="B703" t="s">
        <v>1</v>
      </c>
      <c r="C703">
        <v>44.66</v>
      </c>
      <c r="D703" t="s">
        <v>709</v>
      </c>
      <c r="E703" t="s">
        <v>53</v>
      </c>
      <c r="F703" t="s">
        <v>1780</v>
      </c>
      <c r="G703" t="s">
        <v>243</v>
      </c>
      <c r="H703" t="str" cm="1">
        <f t="array" ref="H703:I703">_xlfn.TEXTSPLIT(SUBSTITUTE(D703,"樓",""),"/",,,0)</f>
        <v>2</v>
      </c>
      <c r="I703" t="str">
        <v>22</v>
      </c>
      <c r="J703" cm="1">
        <f t="array" ref="J703">GetNumByUnit(E703,"房")</f>
        <v>3</v>
      </c>
      <c r="K703" cm="1">
        <f t="array" ref="K703">GetNumByUnit(E703,"廳")</f>
        <v>2</v>
      </c>
      <c r="L703" cm="1">
        <f t="array" ref="L703">GetNumByUnit(E703,"衛")</f>
        <v>2</v>
      </c>
      <c r="M703" t="str">
        <f t="shared" si="40"/>
        <v xml:space="preserve">台中市西屯區臺灣大道三段  </v>
      </c>
      <c r="N703" t="str">
        <f t="shared" si="41"/>
        <v>台中市</v>
      </c>
      <c r="O703">
        <f t="shared" si="42"/>
        <v>30000</v>
      </c>
      <c r="P703" t="str">
        <f>_xlfn.XLOOKUP(N703,區隔!$B$3:$B$20,區隔!C$3:C$20,0)</f>
        <v>中部</v>
      </c>
      <c r="Q703" t="str">
        <f>LOOKUP(C703,區隔!$F$3:$F$5,區隔!$E$3:$E$5)</f>
        <v>大坪數</v>
      </c>
      <c r="R703">
        <f t="shared" si="43"/>
        <v>30</v>
      </c>
    </row>
    <row r="704" spans="1:18" x14ac:dyDescent="0.3">
      <c r="A704" s="7" t="s">
        <v>2209</v>
      </c>
      <c r="B704" t="s">
        <v>1</v>
      </c>
      <c r="C704">
        <v>88.25</v>
      </c>
      <c r="D704" t="s">
        <v>834</v>
      </c>
      <c r="E704" t="s">
        <v>53</v>
      </c>
      <c r="F704" t="s">
        <v>2210</v>
      </c>
      <c r="G704" t="s">
        <v>153</v>
      </c>
      <c r="H704" t="str" cm="1">
        <f t="array" ref="H704:I704">_xlfn.TEXTSPLIT(SUBSTITUTE(D704,"樓",""),"/",,,0)</f>
        <v>4</v>
      </c>
      <c r="I704" t="str">
        <v>13</v>
      </c>
      <c r="J704" cm="1">
        <f t="array" ref="J704">GetNumByUnit(E704,"房")</f>
        <v>3</v>
      </c>
      <c r="K704" cm="1">
        <f t="array" ref="K704">GetNumByUnit(E704,"廳")</f>
        <v>2</v>
      </c>
      <c r="L704" cm="1">
        <f t="array" ref="L704">GetNumByUnit(E704,"衛")</f>
        <v>2</v>
      </c>
      <c r="M704" t="str">
        <f t="shared" si="40"/>
        <v xml:space="preserve">台中市西區公益路  </v>
      </c>
      <c r="N704" t="str">
        <f t="shared" si="41"/>
        <v>台中市</v>
      </c>
      <c r="O704">
        <f t="shared" si="42"/>
        <v>100000</v>
      </c>
      <c r="P704" t="str">
        <f>_xlfn.XLOOKUP(N704,區隔!$B$3:$B$20,區隔!C$3:C$20,0)</f>
        <v>中部</v>
      </c>
      <c r="Q704" t="str">
        <f>LOOKUP(C704,區隔!$F$3:$F$5,區隔!$E$3:$E$5)</f>
        <v>大坪數</v>
      </c>
      <c r="R704">
        <f t="shared" si="43"/>
        <v>20</v>
      </c>
    </row>
    <row r="705" spans="1:18" x14ac:dyDescent="0.3">
      <c r="A705" s="7" t="s">
        <v>2211</v>
      </c>
      <c r="B705" t="s">
        <v>1</v>
      </c>
      <c r="C705">
        <v>22.17</v>
      </c>
      <c r="D705" t="s">
        <v>645</v>
      </c>
      <c r="E705" t="s">
        <v>56</v>
      </c>
      <c r="F705" t="s">
        <v>1968</v>
      </c>
      <c r="G705" t="s">
        <v>214</v>
      </c>
      <c r="H705" t="str" cm="1">
        <f t="array" ref="H705:I705">_xlfn.TEXTSPLIT(SUBSTITUTE(D705,"樓",""),"/",,,0)</f>
        <v>10</v>
      </c>
      <c r="I705" t="str">
        <v>22</v>
      </c>
      <c r="J705" cm="1">
        <f t="array" ref="J705">GetNumByUnit(E705,"房")</f>
        <v>1</v>
      </c>
      <c r="K705" cm="1">
        <f t="array" ref="K705">GetNumByUnit(E705,"廳")</f>
        <v>1</v>
      </c>
      <c r="L705" cm="1">
        <f t="array" ref="L705">GetNumByUnit(E705,"衛")</f>
        <v>1</v>
      </c>
      <c r="M705" t="str">
        <f t="shared" si="40"/>
        <v xml:space="preserve">台中市西屯區國安一路  </v>
      </c>
      <c r="N705" t="str">
        <f t="shared" si="41"/>
        <v>台中市</v>
      </c>
      <c r="O705">
        <f t="shared" si="42"/>
        <v>18000</v>
      </c>
      <c r="P705" t="str">
        <f>_xlfn.XLOOKUP(N705,區隔!$B$3:$B$20,區隔!C$3:C$20,0)</f>
        <v>中部</v>
      </c>
      <c r="Q705" t="str">
        <f>LOOKUP(C705,區隔!$F$3:$F$5,區隔!$E$3:$E$5)</f>
        <v>中坪數</v>
      </c>
      <c r="R705">
        <f t="shared" si="43"/>
        <v>30</v>
      </c>
    </row>
    <row r="706" spans="1:18" x14ac:dyDescent="0.3">
      <c r="A706" s="7" t="s">
        <v>2212</v>
      </c>
      <c r="B706" t="s">
        <v>1</v>
      </c>
      <c r="C706">
        <v>55.31</v>
      </c>
      <c r="D706" t="s">
        <v>866</v>
      </c>
      <c r="E706" t="s">
        <v>53</v>
      </c>
      <c r="F706" t="s">
        <v>2213</v>
      </c>
      <c r="G706" t="s">
        <v>177</v>
      </c>
      <c r="H706" t="str" cm="1">
        <f t="array" ref="H706:I706">_xlfn.TEXTSPLIT(SUBSTITUTE(D706,"樓",""),"/",,,0)</f>
        <v>5</v>
      </c>
      <c r="I706" t="str">
        <v>13</v>
      </c>
      <c r="J706" cm="1">
        <f t="array" ref="J706">GetNumByUnit(E706,"房")</f>
        <v>3</v>
      </c>
      <c r="K706" cm="1">
        <f t="array" ref="K706">GetNumByUnit(E706,"廳")</f>
        <v>2</v>
      </c>
      <c r="L706" cm="1">
        <f t="array" ref="L706">GetNumByUnit(E706,"衛")</f>
        <v>2</v>
      </c>
      <c r="M706" t="str">
        <f t="shared" si="40"/>
        <v xml:space="preserve">新竹縣竹北市六家七路  </v>
      </c>
      <c r="N706" t="str">
        <f t="shared" si="41"/>
        <v>新竹縣</v>
      </c>
      <c r="O706">
        <f t="shared" si="42"/>
        <v>38000</v>
      </c>
      <c r="P706" t="str">
        <f>_xlfn.XLOOKUP(N706,區隔!$B$3:$B$20,區隔!C$3:C$20,0)</f>
        <v>北部</v>
      </c>
      <c r="Q706" t="str">
        <f>LOOKUP(C706,區隔!$F$3:$F$5,區隔!$E$3:$E$5)</f>
        <v>大坪數</v>
      </c>
      <c r="R706">
        <f t="shared" si="43"/>
        <v>20</v>
      </c>
    </row>
    <row r="707" spans="1:18" x14ac:dyDescent="0.3">
      <c r="A707" s="7" t="s">
        <v>2214</v>
      </c>
      <c r="B707" t="s">
        <v>1</v>
      </c>
      <c r="C707">
        <v>71.260000000000005</v>
      </c>
      <c r="D707" t="s">
        <v>647</v>
      </c>
      <c r="E707" t="s">
        <v>66</v>
      </c>
      <c r="F707" t="s">
        <v>2215</v>
      </c>
      <c r="G707" t="s">
        <v>41</v>
      </c>
      <c r="H707" t="str" cm="1">
        <f t="array" ref="H707:I707">_xlfn.TEXTSPLIT(SUBSTITUTE(D707,"樓",""),"/",,,0)</f>
        <v>17</v>
      </c>
      <c r="I707" t="str">
        <v>24</v>
      </c>
      <c r="J707" cm="1">
        <f t="array" ref="J707">GetNumByUnit(E707,"房")</f>
        <v>4</v>
      </c>
      <c r="K707" cm="1">
        <f t="array" ref="K707">GetNumByUnit(E707,"廳")</f>
        <v>2</v>
      </c>
      <c r="L707" cm="1">
        <f t="array" ref="L707">GetNumByUnit(E707,"衛")</f>
        <v>2</v>
      </c>
      <c r="M707" t="str">
        <f t="shared" ref="M707:M770" si="44">IFERROR(_xlfn.TEXTAFTER(F707,"/",LEN(F707)-LEN(SUBSTITUTE(F707,"/",""))),F707)</f>
        <v xml:space="preserve">台中市南屯區大墩三街  </v>
      </c>
      <c r="N707" t="str">
        <f t="shared" ref="N707:N770" si="45">TRIM(LEFT(M707,MIN(IFERROR(SEARCH("縣",M707),999),IFERROR(SEARCH("市",M707),999))))</f>
        <v>台中市</v>
      </c>
      <c r="O707">
        <f t="shared" ref="O707:O770" si="46">VALUE(SUBSTITUTE(SUBSTITUTE(G707,",", ""),"元/月",""))</f>
        <v>45000</v>
      </c>
      <c r="P707" t="str">
        <f>_xlfn.XLOOKUP(N707,區隔!$B$3:$B$20,區隔!C$3:C$20,0)</f>
        <v>中部</v>
      </c>
      <c r="Q707" t="str">
        <f>LOOKUP(C707,區隔!$F$3:$F$5,區隔!$E$3:$E$5)</f>
        <v>大坪數</v>
      </c>
      <c r="R707">
        <f t="shared" ref="R707:R770" si="47">_xlfn.XLOOKUP(CEILING(I707,10),_xlfn.SEQUENCE(100,,10,10),_xlfn.SEQUENCE(100,,10,10))</f>
        <v>30</v>
      </c>
    </row>
    <row r="708" spans="1:18" x14ac:dyDescent="0.3">
      <c r="A708" s="7" t="s">
        <v>2216</v>
      </c>
      <c r="B708" t="s">
        <v>1</v>
      </c>
      <c r="C708">
        <v>57.5</v>
      </c>
      <c r="D708" t="s">
        <v>871</v>
      </c>
      <c r="E708" t="s">
        <v>53</v>
      </c>
      <c r="F708" t="s">
        <v>1611</v>
      </c>
      <c r="G708" t="s">
        <v>1639</v>
      </c>
      <c r="H708" t="str" cm="1">
        <f t="array" ref="H708:I708">_xlfn.TEXTSPLIT(SUBSTITUTE(D708,"樓",""),"/",,,0)</f>
        <v>7</v>
      </c>
      <c r="I708" t="str">
        <v>13</v>
      </c>
      <c r="J708" cm="1">
        <f t="array" ref="J708">GetNumByUnit(E708,"房")</f>
        <v>3</v>
      </c>
      <c r="K708" cm="1">
        <f t="array" ref="K708">GetNumByUnit(E708,"廳")</f>
        <v>2</v>
      </c>
      <c r="L708" cm="1">
        <f t="array" ref="L708">GetNumByUnit(E708,"衛")</f>
        <v>2</v>
      </c>
      <c r="M708" t="str">
        <f t="shared" si="44"/>
        <v xml:space="preserve">新北市淡水區中山北路二段  </v>
      </c>
      <c r="N708" t="str">
        <f t="shared" si="45"/>
        <v>新北市</v>
      </c>
      <c r="O708">
        <f t="shared" si="46"/>
        <v>26500</v>
      </c>
      <c r="P708" t="str">
        <f>_xlfn.XLOOKUP(N708,區隔!$B$3:$B$20,區隔!C$3:C$20,0)</f>
        <v>北部</v>
      </c>
      <c r="Q708" t="str">
        <f>LOOKUP(C708,區隔!$F$3:$F$5,區隔!$E$3:$E$5)</f>
        <v>大坪數</v>
      </c>
      <c r="R708">
        <f t="shared" si="47"/>
        <v>20</v>
      </c>
    </row>
    <row r="709" spans="1:18" x14ac:dyDescent="0.3">
      <c r="A709" s="7" t="s">
        <v>2217</v>
      </c>
      <c r="B709" t="s">
        <v>1</v>
      </c>
      <c r="C709">
        <v>51.81</v>
      </c>
      <c r="D709" t="s">
        <v>829</v>
      </c>
      <c r="E709" t="s">
        <v>53</v>
      </c>
      <c r="F709" t="s">
        <v>1764</v>
      </c>
      <c r="G709" t="s">
        <v>228</v>
      </c>
      <c r="H709" t="str" cm="1">
        <f t="array" ref="H709:I709">_xlfn.TEXTSPLIT(SUBSTITUTE(D709,"樓",""),"/",,,0)</f>
        <v>14</v>
      </c>
      <c r="I709" t="str">
        <v>15</v>
      </c>
      <c r="J709" cm="1">
        <f t="array" ref="J709">GetNumByUnit(E709,"房")</f>
        <v>3</v>
      </c>
      <c r="K709" cm="1">
        <f t="array" ref="K709">GetNumByUnit(E709,"廳")</f>
        <v>2</v>
      </c>
      <c r="L709" cm="1">
        <f t="array" ref="L709">GetNumByUnit(E709,"衛")</f>
        <v>2</v>
      </c>
      <c r="M709" t="str">
        <f t="shared" si="44"/>
        <v xml:space="preserve">新北市汐止區樟樹二路  </v>
      </c>
      <c r="N709" t="str">
        <f t="shared" si="45"/>
        <v>新北市</v>
      </c>
      <c r="O709">
        <f t="shared" si="46"/>
        <v>35000</v>
      </c>
      <c r="P709" t="str">
        <f>_xlfn.XLOOKUP(N709,區隔!$B$3:$B$20,區隔!C$3:C$20,0)</f>
        <v>北部</v>
      </c>
      <c r="Q709" t="str">
        <f>LOOKUP(C709,區隔!$F$3:$F$5,區隔!$E$3:$E$5)</f>
        <v>大坪數</v>
      </c>
      <c r="R709">
        <f t="shared" si="47"/>
        <v>20</v>
      </c>
    </row>
    <row r="710" spans="1:18" x14ac:dyDescent="0.3">
      <c r="A710" s="7" t="s">
        <v>2220</v>
      </c>
      <c r="B710" t="s">
        <v>1</v>
      </c>
      <c r="C710">
        <v>32.21</v>
      </c>
      <c r="D710" t="s">
        <v>2221</v>
      </c>
      <c r="E710" t="s">
        <v>56</v>
      </c>
      <c r="F710" t="s">
        <v>2222</v>
      </c>
      <c r="G710" t="s">
        <v>562</v>
      </c>
      <c r="H710" t="str" cm="1">
        <f t="array" ref="H710:I710">_xlfn.TEXTSPLIT(SUBSTITUTE(D710,"樓",""),"/",,,0)</f>
        <v>6</v>
      </c>
      <c r="I710" t="str">
        <v>26</v>
      </c>
      <c r="J710" cm="1">
        <f t="array" ref="J710">GetNumByUnit(E710,"房")</f>
        <v>1</v>
      </c>
      <c r="K710" cm="1">
        <f t="array" ref="K710">GetNumByUnit(E710,"廳")</f>
        <v>1</v>
      </c>
      <c r="L710" cm="1">
        <f t="array" ref="L710">GetNumByUnit(E710,"衛")</f>
        <v>1</v>
      </c>
      <c r="M710" t="str">
        <f t="shared" si="44"/>
        <v xml:space="preserve">台中市西屯區文心路三段  </v>
      </c>
      <c r="N710" t="str">
        <f t="shared" si="45"/>
        <v>台中市</v>
      </c>
      <c r="O710">
        <f t="shared" si="46"/>
        <v>21000</v>
      </c>
      <c r="P710" t="str">
        <f>_xlfn.XLOOKUP(N710,區隔!$B$3:$B$20,區隔!C$3:C$20,0)</f>
        <v>中部</v>
      </c>
      <c r="Q710" t="str">
        <f>LOOKUP(C710,區隔!$F$3:$F$5,區隔!$E$3:$E$5)</f>
        <v>大坪數</v>
      </c>
      <c r="R710">
        <f t="shared" si="47"/>
        <v>30</v>
      </c>
    </row>
    <row r="711" spans="1:18" x14ac:dyDescent="0.3">
      <c r="A711" s="7" t="s">
        <v>2223</v>
      </c>
      <c r="B711" t="s">
        <v>1</v>
      </c>
      <c r="C711">
        <v>32.409999999999997</v>
      </c>
      <c r="D711" t="s">
        <v>63</v>
      </c>
      <c r="E711" t="s">
        <v>53</v>
      </c>
      <c r="F711" t="s">
        <v>2224</v>
      </c>
      <c r="G711" t="s">
        <v>87</v>
      </c>
      <c r="H711" t="str" cm="1">
        <f t="array" ref="H711:I711">_xlfn.TEXTSPLIT(SUBSTITUTE(D711,"樓",""),"/",,,0)</f>
        <v>5</v>
      </c>
      <c r="I711" t="str">
        <v>5</v>
      </c>
      <c r="J711" cm="1">
        <f t="array" ref="J711">GetNumByUnit(E711,"房")</f>
        <v>3</v>
      </c>
      <c r="K711" cm="1">
        <f t="array" ref="K711">GetNumByUnit(E711,"廳")</f>
        <v>2</v>
      </c>
      <c r="L711" cm="1">
        <f t="array" ref="L711">GetNumByUnit(E711,"衛")</f>
        <v>2</v>
      </c>
      <c r="M711" t="str">
        <f t="shared" si="44"/>
        <v xml:space="preserve">台中市西屯區四川三街  </v>
      </c>
      <c r="N711" t="str">
        <f t="shared" si="45"/>
        <v>台中市</v>
      </c>
      <c r="O711">
        <f t="shared" si="46"/>
        <v>24000</v>
      </c>
      <c r="P711" t="str">
        <f>_xlfn.XLOOKUP(N711,區隔!$B$3:$B$20,區隔!C$3:C$20,0)</f>
        <v>中部</v>
      </c>
      <c r="Q711" t="str">
        <f>LOOKUP(C711,區隔!$F$3:$F$5,區隔!$E$3:$E$5)</f>
        <v>大坪數</v>
      </c>
      <c r="R711">
        <f t="shared" si="47"/>
        <v>10</v>
      </c>
    </row>
    <row r="712" spans="1:18" x14ac:dyDescent="0.3">
      <c r="A712" s="7" t="s">
        <v>2225</v>
      </c>
      <c r="B712" t="s">
        <v>1</v>
      </c>
      <c r="C712">
        <v>28.19</v>
      </c>
      <c r="D712" t="s">
        <v>226</v>
      </c>
      <c r="E712" t="s">
        <v>53</v>
      </c>
      <c r="F712" t="s">
        <v>2226</v>
      </c>
      <c r="G712" t="s">
        <v>245</v>
      </c>
      <c r="H712" t="str" cm="1">
        <f t="array" ref="H712:I712">_xlfn.TEXTSPLIT(SUBSTITUTE(D712,"樓",""),"/",,,0)</f>
        <v>7</v>
      </c>
      <c r="I712" t="str">
        <v>7</v>
      </c>
      <c r="J712" cm="1">
        <f t="array" ref="J712">GetNumByUnit(E712,"房")</f>
        <v>3</v>
      </c>
      <c r="K712" cm="1">
        <f t="array" ref="K712">GetNumByUnit(E712,"廳")</f>
        <v>2</v>
      </c>
      <c r="L712" cm="1">
        <f t="array" ref="L712">GetNumByUnit(E712,"衛")</f>
        <v>2</v>
      </c>
      <c r="M712" t="str">
        <f t="shared" si="44"/>
        <v xml:space="preserve">新竹市新竹市振興路  </v>
      </c>
      <c r="N712" t="str">
        <f t="shared" si="45"/>
        <v>新竹市</v>
      </c>
      <c r="O712">
        <f t="shared" si="46"/>
        <v>23000</v>
      </c>
      <c r="P712" t="str">
        <f>_xlfn.XLOOKUP(N712,區隔!$B$3:$B$20,區隔!C$3:C$20,0)</f>
        <v>北部</v>
      </c>
      <c r="Q712" t="str">
        <f>LOOKUP(C712,區隔!$F$3:$F$5,區隔!$E$3:$E$5)</f>
        <v>中坪數</v>
      </c>
      <c r="R712">
        <f t="shared" si="47"/>
        <v>10</v>
      </c>
    </row>
    <row r="713" spans="1:18" x14ac:dyDescent="0.3">
      <c r="A713" s="7" t="s">
        <v>2227</v>
      </c>
      <c r="B713" t="s">
        <v>1</v>
      </c>
      <c r="C713">
        <v>38.369999999999997</v>
      </c>
      <c r="D713" t="s">
        <v>798</v>
      </c>
      <c r="E713" t="s">
        <v>53</v>
      </c>
      <c r="F713" t="s">
        <v>2228</v>
      </c>
      <c r="G713" t="s">
        <v>89</v>
      </c>
      <c r="H713" t="str" cm="1">
        <f t="array" ref="H713:I713">_xlfn.TEXTSPLIT(SUBSTITUTE(D713,"樓",""),"/",,,0)</f>
        <v>3</v>
      </c>
      <c r="I713" t="str">
        <v>15</v>
      </c>
      <c r="J713" cm="1">
        <f t="array" ref="J713">GetNumByUnit(E713,"房")</f>
        <v>3</v>
      </c>
      <c r="K713" cm="1">
        <f t="array" ref="K713">GetNumByUnit(E713,"廳")</f>
        <v>2</v>
      </c>
      <c r="L713" cm="1">
        <f t="array" ref="L713">GetNumByUnit(E713,"衛")</f>
        <v>2</v>
      </c>
      <c r="M713" t="str">
        <f t="shared" si="44"/>
        <v xml:space="preserve">新竹縣竹北市東興路一段  </v>
      </c>
      <c r="N713" t="str">
        <f t="shared" si="45"/>
        <v>新竹縣</v>
      </c>
      <c r="O713">
        <f t="shared" si="46"/>
        <v>28000</v>
      </c>
      <c r="P713" t="str">
        <f>_xlfn.XLOOKUP(N713,區隔!$B$3:$B$20,區隔!C$3:C$20,0)</f>
        <v>北部</v>
      </c>
      <c r="Q713" t="str">
        <f>LOOKUP(C713,區隔!$F$3:$F$5,區隔!$E$3:$E$5)</f>
        <v>大坪數</v>
      </c>
      <c r="R713">
        <f t="shared" si="47"/>
        <v>20</v>
      </c>
    </row>
    <row r="714" spans="1:18" x14ac:dyDescent="0.3">
      <c r="A714" s="7" t="s">
        <v>396</v>
      </c>
      <c r="B714" t="s">
        <v>1</v>
      </c>
      <c r="C714">
        <v>77.94</v>
      </c>
      <c r="D714" t="s">
        <v>60</v>
      </c>
      <c r="E714" t="s">
        <v>53</v>
      </c>
      <c r="F714" t="s">
        <v>397</v>
      </c>
      <c r="G714" t="s">
        <v>112</v>
      </c>
      <c r="H714" t="str" cm="1">
        <f t="array" ref="H714:I714">_xlfn.TEXTSPLIT(SUBSTITUTE(D714,"樓",""),"/",,,0)</f>
        <v>4</v>
      </c>
      <c r="I714" t="str">
        <v>5</v>
      </c>
      <c r="J714" cm="1">
        <f t="array" ref="J714">GetNumByUnit(E714,"房")</f>
        <v>3</v>
      </c>
      <c r="K714" cm="1">
        <f t="array" ref="K714">GetNumByUnit(E714,"廳")</f>
        <v>2</v>
      </c>
      <c r="L714" cm="1">
        <f t="array" ref="L714">GetNumByUnit(E714,"衛")</f>
        <v>2</v>
      </c>
      <c r="M714" t="str">
        <f t="shared" si="44"/>
        <v xml:space="preserve">台北市士林區菁山路  </v>
      </c>
      <c r="N714" t="str">
        <f t="shared" si="45"/>
        <v>台北市</v>
      </c>
      <c r="O714">
        <f t="shared" si="46"/>
        <v>60000</v>
      </c>
      <c r="P714" t="str">
        <f>_xlfn.XLOOKUP(N714,區隔!$B$3:$B$20,區隔!C$3:C$20,0)</f>
        <v>北部</v>
      </c>
      <c r="Q714" t="str">
        <f>LOOKUP(C714,區隔!$F$3:$F$5,區隔!$E$3:$E$5)</f>
        <v>大坪數</v>
      </c>
      <c r="R714">
        <f t="shared" si="47"/>
        <v>10</v>
      </c>
    </row>
    <row r="715" spans="1:18" x14ac:dyDescent="0.3">
      <c r="A715" s="7" t="s">
        <v>2229</v>
      </c>
      <c r="B715" t="s">
        <v>1</v>
      </c>
      <c r="C715">
        <v>23.39</v>
      </c>
      <c r="D715" t="s">
        <v>798</v>
      </c>
      <c r="E715" t="s">
        <v>141</v>
      </c>
      <c r="F715" t="s">
        <v>2230</v>
      </c>
      <c r="G715" t="s">
        <v>493</v>
      </c>
      <c r="H715" t="str" cm="1">
        <f t="array" ref="H715:I715">_xlfn.TEXTSPLIT(SUBSTITUTE(D715,"樓",""),"/",,,0)</f>
        <v>3</v>
      </c>
      <c r="I715" t="str">
        <v>15</v>
      </c>
      <c r="J715" cm="1">
        <f t="array" ref="J715">GetNumByUnit(E715,"房")</f>
        <v>2</v>
      </c>
      <c r="K715" cm="1">
        <f t="array" ref="K715">GetNumByUnit(E715,"廳")</f>
        <v>1</v>
      </c>
      <c r="L715" cm="1">
        <f t="array" ref="L715">GetNumByUnit(E715,"衛")</f>
        <v>1</v>
      </c>
      <c r="M715" t="str">
        <f t="shared" si="44"/>
        <v xml:space="preserve">高雄市苓雅區興中二路  </v>
      </c>
      <c r="N715" t="str">
        <f t="shared" si="45"/>
        <v>高雄市</v>
      </c>
      <c r="O715">
        <f t="shared" si="46"/>
        <v>20000</v>
      </c>
      <c r="P715" t="str">
        <f>_xlfn.XLOOKUP(N715,區隔!$B$3:$B$20,區隔!C$3:C$20,0)</f>
        <v>南部</v>
      </c>
      <c r="Q715" t="str">
        <f>LOOKUP(C715,區隔!$F$3:$F$5,區隔!$E$3:$E$5)</f>
        <v>中坪數</v>
      </c>
      <c r="R715">
        <f t="shared" si="47"/>
        <v>20</v>
      </c>
    </row>
    <row r="716" spans="1:18" x14ac:dyDescent="0.3">
      <c r="A716" s="7" t="s">
        <v>2234</v>
      </c>
      <c r="B716" t="s">
        <v>1</v>
      </c>
      <c r="C716">
        <v>48.46</v>
      </c>
      <c r="D716" t="s">
        <v>1064</v>
      </c>
      <c r="E716" t="s">
        <v>379</v>
      </c>
      <c r="F716" t="s">
        <v>2235</v>
      </c>
      <c r="G716" t="s">
        <v>999</v>
      </c>
      <c r="H716" t="str" cm="1">
        <f t="array" ref="H716:I716">_xlfn.TEXTSPLIT(SUBSTITUTE(D716,"樓",""),"/",,,0)</f>
        <v>11</v>
      </c>
      <c r="I716" t="str">
        <v>14</v>
      </c>
      <c r="J716" cm="1">
        <f t="array" ref="J716">GetNumByUnit(E716,"房")</f>
        <v>3</v>
      </c>
      <c r="K716" cm="1">
        <f t="array" ref="K716">GetNumByUnit(E716,"廳")</f>
        <v>1</v>
      </c>
      <c r="L716" cm="1">
        <f t="array" ref="L716">GetNumByUnit(E716,"衛")</f>
        <v>2</v>
      </c>
      <c r="M716" t="str">
        <f t="shared" si="44"/>
        <v xml:space="preserve"> 台中市西屯區至善路  </v>
      </c>
      <c r="N716" t="str">
        <f t="shared" si="45"/>
        <v>台中市</v>
      </c>
      <c r="O716">
        <f t="shared" si="46"/>
        <v>26000</v>
      </c>
      <c r="P716" t="str">
        <f>_xlfn.XLOOKUP(N716,區隔!$B$3:$B$20,區隔!C$3:C$20,0)</f>
        <v>中部</v>
      </c>
      <c r="Q716" t="str">
        <f>LOOKUP(C716,區隔!$F$3:$F$5,區隔!$E$3:$E$5)</f>
        <v>大坪數</v>
      </c>
      <c r="R716">
        <f t="shared" si="47"/>
        <v>20</v>
      </c>
    </row>
    <row r="717" spans="1:18" x14ac:dyDescent="0.3">
      <c r="A717" s="7" t="s">
        <v>5052</v>
      </c>
      <c r="B717" t="s">
        <v>1</v>
      </c>
      <c r="C717">
        <v>20.96</v>
      </c>
      <c r="D717" t="s">
        <v>798</v>
      </c>
      <c r="E717" t="s">
        <v>61</v>
      </c>
      <c r="F717" t="s">
        <v>1034</v>
      </c>
      <c r="G717" t="s">
        <v>177</v>
      </c>
      <c r="H717" t="str" cm="1">
        <f t="array" ref="H717:I717">_xlfn.TEXTSPLIT(SUBSTITUTE(D717,"樓",""),"/",,,0)</f>
        <v>3</v>
      </c>
      <c r="I717" t="str">
        <v>15</v>
      </c>
      <c r="J717" cm="1">
        <f t="array" ref="J717">GetNumByUnit(E717,"房")</f>
        <v>2</v>
      </c>
      <c r="K717" cm="1">
        <f t="array" ref="K717">GetNumByUnit(E717,"廳")</f>
        <v>2</v>
      </c>
      <c r="L717" cm="1">
        <f t="array" ref="L717">GetNumByUnit(E717,"衛")</f>
        <v>1</v>
      </c>
      <c r="M717" t="str">
        <f t="shared" si="44"/>
        <v xml:space="preserve">台北市中正區廈門街  </v>
      </c>
      <c r="N717" t="str">
        <f t="shared" si="45"/>
        <v>台北市</v>
      </c>
      <c r="O717">
        <f t="shared" si="46"/>
        <v>38000</v>
      </c>
      <c r="P717" t="str">
        <f>_xlfn.XLOOKUP(N717,區隔!$B$3:$B$20,區隔!C$3:C$20,0)</f>
        <v>北部</v>
      </c>
      <c r="Q717" t="str">
        <f>LOOKUP(C717,區隔!$F$3:$F$5,區隔!$E$3:$E$5)</f>
        <v>中坪數</v>
      </c>
      <c r="R717">
        <f t="shared" si="47"/>
        <v>20</v>
      </c>
    </row>
    <row r="718" spans="1:18" x14ac:dyDescent="0.3">
      <c r="A718" s="7" t="s">
        <v>2237</v>
      </c>
      <c r="B718" t="s">
        <v>1</v>
      </c>
      <c r="C718">
        <v>56.8</v>
      </c>
      <c r="D718" t="s">
        <v>682</v>
      </c>
      <c r="E718" t="s">
        <v>66</v>
      </c>
      <c r="F718" t="s">
        <v>2238</v>
      </c>
      <c r="G718" t="s">
        <v>243</v>
      </c>
      <c r="H718" t="str" cm="1">
        <f t="array" ref="H718:I718">_xlfn.TEXTSPLIT(SUBSTITUTE(D718,"樓",""),"/",,,0)</f>
        <v>9</v>
      </c>
      <c r="I718" t="str">
        <v>15</v>
      </c>
      <c r="J718" cm="1">
        <f t="array" ref="J718">GetNumByUnit(E718,"房")</f>
        <v>4</v>
      </c>
      <c r="K718" cm="1">
        <f t="array" ref="K718">GetNumByUnit(E718,"廳")</f>
        <v>2</v>
      </c>
      <c r="L718" cm="1">
        <f t="array" ref="L718">GetNumByUnit(E718,"衛")</f>
        <v>2</v>
      </c>
      <c r="M718" t="str">
        <f t="shared" si="44"/>
        <v xml:space="preserve">高雄市鼓山區美術館路  </v>
      </c>
      <c r="N718" t="str">
        <f t="shared" si="45"/>
        <v>高雄市</v>
      </c>
      <c r="O718">
        <f t="shared" si="46"/>
        <v>30000</v>
      </c>
      <c r="P718" t="str">
        <f>_xlfn.XLOOKUP(N718,區隔!$B$3:$B$20,區隔!C$3:C$20,0)</f>
        <v>南部</v>
      </c>
      <c r="Q718" t="str">
        <f>LOOKUP(C718,區隔!$F$3:$F$5,區隔!$E$3:$E$5)</f>
        <v>大坪數</v>
      </c>
      <c r="R718">
        <f t="shared" si="47"/>
        <v>20</v>
      </c>
    </row>
    <row r="719" spans="1:18" x14ac:dyDescent="0.3">
      <c r="A719" s="7" t="s">
        <v>2239</v>
      </c>
      <c r="B719" t="s">
        <v>1</v>
      </c>
      <c r="C719">
        <v>41.66</v>
      </c>
      <c r="D719" t="s">
        <v>2240</v>
      </c>
      <c r="E719" t="s">
        <v>53</v>
      </c>
      <c r="F719" t="s">
        <v>2241</v>
      </c>
      <c r="G719" t="s">
        <v>488</v>
      </c>
      <c r="H719" t="str" cm="1">
        <f t="array" ref="H719:I719">_xlfn.TEXTSPLIT(SUBSTITUTE(D719,"樓",""),"/",,,0)</f>
        <v>26</v>
      </c>
      <c r="I719" t="str">
        <v>34</v>
      </c>
      <c r="J719" cm="1">
        <f t="array" ref="J719">GetNumByUnit(E719,"房")</f>
        <v>3</v>
      </c>
      <c r="K719" cm="1">
        <f t="array" ref="K719">GetNumByUnit(E719,"廳")</f>
        <v>2</v>
      </c>
      <c r="L719" cm="1">
        <f t="array" ref="L719">GetNumByUnit(E719,"衛")</f>
        <v>2</v>
      </c>
      <c r="M719" t="str">
        <f t="shared" si="44"/>
        <v xml:space="preserve">台南市安平區國平北路  </v>
      </c>
      <c r="N719" t="str">
        <f t="shared" si="45"/>
        <v>台南市</v>
      </c>
      <c r="O719">
        <f t="shared" si="46"/>
        <v>29800</v>
      </c>
      <c r="P719" t="str">
        <f>_xlfn.XLOOKUP(N719,區隔!$B$3:$B$20,區隔!C$3:C$20,0)</f>
        <v>南部</v>
      </c>
      <c r="Q719" t="str">
        <f>LOOKUP(C719,區隔!$F$3:$F$5,區隔!$E$3:$E$5)</f>
        <v>大坪數</v>
      </c>
      <c r="R719">
        <f t="shared" si="47"/>
        <v>40</v>
      </c>
    </row>
    <row r="720" spans="1:18" x14ac:dyDescent="0.3">
      <c r="A720" s="7" t="s">
        <v>2242</v>
      </c>
      <c r="B720" t="s">
        <v>1</v>
      </c>
      <c r="C720">
        <v>81.77</v>
      </c>
      <c r="D720" t="s">
        <v>1163</v>
      </c>
      <c r="E720" t="s">
        <v>1528</v>
      </c>
      <c r="F720" t="s">
        <v>2243</v>
      </c>
      <c r="G720" t="s">
        <v>434</v>
      </c>
      <c r="H720" t="str" cm="1">
        <f t="array" ref="H720:I720">_xlfn.TEXTSPLIT(SUBSTITUTE(D720,"樓",""),"/",,,0)</f>
        <v>B1-3</v>
      </c>
      <c r="I720" t="str">
        <v>3</v>
      </c>
      <c r="J720" cm="1">
        <f t="array" ref="J720">GetNumByUnit(E720,"房")</f>
        <v>4</v>
      </c>
      <c r="K720" cm="1">
        <f t="array" ref="K720">GetNumByUnit(E720,"廳")</f>
        <v>2</v>
      </c>
      <c r="L720" cm="1">
        <f t="array" ref="L720">GetNumByUnit(E720,"衛")</f>
        <v>5</v>
      </c>
      <c r="M720" t="str">
        <f t="shared" si="44"/>
        <v xml:space="preserve">台南市南區新孝路  </v>
      </c>
      <c r="N720" t="str">
        <f t="shared" si="45"/>
        <v>台南市</v>
      </c>
      <c r="O720">
        <f t="shared" si="46"/>
        <v>33000</v>
      </c>
      <c r="P720" t="str">
        <f>_xlfn.XLOOKUP(N720,區隔!$B$3:$B$20,區隔!C$3:C$20,0)</f>
        <v>南部</v>
      </c>
      <c r="Q720" t="str">
        <f>LOOKUP(C720,區隔!$F$3:$F$5,區隔!$E$3:$E$5)</f>
        <v>大坪數</v>
      </c>
      <c r="R720">
        <f t="shared" si="47"/>
        <v>10</v>
      </c>
    </row>
    <row r="721" spans="1:18" x14ac:dyDescent="0.3">
      <c r="A721" s="7" t="s">
        <v>2244</v>
      </c>
      <c r="B721" t="s">
        <v>1</v>
      </c>
      <c r="C721">
        <v>79.989999999999995</v>
      </c>
      <c r="D721" t="s">
        <v>744</v>
      </c>
      <c r="E721" t="s">
        <v>66</v>
      </c>
      <c r="F721" t="s">
        <v>2245</v>
      </c>
      <c r="G721" t="s">
        <v>89</v>
      </c>
      <c r="H721" t="str" cm="1">
        <f t="array" ref="H721:I721">_xlfn.TEXTSPLIT(SUBSTITUTE(D721,"樓",""),"/",,,0)</f>
        <v>12</v>
      </c>
      <c r="I721" t="str">
        <v>16</v>
      </c>
      <c r="J721" cm="1">
        <f t="array" ref="J721">GetNumByUnit(E721,"房")</f>
        <v>4</v>
      </c>
      <c r="K721" cm="1">
        <f t="array" ref="K721">GetNumByUnit(E721,"廳")</f>
        <v>2</v>
      </c>
      <c r="L721" cm="1">
        <f t="array" ref="L721">GetNumByUnit(E721,"衛")</f>
        <v>2</v>
      </c>
      <c r="M721" t="str">
        <f t="shared" si="44"/>
        <v xml:space="preserve">新北市淡水區新民街  </v>
      </c>
      <c r="N721" t="str">
        <f t="shared" si="45"/>
        <v>新北市</v>
      </c>
      <c r="O721">
        <f t="shared" si="46"/>
        <v>28000</v>
      </c>
      <c r="P721" t="str">
        <f>_xlfn.XLOOKUP(N721,區隔!$B$3:$B$20,區隔!C$3:C$20,0)</f>
        <v>北部</v>
      </c>
      <c r="Q721" t="str">
        <f>LOOKUP(C721,區隔!$F$3:$F$5,區隔!$E$3:$E$5)</f>
        <v>大坪數</v>
      </c>
      <c r="R721">
        <f t="shared" si="47"/>
        <v>20</v>
      </c>
    </row>
    <row r="722" spans="1:18" x14ac:dyDescent="0.3">
      <c r="A722" s="7" t="s">
        <v>2248</v>
      </c>
      <c r="B722" t="s">
        <v>1</v>
      </c>
      <c r="C722">
        <v>32.24</v>
      </c>
      <c r="D722" t="s">
        <v>226</v>
      </c>
      <c r="E722" t="s">
        <v>66</v>
      </c>
      <c r="F722" t="s">
        <v>2249</v>
      </c>
      <c r="G722" t="s">
        <v>177</v>
      </c>
      <c r="H722" t="str" cm="1">
        <f t="array" ref="H722:I722">_xlfn.TEXTSPLIT(SUBSTITUTE(D722,"樓",""),"/",,,0)</f>
        <v>7</v>
      </c>
      <c r="I722" t="str">
        <v>7</v>
      </c>
      <c r="J722" cm="1">
        <f t="array" ref="J722">GetNumByUnit(E722,"房")</f>
        <v>4</v>
      </c>
      <c r="K722" cm="1">
        <f t="array" ref="K722">GetNumByUnit(E722,"廳")</f>
        <v>2</v>
      </c>
      <c r="L722" cm="1">
        <f t="array" ref="L722">GetNumByUnit(E722,"衛")</f>
        <v>2</v>
      </c>
      <c r="M722" t="str">
        <f t="shared" si="44"/>
        <v xml:space="preserve">新北市新店區國校路  </v>
      </c>
      <c r="N722" t="str">
        <f t="shared" si="45"/>
        <v>新北市</v>
      </c>
      <c r="O722">
        <f t="shared" si="46"/>
        <v>38000</v>
      </c>
      <c r="P722" t="str">
        <f>_xlfn.XLOOKUP(N722,區隔!$B$3:$B$20,區隔!C$3:C$20,0)</f>
        <v>北部</v>
      </c>
      <c r="Q722" t="str">
        <f>LOOKUP(C722,區隔!$F$3:$F$5,區隔!$E$3:$E$5)</f>
        <v>大坪數</v>
      </c>
      <c r="R722">
        <f t="shared" si="47"/>
        <v>10</v>
      </c>
    </row>
    <row r="723" spans="1:18" x14ac:dyDescent="0.3">
      <c r="A723" s="7" t="s">
        <v>2250</v>
      </c>
      <c r="B723" t="s">
        <v>1</v>
      </c>
      <c r="C723">
        <v>7</v>
      </c>
      <c r="D723" t="s">
        <v>556</v>
      </c>
      <c r="E723" t="s">
        <v>59</v>
      </c>
      <c r="F723" t="s">
        <v>2251</v>
      </c>
      <c r="G723" t="s">
        <v>650</v>
      </c>
      <c r="H723" t="str" cm="1">
        <f t="array" ref="H723:I723">_xlfn.TEXTSPLIT(SUBSTITUTE(D723,"樓",""),"/",,,0)</f>
        <v>3</v>
      </c>
      <c r="I723" t="str">
        <v>6</v>
      </c>
      <c r="J723" cm="1">
        <f t="array" ref="J723">GetNumByUnit(E723,"房")</f>
        <v>1</v>
      </c>
      <c r="K723" t="str" cm="1">
        <f t="array" ref="K723">GetNumByUnit(E723,"廳")</f>
        <v/>
      </c>
      <c r="L723" cm="1">
        <f t="array" ref="L723">GetNumByUnit(E723,"衛")</f>
        <v>1</v>
      </c>
      <c r="M723" t="str">
        <f t="shared" si="44"/>
        <v xml:space="preserve">台中市西屯區福安八街  </v>
      </c>
      <c r="N723" t="str">
        <f t="shared" si="45"/>
        <v>台中市</v>
      </c>
      <c r="O723">
        <f t="shared" si="46"/>
        <v>14000</v>
      </c>
      <c r="P723" t="str">
        <f>_xlfn.XLOOKUP(N723,區隔!$B$3:$B$20,區隔!C$3:C$20,0)</f>
        <v>中部</v>
      </c>
      <c r="Q723" t="str">
        <f>LOOKUP(C723,區隔!$F$3:$F$5,區隔!$E$3:$E$5)</f>
        <v>小坪數</v>
      </c>
      <c r="R723">
        <f t="shared" si="47"/>
        <v>10</v>
      </c>
    </row>
    <row r="724" spans="1:18" x14ac:dyDescent="0.3">
      <c r="A724" s="7" t="s">
        <v>2252</v>
      </c>
      <c r="B724" t="s">
        <v>1</v>
      </c>
      <c r="C724">
        <v>37.39</v>
      </c>
      <c r="D724" t="s">
        <v>284</v>
      </c>
      <c r="E724" t="s">
        <v>379</v>
      </c>
      <c r="F724" t="s">
        <v>2253</v>
      </c>
      <c r="G724" t="s">
        <v>999</v>
      </c>
      <c r="H724" t="str" cm="1">
        <f t="array" ref="H724:I724">_xlfn.TEXTSPLIT(SUBSTITUTE(D724,"樓",""),"/",,,0)</f>
        <v>1-2</v>
      </c>
      <c r="I724" t="str">
        <v>2</v>
      </c>
      <c r="J724" cm="1">
        <f t="array" ref="J724">GetNumByUnit(E724,"房")</f>
        <v>3</v>
      </c>
      <c r="K724" cm="1">
        <f t="array" ref="K724">GetNumByUnit(E724,"廳")</f>
        <v>1</v>
      </c>
      <c r="L724" cm="1">
        <f t="array" ref="L724">GetNumByUnit(E724,"衛")</f>
        <v>2</v>
      </c>
      <c r="M724" t="str">
        <f t="shared" si="44"/>
        <v xml:space="preserve">台南市北區勝利路  </v>
      </c>
      <c r="N724" t="str">
        <f t="shared" si="45"/>
        <v>台南市</v>
      </c>
      <c r="O724">
        <f t="shared" si="46"/>
        <v>26000</v>
      </c>
      <c r="P724" t="str">
        <f>_xlfn.XLOOKUP(N724,區隔!$B$3:$B$20,區隔!C$3:C$20,0)</f>
        <v>南部</v>
      </c>
      <c r="Q724" t="str">
        <f>LOOKUP(C724,區隔!$F$3:$F$5,區隔!$E$3:$E$5)</f>
        <v>大坪數</v>
      </c>
      <c r="R724">
        <f t="shared" si="47"/>
        <v>10</v>
      </c>
    </row>
    <row r="725" spans="1:18" x14ac:dyDescent="0.3">
      <c r="A725" s="7" t="s">
        <v>2254</v>
      </c>
      <c r="B725" t="s">
        <v>1</v>
      </c>
      <c r="C725">
        <v>32.880000000000003</v>
      </c>
      <c r="D725" t="s">
        <v>514</v>
      </c>
      <c r="E725" t="s">
        <v>53</v>
      </c>
      <c r="F725" t="s">
        <v>1837</v>
      </c>
      <c r="G725" t="s">
        <v>23</v>
      </c>
      <c r="H725" t="str" cm="1">
        <f t="array" ref="H725:I725">_xlfn.TEXTSPLIT(SUBSTITUTE(D725,"樓",""),"/",,,0)</f>
        <v>13</v>
      </c>
      <c r="I725" t="str">
        <v>13</v>
      </c>
      <c r="J725" cm="1">
        <f t="array" ref="J725">GetNumByUnit(E725,"房")</f>
        <v>3</v>
      </c>
      <c r="K725" cm="1">
        <f t="array" ref="K725">GetNumByUnit(E725,"廳")</f>
        <v>2</v>
      </c>
      <c r="L725" cm="1">
        <f t="array" ref="L725">GetNumByUnit(E725,"衛")</f>
        <v>2</v>
      </c>
      <c r="M725" t="str">
        <f t="shared" si="44"/>
        <v xml:space="preserve">新北市蘆洲區光榮路  </v>
      </c>
      <c r="N725" t="str">
        <f t="shared" si="45"/>
        <v>新北市</v>
      </c>
      <c r="O725">
        <f t="shared" si="46"/>
        <v>40000</v>
      </c>
      <c r="P725" t="str">
        <f>_xlfn.XLOOKUP(N725,區隔!$B$3:$B$20,區隔!C$3:C$20,0)</f>
        <v>北部</v>
      </c>
      <c r="Q725" t="str">
        <f>LOOKUP(C725,區隔!$F$3:$F$5,區隔!$E$3:$E$5)</f>
        <v>大坪數</v>
      </c>
      <c r="R725">
        <f t="shared" si="47"/>
        <v>20</v>
      </c>
    </row>
    <row r="726" spans="1:18" x14ac:dyDescent="0.3">
      <c r="A726" s="7" t="s">
        <v>2256</v>
      </c>
      <c r="B726" t="s">
        <v>1</v>
      </c>
      <c r="C726">
        <v>27.48</v>
      </c>
      <c r="D726" t="s">
        <v>62</v>
      </c>
      <c r="E726" t="s">
        <v>61</v>
      </c>
      <c r="F726" t="s">
        <v>2257</v>
      </c>
      <c r="G726" t="s">
        <v>722</v>
      </c>
      <c r="H726" t="str" cm="1">
        <f t="array" ref="H726:I726">_xlfn.TEXTSPLIT(SUBSTITUTE(D726,"樓",""),"/",,,0)</f>
        <v>8</v>
      </c>
      <c r="I726" t="str">
        <v>12</v>
      </c>
      <c r="J726" cm="1">
        <f t="array" ref="J726">GetNumByUnit(E726,"房")</f>
        <v>2</v>
      </c>
      <c r="K726" cm="1">
        <f t="array" ref="K726">GetNumByUnit(E726,"廳")</f>
        <v>2</v>
      </c>
      <c r="L726" cm="1">
        <f t="array" ref="L726">GetNumByUnit(E726,"衛")</f>
        <v>1</v>
      </c>
      <c r="M726" t="str">
        <f t="shared" si="44"/>
        <v xml:space="preserve">新北市板橋區吳鳳路  </v>
      </c>
      <c r="N726" t="str">
        <f t="shared" si="45"/>
        <v>新北市</v>
      </c>
      <c r="O726">
        <f t="shared" si="46"/>
        <v>34000</v>
      </c>
      <c r="P726" t="str">
        <f>_xlfn.XLOOKUP(N726,區隔!$B$3:$B$20,區隔!C$3:C$20,0)</f>
        <v>北部</v>
      </c>
      <c r="Q726" t="str">
        <f>LOOKUP(C726,區隔!$F$3:$F$5,區隔!$E$3:$E$5)</f>
        <v>中坪數</v>
      </c>
      <c r="R726">
        <f t="shared" si="47"/>
        <v>20</v>
      </c>
    </row>
    <row r="727" spans="1:18" x14ac:dyDescent="0.3">
      <c r="A727" s="7" t="s">
        <v>2258</v>
      </c>
      <c r="B727" t="s">
        <v>1</v>
      </c>
      <c r="C727">
        <v>50.82</v>
      </c>
      <c r="D727" t="s">
        <v>281</v>
      </c>
      <c r="E727" t="s">
        <v>55</v>
      </c>
      <c r="F727" t="s">
        <v>2259</v>
      </c>
      <c r="G727" t="s">
        <v>30</v>
      </c>
      <c r="H727" t="str" cm="1">
        <f t="array" ref="H727:I727">_xlfn.TEXTSPLIT(SUBSTITUTE(D727,"樓",""),"/",,,0)</f>
        <v>1-2</v>
      </c>
      <c r="I727" t="str">
        <v>4</v>
      </c>
      <c r="J727" cm="1">
        <f t="array" ref="J727">GetNumByUnit(E727,"房")</f>
        <v>5</v>
      </c>
      <c r="K727" cm="1">
        <f t="array" ref="K727">GetNumByUnit(E727,"廳")</f>
        <v>3</v>
      </c>
      <c r="L727" cm="1">
        <f t="array" ref="L727">GetNumByUnit(E727,"衛")</f>
        <v>3</v>
      </c>
      <c r="M727" t="str">
        <f t="shared" si="44"/>
        <v xml:space="preserve">新北市蘆洲區中正路  </v>
      </c>
      <c r="N727" t="str">
        <f t="shared" si="45"/>
        <v>新北市</v>
      </c>
      <c r="O727">
        <f t="shared" si="46"/>
        <v>65000</v>
      </c>
      <c r="P727" t="str">
        <f>_xlfn.XLOOKUP(N727,區隔!$B$3:$B$20,區隔!C$3:C$20,0)</f>
        <v>北部</v>
      </c>
      <c r="Q727" t="str">
        <f>LOOKUP(C727,區隔!$F$3:$F$5,區隔!$E$3:$E$5)</f>
        <v>大坪數</v>
      </c>
      <c r="R727">
        <f t="shared" si="47"/>
        <v>10</v>
      </c>
    </row>
    <row r="728" spans="1:18" x14ac:dyDescent="0.3">
      <c r="A728" s="7" t="s">
        <v>2260</v>
      </c>
      <c r="B728" t="s">
        <v>1</v>
      </c>
      <c r="C728">
        <v>51.62</v>
      </c>
      <c r="D728" t="s">
        <v>1444</v>
      </c>
      <c r="E728" t="s">
        <v>53</v>
      </c>
      <c r="F728" t="s">
        <v>2261</v>
      </c>
      <c r="G728" t="s">
        <v>23</v>
      </c>
      <c r="H728" t="str" cm="1">
        <f t="array" ref="H728:I728">_xlfn.TEXTSPLIT(SUBSTITUTE(D728,"樓",""),"/",,,0)</f>
        <v>10</v>
      </c>
      <c r="I728" t="str">
        <v>23</v>
      </c>
      <c r="J728" cm="1">
        <f t="array" ref="J728">GetNumByUnit(E728,"房")</f>
        <v>3</v>
      </c>
      <c r="K728" cm="1">
        <f t="array" ref="K728">GetNumByUnit(E728,"廳")</f>
        <v>2</v>
      </c>
      <c r="L728" cm="1">
        <f t="array" ref="L728">GetNumByUnit(E728,"衛")</f>
        <v>2</v>
      </c>
      <c r="M728" t="str">
        <f t="shared" si="44"/>
        <v xml:space="preserve">台中市西屯區櫻城一街  </v>
      </c>
      <c r="N728" t="str">
        <f t="shared" si="45"/>
        <v>台中市</v>
      </c>
      <c r="O728">
        <f t="shared" si="46"/>
        <v>40000</v>
      </c>
      <c r="P728" t="str">
        <f>_xlfn.XLOOKUP(N728,區隔!$B$3:$B$20,區隔!C$3:C$20,0)</f>
        <v>中部</v>
      </c>
      <c r="Q728" t="str">
        <f>LOOKUP(C728,區隔!$F$3:$F$5,區隔!$E$3:$E$5)</f>
        <v>大坪數</v>
      </c>
      <c r="R728">
        <f t="shared" si="47"/>
        <v>30</v>
      </c>
    </row>
    <row r="729" spans="1:18" x14ac:dyDescent="0.3">
      <c r="A729" s="7" t="s">
        <v>402</v>
      </c>
      <c r="B729" t="s">
        <v>1</v>
      </c>
      <c r="C729">
        <v>10.050000000000001</v>
      </c>
      <c r="D729" t="s">
        <v>129</v>
      </c>
      <c r="E729" t="s">
        <v>56</v>
      </c>
      <c r="F729" t="s">
        <v>403</v>
      </c>
      <c r="G729" t="s">
        <v>89</v>
      </c>
      <c r="H729" t="str" cm="1">
        <f t="array" ref="H729:I729">_xlfn.TEXTSPLIT(SUBSTITUTE(D729,"樓",""),"/",,,0)</f>
        <v>9</v>
      </c>
      <c r="I729" t="str">
        <v>12</v>
      </c>
      <c r="J729" cm="1">
        <f t="array" ref="J729">GetNumByUnit(E729,"房")</f>
        <v>1</v>
      </c>
      <c r="K729" cm="1">
        <f t="array" ref="K729">GetNumByUnit(E729,"廳")</f>
        <v>1</v>
      </c>
      <c r="L729" cm="1">
        <f t="array" ref="L729">GetNumByUnit(E729,"衛")</f>
        <v>1</v>
      </c>
      <c r="M729" t="str">
        <f t="shared" si="44"/>
        <v xml:space="preserve">台北市松山區八德路三段  </v>
      </c>
      <c r="N729" t="str">
        <f t="shared" si="45"/>
        <v>台北市</v>
      </c>
      <c r="O729">
        <f t="shared" si="46"/>
        <v>28000</v>
      </c>
      <c r="P729" t="str">
        <f>_xlfn.XLOOKUP(N729,區隔!$B$3:$B$20,區隔!C$3:C$20,0)</f>
        <v>北部</v>
      </c>
      <c r="Q729" t="str">
        <f>LOOKUP(C729,區隔!$F$3:$F$5,區隔!$E$3:$E$5)</f>
        <v>小坪數</v>
      </c>
      <c r="R729">
        <f t="shared" si="47"/>
        <v>20</v>
      </c>
    </row>
    <row r="730" spans="1:18" x14ac:dyDescent="0.3">
      <c r="A730" s="7" t="s">
        <v>404</v>
      </c>
      <c r="B730" t="s">
        <v>1</v>
      </c>
      <c r="C730">
        <v>24.55</v>
      </c>
      <c r="D730" t="s">
        <v>405</v>
      </c>
      <c r="E730" t="s">
        <v>61</v>
      </c>
      <c r="F730" t="s">
        <v>360</v>
      </c>
      <c r="G730" t="s">
        <v>41</v>
      </c>
      <c r="H730" t="str" cm="1">
        <f t="array" ref="H730:I730">_xlfn.TEXTSPLIT(SUBSTITUTE(D730,"樓",""),"/",,,0)</f>
        <v>13</v>
      </c>
      <c r="I730" t="str">
        <v>20</v>
      </c>
      <c r="J730" cm="1">
        <f t="array" ref="J730">GetNumByUnit(E730,"房")</f>
        <v>2</v>
      </c>
      <c r="K730" cm="1">
        <f t="array" ref="K730">GetNumByUnit(E730,"廳")</f>
        <v>2</v>
      </c>
      <c r="L730" cm="1">
        <f t="array" ref="L730">GetNumByUnit(E730,"衛")</f>
        <v>1</v>
      </c>
      <c r="M730" t="str">
        <f t="shared" si="44"/>
        <v xml:space="preserve">台北市松山區民生東路五段  </v>
      </c>
      <c r="N730" t="str">
        <f t="shared" si="45"/>
        <v>台北市</v>
      </c>
      <c r="O730">
        <f t="shared" si="46"/>
        <v>45000</v>
      </c>
      <c r="P730" t="str">
        <f>_xlfn.XLOOKUP(N730,區隔!$B$3:$B$20,區隔!C$3:C$20,0)</f>
        <v>北部</v>
      </c>
      <c r="Q730" t="str">
        <f>LOOKUP(C730,區隔!$F$3:$F$5,區隔!$E$3:$E$5)</f>
        <v>中坪數</v>
      </c>
      <c r="R730">
        <f t="shared" si="47"/>
        <v>20</v>
      </c>
    </row>
    <row r="731" spans="1:18" x14ac:dyDescent="0.3">
      <c r="A731" s="7" t="s">
        <v>4869</v>
      </c>
      <c r="B731" t="s">
        <v>1</v>
      </c>
      <c r="C731">
        <v>18.399999999999999</v>
      </c>
      <c r="D731" t="s">
        <v>295</v>
      </c>
      <c r="E731" t="s">
        <v>61</v>
      </c>
      <c r="F731" t="s">
        <v>4870</v>
      </c>
      <c r="G731" t="s">
        <v>331</v>
      </c>
      <c r="H731" t="str" cm="1">
        <f t="array" ref="H731:I731">_xlfn.TEXTSPLIT(SUBSTITUTE(D731,"樓",""),"/",,,0)</f>
        <v>3</v>
      </c>
      <c r="I731" t="str">
        <v>5</v>
      </c>
      <c r="J731" cm="1">
        <f t="array" ref="J731">GetNumByUnit(E731,"房")</f>
        <v>2</v>
      </c>
      <c r="K731" cm="1">
        <f t="array" ref="K731">GetNumByUnit(E731,"廳")</f>
        <v>2</v>
      </c>
      <c r="L731" cm="1">
        <f t="array" ref="L731">GetNumByUnit(E731,"衛")</f>
        <v>1</v>
      </c>
      <c r="M731" t="str">
        <f t="shared" si="44"/>
        <v xml:space="preserve">桃園市八德區金門街  </v>
      </c>
      <c r="N731" t="str">
        <f t="shared" si="45"/>
        <v>桃園市</v>
      </c>
      <c r="O731">
        <f t="shared" si="46"/>
        <v>15000</v>
      </c>
      <c r="P731" t="str">
        <f>_xlfn.XLOOKUP(N731,區隔!$B$3:$B$20,區隔!C$3:C$20,0)</f>
        <v>北部</v>
      </c>
      <c r="Q731" t="str">
        <f>LOOKUP(C731,區隔!$F$3:$F$5,區隔!$E$3:$E$5)</f>
        <v>中坪數</v>
      </c>
      <c r="R731">
        <f t="shared" si="47"/>
        <v>10</v>
      </c>
    </row>
    <row r="732" spans="1:18" x14ac:dyDescent="0.3">
      <c r="A732" s="7" t="s">
        <v>2262</v>
      </c>
      <c r="B732" t="s">
        <v>1</v>
      </c>
      <c r="C732">
        <v>30.2</v>
      </c>
      <c r="D732" t="s">
        <v>166</v>
      </c>
      <c r="E732" t="s">
        <v>100</v>
      </c>
      <c r="F732" t="s">
        <v>2263</v>
      </c>
      <c r="G732" t="s">
        <v>434</v>
      </c>
      <c r="H732" t="str" cm="1">
        <f t="array" ref="H732:I732">_xlfn.TEXTSPLIT(SUBSTITUTE(D732,"樓",""),"/",,,0)</f>
        <v>6</v>
      </c>
      <c r="I732" t="str">
        <v>7</v>
      </c>
      <c r="J732" t="str" cm="1">
        <f t="array" ref="J732">GetNumByUnit(E732,"房")</f>
        <v/>
      </c>
      <c r="K732" cm="1">
        <f t="array" ref="K732">GetNumByUnit(E732,"廳")</f>
        <v>1</v>
      </c>
      <c r="L732" cm="1">
        <f t="array" ref="L732">GetNumByUnit(E732,"衛")</f>
        <v>1</v>
      </c>
      <c r="M732" t="str">
        <f t="shared" si="44"/>
        <v xml:space="preserve">高雄市新興區仁智街  </v>
      </c>
      <c r="N732" t="str">
        <f t="shared" si="45"/>
        <v>高雄市</v>
      </c>
      <c r="O732">
        <f t="shared" si="46"/>
        <v>33000</v>
      </c>
      <c r="P732" t="str">
        <f>_xlfn.XLOOKUP(N732,區隔!$B$3:$B$20,區隔!C$3:C$20,0)</f>
        <v>南部</v>
      </c>
      <c r="Q732" t="str">
        <f>LOOKUP(C732,區隔!$F$3:$F$5,區隔!$E$3:$E$5)</f>
        <v>大坪數</v>
      </c>
      <c r="R732">
        <f t="shared" si="47"/>
        <v>10</v>
      </c>
    </row>
    <row r="733" spans="1:18" x14ac:dyDescent="0.3">
      <c r="A733" s="7" t="s">
        <v>2265</v>
      </c>
      <c r="B733" t="s">
        <v>1</v>
      </c>
      <c r="C733">
        <v>37.31</v>
      </c>
      <c r="D733" t="s">
        <v>68</v>
      </c>
      <c r="E733" t="s">
        <v>100</v>
      </c>
      <c r="F733" t="s">
        <v>2263</v>
      </c>
      <c r="G733" t="s">
        <v>434</v>
      </c>
      <c r="H733" t="str" cm="1">
        <f t="array" ref="H733:I733">_xlfn.TEXTSPLIT(SUBSTITUTE(D733,"樓",""),"/",,,0)</f>
        <v>4</v>
      </c>
      <c r="I733" t="str">
        <v>7</v>
      </c>
      <c r="J733" t="str" cm="1">
        <f t="array" ref="J733">GetNumByUnit(E733,"房")</f>
        <v/>
      </c>
      <c r="K733" cm="1">
        <f t="array" ref="K733">GetNumByUnit(E733,"廳")</f>
        <v>1</v>
      </c>
      <c r="L733" cm="1">
        <f t="array" ref="L733">GetNumByUnit(E733,"衛")</f>
        <v>1</v>
      </c>
      <c r="M733" t="str">
        <f t="shared" si="44"/>
        <v xml:space="preserve">高雄市新興區仁智街  </v>
      </c>
      <c r="N733" t="str">
        <f t="shared" si="45"/>
        <v>高雄市</v>
      </c>
      <c r="O733">
        <f t="shared" si="46"/>
        <v>33000</v>
      </c>
      <c r="P733" t="str">
        <f>_xlfn.XLOOKUP(N733,區隔!$B$3:$B$20,區隔!C$3:C$20,0)</f>
        <v>南部</v>
      </c>
      <c r="Q733" t="str">
        <f>LOOKUP(C733,區隔!$F$3:$F$5,區隔!$E$3:$E$5)</f>
        <v>大坪數</v>
      </c>
      <c r="R733">
        <f t="shared" si="47"/>
        <v>10</v>
      </c>
    </row>
    <row r="734" spans="1:18" x14ac:dyDescent="0.3">
      <c r="A734" s="7" t="s">
        <v>2266</v>
      </c>
      <c r="B734" t="s">
        <v>1</v>
      </c>
      <c r="C734">
        <v>25.91</v>
      </c>
      <c r="D734" t="s">
        <v>2267</v>
      </c>
      <c r="E734" t="s">
        <v>141</v>
      </c>
      <c r="F734" t="s">
        <v>2268</v>
      </c>
      <c r="G734" t="s">
        <v>493</v>
      </c>
      <c r="H734" t="str" cm="1">
        <f t="array" ref="H734:I734">_xlfn.TEXTSPLIT(SUBSTITUTE(D734,"樓",""),"/",,,0)</f>
        <v>19</v>
      </c>
      <c r="I734" t="str">
        <v>20</v>
      </c>
      <c r="J734" cm="1">
        <f t="array" ref="J734">GetNumByUnit(E734,"房")</f>
        <v>2</v>
      </c>
      <c r="K734" cm="1">
        <f t="array" ref="K734">GetNumByUnit(E734,"廳")</f>
        <v>1</v>
      </c>
      <c r="L734" cm="1">
        <f t="array" ref="L734">GetNumByUnit(E734,"衛")</f>
        <v>1</v>
      </c>
      <c r="M734" t="str">
        <f t="shared" si="44"/>
        <v xml:space="preserve">高雄市左營區大中二路  </v>
      </c>
      <c r="N734" t="str">
        <f t="shared" si="45"/>
        <v>高雄市</v>
      </c>
      <c r="O734">
        <f t="shared" si="46"/>
        <v>20000</v>
      </c>
      <c r="P734" t="str">
        <f>_xlfn.XLOOKUP(N734,區隔!$B$3:$B$20,區隔!C$3:C$20,0)</f>
        <v>南部</v>
      </c>
      <c r="Q734" t="str">
        <f>LOOKUP(C734,區隔!$F$3:$F$5,區隔!$E$3:$E$5)</f>
        <v>中坪數</v>
      </c>
      <c r="R734">
        <f t="shared" si="47"/>
        <v>20</v>
      </c>
    </row>
    <row r="735" spans="1:18" x14ac:dyDescent="0.3">
      <c r="A735" s="7" t="s">
        <v>2269</v>
      </c>
      <c r="B735" t="s">
        <v>1</v>
      </c>
      <c r="C735">
        <v>5.96</v>
      </c>
      <c r="D735" t="s">
        <v>495</v>
      </c>
      <c r="E735" t="s">
        <v>100</v>
      </c>
      <c r="F735" t="s">
        <v>2270</v>
      </c>
      <c r="G735" t="s">
        <v>493</v>
      </c>
      <c r="H735" t="str" cm="1">
        <f t="array" ref="H735:I735">_xlfn.TEXTSPLIT(SUBSTITUTE(D735,"樓",""),"/",,,0)</f>
        <v>1</v>
      </c>
      <c r="I735" t="str">
        <v>2</v>
      </c>
      <c r="J735" t="str" cm="1">
        <f t="array" ref="J735">GetNumByUnit(E735,"房")</f>
        <v/>
      </c>
      <c r="K735" cm="1">
        <f t="array" ref="K735">GetNumByUnit(E735,"廳")</f>
        <v>1</v>
      </c>
      <c r="L735" cm="1">
        <f t="array" ref="L735">GetNumByUnit(E735,"衛")</f>
        <v>1</v>
      </c>
      <c r="M735" t="str">
        <f t="shared" si="44"/>
        <v xml:space="preserve">新北市三重區光興街  </v>
      </c>
      <c r="N735" t="str">
        <f t="shared" si="45"/>
        <v>新北市</v>
      </c>
      <c r="O735">
        <f t="shared" si="46"/>
        <v>20000</v>
      </c>
      <c r="P735" t="str">
        <f>_xlfn.XLOOKUP(N735,區隔!$B$3:$B$20,區隔!C$3:C$20,0)</f>
        <v>北部</v>
      </c>
      <c r="Q735" t="str">
        <f>LOOKUP(C735,區隔!$F$3:$F$5,區隔!$E$3:$E$5)</f>
        <v>小坪數</v>
      </c>
      <c r="R735">
        <f t="shared" si="47"/>
        <v>10</v>
      </c>
    </row>
    <row r="736" spans="1:18" x14ac:dyDescent="0.3">
      <c r="A736" s="7" t="s">
        <v>406</v>
      </c>
      <c r="B736" t="s">
        <v>1</v>
      </c>
      <c r="C736">
        <v>29.83</v>
      </c>
      <c r="D736" t="s">
        <v>166</v>
      </c>
      <c r="E736" t="s">
        <v>61</v>
      </c>
      <c r="F736" t="s">
        <v>407</v>
      </c>
      <c r="G736" t="s">
        <v>243</v>
      </c>
      <c r="H736" t="str" cm="1">
        <f t="array" ref="H736:I736">_xlfn.TEXTSPLIT(SUBSTITUTE(D736,"樓",""),"/",,,0)</f>
        <v>6</v>
      </c>
      <c r="I736" t="str">
        <v>7</v>
      </c>
      <c r="J736" cm="1">
        <f t="array" ref="J736">GetNumByUnit(E736,"房")</f>
        <v>2</v>
      </c>
      <c r="K736" cm="1">
        <f t="array" ref="K736">GetNumByUnit(E736,"廳")</f>
        <v>2</v>
      </c>
      <c r="L736" cm="1">
        <f t="array" ref="L736">GetNumByUnit(E736,"衛")</f>
        <v>1</v>
      </c>
      <c r="M736" t="str">
        <f t="shared" si="44"/>
        <v xml:space="preserve"> 台北市北投區中正街  </v>
      </c>
      <c r="N736" t="str">
        <f t="shared" si="45"/>
        <v>台北市</v>
      </c>
      <c r="O736">
        <f t="shared" si="46"/>
        <v>30000</v>
      </c>
      <c r="P736" t="str">
        <f>_xlfn.XLOOKUP(N736,區隔!$B$3:$B$20,區隔!C$3:C$20,0)</f>
        <v>北部</v>
      </c>
      <c r="Q736" t="str">
        <f>LOOKUP(C736,區隔!$F$3:$F$5,區隔!$E$3:$E$5)</f>
        <v>中坪數</v>
      </c>
      <c r="R736">
        <f t="shared" si="47"/>
        <v>10</v>
      </c>
    </row>
    <row r="737" spans="1:18" x14ac:dyDescent="0.3">
      <c r="A737" s="7" t="s">
        <v>408</v>
      </c>
      <c r="B737" t="s">
        <v>1</v>
      </c>
      <c r="C737">
        <v>29.83</v>
      </c>
      <c r="D737" t="s">
        <v>166</v>
      </c>
      <c r="E737" t="s">
        <v>61</v>
      </c>
      <c r="F737" t="s">
        <v>407</v>
      </c>
      <c r="G737" t="s">
        <v>83</v>
      </c>
      <c r="H737" t="str" cm="1">
        <f t="array" ref="H737:I737">_xlfn.TEXTSPLIT(SUBSTITUTE(D737,"樓",""),"/",,,0)</f>
        <v>6</v>
      </c>
      <c r="I737" t="str">
        <v>7</v>
      </c>
      <c r="J737" cm="1">
        <f t="array" ref="J737">GetNumByUnit(E737,"房")</f>
        <v>2</v>
      </c>
      <c r="K737" cm="1">
        <f t="array" ref="K737">GetNumByUnit(E737,"廳")</f>
        <v>2</v>
      </c>
      <c r="L737" cm="1">
        <f t="array" ref="L737">GetNumByUnit(E737,"衛")</f>
        <v>1</v>
      </c>
      <c r="M737" t="str">
        <f t="shared" si="44"/>
        <v xml:space="preserve"> 台北市北投區中正街  </v>
      </c>
      <c r="N737" t="str">
        <f t="shared" si="45"/>
        <v>台北市</v>
      </c>
      <c r="O737">
        <f t="shared" si="46"/>
        <v>27000</v>
      </c>
      <c r="P737" t="str">
        <f>_xlfn.XLOOKUP(N737,區隔!$B$3:$B$20,區隔!C$3:C$20,0)</f>
        <v>北部</v>
      </c>
      <c r="Q737" t="str">
        <f>LOOKUP(C737,區隔!$F$3:$F$5,區隔!$E$3:$E$5)</f>
        <v>中坪數</v>
      </c>
      <c r="R737">
        <f t="shared" si="47"/>
        <v>10</v>
      </c>
    </row>
    <row r="738" spans="1:18" x14ac:dyDescent="0.3">
      <c r="A738" s="7" t="s">
        <v>410</v>
      </c>
      <c r="B738" t="s">
        <v>1</v>
      </c>
      <c r="C738">
        <v>94.19</v>
      </c>
      <c r="D738" t="s">
        <v>411</v>
      </c>
      <c r="E738" t="s">
        <v>412</v>
      </c>
      <c r="F738" t="s">
        <v>413</v>
      </c>
      <c r="G738" t="s">
        <v>9</v>
      </c>
      <c r="H738" t="str" cm="1">
        <f t="array" ref="H738:I738">_xlfn.TEXTSPLIT(SUBSTITUTE(D738,"樓",""),"/",,,0)</f>
        <v>4</v>
      </c>
      <c r="I738" t="str">
        <v>23</v>
      </c>
      <c r="J738" cm="1">
        <f t="array" ref="J738">GetNumByUnit(E738,"房")</f>
        <v>1</v>
      </c>
      <c r="K738" cm="1">
        <f t="array" ref="K738">GetNumByUnit(E738,"廳")</f>
        <v>1</v>
      </c>
      <c r="L738" cm="1">
        <f t="array" ref="L738">GetNumByUnit(E738,"衛")</f>
        <v>3</v>
      </c>
      <c r="M738" t="str">
        <f t="shared" si="44"/>
        <v xml:space="preserve">台北市中山區建國北路二段  </v>
      </c>
      <c r="N738" t="str">
        <f t="shared" si="45"/>
        <v>台北市</v>
      </c>
      <c r="O738">
        <f t="shared" si="46"/>
        <v>150000</v>
      </c>
      <c r="P738" t="str">
        <f>_xlfn.XLOOKUP(N738,區隔!$B$3:$B$20,區隔!C$3:C$20,0)</f>
        <v>北部</v>
      </c>
      <c r="Q738" t="str">
        <f>LOOKUP(C738,區隔!$F$3:$F$5,區隔!$E$3:$E$5)</f>
        <v>大坪數</v>
      </c>
      <c r="R738">
        <f t="shared" si="47"/>
        <v>30</v>
      </c>
    </row>
    <row r="739" spans="1:18" x14ac:dyDescent="0.3">
      <c r="A739" s="7" t="s">
        <v>414</v>
      </c>
      <c r="B739" t="s">
        <v>1</v>
      </c>
      <c r="C739">
        <v>95.53</v>
      </c>
      <c r="D739" t="s">
        <v>411</v>
      </c>
      <c r="E739" t="s">
        <v>415</v>
      </c>
      <c r="F739" t="s">
        <v>413</v>
      </c>
      <c r="G739" t="s">
        <v>9</v>
      </c>
      <c r="H739" t="str" cm="1">
        <f t="array" ref="H739:I739">_xlfn.TEXTSPLIT(SUBSTITUTE(D739,"樓",""),"/",,,0)</f>
        <v>4</v>
      </c>
      <c r="I739" t="str">
        <v>23</v>
      </c>
      <c r="J739" cm="1">
        <f t="array" ref="J739">GetNumByUnit(E739,"房")</f>
        <v>1</v>
      </c>
      <c r="K739" t="str" cm="1">
        <f t="array" ref="K739">GetNumByUnit(E739,"廳")</f>
        <v/>
      </c>
      <c r="L739" cm="1">
        <f t="array" ref="L739">GetNumByUnit(E739,"衛")</f>
        <v>3</v>
      </c>
      <c r="M739" t="str">
        <f t="shared" si="44"/>
        <v xml:space="preserve">台北市中山區建國北路二段  </v>
      </c>
      <c r="N739" t="str">
        <f t="shared" si="45"/>
        <v>台北市</v>
      </c>
      <c r="O739">
        <f t="shared" si="46"/>
        <v>150000</v>
      </c>
      <c r="P739" t="str">
        <f>_xlfn.XLOOKUP(N739,區隔!$B$3:$B$20,區隔!C$3:C$20,0)</f>
        <v>北部</v>
      </c>
      <c r="Q739" t="str">
        <f>LOOKUP(C739,區隔!$F$3:$F$5,區隔!$E$3:$E$5)</f>
        <v>大坪數</v>
      </c>
      <c r="R739">
        <f t="shared" si="47"/>
        <v>30</v>
      </c>
    </row>
    <row r="740" spans="1:18" x14ac:dyDescent="0.3">
      <c r="A740" s="7" t="s">
        <v>2272</v>
      </c>
      <c r="B740" t="s">
        <v>1</v>
      </c>
      <c r="C740">
        <v>43</v>
      </c>
      <c r="D740" t="s">
        <v>2273</v>
      </c>
      <c r="E740" t="s">
        <v>53</v>
      </c>
      <c r="F740" t="s">
        <v>2028</v>
      </c>
      <c r="G740" t="s">
        <v>722</v>
      </c>
      <c r="H740" t="str" cm="1">
        <f t="array" ref="H740:I740">_xlfn.TEXTSPLIT(SUBSTITUTE(D740,"樓",""),"/",,,0)</f>
        <v>18</v>
      </c>
      <c r="I740" t="str">
        <v>20</v>
      </c>
      <c r="J740" cm="1">
        <f t="array" ref="J740">GetNumByUnit(E740,"房")</f>
        <v>3</v>
      </c>
      <c r="K740" cm="1">
        <f t="array" ref="K740">GetNumByUnit(E740,"廳")</f>
        <v>2</v>
      </c>
      <c r="L740" cm="1">
        <f t="array" ref="L740">GetNumByUnit(E740,"衛")</f>
        <v>2</v>
      </c>
      <c r="M740" t="str">
        <f t="shared" si="44"/>
        <v xml:space="preserve">桃園市中壢區領航南路二段  </v>
      </c>
      <c r="N740" t="str">
        <f t="shared" si="45"/>
        <v>桃園市</v>
      </c>
      <c r="O740">
        <f t="shared" si="46"/>
        <v>34000</v>
      </c>
      <c r="P740" t="str">
        <f>_xlfn.XLOOKUP(N740,區隔!$B$3:$B$20,區隔!C$3:C$20,0)</f>
        <v>北部</v>
      </c>
      <c r="Q740" t="str">
        <f>LOOKUP(C740,區隔!$F$3:$F$5,區隔!$E$3:$E$5)</f>
        <v>大坪數</v>
      </c>
      <c r="R740">
        <f t="shared" si="47"/>
        <v>20</v>
      </c>
    </row>
    <row r="741" spans="1:18" x14ac:dyDescent="0.3">
      <c r="A741" s="7" t="s">
        <v>2274</v>
      </c>
      <c r="B741" t="s">
        <v>1</v>
      </c>
      <c r="C741">
        <v>29.23</v>
      </c>
      <c r="D741" t="s">
        <v>550</v>
      </c>
      <c r="E741" t="s">
        <v>187</v>
      </c>
      <c r="F741" t="s">
        <v>2275</v>
      </c>
      <c r="G741" t="s">
        <v>87</v>
      </c>
      <c r="H741" t="str" cm="1">
        <f t="array" ref="H741:I741">_xlfn.TEXTSPLIT(SUBSTITUTE(D741,"樓",""),"/",,,0)</f>
        <v>1</v>
      </c>
      <c r="I741" t="str">
        <v>15</v>
      </c>
      <c r="J741" cm="1">
        <f t="array" ref="J741">GetNumByUnit(E741,"房")</f>
        <v>3</v>
      </c>
      <c r="K741" cm="1">
        <f t="array" ref="K741">GetNumByUnit(E741,"廳")</f>
        <v>2</v>
      </c>
      <c r="L741" cm="1">
        <f t="array" ref="L741">GetNumByUnit(E741,"衛")</f>
        <v>1</v>
      </c>
      <c r="M741" t="str">
        <f t="shared" si="44"/>
        <v xml:space="preserve"> 台中市南區學府路  </v>
      </c>
      <c r="N741" t="str">
        <f t="shared" si="45"/>
        <v>台中市</v>
      </c>
      <c r="O741">
        <f t="shared" si="46"/>
        <v>24000</v>
      </c>
      <c r="P741" t="str">
        <f>_xlfn.XLOOKUP(N741,區隔!$B$3:$B$20,區隔!C$3:C$20,0)</f>
        <v>中部</v>
      </c>
      <c r="Q741" t="str">
        <f>LOOKUP(C741,區隔!$F$3:$F$5,區隔!$E$3:$E$5)</f>
        <v>中坪數</v>
      </c>
      <c r="R741">
        <f t="shared" si="47"/>
        <v>20</v>
      </c>
    </row>
    <row r="742" spans="1:18" x14ac:dyDescent="0.3">
      <c r="A742" s="7" t="s">
        <v>2277</v>
      </c>
      <c r="B742" t="s">
        <v>1</v>
      </c>
      <c r="C742">
        <v>38.61</v>
      </c>
      <c r="D742" t="s">
        <v>647</v>
      </c>
      <c r="E742" t="s">
        <v>51</v>
      </c>
      <c r="F742" t="s">
        <v>2278</v>
      </c>
      <c r="G742" t="s">
        <v>132</v>
      </c>
      <c r="H742" t="str" cm="1">
        <f t="array" ref="H742:I742">_xlfn.TEXTSPLIT(SUBSTITUTE(D742,"樓",""),"/",,,0)</f>
        <v>17</v>
      </c>
      <c r="I742" t="str">
        <v>24</v>
      </c>
      <c r="J742" cm="1">
        <f t="array" ref="J742">GetNumByUnit(E742,"房")</f>
        <v>2</v>
      </c>
      <c r="K742" cm="1">
        <f t="array" ref="K742">GetNumByUnit(E742,"廳")</f>
        <v>2</v>
      </c>
      <c r="L742" cm="1">
        <f t="array" ref="L742">GetNumByUnit(E742,"衛")</f>
        <v>2</v>
      </c>
      <c r="M742" t="str">
        <f t="shared" si="44"/>
        <v xml:space="preserve">新北市新店區中興路三段  </v>
      </c>
      <c r="N742" t="str">
        <f t="shared" si="45"/>
        <v>新北市</v>
      </c>
      <c r="O742">
        <f t="shared" si="46"/>
        <v>66000</v>
      </c>
      <c r="P742" t="str">
        <f>_xlfn.XLOOKUP(N742,區隔!$B$3:$B$20,區隔!C$3:C$20,0)</f>
        <v>北部</v>
      </c>
      <c r="Q742" t="str">
        <f>LOOKUP(C742,區隔!$F$3:$F$5,區隔!$E$3:$E$5)</f>
        <v>大坪數</v>
      </c>
      <c r="R742">
        <f t="shared" si="47"/>
        <v>30</v>
      </c>
    </row>
    <row r="743" spans="1:18" x14ac:dyDescent="0.3">
      <c r="A743" s="7" t="s">
        <v>2279</v>
      </c>
      <c r="B743" t="s">
        <v>1</v>
      </c>
      <c r="C743">
        <v>4</v>
      </c>
      <c r="D743" t="s">
        <v>295</v>
      </c>
      <c r="E743" t="s">
        <v>2280</v>
      </c>
      <c r="F743" t="s">
        <v>2281</v>
      </c>
      <c r="G743" t="s">
        <v>1144</v>
      </c>
      <c r="H743" t="str" cm="1">
        <f t="array" ref="H743:I743">_xlfn.TEXTSPLIT(SUBSTITUTE(D743,"樓",""),"/",,,0)</f>
        <v>3</v>
      </c>
      <c r="I743" t="str">
        <v>5</v>
      </c>
      <c r="J743" cm="1">
        <f t="array" ref="J743">GetNumByUnit(E743,"房")</f>
        <v>4</v>
      </c>
      <c r="K743" t="str" cm="1">
        <f t="array" ref="K743">GetNumByUnit(E743,"廳")</f>
        <v/>
      </c>
      <c r="L743" cm="1">
        <f t="array" ref="L743">GetNumByUnit(E743,"衛")</f>
        <v>4</v>
      </c>
      <c r="M743" t="str">
        <f t="shared" si="44"/>
        <v xml:space="preserve">台中市北區育才街  </v>
      </c>
      <c r="N743" t="str">
        <f t="shared" si="45"/>
        <v>台中市</v>
      </c>
      <c r="O743">
        <f t="shared" si="46"/>
        <v>9000</v>
      </c>
      <c r="P743" t="str">
        <f>_xlfn.XLOOKUP(N743,區隔!$B$3:$B$20,區隔!C$3:C$20,0)</f>
        <v>中部</v>
      </c>
      <c r="Q743" t="str">
        <f>LOOKUP(C743,區隔!$F$3:$F$5,區隔!$E$3:$E$5)</f>
        <v>小坪數</v>
      </c>
      <c r="R743">
        <f t="shared" si="47"/>
        <v>10</v>
      </c>
    </row>
    <row r="744" spans="1:18" x14ac:dyDescent="0.3">
      <c r="A744" s="7" t="s">
        <v>419</v>
      </c>
      <c r="B744" t="s">
        <v>1</v>
      </c>
      <c r="C744">
        <v>38.86</v>
      </c>
      <c r="D744" t="s">
        <v>420</v>
      </c>
      <c r="E744" t="s">
        <v>61</v>
      </c>
      <c r="F744" t="s">
        <v>421</v>
      </c>
      <c r="G744" t="s">
        <v>234</v>
      </c>
      <c r="H744" t="str" cm="1">
        <f t="array" ref="H744:I744">_xlfn.TEXTSPLIT(SUBSTITUTE(D744,"樓",""),"/",,,0)</f>
        <v>5</v>
      </c>
      <c r="I744" t="str">
        <v>18</v>
      </c>
      <c r="J744" cm="1">
        <f t="array" ref="J744">GetNumByUnit(E744,"房")</f>
        <v>2</v>
      </c>
      <c r="K744" cm="1">
        <f t="array" ref="K744">GetNumByUnit(E744,"廳")</f>
        <v>2</v>
      </c>
      <c r="L744" cm="1">
        <f t="array" ref="L744">GetNumByUnit(E744,"衛")</f>
        <v>1</v>
      </c>
      <c r="M744" t="str">
        <f t="shared" si="44"/>
        <v xml:space="preserve">台北市南港區福德街  </v>
      </c>
      <c r="N744" t="str">
        <f t="shared" si="45"/>
        <v>台北市</v>
      </c>
      <c r="O744">
        <f t="shared" si="46"/>
        <v>39800</v>
      </c>
      <c r="P744" t="str">
        <f>_xlfn.XLOOKUP(N744,區隔!$B$3:$B$20,區隔!C$3:C$20,0)</f>
        <v>北部</v>
      </c>
      <c r="Q744" t="str">
        <f>LOOKUP(C744,區隔!$F$3:$F$5,區隔!$E$3:$E$5)</f>
        <v>大坪數</v>
      </c>
      <c r="R744">
        <f t="shared" si="47"/>
        <v>20</v>
      </c>
    </row>
    <row r="745" spans="1:18" x14ac:dyDescent="0.3">
      <c r="A745" s="7" t="s">
        <v>2282</v>
      </c>
      <c r="B745" t="s">
        <v>1</v>
      </c>
      <c r="C745">
        <v>60.22</v>
      </c>
      <c r="D745" t="s">
        <v>697</v>
      </c>
      <c r="E745" t="s">
        <v>2283</v>
      </c>
      <c r="F745" t="s">
        <v>2284</v>
      </c>
      <c r="G745" t="s">
        <v>76</v>
      </c>
      <c r="H745" t="str" cm="1">
        <f t="array" ref="H745:I745">_xlfn.TEXTSPLIT(SUBSTITUTE(D745,"樓",""),"/",,,0)</f>
        <v>1-2</v>
      </c>
      <c r="I745" t="str">
        <v>20</v>
      </c>
      <c r="J745" t="str" cm="1">
        <f t="array" ref="J745">GetNumByUnit(E745,"房")</f>
        <v/>
      </c>
      <c r="K745" cm="1">
        <f t="array" ref="K745">GetNumByUnit(E745,"廳")</f>
        <v>3</v>
      </c>
      <c r="L745" cm="1">
        <f t="array" ref="L745">GetNumByUnit(E745,"衛")</f>
        <v>2</v>
      </c>
      <c r="M745" t="str">
        <f t="shared" si="44"/>
        <v xml:space="preserve">台中市南屯區向上路三段  </v>
      </c>
      <c r="N745" t="str">
        <f t="shared" si="45"/>
        <v>台中市</v>
      </c>
      <c r="O745">
        <f t="shared" si="46"/>
        <v>86000</v>
      </c>
      <c r="P745" t="str">
        <f>_xlfn.XLOOKUP(N745,區隔!$B$3:$B$20,區隔!C$3:C$20,0)</f>
        <v>中部</v>
      </c>
      <c r="Q745" t="str">
        <f>LOOKUP(C745,區隔!$F$3:$F$5,區隔!$E$3:$E$5)</f>
        <v>大坪數</v>
      </c>
      <c r="R745">
        <f t="shared" si="47"/>
        <v>20</v>
      </c>
    </row>
    <row r="746" spans="1:18" x14ac:dyDescent="0.3">
      <c r="A746" s="7" t="s">
        <v>422</v>
      </c>
      <c r="B746" t="s">
        <v>1</v>
      </c>
      <c r="C746">
        <v>23.87</v>
      </c>
      <c r="D746" t="s">
        <v>72</v>
      </c>
      <c r="E746" t="s">
        <v>56</v>
      </c>
      <c r="F746" t="s">
        <v>423</v>
      </c>
      <c r="G746" t="s">
        <v>29</v>
      </c>
      <c r="H746" t="str" cm="1">
        <f t="array" ref="H746:I746">_xlfn.TEXTSPLIT(SUBSTITUTE(D746,"樓",""),"/",,,0)</f>
        <v>1</v>
      </c>
      <c r="I746" t="str">
        <v>7</v>
      </c>
      <c r="J746" cm="1">
        <f t="array" ref="J746">GetNumByUnit(E746,"房")</f>
        <v>1</v>
      </c>
      <c r="K746" cm="1">
        <f t="array" ref="K746">GetNumByUnit(E746,"廳")</f>
        <v>1</v>
      </c>
      <c r="L746" cm="1">
        <f t="array" ref="L746">GetNumByUnit(E746,"衛")</f>
        <v>1</v>
      </c>
      <c r="M746" t="str">
        <f t="shared" si="44"/>
        <v xml:space="preserve">台北市士林區重慶北路四段  </v>
      </c>
      <c r="N746" t="str">
        <f t="shared" si="45"/>
        <v>台北市</v>
      </c>
      <c r="O746">
        <f t="shared" si="46"/>
        <v>25000</v>
      </c>
      <c r="P746" t="str">
        <f>_xlfn.XLOOKUP(N746,區隔!$B$3:$B$20,區隔!C$3:C$20,0)</f>
        <v>北部</v>
      </c>
      <c r="Q746" t="str">
        <f>LOOKUP(C746,區隔!$F$3:$F$5,區隔!$E$3:$E$5)</f>
        <v>中坪數</v>
      </c>
      <c r="R746">
        <f t="shared" si="47"/>
        <v>10</v>
      </c>
    </row>
    <row r="747" spans="1:18" x14ac:dyDescent="0.3">
      <c r="A747" s="7" t="s">
        <v>2285</v>
      </c>
      <c r="B747" t="s">
        <v>1</v>
      </c>
      <c r="C747">
        <v>34.54</v>
      </c>
      <c r="D747" t="s">
        <v>137</v>
      </c>
      <c r="E747" t="s">
        <v>53</v>
      </c>
      <c r="F747" t="s">
        <v>2286</v>
      </c>
      <c r="G747" t="s">
        <v>195</v>
      </c>
      <c r="H747" t="str" cm="1">
        <f t="array" ref="H747:I747">_xlfn.TEXTSPLIT(SUBSTITUTE(D747,"樓",""),"/",,,0)</f>
        <v>12</v>
      </c>
      <c r="I747" t="str">
        <v>14</v>
      </c>
      <c r="J747" cm="1">
        <f t="array" ref="J747">GetNumByUnit(E747,"房")</f>
        <v>3</v>
      </c>
      <c r="K747" cm="1">
        <f t="array" ref="K747">GetNumByUnit(E747,"廳")</f>
        <v>2</v>
      </c>
      <c r="L747" cm="1">
        <f t="array" ref="L747">GetNumByUnit(E747,"衛")</f>
        <v>2</v>
      </c>
      <c r="M747" t="str">
        <f t="shared" si="44"/>
        <v xml:space="preserve"> 新北市新店區中興路二段  </v>
      </c>
      <c r="N747" t="str">
        <f t="shared" si="45"/>
        <v>新北市</v>
      </c>
      <c r="O747">
        <f t="shared" si="46"/>
        <v>39000</v>
      </c>
      <c r="P747" t="str">
        <f>_xlfn.XLOOKUP(N747,區隔!$B$3:$B$20,區隔!C$3:C$20,0)</f>
        <v>北部</v>
      </c>
      <c r="Q747" t="str">
        <f>LOOKUP(C747,區隔!$F$3:$F$5,區隔!$E$3:$E$5)</f>
        <v>大坪數</v>
      </c>
      <c r="R747">
        <f t="shared" si="47"/>
        <v>20</v>
      </c>
    </row>
    <row r="748" spans="1:18" x14ac:dyDescent="0.3">
      <c r="A748" s="7" t="s">
        <v>2287</v>
      </c>
      <c r="B748" t="s">
        <v>1</v>
      </c>
      <c r="C748">
        <v>30.66</v>
      </c>
      <c r="D748" t="s">
        <v>82</v>
      </c>
      <c r="E748" t="s">
        <v>51</v>
      </c>
      <c r="F748" t="s">
        <v>2288</v>
      </c>
      <c r="G748" t="s">
        <v>177</v>
      </c>
      <c r="H748" t="str" cm="1">
        <f t="array" ref="H748:I748">_xlfn.TEXTSPLIT(SUBSTITUTE(D748,"樓",""),"/",,,0)</f>
        <v>4</v>
      </c>
      <c r="I748" t="str">
        <v>12</v>
      </c>
      <c r="J748" cm="1">
        <f t="array" ref="J748">GetNumByUnit(E748,"房")</f>
        <v>2</v>
      </c>
      <c r="K748" cm="1">
        <f t="array" ref="K748">GetNumByUnit(E748,"廳")</f>
        <v>2</v>
      </c>
      <c r="L748" cm="1">
        <f t="array" ref="L748">GetNumByUnit(E748,"衛")</f>
        <v>2</v>
      </c>
      <c r="M748" t="str">
        <f t="shared" si="44"/>
        <v xml:space="preserve">新北市新店區寶橋路  </v>
      </c>
      <c r="N748" t="str">
        <f t="shared" si="45"/>
        <v>新北市</v>
      </c>
      <c r="O748">
        <f t="shared" si="46"/>
        <v>38000</v>
      </c>
      <c r="P748" t="str">
        <f>_xlfn.XLOOKUP(N748,區隔!$B$3:$B$20,區隔!C$3:C$20,0)</f>
        <v>北部</v>
      </c>
      <c r="Q748" t="str">
        <f>LOOKUP(C748,區隔!$F$3:$F$5,區隔!$E$3:$E$5)</f>
        <v>大坪數</v>
      </c>
      <c r="R748">
        <f t="shared" si="47"/>
        <v>20</v>
      </c>
    </row>
    <row r="749" spans="1:18" x14ac:dyDescent="0.3">
      <c r="A749" s="7" t="s">
        <v>2289</v>
      </c>
      <c r="B749" t="s">
        <v>1</v>
      </c>
      <c r="C749">
        <v>8.39</v>
      </c>
      <c r="D749" t="s">
        <v>546</v>
      </c>
      <c r="E749" t="s">
        <v>59</v>
      </c>
      <c r="F749" t="s">
        <v>2290</v>
      </c>
      <c r="G749" t="s">
        <v>335</v>
      </c>
      <c r="H749" t="str" cm="1">
        <f t="array" ref="H749:I749">_xlfn.TEXTSPLIT(SUBSTITUTE(D749,"樓",""),"/",,,0)</f>
        <v>6</v>
      </c>
      <c r="I749" t="str">
        <v>9</v>
      </c>
      <c r="J749" cm="1">
        <f t="array" ref="J749">GetNumByUnit(E749,"房")</f>
        <v>1</v>
      </c>
      <c r="K749" t="str" cm="1">
        <f t="array" ref="K749">GetNumByUnit(E749,"廳")</f>
        <v/>
      </c>
      <c r="L749" cm="1">
        <f t="array" ref="L749">GetNumByUnit(E749,"衛")</f>
        <v>1</v>
      </c>
      <c r="M749" t="str">
        <f t="shared" si="44"/>
        <v xml:space="preserve">台中市北區中山路  </v>
      </c>
      <c r="N749" t="str">
        <f t="shared" si="45"/>
        <v>台中市</v>
      </c>
      <c r="O749">
        <f t="shared" si="46"/>
        <v>13500</v>
      </c>
      <c r="P749" t="str">
        <f>_xlfn.XLOOKUP(N749,區隔!$B$3:$B$20,區隔!C$3:C$20,0)</f>
        <v>中部</v>
      </c>
      <c r="Q749" t="str">
        <f>LOOKUP(C749,區隔!$F$3:$F$5,區隔!$E$3:$E$5)</f>
        <v>小坪數</v>
      </c>
      <c r="R749">
        <f t="shared" si="47"/>
        <v>10</v>
      </c>
    </row>
    <row r="750" spans="1:18" x14ac:dyDescent="0.3">
      <c r="A750" s="7" t="s">
        <v>427</v>
      </c>
      <c r="B750" t="s">
        <v>1</v>
      </c>
      <c r="C750">
        <v>78.180000000000007</v>
      </c>
      <c r="D750" t="s">
        <v>428</v>
      </c>
      <c r="E750" t="s">
        <v>53</v>
      </c>
      <c r="F750" t="s">
        <v>96</v>
      </c>
      <c r="G750" t="s">
        <v>9</v>
      </c>
      <c r="H750" t="str" cm="1">
        <f t="array" ref="H750:I750">_xlfn.TEXTSPLIT(SUBSTITUTE(D750,"樓",""),"/",,,0)</f>
        <v>24</v>
      </c>
      <c r="I750" t="str">
        <v>29</v>
      </c>
      <c r="J750" cm="1">
        <f t="array" ref="J750">GetNumByUnit(E750,"房")</f>
        <v>3</v>
      </c>
      <c r="K750" cm="1">
        <f t="array" ref="K750">GetNumByUnit(E750,"廳")</f>
        <v>2</v>
      </c>
      <c r="L750" cm="1">
        <f t="array" ref="L750">GetNumByUnit(E750,"衛")</f>
        <v>2</v>
      </c>
      <c r="M750" t="str">
        <f t="shared" si="44"/>
        <v xml:space="preserve">台北市大同區延平北路一段  </v>
      </c>
      <c r="N750" t="str">
        <f t="shared" si="45"/>
        <v>台北市</v>
      </c>
      <c r="O750">
        <f t="shared" si="46"/>
        <v>150000</v>
      </c>
      <c r="P750" t="str">
        <f>_xlfn.XLOOKUP(N750,區隔!$B$3:$B$20,區隔!C$3:C$20,0)</f>
        <v>北部</v>
      </c>
      <c r="Q750" t="str">
        <f>LOOKUP(C750,區隔!$F$3:$F$5,區隔!$E$3:$E$5)</f>
        <v>大坪數</v>
      </c>
      <c r="R750">
        <f t="shared" si="47"/>
        <v>30</v>
      </c>
    </row>
    <row r="751" spans="1:18" x14ac:dyDescent="0.3">
      <c r="A751" s="7" t="s">
        <v>2291</v>
      </c>
      <c r="B751" t="s">
        <v>1</v>
      </c>
      <c r="C751">
        <v>40.020000000000003</v>
      </c>
      <c r="D751" t="s">
        <v>161</v>
      </c>
      <c r="E751" t="s">
        <v>53</v>
      </c>
      <c r="F751" t="s">
        <v>2292</v>
      </c>
      <c r="G751" t="s">
        <v>29</v>
      </c>
      <c r="H751" t="str" cm="1">
        <f t="array" ref="H751:I751">_xlfn.TEXTSPLIT(SUBSTITUTE(D751,"樓",""),"/",,,0)</f>
        <v>5</v>
      </c>
      <c r="I751" t="str">
        <v>15</v>
      </c>
      <c r="J751" cm="1">
        <f t="array" ref="J751">GetNumByUnit(E751,"房")</f>
        <v>3</v>
      </c>
      <c r="K751" cm="1">
        <f t="array" ref="K751">GetNumByUnit(E751,"廳")</f>
        <v>2</v>
      </c>
      <c r="L751" cm="1">
        <f t="array" ref="L751">GetNumByUnit(E751,"衛")</f>
        <v>2</v>
      </c>
      <c r="M751" t="str">
        <f t="shared" si="44"/>
        <v xml:space="preserve">桃園市大園區環區北路  </v>
      </c>
      <c r="N751" t="str">
        <f t="shared" si="45"/>
        <v>桃園市</v>
      </c>
      <c r="O751">
        <f t="shared" si="46"/>
        <v>25000</v>
      </c>
      <c r="P751" t="str">
        <f>_xlfn.XLOOKUP(N751,區隔!$B$3:$B$20,區隔!C$3:C$20,0)</f>
        <v>北部</v>
      </c>
      <c r="Q751" t="str">
        <f>LOOKUP(C751,區隔!$F$3:$F$5,區隔!$E$3:$E$5)</f>
        <v>大坪數</v>
      </c>
      <c r="R751">
        <f t="shared" si="47"/>
        <v>20</v>
      </c>
    </row>
    <row r="752" spans="1:18" x14ac:dyDescent="0.3">
      <c r="A752" s="7" t="s">
        <v>429</v>
      </c>
      <c r="B752" t="s">
        <v>1</v>
      </c>
      <c r="C752">
        <v>18.45</v>
      </c>
      <c r="D752" t="s">
        <v>239</v>
      </c>
      <c r="E752" t="s">
        <v>56</v>
      </c>
      <c r="F752" t="s">
        <v>282</v>
      </c>
      <c r="G752" t="s">
        <v>243</v>
      </c>
      <c r="H752" t="str" cm="1">
        <f t="array" ref="H752:I752">_xlfn.TEXTSPLIT(SUBSTITUTE(D752,"樓",""),"/",,,0)</f>
        <v>9</v>
      </c>
      <c r="I752" t="str">
        <v>11</v>
      </c>
      <c r="J752" cm="1">
        <f t="array" ref="J752">GetNumByUnit(E752,"房")</f>
        <v>1</v>
      </c>
      <c r="K752" cm="1">
        <f t="array" ref="K752">GetNumByUnit(E752,"廳")</f>
        <v>1</v>
      </c>
      <c r="L752" cm="1">
        <f t="array" ref="L752">GetNumByUnit(E752,"衛")</f>
        <v>1</v>
      </c>
      <c r="M752" t="str">
        <f t="shared" si="44"/>
        <v xml:space="preserve">台北市信義區永吉路  </v>
      </c>
      <c r="N752" t="str">
        <f t="shared" si="45"/>
        <v>台北市</v>
      </c>
      <c r="O752">
        <f t="shared" si="46"/>
        <v>30000</v>
      </c>
      <c r="P752" t="str">
        <f>_xlfn.XLOOKUP(N752,區隔!$B$3:$B$20,區隔!C$3:C$20,0)</f>
        <v>北部</v>
      </c>
      <c r="Q752" t="str">
        <f>LOOKUP(C752,區隔!$F$3:$F$5,區隔!$E$3:$E$5)</f>
        <v>中坪數</v>
      </c>
      <c r="R752">
        <f t="shared" si="47"/>
        <v>20</v>
      </c>
    </row>
    <row r="753" spans="1:18" x14ac:dyDescent="0.3">
      <c r="A753" s="7" t="s">
        <v>2294</v>
      </c>
      <c r="B753" t="s">
        <v>1</v>
      </c>
      <c r="C753">
        <v>20.28</v>
      </c>
      <c r="D753" t="s">
        <v>220</v>
      </c>
      <c r="E753" t="s">
        <v>187</v>
      </c>
      <c r="F753" t="s">
        <v>2295</v>
      </c>
      <c r="G753" t="s">
        <v>18</v>
      </c>
      <c r="H753" t="str" cm="1">
        <f t="array" ref="H753:I753">_xlfn.TEXTSPLIT(SUBSTITUTE(D753,"樓",""),"/",,,0)</f>
        <v>2</v>
      </c>
      <c r="I753" t="str">
        <v>4</v>
      </c>
      <c r="J753" cm="1">
        <f t="array" ref="J753">GetNumByUnit(E753,"房")</f>
        <v>3</v>
      </c>
      <c r="K753" cm="1">
        <f t="array" ref="K753">GetNumByUnit(E753,"廳")</f>
        <v>2</v>
      </c>
      <c r="L753" cm="1">
        <f t="array" ref="L753">GetNumByUnit(E753,"衛")</f>
        <v>1</v>
      </c>
      <c r="M753" t="str">
        <f t="shared" si="44"/>
        <v xml:space="preserve">新北市新莊區福壽街  </v>
      </c>
      <c r="N753" t="str">
        <f t="shared" si="45"/>
        <v>新北市</v>
      </c>
      <c r="O753">
        <f t="shared" si="46"/>
        <v>22000</v>
      </c>
      <c r="P753" t="str">
        <f>_xlfn.XLOOKUP(N753,區隔!$B$3:$B$20,區隔!C$3:C$20,0)</f>
        <v>北部</v>
      </c>
      <c r="Q753" t="str">
        <f>LOOKUP(C753,區隔!$F$3:$F$5,區隔!$E$3:$E$5)</f>
        <v>中坪數</v>
      </c>
      <c r="R753">
        <f t="shared" si="47"/>
        <v>10</v>
      </c>
    </row>
    <row r="754" spans="1:18" x14ac:dyDescent="0.3">
      <c r="A754" s="7" t="s">
        <v>2296</v>
      </c>
      <c r="B754" t="s">
        <v>1</v>
      </c>
      <c r="C754">
        <v>37.020000000000003</v>
      </c>
      <c r="D754" t="s">
        <v>2297</v>
      </c>
      <c r="E754" t="s">
        <v>53</v>
      </c>
      <c r="F754" t="s">
        <v>2298</v>
      </c>
      <c r="G754" t="s">
        <v>999</v>
      </c>
      <c r="H754" t="str" cm="1">
        <f t="array" ref="H754:I754">_xlfn.TEXTSPLIT(SUBSTITUTE(D754,"樓",""),"/",,,0)</f>
        <v>17</v>
      </c>
      <c r="I754" t="str">
        <v>17</v>
      </c>
      <c r="J754" cm="1">
        <f t="array" ref="J754">GetNumByUnit(E754,"房")</f>
        <v>3</v>
      </c>
      <c r="K754" cm="1">
        <f t="array" ref="K754">GetNumByUnit(E754,"廳")</f>
        <v>2</v>
      </c>
      <c r="L754" cm="1">
        <f t="array" ref="L754">GetNumByUnit(E754,"衛")</f>
        <v>2</v>
      </c>
      <c r="M754" t="str">
        <f t="shared" si="44"/>
        <v xml:space="preserve">台中市北區梅川西路四段  </v>
      </c>
      <c r="N754" t="str">
        <f t="shared" si="45"/>
        <v>台中市</v>
      </c>
      <c r="O754">
        <f t="shared" si="46"/>
        <v>26000</v>
      </c>
      <c r="P754" t="str">
        <f>_xlfn.XLOOKUP(N754,區隔!$B$3:$B$20,區隔!C$3:C$20,0)</f>
        <v>中部</v>
      </c>
      <c r="Q754" t="str">
        <f>LOOKUP(C754,區隔!$F$3:$F$5,區隔!$E$3:$E$5)</f>
        <v>大坪數</v>
      </c>
      <c r="R754">
        <f t="shared" si="47"/>
        <v>20</v>
      </c>
    </row>
    <row r="755" spans="1:18" x14ac:dyDescent="0.3">
      <c r="A755" s="7" t="s">
        <v>2299</v>
      </c>
      <c r="B755" t="s">
        <v>1</v>
      </c>
      <c r="C755">
        <v>49.08</v>
      </c>
      <c r="D755" t="s">
        <v>798</v>
      </c>
      <c r="E755" t="s">
        <v>53</v>
      </c>
      <c r="F755" t="s">
        <v>1788</v>
      </c>
      <c r="G755" t="s">
        <v>23</v>
      </c>
      <c r="H755" t="str" cm="1">
        <f t="array" ref="H755:I755">_xlfn.TEXTSPLIT(SUBSTITUTE(D755,"樓",""),"/",,,0)</f>
        <v>3</v>
      </c>
      <c r="I755" t="str">
        <v>15</v>
      </c>
      <c r="J755" cm="1">
        <f t="array" ref="J755">GetNumByUnit(E755,"房")</f>
        <v>3</v>
      </c>
      <c r="K755" cm="1">
        <f t="array" ref="K755">GetNumByUnit(E755,"廳")</f>
        <v>2</v>
      </c>
      <c r="L755" cm="1">
        <f t="array" ref="L755">GetNumByUnit(E755,"衛")</f>
        <v>2</v>
      </c>
      <c r="M755" t="str">
        <f t="shared" si="44"/>
        <v xml:space="preserve">新北市林口區文化三路二段  </v>
      </c>
      <c r="N755" t="str">
        <f t="shared" si="45"/>
        <v>新北市</v>
      </c>
      <c r="O755">
        <f t="shared" si="46"/>
        <v>40000</v>
      </c>
      <c r="P755" t="str">
        <f>_xlfn.XLOOKUP(N755,區隔!$B$3:$B$20,區隔!C$3:C$20,0)</f>
        <v>北部</v>
      </c>
      <c r="Q755" t="str">
        <f>LOOKUP(C755,區隔!$F$3:$F$5,區隔!$E$3:$E$5)</f>
        <v>大坪數</v>
      </c>
      <c r="R755">
        <f t="shared" si="47"/>
        <v>20</v>
      </c>
    </row>
    <row r="756" spans="1:18" x14ac:dyDescent="0.3">
      <c r="A756" s="7" t="s">
        <v>2301</v>
      </c>
      <c r="B756" t="s">
        <v>1</v>
      </c>
      <c r="C756">
        <v>55.74</v>
      </c>
      <c r="D756" t="s">
        <v>1266</v>
      </c>
      <c r="E756" t="s">
        <v>1139</v>
      </c>
      <c r="F756" t="s">
        <v>2302</v>
      </c>
      <c r="G756" t="s">
        <v>200</v>
      </c>
      <c r="H756" t="str" cm="1">
        <f t="array" ref="H756:I756">_xlfn.TEXTSPLIT(SUBSTITUTE(D756,"樓",""),"/",,,0)</f>
        <v>1-4</v>
      </c>
      <c r="I756" t="str">
        <v>4</v>
      </c>
      <c r="J756" cm="1">
        <f t="array" ref="J756">GetNumByUnit(E756,"房")</f>
        <v>5</v>
      </c>
      <c r="K756" cm="1">
        <f t="array" ref="K756">GetNumByUnit(E756,"廳")</f>
        <v>2</v>
      </c>
      <c r="L756" cm="1">
        <f t="array" ref="L756">GetNumByUnit(E756,"衛")</f>
        <v>3</v>
      </c>
      <c r="M756" t="str">
        <f t="shared" si="44"/>
        <v xml:space="preserve">台南市東區東安路  </v>
      </c>
      <c r="N756" t="str">
        <f t="shared" si="45"/>
        <v>台南市</v>
      </c>
      <c r="O756">
        <f t="shared" si="46"/>
        <v>41000</v>
      </c>
      <c r="P756" t="str">
        <f>_xlfn.XLOOKUP(N756,區隔!$B$3:$B$20,區隔!C$3:C$20,0)</f>
        <v>南部</v>
      </c>
      <c r="Q756" t="str">
        <f>LOOKUP(C756,區隔!$F$3:$F$5,區隔!$E$3:$E$5)</f>
        <v>大坪數</v>
      </c>
      <c r="R756">
        <f t="shared" si="47"/>
        <v>10</v>
      </c>
    </row>
    <row r="757" spans="1:18" x14ac:dyDescent="0.3">
      <c r="A757" s="7" t="s">
        <v>2303</v>
      </c>
      <c r="B757" t="s">
        <v>1</v>
      </c>
      <c r="C757">
        <v>12.81</v>
      </c>
      <c r="D757" t="s">
        <v>129</v>
      </c>
      <c r="E757" t="s">
        <v>56</v>
      </c>
      <c r="F757" t="s">
        <v>2304</v>
      </c>
      <c r="G757" t="s">
        <v>128</v>
      </c>
      <c r="H757" t="str" cm="1">
        <f t="array" ref="H757:I757">_xlfn.TEXTSPLIT(SUBSTITUTE(D757,"樓",""),"/",,,0)</f>
        <v>9</v>
      </c>
      <c r="I757" t="str">
        <v>12</v>
      </c>
      <c r="J757" cm="1">
        <f t="array" ref="J757">GetNumByUnit(E757,"房")</f>
        <v>1</v>
      </c>
      <c r="K757" cm="1">
        <f t="array" ref="K757">GetNumByUnit(E757,"廳")</f>
        <v>1</v>
      </c>
      <c r="L757" cm="1">
        <f t="array" ref="L757">GetNumByUnit(E757,"衛")</f>
        <v>1</v>
      </c>
      <c r="M757" t="str">
        <f t="shared" si="44"/>
        <v xml:space="preserve">新竹市新竹市民權路  </v>
      </c>
      <c r="N757" t="str">
        <f t="shared" si="45"/>
        <v>新竹市</v>
      </c>
      <c r="O757">
        <f t="shared" si="46"/>
        <v>16000</v>
      </c>
      <c r="P757" t="str">
        <f>_xlfn.XLOOKUP(N757,區隔!$B$3:$B$20,區隔!C$3:C$20,0)</f>
        <v>北部</v>
      </c>
      <c r="Q757" t="str">
        <f>LOOKUP(C757,區隔!$F$3:$F$5,區隔!$E$3:$E$5)</f>
        <v>小坪數</v>
      </c>
      <c r="R757">
        <f t="shared" si="47"/>
        <v>20</v>
      </c>
    </row>
    <row r="758" spans="1:18" x14ac:dyDescent="0.3">
      <c r="A758" s="7" t="s">
        <v>2306</v>
      </c>
      <c r="B758" t="s">
        <v>1</v>
      </c>
      <c r="C758">
        <v>30.77</v>
      </c>
      <c r="D758" t="s">
        <v>682</v>
      </c>
      <c r="E758" t="s">
        <v>56</v>
      </c>
      <c r="F758" t="s">
        <v>2307</v>
      </c>
      <c r="G758" t="s">
        <v>493</v>
      </c>
      <c r="H758" t="str" cm="1">
        <f t="array" ref="H758:I758">_xlfn.TEXTSPLIT(SUBSTITUTE(D758,"樓",""),"/",,,0)</f>
        <v>9</v>
      </c>
      <c r="I758" t="str">
        <v>15</v>
      </c>
      <c r="J758" cm="1">
        <f t="array" ref="J758">GetNumByUnit(E758,"房")</f>
        <v>1</v>
      </c>
      <c r="K758" cm="1">
        <f t="array" ref="K758">GetNumByUnit(E758,"廳")</f>
        <v>1</v>
      </c>
      <c r="L758" cm="1">
        <f t="array" ref="L758">GetNumByUnit(E758,"衛")</f>
        <v>1</v>
      </c>
      <c r="M758" t="str">
        <f t="shared" si="44"/>
        <v xml:space="preserve">高雄市三民區民族一路  </v>
      </c>
      <c r="N758" t="str">
        <f t="shared" si="45"/>
        <v>高雄市</v>
      </c>
      <c r="O758">
        <f t="shared" si="46"/>
        <v>20000</v>
      </c>
      <c r="P758" t="str">
        <f>_xlfn.XLOOKUP(N758,區隔!$B$3:$B$20,區隔!C$3:C$20,0)</f>
        <v>南部</v>
      </c>
      <c r="Q758" t="str">
        <f>LOOKUP(C758,區隔!$F$3:$F$5,區隔!$E$3:$E$5)</f>
        <v>大坪數</v>
      </c>
      <c r="R758">
        <f t="shared" si="47"/>
        <v>20</v>
      </c>
    </row>
    <row r="759" spans="1:18" x14ac:dyDescent="0.3">
      <c r="A759" s="7" t="s">
        <v>2308</v>
      </c>
      <c r="B759" t="s">
        <v>1</v>
      </c>
      <c r="C759">
        <v>55.56</v>
      </c>
      <c r="D759" t="s">
        <v>2309</v>
      </c>
      <c r="E759" t="s">
        <v>66</v>
      </c>
      <c r="F759" t="s">
        <v>2307</v>
      </c>
      <c r="G759" t="s">
        <v>18</v>
      </c>
      <c r="H759" t="str" cm="1">
        <f t="array" ref="H759:I759">_xlfn.TEXTSPLIT(SUBSTITUTE(D759,"樓",""),"/",,,0)</f>
        <v>21</v>
      </c>
      <c r="I759" t="str">
        <v>26</v>
      </c>
      <c r="J759" cm="1">
        <f t="array" ref="J759">GetNumByUnit(E759,"房")</f>
        <v>4</v>
      </c>
      <c r="K759" cm="1">
        <f t="array" ref="K759">GetNumByUnit(E759,"廳")</f>
        <v>2</v>
      </c>
      <c r="L759" cm="1">
        <f t="array" ref="L759">GetNumByUnit(E759,"衛")</f>
        <v>2</v>
      </c>
      <c r="M759" t="str">
        <f t="shared" si="44"/>
        <v xml:space="preserve">高雄市三民區民族一路  </v>
      </c>
      <c r="N759" t="str">
        <f t="shared" si="45"/>
        <v>高雄市</v>
      </c>
      <c r="O759">
        <f t="shared" si="46"/>
        <v>22000</v>
      </c>
      <c r="P759" t="str">
        <f>_xlfn.XLOOKUP(N759,區隔!$B$3:$B$20,區隔!C$3:C$20,0)</f>
        <v>南部</v>
      </c>
      <c r="Q759" t="str">
        <f>LOOKUP(C759,區隔!$F$3:$F$5,區隔!$E$3:$E$5)</f>
        <v>大坪數</v>
      </c>
      <c r="R759">
        <f t="shared" si="47"/>
        <v>30</v>
      </c>
    </row>
    <row r="760" spans="1:18" x14ac:dyDescent="0.3">
      <c r="A760" s="7" t="s">
        <v>436</v>
      </c>
      <c r="B760" t="s">
        <v>1</v>
      </c>
      <c r="C760">
        <v>33.94</v>
      </c>
      <c r="D760" t="s">
        <v>166</v>
      </c>
      <c r="E760" t="s">
        <v>437</v>
      </c>
      <c r="F760" t="s">
        <v>135</v>
      </c>
      <c r="G760" t="s">
        <v>438</v>
      </c>
      <c r="H760" t="str" cm="1">
        <f t="array" ref="H760:I760">_xlfn.TEXTSPLIT(SUBSTITUTE(D760,"樓",""),"/",,,0)</f>
        <v>6</v>
      </c>
      <c r="I760" t="str">
        <v>7</v>
      </c>
      <c r="J760" cm="1">
        <f t="array" ref="J760">GetNumByUnit(E760,"房")</f>
        <v>3</v>
      </c>
      <c r="K760" cm="1">
        <f t="array" ref="K760">GetNumByUnit(E760,"廳")</f>
        <v>1</v>
      </c>
      <c r="L760" cm="1">
        <f t="array" ref="L760">GetNumByUnit(E760,"衛")</f>
        <v>1</v>
      </c>
      <c r="M760" t="str">
        <f t="shared" si="44"/>
        <v xml:space="preserve">台北市中山區松江路  </v>
      </c>
      <c r="N760" t="str">
        <f t="shared" si="45"/>
        <v>台北市</v>
      </c>
      <c r="O760">
        <f t="shared" si="46"/>
        <v>56000</v>
      </c>
      <c r="P760" t="str">
        <f>_xlfn.XLOOKUP(N760,區隔!$B$3:$B$20,區隔!C$3:C$20,0)</f>
        <v>北部</v>
      </c>
      <c r="Q760" t="str">
        <f>LOOKUP(C760,區隔!$F$3:$F$5,區隔!$E$3:$E$5)</f>
        <v>大坪數</v>
      </c>
      <c r="R760">
        <f t="shared" si="47"/>
        <v>10</v>
      </c>
    </row>
    <row r="761" spans="1:18" x14ac:dyDescent="0.3">
      <c r="A761" s="7" t="s">
        <v>2311</v>
      </c>
      <c r="B761" t="s">
        <v>1</v>
      </c>
      <c r="C761">
        <v>2.7</v>
      </c>
      <c r="D761" t="s">
        <v>129</v>
      </c>
      <c r="E761" t="s">
        <v>547</v>
      </c>
      <c r="F761" t="s">
        <v>2312</v>
      </c>
      <c r="G761" t="s">
        <v>38</v>
      </c>
      <c r="H761" t="str" cm="1">
        <f t="array" ref="H761:I761">_xlfn.TEXTSPLIT(SUBSTITUTE(D761,"樓",""),"/",,,0)</f>
        <v>9</v>
      </c>
      <c r="I761" t="str">
        <v>12</v>
      </c>
      <c r="J761" cm="1">
        <f t="array" ref="J761">GetNumByUnit(E761,"房")</f>
        <v>1</v>
      </c>
      <c r="K761" t="str" cm="1">
        <f t="array" ref="K761">GetNumByUnit(E761,"廳")</f>
        <v/>
      </c>
      <c r="L761" t="str" cm="1">
        <f t="array" ref="L761">GetNumByUnit(E761,"衛")</f>
        <v/>
      </c>
      <c r="M761" t="str">
        <f t="shared" si="44"/>
        <v xml:space="preserve">台中市南區建成路  </v>
      </c>
      <c r="N761" t="str">
        <f t="shared" si="45"/>
        <v>台中市</v>
      </c>
      <c r="O761">
        <f t="shared" si="46"/>
        <v>3500</v>
      </c>
      <c r="P761" t="str">
        <f>_xlfn.XLOOKUP(N761,區隔!$B$3:$B$20,區隔!C$3:C$20,0)</f>
        <v>中部</v>
      </c>
      <c r="Q761" t="str">
        <f>LOOKUP(C761,區隔!$F$3:$F$5,區隔!$E$3:$E$5)</f>
        <v>小坪數</v>
      </c>
      <c r="R761">
        <f t="shared" si="47"/>
        <v>20</v>
      </c>
    </row>
    <row r="762" spans="1:18" x14ac:dyDescent="0.3">
      <c r="A762" s="7" t="s">
        <v>2313</v>
      </c>
      <c r="B762" t="s">
        <v>1</v>
      </c>
      <c r="C762">
        <v>5.8</v>
      </c>
      <c r="D762" t="s">
        <v>129</v>
      </c>
      <c r="E762" t="s">
        <v>59</v>
      </c>
      <c r="F762" t="s">
        <v>2312</v>
      </c>
      <c r="G762" t="s">
        <v>341</v>
      </c>
      <c r="H762" t="str" cm="1">
        <f t="array" ref="H762:I762">_xlfn.TEXTSPLIT(SUBSTITUTE(D762,"樓",""),"/",,,0)</f>
        <v>9</v>
      </c>
      <c r="I762" t="str">
        <v>12</v>
      </c>
      <c r="J762" cm="1">
        <f t="array" ref="J762">GetNumByUnit(E762,"房")</f>
        <v>1</v>
      </c>
      <c r="K762" t="str" cm="1">
        <f t="array" ref="K762">GetNumByUnit(E762,"廳")</f>
        <v/>
      </c>
      <c r="L762" cm="1">
        <f t="array" ref="L762">GetNumByUnit(E762,"衛")</f>
        <v>1</v>
      </c>
      <c r="M762" t="str">
        <f t="shared" si="44"/>
        <v xml:space="preserve">台中市南區建成路  </v>
      </c>
      <c r="N762" t="str">
        <f t="shared" si="45"/>
        <v>台中市</v>
      </c>
      <c r="O762">
        <f t="shared" si="46"/>
        <v>6000</v>
      </c>
      <c r="P762" t="str">
        <f>_xlfn.XLOOKUP(N762,區隔!$B$3:$B$20,區隔!C$3:C$20,0)</f>
        <v>中部</v>
      </c>
      <c r="Q762" t="str">
        <f>LOOKUP(C762,區隔!$F$3:$F$5,區隔!$E$3:$E$5)</f>
        <v>小坪數</v>
      </c>
      <c r="R762">
        <f t="shared" si="47"/>
        <v>20</v>
      </c>
    </row>
    <row r="763" spans="1:18" x14ac:dyDescent="0.3">
      <c r="A763" s="7" t="s">
        <v>2314</v>
      </c>
      <c r="B763" t="s">
        <v>1</v>
      </c>
      <c r="C763">
        <v>3.9</v>
      </c>
      <c r="D763" t="s">
        <v>129</v>
      </c>
      <c r="E763" t="s">
        <v>547</v>
      </c>
      <c r="F763" t="s">
        <v>2312</v>
      </c>
      <c r="G763" t="s">
        <v>469</v>
      </c>
      <c r="H763" t="str" cm="1">
        <f t="array" ref="H763:I763">_xlfn.TEXTSPLIT(SUBSTITUTE(D763,"樓",""),"/",,,0)</f>
        <v>9</v>
      </c>
      <c r="I763" t="str">
        <v>12</v>
      </c>
      <c r="J763" cm="1">
        <f t="array" ref="J763">GetNumByUnit(E763,"房")</f>
        <v>1</v>
      </c>
      <c r="K763" t="str" cm="1">
        <f t="array" ref="K763">GetNumByUnit(E763,"廳")</f>
        <v/>
      </c>
      <c r="L763" t="str" cm="1">
        <f t="array" ref="L763">GetNumByUnit(E763,"衛")</f>
        <v/>
      </c>
      <c r="M763" t="str">
        <f t="shared" si="44"/>
        <v xml:space="preserve">台中市南區建成路  </v>
      </c>
      <c r="N763" t="str">
        <f t="shared" si="45"/>
        <v>台中市</v>
      </c>
      <c r="O763">
        <f t="shared" si="46"/>
        <v>4500</v>
      </c>
      <c r="P763" t="str">
        <f>_xlfn.XLOOKUP(N763,區隔!$B$3:$B$20,區隔!C$3:C$20,0)</f>
        <v>中部</v>
      </c>
      <c r="Q763" t="str">
        <f>LOOKUP(C763,區隔!$F$3:$F$5,區隔!$E$3:$E$5)</f>
        <v>小坪數</v>
      </c>
      <c r="R763">
        <f t="shared" si="47"/>
        <v>20</v>
      </c>
    </row>
    <row r="764" spans="1:18" x14ac:dyDescent="0.3">
      <c r="A764" s="7" t="s">
        <v>2315</v>
      </c>
      <c r="B764" t="s">
        <v>1</v>
      </c>
      <c r="C764">
        <v>35.07</v>
      </c>
      <c r="D764" t="s">
        <v>752</v>
      </c>
      <c r="E764" t="s">
        <v>53</v>
      </c>
      <c r="F764" t="s">
        <v>2316</v>
      </c>
      <c r="G764" t="s">
        <v>134</v>
      </c>
      <c r="H764" t="str" cm="1">
        <f t="array" ref="H764:I764">_xlfn.TEXTSPLIT(SUBSTITUTE(D764,"樓",""),"/",,,0)</f>
        <v>13</v>
      </c>
      <c r="I764" t="str">
        <v>23</v>
      </c>
      <c r="J764" cm="1">
        <f t="array" ref="J764">GetNumByUnit(E764,"房")</f>
        <v>3</v>
      </c>
      <c r="K764" cm="1">
        <f t="array" ref="K764">GetNumByUnit(E764,"廳")</f>
        <v>2</v>
      </c>
      <c r="L764" cm="1">
        <f t="array" ref="L764">GetNumByUnit(E764,"衛")</f>
        <v>2</v>
      </c>
      <c r="M764" t="str">
        <f t="shared" si="44"/>
        <v xml:space="preserve"> 新北市新店區寶橋路  </v>
      </c>
      <c r="N764" t="str">
        <f t="shared" si="45"/>
        <v>新北市</v>
      </c>
      <c r="O764">
        <f t="shared" si="46"/>
        <v>43000</v>
      </c>
      <c r="P764" t="str">
        <f>_xlfn.XLOOKUP(N764,區隔!$B$3:$B$20,區隔!C$3:C$20,0)</f>
        <v>北部</v>
      </c>
      <c r="Q764" t="str">
        <f>LOOKUP(C764,區隔!$F$3:$F$5,區隔!$E$3:$E$5)</f>
        <v>大坪數</v>
      </c>
      <c r="R764">
        <f t="shared" si="47"/>
        <v>30</v>
      </c>
    </row>
    <row r="765" spans="1:18" x14ac:dyDescent="0.3">
      <c r="A765" s="7" t="s">
        <v>2317</v>
      </c>
      <c r="B765" t="s">
        <v>1</v>
      </c>
      <c r="C765">
        <v>27.25</v>
      </c>
      <c r="D765" t="s">
        <v>435</v>
      </c>
      <c r="E765" t="s">
        <v>61</v>
      </c>
      <c r="F765" t="s">
        <v>2318</v>
      </c>
      <c r="G765" t="s">
        <v>488</v>
      </c>
      <c r="H765" t="str" cm="1">
        <f t="array" ref="H765:I765">_xlfn.TEXTSPLIT(SUBSTITUTE(D765,"樓",""),"/",,,0)</f>
        <v>10</v>
      </c>
      <c r="I765" t="str">
        <v>18</v>
      </c>
      <c r="J765" cm="1">
        <f t="array" ref="J765">GetNumByUnit(E765,"房")</f>
        <v>2</v>
      </c>
      <c r="K765" cm="1">
        <f t="array" ref="K765">GetNumByUnit(E765,"廳")</f>
        <v>2</v>
      </c>
      <c r="L765" cm="1">
        <f t="array" ref="L765">GetNumByUnit(E765,"衛")</f>
        <v>1</v>
      </c>
      <c r="M765" t="str">
        <f t="shared" si="44"/>
        <v xml:space="preserve">新北市中和區工專路  </v>
      </c>
      <c r="N765" t="str">
        <f t="shared" si="45"/>
        <v>新北市</v>
      </c>
      <c r="O765">
        <f t="shared" si="46"/>
        <v>29800</v>
      </c>
      <c r="P765" t="str">
        <f>_xlfn.XLOOKUP(N765,區隔!$B$3:$B$20,區隔!C$3:C$20,0)</f>
        <v>北部</v>
      </c>
      <c r="Q765" t="str">
        <f>LOOKUP(C765,區隔!$F$3:$F$5,區隔!$E$3:$E$5)</f>
        <v>中坪數</v>
      </c>
      <c r="R765">
        <f t="shared" si="47"/>
        <v>20</v>
      </c>
    </row>
    <row r="766" spans="1:18" x14ac:dyDescent="0.3">
      <c r="A766" s="7" t="s">
        <v>2319</v>
      </c>
      <c r="B766" t="s">
        <v>1</v>
      </c>
      <c r="C766">
        <v>36.729999999999997</v>
      </c>
      <c r="D766" t="s">
        <v>81</v>
      </c>
      <c r="E766" t="s">
        <v>61</v>
      </c>
      <c r="F766" t="s">
        <v>2320</v>
      </c>
      <c r="G766" t="s">
        <v>134</v>
      </c>
      <c r="H766" t="str" cm="1">
        <f t="array" ref="H766:I766">_xlfn.TEXTSPLIT(SUBSTITUTE(D766,"樓",""),"/",,,0)</f>
        <v>4</v>
      </c>
      <c r="I766" t="str">
        <v>14</v>
      </c>
      <c r="J766" cm="1">
        <f t="array" ref="J766">GetNumByUnit(E766,"房")</f>
        <v>2</v>
      </c>
      <c r="K766" cm="1">
        <f t="array" ref="K766">GetNumByUnit(E766,"廳")</f>
        <v>2</v>
      </c>
      <c r="L766" cm="1">
        <f t="array" ref="L766">GetNumByUnit(E766,"衛")</f>
        <v>1</v>
      </c>
      <c r="M766" t="str">
        <f t="shared" si="44"/>
        <v xml:space="preserve">新北市板橋區漢生西路  </v>
      </c>
      <c r="N766" t="str">
        <f t="shared" si="45"/>
        <v>新北市</v>
      </c>
      <c r="O766">
        <f t="shared" si="46"/>
        <v>43000</v>
      </c>
      <c r="P766" t="str">
        <f>_xlfn.XLOOKUP(N766,區隔!$B$3:$B$20,區隔!C$3:C$20,0)</f>
        <v>北部</v>
      </c>
      <c r="Q766" t="str">
        <f>LOOKUP(C766,區隔!$F$3:$F$5,區隔!$E$3:$E$5)</f>
        <v>大坪數</v>
      </c>
      <c r="R766">
        <f t="shared" si="47"/>
        <v>20</v>
      </c>
    </row>
    <row r="767" spans="1:18" x14ac:dyDescent="0.3">
      <c r="A767" s="7" t="s">
        <v>2321</v>
      </c>
      <c r="B767" t="s">
        <v>1</v>
      </c>
      <c r="C767">
        <v>19.47</v>
      </c>
      <c r="D767" t="s">
        <v>88</v>
      </c>
      <c r="E767" t="s">
        <v>141</v>
      </c>
      <c r="F767" t="s">
        <v>2322</v>
      </c>
      <c r="G767" t="s">
        <v>331</v>
      </c>
      <c r="H767" t="str" cm="1">
        <f t="array" ref="H767:I767">_xlfn.TEXTSPLIT(SUBSTITUTE(D767,"樓",""),"/",,,0)</f>
        <v>2</v>
      </c>
      <c r="I767" t="str">
        <v>5</v>
      </c>
      <c r="J767" cm="1">
        <f t="array" ref="J767">GetNumByUnit(E767,"房")</f>
        <v>2</v>
      </c>
      <c r="K767" cm="1">
        <f t="array" ref="K767">GetNumByUnit(E767,"廳")</f>
        <v>1</v>
      </c>
      <c r="L767" cm="1">
        <f t="array" ref="L767">GetNumByUnit(E767,"衛")</f>
        <v>1</v>
      </c>
      <c r="M767" t="str">
        <f t="shared" si="44"/>
        <v xml:space="preserve">高雄市前金區光復一街  </v>
      </c>
      <c r="N767" t="str">
        <f t="shared" si="45"/>
        <v>高雄市</v>
      </c>
      <c r="O767">
        <f t="shared" si="46"/>
        <v>15000</v>
      </c>
      <c r="P767" t="str">
        <f>_xlfn.XLOOKUP(N767,區隔!$B$3:$B$20,區隔!C$3:C$20,0)</f>
        <v>南部</v>
      </c>
      <c r="Q767" t="str">
        <f>LOOKUP(C767,區隔!$F$3:$F$5,區隔!$E$3:$E$5)</f>
        <v>中坪數</v>
      </c>
      <c r="R767">
        <f t="shared" si="47"/>
        <v>10</v>
      </c>
    </row>
    <row r="768" spans="1:18" x14ac:dyDescent="0.3">
      <c r="A768" s="7" t="s">
        <v>2324</v>
      </c>
      <c r="B768" t="s">
        <v>1</v>
      </c>
      <c r="C768">
        <v>11.87</v>
      </c>
      <c r="D768" t="s">
        <v>1256</v>
      </c>
      <c r="E768" t="s">
        <v>59</v>
      </c>
      <c r="F768" t="s">
        <v>2325</v>
      </c>
      <c r="G768" t="s">
        <v>967</v>
      </c>
      <c r="H768" t="str" cm="1">
        <f t="array" ref="H768:I768">_xlfn.TEXTSPLIT(SUBSTITUTE(D768,"樓",""),"/",,,0)</f>
        <v>4</v>
      </c>
      <c r="I768" t="str">
        <v>20</v>
      </c>
      <c r="J768" cm="1">
        <f t="array" ref="J768">GetNumByUnit(E768,"房")</f>
        <v>1</v>
      </c>
      <c r="K768" t="str" cm="1">
        <f t="array" ref="K768">GetNumByUnit(E768,"廳")</f>
        <v/>
      </c>
      <c r="L768" cm="1">
        <f t="array" ref="L768">GetNumByUnit(E768,"衛")</f>
        <v>1</v>
      </c>
      <c r="M768" t="str">
        <f t="shared" si="44"/>
        <v xml:space="preserve"> 桃園市桃園區春日路  </v>
      </c>
      <c r="N768" t="str">
        <f t="shared" si="45"/>
        <v>桃園市</v>
      </c>
      <c r="O768">
        <f t="shared" si="46"/>
        <v>10000</v>
      </c>
      <c r="P768" t="str">
        <f>_xlfn.XLOOKUP(N768,區隔!$B$3:$B$20,區隔!C$3:C$20,0)</f>
        <v>北部</v>
      </c>
      <c r="Q768" t="str">
        <f>LOOKUP(C768,區隔!$F$3:$F$5,區隔!$E$3:$E$5)</f>
        <v>小坪數</v>
      </c>
      <c r="R768">
        <f t="shared" si="47"/>
        <v>20</v>
      </c>
    </row>
    <row r="769" spans="1:18" x14ac:dyDescent="0.3">
      <c r="A769" s="7" t="s">
        <v>2326</v>
      </c>
      <c r="B769" t="s">
        <v>1</v>
      </c>
      <c r="C769">
        <v>43.95</v>
      </c>
      <c r="D769" t="s">
        <v>1454</v>
      </c>
      <c r="E769" t="s">
        <v>1652</v>
      </c>
      <c r="F769" t="s">
        <v>2327</v>
      </c>
      <c r="G769" t="s">
        <v>89</v>
      </c>
      <c r="H769" t="str" cm="1">
        <f t="array" ref="H769:I769">_xlfn.TEXTSPLIT(SUBSTITUTE(D769,"樓",""),"/",,,0)</f>
        <v>2-4</v>
      </c>
      <c r="I769" t="str">
        <v>4</v>
      </c>
      <c r="J769" cm="1">
        <f t="array" ref="J769">GetNumByUnit(E769,"房")</f>
        <v>3</v>
      </c>
      <c r="K769" cm="1">
        <f t="array" ref="K769">GetNumByUnit(E769,"廳")</f>
        <v>3</v>
      </c>
      <c r="L769" cm="1">
        <f t="array" ref="L769">GetNumByUnit(E769,"衛")</f>
        <v>3</v>
      </c>
      <c r="M769" t="str">
        <f t="shared" si="44"/>
        <v xml:space="preserve">台南市安南區怡安路一段  </v>
      </c>
      <c r="N769" t="str">
        <f t="shared" si="45"/>
        <v>台南市</v>
      </c>
      <c r="O769">
        <f t="shared" si="46"/>
        <v>28000</v>
      </c>
      <c r="P769" t="str">
        <f>_xlfn.XLOOKUP(N769,區隔!$B$3:$B$20,區隔!C$3:C$20,0)</f>
        <v>南部</v>
      </c>
      <c r="Q769" t="str">
        <f>LOOKUP(C769,區隔!$F$3:$F$5,區隔!$E$3:$E$5)</f>
        <v>大坪數</v>
      </c>
      <c r="R769">
        <f t="shared" si="47"/>
        <v>10</v>
      </c>
    </row>
    <row r="770" spans="1:18" x14ac:dyDescent="0.3">
      <c r="A770" s="7" t="s">
        <v>2328</v>
      </c>
      <c r="B770" t="s">
        <v>1</v>
      </c>
      <c r="C770">
        <v>85</v>
      </c>
      <c r="D770" t="s">
        <v>2329</v>
      </c>
      <c r="E770" t="s">
        <v>66</v>
      </c>
      <c r="F770" t="s">
        <v>2330</v>
      </c>
      <c r="G770" t="s">
        <v>41</v>
      </c>
      <c r="H770" t="str" cm="1">
        <f t="array" ref="H770:I770">_xlfn.TEXTSPLIT(SUBSTITUTE(D770,"樓",""),"/",,,0)</f>
        <v/>
      </c>
      <c r="I770" t="str">
        <v>12</v>
      </c>
      <c r="J770" cm="1">
        <f t="array" ref="J770">GetNumByUnit(E770,"房")</f>
        <v>4</v>
      </c>
      <c r="K770" cm="1">
        <f t="array" ref="K770">GetNumByUnit(E770,"廳")</f>
        <v>2</v>
      </c>
      <c r="L770" cm="1">
        <f t="array" ref="L770">GetNumByUnit(E770,"衛")</f>
        <v>2</v>
      </c>
      <c r="M770" t="str">
        <f t="shared" si="44"/>
        <v xml:space="preserve">台中市西屯區漢翔路  </v>
      </c>
      <c r="N770" t="str">
        <f t="shared" si="45"/>
        <v>台中市</v>
      </c>
      <c r="O770">
        <f t="shared" si="46"/>
        <v>45000</v>
      </c>
      <c r="P770" t="str">
        <f>_xlfn.XLOOKUP(N770,區隔!$B$3:$B$20,區隔!C$3:C$20,0)</f>
        <v>中部</v>
      </c>
      <c r="Q770" t="str">
        <f>LOOKUP(C770,區隔!$F$3:$F$5,區隔!$E$3:$E$5)</f>
        <v>大坪數</v>
      </c>
      <c r="R770">
        <f t="shared" si="47"/>
        <v>20</v>
      </c>
    </row>
    <row r="771" spans="1:18" x14ac:dyDescent="0.3">
      <c r="A771" s="7" t="s">
        <v>2331</v>
      </c>
      <c r="B771" t="s">
        <v>1</v>
      </c>
      <c r="C771">
        <v>35.11</v>
      </c>
      <c r="D771" t="s">
        <v>232</v>
      </c>
      <c r="E771" t="s">
        <v>53</v>
      </c>
      <c r="F771" t="s">
        <v>2332</v>
      </c>
      <c r="G771" t="s">
        <v>89</v>
      </c>
      <c r="H771" t="str" cm="1">
        <f t="array" ref="H771:I771">_xlfn.TEXTSPLIT(SUBSTITUTE(D771,"樓",""),"/",,,0)</f>
        <v>2</v>
      </c>
      <c r="I771" t="str">
        <v>14</v>
      </c>
      <c r="J771" cm="1">
        <f t="array" ref="J771">GetNumByUnit(E771,"房")</f>
        <v>3</v>
      </c>
      <c r="K771" cm="1">
        <f t="array" ref="K771">GetNumByUnit(E771,"廳")</f>
        <v>2</v>
      </c>
      <c r="L771" cm="1">
        <f t="array" ref="L771">GetNumByUnit(E771,"衛")</f>
        <v>2</v>
      </c>
      <c r="M771" t="str">
        <f t="shared" ref="M771:M834" si="48">IFERROR(_xlfn.TEXTAFTER(F771,"/",LEN(F771)-LEN(SUBSTITUTE(F771,"/",""))),F771)</f>
        <v xml:space="preserve">台中市南屯區河南路四段  </v>
      </c>
      <c r="N771" t="str">
        <f t="shared" ref="N771:N834" si="49">TRIM(LEFT(M771,MIN(IFERROR(SEARCH("縣",M771),999),IFERROR(SEARCH("市",M771),999))))</f>
        <v>台中市</v>
      </c>
      <c r="O771">
        <f t="shared" ref="O771:O834" si="50">VALUE(SUBSTITUTE(SUBSTITUTE(G771,",", ""),"元/月",""))</f>
        <v>28000</v>
      </c>
      <c r="P771" t="str">
        <f>_xlfn.XLOOKUP(N771,區隔!$B$3:$B$20,區隔!C$3:C$20,0)</f>
        <v>中部</v>
      </c>
      <c r="Q771" t="str">
        <f>LOOKUP(C771,區隔!$F$3:$F$5,區隔!$E$3:$E$5)</f>
        <v>大坪數</v>
      </c>
      <c r="R771">
        <f t="shared" ref="R771:R834" si="51">_xlfn.XLOOKUP(CEILING(I771,10),_xlfn.SEQUENCE(100,,10,10),_xlfn.SEQUENCE(100,,10,10))</f>
        <v>20</v>
      </c>
    </row>
    <row r="772" spans="1:18" x14ac:dyDescent="0.3">
      <c r="A772" s="7" t="s">
        <v>2334</v>
      </c>
      <c r="B772" t="s">
        <v>1</v>
      </c>
      <c r="C772">
        <v>25.25</v>
      </c>
      <c r="D772" t="s">
        <v>2335</v>
      </c>
      <c r="E772" t="s">
        <v>141</v>
      </c>
      <c r="F772" t="s">
        <v>2336</v>
      </c>
      <c r="G772" t="s">
        <v>89</v>
      </c>
      <c r="H772" t="str" cm="1">
        <f t="array" ref="H772:I772">_xlfn.TEXTSPLIT(SUBSTITUTE(D772,"樓",""),"/",,,0)</f>
        <v>21</v>
      </c>
      <c r="I772" t="str">
        <v>24</v>
      </c>
      <c r="J772" cm="1">
        <f t="array" ref="J772">GetNumByUnit(E772,"房")</f>
        <v>2</v>
      </c>
      <c r="K772" cm="1">
        <f t="array" ref="K772">GetNumByUnit(E772,"廳")</f>
        <v>1</v>
      </c>
      <c r="L772" cm="1">
        <f t="array" ref="L772">GetNumByUnit(E772,"衛")</f>
        <v>1</v>
      </c>
      <c r="M772" t="str">
        <f t="shared" si="48"/>
        <v xml:space="preserve">新北市五股區新五路二段  </v>
      </c>
      <c r="N772" t="str">
        <f t="shared" si="49"/>
        <v>新北市</v>
      </c>
      <c r="O772">
        <f t="shared" si="50"/>
        <v>28000</v>
      </c>
      <c r="P772" t="str">
        <f>_xlfn.XLOOKUP(N772,區隔!$B$3:$B$20,區隔!C$3:C$20,0)</f>
        <v>北部</v>
      </c>
      <c r="Q772" t="str">
        <f>LOOKUP(C772,區隔!$F$3:$F$5,區隔!$E$3:$E$5)</f>
        <v>中坪數</v>
      </c>
      <c r="R772">
        <f t="shared" si="51"/>
        <v>30</v>
      </c>
    </row>
    <row r="773" spans="1:18" x14ac:dyDescent="0.3">
      <c r="A773" s="7" t="s">
        <v>2337</v>
      </c>
      <c r="B773" t="s">
        <v>1</v>
      </c>
      <c r="C773">
        <v>31.55</v>
      </c>
      <c r="D773" t="s">
        <v>82</v>
      </c>
      <c r="E773" t="s">
        <v>61</v>
      </c>
      <c r="F773" t="s">
        <v>2338</v>
      </c>
      <c r="G773" t="s">
        <v>89</v>
      </c>
      <c r="H773" t="str" cm="1">
        <f t="array" ref="H773:I773">_xlfn.TEXTSPLIT(SUBSTITUTE(D773,"樓",""),"/",,,0)</f>
        <v>4</v>
      </c>
      <c r="I773" t="str">
        <v>12</v>
      </c>
      <c r="J773" cm="1">
        <f t="array" ref="J773">GetNumByUnit(E773,"房")</f>
        <v>2</v>
      </c>
      <c r="K773" cm="1">
        <f t="array" ref="K773">GetNumByUnit(E773,"廳")</f>
        <v>2</v>
      </c>
      <c r="L773" cm="1">
        <f t="array" ref="L773">GetNumByUnit(E773,"衛")</f>
        <v>1</v>
      </c>
      <c r="M773" t="str">
        <f t="shared" si="48"/>
        <v xml:space="preserve">台中市西屯區市政南一路  </v>
      </c>
      <c r="N773" t="str">
        <f t="shared" si="49"/>
        <v>台中市</v>
      </c>
      <c r="O773">
        <f t="shared" si="50"/>
        <v>28000</v>
      </c>
      <c r="P773" t="str">
        <f>_xlfn.XLOOKUP(N773,區隔!$B$3:$B$20,區隔!C$3:C$20,0)</f>
        <v>中部</v>
      </c>
      <c r="Q773" t="str">
        <f>LOOKUP(C773,區隔!$F$3:$F$5,區隔!$E$3:$E$5)</f>
        <v>大坪數</v>
      </c>
      <c r="R773">
        <f t="shared" si="51"/>
        <v>20</v>
      </c>
    </row>
    <row r="774" spans="1:18" x14ac:dyDescent="0.3">
      <c r="A774" s="7" t="s">
        <v>2339</v>
      </c>
      <c r="B774" t="s">
        <v>1</v>
      </c>
      <c r="C774">
        <v>36.01</v>
      </c>
      <c r="D774" t="s">
        <v>174</v>
      </c>
      <c r="E774" t="s">
        <v>61</v>
      </c>
      <c r="F774" t="s">
        <v>1599</v>
      </c>
      <c r="G774" t="s">
        <v>83</v>
      </c>
      <c r="H774" t="str" cm="1">
        <f t="array" ref="H774:I774">_xlfn.TEXTSPLIT(SUBSTITUTE(D774,"樓",""),"/",,,0)</f>
        <v>6</v>
      </c>
      <c r="I774" t="str">
        <v>12</v>
      </c>
      <c r="J774" cm="1">
        <f t="array" ref="J774">GetNumByUnit(E774,"房")</f>
        <v>2</v>
      </c>
      <c r="K774" cm="1">
        <f t="array" ref="K774">GetNumByUnit(E774,"廳")</f>
        <v>2</v>
      </c>
      <c r="L774" cm="1">
        <f t="array" ref="L774">GetNumByUnit(E774,"衛")</f>
        <v>1</v>
      </c>
      <c r="M774" t="str">
        <f t="shared" si="48"/>
        <v xml:space="preserve">台中市西屯區櫻花路  </v>
      </c>
      <c r="N774" t="str">
        <f t="shared" si="49"/>
        <v>台中市</v>
      </c>
      <c r="O774">
        <f t="shared" si="50"/>
        <v>27000</v>
      </c>
      <c r="P774" t="str">
        <f>_xlfn.XLOOKUP(N774,區隔!$B$3:$B$20,區隔!C$3:C$20,0)</f>
        <v>中部</v>
      </c>
      <c r="Q774" t="str">
        <f>LOOKUP(C774,區隔!$F$3:$F$5,區隔!$E$3:$E$5)</f>
        <v>大坪數</v>
      </c>
      <c r="R774">
        <f t="shared" si="51"/>
        <v>20</v>
      </c>
    </row>
    <row r="775" spans="1:18" x14ac:dyDescent="0.3">
      <c r="A775" s="7" t="s">
        <v>2340</v>
      </c>
      <c r="B775" t="s">
        <v>1</v>
      </c>
      <c r="C775">
        <v>24.98</v>
      </c>
      <c r="D775" t="s">
        <v>483</v>
      </c>
      <c r="E775" t="s">
        <v>61</v>
      </c>
      <c r="F775" t="s">
        <v>2341</v>
      </c>
      <c r="G775" t="s">
        <v>493</v>
      </c>
      <c r="H775" t="str" cm="1">
        <f t="array" ref="H775:I775">_xlfn.TEXTSPLIT(SUBSTITUTE(D775,"樓",""),"/",,,0)</f>
        <v>6</v>
      </c>
      <c r="I775" t="str">
        <v>13</v>
      </c>
      <c r="J775" cm="1">
        <f t="array" ref="J775">GetNumByUnit(E775,"房")</f>
        <v>2</v>
      </c>
      <c r="K775" cm="1">
        <f t="array" ref="K775">GetNumByUnit(E775,"廳")</f>
        <v>2</v>
      </c>
      <c r="L775" cm="1">
        <f t="array" ref="L775">GetNumByUnit(E775,"衛")</f>
        <v>1</v>
      </c>
      <c r="M775" t="str">
        <f t="shared" si="48"/>
        <v xml:space="preserve">桃園市龜山區龍新街  </v>
      </c>
      <c r="N775" t="str">
        <f t="shared" si="49"/>
        <v>桃園市</v>
      </c>
      <c r="O775">
        <f t="shared" si="50"/>
        <v>20000</v>
      </c>
      <c r="P775" t="str">
        <f>_xlfn.XLOOKUP(N775,區隔!$B$3:$B$20,區隔!C$3:C$20,0)</f>
        <v>北部</v>
      </c>
      <c r="Q775" t="str">
        <f>LOOKUP(C775,區隔!$F$3:$F$5,區隔!$E$3:$E$5)</f>
        <v>中坪數</v>
      </c>
      <c r="R775">
        <f t="shared" si="51"/>
        <v>20</v>
      </c>
    </row>
    <row r="776" spans="1:18" x14ac:dyDescent="0.3">
      <c r="A776" s="7" t="s">
        <v>2342</v>
      </c>
      <c r="B776" t="s">
        <v>1</v>
      </c>
      <c r="C776">
        <v>44.64</v>
      </c>
      <c r="D776" t="s">
        <v>60</v>
      </c>
      <c r="E776" t="s">
        <v>61</v>
      </c>
      <c r="F776" t="s">
        <v>2343</v>
      </c>
      <c r="G776" t="s">
        <v>29</v>
      </c>
      <c r="H776" t="str" cm="1">
        <f t="array" ref="H776:I776">_xlfn.TEXTSPLIT(SUBSTITUTE(D776,"樓",""),"/",,,0)</f>
        <v>4</v>
      </c>
      <c r="I776" t="str">
        <v>5</v>
      </c>
      <c r="J776" cm="1">
        <f t="array" ref="J776">GetNumByUnit(E776,"房")</f>
        <v>2</v>
      </c>
      <c r="K776" cm="1">
        <f t="array" ref="K776">GetNumByUnit(E776,"廳")</f>
        <v>2</v>
      </c>
      <c r="L776" cm="1">
        <f t="array" ref="L776">GetNumByUnit(E776,"衛")</f>
        <v>1</v>
      </c>
      <c r="M776" t="str">
        <f t="shared" si="48"/>
        <v xml:space="preserve"> 桃園市蘆竹區中山路  </v>
      </c>
      <c r="N776" t="str">
        <f t="shared" si="49"/>
        <v>桃園市</v>
      </c>
      <c r="O776">
        <f t="shared" si="50"/>
        <v>25000</v>
      </c>
      <c r="P776" t="str">
        <f>_xlfn.XLOOKUP(N776,區隔!$B$3:$B$20,區隔!C$3:C$20,0)</f>
        <v>北部</v>
      </c>
      <c r="Q776" t="str">
        <f>LOOKUP(C776,區隔!$F$3:$F$5,區隔!$E$3:$E$5)</f>
        <v>大坪數</v>
      </c>
      <c r="R776">
        <f t="shared" si="51"/>
        <v>10</v>
      </c>
    </row>
    <row r="777" spans="1:18" x14ac:dyDescent="0.3">
      <c r="A777" s="7" t="s">
        <v>2345</v>
      </c>
      <c r="B777" t="s">
        <v>1</v>
      </c>
      <c r="C777">
        <v>11</v>
      </c>
      <c r="D777" t="s">
        <v>445</v>
      </c>
      <c r="E777" t="s">
        <v>2346</v>
      </c>
      <c r="F777" t="s">
        <v>2347</v>
      </c>
      <c r="G777" t="s">
        <v>2348</v>
      </c>
      <c r="H777" t="str" cm="1">
        <f t="array" ref="H777:I777">_xlfn.TEXTSPLIT(SUBSTITUTE(D777,"樓",""),"/",,,0)</f>
        <v>3</v>
      </c>
      <c r="I777" t="str">
        <v>4</v>
      </c>
      <c r="J777" cm="1">
        <f t="array" ref="J777">GetNumByUnit(E777,"房")</f>
        <v>1</v>
      </c>
      <c r="K777" t="str" cm="1">
        <f t="array" ref="K777">GetNumByUnit(E777,"廳")</f>
        <v/>
      </c>
      <c r="L777" cm="1">
        <f t="array" ref="L777">GetNumByUnit(E777,"衛")</f>
        <v>1</v>
      </c>
      <c r="M777" t="str">
        <f t="shared" si="48"/>
        <v xml:space="preserve">台中市北屯區軍榮街  </v>
      </c>
      <c r="N777" t="str">
        <f t="shared" si="49"/>
        <v>台中市</v>
      </c>
      <c r="O777">
        <f t="shared" si="50"/>
        <v>14500</v>
      </c>
      <c r="P777" t="str">
        <f>_xlfn.XLOOKUP(N777,區隔!$B$3:$B$20,區隔!C$3:C$20,0)</f>
        <v>中部</v>
      </c>
      <c r="Q777" t="str">
        <f>LOOKUP(C777,區隔!$F$3:$F$5,區隔!$E$3:$E$5)</f>
        <v>小坪數</v>
      </c>
      <c r="R777">
        <f t="shared" si="51"/>
        <v>10</v>
      </c>
    </row>
    <row r="778" spans="1:18" x14ac:dyDescent="0.3">
      <c r="A778" s="7" t="s">
        <v>2349</v>
      </c>
      <c r="B778" t="s">
        <v>1</v>
      </c>
      <c r="C778">
        <v>52.41</v>
      </c>
      <c r="D778" t="s">
        <v>853</v>
      </c>
      <c r="E778" t="s">
        <v>53</v>
      </c>
      <c r="F778" t="s">
        <v>2350</v>
      </c>
      <c r="G778" t="s">
        <v>228</v>
      </c>
      <c r="H778" t="str" cm="1">
        <f t="array" ref="H778:I778">_xlfn.TEXTSPLIT(SUBSTITUTE(D778,"樓",""),"/",,,0)</f>
        <v>13</v>
      </c>
      <c r="I778" t="str">
        <v>14</v>
      </c>
      <c r="J778" cm="1">
        <f t="array" ref="J778">GetNumByUnit(E778,"房")</f>
        <v>3</v>
      </c>
      <c r="K778" cm="1">
        <f t="array" ref="K778">GetNumByUnit(E778,"廳")</f>
        <v>2</v>
      </c>
      <c r="L778" cm="1">
        <f t="array" ref="L778">GetNumByUnit(E778,"衛")</f>
        <v>2</v>
      </c>
      <c r="M778" t="str">
        <f t="shared" si="48"/>
        <v xml:space="preserve">台中市北區健行路  </v>
      </c>
      <c r="N778" t="str">
        <f t="shared" si="49"/>
        <v>台中市</v>
      </c>
      <c r="O778">
        <f t="shared" si="50"/>
        <v>35000</v>
      </c>
      <c r="P778" t="str">
        <f>_xlfn.XLOOKUP(N778,區隔!$B$3:$B$20,區隔!C$3:C$20,0)</f>
        <v>中部</v>
      </c>
      <c r="Q778" t="str">
        <f>LOOKUP(C778,區隔!$F$3:$F$5,區隔!$E$3:$E$5)</f>
        <v>大坪數</v>
      </c>
      <c r="R778">
        <f t="shared" si="51"/>
        <v>20</v>
      </c>
    </row>
    <row r="779" spans="1:18" x14ac:dyDescent="0.3">
      <c r="A779" s="7" t="s">
        <v>2351</v>
      </c>
      <c r="B779" t="s">
        <v>1</v>
      </c>
      <c r="C779">
        <v>5</v>
      </c>
      <c r="D779" t="s">
        <v>88</v>
      </c>
      <c r="E779" t="s">
        <v>56</v>
      </c>
      <c r="F779" t="s">
        <v>2352</v>
      </c>
      <c r="G779" t="s">
        <v>1374</v>
      </c>
      <c r="H779" t="str" cm="1">
        <f t="array" ref="H779:I779">_xlfn.TEXTSPLIT(SUBSTITUTE(D779,"樓",""),"/",,,0)</f>
        <v>2</v>
      </c>
      <c r="I779" t="str">
        <v>5</v>
      </c>
      <c r="J779" cm="1">
        <f t="array" ref="J779">GetNumByUnit(E779,"房")</f>
        <v>1</v>
      </c>
      <c r="K779" cm="1">
        <f t="array" ref="K779">GetNumByUnit(E779,"廳")</f>
        <v>1</v>
      </c>
      <c r="L779" cm="1">
        <f t="array" ref="L779">GetNumByUnit(E779,"衛")</f>
        <v>1</v>
      </c>
      <c r="M779" t="str">
        <f t="shared" si="48"/>
        <v xml:space="preserve">台中市西屯區福上巷  </v>
      </c>
      <c r="N779" t="str">
        <f t="shared" si="49"/>
        <v>台中市</v>
      </c>
      <c r="O779">
        <f t="shared" si="50"/>
        <v>6800</v>
      </c>
      <c r="P779" t="str">
        <f>_xlfn.XLOOKUP(N779,區隔!$B$3:$B$20,區隔!C$3:C$20,0)</f>
        <v>中部</v>
      </c>
      <c r="Q779" t="str">
        <f>LOOKUP(C779,區隔!$F$3:$F$5,區隔!$E$3:$E$5)</f>
        <v>小坪數</v>
      </c>
      <c r="R779">
        <f t="shared" si="51"/>
        <v>10</v>
      </c>
    </row>
    <row r="780" spans="1:18" x14ac:dyDescent="0.3">
      <c r="A780" s="7" t="s">
        <v>2353</v>
      </c>
      <c r="B780" t="s">
        <v>1</v>
      </c>
      <c r="C780">
        <v>48.85</v>
      </c>
      <c r="D780" t="s">
        <v>2167</v>
      </c>
      <c r="E780" t="s">
        <v>53</v>
      </c>
      <c r="F780" t="s">
        <v>1463</v>
      </c>
      <c r="G780" t="s">
        <v>999</v>
      </c>
      <c r="H780" t="str" cm="1">
        <f t="array" ref="H780:I780">_xlfn.TEXTSPLIT(SUBSTITUTE(D780,"樓",""),"/",,,0)</f>
        <v>7</v>
      </c>
      <c r="I780" t="str">
        <v>24</v>
      </c>
      <c r="J780" cm="1">
        <f t="array" ref="J780">GetNumByUnit(E780,"房")</f>
        <v>3</v>
      </c>
      <c r="K780" cm="1">
        <f t="array" ref="K780">GetNumByUnit(E780,"廳")</f>
        <v>2</v>
      </c>
      <c r="L780" cm="1">
        <f t="array" ref="L780">GetNumByUnit(E780,"衛")</f>
        <v>2</v>
      </c>
      <c r="M780" t="str">
        <f t="shared" si="48"/>
        <v xml:space="preserve">台南市北區海安路三段  </v>
      </c>
      <c r="N780" t="str">
        <f t="shared" si="49"/>
        <v>台南市</v>
      </c>
      <c r="O780">
        <f t="shared" si="50"/>
        <v>26000</v>
      </c>
      <c r="P780" t="str">
        <f>_xlfn.XLOOKUP(N780,區隔!$B$3:$B$20,區隔!C$3:C$20,0)</f>
        <v>南部</v>
      </c>
      <c r="Q780" t="str">
        <f>LOOKUP(C780,區隔!$F$3:$F$5,區隔!$E$3:$E$5)</f>
        <v>大坪數</v>
      </c>
      <c r="R780">
        <f t="shared" si="51"/>
        <v>30</v>
      </c>
    </row>
    <row r="781" spans="1:18" x14ac:dyDescent="0.3">
      <c r="A781" s="7" t="s">
        <v>2354</v>
      </c>
      <c r="B781" t="s">
        <v>1</v>
      </c>
      <c r="C781">
        <v>8</v>
      </c>
      <c r="D781" t="s">
        <v>63</v>
      </c>
      <c r="E781" t="s">
        <v>59</v>
      </c>
      <c r="F781" t="s">
        <v>2355</v>
      </c>
      <c r="G781" t="s">
        <v>2356</v>
      </c>
      <c r="H781" t="str" cm="1">
        <f t="array" ref="H781:I781">_xlfn.TEXTSPLIT(SUBSTITUTE(D781,"樓",""),"/",,,0)</f>
        <v>5</v>
      </c>
      <c r="I781" t="str">
        <v>5</v>
      </c>
      <c r="J781" cm="1">
        <f t="array" ref="J781">GetNumByUnit(E781,"房")</f>
        <v>1</v>
      </c>
      <c r="K781" t="str" cm="1">
        <f t="array" ref="K781">GetNumByUnit(E781,"廳")</f>
        <v/>
      </c>
      <c r="L781" cm="1">
        <f t="array" ref="L781">GetNumByUnit(E781,"衛")</f>
        <v>1</v>
      </c>
      <c r="M781" t="str">
        <f t="shared" si="48"/>
        <v xml:space="preserve">台中市北區梅川西路三段  </v>
      </c>
      <c r="N781" t="str">
        <f t="shared" si="49"/>
        <v>台中市</v>
      </c>
      <c r="O781">
        <f t="shared" si="50"/>
        <v>13800</v>
      </c>
      <c r="P781" t="str">
        <f>_xlfn.XLOOKUP(N781,區隔!$B$3:$B$20,區隔!C$3:C$20,0)</f>
        <v>中部</v>
      </c>
      <c r="Q781" t="str">
        <f>LOOKUP(C781,區隔!$F$3:$F$5,區隔!$E$3:$E$5)</f>
        <v>小坪數</v>
      </c>
      <c r="R781">
        <f t="shared" si="51"/>
        <v>10</v>
      </c>
    </row>
    <row r="782" spans="1:18" x14ac:dyDescent="0.3">
      <c r="A782" s="7" t="s">
        <v>2361</v>
      </c>
      <c r="B782" t="s">
        <v>1</v>
      </c>
      <c r="C782">
        <v>22.39</v>
      </c>
      <c r="D782" t="s">
        <v>284</v>
      </c>
      <c r="E782" t="s">
        <v>53</v>
      </c>
      <c r="F782" t="s">
        <v>2362</v>
      </c>
      <c r="G782" t="s">
        <v>331</v>
      </c>
      <c r="H782" t="str" cm="1">
        <f t="array" ref="H782:I782">_xlfn.TEXTSPLIT(SUBSTITUTE(D782,"樓",""),"/",,,0)</f>
        <v>1-2</v>
      </c>
      <c r="I782" t="str">
        <v>2</v>
      </c>
      <c r="J782" cm="1">
        <f t="array" ref="J782">GetNumByUnit(E782,"房")</f>
        <v>3</v>
      </c>
      <c r="K782" cm="1">
        <f t="array" ref="K782">GetNumByUnit(E782,"廳")</f>
        <v>2</v>
      </c>
      <c r="L782" cm="1">
        <f t="array" ref="L782">GetNumByUnit(E782,"衛")</f>
        <v>2</v>
      </c>
      <c r="M782" t="str">
        <f t="shared" si="48"/>
        <v xml:space="preserve">高雄市楠梓區青埔街  </v>
      </c>
      <c r="N782" t="str">
        <f t="shared" si="49"/>
        <v>高雄市</v>
      </c>
      <c r="O782">
        <f t="shared" si="50"/>
        <v>15000</v>
      </c>
      <c r="P782" t="str">
        <f>_xlfn.XLOOKUP(N782,區隔!$B$3:$B$20,區隔!C$3:C$20,0)</f>
        <v>南部</v>
      </c>
      <c r="Q782" t="str">
        <f>LOOKUP(C782,區隔!$F$3:$F$5,區隔!$E$3:$E$5)</f>
        <v>中坪數</v>
      </c>
      <c r="R782">
        <f t="shared" si="51"/>
        <v>10</v>
      </c>
    </row>
    <row r="783" spans="1:18" x14ac:dyDescent="0.3">
      <c r="A783" s="7" t="s">
        <v>441</v>
      </c>
      <c r="B783" t="s">
        <v>1</v>
      </c>
      <c r="C783">
        <v>12.01</v>
      </c>
      <c r="D783" t="s">
        <v>442</v>
      </c>
      <c r="E783" t="s">
        <v>443</v>
      </c>
      <c r="F783" t="s">
        <v>2</v>
      </c>
      <c r="G783" t="s">
        <v>89</v>
      </c>
      <c r="H783" t="str" cm="1">
        <f t="array" ref="H783:I783">_xlfn.TEXTSPLIT(SUBSTITUTE(D783,"樓",""),"/",,,0)</f>
        <v>5</v>
      </c>
      <c r="I783" t="str">
        <v>7</v>
      </c>
      <c r="J783" cm="1">
        <f t="array" ref="J783">GetNumByUnit(E783,"房")</f>
        <v>1</v>
      </c>
      <c r="K783" cm="1">
        <f t="array" ref="K783">GetNumByUnit(E783,"廳")</f>
        <v>1</v>
      </c>
      <c r="L783" cm="1">
        <f t="array" ref="L783">GetNumByUnit(E783,"衛")</f>
        <v>1</v>
      </c>
      <c r="M783" t="str">
        <f t="shared" si="48"/>
        <v xml:space="preserve">台北市大安區和平東路二段  </v>
      </c>
      <c r="N783" t="str">
        <f t="shared" si="49"/>
        <v>台北市</v>
      </c>
      <c r="O783">
        <f t="shared" si="50"/>
        <v>28000</v>
      </c>
      <c r="P783" t="str">
        <f>_xlfn.XLOOKUP(N783,區隔!$B$3:$B$20,區隔!C$3:C$20,0)</f>
        <v>北部</v>
      </c>
      <c r="Q783" t="str">
        <f>LOOKUP(C783,區隔!$F$3:$F$5,區隔!$E$3:$E$5)</f>
        <v>小坪數</v>
      </c>
      <c r="R783">
        <f t="shared" si="51"/>
        <v>10</v>
      </c>
    </row>
    <row r="784" spans="1:18" x14ac:dyDescent="0.3">
      <c r="A784" s="7" t="s">
        <v>2363</v>
      </c>
      <c r="B784" t="s">
        <v>1</v>
      </c>
      <c r="C784">
        <v>43.81</v>
      </c>
      <c r="D784" t="s">
        <v>1205</v>
      </c>
      <c r="E784" t="s">
        <v>260</v>
      </c>
      <c r="F784" t="s">
        <v>1740</v>
      </c>
      <c r="G784" t="s">
        <v>228</v>
      </c>
      <c r="H784" t="str" cm="1">
        <f t="array" ref="H784:I784">_xlfn.TEXTSPLIT(SUBSTITUTE(D784,"樓",""),"/",,,0)</f>
        <v>1-2</v>
      </c>
      <c r="I784" t="str">
        <v>22</v>
      </c>
      <c r="J784" cm="1">
        <f t="array" ref="J784">GetNumByUnit(E784,"房")</f>
        <v>1</v>
      </c>
      <c r="K784" cm="1">
        <f t="array" ref="K784">GetNumByUnit(E784,"廳")</f>
        <v>2</v>
      </c>
      <c r="L784" cm="1">
        <f t="array" ref="L784">GetNumByUnit(E784,"衛")</f>
        <v>2</v>
      </c>
      <c r="M784" t="str">
        <f t="shared" si="48"/>
        <v xml:space="preserve">高雄市左營區文學路  </v>
      </c>
      <c r="N784" t="str">
        <f t="shared" si="49"/>
        <v>高雄市</v>
      </c>
      <c r="O784">
        <f t="shared" si="50"/>
        <v>35000</v>
      </c>
      <c r="P784" t="str">
        <f>_xlfn.XLOOKUP(N784,區隔!$B$3:$B$20,區隔!C$3:C$20,0)</f>
        <v>南部</v>
      </c>
      <c r="Q784" t="str">
        <f>LOOKUP(C784,區隔!$F$3:$F$5,區隔!$E$3:$E$5)</f>
        <v>大坪數</v>
      </c>
      <c r="R784">
        <f t="shared" si="51"/>
        <v>30</v>
      </c>
    </row>
    <row r="785" spans="1:18" x14ac:dyDescent="0.3">
      <c r="A785" s="7" t="s">
        <v>2364</v>
      </c>
      <c r="B785" t="s">
        <v>1</v>
      </c>
      <c r="C785">
        <v>79.099999999999994</v>
      </c>
      <c r="D785" t="s">
        <v>74</v>
      </c>
      <c r="E785" t="s">
        <v>66</v>
      </c>
      <c r="F785" t="s">
        <v>2365</v>
      </c>
      <c r="G785" t="s">
        <v>228</v>
      </c>
      <c r="H785" t="str" cm="1">
        <f t="array" ref="H785:I785">_xlfn.TEXTSPLIT(SUBSTITUTE(D785,"樓",""),"/",,,0)</f>
        <v>1</v>
      </c>
      <c r="I785" t="str">
        <v>14</v>
      </c>
      <c r="J785" cm="1">
        <f t="array" ref="J785">GetNumByUnit(E785,"房")</f>
        <v>4</v>
      </c>
      <c r="K785" cm="1">
        <f t="array" ref="K785">GetNumByUnit(E785,"廳")</f>
        <v>2</v>
      </c>
      <c r="L785" cm="1">
        <f t="array" ref="L785">GetNumByUnit(E785,"衛")</f>
        <v>2</v>
      </c>
      <c r="M785" t="str">
        <f t="shared" si="48"/>
        <v xml:space="preserve"> 新竹縣竹北市隘口三街  </v>
      </c>
      <c r="N785" t="str">
        <f t="shared" si="49"/>
        <v>新竹縣</v>
      </c>
      <c r="O785">
        <f t="shared" si="50"/>
        <v>35000</v>
      </c>
      <c r="P785" t="str">
        <f>_xlfn.XLOOKUP(N785,區隔!$B$3:$B$20,區隔!C$3:C$20,0)</f>
        <v>北部</v>
      </c>
      <c r="Q785" t="str">
        <f>LOOKUP(C785,區隔!$F$3:$F$5,區隔!$E$3:$E$5)</f>
        <v>大坪數</v>
      </c>
      <c r="R785">
        <f t="shared" si="51"/>
        <v>20</v>
      </c>
    </row>
    <row r="786" spans="1:18" x14ac:dyDescent="0.3">
      <c r="A786" s="7" t="s">
        <v>2366</v>
      </c>
      <c r="B786" t="s">
        <v>1</v>
      </c>
      <c r="C786">
        <v>42.34</v>
      </c>
      <c r="D786" t="s">
        <v>752</v>
      </c>
      <c r="E786" t="s">
        <v>53</v>
      </c>
      <c r="F786" t="s">
        <v>2053</v>
      </c>
      <c r="G786" t="s">
        <v>2367</v>
      </c>
      <c r="H786" t="str" cm="1">
        <f t="array" ref="H786:I786">_xlfn.TEXTSPLIT(SUBSTITUTE(D786,"樓",""),"/",,,0)</f>
        <v>13</v>
      </c>
      <c r="I786" t="str">
        <v>23</v>
      </c>
      <c r="J786" cm="1">
        <f t="array" ref="J786">GetNumByUnit(E786,"房")</f>
        <v>3</v>
      </c>
      <c r="K786" cm="1">
        <f t="array" ref="K786">GetNumByUnit(E786,"廳")</f>
        <v>2</v>
      </c>
      <c r="L786" cm="1">
        <f t="array" ref="L786">GetNumByUnit(E786,"衛")</f>
        <v>2</v>
      </c>
      <c r="M786" t="str">
        <f t="shared" si="48"/>
        <v xml:space="preserve">台中市西屯區青海南街  </v>
      </c>
      <c r="N786" t="str">
        <f t="shared" si="49"/>
        <v>台中市</v>
      </c>
      <c r="O786">
        <f t="shared" si="50"/>
        <v>42500</v>
      </c>
      <c r="P786" t="str">
        <f>_xlfn.XLOOKUP(N786,區隔!$B$3:$B$20,區隔!C$3:C$20,0)</f>
        <v>中部</v>
      </c>
      <c r="Q786" t="str">
        <f>LOOKUP(C786,區隔!$F$3:$F$5,區隔!$E$3:$E$5)</f>
        <v>大坪數</v>
      </c>
      <c r="R786">
        <f t="shared" si="51"/>
        <v>30</v>
      </c>
    </row>
    <row r="787" spans="1:18" x14ac:dyDescent="0.3">
      <c r="A787" s="7" t="s">
        <v>2368</v>
      </c>
      <c r="B787" t="s">
        <v>1</v>
      </c>
      <c r="C787">
        <v>46.26</v>
      </c>
      <c r="D787" t="s">
        <v>616</v>
      </c>
      <c r="E787" t="s">
        <v>53</v>
      </c>
      <c r="F787" t="s">
        <v>2079</v>
      </c>
      <c r="G787" t="s">
        <v>434</v>
      </c>
      <c r="H787" t="str" cm="1">
        <f t="array" ref="H787:I787">_xlfn.TEXTSPLIT(SUBSTITUTE(D787,"樓",""),"/",,,0)</f>
        <v>8</v>
      </c>
      <c r="I787" t="str">
        <v>14</v>
      </c>
      <c r="J787" cm="1">
        <f t="array" ref="J787">GetNumByUnit(E787,"房")</f>
        <v>3</v>
      </c>
      <c r="K787" cm="1">
        <f t="array" ref="K787">GetNumByUnit(E787,"廳")</f>
        <v>2</v>
      </c>
      <c r="L787" cm="1">
        <f t="array" ref="L787">GetNumByUnit(E787,"衛")</f>
        <v>2</v>
      </c>
      <c r="M787" t="str">
        <f t="shared" si="48"/>
        <v xml:space="preserve">新竹縣竹北市自強北路  </v>
      </c>
      <c r="N787" t="str">
        <f t="shared" si="49"/>
        <v>新竹縣</v>
      </c>
      <c r="O787">
        <f t="shared" si="50"/>
        <v>33000</v>
      </c>
      <c r="P787" t="str">
        <f>_xlfn.XLOOKUP(N787,區隔!$B$3:$B$20,區隔!C$3:C$20,0)</f>
        <v>北部</v>
      </c>
      <c r="Q787" t="str">
        <f>LOOKUP(C787,區隔!$F$3:$F$5,區隔!$E$3:$E$5)</f>
        <v>大坪數</v>
      </c>
      <c r="R787">
        <f t="shared" si="51"/>
        <v>20</v>
      </c>
    </row>
    <row r="788" spans="1:18" x14ac:dyDescent="0.3">
      <c r="A788" s="7" t="s">
        <v>2369</v>
      </c>
      <c r="B788" t="s">
        <v>1</v>
      </c>
      <c r="C788">
        <v>25.22</v>
      </c>
      <c r="D788" t="s">
        <v>442</v>
      </c>
      <c r="E788" t="s">
        <v>61</v>
      </c>
      <c r="F788" t="s">
        <v>1716</v>
      </c>
      <c r="G788" t="s">
        <v>83</v>
      </c>
      <c r="H788" t="str" cm="1">
        <f t="array" ref="H788:I788">_xlfn.TEXTSPLIT(SUBSTITUTE(D788,"樓",""),"/",,,0)</f>
        <v>5</v>
      </c>
      <c r="I788" t="str">
        <v>7</v>
      </c>
      <c r="J788" cm="1">
        <f t="array" ref="J788">GetNumByUnit(E788,"房")</f>
        <v>2</v>
      </c>
      <c r="K788" cm="1">
        <f t="array" ref="K788">GetNumByUnit(E788,"廳")</f>
        <v>2</v>
      </c>
      <c r="L788" cm="1">
        <f t="array" ref="L788">GetNumByUnit(E788,"衛")</f>
        <v>1</v>
      </c>
      <c r="M788" t="str">
        <f t="shared" si="48"/>
        <v xml:space="preserve">新北市新莊區中平路  </v>
      </c>
      <c r="N788" t="str">
        <f t="shared" si="49"/>
        <v>新北市</v>
      </c>
      <c r="O788">
        <f t="shared" si="50"/>
        <v>27000</v>
      </c>
      <c r="P788" t="str">
        <f>_xlfn.XLOOKUP(N788,區隔!$B$3:$B$20,區隔!C$3:C$20,0)</f>
        <v>北部</v>
      </c>
      <c r="Q788" t="str">
        <f>LOOKUP(C788,區隔!$F$3:$F$5,區隔!$E$3:$E$5)</f>
        <v>中坪數</v>
      </c>
      <c r="R788">
        <f t="shared" si="51"/>
        <v>10</v>
      </c>
    </row>
    <row r="789" spans="1:18" x14ac:dyDescent="0.3">
      <c r="A789" s="7" t="s">
        <v>2370</v>
      </c>
      <c r="B789" t="s">
        <v>1</v>
      </c>
      <c r="C789">
        <v>41.96</v>
      </c>
      <c r="D789" t="s">
        <v>207</v>
      </c>
      <c r="E789" t="s">
        <v>53</v>
      </c>
      <c r="F789" t="s">
        <v>2371</v>
      </c>
      <c r="G789" t="s">
        <v>29</v>
      </c>
      <c r="H789" t="str" cm="1">
        <f t="array" ref="H789:I789">_xlfn.TEXTSPLIT(SUBSTITUTE(D789,"樓",""),"/",,,0)</f>
        <v>1-2</v>
      </c>
      <c r="I789" t="str">
        <v>19</v>
      </c>
      <c r="J789" cm="1">
        <f t="array" ref="J789">GetNumByUnit(E789,"房")</f>
        <v>3</v>
      </c>
      <c r="K789" cm="1">
        <f t="array" ref="K789">GetNumByUnit(E789,"廳")</f>
        <v>2</v>
      </c>
      <c r="L789" cm="1">
        <f t="array" ref="L789">GetNumByUnit(E789,"衛")</f>
        <v>2</v>
      </c>
      <c r="M789" t="str">
        <f t="shared" si="48"/>
        <v xml:space="preserve">彰化縣彰化市民族路  </v>
      </c>
      <c r="N789" t="str">
        <f t="shared" si="49"/>
        <v>彰化縣</v>
      </c>
      <c r="O789">
        <f t="shared" si="50"/>
        <v>25000</v>
      </c>
      <c r="P789" t="str">
        <f>_xlfn.XLOOKUP(N789,區隔!$B$3:$B$20,區隔!C$3:C$20,0)</f>
        <v>中部</v>
      </c>
      <c r="Q789" t="str">
        <f>LOOKUP(C789,區隔!$F$3:$F$5,區隔!$E$3:$E$5)</f>
        <v>大坪數</v>
      </c>
      <c r="R789">
        <f t="shared" si="51"/>
        <v>20</v>
      </c>
    </row>
    <row r="790" spans="1:18" x14ac:dyDescent="0.3">
      <c r="A790" s="7" t="s">
        <v>2372</v>
      </c>
      <c r="B790" t="s">
        <v>1</v>
      </c>
      <c r="C790">
        <v>58.52</v>
      </c>
      <c r="D790" t="s">
        <v>126</v>
      </c>
      <c r="E790" t="s">
        <v>53</v>
      </c>
      <c r="F790" t="s">
        <v>2373</v>
      </c>
      <c r="G790" t="s">
        <v>89</v>
      </c>
      <c r="H790" t="str" cm="1">
        <f t="array" ref="H790:I790">_xlfn.TEXTSPLIT(SUBSTITUTE(D790,"樓",""),"/",,,0)</f>
        <v>5</v>
      </c>
      <c r="I790" t="str">
        <v>6</v>
      </c>
      <c r="J790" cm="1">
        <f t="array" ref="J790">GetNumByUnit(E790,"房")</f>
        <v>3</v>
      </c>
      <c r="K790" cm="1">
        <f t="array" ref="K790">GetNumByUnit(E790,"廳")</f>
        <v>2</v>
      </c>
      <c r="L790" cm="1">
        <f t="array" ref="L790">GetNumByUnit(E790,"衛")</f>
        <v>2</v>
      </c>
      <c r="M790" t="str">
        <f t="shared" si="48"/>
        <v xml:space="preserve">新竹縣竹北市光明六路東二段  </v>
      </c>
      <c r="N790" t="str">
        <f t="shared" si="49"/>
        <v>新竹縣</v>
      </c>
      <c r="O790">
        <f t="shared" si="50"/>
        <v>28000</v>
      </c>
      <c r="P790" t="str">
        <f>_xlfn.XLOOKUP(N790,區隔!$B$3:$B$20,區隔!C$3:C$20,0)</f>
        <v>北部</v>
      </c>
      <c r="Q790" t="str">
        <f>LOOKUP(C790,區隔!$F$3:$F$5,區隔!$E$3:$E$5)</f>
        <v>大坪數</v>
      </c>
      <c r="R790">
        <f t="shared" si="51"/>
        <v>10</v>
      </c>
    </row>
    <row r="791" spans="1:18" x14ac:dyDescent="0.3">
      <c r="A791" s="7" t="s">
        <v>2374</v>
      </c>
      <c r="B791" t="s">
        <v>1</v>
      </c>
      <c r="C791">
        <v>22.49</v>
      </c>
      <c r="D791" t="s">
        <v>159</v>
      </c>
      <c r="E791" t="s">
        <v>61</v>
      </c>
      <c r="F791" t="s">
        <v>2375</v>
      </c>
      <c r="G791" t="s">
        <v>562</v>
      </c>
      <c r="H791" t="str" cm="1">
        <f t="array" ref="H791:I791">_xlfn.TEXTSPLIT(SUBSTITUTE(D791,"樓",""),"/",,,0)</f>
        <v>11</v>
      </c>
      <c r="I791" t="str">
        <v>15</v>
      </c>
      <c r="J791" cm="1">
        <f t="array" ref="J791">GetNumByUnit(E791,"房")</f>
        <v>2</v>
      </c>
      <c r="K791" cm="1">
        <f t="array" ref="K791">GetNumByUnit(E791,"廳")</f>
        <v>2</v>
      </c>
      <c r="L791" cm="1">
        <f t="array" ref="L791">GetNumByUnit(E791,"衛")</f>
        <v>1</v>
      </c>
      <c r="M791" t="str">
        <f t="shared" si="48"/>
        <v xml:space="preserve">高雄市鼓山區文信路  </v>
      </c>
      <c r="N791" t="str">
        <f t="shared" si="49"/>
        <v>高雄市</v>
      </c>
      <c r="O791">
        <f t="shared" si="50"/>
        <v>21000</v>
      </c>
      <c r="P791" t="str">
        <f>_xlfn.XLOOKUP(N791,區隔!$B$3:$B$20,區隔!C$3:C$20,0)</f>
        <v>南部</v>
      </c>
      <c r="Q791" t="str">
        <f>LOOKUP(C791,區隔!$F$3:$F$5,區隔!$E$3:$E$5)</f>
        <v>中坪數</v>
      </c>
      <c r="R791">
        <f t="shared" si="51"/>
        <v>20</v>
      </c>
    </row>
    <row r="792" spans="1:18" x14ac:dyDescent="0.3">
      <c r="A792" s="7" t="s">
        <v>2376</v>
      </c>
      <c r="B792" t="s">
        <v>1</v>
      </c>
      <c r="C792">
        <v>84.39</v>
      </c>
      <c r="D792" t="s">
        <v>344</v>
      </c>
      <c r="E792" t="s">
        <v>2377</v>
      </c>
      <c r="F792" t="s">
        <v>2378</v>
      </c>
      <c r="G792" t="s">
        <v>277</v>
      </c>
      <c r="H792" t="str" cm="1">
        <f t="array" ref="H792:I792">_xlfn.TEXTSPLIT(SUBSTITUTE(D792,"樓",""),"/",,,0)</f>
        <v>1-3</v>
      </c>
      <c r="I792" t="str">
        <v>3</v>
      </c>
      <c r="J792" cm="1">
        <f t="array" ref="J792">GetNumByUnit(E792,"房")</f>
        <v>5</v>
      </c>
      <c r="K792" cm="1">
        <f t="array" ref="K792">GetNumByUnit(E792,"廳")</f>
        <v>3</v>
      </c>
      <c r="L792" cm="1">
        <f t="array" ref="L792">GetNumByUnit(E792,"衛")</f>
        <v>6</v>
      </c>
      <c r="M792" t="str">
        <f t="shared" si="48"/>
        <v xml:space="preserve">台中市北屯區東山路一段  </v>
      </c>
      <c r="N792" t="str">
        <f t="shared" si="49"/>
        <v>台中市</v>
      </c>
      <c r="O792">
        <f t="shared" si="50"/>
        <v>120000</v>
      </c>
      <c r="P792" t="str">
        <f>_xlfn.XLOOKUP(N792,區隔!$B$3:$B$20,區隔!C$3:C$20,0)</f>
        <v>中部</v>
      </c>
      <c r="Q792" t="str">
        <f>LOOKUP(C792,區隔!$F$3:$F$5,區隔!$E$3:$E$5)</f>
        <v>大坪數</v>
      </c>
      <c r="R792">
        <f t="shared" si="51"/>
        <v>10</v>
      </c>
    </row>
    <row r="793" spans="1:18" x14ac:dyDescent="0.3">
      <c r="A793" s="7" t="s">
        <v>2380</v>
      </c>
      <c r="B793" t="s">
        <v>1</v>
      </c>
      <c r="C793">
        <v>11.31</v>
      </c>
      <c r="D793" t="s">
        <v>2381</v>
      </c>
      <c r="E793" t="s">
        <v>443</v>
      </c>
      <c r="F793" t="s">
        <v>2382</v>
      </c>
      <c r="G793" t="s">
        <v>493</v>
      </c>
      <c r="H793" t="str" cm="1">
        <f t="array" ref="H793:I793">_xlfn.TEXTSPLIT(SUBSTITUTE(D793,"樓",""),"/",,,0)</f>
        <v>33</v>
      </c>
      <c r="I793" t="str">
        <v>33</v>
      </c>
      <c r="J793" cm="1">
        <f t="array" ref="J793">GetNumByUnit(E793,"房")</f>
        <v>1</v>
      </c>
      <c r="K793" cm="1">
        <f t="array" ref="K793">GetNumByUnit(E793,"廳")</f>
        <v>1</v>
      </c>
      <c r="L793" cm="1">
        <f t="array" ref="L793">GetNumByUnit(E793,"衛")</f>
        <v>1</v>
      </c>
      <c r="M793" t="str">
        <f t="shared" si="48"/>
        <v xml:space="preserve">新北市淡水區中正東路二段  </v>
      </c>
      <c r="N793" t="str">
        <f t="shared" si="49"/>
        <v>新北市</v>
      </c>
      <c r="O793">
        <f t="shared" si="50"/>
        <v>20000</v>
      </c>
      <c r="P793" t="str">
        <f>_xlfn.XLOOKUP(N793,區隔!$B$3:$B$20,區隔!C$3:C$20,0)</f>
        <v>北部</v>
      </c>
      <c r="Q793" t="str">
        <f>LOOKUP(C793,區隔!$F$3:$F$5,區隔!$E$3:$E$5)</f>
        <v>小坪數</v>
      </c>
      <c r="R793">
        <f t="shared" si="51"/>
        <v>40</v>
      </c>
    </row>
    <row r="794" spans="1:18" x14ac:dyDescent="0.3">
      <c r="A794" s="7" t="s">
        <v>2385</v>
      </c>
      <c r="B794" t="s">
        <v>1</v>
      </c>
      <c r="C794">
        <v>21.2</v>
      </c>
      <c r="D794" t="s">
        <v>2386</v>
      </c>
      <c r="E794" t="s">
        <v>141</v>
      </c>
      <c r="F794" t="s">
        <v>1767</v>
      </c>
      <c r="G794" t="s">
        <v>562</v>
      </c>
      <c r="H794" t="str" cm="1">
        <f t="array" ref="H794:I794">_xlfn.TEXTSPLIT(SUBSTITUTE(D794,"樓",""),"/",,,0)</f>
        <v>4</v>
      </c>
      <c r="I794" t="str">
        <v>32</v>
      </c>
      <c r="J794" cm="1">
        <f t="array" ref="J794">GetNumByUnit(E794,"房")</f>
        <v>2</v>
      </c>
      <c r="K794" cm="1">
        <f t="array" ref="K794">GetNumByUnit(E794,"廳")</f>
        <v>1</v>
      </c>
      <c r="L794" cm="1">
        <f t="array" ref="L794">GetNumByUnit(E794,"衛")</f>
        <v>1</v>
      </c>
      <c r="M794" t="str">
        <f t="shared" si="48"/>
        <v xml:space="preserve">高雄市前金區河東路  </v>
      </c>
      <c r="N794" t="str">
        <f t="shared" si="49"/>
        <v>高雄市</v>
      </c>
      <c r="O794">
        <f t="shared" si="50"/>
        <v>21000</v>
      </c>
      <c r="P794" t="str">
        <f>_xlfn.XLOOKUP(N794,區隔!$B$3:$B$20,區隔!C$3:C$20,0)</f>
        <v>南部</v>
      </c>
      <c r="Q794" t="str">
        <f>LOOKUP(C794,區隔!$F$3:$F$5,區隔!$E$3:$E$5)</f>
        <v>中坪數</v>
      </c>
      <c r="R794">
        <f t="shared" si="51"/>
        <v>40</v>
      </c>
    </row>
    <row r="795" spans="1:18" x14ac:dyDescent="0.3">
      <c r="A795" s="7" t="s">
        <v>2387</v>
      </c>
      <c r="B795" t="s">
        <v>1</v>
      </c>
      <c r="C795">
        <v>46.18</v>
      </c>
      <c r="D795" t="s">
        <v>2388</v>
      </c>
      <c r="E795" t="s">
        <v>53</v>
      </c>
      <c r="F795" t="s">
        <v>1641</v>
      </c>
      <c r="G795" t="s">
        <v>195</v>
      </c>
      <c r="H795" t="str" cm="1">
        <f t="array" ref="H795:I795">_xlfn.TEXTSPLIT(SUBSTITUTE(D795,"樓",""),"/",,,0)</f>
        <v>18</v>
      </c>
      <c r="I795" t="str">
        <v>18</v>
      </c>
      <c r="J795" cm="1">
        <f t="array" ref="J795">GetNumByUnit(E795,"房")</f>
        <v>3</v>
      </c>
      <c r="K795" cm="1">
        <f t="array" ref="K795">GetNumByUnit(E795,"廳")</f>
        <v>2</v>
      </c>
      <c r="L795" cm="1">
        <f t="array" ref="L795">GetNumByUnit(E795,"衛")</f>
        <v>2</v>
      </c>
      <c r="M795" t="str">
        <f t="shared" si="48"/>
        <v xml:space="preserve">桃園市中壢區領航南路三段  </v>
      </c>
      <c r="N795" t="str">
        <f t="shared" si="49"/>
        <v>桃園市</v>
      </c>
      <c r="O795">
        <f t="shared" si="50"/>
        <v>39000</v>
      </c>
      <c r="P795" t="str">
        <f>_xlfn.XLOOKUP(N795,區隔!$B$3:$B$20,區隔!C$3:C$20,0)</f>
        <v>北部</v>
      </c>
      <c r="Q795" t="str">
        <f>LOOKUP(C795,區隔!$F$3:$F$5,區隔!$E$3:$E$5)</f>
        <v>大坪數</v>
      </c>
      <c r="R795">
        <f t="shared" si="51"/>
        <v>20</v>
      </c>
    </row>
    <row r="796" spans="1:18" x14ac:dyDescent="0.3">
      <c r="A796" s="7" t="s">
        <v>2390</v>
      </c>
      <c r="B796" t="s">
        <v>1</v>
      </c>
      <c r="C796">
        <v>38.06</v>
      </c>
      <c r="D796" t="s">
        <v>1317</v>
      </c>
      <c r="E796" t="s">
        <v>61</v>
      </c>
      <c r="F796" t="s">
        <v>2391</v>
      </c>
      <c r="G796" t="s">
        <v>18</v>
      </c>
      <c r="H796" t="str" cm="1">
        <f t="array" ref="H796:I796">_xlfn.TEXTSPLIT(SUBSTITUTE(D796,"樓",""),"/",,,0)</f>
        <v>6</v>
      </c>
      <c r="I796" t="str">
        <v>16</v>
      </c>
      <c r="J796" cm="1">
        <f t="array" ref="J796">GetNumByUnit(E796,"房")</f>
        <v>2</v>
      </c>
      <c r="K796" cm="1">
        <f t="array" ref="K796">GetNumByUnit(E796,"廳")</f>
        <v>2</v>
      </c>
      <c r="L796" cm="1">
        <f t="array" ref="L796">GetNumByUnit(E796,"衛")</f>
        <v>1</v>
      </c>
      <c r="M796" t="str">
        <f t="shared" si="48"/>
        <v xml:space="preserve">桃園市八德區長興路  </v>
      </c>
      <c r="N796" t="str">
        <f t="shared" si="49"/>
        <v>桃園市</v>
      </c>
      <c r="O796">
        <f t="shared" si="50"/>
        <v>22000</v>
      </c>
      <c r="P796" t="str">
        <f>_xlfn.XLOOKUP(N796,區隔!$B$3:$B$20,區隔!C$3:C$20,0)</f>
        <v>北部</v>
      </c>
      <c r="Q796" t="str">
        <f>LOOKUP(C796,區隔!$F$3:$F$5,區隔!$E$3:$E$5)</f>
        <v>大坪數</v>
      </c>
      <c r="R796">
        <f t="shared" si="51"/>
        <v>20</v>
      </c>
    </row>
    <row r="797" spans="1:18" x14ac:dyDescent="0.3">
      <c r="A797" s="7" t="s">
        <v>2392</v>
      </c>
      <c r="B797" t="s">
        <v>1</v>
      </c>
      <c r="C797">
        <v>43.01</v>
      </c>
      <c r="D797" t="s">
        <v>610</v>
      </c>
      <c r="E797" t="s">
        <v>53</v>
      </c>
      <c r="F797" t="s">
        <v>1835</v>
      </c>
      <c r="G797" t="s">
        <v>331</v>
      </c>
      <c r="H797" t="str" cm="1">
        <f t="array" ref="H797:I797">_xlfn.TEXTSPLIT(SUBSTITUTE(D797,"樓",""),"/",,,0)</f>
        <v>10</v>
      </c>
      <c r="I797" t="str">
        <v>14</v>
      </c>
      <c r="J797" cm="1">
        <f t="array" ref="J797">GetNumByUnit(E797,"房")</f>
        <v>3</v>
      </c>
      <c r="K797" cm="1">
        <f t="array" ref="K797">GetNumByUnit(E797,"廳")</f>
        <v>2</v>
      </c>
      <c r="L797" cm="1">
        <f t="array" ref="L797">GetNumByUnit(E797,"衛")</f>
        <v>2</v>
      </c>
      <c r="M797" t="str">
        <f t="shared" si="48"/>
        <v xml:space="preserve">高雄市前鎮區中華五路  </v>
      </c>
      <c r="N797" t="str">
        <f t="shared" si="49"/>
        <v>高雄市</v>
      </c>
      <c r="O797">
        <f t="shared" si="50"/>
        <v>15000</v>
      </c>
      <c r="P797" t="str">
        <f>_xlfn.XLOOKUP(N797,區隔!$B$3:$B$20,區隔!C$3:C$20,0)</f>
        <v>南部</v>
      </c>
      <c r="Q797" t="str">
        <f>LOOKUP(C797,區隔!$F$3:$F$5,區隔!$E$3:$E$5)</f>
        <v>大坪數</v>
      </c>
      <c r="R797">
        <f t="shared" si="51"/>
        <v>20</v>
      </c>
    </row>
    <row r="798" spans="1:18" x14ac:dyDescent="0.3">
      <c r="A798" s="7" t="s">
        <v>2393</v>
      </c>
      <c r="B798" t="s">
        <v>1</v>
      </c>
      <c r="C798">
        <v>53.92</v>
      </c>
      <c r="D798" t="s">
        <v>69</v>
      </c>
      <c r="E798" t="s">
        <v>53</v>
      </c>
      <c r="F798" t="s">
        <v>2394</v>
      </c>
      <c r="G798" t="s">
        <v>587</v>
      </c>
      <c r="H798" t="str" cm="1">
        <f t="array" ref="H798:I798">_xlfn.TEXTSPLIT(SUBSTITUTE(D798,"樓",""),"/",,,0)</f>
        <v>10</v>
      </c>
      <c r="I798" t="str">
        <v>12</v>
      </c>
      <c r="J798" cm="1">
        <f t="array" ref="J798">GetNumByUnit(E798,"房")</f>
        <v>3</v>
      </c>
      <c r="K798" cm="1">
        <f t="array" ref="K798">GetNumByUnit(E798,"廳")</f>
        <v>2</v>
      </c>
      <c r="L798" cm="1">
        <f t="array" ref="L798">GetNumByUnit(E798,"衛")</f>
        <v>2</v>
      </c>
      <c r="M798" t="str">
        <f t="shared" si="48"/>
        <v xml:space="preserve">桃園市大園區永園路二段  </v>
      </c>
      <c r="N798" t="str">
        <f t="shared" si="49"/>
        <v>桃園市</v>
      </c>
      <c r="O798">
        <f t="shared" si="50"/>
        <v>37000</v>
      </c>
      <c r="P798" t="str">
        <f>_xlfn.XLOOKUP(N798,區隔!$B$3:$B$20,區隔!C$3:C$20,0)</f>
        <v>北部</v>
      </c>
      <c r="Q798" t="str">
        <f>LOOKUP(C798,區隔!$F$3:$F$5,區隔!$E$3:$E$5)</f>
        <v>大坪數</v>
      </c>
      <c r="R798">
        <f t="shared" si="51"/>
        <v>20</v>
      </c>
    </row>
    <row r="799" spans="1:18" x14ac:dyDescent="0.3">
      <c r="A799" s="7" t="s">
        <v>451</v>
      </c>
      <c r="B799" t="s">
        <v>1</v>
      </c>
      <c r="C799">
        <v>11.76</v>
      </c>
      <c r="D799" t="s">
        <v>448</v>
      </c>
      <c r="E799" t="s">
        <v>59</v>
      </c>
      <c r="F799" t="s">
        <v>452</v>
      </c>
      <c r="G799" t="s">
        <v>453</v>
      </c>
      <c r="H799" t="str" cm="1">
        <f t="array" ref="H799:I799">_xlfn.TEXTSPLIT(SUBSTITUTE(D799,"樓",""),"/",,,0)</f>
        <v>4</v>
      </c>
      <c r="I799" t="str">
        <v>10</v>
      </c>
      <c r="J799" cm="1">
        <f t="array" ref="J799">GetNumByUnit(E799,"房")</f>
        <v>1</v>
      </c>
      <c r="K799" t="str" cm="1">
        <f t="array" ref="K799">GetNumByUnit(E799,"廳")</f>
        <v/>
      </c>
      <c r="L799" cm="1">
        <f t="array" ref="L799">GetNumByUnit(E799,"衛")</f>
        <v>1</v>
      </c>
      <c r="M799" t="str">
        <f t="shared" si="48"/>
        <v xml:space="preserve">台北市中山區錦州街  </v>
      </c>
      <c r="N799" t="str">
        <f t="shared" si="49"/>
        <v>台北市</v>
      </c>
      <c r="O799">
        <f t="shared" si="50"/>
        <v>24800</v>
      </c>
      <c r="P799" t="str">
        <f>_xlfn.XLOOKUP(N799,區隔!$B$3:$B$20,區隔!C$3:C$20,0)</f>
        <v>北部</v>
      </c>
      <c r="Q799" t="str">
        <f>LOOKUP(C799,區隔!$F$3:$F$5,區隔!$E$3:$E$5)</f>
        <v>小坪數</v>
      </c>
      <c r="R799">
        <f t="shared" si="51"/>
        <v>10</v>
      </c>
    </row>
    <row r="800" spans="1:18" x14ac:dyDescent="0.3">
      <c r="A800" s="7" t="s">
        <v>2398</v>
      </c>
      <c r="B800" t="s">
        <v>1</v>
      </c>
      <c r="C800">
        <v>39.33</v>
      </c>
      <c r="D800" t="s">
        <v>284</v>
      </c>
      <c r="E800" t="s">
        <v>79</v>
      </c>
      <c r="F800" t="s">
        <v>2399</v>
      </c>
      <c r="G800" t="s">
        <v>228</v>
      </c>
      <c r="H800" t="str" cm="1">
        <f t="array" ref="H800:I800">_xlfn.TEXTSPLIT(SUBSTITUTE(D800,"樓",""),"/",,,0)</f>
        <v>1-2</v>
      </c>
      <c r="I800" t="str">
        <v>2</v>
      </c>
      <c r="J800" cm="1">
        <f t="array" ref="J800">GetNumByUnit(E800,"房")</f>
        <v>1</v>
      </c>
      <c r="K800" cm="1">
        <f t="array" ref="K800">GetNumByUnit(E800,"廳")</f>
        <v>2</v>
      </c>
      <c r="L800" cm="1">
        <f t="array" ref="L800">GetNumByUnit(E800,"衛")</f>
        <v>1</v>
      </c>
      <c r="M800" t="str">
        <f t="shared" si="48"/>
        <v xml:space="preserve">桃園市八德區介壽路一段  </v>
      </c>
      <c r="N800" t="str">
        <f t="shared" si="49"/>
        <v>桃園市</v>
      </c>
      <c r="O800">
        <f t="shared" si="50"/>
        <v>35000</v>
      </c>
      <c r="P800" t="str">
        <f>_xlfn.XLOOKUP(N800,區隔!$B$3:$B$20,區隔!C$3:C$20,0)</f>
        <v>北部</v>
      </c>
      <c r="Q800" t="str">
        <f>LOOKUP(C800,區隔!$F$3:$F$5,區隔!$E$3:$E$5)</f>
        <v>大坪數</v>
      </c>
      <c r="R800">
        <f t="shared" si="51"/>
        <v>10</v>
      </c>
    </row>
    <row r="801" spans="1:18" x14ac:dyDescent="0.3">
      <c r="A801" s="7" t="s">
        <v>2400</v>
      </c>
      <c r="B801" t="s">
        <v>1</v>
      </c>
      <c r="C801">
        <v>51.36</v>
      </c>
      <c r="D801" t="s">
        <v>78</v>
      </c>
      <c r="E801" t="s">
        <v>53</v>
      </c>
      <c r="F801" t="s">
        <v>2401</v>
      </c>
      <c r="G801" t="s">
        <v>245</v>
      </c>
      <c r="H801" t="str" cm="1">
        <f t="array" ref="H801:I801">_xlfn.TEXTSPLIT(SUBSTITUTE(D801,"樓",""),"/",,,0)</f>
        <v>4</v>
      </c>
      <c r="I801" t="str">
        <v>8</v>
      </c>
      <c r="J801" cm="1">
        <f t="array" ref="J801">GetNumByUnit(E801,"房")</f>
        <v>3</v>
      </c>
      <c r="K801" cm="1">
        <f t="array" ref="K801">GetNumByUnit(E801,"廳")</f>
        <v>2</v>
      </c>
      <c r="L801" cm="1">
        <f t="array" ref="L801">GetNumByUnit(E801,"衛")</f>
        <v>2</v>
      </c>
      <c r="M801" t="str">
        <f t="shared" si="48"/>
        <v xml:space="preserve"> 台中市北屯區平德路  </v>
      </c>
      <c r="N801" t="str">
        <f t="shared" si="49"/>
        <v>台中市</v>
      </c>
      <c r="O801">
        <f t="shared" si="50"/>
        <v>23000</v>
      </c>
      <c r="P801" t="str">
        <f>_xlfn.XLOOKUP(N801,區隔!$B$3:$B$20,區隔!C$3:C$20,0)</f>
        <v>中部</v>
      </c>
      <c r="Q801" t="str">
        <f>LOOKUP(C801,區隔!$F$3:$F$5,區隔!$E$3:$E$5)</f>
        <v>大坪數</v>
      </c>
      <c r="R801">
        <f t="shared" si="51"/>
        <v>10</v>
      </c>
    </row>
    <row r="802" spans="1:18" x14ac:dyDescent="0.3">
      <c r="A802" s="7" t="s">
        <v>2402</v>
      </c>
      <c r="B802" t="s">
        <v>1</v>
      </c>
      <c r="C802">
        <v>46.91</v>
      </c>
      <c r="D802" t="s">
        <v>771</v>
      </c>
      <c r="E802" t="s">
        <v>53</v>
      </c>
      <c r="F802" t="s">
        <v>2403</v>
      </c>
      <c r="G802" t="s">
        <v>243</v>
      </c>
      <c r="H802" t="str" cm="1">
        <f t="array" ref="H802:I802">_xlfn.TEXTSPLIT(SUBSTITUTE(D802,"樓",""),"/",,,0)</f>
        <v>2</v>
      </c>
      <c r="I802" t="str">
        <v>15</v>
      </c>
      <c r="J802" cm="1">
        <f t="array" ref="J802">GetNumByUnit(E802,"房")</f>
        <v>3</v>
      </c>
      <c r="K802" cm="1">
        <f t="array" ref="K802">GetNumByUnit(E802,"廳")</f>
        <v>2</v>
      </c>
      <c r="L802" cm="1">
        <f t="array" ref="L802">GetNumByUnit(E802,"衛")</f>
        <v>2</v>
      </c>
      <c r="M802" t="str">
        <f t="shared" si="48"/>
        <v xml:space="preserve">桃園市龜山區樂善三路  </v>
      </c>
      <c r="N802" t="str">
        <f t="shared" si="49"/>
        <v>桃園市</v>
      </c>
      <c r="O802">
        <f t="shared" si="50"/>
        <v>30000</v>
      </c>
      <c r="P802" t="str">
        <f>_xlfn.XLOOKUP(N802,區隔!$B$3:$B$20,區隔!C$3:C$20,0)</f>
        <v>北部</v>
      </c>
      <c r="Q802" t="str">
        <f>LOOKUP(C802,區隔!$F$3:$F$5,區隔!$E$3:$E$5)</f>
        <v>大坪數</v>
      </c>
      <c r="R802">
        <f t="shared" si="51"/>
        <v>20</v>
      </c>
    </row>
    <row r="803" spans="1:18" x14ac:dyDescent="0.3">
      <c r="A803" s="7" t="s">
        <v>2404</v>
      </c>
      <c r="B803" t="s">
        <v>1</v>
      </c>
      <c r="C803">
        <v>13.74</v>
      </c>
      <c r="D803" t="s">
        <v>2405</v>
      </c>
      <c r="E803" t="s">
        <v>56</v>
      </c>
      <c r="F803" t="s">
        <v>2406</v>
      </c>
      <c r="G803" t="s">
        <v>1144</v>
      </c>
      <c r="H803" t="str" cm="1">
        <f t="array" ref="H803:I803">_xlfn.TEXTSPLIT(SUBSTITUTE(D803,"樓",""),"/",,,0)</f>
        <v>22</v>
      </c>
      <c r="I803" t="str">
        <v>85</v>
      </c>
      <c r="J803" cm="1">
        <f t="array" ref="J803">GetNumByUnit(E803,"房")</f>
        <v>1</v>
      </c>
      <c r="K803" cm="1">
        <f t="array" ref="K803">GetNumByUnit(E803,"廳")</f>
        <v>1</v>
      </c>
      <c r="L803" cm="1">
        <f t="array" ref="L803">GetNumByUnit(E803,"衛")</f>
        <v>1</v>
      </c>
      <c r="M803" t="str">
        <f t="shared" si="48"/>
        <v xml:space="preserve">高雄市苓雅區自強三路  </v>
      </c>
      <c r="N803" t="str">
        <f t="shared" si="49"/>
        <v>高雄市</v>
      </c>
      <c r="O803">
        <f t="shared" si="50"/>
        <v>9000</v>
      </c>
      <c r="P803" t="str">
        <f>_xlfn.XLOOKUP(N803,區隔!$B$3:$B$20,區隔!C$3:C$20,0)</f>
        <v>南部</v>
      </c>
      <c r="Q803" t="str">
        <f>LOOKUP(C803,區隔!$F$3:$F$5,區隔!$E$3:$E$5)</f>
        <v>小坪數</v>
      </c>
      <c r="R803">
        <f t="shared" si="51"/>
        <v>90</v>
      </c>
    </row>
    <row r="804" spans="1:18" x14ac:dyDescent="0.3">
      <c r="A804" s="7" t="s">
        <v>2407</v>
      </c>
      <c r="B804" t="s">
        <v>1</v>
      </c>
      <c r="C804">
        <v>28.79</v>
      </c>
      <c r="D804" t="s">
        <v>2408</v>
      </c>
      <c r="E804" t="s">
        <v>141</v>
      </c>
      <c r="F804" t="s">
        <v>1728</v>
      </c>
      <c r="G804" t="s">
        <v>245</v>
      </c>
      <c r="H804" t="str" cm="1">
        <f t="array" ref="H804:I804">_xlfn.TEXTSPLIT(SUBSTITUTE(D804,"樓",""),"/",,,0)</f>
        <v>5</v>
      </c>
      <c r="I804" t="str">
        <v>20</v>
      </c>
      <c r="J804" cm="1">
        <f t="array" ref="J804">GetNumByUnit(E804,"房")</f>
        <v>2</v>
      </c>
      <c r="K804" cm="1">
        <f t="array" ref="K804">GetNumByUnit(E804,"廳")</f>
        <v>1</v>
      </c>
      <c r="L804" cm="1">
        <f t="array" ref="L804">GetNumByUnit(E804,"衛")</f>
        <v>1</v>
      </c>
      <c r="M804" t="str">
        <f t="shared" si="48"/>
        <v xml:space="preserve">新北市淡水區淡金路二段  </v>
      </c>
      <c r="N804" t="str">
        <f t="shared" si="49"/>
        <v>新北市</v>
      </c>
      <c r="O804">
        <f t="shared" si="50"/>
        <v>23000</v>
      </c>
      <c r="P804" t="str">
        <f>_xlfn.XLOOKUP(N804,區隔!$B$3:$B$20,區隔!C$3:C$20,0)</f>
        <v>北部</v>
      </c>
      <c r="Q804" t="str">
        <f>LOOKUP(C804,區隔!$F$3:$F$5,區隔!$E$3:$E$5)</f>
        <v>中坪數</v>
      </c>
      <c r="R804">
        <f t="shared" si="51"/>
        <v>20</v>
      </c>
    </row>
    <row r="805" spans="1:18" x14ac:dyDescent="0.3">
      <c r="A805" s="7" t="s">
        <v>2409</v>
      </c>
      <c r="B805" t="s">
        <v>1</v>
      </c>
      <c r="C805">
        <v>46.85</v>
      </c>
      <c r="D805" t="s">
        <v>69</v>
      </c>
      <c r="E805" t="s">
        <v>66</v>
      </c>
      <c r="F805" t="s">
        <v>2410</v>
      </c>
      <c r="G805" t="s">
        <v>18</v>
      </c>
      <c r="H805" t="str" cm="1">
        <f t="array" ref="H805:I805">_xlfn.TEXTSPLIT(SUBSTITUTE(D805,"樓",""),"/",,,0)</f>
        <v>10</v>
      </c>
      <c r="I805" t="str">
        <v>12</v>
      </c>
      <c r="J805" cm="1">
        <f t="array" ref="J805">GetNumByUnit(E805,"房")</f>
        <v>4</v>
      </c>
      <c r="K805" cm="1">
        <f t="array" ref="K805">GetNumByUnit(E805,"廳")</f>
        <v>2</v>
      </c>
      <c r="L805" cm="1">
        <f t="array" ref="L805">GetNumByUnit(E805,"衛")</f>
        <v>2</v>
      </c>
      <c r="M805" t="str">
        <f t="shared" si="48"/>
        <v xml:space="preserve">高雄市楠梓區加昌路  </v>
      </c>
      <c r="N805" t="str">
        <f t="shared" si="49"/>
        <v>高雄市</v>
      </c>
      <c r="O805">
        <f t="shared" si="50"/>
        <v>22000</v>
      </c>
      <c r="P805" t="str">
        <f>_xlfn.XLOOKUP(N805,區隔!$B$3:$B$20,區隔!C$3:C$20,0)</f>
        <v>南部</v>
      </c>
      <c r="Q805" t="str">
        <f>LOOKUP(C805,區隔!$F$3:$F$5,區隔!$E$3:$E$5)</f>
        <v>大坪數</v>
      </c>
      <c r="R805">
        <f t="shared" si="51"/>
        <v>20</v>
      </c>
    </row>
    <row r="806" spans="1:18" x14ac:dyDescent="0.3">
      <c r="A806" s="7" t="s">
        <v>454</v>
      </c>
      <c r="B806" t="s">
        <v>1</v>
      </c>
      <c r="C806">
        <v>14.8</v>
      </c>
      <c r="D806" t="s">
        <v>85</v>
      </c>
      <c r="E806" t="s">
        <v>56</v>
      </c>
      <c r="F806" t="s">
        <v>359</v>
      </c>
      <c r="G806" t="s">
        <v>143</v>
      </c>
      <c r="H806" t="str" cm="1">
        <f t="array" ref="H806:I806">_xlfn.TEXTSPLIT(SUBSTITUTE(D806,"樓",""),"/",,,0)</f>
        <v>13</v>
      </c>
      <c r="I806" t="str">
        <v>15</v>
      </c>
      <c r="J806" cm="1">
        <f t="array" ref="J806">GetNumByUnit(E806,"房")</f>
        <v>1</v>
      </c>
      <c r="K806" cm="1">
        <f t="array" ref="K806">GetNumByUnit(E806,"廳")</f>
        <v>1</v>
      </c>
      <c r="L806" cm="1">
        <f t="array" ref="L806">GetNumByUnit(E806,"衛")</f>
        <v>1</v>
      </c>
      <c r="M806" t="str">
        <f t="shared" si="48"/>
        <v xml:space="preserve">台北市大安區羅斯福路三段  </v>
      </c>
      <c r="N806" t="str">
        <f t="shared" si="49"/>
        <v>台北市</v>
      </c>
      <c r="O806">
        <f t="shared" si="50"/>
        <v>36000</v>
      </c>
      <c r="P806" t="str">
        <f>_xlfn.XLOOKUP(N806,區隔!$B$3:$B$20,區隔!C$3:C$20,0)</f>
        <v>北部</v>
      </c>
      <c r="Q806" t="str">
        <f>LOOKUP(C806,區隔!$F$3:$F$5,區隔!$E$3:$E$5)</f>
        <v>小坪數</v>
      </c>
      <c r="R806">
        <f t="shared" si="51"/>
        <v>20</v>
      </c>
    </row>
    <row r="807" spans="1:18" x14ac:dyDescent="0.3">
      <c r="A807" s="7" t="s">
        <v>2411</v>
      </c>
      <c r="B807" t="s">
        <v>1</v>
      </c>
      <c r="C807">
        <v>26.36</v>
      </c>
      <c r="D807" t="s">
        <v>2010</v>
      </c>
      <c r="E807" t="s">
        <v>312</v>
      </c>
      <c r="F807" t="s">
        <v>1872</v>
      </c>
      <c r="G807" t="s">
        <v>243</v>
      </c>
      <c r="H807" t="str" cm="1">
        <f t="array" ref="H807:I807">_xlfn.TEXTSPLIT(SUBSTITUTE(D807,"樓",""),"/",,,0)</f>
        <v>2</v>
      </c>
      <c r="I807" t="str">
        <v>24</v>
      </c>
      <c r="J807" cm="1">
        <f t="array" ref="J807">GetNumByUnit(E807,"房")</f>
        <v>3</v>
      </c>
      <c r="K807" cm="1">
        <f t="array" ref="K807">GetNumByUnit(E807,"廳")</f>
        <v>1</v>
      </c>
      <c r="L807" cm="1">
        <f t="array" ref="L807">GetNumByUnit(E807,"衛")</f>
        <v>1</v>
      </c>
      <c r="M807" t="str">
        <f t="shared" si="48"/>
        <v xml:space="preserve">新北市土城區莊園街  </v>
      </c>
      <c r="N807" t="str">
        <f t="shared" si="49"/>
        <v>新北市</v>
      </c>
      <c r="O807">
        <f t="shared" si="50"/>
        <v>30000</v>
      </c>
      <c r="P807" t="str">
        <f>_xlfn.XLOOKUP(N807,區隔!$B$3:$B$20,區隔!C$3:C$20,0)</f>
        <v>北部</v>
      </c>
      <c r="Q807" t="str">
        <f>LOOKUP(C807,區隔!$F$3:$F$5,區隔!$E$3:$E$5)</f>
        <v>中坪數</v>
      </c>
      <c r="R807">
        <f t="shared" si="51"/>
        <v>30</v>
      </c>
    </row>
    <row r="808" spans="1:18" x14ac:dyDescent="0.3">
      <c r="A808" s="7" t="s">
        <v>2412</v>
      </c>
      <c r="B808" t="s">
        <v>1</v>
      </c>
      <c r="C808">
        <v>24.07</v>
      </c>
      <c r="D808" t="s">
        <v>2413</v>
      </c>
      <c r="E808" t="s">
        <v>61</v>
      </c>
      <c r="F808" t="s">
        <v>2414</v>
      </c>
      <c r="G808" t="s">
        <v>18</v>
      </c>
      <c r="H808" t="str" cm="1">
        <f t="array" ref="H808:I808">_xlfn.TEXTSPLIT(SUBSTITUTE(D808,"樓",""),"/",,,0)</f>
        <v>18</v>
      </c>
      <c r="I808" t="str">
        <v>28</v>
      </c>
      <c r="J808" cm="1">
        <f t="array" ref="J808">GetNumByUnit(E808,"房")</f>
        <v>2</v>
      </c>
      <c r="K808" cm="1">
        <f t="array" ref="K808">GetNumByUnit(E808,"廳")</f>
        <v>2</v>
      </c>
      <c r="L808" cm="1">
        <f t="array" ref="L808">GetNumByUnit(E808,"衛")</f>
        <v>1</v>
      </c>
      <c r="M808" t="str">
        <f t="shared" si="48"/>
        <v xml:space="preserve">高雄市左營區博愛二路  </v>
      </c>
      <c r="N808" t="str">
        <f t="shared" si="49"/>
        <v>高雄市</v>
      </c>
      <c r="O808">
        <f t="shared" si="50"/>
        <v>22000</v>
      </c>
      <c r="P808" t="str">
        <f>_xlfn.XLOOKUP(N808,區隔!$B$3:$B$20,區隔!C$3:C$20,0)</f>
        <v>南部</v>
      </c>
      <c r="Q808" t="str">
        <f>LOOKUP(C808,區隔!$F$3:$F$5,區隔!$E$3:$E$5)</f>
        <v>中坪數</v>
      </c>
      <c r="R808">
        <f t="shared" si="51"/>
        <v>30</v>
      </c>
    </row>
    <row r="809" spans="1:18" x14ac:dyDescent="0.3">
      <c r="A809" s="7" t="s">
        <v>2415</v>
      </c>
      <c r="B809" t="s">
        <v>1</v>
      </c>
      <c r="C809">
        <v>21.62</v>
      </c>
      <c r="D809" t="s">
        <v>2416</v>
      </c>
      <c r="E809" t="s">
        <v>61</v>
      </c>
      <c r="F809" t="s">
        <v>1991</v>
      </c>
      <c r="G809" t="s">
        <v>482</v>
      </c>
      <c r="H809" t="str" cm="1">
        <f t="array" ref="H809:I809">_xlfn.TEXTSPLIT(SUBSTITUTE(D809,"樓",""),"/",,,0)</f>
        <v>17</v>
      </c>
      <c r="I809" t="str">
        <v>26</v>
      </c>
      <c r="J809" cm="1">
        <f t="array" ref="J809">GetNumByUnit(E809,"房")</f>
        <v>2</v>
      </c>
      <c r="K809" cm="1">
        <f t="array" ref="K809">GetNumByUnit(E809,"廳")</f>
        <v>2</v>
      </c>
      <c r="L809" cm="1">
        <f t="array" ref="L809">GetNumByUnit(E809,"衛")</f>
        <v>1</v>
      </c>
      <c r="M809" t="str">
        <f t="shared" si="48"/>
        <v xml:space="preserve">新北市中和區中正路  </v>
      </c>
      <c r="N809" t="str">
        <f t="shared" si="49"/>
        <v>新北市</v>
      </c>
      <c r="O809">
        <f t="shared" si="50"/>
        <v>29000</v>
      </c>
      <c r="P809" t="str">
        <f>_xlfn.XLOOKUP(N809,區隔!$B$3:$B$20,區隔!C$3:C$20,0)</f>
        <v>北部</v>
      </c>
      <c r="Q809" t="str">
        <f>LOOKUP(C809,區隔!$F$3:$F$5,區隔!$E$3:$E$5)</f>
        <v>中坪數</v>
      </c>
      <c r="R809">
        <f t="shared" si="51"/>
        <v>30</v>
      </c>
    </row>
    <row r="810" spans="1:18" x14ac:dyDescent="0.3">
      <c r="A810" s="7" t="s">
        <v>2417</v>
      </c>
      <c r="B810" t="s">
        <v>1</v>
      </c>
      <c r="C810">
        <v>38.64</v>
      </c>
      <c r="D810" t="s">
        <v>800</v>
      </c>
      <c r="E810" t="s">
        <v>51</v>
      </c>
      <c r="F810" t="s">
        <v>2231</v>
      </c>
      <c r="G810" t="s">
        <v>143</v>
      </c>
      <c r="H810" t="str" cm="1">
        <f t="array" ref="H810:I810">_xlfn.TEXTSPLIT(SUBSTITUTE(D810,"樓",""),"/",,,0)</f>
        <v>14</v>
      </c>
      <c r="I810" t="str">
        <v>14</v>
      </c>
      <c r="J810" cm="1">
        <f t="array" ref="J810">GetNumByUnit(E810,"房")</f>
        <v>2</v>
      </c>
      <c r="K810" cm="1">
        <f t="array" ref="K810">GetNumByUnit(E810,"廳")</f>
        <v>2</v>
      </c>
      <c r="L810" cm="1">
        <f t="array" ref="L810">GetNumByUnit(E810,"衛")</f>
        <v>2</v>
      </c>
      <c r="M810" t="str">
        <f t="shared" si="48"/>
        <v xml:space="preserve">台中市西區臺灣大道二段  </v>
      </c>
      <c r="N810" t="str">
        <f t="shared" si="49"/>
        <v>台中市</v>
      </c>
      <c r="O810">
        <f t="shared" si="50"/>
        <v>36000</v>
      </c>
      <c r="P810" t="str">
        <f>_xlfn.XLOOKUP(N810,區隔!$B$3:$B$20,區隔!C$3:C$20,0)</f>
        <v>中部</v>
      </c>
      <c r="Q810" t="str">
        <f>LOOKUP(C810,區隔!$F$3:$F$5,區隔!$E$3:$E$5)</f>
        <v>大坪數</v>
      </c>
      <c r="R810">
        <f t="shared" si="51"/>
        <v>20</v>
      </c>
    </row>
    <row r="811" spans="1:18" x14ac:dyDescent="0.3">
      <c r="A811" s="7" t="s">
        <v>2418</v>
      </c>
      <c r="B811" t="s">
        <v>1</v>
      </c>
      <c r="C811">
        <v>39.75</v>
      </c>
      <c r="D811" t="s">
        <v>82</v>
      </c>
      <c r="E811" t="s">
        <v>53</v>
      </c>
      <c r="F811" t="s">
        <v>1968</v>
      </c>
      <c r="G811" t="s">
        <v>18</v>
      </c>
      <c r="H811" t="str" cm="1">
        <f t="array" ref="H811:I811">_xlfn.TEXTSPLIT(SUBSTITUTE(D811,"樓",""),"/",,,0)</f>
        <v>4</v>
      </c>
      <c r="I811" t="str">
        <v>12</v>
      </c>
      <c r="J811" cm="1">
        <f t="array" ref="J811">GetNumByUnit(E811,"房")</f>
        <v>3</v>
      </c>
      <c r="K811" cm="1">
        <f t="array" ref="K811">GetNumByUnit(E811,"廳")</f>
        <v>2</v>
      </c>
      <c r="L811" cm="1">
        <f t="array" ref="L811">GetNumByUnit(E811,"衛")</f>
        <v>2</v>
      </c>
      <c r="M811" t="str">
        <f t="shared" si="48"/>
        <v xml:space="preserve">台中市西屯區國安一路  </v>
      </c>
      <c r="N811" t="str">
        <f t="shared" si="49"/>
        <v>台中市</v>
      </c>
      <c r="O811">
        <f t="shared" si="50"/>
        <v>22000</v>
      </c>
      <c r="P811" t="str">
        <f>_xlfn.XLOOKUP(N811,區隔!$B$3:$B$20,區隔!C$3:C$20,0)</f>
        <v>中部</v>
      </c>
      <c r="Q811" t="str">
        <f>LOOKUP(C811,區隔!$F$3:$F$5,區隔!$E$3:$E$5)</f>
        <v>大坪數</v>
      </c>
      <c r="R811">
        <f t="shared" si="51"/>
        <v>20</v>
      </c>
    </row>
    <row r="812" spans="1:18" x14ac:dyDescent="0.3">
      <c r="A812" s="7" t="s">
        <v>2421</v>
      </c>
      <c r="B812" t="s">
        <v>1</v>
      </c>
      <c r="C812">
        <v>41.29</v>
      </c>
      <c r="D812" t="s">
        <v>653</v>
      </c>
      <c r="E812" t="s">
        <v>53</v>
      </c>
      <c r="F812" t="s">
        <v>1802</v>
      </c>
      <c r="G812" t="s">
        <v>214</v>
      </c>
      <c r="H812" t="str" cm="1">
        <f t="array" ref="H812:I812">_xlfn.TEXTSPLIT(SUBSTITUTE(D812,"樓",""),"/",,,0)</f>
        <v>4</v>
      </c>
      <c r="I812" t="str">
        <v>11</v>
      </c>
      <c r="J812" cm="1">
        <f t="array" ref="J812">GetNumByUnit(E812,"房")</f>
        <v>3</v>
      </c>
      <c r="K812" cm="1">
        <f t="array" ref="K812">GetNumByUnit(E812,"廳")</f>
        <v>2</v>
      </c>
      <c r="L812" cm="1">
        <f t="array" ref="L812">GetNumByUnit(E812,"衛")</f>
        <v>2</v>
      </c>
      <c r="M812" t="str">
        <f t="shared" si="48"/>
        <v xml:space="preserve">台中市南區復興路三段  </v>
      </c>
      <c r="N812" t="str">
        <f t="shared" si="49"/>
        <v>台中市</v>
      </c>
      <c r="O812">
        <f t="shared" si="50"/>
        <v>18000</v>
      </c>
      <c r="P812" t="str">
        <f>_xlfn.XLOOKUP(N812,區隔!$B$3:$B$20,區隔!C$3:C$20,0)</f>
        <v>中部</v>
      </c>
      <c r="Q812" t="str">
        <f>LOOKUP(C812,區隔!$F$3:$F$5,區隔!$E$3:$E$5)</f>
        <v>大坪數</v>
      </c>
      <c r="R812">
        <f t="shared" si="51"/>
        <v>20</v>
      </c>
    </row>
    <row r="813" spans="1:18" x14ac:dyDescent="0.3">
      <c r="A813" s="7" t="s">
        <v>2423</v>
      </c>
      <c r="B813" t="s">
        <v>1</v>
      </c>
      <c r="C813">
        <v>55.73</v>
      </c>
      <c r="D813" t="s">
        <v>871</v>
      </c>
      <c r="E813" t="s">
        <v>53</v>
      </c>
      <c r="F813" t="s">
        <v>2424</v>
      </c>
      <c r="G813" t="s">
        <v>228</v>
      </c>
      <c r="H813" t="str" cm="1">
        <f t="array" ref="H813:I813">_xlfn.TEXTSPLIT(SUBSTITUTE(D813,"樓",""),"/",,,0)</f>
        <v>7</v>
      </c>
      <c r="I813" t="str">
        <v>13</v>
      </c>
      <c r="J813" cm="1">
        <f t="array" ref="J813">GetNumByUnit(E813,"房")</f>
        <v>3</v>
      </c>
      <c r="K813" cm="1">
        <f t="array" ref="K813">GetNumByUnit(E813,"廳")</f>
        <v>2</v>
      </c>
      <c r="L813" cm="1">
        <f t="array" ref="L813">GetNumByUnit(E813,"衛")</f>
        <v>2</v>
      </c>
      <c r="M813" t="str">
        <f t="shared" si="48"/>
        <v xml:space="preserve">新北市林口區四維路  </v>
      </c>
      <c r="N813" t="str">
        <f t="shared" si="49"/>
        <v>新北市</v>
      </c>
      <c r="O813">
        <f t="shared" si="50"/>
        <v>35000</v>
      </c>
      <c r="P813" t="str">
        <f>_xlfn.XLOOKUP(N813,區隔!$B$3:$B$20,區隔!C$3:C$20,0)</f>
        <v>北部</v>
      </c>
      <c r="Q813" t="str">
        <f>LOOKUP(C813,區隔!$F$3:$F$5,區隔!$E$3:$E$5)</f>
        <v>大坪數</v>
      </c>
      <c r="R813">
        <f t="shared" si="51"/>
        <v>20</v>
      </c>
    </row>
    <row r="814" spans="1:18" x14ac:dyDescent="0.3">
      <c r="A814" s="7" t="s">
        <v>2425</v>
      </c>
      <c r="B814" t="s">
        <v>1</v>
      </c>
      <c r="C814">
        <v>43.34</v>
      </c>
      <c r="D814" t="s">
        <v>490</v>
      </c>
      <c r="E814" t="s">
        <v>66</v>
      </c>
      <c r="F814" t="s">
        <v>2426</v>
      </c>
      <c r="G814" t="s">
        <v>143</v>
      </c>
      <c r="H814" t="str" cm="1">
        <f t="array" ref="H814:I814">_xlfn.TEXTSPLIT(SUBSTITUTE(D814,"樓",""),"/",,,0)</f>
        <v>2</v>
      </c>
      <c r="I814" t="str">
        <v>13</v>
      </c>
      <c r="J814" cm="1">
        <f t="array" ref="J814">GetNumByUnit(E814,"房")</f>
        <v>4</v>
      </c>
      <c r="K814" cm="1">
        <f t="array" ref="K814">GetNumByUnit(E814,"廳")</f>
        <v>2</v>
      </c>
      <c r="L814" cm="1">
        <f t="array" ref="L814">GetNumByUnit(E814,"衛")</f>
        <v>2</v>
      </c>
      <c r="M814" t="str">
        <f t="shared" si="48"/>
        <v xml:space="preserve">新北市新莊區立信三街  </v>
      </c>
      <c r="N814" t="str">
        <f t="shared" si="49"/>
        <v>新北市</v>
      </c>
      <c r="O814">
        <f t="shared" si="50"/>
        <v>36000</v>
      </c>
      <c r="P814" t="str">
        <f>_xlfn.XLOOKUP(N814,區隔!$B$3:$B$20,區隔!C$3:C$20,0)</f>
        <v>北部</v>
      </c>
      <c r="Q814" t="str">
        <f>LOOKUP(C814,區隔!$F$3:$F$5,區隔!$E$3:$E$5)</f>
        <v>大坪數</v>
      </c>
      <c r="R814">
        <f t="shared" si="51"/>
        <v>20</v>
      </c>
    </row>
    <row r="815" spans="1:18" x14ac:dyDescent="0.3">
      <c r="A815" s="7" t="s">
        <v>2427</v>
      </c>
      <c r="B815" t="s">
        <v>1</v>
      </c>
      <c r="C815">
        <v>45.76</v>
      </c>
      <c r="D815" t="s">
        <v>159</v>
      </c>
      <c r="E815" t="s">
        <v>53</v>
      </c>
      <c r="F815" t="s">
        <v>2428</v>
      </c>
      <c r="G815" t="s">
        <v>26</v>
      </c>
      <c r="H815" t="str" cm="1">
        <f t="array" ref="H815:I815">_xlfn.TEXTSPLIT(SUBSTITUTE(D815,"樓",""),"/",,,0)</f>
        <v>11</v>
      </c>
      <c r="I815" t="str">
        <v>15</v>
      </c>
      <c r="J815" cm="1">
        <f t="array" ref="J815">GetNumByUnit(E815,"房")</f>
        <v>3</v>
      </c>
      <c r="K815" cm="1">
        <f t="array" ref="K815">GetNumByUnit(E815,"廳")</f>
        <v>2</v>
      </c>
      <c r="L815" cm="1">
        <f t="array" ref="L815">GetNumByUnit(E815,"衛")</f>
        <v>2</v>
      </c>
      <c r="M815" t="str">
        <f t="shared" si="48"/>
        <v xml:space="preserve">台中市南區南平路  </v>
      </c>
      <c r="N815" t="str">
        <f t="shared" si="49"/>
        <v>台中市</v>
      </c>
      <c r="O815">
        <f t="shared" si="50"/>
        <v>32000</v>
      </c>
      <c r="P815" t="str">
        <f>_xlfn.XLOOKUP(N815,區隔!$B$3:$B$20,區隔!C$3:C$20,0)</f>
        <v>中部</v>
      </c>
      <c r="Q815" t="str">
        <f>LOOKUP(C815,區隔!$F$3:$F$5,區隔!$E$3:$E$5)</f>
        <v>大坪數</v>
      </c>
      <c r="R815">
        <f t="shared" si="51"/>
        <v>20</v>
      </c>
    </row>
    <row r="816" spans="1:18" x14ac:dyDescent="0.3">
      <c r="A816" s="7" t="s">
        <v>2429</v>
      </c>
      <c r="B816" t="s">
        <v>1</v>
      </c>
      <c r="C816">
        <v>15</v>
      </c>
      <c r="D816" t="s">
        <v>226</v>
      </c>
      <c r="E816" t="s">
        <v>61</v>
      </c>
      <c r="F816" t="s">
        <v>2430</v>
      </c>
      <c r="G816" t="s">
        <v>83</v>
      </c>
      <c r="H816" t="str" cm="1">
        <f t="array" ref="H816:I816">_xlfn.TEXTSPLIT(SUBSTITUTE(D816,"樓",""),"/",,,0)</f>
        <v>7</v>
      </c>
      <c r="I816" t="str">
        <v>7</v>
      </c>
      <c r="J816" cm="1">
        <f t="array" ref="J816">GetNumByUnit(E816,"房")</f>
        <v>2</v>
      </c>
      <c r="K816" cm="1">
        <f t="array" ref="K816">GetNumByUnit(E816,"廳")</f>
        <v>2</v>
      </c>
      <c r="L816" cm="1">
        <f t="array" ref="L816">GetNumByUnit(E816,"衛")</f>
        <v>1</v>
      </c>
      <c r="M816" t="str">
        <f t="shared" si="48"/>
        <v xml:space="preserve"> 台中市西屯區西屯路三段  </v>
      </c>
      <c r="N816" t="str">
        <f t="shared" si="49"/>
        <v>台中市</v>
      </c>
      <c r="O816">
        <f t="shared" si="50"/>
        <v>27000</v>
      </c>
      <c r="P816" t="str">
        <f>_xlfn.XLOOKUP(N816,區隔!$B$3:$B$20,區隔!C$3:C$20,0)</f>
        <v>中部</v>
      </c>
      <c r="Q816" t="str">
        <f>LOOKUP(C816,區隔!$F$3:$F$5,區隔!$E$3:$E$5)</f>
        <v>中坪數</v>
      </c>
      <c r="R816">
        <f t="shared" si="51"/>
        <v>10</v>
      </c>
    </row>
    <row r="817" spans="1:18" x14ac:dyDescent="0.3">
      <c r="A817" s="7" t="s">
        <v>2431</v>
      </c>
      <c r="B817" t="s">
        <v>1</v>
      </c>
      <c r="C817">
        <v>43.55</v>
      </c>
      <c r="D817" t="s">
        <v>145</v>
      </c>
      <c r="E817" t="s">
        <v>53</v>
      </c>
      <c r="F817" t="s">
        <v>2432</v>
      </c>
      <c r="G817" t="s">
        <v>89</v>
      </c>
      <c r="H817" t="str" cm="1">
        <f t="array" ref="H817:I817">_xlfn.TEXTSPLIT(SUBSTITUTE(D817,"樓",""),"/",,,0)</f>
        <v>12</v>
      </c>
      <c r="I817" t="str">
        <v>13</v>
      </c>
      <c r="J817" cm="1">
        <f t="array" ref="J817">GetNumByUnit(E817,"房")</f>
        <v>3</v>
      </c>
      <c r="K817" cm="1">
        <f t="array" ref="K817">GetNumByUnit(E817,"廳")</f>
        <v>2</v>
      </c>
      <c r="L817" cm="1">
        <f t="array" ref="L817">GetNumByUnit(E817,"衛")</f>
        <v>2</v>
      </c>
      <c r="M817" t="str">
        <f t="shared" si="48"/>
        <v xml:space="preserve">台南市東區德昌路  </v>
      </c>
      <c r="N817" t="str">
        <f t="shared" si="49"/>
        <v>台南市</v>
      </c>
      <c r="O817">
        <f t="shared" si="50"/>
        <v>28000</v>
      </c>
      <c r="P817" t="str">
        <f>_xlfn.XLOOKUP(N817,區隔!$B$3:$B$20,區隔!C$3:C$20,0)</f>
        <v>南部</v>
      </c>
      <c r="Q817" t="str">
        <f>LOOKUP(C817,區隔!$F$3:$F$5,區隔!$E$3:$E$5)</f>
        <v>大坪數</v>
      </c>
      <c r="R817">
        <f t="shared" si="51"/>
        <v>20</v>
      </c>
    </row>
    <row r="818" spans="1:18" x14ac:dyDescent="0.3">
      <c r="A818" s="7" t="s">
        <v>2433</v>
      </c>
      <c r="B818" t="s">
        <v>1</v>
      </c>
      <c r="C818">
        <v>9.58</v>
      </c>
      <c r="D818" t="s">
        <v>2148</v>
      </c>
      <c r="E818" t="s">
        <v>56</v>
      </c>
      <c r="F818" t="s">
        <v>2210</v>
      </c>
      <c r="G818" t="s">
        <v>2434</v>
      </c>
      <c r="H818" t="str" cm="1">
        <f t="array" ref="H818:I818">_xlfn.TEXTSPLIT(SUBSTITUTE(D818,"樓",""),"/",,,0)</f>
        <v>9</v>
      </c>
      <c r="I818" t="str">
        <v>13</v>
      </c>
      <c r="J818" cm="1">
        <f t="array" ref="J818">GetNumByUnit(E818,"房")</f>
        <v>1</v>
      </c>
      <c r="K818" cm="1">
        <f t="array" ref="K818">GetNumByUnit(E818,"廳")</f>
        <v>1</v>
      </c>
      <c r="L818" cm="1">
        <f t="array" ref="L818">GetNumByUnit(E818,"衛")</f>
        <v>1</v>
      </c>
      <c r="M818" t="str">
        <f t="shared" si="48"/>
        <v xml:space="preserve">台中市西區公益路  </v>
      </c>
      <c r="N818" t="str">
        <f t="shared" si="49"/>
        <v>台中市</v>
      </c>
      <c r="O818">
        <f t="shared" si="50"/>
        <v>11400</v>
      </c>
      <c r="P818" t="str">
        <f>_xlfn.XLOOKUP(N818,區隔!$B$3:$B$20,區隔!C$3:C$20,0)</f>
        <v>中部</v>
      </c>
      <c r="Q818" t="str">
        <f>LOOKUP(C818,區隔!$F$3:$F$5,區隔!$E$3:$E$5)</f>
        <v>小坪數</v>
      </c>
      <c r="R818">
        <f t="shared" si="51"/>
        <v>20</v>
      </c>
    </row>
    <row r="819" spans="1:18" x14ac:dyDescent="0.3">
      <c r="A819" s="7" t="s">
        <v>2435</v>
      </c>
      <c r="B819" t="s">
        <v>1</v>
      </c>
      <c r="C819">
        <v>47.55</v>
      </c>
      <c r="D819" t="s">
        <v>616</v>
      </c>
      <c r="E819" t="s">
        <v>53</v>
      </c>
      <c r="F819" t="s">
        <v>2436</v>
      </c>
      <c r="G819" t="s">
        <v>434</v>
      </c>
      <c r="H819" t="str" cm="1">
        <f t="array" ref="H819:I819">_xlfn.TEXTSPLIT(SUBSTITUTE(D819,"樓",""),"/",,,0)</f>
        <v>8</v>
      </c>
      <c r="I819" t="str">
        <v>14</v>
      </c>
      <c r="J819" cm="1">
        <f t="array" ref="J819">GetNumByUnit(E819,"房")</f>
        <v>3</v>
      </c>
      <c r="K819" cm="1">
        <f t="array" ref="K819">GetNumByUnit(E819,"廳")</f>
        <v>2</v>
      </c>
      <c r="L819" cm="1">
        <f t="array" ref="L819">GetNumByUnit(E819,"衛")</f>
        <v>2</v>
      </c>
      <c r="M819" t="str">
        <f t="shared" si="48"/>
        <v xml:space="preserve">台中市東區樂業南路  </v>
      </c>
      <c r="N819" t="str">
        <f t="shared" si="49"/>
        <v>台中市</v>
      </c>
      <c r="O819">
        <f t="shared" si="50"/>
        <v>33000</v>
      </c>
      <c r="P819" t="str">
        <f>_xlfn.XLOOKUP(N819,區隔!$B$3:$B$20,區隔!C$3:C$20,0)</f>
        <v>中部</v>
      </c>
      <c r="Q819" t="str">
        <f>LOOKUP(C819,區隔!$F$3:$F$5,區隔!$E$3:$E$5)</f>
        <v>大坪數</v>
      </c>
      <c r="R819">
        <f t="shared" si="51"/>
        <v>20</v>
      </c>
    </row>
    <row r="820" spans="1:18" x14ac:dyDescent="0.3">
      <c r="A820" s="7" t="s">
        <v>2437</v>
      </c>
      <c r="B820" t="s">
        <v>1</v>
      </c>
      <c r="C820">
        <v>43.64</v>
      </c>
      <c r="D820" t="s">
        <v>798</v>
      </c>
      <c r="E820" t="s">
        <v>53</v>
      </c>
      <c r="F820" t="s">
        <v>2438</v>
      </c>
      <c r="G820" t="s">
        <v>87</v>
      </c>
      <c r="H820" t="str" cm="1">
        <f t="array" ref="H820:I820">_xlfn.TEXTSPLIT(SUBSTITUTE(D820,"樓",""),"/",,,0)</f>
        <v>3</v>
      </c>
      <c r="I820" t="str">
        <v>15</v>
      </c>
      <c r="J820" cm="1">
        <f t="array" ref="J820">GetNumByUnit(E820,"房")</f>
        <v>3</v>
      </c>
      <c r="K820" cm="1">
        <f t="array" ref="K820">GetNumByUnit(E820,"廳")</f>
        <v>2</v>
      </c>
      <c r="L820" cm="1">
        <f t="array" ref="L820">GetNumByUnit(E820,"衛")</f>
        <v>2</v>
      </c>
      <c r="M820" t="str">
        <f t="shared" si="48"/>
        <v xml:space="preserve">台中市清水區港新三路  </v>
      </c>
      <c r="N820" t="str">
        <f t="shared" si="49"/>
        <v>台中市</v>
      </c>
      <c r="O820">
        <f t="shared" si="50"/>
        <v>24000</v>
      </c>
      <c r="P820" t="str">
        <f>_xlfn.XLOOKUP(N820,區隔!$B$3:$B$20,區隔!C$3:C$20,0)</f>
        <v>中部</v>
      </c>
      <c r="Q820" t="str">
        <f>LOOKUP(C820,區隔!$F$3:$F$5,區隔!$E$3:$E$5)</f>
        <v>大坪數</v>
      </c>
      <c r="R820">
        <f t="shared" si="51"/>
        <v>20</v>
      </c>
    </row>
    <row r="821" spans="1:18" x14ac:dyDescent="0.3">
      <c r="A821" s="7" t="s">
        <v>456</v>
      </c>
      <c r="B821" t="s">
        <v>1</v>
      </c>
      <c r="C821">
        <v>51.42</v>
      </c>
      <c r="D821" t="s">
        <v>442</v>
      </c>
      <c r="E821" t="s">
        <v>66</v>
      </c>
      <c r="F821" t="s">
        <v>446</v>
      </c>
      <c r="G821" t="s">
        <v>6</v>
      </c>
      <c r="H821" t="str" cm="1">
        <f t="array" ref="H821:I821">_xlfn.TEXTSPLIT(SUBSTITUTE(D821,"樓",""),"/",,,0)</f>
        <v>5</v>
      </c>
      <c r="I821" t="str">
        <v>7</v>
      </c>
      <c r="J821" cm="1">
        <f t="array" ref="J821">GetNumByUnit(E821,"房")</f>
        <v>4</v>
      </c>
      <c r="K821" cm="1">
        <f t="array" ref="K821">GetNumByUnit(E821,"廳")</f>
        <v>2</v>
      </c>
      <c r="L821" cm="1">
        <f t="array" ref="L821">GetNumByUnit(E821,"衛")</f>
        <v>2</v>
      </c>
      <c r="M821" t="str">
        <f t="shared" si="48"/>
        <v xml:space="preserve">台北市大安區通化街  </v>
      </c>
      <c r="N821" t="str">
        <f t="shared" si="49"/>
        <v>台北市</v>
      </c>
      <c r="O821">
        <f t="shared" si="50"/>
        <v>68000</v>
      </c>
      <c r="P821" t="str">
        <f>_xlfn.XLOOKUP(N821,區隔!$B$3:$B$20,區隔!C$3:C$20,0)</f>
        <v>北部</v>
      </c>
      <c r="Q821" t="str">
        <f>LOOKUP(C821,區隔!$F$3:$F$5,區隔!$E$3:$E$5)</f>
        <v>大坪數</v>
      </c>
      <c r="R821">
        <f t="shared" si="51"/>
        <v>10</v>
      </c>
    </row>
    <row r="822" spans="1:18" x14ac:dyDescent="0.3">
      <c r="A822" s="7" t="s">
        <v>2440</v>
      </c>
      <c r="B822" t="s">
        <v>1</v>
      </c>
      <c r="C822">
        <v>37.43</v>
      </c>
      <c r="D822" t="s">
        <v>457</v>
      </c>
      <c r="E822" t="s">
        <v>53</v>
      </c>
      <c r="F822" t="s">
        <v>2441</v>
      </c>
      <c r="G822" t="s">
        <v>89</v>
      </c>
      <c r="H822" t="str" cm="1">
        <f t="array" ref="H822:I822">_xlfn.TEXTSPLIT(SUBSTITUTE(D822,"樓",""),"/",,,0)</f>
        <v>5</v>
      </c>
      <c r="I822" t="str">
        <v>19</v>
      </c>
      <c r="J822" cm="1">
        <f t="array" ref="J822">GetNumByUnit(E822,"房")</f>
        <v>3</v>
      </c>
      <c r="K822" cm="1">
        <f t="array" ref="K822">GetNumByUnit(E822,"廳")</f>
        <v>2</v>
      </c>
      <c r="L822" cm="1">
        <f t="array" ref="L822">GetNumByUnit(E822,"衛")</f>
        <v>2</v>
      </c>
      <c r="M822" t="str">
        <f t="shared" si="48"/>
        <v xml:space="preserve"> 台中市西屯區永福路  </v>
      </c>
      <c r="N822" t="str">
        <f t="shared" si="49"/>
        <v>台中市</v>
      </c>
      <c r="O822">
        <f t="shared" si="50"/>
        <v>28000</v>
      </c>
      <c r="P822" t="str">
        <f>_xlfn.XLOOKUP(N822,區隔!$B$3:$B$20,區隔!C$3:C$20,0)</f>
        <v>中部</v>
      </c>
      <c r="Q822" t="str">
        <f>LOOKUP(C822,區隔!$F$3:$F$5,區隔!$E$3:$E$5)</f>
        <v>大坪數</v>
      </c>
      <c r="R822">
        <f t="shared" si="51"/>
        <v>20</v>
      </c>
    </row>
    <row r="823" spans="1:18" x14ac:dyDescent="0.3">
      <c r="A823" s="7" t="s">
        <v>2442</v>
      </c>
      <c r="B823" t="s">
        <v>1</v>
      </c>
      <c r="C823">
        <v>57.08</v>
      </c>
      <c r="D823" t="s">
        <v>472</v>
      </c>
      <c r="E823" t="s">
        <v>53</v>
      </c>
      <c r="F823" t="s">
        <v>2443</v>
      </c>
      <c r="G823" t="s">
        <v>29</v>
      </c>
      <c r="H823" t="str" cm="1">
        <f t="array" ref="H823:I823">_xlfn.TEXTSPLIT(SUBSTITUTE(D823,"樓",""),"/",,,0)</f>
        <v>3</v>
      </c>
      <c r="I823" t="str">
        <v>12</v>
      </c>
      <c r="J823" cm="1">
        <f t="array" ref="J823">GetNumByUnit(E823,"房")</f>
        <v>3</v>
      </c>
      <c r="K823" cm="1">
        <f t="array" ref="K823">GetNumByUnit(E823,"廳")</f>
        <v>2</v>
      </c>
      <c r="L823" cm="1">
        <f t="array" ref="L823">GetNumByUnit(E823,"衛")</f>
        <v>2</v>
      </c>
      <c r="M823" t="str">
        <f t="shared" si="48"/>
        <v xml:space="preserve">台南市東區文化路  </v>
      </c>
      <c r="N823" t="str">
        <f t="shared" si="49"/>
        <v>台南市</v>
      </c>
      <c r="O823">
        <f t="shared" si="50"/>
        <v>25000</v>
      </c>
      <c r="P823" t="str">
        <f>_xlfn.XLOOKUP(N823,區隔!$B$3:$B$20,區隔!C$3:C$20,0)</f>
        <v>南部</v>
      </c>
      <c r="Q823" t="str">
        <f>LOOKUP(C823,區隔!$F$3:$F$5,區隔!$E$3:$E$5)</f>
        <v>大坪數</v>
      </c>
      <c r="R823">
        <f t="shared" si="51"/>
        <v>20</v>
      </c>
    </row>
    <row r="824" spans="1:18" x14ac:dyDescent="0.3">
      <c r="A824" s="7" t="s">
        <v>2444</v>
      </c>
      <c r="B824" t="s">
        <v>1</v>
      </c>
      <c r="C824">
        <v>5</v>
      </c>
      <c r="D824" t="s">
        <v>244</v>
      </c>
      <c r="E824" t="s">
        <v>59</v>
      </c>
      <c r="F824" t="s">
        <v>2445</v>
      </c>
      <c r="G824" t="s">
        <v>967</v>
      </c>
      <c r="H824" t="str" cm="1">
        <f t="array" ref="H824:I824">_xlfn.TEXTSPLIT(SUBSTITUTE(D824,"樓",""),"/",,,0)</f>
        <v>2</v>
      </c>
      <c r="I824" t="str">
        <v>3</v>
      </c>
      <c r="J824" cm="1">
        <f t="array" ref="J824">GetNumByUnit(E824,"房")</f>
        <v>1</v>
      </c>
      <c r="K824" t="str" cm="1">
        <f t="array" ref="K824">GetNumByUnit(E824,"廳")</f>
        <v/>
      </c>
      <c r="L824" cm="1">
        <f t="array" ref="L824">GetNumByUnit(E824,"衛")</f>
        <v>1</v>
      </c>
      <c r="M824" t="str">
        <f t="shared" si="48"/>
        <v xml:space="preserve">台中市東區進化路  </v>
      </c>
      <c r="N824" t="str">
        <f t="shared" si="49"/>
        <v>台中市</v>
      </c>
      <c r="O824">
        <f t="shared" si="50"/>
        <v>10000</v>
      </c>
      <c r="P824" t="str">
        <f>_xlfn.XLOOKUP(N824,區隔!$B$3:$B$20,區隔!C$3:C$20,0)</f>
        <v>中部</v>
      </c>
      <c r="Q824" t="str">
        <f>LOOKUP(C824,區隔!$F$3:$F$5,區隔!$E$3:$E$5)</f>
        <v>小坪數</v>
      </c>
      <c r="R824">
        <f t="shared" si="51"/>
        <v>10</v>
      </c>
    </row>
    <row r="825" spans="1:18" x14ac:dyDescent="0.3">
      <c r="A825" s="7" t="s">
        <v>2446</v>
      </c>
      <c r="B825" t="s">
        <v>1</v>
      </c>
      <c r="C825">
        <v>7</v>
      </c>
      <c r="D825" t="s">
        <v>244</v>
      </c>
      <c r="E825" t="s">
        <v>59</v>
      </c>
      <c r="F825" t="s">
        <v>2445</v>
      </c>
      <c r="G825" t="s">
        <v>523</v>
      </c>
      <c r="H825" t="str" cm="1">
        <f t="array" ref="H825:I825">_xlfn.TEXTSPLIT(SUBSTITUTE(D825,"樓",""),"/",,,0)</f>
        <v>2</v>
      </c>
      <c r="I825" t="str">
        <v>3</v>
      </c>
      <c r="J825" cm="1">
        <f t="array" ref="J825">GetNumByUnit(E825,"房")</f>
        <v>1</v>
      </c>
      <c r="K825" t="str" cm="1">
        <f t="array" ref="K825">GetNumByUnit(E825,"廳")</f>
        <v/>
      </c>
      <c r="L825" cm="1">
        <f t="array" ref="L825">GetNumByUnit(E825,"衛")</f>
        <v>1</v>
      </c>
      <c r="M825" t="str">
        <f t="shared" si="48"/>
        <v xml:space="preserve">台中市東區進化路  </v>
      </c>
      <c r="N825" t="str">
        <f t="shared" si="49"/>
        <v>台中市</v>
      </c>
      <c r="O825">
        <f t="shared" si="50"/>
        <v>13000</v>
      </c>
      <c r="P825" t="str">
        <f>_xlfn.XLOOKUP(N825,區隔!$B$3:$B$20,區隔!C$3:C$20,0)</f>
        <v>中部</v>
      </c>
      <c r="Q825" t="str">
        <f>LOOKUP(C825,區隔!$F$3:$F$5,區隔!$E$3:$E$5)</f>
        <v>小坪數</v>
      </c>
      <c r="R825">
        <f t="shared" si="51"/>
        <v>10</v>
      </c>
    </row>
    <row r="826" spans="1:18" x14ac:dyDescent="0.3">
      <c r="A826" s="7" t="s">
        <v>2447</v>
      </c>
      <c r="B826" t="s">
        <v>1</v>
      </c>
      <c r="C826">
        <v>7</v>
      </c>
      <c r="D826" t="s">
        <v>241</v>
      </c>
      <c r="E826" t="s">
        <v>59</v>
      </c>
      <c r="F826" t="s">
        <v>2445</v>
      </c>
      <c r="G826" t="s">
        <v>523</v>
      </c>
      <c r="H826" t="str" cm="1">
        <f t="array" ref="H826:I826">_xlfn.TEXTSPLIT(SUBSTITUTE(D826,"樓",""),"/",,,0)</f>
        <v>3</v>
      </c>
      <c r="I826" t="str">
        <v>3</v>
      </c>
      <c r="J826" cm="1">
        <f t="array" ref="J826">GetNumByUnit(E826,"房")</f>
        <v>1</v>
      </c>
      <c r="K826" t="str" cm="1">
        <f t="array" ref="K826">GetNumByUnit(E826,"廳")</f>
        <v/>
      </c>
      <c r="L826" cm="1">
        <f t="array" ref="L826">GetNumByUnit(E826,"衛")</f>
        <v>1</v>
      </c>
      <c r="M826" t="str">
        <f t="shared" si="48"/>
        <v xml:space="preserve">台中市東區進化路  </v>
      </c>
      <c r="N826" t="str">
        <f t="shared" si="49"/>
        <v>台中市</v>
      </c>
      <c r="O826">
        <f t="shared" si="50"/>
        <v>13000</v>
      </c>
      <c r="P826" t="str">
        <f>_xlfn.XLOOKUP(N826,區隔!$B$3:$B$20,區隔!C$3:C$20,0)</f>
        <v>中部</v>
      </c>
      <c r="Q826" t="str">
        <f>LOOKUP(C826,區隔!$F$3:$F$5,區隔!$E$3:$E$5)</f>
        <v>小坪數</v>
      </c>
      <c r="R826">
        <f t="shared" si="51"/>
        <v>10</v>
      </c>
    </row>
    <row r="827" spans="1:18" x14ac:dyDescent="0.3">
      <c r="A827" s="7" t="s">
        <v>2448</v>
      </c>
      <c r="B827" t="s">
        <v>1</v>
      </c>
      <c r="C827">
        <v>15.92</v>
      </c>
      <c r="D827" t="s">
        <v>942</v>
      </c>
      <c r="E827" t="s">
        <v>141</v>
      </c>
      <c r="F827" t="s">
        <v>2449</v>
      </c>
      <c r="G827" t="s">
        <v>768</v>
      </c>
      <c r="H827" t="str" cm="1">
        <f t="array" ref="H827:I827">_xlfn.TEXTSPLIT(SUBSTITUTE(D827,"樓",""),"/",,,0)</f>
        <v>2</v>
      </c>
      <c r="I827" t="str">
        <v>2</v>
      </c>
      <c r="J827" cm="1">
        <f t="array" ref="J827">GetNumByUnit(E827,"房")</f>
        <v>2</v>
      </c>
      <c r="K827" cm="1">
        <f t="array" ref="K827">GetNumByUnit(E827,"廳")</f>
        <v>1</v>
      </c>
      <c r="L827" cm="1">
        <f t="array" ref="L827">GetNumByUnit(E827,"衛")</f>
        <v>1</v>
      </c>
      <c r="M827" t="str">
        <f t="shared" si="48"/>
        <v xml:space="preserve">台中市東區振興路  </v>
      </c>
      <c r="N827" t="str">
        <f t="shared" si="49"/>
        <v>台中市</v>
      </c>
      <c r="O827">
        <f t="shared" si="50"/>
        <v>11000</v>
      </c>
      <c r="P827" t="str">
        <f>_xlfn.XLOOKUP(N827,區隔!$B$3:$B$20,區隔!C$3:C$20,0)</f>
        <v>中部</v>
      </c>
      <c r="Q827" t="str">
        <f>LOOKUP(C827,區隔!$F$3:$F$5,區隔!$E$3:$E$5)</f>
        <v>中坪數</v>
      </c>
      <c r="R827">
        <f t="shared" si="51"/>
        <v>10</v>
      </c>
    </row>
    <row r="828" spans="1:18" x14ac:dyDescent="0.3">
      <c r="A828" s="7" t="s">
        <v>2452</v>
      </c>
      <c r="B828" t="s">
        <v>1</v>
      </c>
      <c r="C828">
        <v>40.36</v>
      </c>
      <c r="D828" t="s">
        <v>850</v>
      </c>
      <c r="E828" t="s">
        <v>51</v>
      </c>
      <c r="F828" t="s">
        <v>1888</v>
      </c>
      <c r="G828" t="s">
        <v>587</v>
      </c>
      <c r="H828" t="str" cm="1">
        <f t="array" ref="H828:I828">_xlfn.TEXTSPLIT(SUBSTITUTE(D828,"樓",""),"/",,,0)</f>
        <v>5</v>
      </c>
      <c r="I828" t="str">
        <v>14</v>
      </c>
      <c r="J828" cm="1">
        <f t="array" ref="J828">GetNumByUnit(E828,"房")</f>
        <v>2</v>
      </c>
      <c r="K828" cm="1">
        <f t="array" ref="K828">GetNumByUnit(E828,"廳")</f>
        <v>2</v>
      </c>
      <c r="L828" cm="1">
        <f t="array" ref="L828">GetNumByUnit(E828,"衛")</f>
        <v>2</v>
      </c>
      <c r="M828" t="str">
        <f t="shared" si="48"/>
        <v xml:space="preserve">台中市西屯區福科路  </v>
      </c>
      <c r="N828" t="str">
        <f t="shared" si="49"/>
        <v>台中市</v>
      </c>
      <c r="O828">
        <f t="shared" si="50"/>
        <v>37000</v>
      </c>
      <c r="P828" t="str">
        <f>_xlfn.XLOOKUP(N828,區隔!$B$3:$B$20,區隔!C$3:C$20,0)</f>
        <v>中部</v>
      </c>
      <c r="Q828" t="str">
        <f>LOOKUP(C828,區隔!$F$3:$F$5,區隔!$E$3:$E$5)</f>
        <v>大坪數</v>
      </c>
      <c r="R828">
        <f t="shared" si="51"/>
        <v>20</v>
      </c>
    </row>
    <row r="829" spans="1:18" x14ac:dyDescent="0.3">
      <c r="A829" s="7" t="s">
        <v>2453</v>
      </c>
      <c r="B829" t="s">
        <v>1</v>
      </c>
      <c r="C829">
        <v>8.8000000000000007</v>
      </c>
      <c r="D829" t="s">
        <v>1738</v>
      </c>
      <c r="E829" t="s">
        <v>59</v>
      </c>
      <c r="F829" t="s">
        <v>2454</v>
      </c>
      <c r="G829" t="s">
        <v>251</v>
      </c>
      <c r="H829" t="str" cm="1">
        <f t="array" ref="H829:I829">_xlfn.TEXTSPLIT(SUBSTITUTE(D829,"樓",""),"/",,,0)</f>
        <v>14</v>
      </c>
      <c r="I829" t="str">
        <v>19</v>
      </c>
      <c r="J829" cm="1">
        <f t="array" ref="J829">GetNumByUnit(E829,"房")</f>
        <v>1</v>
      </c>
      <c r="K829" t="str" cm="1">
        <f t="array" ref="K829">GetNumByUnit(E829,"廳")</f>
        <v/>
      </c>
      <c r="L829" cm="1">
        <f t="array" ref="L829">GetNumByUnit(E829,"衛")</f>
        <v>1</v>
      </c>
      <c r="M829" t="str">
        <f t="shared" si="48"/>
        <v xml:space="preserve">台中市西區三民路一段  </v>
      </c>
      <c r="N829" t="str">
        <f t="shared" si="49"/>
        <v>台中市</v>
      </c>
      <c r="O829">
        <f t="shared" si="50"/>
        <v>8500</v>
      </c>
      <c r="P829" t="str">
        <f>_xlfn.XLOOKUP(N829,區隔!$B$3:$B$20,區隔!C$3:C$20,0)</f>
        <v>中部</v>
      </c>
      <c r="Q829" t="str">
        <f>LOOKUP(C829,區隔!$F$3:$F$5,區隔!$E$3:$E$5)</f>
        <v>小坪數</v>
      </c>
      <c r="R829">
        <f t="shared" si="51"/>
        <v>20</v>
      </c>
    </row>
    <row r="830" spans="1:18" x14ac:dyDescent="0.3">
      <c r="A830" s="7" t="s">
        <v>2455</v>
      </c>
      <c r="B830" t="s">
        <v>1</v>
      </c>
      <c r="C830">
        <v>18.02</v>
      </c>
      <c r="D830" t="s">
        <v>95</v>
      </c>
      <c r="E830" t="s">
        <v>56</v>
      </c>
      <c r="F830" t="s">
        <v>2456</v>
      </c>
      <c r="G830" t="s">
        <v>214</v>
      </c>
      <c r="H830" t="str" cm="1">
        <f t="array" ref="H830:I830">_xlfn.TEXTSPLIT(SUBSTITUTE(D830,"樓",""),"/",,,0)</f>
        <v>8</v>
      </c>
      <c r="I830" t="str">
        <v>15</v>
      </c>
      <c r="J830" cm="1">
        <f t="array" ref="J830">GetNumByUnit(E830,"房")</f>
        <v>1</v>
      </c>
      <c r="K830" cm="1">
        <f t="array" ref="K830">GetNumByUnit(E830,"廳")</f>
        <v>1</v>
      </c>
      <c r="L830" cm="1">
        <f t="array" ref="L830">GetNumByUnit(E830,"衛")</f>
        <v>1</v>
      </c>
      <c r="M830" t="str">
        <f t="shared" si="48"/>
        <v xml:space="preserve">新北市汐止區保長路  </v>
      </c>
      <c r="N830" t="str">
        <f t="shared" si="49"/>
        <v>新北市</v>
      </c>
      <c r="O830">
        <f t="shared" si="50"/>
        <v>18000</v>
      </c>
      <c r="P830" t="str">
        <f>_xlfn.XLOOKUP(N830,區隔!$B$3:$B$20,區隔!C$3:C$20,0)</f>
        <v>北部</v>
      </c>
      <c r="Q830" t="str">
        <f>LOOKUP(C830,區隔!$F$3:$F$5,區隔!$E$3:$E$5)</f>
        <v>中坪數</v>
      </c>
      <c r="R830">
        <f t="shared" si="51"/>
        <v>20</v>
      </c>
    </row>
    <row r="831" spans="1:18" x14ac:dyDescent="0.3">
      <c r="A831" s="7" t="s">
        <v>2458</v>
      </c>
      <c r="B831" t="s">
        <v>1</v>
      </c>
      <c r="C831">
        <v>52.67</v>
      </c>
      <c r="D831" t="s">
        <v>749</v>
      </c>
      <c r="E831" t="s">
        <v>1139</v>
      </c>
      <c r="F831" t="s">
        <v>2459</v>
      </c>
      <c r="G831" t="s">
        <v>243</v>
      </c>
      <c r="H831" t="str" cm="1">
        <f t="array" ref="H831:I831">_xlfn.TEXTSPLIT(SUBSTITUTE(D831,"樓",""),"/",,,0)</f>
        <v>B1-4</v>
      </c>
      <c r="I831" t="str">
        <v>4</v>
      </c>
      <c r="J831" cm="1">
        <f t="array" ref="J831">GetNumByUnit(E831,"房")</f>
        <v>5</v>
      </c>
      <c r="K831" cm="1">
        <f t="array" ref="K831">GetNumByUnit(E831,"廳")</f>
        <v>2</v>
      </c>
      <c r="L831" cm="1">
        <f t="array" ref="L831">GetNumByUnit(E831,"衛")</f>
        <v>3</v>
      </c>
      <c r="M831" t="str">
        <f t="shared" si="48"/>
        <v xml:space="preserve">台中市龍井區遊園北路  </v>
      </c>
      <c r="N831" t="str">
        <f t="shared" si="49"/>
        <v>台中市</v>
      </c>
      <c r="O831">
        <f t="shared" si="50"/>
        <v>30000</v>
      </c>
      <c r="P831" t="str">
        <f>_xlfn.XLOOKUP(N831,區隔!$B$3:$B$20,區隔!C$3:C$20,0)</f>
        <v>中部</v>
      </c>
      <c r="Q831" t="str">
        <f>LOOKUP(C831,區隔!$F$3:$F$5,區隔!$E$3:$E$5)</f>
        <v>大坪數</v>
      </c>
      <c r="R831">
        <f t="shared" si="51"/>
        <v>10</v>
      </c>
    </row>
    <row r="832" spans="1:18" x14ac:dyDescent="0.3">
      <c r="A832" s="7" t="s">
        <v>2460</v>
      </c>
      <c r="B832" t="s">
        <v>1</v>
      </c>
      <c r="C832">
        <v>24.83</v>
      </c>
      <c r="D832" t="s">
        <v>450</v>
      </c>
      <c r="E832" t="s">
        <v>61</v>
      </c>
      <c r="F832" t="s">
        <v>2338</v>
      </c>
      <c r="G832" t="s">
        <v>26</v>
      </c>
      <c r="H832" t="str" cm="1">
        <f t="array" ref="H832:I832">_xlfn.TEXTSPLIT(SUBSTITUTE(D832,"樓",""),"/",,,0)</f>
        <v>5</v>
      </c>
      <c r="I832" t="str">
        <v>12</v>
      </c>
      <c r="J832" cm="1">
        <f t="array" ref="J832">GetNumByUnit(E832,"房")</f>
        <v>2</v>
      </c>
      <c r="K832" cm="1">
        <f t="array" ref="K832">GetNumByUnit(E832,"廳")</f>
        <v>2</v>
      </c>
      <c r="L832" cm="1">
        <f t="array" ref="L832">GetNumByUnit(E832,"衛")</f>
        <v>1</v>
      </c>
      <c r="M832" t="str">
        <f t="shared" si="48"/>
        <v xml:space="preserve">台中市西屯區市政南一路  </v>
      </c>
      <c r="N832" t="str">
        <f t="shared" si="49"/>
        <v>台中市</v>
      </c>
      <c r="O832">
        <f t="shared" si="50"/>
        <v>32000</v>
      </c>
      <c r="P832" t="str">
        <f>_xlfn.XLOOKUP(N832,區隔!$B$3:$B$20,區隔!C$3:C$20,0)</f>
        <v>中部</v>
      </c>
      <c r="Q832" t="str">
        <f>LOOKUP(C832,區隔!$F$3:$F$5,區隔!$E$3:$E$5)</f>
        <v>中坪數</v>
      </c>
      <c r="R832">
        <f t="shared" si="51"/>
        <v>20</v>
      </c>
    </row>
    <row r="833" spans="1:18" x14ac:dyDescent="0.3">
      <c r="A833" s="7" t="s">
        <v>2461</v>
      </c>
      <c r="B833" t="s">
        <v>1</v>
      </c>
      <c r="C833">
        <v>37.229999999999997</v>
      </c>
      <c r="D833" t="s">
        <v>82</v>
      </c>
      <c r="E833" t="s">
        <v>53</v>
      </c>
      <c r="F833" t="s">
        <v>1785</v>
      </c>
      <c r="G833" t="s">
        <v>26</v>
      </c>
      <c r="H833" t="str" cm="1">
        <f t="array" ref="H833:I833">_xlfn.TEXTSPLIT(SUBSTITUTE(D833,"樓",""),"/",,,0)</f>
        <v>4</v>
      </c>
      <c r="I833" t="str">
        <v>12</v>
      </c>
      <c r="J833" cm="1">
        <f t="array" ref="J833">GetNumByUnit(E833,"房")</f>
        <v>3</v>
      </c>
      <c r="K833" cm="1">
        <f t="array" ref="K833">GetNumByUnit(E833,"廳")</f>
        <v>2</v>
      </c>
      <c r="L833" cm="1">
        <f t="array" ref="L833">GetNumByUnit(E833,"衛")</f>
        <v>2</v>
      </c>
      <c r="M833" t="str">
        <f t="shared" si="48"/>
        <v xml:space="preserve">新北市林口區文化二路二段  </v>
      </c>
      <c r="N833" t="str">
        <f t="shared" si="49"/>
        <v>新北市</v>
      </c>
      <c r="O833">
        <f t="shared" si="50"/>
        <v>32000</v>
      </c>
      <c r="P833" t="str">
        <f>_xlfn.XLOOKUP(N833,區隔!$B$3:$B$20,區隔!C$3:C$20,0)</f>
        <v>北部</v>
      </c>
      <c r="Q833" t="str">
        <f>LOOKUP(C833,區隔!$F$3:$F$5,區隔!$E$3:$E$5)</f>
        <v>大坪數</v>
      </c>
      <c r="R833">
        <f t="shared" si="51"/>
        <v>20</v>
      </c>
    </row>
    <row r="834" spans="1:18" x14ac:dyDescent="0.3">
      <c r="A834" s="7" t="s">
        <v>2462</v>
      </c>
      <c r="B834" t="s">
        <v>1</v>
      </c>
      <c r="C834">
        <v>25.89</v>
      </c>
      <c r="D834" t="s">
        <v>798</v>
      </c>
      <c r="E834" t="s">
        <v>141</v>
      </c>
      <c r="F834" t="s">
        <v>2463</v>
      </c>
      <c r="G834" t="s">
        <v>288</v>
      </c>
      <c r="H834" t="str" cm="1">
        <f t="array" ref="H834:I834">_xlfn.TEXTSPLIT(SUBSTITUTE(D834,"樓",""),"/",,,0)</f>
        <v>3</v>
      </c>
      <c r="I834" t="str">
        <v>15</v>
      </c>
      <c r="J834" cm="1">
        <f t="array" ref="J834">GetNumByUnit(E834,"房")</f>
        <v>2</v>
      </c>
      <c r="K834" cm="1">
        <f t="array" ref="K834">GetNumByUnit(E834,"廳")</f>
        <v>1</v>
      </c>
      <c r="L834" cm="1">
        <f t="array" ref="L834">GetNumByUnit(E834,"衛")</f>
        <v>1</v>
      </c>
      <c r="M834" t="str">
        <f t="shared" si="48"/>
        <v xml:space="preserve">高雄市楠梓區大學二十六街  </v>
      </c>
      <c r="N834" t="str">
        <f t="shared" si="49"/>
        <v>高雄市</v>
      </c>
      <c r="O834">
        <f t="shared" si="50"/>
        <v>19000</v>
      </c>
      <c r="P834" t="str">
        <f>_xlfn.XLOOKUP(N834,區隔!$B$3:$B$20,區隔!C$3:C$20,0)</f>
        <v>南部</v>
      </c>
      <c r="Q834" t="str">
        <f>LOOKUP(C834,區隔!$F$3:$F$5,區隔!$E$3:$E$5)</f>
        <v>中坪數</v>
      </c>
      <c r="R834">
        <f t="shared" si="51"/>
        <v>20</v>
      </c>
    </row>
    <row r="835" spans="1:18" x14ac:dyDescent="0.3">
      <c r="A835" s="7" t="s">
        <v>2464</v>
      </c>
      <c r="B835" t="s">
        <v>1</v>
      </c>
      <c r="C835">
        <v>19.239999999999998</v>
      </c>
      <c r="D835" t="s">
        <v>2465</v>
      </c>
      <c r="E835" t="s">
        <v>56</v>
      </c>
      <c r="F835" t="s">
        <v>2466</v>
      </c>
      <c r="G835" t="s">
        <v>482</v>
      </c>
      <c r="H835" t="str" cm="1">
        <f t="array" ref="H835:I835">_xlfn.TEXTSPLIT(SUBSTITUTE(D835,"樓",""),"/",,,0)</f>
        <v>35</v>
      </c>
      <c r="I835" t="str">
        <v>36</v>
      </c>
      <c r="J835" cm="1">
        <f t="array" ref="J835">GetNumByUnit(E835,"房")</f>
        <v>1</v>
      </c>
      <c r="K835" cm="1">
        <f t="array" ref="K835">GetNumByUnit(E835,"廳")</f>
        <v>1</v>
      </c>
      <c r="L835" cm="1">
        <f t="array" ref="L835">GetNumByUnit(E835,"衛")</f>
        <v>1</v>
      </c>
      <c r="M835" t="str">
        <f t="shared" ref="M835:M898" si="52">IFERROR(_xlfn.TEXTAFTER(F835,"/",LEN(F835)-LEN(SUBSTITUTE(F835,"/",""))),F835)</f>
        <v xml:space="preserve">新北市中和區景新街  </v>
      </c>
      <c r="N835" t="str">
        <f t="shared" ref="N835:N898" si="53">TRIM(LEFT(M835,MIN(IFERROR(SEARCH("縣",M835),999),IFERROR(SEARCH("市",M835),999))))</f>
        <v>新北市</v>
      </c>
      <c r="O835">
        <f t="shared" ref="O835:O898" si="54">VALUE(SUBSTITUTE(SUBSTITUTE(G835,",", ""),"元/月",""))</f>
        <v>29000</v>
      </c>
      <c r="P835" t="str">
        <f>_xlfn.XLOOKUP(N835,區隔!$B$3:$B$20,區隔!C$3:C$20,0)</f>
        <v>北部</v>
      </c>
      <c r="Q835" t="str">
        <f>LOOKUP(C835,區隔!$F$3:$F$5,區隔!$E$3:$E$5)</f>
        <v>中坪數</v>
      </c>
      <c r="R835">
        <f t="shared" ref="R835:R898" si="55">_xlfn.XLOOKUP(CEILING(I835,10),_xlfn.SEQUENCE(100,,10,10),_xlfn.SEQUENCE(100,,10,10))</f>
        <v>40</v>
      </c>
    </row>
    <row r="836" spans="1:18" x14ac:dyDescent="0.3">
      <c r="A836" s="7" t="s">
        <v>2467</v>
      </c>
      <c r="B836" t="s">
        <v>1</v>
      </c>
      <c r="C836">
        <v>29.9</v>
      </c>
      <c r="D836" t="s">
        <v>2468</v>
      </c>
      <c r="E836" t="s">
        <v>379</v>
      </c>
      <c r="F836" t="s">
        <v>2469</v>
      </c>
      <c r="G836" t="s">
        <v>89</v>
      </c>
      <c r="H836" t="str" cm="1">
        <f t="array" ref="H836:I836">_xlfn.TEXTSPLIT(SUBSTITUTE(D836,"樓",""),"/",,,0)</f>
        <v>2-3</v>
      </c>
      <c r="I836" t="str">
        <v>5</v>
      </c>
      <c r="J836" cm="1">
        <f t="array" ref="J836">GetNumByUnit(E836,"房")</f>
        <v>3</v>
      </c>
      <c r="K836" cm="1">
        <f t="array" ref="K836">GetNumByUnit(E836,"廳")</f>
        <v>1</v>
      </c>
      <c r="L836" cm="1">
        <f t="array" ref="L836">GetNumByUnit(E836,"衛")</f>
        <v>2</v>
      </c>
      <c r="M836" t="str">
        <f t="shared" si="52"/>
        <v xml:space="preserve">新竹縣竹北市嘉祥一街  </v>
      </c>
      <c r="N836" t="str">
        <f t="shared" si="53"/>
        <v>新竹縣</v>
      </c>
      <c r="O836">
        <f t="shared" si="54"/>
        <v>28000</v>
      </c>
      <c r="P836" t="str">
        <f>_xlfn.XLOOKUP(N836,區隔!$B$3:$B$20,區隔!C$3:C$20,0)</f>
        <v>北部</v>
      </c>
      <c r="Q836" t="str">
        <f>LOOKUP(C836,區隔!$F$3:$F$5,區隔!$E$3:$E$5)</f>
        <v>中坪數</v>
      </c>
      <c r="R836">
        <f t="shared" si="55"/>
        <v>10</v>
      </c>
    </row>
    <row r="837" spans="1:18" x14ac:dyDescent="0.3">
      <c r="A837" s="7" t="s">
        <v>459</v>
      </c>
      <c r="B837" t="s">
        <v>1</v>
      </c>
      <c r="C837">
        <v>34.46</v>
      </c>
      <c r="D837" t="s">
        <v>460</v>
      </c>
      <c r="E837" t="s">
        <v>187</v>
      </c>
      <c r="F837" t="s">
        <v>2</v>
      </c>
      <c r="G837" t="s">
        <v>400</v>
      </c>
      <c r="H837" t="str" cm="1">
        <f t="array" ref="H837:I837">_xlfn.TEXTSPLIT(SUBSTITUTE(D837,"樓",""),"/",,,0)</f>
        <v>10</v>
      </c>
      <c r="I837" t="str">
        <v>11</v>
      </c>
      <c r="J837" cm="1">
        <f t="array" ref="J837">GetNumByUnit(E837,"房")</f>
        <v>3</v>
      </c>
      <c r="K837" cm="1">
        <f t="array" ref="K837">GetNumByUnit(E837,"廳")</f>
        <v>2</v>
      </c>
      <c r="L837" cm="1">
        <f t="array" ref="L837">GetNumByUnit(E837,"衛")</f>
        <v>1</v>
      </c>
      <c r="M837" t="str">
        <f t="shared" si="52"/>
        <v xml:space="preserve">台北市大安區和平東路二段  </v>
      </c>
      <c r="N837" t="str">
        <f t="shared" si="53"/>
        <v>台北市</v>
      </c>
      <c r="O837">
        <f t="shared" si="54"/>
        <v>72000</v>
      </c>
      <c r="P837" t="str">
        <f>_xlfn.XLOOKUP(N837,區隔!$B$3:$B$20,區隔!C$3:C$20,0)</f>
        <v>北部</v>
      </c>
      <c r="Q837" t="str">
        <f>LOOKUP(C837,區隔!$F$3:$F$5,區隔!$E$3:$E$5)</f>
        <v>大坪數</v>
      </c>
      <c r="R837">
        <f t="shared" si="55"/>
        <v>20</v>
      </c>
    </row>
    <row r="838" spans="1:18" x14ac:dyDescent="0.3">
      <c r="A838" s="7" t="s">
        <v>2471</v>
      </c>
      <c r="B838" t="s">
        <v>1</v>
      </c>
      <c r="C838">
        <v>56.11</v>
      </c>
      <c r="D838" t="s">
        <v>232</v>
      </c>
      <c r="E838" t="s">
        <v>66</v>
      </c>
      <c r="F838" t="s">
        <v>2472</v>
      </c>
      <c r="G838" t="s">
        <v>41</v>
      </c>
      <c r="H838" t="str" cm="1">
        <f t="array" ref="H838:I838">_xlfn.TEXTSPLIT(SUBSTITUTE(D838,"樓",""),"/",,,0)</f>
        <v>2</v>
      </c>
      <c r="I838" t="str">
        <v>14</v>
      </c>
      <c r="J838" cm="1">
        <f t="array" ref="J838">GetNumByUnit(E838,"房")</f>
        <v>4</v>
      </c>
      <c r="K838" cm="1">
        <f t="array" ref="K838">GetNumByUnit(E838,"廳")</f>
        <v>2</v>
      </c>
      <c r="L838" cm="1">
        <f t="array" ref="L838">GetNumByUnit(E838,"衛")</f>
        <v>2</v>
      </c>
      <c r="M838" t="str">
        <f t="shared" si="52"/>
        <v xml:space="preserve">新北市新店區溪園路  </v>
      </c>
      <c r="N838" t="str">
        <f t="shared" si="53"/>
        <v>新北市</v>
      </c>
      <c r="O838">
        <f t="shared" si="54"/>
        <v>45000</v>
      </c>
      <c r="P838" t="str">
        <f>_xlfn.XLOOKUP(N838,區隔!$B$3:$B$20,區隔!C$3:C$20,0)</f>
        <v>北部</v>
      </c>
      <c r="Q838" t="str">
        <f>LOOKUP(C838,區隔!$F$3:$F$5,區隔!$E$3:$E$5)</f>
        <v>大坪數</v>
      </c>
      <c r="R838">
        <f t="shared" si="55"/>
        <v>20</v>
      </c>
    </row>
    <row r="839" spans="1:18" x14ac:dyDescent="0.3">
      <c r="A839" s="7" t="s">
        <v>2473</v>
      </c>
      <c r="B839" t="s">
        <v>1</v>
      </c>
      <c r="C839">
        <v>18.38</v>
      </c>
      <c r="D839" t="s">
        <v>2474</v>
      </c>
      <c r="E839" t="s">
        <v>1400</v>
      </c>
      <c r="F839" t="s">
        <v>2096</v>
      </c>
      <c r="G839" t="s">
        <v>18</v>
      </c>
      <c r="H839" t="str" cm="1">
        <f t="array" ref="H839:I839">_xlfn.TEXTSPLIT(SUBSTITUTE(D839,"樓",""),"/",,,0)</f>
        <v>10</v>
      </c>
      <c r="I839" t="str">
        <v>17</v>
      </c>
      <c r="J839" cm="1">
        <f t="array" ref="J839">GetNumByUnit(E839,"房")</f>
        <v>3</v>
      </c>
      <c r="K839" cm="1">
        <f t="array" ref="K839">GetNumByUnit(E839,"廳")</f>
        <v>1</v>
      </c>
      <c r="L839" cm="1">
        <f t="array" ref="L839">GetNumByUnit(E839,"衛")</f>
        <v>1</v>
      </c>
      <c r="M839" t="str">
        <f t="shared" si="52"/>
        <v xml:space="preserve">新北市汐止區中興路  </v>
      </c>
      <c r="N839" t="str">
        <f t="shared" si="53"/>
        <v>新北市</v>
      </c>
      <c r="O839">
        <f t="shared" si="54"/>
        <v>22000</v>
      </c>
      <c r="P839" t="str">
        <f>_xlfn.XLOOKUP(N839,區隔!$B$3:$B$20,區隔!C$3:C$20,0)</f>
        <v>北部</v>
      </c>
      <c r="Q839" t="str">
        <f>LOOKUP(C839,區隔!$F$3:$F$5,區隔!$E$3:$E$5)</f>
        <v>中坪數</v>
      </c>
      <c r="R839">
        <f t="shared" si="55"/>
        <v>20</v>
      </c>
    </row>
    <row r="840" spans="1:18" x14ac:dyDescent="0.3">
      <c r="A840" s="7" t="s">
        <v>2475</v>
      </c>
      <c r="B840" t="s">
        <v>1</v>
      </c>
      <c r="C840">
        <v>36.11</v>
      </c>
      <c r="D840" t="s">
        <v>166</v>
      </c>
      <c r="E840" t="s">
        <v>53</v>
      </c>
      <c r="F840" t="s">
        <v>2476</v>
      </c>
      <c r="G840" t="s">
        <v>89</v>
      </c>
      <c r="H840" t="str" cm="1">
        <f t="array" ref="H840:I840">_xlfn.TEXTSPLIT(SUBSTITUTE(D840,"樓",""),"/",,,0)</f>
        <v>6</v>
      </c>
      <c r="I840" t="str">
        <v>7</v>
      </c>
      <c r="J840" cm="1">
        <f t="array" ref="J840">GetNumByUnit(E840,"房")</f>
        <v>3</v>
      </c>
      <c r="K840" cm="1">
        <f t="array" ref="K840">GetNumByUnit(E840,"廳")</f>
        <v>2</v>
      </c>
      <c r="L840" cm="1">
        <f t="array" ref="L840">GetNumByUnit(E840,"衛")</f>
        <v>2</v>
      </c>
      <c r="M840" t="str">
        <f t="shared" si="52"/>
        <v xml:space="preserve">台南市安定區港口  </v>
      </c>
      <c r="N840" t="str">
        <f t="shared" si="53"/>
        <v>台南市</v>
      </c>
      <c r="O840">
        <f t="shared" si="54"/>
        <v>28000</v>
      </c>
      <c r="P840" t="str">
        <f>_xlfn.XLOOKUP(N840,區隔!$B$3:$B$20,區隔!C$3:C$20,0)</f>
        <v>南部</v>
      </c>
      <c r="Q840" t="str">
        <f>LOOKUP(C840,區隔!$F$3:$F$5,區隔!$E$3:$E$5)</f>
        <v>大坪數</v>
      </c>
      <c r="R840">
        <f t="shared" si="55"/>
        <v>10</v>
      </c>
    </row>
    <row r="841" spans="1:18" x14ac:dyDescent="0.3">
      <c r="A841" s="7" t="s">
        <v>2477</v>
      </c>
      <c r="B841" t="s">
        <v>1</v>
      </c>
      <c r="C841">
        <v>36.1</v>
      </c>
      <c r="D841" t="s">
        <v>68</v>
      </c>
      <c r="E841" t="s">
        <v>53</v>
      </c>
      <c r="F841" t="s">
        <v>2476</v>
      </c>
      <c r="G841" t="s">
        <v>89</v>
      </c>
      <c r="H841" t="str" cm="1">
        <f t="array" ref="H841:I841">_xlfn.TEXTSPLIT(SUBSTITUTE(D841,"樓",""),"/",,,0)</f>
        <v>4</v>
      </c>
      <c r="I841" t="str">
        <v>7</v>
      </c>
      <c r="J841" cm="1">
        <f t="array" ref="J841">GetNumByUnit(E841,"房")</f>
        <v>3</v>
      </c>
      <c r="K841" cm="1">
        <f t="array" ref="K841">GetNumByUnit(E841,"廳")</f>
        <v>2</v>
      </c>
      <c r="L841" cm="1">
        <f t="array" ref="L841">GetNumByUnit(E841,"衛")</f>
        <v>2</v>
      </c>
      <c r="M841" t="str">
        <f t="shared" si="52"/>
        <v xml:space="preserve">台南市安定區港口  </v>
      </c>
      <c r="N841" t="str">
        <f t="shared" si="53"/>
        <v>台南市</v>
      </c>
      <c r="O841">
        <f t="shared" si="54"/>
        <v>28000</v>
      </c>
      <c r="P841" t="str">
        <f>_xlfn.XLOOKUP(N841,區隔!$B$3:$B$20,區隔!C$3:C$20,0)</f>
        <v>南部</v>
      </c>
      <c r="Q841" t="str">
        <f>LOOKUP(C841,區隔!$F$3:$F$5,區隔!$E$3:$E$5)</f>
        <v>大坪數</v>
      </c>
      <c r="R841">
        <f t="shared" si="55"/>
        <v>10</v>
      </c>
    </row>
    <row r="842" spans="1:18" x14ac:dyDescent="0.3">
      <c r="A842" s="7" t="s">
        <v>461</v>
      </c>
      <c r="B842" t="s">
        <v>1</v>
      </c>
      <c r="C842">
        <v>67.760000000000005</v>
      </c>
      <c r="D842" t="s">
        <v>202</v>
      </c>
      <c r="E842" t="s">
        <v>53</v>
      </c>
      <c r="F842" t="s">
        <v>462</v>
      </c>
      <c r="G842" t="s">
        <v>463</v>
      </c>
      <c r="H842" t="str" cm="1">
        <f t="array" ref="H842:I842">_xlfn.TEXTSPLIT(SUBSTITUTE(D842,"樓",""),"/",,,0)</f>
        <v>2</v>
      </c>
      <c r="I842" t="str">
        <v>9</v>
      </c>
      <c r="J842" cm="1">
        <f t="array" ref="J842">GetNumByUnit(E842,"房")</f>
        <v>3</v>
      </c>
      <c r="K842" cm="1">
        <f t="array" ref="K842">GetNumByUnit(E842,"廳")</f>
        <v>2</v>
      </c>
      <c r="L842" cm="1">
        <f t="array" ref="L842">GetNumByUnit(E842,"衛")</f>
        <v>2</v>
      </c>
      <c r="M842" t="str">
        <f t="shared" si="52"/>
        <v xml:space="preserve">台北市中山區林森北路  </v>
      </c>
      <c r="N842" t="str">
        <f t="shared" si="53"/>
        <v>台北市</v>
      </c>
      <c r="O842">
        <f t="shared" si="54"/>
        <v>88000</v>
      </c>
      <c r="P842" t="str">
        <f>_xlfn.XLOOKUP(N842,區隔!$B$3:$B$20,區隔!C$3:C$20,0)</f>
        <v>北部</v>
      </c>
      <c r="Q842" t="str">
        <f>LOOKUP(C842,區隔!$F$3:$F$5,區隔!$E$3:$E$5)</f>
        <v>大坪數</v>
      </c>
      <c r="R842">
        <f t="shared" si="55"/>
        <v>10</v>
      </c>
    </row>
    <row r="843" spans="1:18" x14ac:dyDescent="0.3">
      <c r="A843" s="7" t="s">
        <v>2478</v>
      </c>
      <c r="B843" t="s">
        <v>1</v>
      </c>
      <c r="C843">
        <v>13.48</v>
      </c>
      <c r="D843" t="s">
        <v>1050</v>
      </c>
      <c r="E843" t="s">
        <v>56</v>
      </c>
      <c r="F843" t="s">
        <v>1607</v>
      </c>
      <c r="G843" t="s">
        <v>128</v>
      </c>
      <c r="H843" t="str" cm="1">
        <f t="array" ref="H843:I843">_xlfn.TEXTSPLIT(SUBSTITUTE(D843,"樓",""),"/",,,0)</f>
        <v>3</v>
      </c>
      <c r="I843" t="str">
        <v>22</v>
      </c>
      <c r="J843" cm="1">
        <f t="array" ref="J843">GetNumByUnit(E843,"房")</f>
        <v>1</v>
      </c>
      <c r="K843" cm="1">
        <f t="array" ref="K843">GetNumByUnit(E843,"廳")</f>
        <v>1</v>
      </c>
      <c r="L843" cm="1">
        <f t="array" ref="L843">GetNumByUnit(E843,"衛")</f>
        <v>1</v>
      </c>
      <c r="M843" t="str">
        <f t="shared" si="52"/>
        <v xml:space="preserve">新北市淡水區淡金路  </v>
      </c>
      <c r="N843" t="str">
        <f t="shared" si="53"/>
        <v>新北市</v>
      </c>
      <c r="O843">
        <f t="shared" si="54"/>
        <v>16000</v>
      </c>
      <c r="P843" t="str">
        <f>_xlfn.XLOOKUP(N843,區隔!$B$3:$B$20,區隔!C$3:C$20,0)</f>
        <v>北部</v>
      </c>
      <c r="Q843" t="str">
        <f>LOOKUP(C843,區隔!$F$3:$F$5,區隔!$E$3:$E$5)</f>
        <v>小坪數</v>
      </c>
      <c r="R843">
        <f t="shared" si="55"/>
        <v>30</v>
      </c>
    </row>
    <row r="844" spans="1:18" x14ac:dyDescent="0.3">
      <c r="A844" s="7" t="s">
        <v>2479</v>
      </c>
      <c r="B844" t="s">
        <v>1</v>
      </c>
      <c r="C844">
        <v>45.01</v>
      </c>
      <c r="D844" t="s">
        <v>95</v>
      </c>
      <c r="E844" t="s">
        <v>53</v>
      </c>
      <c r="F844" t="s">
        <v>2480</v>
      </c>
      <c r="G844" t="s">
        <v>26</v>
      </c>
      <c r="H844" t="str" cm="1">
        <f t="array" ref="H844:I844">_xlfn.TEXTSPLIT(SUBSTITUTE(D844,"樓",""),"/",,,0)</f>
        <v>8</v>
      </c>
      <c r="I844" t="str">
        <v>15</v>
      </c>
      <c r="J844" cm="1">
        <f t="array" ref="J844">GetNumByUnit(E844,"房")</f>
        <v>3</v>
      </c>
      <c r="K844" cm="1">
        <f t="array" ref="K844">GetNumByUnit(E844,"廳")</f>
        <v>2</v>
      </c>
      <c r="L844" cm="1">
        <f t="array" ref="L844">GetNumByUnit(E844,"衛")</f>
        <v>2</v>
      </c>
      <c r="M844" t="str">
        <f t="shared" si="52"/>
        <v xml:space="preserve">高雄市新興區復橫一路  </v>
      </c>
      <c r="N844" t="str">
        <f t="shared" si="53"/>
        <v>高雄市</v>
      </c>
      <c r="O844">
        <f t="shared" si="54"/>
        <v>32000</v>
      </c>
      <c r="P844" t="str">
        <f>_xlfn.XLOOKUP(N844,區隔!$B$3:$B$20,區隔!C$3:C$20,0)</f>
        <v>南部</v>
      </c>
      <c r="Q844" t="str">
        <f>LOOKUP(C844,區隔!$F$3:$F$5,區隔!$E$3:$E$5)</f>
        <v>大坪數</v>
      </c>
      <c r="R844">
        <f t="shared" si="55"/>
        <v>20</v>
      </c>
    </row>
    <row r="845" spans="1:18" x14ac:dyDescent="0.3">
      <c r="A845" s="7" t="s">
        <v>2481</v>
      </c>
      <c r="B845" t="s">
        <v>1</v>
      </c>
      <c r="C845">
        <v>16.82</v>
      </c>
      <c r="D845" t="s">
        <v>241</v>
      </c>
      <c r="E845" t="s">
        <v>59</v>
      </c>
      <c r="F845" t="s">
        <v>2482</v>
      </c>
      <c r="G845" t="s">
        <v>128</v>
      </c>
      <c r="H845" t="str" cm="1">
        <f t="array" ref="H845:I845">_xlfn.TEXTSPLIT(SUBSTITUTE(D845,"樓",""),"/",,,0)</f>
        <v>3</v>
      </c>
      <c r="I845" t="str">
        <v>3</v>
      </c>
      <c r="J845" cm="1">
        <f t="array" ref="J845">GetNumByUnit(E845,"房")</f>
        <v>1</v>
      </c>
      <c r="K845" t="str" cm="1">
        <f t="array" ref="K845">GetNumByUnit(E845,"廳")</f>
        <v/>
      </c>
      <c r="L845" cm="1">
        <f t="array" ref="L845">GetNumByUnit(E845,"衛")</f>
        <v>1</v>
      </c>
      <c r="M845" t="str">
        <f t="shared" si="52"/>
        <v xml:space="preserve">台中市南屯區永春南路  </v>
      </c>
      <c r="N845" t="str">
        <f t="shared" si="53"/>
        <v>台中市</v>
      </c>
      <c r="O845">
        <f t="shared" si="54"/>
        <v>16000</v>
      </c>
      <c r="P845" t="str">
        <f>_xlfn.XLOOKUP(N845,區隔!$B$3:$B$20,區隔!C$3:C$20,0)</f>
        <v>中部</v>
      </c>
      <c r="Q845" t="str">
        <f>LOOKUP(C845,區隔!$F$3:$F$5,區隔!$E$3:$E$5)</f>
        <v>中坪數</v>
      </c>
      <c r="R845">
        <f t="shared" si="55"/>
        <v>10</v>
      </c>
    </row>
    <row r="846" spans="1:18" x14ac:dyDescent="0.3">
      <c r="A846" s="7" t="s">
        <v>2483</v>
      </c>
      <c r="B846" t="s">
        <v>1</v>
      </c>
      <c r="C846">
        <v>16.82</v>
      </c>
      <c r="D846" t="s">
        <v>244</v>
      </c>
      <c r="E846" t="s">
        <v>59</v>
      </c>
      <c r="F846" t="s">
        <v>2482</v>
      </c>
      <c r="G846" t="s">
        <v>128</v>
      </c>
      <c r="H846" t="str" cm="1">
        <f t="array" ref="H846:I846">_xlfn.TEXTSPLIT(SUBSTITUTE(D846,"樓",""),"/",,,0)</f>
        <v>2</v>
      </c>
      <c r="I846" t="str">
        <v>3</v>
      </c>
      <c r="J846" cm="1">
        <f t="array" ref="J846">GetNumByUnit(E846,"房")</f>
        <v>1</v>
      </c>
      <c r="K846" t="str" cm="1">
        <f t="array" ref="K846">GetNumByUnit(E846,"廳")</f>
        <v/>
      </c>
      <c r="L846" cm="1">
        <f t="array" ref="L846">GetNumByUnit(E846,"衛")</f>
        <v>1</v>
      </c>
      <c r="M846" t="str">
        <f t="shared" si="52"/>
        <v xml:space="preserve">台中市南屯區永春南路  </v>
      </c>
      <c r="N846" t="str">
        <f t="shared" si="53"/>
        <v>台中市</v>
      </c>
      <c r="O846">
        <f t="shared" si="54"/>
        <v>16000</v>
      </c>
      <c r="P846" t="str">
        <f>_xlfn.XLOOKUP(N846,區隔!$B$3:$B$20,區隔!C$3:C$20,0)</f>
        <v>中部</v>
      </c>
      <c r="Q846" t="str">
        <f>LOOKUP(C846,區隔!$F$3:$F$5,區隔!$E$3:$E$5)</f>
        <v>中坪數</v>
      </c>
      <c r="R846">
        <f t="shared" si="55"/>
        <v>10</v>
      </c>
    </row>
    <row r="847" spans="1:18" x14ac:dyDescent="0.3">
      <c r="A847" s="7" t="s">
        <v>465</v>
      </c>
      <c r="B847" t="s">
        <v>1</v>
      </c>
      <c r="C847">
        <v>10</v>
      </c>
      <c r="D847" t="s">
        <v>63</v>
      </c>
      <c r="E847" t="s">
        <v>59</v>
      </c>
      <c r="F847" t="s">
        <v>199</v>
      </c>
      <c r="G847" t="s">
        <v>20</v>
      </c>
      <c r="H847" t="str" cm="1">
        <f t="array" ref="H847:I847">_xlfn.TEXTSPLIT(SUBSTITUTE(D847,"樓",""),"/",,,0)</f>
        <v>5</v>
      </c>
      <c r="I847" t="str">
        <v>5</v>
      </c>
      <c r="J847" cm="1">
        <f t="array" ref="J847">GetNumByUnit(E847,"房")</f>
        <v>1</v>
      </c>
      <c r="K847" t="str" cm="1">
        <f t="array" ref="K847">GetNumByUnit(E847,"廳")</f>
        <v/>
      </c>
      <c r="L847" cm="1">
        <f t="array" ref="L847">GetNumByUnit(E847,"衛")</f>
        <v>1</v>
      </c>
      <c r="M847" t="str">
        <f t="shared" si="52"/>
        <v xml:space="preserve">台北市內湖區康寧路三段  </v>
      </c>
      <c r="N847" t="str">
        <f t="shared" si="53"/>
        <v>台北市</v>
      </c>
      <c r="O847">
        <f t="shared" si="54"/>
        <v>12000</v>
      </c>
      <c r="P847" t="str">
        <f>_xlfn.XLOOKUP(N847,區隔!$B$3:$B$20,區隔!C$3:C$20,0)</f>
        <v>北部</v>
      </c>
      <c r="Q847" t="str">
        <f>LOOKUP(C847,區隔!$F$3:$F$5,區隔!$E$3:$E$5)</f>
        <v>小坪數</v>
      </c>
      <c r="R847">
        <f t="shared" si="55"/>
        <v>10</v>
      </c>
    </row>
    <row r="848" spans="1:18" x14ac:dyDescent="0.3">
      <c r="A848" s="7" t="s">
        <v>2484</v>
      </c>
      <c r="B848" t="s">
        <v>1</v>
      </c>
      <c r="C848">
        <v>11</v>
      </c>
      <c r="D848" t="s">
        <v>64</v>
      </c>
      <c r="E848" t="s">
        <v>2485</v>
      </c>
      <c r="F848" t="s">
        <v>2486</v>
      </c>
      <c r="G848" t="s">
        <v>2487</v>
      </c>
      <c r="H848" t="str" cm="1">
        <f t="array" ref="H848:I848">_xlfn.TEXTSPLIT(SUBSTITUTE(D848,"樓",""),"/",,,0)</f>
        <v>1</v>
      </c>
      <c r="I848" t="str">
        <v>4</v>
      </c>
      <c r="J848" cm="1">
        <f t="array" ref="J848">GetNumByUnit(E848,"房")</f>
        <v>1</v>
      </c>
      <c r="K848" cm="1">
        <f t="array" ref="K848">GetNumByUnit(E848,"廳")</f>
        <v>1</v>
      </c>
      <c r="L848" cm="1">
        <f t="array" ref="L848">GetNumByUnit(E848,"衛")</f>
        <v>1</v>
      </c>
      <c r="M848" t="str">
        <f t="shared" si="52"/>
        <v xml:space="preserve">新北市新店區寶安街  </v>
      </c>
      <c r="N848" t="str">
        <f t="shared" si="53"/>
        <v>新北市</v>
      </c>
      <c r="O848">
        <f t="shared" si="54"/>
        <v>21500</v>
      </c>
      <c r="P848" t="str">
        <f>_xlfn.XLOOKUP(N848,區隔!$B$3:$B$20,區隔!C$3:C$20,0)</f>
        <v>北部</v>
      </c>
      <c r="Q848" t="str">
        <f>LOOKUP(C848,區隔!$F$3:$F$5,區隔!$E$3:$E$5)</f>
        <v>小坪數</v>
      </c>
      <c r="R848">
        <f t="shared" si="55"/>
        <v>10</v>
      </c>
    </row>
    <row r="849" spans="1:18" x14ac:dyDescent="0.3">
      <c r="A849" s="7" t="s">
        <v>2491</v>
      </c>
      <c r="B849" t="s">
        <v>1</v>
      </c>
      <c r="C849">
        <v>30.91</v>
      </c>
      <c r="D849" t="s">
        <v>1250</v>
      </c>
      <c r="E849" t="s">
        <v>51</v>
      </c>
      <c r="F849" t="s">
        <v>2489</v>
      </c>
      <c r="G849" t="s">
        <v>216</v>
      </c>
      <c r="H849" t="str" cm="1">
        <f t="array" ref="H849:I849">_xlfn.TEXTSPLIT(SUBSTITUTE(D849,"樓",""),"/",,,0)</f>
        <v>11</v>
      </c>
      <c r="I849" t="str">
        <v>20</v>
      </c>
      <c r="J849" cm="1">
        <f t="array" ref="J849">GetNumByUnit(E849,"房")</f>
        <v>2</v>
      </c>
      <c r="K849" cm="1">
        <f t="array" ref="K849">GetNumByUnit(E849,"廳")</f>
        <v>2</v>
      </c>
      <c r="L849" cm="1">
        <f t="array" ref="L849">GetNumByUnit(E849,"衛")</f>
        <v>2</v>
      </c>
      <c r="M849" t="str">
        <f t="shared" si="52"/>
        <v xml:space="preserve">新北市板橋區光環路二段  </v>
      </c>
      <c r="N849" t="str">
        <f t="shared" si="53"/>
        <v>新北市</v>
      </c>
      <c r="O849">
        <f t="shared" si="54"/>
        <v>34800</v>
      </c>
      <c r="P849" t="str">
        <f>_xlfn.XLOOKUP(N849,區隔!$B$3:$B$20,區隔!C$3:C$20,0)</f>
        <v>北部</v>
      </c>
      <c r="Q849" t="str">
        <f>LOOKUP(C849,區隔!$F$3:$F$5,區隔!$E$3:$E$5)</f>
        <v>大坪數</v>
      </c>
      <c r="R849">
        <f t="shared" si="55"/>
        <v>20</v>
      </c>
    </row>
    <row r="850" spans="1:18" x14ac:dyDescent="0.3">
      <c r="A850" s="7" t="s">
        <v>2492</v>
      </c>
      <c r="B850" t="s">
        <v>1</v>
      </c>
      <c r="C850">
        <v>47.2</v>
      </c>
      <c r="D850" t="s">
        <v>344</v>
      </c>
      <c r="E850" t="s">
        <v>1423</v>
      </c>
      <c r="F850" t="s">
        <v>2493</v>
      </c>
      <c r="G850" t="s">
        <v>999</v>
      </c>
      <c r="H850" t="str" cm="1">
        <f t="array" ref="H850:I850">_xlfn.TEXTSPLIT(SUBSTITUTE(D850,"樓",""),"/",,,0)</f>
        <v>1-3</v>
      </c>
      <c r="I850" t="str">
        <v>3</v>
      </c>
      <c r="J850" cm="1">
        <f t="array" ref="J850">GetNumByUnit(E850,"房")</f>
        <v>4</v>
      </c>
      <c r="K850" cm="1">
        <f t="array" ref="K850">GetNumByUnit(E850,"廳")</f>
        <v>2</v>
      </c>
      <c r="L850" cm="1">
        <f t="array" ref="L850">GetNumByUnit(E850,"衛")</f>
        <v>4</v>
      </c>
      <c r="M850" t="str">
        <f t="shared" si="52"/>
        <v xml:space="preserve">台中市太平區光興路  </v>
      </c>
      <c r="N850" t="str">
        <f t="shared" si="53"/>
        <v>台中市</v>
      </c>
      <c r="O850">
        <f t="shared" si="54"/>
        <v>26000</v>
      </c>
      <c r="P850" t="str">
        <f>_xlfn.XLOOKUP(N850,區隔!$B$3:$B$20,區隔!C$3:C$20,0)</f>
        <v>中部</v>
      </c>
      <c r="Q850" t="str">
        <f>LOOKUP(C850,區隔!$F$3:$F$5,區隔!$E$3:$E$5)</f>
        <v>大坪數</v>
      </c>
      <c r="R850">
        <f t="shared" si="55"/>
        <v>10</v>
      </c>
    </row>
    <row r="851" spans="1:18" x14ac:dyDescent="0.3">
      <c r="A851" s="7" t="s">
        <v>466</v>
      </c>
      <c r="B851" t="s">
        <v>1</v>
      </c>
      <c r="C851">
        <v>20.12</v>
      </c>
      <c r="D851" t="s">
        <v>445</v>
      </c>
      <c r="E851" t="s">
        <v>61</v>
      </c>
      <c r="F851" t="s">
        <v>467</v>
      </c>
      <c r="G851" t="s">
        <v>243</v>
      </c>
      <c r="H851" t="str" cm="1">
        <f t="array" ref="H851:I851">_xlfn.TEXTSPLIT(SUBSTITUTE(D851,"樓",""),"/",,,0)</f>
        <v>3</v>
      </c>
      <c r="I851" t="str">
        <v>4</v>
      </c>
      <c r="J851" cm="1">
        <f t="array" ref="J851">GetNumByUnit(E851,"房")</f>
        <v>2</v>
      </c>
      <c r="K851" cm="1">
        <f t="array" ref="K851">GetNumByUnit(E851,"廳")</f>
        <v>2</v>
      </c>
      <c r="L851" cm="1">
        <f t="array" ref="L851">GetNumByUnit(E851,"衛")</f>
        <v>1</v>
      </c>
      <c r="M851" t="str">
        <f t="shared" si="52"/>
        <v xml:space="preserve">台北市中正區杭州南路一段  </v>
      </c>
      <c r="N851" t="str">
        <f t="shared" si="53"/>
        <v>台北市</v>
      </c>
      <c r="O851">
        <f t="shared" si="54"/>
        <v>30000</v>
      </c>
      <c r="P851" t="str">
        <f>_xlfn.XLOOKUP(N851,區隔!$B$3:$B$20,區隔!C$3:C$20,0)</f>
        <v>北部</v>
      </c>
      <c r="Q851" t="str">
        <f>LOOKUP(C851,區隔!$F$3:$F$5,區隔!$E$3:$E$5)</f>
        <v>中坪數</v>
      </c>
      <c r="R851">
        <f t="shared" si="55"/>
        <v>10</v>
      </c>
    </row>
    <row r="852" spans="1:18" x14ac:dyDescent="0.3">
      <c r="A852" s="7" t="s">
        <v>2494</v>
      </c>
      <c r="B852" t="s">
        <v>1</v>
      </c>
      <c r="C852">
        <v>36.78</v>
      </c>
      <c r="D852" t="s">
        <v>65</v>
      </c>
      <c r="E852" t="s">
        <v>193</v>
      </c>
      <c r="F852" t="s">
        <v>2495</v>
      </c>
      <c r="G852" t="s">
        <v>243</v>
      </c>
      <c r="H852" t="str" cm="1">
        <f t="array" ref="H852:I852">_xlfn.TEXTSPLIT(SUBSTITUTE(D852,"樓",""),"/",,,0)</f>
        <v>4</v>
      </c>
      <c r="I852" t="str">
        <v>4</v>
      </c>
      <c r="J852" cm="1">
        <f t="array" ref="J852">GetNumByUnit(E852,"房")</f>
        <v>4</v>
      </c>
      <c r="K852" cm="1">
        <f t="array" ref="K852">GetNumByUnit(E852,"廳")</f>
        <v>2</v>
      </c>
      <c r="L852" cm="1">
        <f t="array" ref="L852">GetNumByUnit(E852,"衛")</f>
        <v>2</v>
      </c>
      <c r="M852" t="str">
        <f t="shared" si="52"/>
        <v xml:space="preserve">新北市三重區溪尾街  </v>
      </c>
      <c r="N852" t="str">
        <f t="shared" si="53"/>
        <v>新北市</v>
      </c>
      <c r="O852">
        <f t="shared" si="54"/>
        <v>30000</v>
      </c>
      <c r="P852" t="str">
        <f>_xlfn.XLOOKUP(N852,區隔!$B$3:$B$20,區隔!C$3:C$20,0)</f>
        <v>北部</v>
      </c>
      <c r="Q852" t="str">
        <f>LOOKUP(C852,區隔!$F$3:$F$5,區隔!$E$3:$E$5)</f>
        <v>大坪數</v>
      </c>
      <c r="R852">
        <f t="shared" si="55"/>
        <v>10</v>
      </c>
    </row>
    <row r="853" spans="1:18" x14ac:dyDescent="0.3">
      <c r="A853" s="7" t="s">
        <v>2496</v>
      </c>
      <c r="B853" t="s">
        <v>1</v>
      </c>
      <c r="C853">
        <v>93.1</v>
      </c>
      <c r="D853" t="s">
        <v>749</v>
      </c>
      <c r="E853" t="s">
        <v>2497</v>
      </c>
      <c r="F853" t="s">
        <v>2498</v>
      </c>
      <c r="G853" t="s">
        <v>210</v>
      </c>
      <c r="H853" t="str" cm="1">
        <f t="array" ref="H853:I853">_xlfn.TEXTSPLIT(SUBSTITUTE(D853,"樓",""),"/",,,0)</f>
        <v>B1-4</v>
      </c>
      <c r="I853" t="str">
        <v>4</v>
      </c>
      <c r="J853" cm="1">
        <f t="array" ref="J853">GetNumByUnit(E853,"房")</f>
        <v>6</v>
      </c>
      <c r="K853" cm="1">
        <f t="array" ref="K853">GetNumByUnit(E853,"廳")</f>
        <v>2</v>
      </c>
      <c r="L853" cm="1">
        <f t="array" ref="L853">GetNumByUnit(E853,"衛")</f>
        <v>4</v>
      </c>
      <c r="M853" t="str">
        <f t="shared" si="52"/>
        <v xml:space="preserve">台中市西屯區漢口路二段  </v>
      </c>
      <c r="N853" t="str">
        <f t="shared" si="53"/>
        <v>台中市</v>
      </c>
      <c r="O853">
        <f t="shared" si="54"/>
        <v>50000</v>
      </c>
      <c r="P853" t="str">
        <f>_xlfn.XLOOKUP(N853,區隔!$B$3:$B$20,區隔!C$3:C$20,0)</f>
        <v>中部</v>
      </c>
      <c r="Q853" t="str">
        <f>LOOKUP(C853,區隔!$F$3:$F$5,區隔!$E$3:$E$5)</f>
        <v>大坪數</v>
      </c>
      <c r="R853">
        <f t="shared" si="55"/>
        <v>10</v>
      </c>
    </row>
    <row r="854" spans="1:18" x14ac:dyDescent="0.3">
      <c r="A854" s="7" t="s">
        <v>2499</v>
      </c>
      <c r="B854" t="s">
        <v>1</v>
      </c>
      <c r="C854">
        <v>38.19</v>
      </c>
      <c r="D854" t="s">
        <v>398</v>
      </c>
      <c r="E854" t="s">
        <v>53</v>
      </c>
      <c r="F854" t="s">
        <v>2500</v>
      </c>
      <c r="G854" t="s">
        <v>26</v>
      </c>
      <c r="H854" t="str" cm="1">
        <f t="array" ref="H854:I854">_xlfn.TEXTSPLIT(SUBSTITUTE(D854,"樓",""),"/",,,0)</f>
        <v>5</v>
      </c>
      <c r="I854" t="str">
        <v>9</v>
      </c>
      <c r="J854" cm="1">
        <f t="array" ref="J854">GetNumByUnit(E854,"房")</f>
        <v>3</v>
      </c>
      <c r="K854" cm="1">
        <f t="array" ref="K854">GetNumByUnit(E854,"廳")</f>
        <v>2</v>
      </c>
      <c r="L854" cm="1">
        <f t="array" ref="L854">GetNumByUnit(E854,"衛")</f>
        <v>2</v>
      </c>
      <c r="M854" t="str">
        <f t="shared" si="52"/>
        <v xml:space="preserve">新竹縣竹北市嘉豐一街  </v>
      </c>
      <c r="N854" t="str">
        <f t="shared" si="53"/>
        <v>新竹縣</v>
      </c>
      <c r="O854">
        <f t="shared" si="54"/>
        <v>32000</v>
      </c>
      <c r="P854" t="str">
        <f>_xlfn.XLOOKUP(N854,區隔!$B$3:$B$20,區隔!C$3:C$20,0)</f>
        <v>北部</v>
      </c>
      <c r="Q854" t="str">
        <f>LOOKUP(C854,區隔!$F$3:$F$5,區隔!$E$3:$E$5)</f>
        <v>大坪數</v>
      </c>
      <c r="R854">
        <f t="shared" si="55"/>
        <v>10</v>
      </c>
    </row>
    <row r="855" spans="1:18" x14ac:dyDescent="0.3">
      <c r="A855" s="7" t="s">
        <v>2501</v>
      </c>
      <c r="B855" t="s">
        <v>1</v>
      </c>
      <c r="C855">
        <v>177.41</v>
      </c>
      <c r="D855" t="s">
        <v>2502</v>
      </c>
      <c r="E855" t="s">
        <v>1201</v>
      </c>
      <c r="F855" t="s">
        <v>2503</v>
      </c>
      <c r="G855" t="s">
        <v>110</v>
      </c>
      <c r="H855" t="str" cm="1">
        <f t="array" ref="H855:I855">_xlfn.TEXTSPLIT(SUBSTITUTE(D855,"樓",""),"/",,,0)</f>
        <v>1-3</v>
      </c>
      <c r="I855" t="str">
        <v>8</v>
      </c>
      <c r="J855" t="str" cm="1">
        <f t="array" ref="J855">GetNumByUnit(E855,"房")</f>
        <v/>
      </c>
      <c r="K855" cm="1">
        <f t="array" ref="K855">GetNumByUnit(E855,"廳")</f>
        <v>3</v>
      </c>
      <c r="L855" cm="1">
        <f t="array" ref="L855">GetNumByUnit(E855,"衛")</f>
        <v>3</v>
      </c>
      <c r="M855" t="str">
        <f t="shared" si="52"/>
        <v xml:space="preserve">台南市中西區中山路  </v>
      </c>
      <c r="N855" t="str">
        <f t="shared" si="53"/>
        <v>台南市</v>
      </c>
      <c r="O855">
        <f t="shared" si="54"/>
        <v>220000</v>
      </c>
      <c r="P855" t="str">
        <f>_xlfn.XLOOKUP(N855,區隔!$B$3:$B$20,區隔!C$3:C$20,0)</f>
        <v>南部</v>
      </c>
      <c r="Q855" t="str">
        <f>LOOKUP(C855,區隔!$F$3:$F$5,區隔!$E$3:$E$5)</f>
        <v>大坪數</v>
      </c>
      <c r="R855">
        <f t="shared" si="55"/>
        <v>10</v>
      </c>
    </row>
    <row r="856" spans="1:18" x14ac:dyDescent="0.3">
      <c r="A856" s="7" t="s">
        <v>2504</v>
      </c>
      <c r="B856" t="s">
        <v>1</v>
      </c>
      <c r="C856">
        <v>17.54</v>
      </c>
      <c r="D856" t="s">
        <v>715</v>
      </c>
      <c r="E856" t="s">
        <v>79</v>
      </c>
      <c r="F856" t="s">
        <v>2505</v>
      </c>
      <c r="G856" t="s">
        <v>1482</v>
      </c>
      <c r="H856" t="str" cm="1">
        <f t="array" ref="H856:I856">_xlfn.TEXTSPLIT(SUBSTITUTE(D856,"樓",""),"/",,,0)</f>
        <v>3</v>
      </c>
      <c r="I856" t="str">
        <v>9</v>
      </c>
      <c r="J856" cm="1">
        <f t="array" ref="J856">GetNumByUnit(E856,"房")</f>
        <v>1</v>
      </c>
      <c r="K856" cm="1">
        <f t="array" ref="K856">GetNumByUnit(E856,"廳")</f>
        <v>2</v>
      </c>
      <c r="L856" cm="1">
        <f t="array" ref="L856">GetNumByUnit(E856,"衛")</f>
        <v>1</v>
      </c>
      <c r="M856" t="str">
        <f t="shared" si="52"/>
        <v xml:space="preserve">新北市五股區御史路  </v>
      </c>
      <c r="N856" t="str">
        <f t="shared" si="53"/>
        <v>新北市</v>
      </c>
      <c r="O856">
        <f t="shared" si="54"/>
        <v>19800</v>
      </c>
      <c r="P856" t="str">
        <f>_xlfn.XLOOKUP(N856,區隔!$B$3:$B$20,區隔!C$3:C$20,0)</f>
        <v>北部</v>
      </c>
      <c r="Q856" t="str">
        <f>LOOKUP(C856,區隔!$F$3:$F$5,區隔!$E$3:$E$5)</f>
        <v>中坪數</v>
      </c>
      <c r="R856">
        <f t="shared" si="55"/>
        <v>10</v>
      </c>
    </row>
    <row r="857" spans="1:18" x14ac:dyDescent="0.3">
      <c r="A857" s="7" t="s">
        <v>2506</v>
      </c>
      <c r="B857" t="s">
        <v>1</v>
      </c>
      <c r="C857">
        <v>52.22</v>
      </c>
      <c r="D857" t="s">
        <v>344</v>
      </c>
      <c r="E857" t="s">
        <v>2507</v>
      </c>
      <c r="F857" t="s">
        <v>2508</v>
      </c>
      <c r="G857" t="s">
        <v>41</v>
      </c>
      <c r="H857" t="str" cm="1">
        <f t="array" ref="H857:I857">_xlfn.TEXTSPLIT(SUBSTITUTE(D857,"樓",""),"/",,,0)</f>
        <v>1-3</v>
      </c>
      <c r="I857" t="str">
        <v>3</v>
      </c>
      <c r="J857" cm="1">
        <f t="array" ref="J857">GetNumByUnit(E857,"房")</f>
        <v>4</v>
      </c>
      <c r="K857" cm="1">
        <f t="array" ref="K857">GetNumByUnit(E857,"廳")</f>
        <v>3</v>
      </c>
      <c r="L857" cm="1">
        <f t="array" ref="L857">GetNumByUnit(E857,"衛")</f>
        <v>5</v>
      </c>
      <c r="M857" t="str">
        <f t="shared" si="52"/>
        <v xml:space="preserve">台南市永康區復華一街  </v>
      </c>
      <c r="N857" t="str">
        <f t="shared" si="53"/>
        <v>台南市</v>
      </c>
      <c r="O857">
        <f t="shared" si="54"/>
        <v>45000</v>
      </c>
      <c r="P857" t="str">
        <f>_xlfn.XLOOKUP(N857,區隔!$B$3:$B$20,區隔!C$3:C$20,0)</f>
        <v>南部</v>
      </c>
      <c r="Q857" t="str">
        <f>LOOKUP(C857,區隔!$F$3:$F$5,區隔!$E$3:$E$5)</f>
        <v>大坪數</v>
      </c>
      <c r="R857">
        <f t="shared" si="55"/>
        <v>10</v>
      </c>
    </row>
    <row r="858" spans="1:18" x14ac:dyDescent="0.3">
      <c r="A858" s="7" t="s">
        <v>2509</v>
      </c>
      <c r="B858" t="s">
        <v>1</v>
      </c>
      <c r="C858">
        <v>45.73</v>
      </c>
      <c r="D858" t="s">
        <v>1266</v>
      </c>
      <c r="E858" t="s">
        <v>183</v>
      </c>
      <c r="F858" t="s">
        <v>2510</v>
      </c>
      <c r="G858" t="s">
        <v>1040</v>
      </c>
      <c r="H858" t="str" cm="1">
        <f t="array" ref="H858:I858">_xlfn.TEXTSPLIT(SUBSTITUTE(D858,"樓",""),"/",,,0)</f>
        <v>1-4</v>
      </c>
      <c r="I858" t="str">
        <v>4</v>
      </c>
      <c r="J858" cm="1">
        <f t="array" ref="J858">GetNumByUnit(E858,"房")</f>
        <v>4</v>
      </c>
      <c r="K858" cm="1">
        <f t="array" ref="K858">GetNumByUnit(E858,"廳")</f>
        <v>2</v>
      </c>
      <c r="L858" cm="1">
        <f t="array" ref="L858">GetNumByUnit(E858,"衛")</f>
        <v>3</v>
      </c>
      <c r="M858" t="str">
        <f t="shared" si="52"/>
        <v xml:space="preserve">台中市西屯區永昌二街  </v>
      </c>
      <c r="N858" t="str">
        <f t="shared" si="53"/>
        <v>台中市</v>
      </c>
      <c r="O858">
        <f t="shared" si="54"/>
        <v>43800</v>
      </c>
      <c r="P858" t="str">
        <f>_xlfn.XLOOKUP(N858,區隔!$B$3:$B$20,區隔!C$3:C$20,0)</f>
        <v>中部</v>
      </c>
      <c r="Q858" t="str">
        <f>LOOKUP(C858,區隔!$F$3:$F$5,區隔!$E$3:$E$5)</f>
        <v>大坪數</v>
      </c>
      <c r="R858">
        <f t="shared" si="55"/>
        <v>10</v>
      </c>
    </row>
    <row r="859" spans="1:18" x14ac:dyDescent="0.3">
      <c r="A859" s="7" t="s">
        <v>470</v>
      </c>
      <c r="B859" t="s">
        <v>1</v>
      </c>
      <c r="C859">
        <v>26.27</v>
      </c>
      <c r="D859" t="s">
        <v>64</v>
      </c>
      <c r="E859" t="s">
        <v>53</v>
      </c>
      <c r="F859" t="s">
        <v>471</v>
      </c>
      <c r="G859" t="s">
        <v>107</v>
      </c>
      <c r="H859" t="str" cm="1">
        <f t="array" ref="H859:I859">_xlfn.TEXTSPLIT(SUBSTITUTE(D859,"樓",""),"/",,,0)</f>
        <v>1</v>
      </c>
      <c r="I859" t="str">
        <v>4</v>
      </c>
      <c r="J859" cm="1">
        <f t="array" ref="J859">GetNumByUnit(E859,"房")</f>
        <v>3</v>
      </c>
      <c r="K859" cm="1">
        <f t="array" ref="K859">GetNumByUnit(E859,"廳")</f>
        <v>2</v>
      </c>
      <c r="L859" cm="1">
        <f t="array" ref="L859">GetNumByUnit(E859,"衛")</f>
        <v>2</v>
      </c>
      <c r="M859" t="str">
        <f t="shared" si="52"/>
        <v xml:space="preserve">台北市中山區民權東路二段  </v>
      </c>
      <c r="N859" t="str">
        <f t="shared" si="53"/>
        <v>台北市</v>
      </c>
      <c r="O859">
        <f t="shared" si="54"/>
        <v>52000</v>
      </c>
      <c r="P859" t="str">
        <f>_xlfn.XLOOKUP(N859,區隔!$B$3:$B$20,區隔!C$3:C$20,0)</f>
        <v>北部</v>
      </c>
      <c r="Q859" t="str">
        <f>LOOKUP(C859,區隔!$F$3:$F$5,區隔!$E$3:$E$5)</f>
        <v>中坪數</v>
      </c>
      <c r="R859">
        <f t="shared" si="55"/>
        <v>10</v>
      </c>
    </row>
    <row r="860" spans="1:18" x14ac:dyDescent="0.3">
      <c r="A860" s="7" t="s">
        <v>2514</v>
      </c>
      <c r="B860" t="s">
        <v>1</v>
      </c>
      <c r="C860">
        <v>49.18</v>
      </c>
      <c r="D860" t="s">
        <v>800</v>
      </c>
      <c r="E860" t="s">
        <v>53</v>
      </c>
      <c r="F860" t="s">
        <v>2515</v>
      </c>
      <c r="G860" t="s">
        <v>134</v>
      </c>
      <c r="H860" t="str" cm="1">
        <f t="array" ref="H860:I860">_xlfn.TEXTSPLIT(SUBSTITUTE(D860,"樓",""),"/",,,0)</f>
        <v>14</v>
      </c>
      <c r="I860" t="str">
        <v>14</v>
      </c>
      <c r="J860" cm="1">
        <f t="array" ref="J860">GetNumByUnit(E860,"房")</f>
        <v>3</v>
      </c>
      <c r="K860" cm="1">
        <f t="array" ref="K860">GetNumByUnit(E860,"廳")</f>
        <v>2</v>
      </c>
      <c r="L860" cm="1">
        <f t="array" ref="L860">GetNumByUnit(E860,"衛")</f>
        <v>2</v>
      </c>
      <c r="M860" t="str">
        <f t="shared" si="52"/>
        <v xml:space="preserve">台中市北屯區敦富三街  </v>
      </c>
      <c r="N860" t="str">
        <f t="shared" si="53"/>
        <v>台中市</v>
      </c>
      <c r="O860">
        <f t="shared" si="54"/>
        <v>43000</v>
      </c>
      <c r="P860" t="str">
        <f>_xlfn.XLOOKUP(N860,區隔!$B$3:$B$20,區隔!C$3:C$20,0)</f>
        <v>中部</v>
      </c>
      <c r="Q860" t="str">
        <f>LOOKUP(C860,區隔!$F$3:$F$5,區隔!$E$3:$E$5)</f>
        <v>大坪數</v>
      </c>
      <c r="R860">
        <f t="shared" si="55"/>
        <v>20</v>
      </c>
    </row>
    <row r="861" spans="1:18" x14ac:dyDescent="0.3">
      <c r="A861" s="7" t="s">
        <v>2516</v>
      </c>
      <c r="B861" t="s">
        <v>1</v>
      </c>
      <c r="C861">
        <v>55.82</v>
      </c>
      <c r="D861" t="s">
        <v>1240</v>
      </c>
      <c r="E861" t="s">
        <v>66</v>
      </c>
      <c r="F861" t="s">
        <v>2517</v>
      </c>
      <c r="G861" t="s">
        <v>153</v>
      </c>
      <c r="H861" t="str" cm="1">
        <f t="array" ref="H861:I861">_xlfn.TEXTSPLIT(SUBSTITUTE(D861,"樓",""),"/",,,0)</f>
        <v>1-3</v>
      </c>
      <c r="I861" t="str">
        <v>2</v>
      </c>
      <c r="J861" cm="1">
        <f t="array" ref="J861">GetNumByUnit(E861,"房")</f>
        <v>4</v>
      </c>
      <c r="K861" cm="1">
        <f t="array" ref="K861">GetNumByUnit(E861,"廳")</f>
        <v>2</v>
      </c>
      <c r="L861" cm="1">
        <f t="array" ref="L861">GetNumByUnit(E861,"衛")</f>
        <v>2</v>
      </c>
      <c r="M861" t="str">
        <f t="shared" si="52"/>
        <v xml:space="preserve">台中市西區精誠三街  </v>
      </c>
      <c r="N861" t="str">
        <f t="shared" si="53"/>
        <v>台中市</v>
      </c>
      <c r="O861">
        <f t="shared" si="54"/>
        <v>100000</v>
      </c>
      <c r="P861" t="str">
        <f>_xlfn.XLOOKUP(N861,區隔!$B$3:$B$20,區隔!C$3:C$20,0)</f>
        <v>中部</v>
      </c>
      <c r="Q861" t="str">
        <f>LOOKUP(C861,區隔!$F$3:$F$5,區隔!$E$3:$E$5)</f>
        <v>大坪數</v>
      </c>
      <c r="R861">
        <f t="shared" si="55"/>
        <v>10</v>
      </c>
    </row>
    <row r="862" spans="1:18" x14ac:dyDescent="0.3">
      <c r="A862" s="7" t="s">
        <v>475</v>
      </c>
      <c r="B862" t="s">
        <v>1</v>
      </c>
      <c r="C862">
        <v>37.51</v>
      </c>
      <c r="D862" t="s">
        <v>64</v>
      </c>
      <c r="E862" t="s">
        <v>476</v>
      </c>
      <c r="F862" t="s">
        <v>274</v>
      </c>
      <c r="G862" t="s">
        <v>172</v>
      </c>
      <c r="H862" t="str" cm="1">
        <f t="array" ref="H862:I862">_xlfn.TEXTSPLIT(SUBSTITUTE(D862,"樓",""),"/",,,0)</f>
        <v>1</v>
      </c>
      <c r="I862" t="str">
        <v>4</v>
      </c>
      <c r="J862" cm="1">
        <f t="array" ref="J862">GetNumByUnit(E862,"房")</f>
        <v>3</v>
      </c>
      <c r="K862" cm="1">
        <f t="array" ref="K862">GetNumByUnit(E862,"廳")</f>
        <v>2</v>
      </c>
      <c r="L862" cm="1">
        <f t="array" ref="L862">GetNumByUnit(E862,"衛")</f>
        <v>2</v>
      </c>
      <c r="M862" t="str">
        <f t="shared" si="52"/>
        <v xml:space="preserve">台北市松山區八德路二段  </v>
      </c>
      <c r="N862" t="str">
        <f t="shared" si="53"/>
        <v>台北市</v>
      </c>
      <c r="O862">
        <f t="shared" si="54"/>
        <v>80000</v>
      </c>
      <c r="P862" t="str">
        <f>_xlfn.XLOOKUP(N862,區隔!$B$3:$B$20,區隔!C$3:C$20,0)</f>
        <v>北部</v>
      </c>
      <c r="Q862" t="str">
        <f>LOOKUP(C862,區隔!$F$3:$F$5,區隔!$E$3:$E$5)</f>
        <v>大坪數</v>
      </c>
      <c r="R862">
        <f t="shared" si="55"/>
        <v>10</v>
      </c>
    </row>
    <row r="863" spans="1:18" x14ac:dyDescent="0.3">
      <c r="A863" s="7" t="s">
        <v>2518</v>
      </c>
      <c r="B863" t="s">
        <v>1</v>
      </c>
      <c r="C863">
        <v>45.07</v>
      </c>
      <c r="D863" t="s">
        <v>442</v>
      </c>
      <c r="E863" t="s">
        <v>53</v>
      </c>
      <c r="F863" t="s">
        <v>2115</v>
      </c>
      <c r="G863" t="s">
        <v>23</v>
      </c>
      <c r="H863" t="str" cm="1">
        <f t="array" ref="H863:I863">_xlfn.TEXTSPLIT(SUBSTITUTE(D863,"樓",""),"/",,,0)</f>
        <v>5</v>
      </c>
      <c r="I863" t="str">
        <v>7</v>
      </c>
      <c r="J863" cm="1">
        <f t="array" ref="J863">GetNumByUnit(E863,"房")</f>
        <v>3</v>
      </c>
      <c r="K863" cm="1">
        <f t="array" ref="K863">GetNumByUnit(E863,"廳")</f>
        <v>2</v>
      </c>
      <c r="L863" cm="1">
        <f t="array" ref="L863">GetNumByUnit(E863,"衛")</f>
        <v>2</v>
      </c>
      <c r="M863" t="str">
        <f t="shared" si="52"/>
        <v xml:space="preserve">新北市新店區中央五街  </v>
      </c>
      <c r="N863" t="str">
        <f t="shared" si="53"/>
        <v>新北市</v>
      </c>
      <c r="O863">
        <f t="shared" si="54"/>
        <v>40000</v>
      </c>
      <c r="P863" t="str">
        <f>_xlfn.XLOOKUP(N863,區隔!$B$3:$B$20,區隔!C$3:C$20,0)</f>
        <v>北部</v>
      </c>
      <c r="Q863" t="str">
        <f>LOOKUP(C863,區隔!$F$3:$F$5,區隔!$E$3:$E$5)</f>
        <v>大坪數</v>
      </c>
      <c r="R863">
        <f t="shared" si="55"/>
        <v>10</v>
      </c>
    </row>
    <row r="864" spans="1:18" x14ac:dyDescent="0.3">
      <c r="A864" s="7" t="s">
        <v>2519</v>
      </c>
      <c r="B864" t="s">
        <v>1</v>
      </c>
      <c r="C864">
        <v>67.819999999999993</v>
      </c>
      <c r="D864" t="s">
        <v>1067</v>
      </c>
      <c r="E864" t="s">
        <v>66</v>
      </c>
      <c r="F864" t="s">
        <v>2520</v>
      </c>
      <c r="G864" t="s">
        <v>6</v>
      </c>
      <c r="H864" t="str" cm="1">
        <f t="array" ref="H864:I864">_xlfn.TEXTSPLIT(SUBSTITUTE(D864,"樓",""),"/",,,0)</f>
        <v>15</v>
      </c>
      <c r="I864" t="str">
        <v>15</v>
      </c>
      <c r="J864" cm="1">
        <f t="array" ref="J864">GetNumByUnit(E864,"房")</f>
        <v>4</v>
      </c>
      <c r="K864" cm="1">
        <f t="array" ref="K864">GetNumByUnit(E864,"廳")</f>
        <v>2</v>
      </c>
      <c r="L864" cm="1">
        <f t="array" ref="L864">GetNumByUnit(E864,"衛")</f>
        <v>2</v>
      </c>
      <c r="M864" t="str">
        <f t="shared" si="52"/>
        <v xml:space="preserve">新竹縣竹北市高鐵東二路  </v>
      </c>
      <c r="N864" t="str">
        <f t="shared" si="53"/>
        <v>新竹縣</v>
      </c>
      <c r="O864">
        <f t="shared" si="54"/>
        <v>68000</v>
      </c>
      <c r="P864" t="str">
        <f>_xlfn.XLOOKUP(N864,區隔!$B$3:$B$20,區隔!C$3:C$20,0)</f>
        <v>北部</v>
      </c>
      <c r="Q864" t="str">
        <f>LOOKUP(C864,區隔!$F$3:$F$5,區隔!$E$3:$E$5)</f>
        <v>大坪數</v>
      </c>
      <c r="R864">
        <f t="shared" si="55"/>
        <v>20</v>
      </c>
    </row>
    <row r="865" spans="1:18" x14ac:dyDescent="0.3">
      <c r="A865" s="7" t="s">
        <v>477</v>
      </c>
      <c r="B865" t="s">
        <v>1</v>
      </c>
      <c r="C865">
        <v>23.81</v>
      </c>
      <c r="D865" t="s">
        <v>65</v>
      </c>
      <c r="E865" t="s">
        <v>478</v>
      </c>
      <c r="F865" t="s">
        <v>479</v>
      </c>
      <c r="G865" t="s">
        <v>83</v>
      </c>
      <c r="H865" t="str" cm="1">
        <f t="array" ref="H865:I865">_xlfn.TEXTSPLIT(SUBSTITUTE(D865,"樓",""),"/",,,0)</f>
        <v>4</v>
      </c>
      <c r="I865" t="str">
        <v>4</v>
      </c>
      <c r="J865" cm="1">
        <f t="array" ref="J865">GetNumByUnit(E865,"房")</f>
        <v>2</v>
      </c>
      <c r="K865" cm="1">
        <f t="array" ref="K865">GetNumByUnit(E865,"廳")</f>
        <v>2</v>
      </c>
      <c r="L865" cm="1">
        <f t="array" ref="L865">GetNumByUnit(E865,"衛")</f>
        <v>1</v>
      </c>
      <c r="M865" t="str">
        <f t="shared" si="52"/>
        <v xml:space="preserve">台北市文山區木新路三段  </v>
      </c>
      <c r="N865" t="str">
        <f t="shared" si="53"/>
        <v>台北市</v>
      </c>
      <c r="O865">
        <f t="shared" si="54"/>
        <v>27000</v>
      </c>
      <c r="P865" t="str">
        <f>_xlfn.XLOOKUP(N865,區隔!$B$3:$B$20,區隔!C$3:C$20,0)</f>
        <v>北部</v>
      </c>
      <c r="Q865" t="str">
        <f>LOOKUP(C865,區隔!$F$3:$F$5,區隔!$E$3:$E$5)</f>
        <v>中坪數</v>
      </c>
      <c r="R865">
        <f t="shared" si="55"/>
        <v>10</v>
      </c>
    </row>
    <row r="866" spans="1:18" x14ac:dyDescent="0.3">
      <c r="A866" s="7" t="s">
        <v>2523</v>
      </c>
      <c r="B866" t="s">
        <v>1</v>
      </c>
      <c r="C866">
        <v>47.19</v>
      </c>
      <c r="D866" t="s">
        <v>2524</v>
      </c>
      <c r="E866" t="s">
        <v>53</v>
      </c>
      <c r="F866" t="s">
        <v>2525</v>
      </c>
      <c r="G866" t="s">
        <v>999</v>
      </c>
      <c r="H866" t="str" cm="1">
        <f t="array" ref="H866:I866">_xlfn.TEXTSPLIT(SUBSTITUTE(D866,"樓",""),"/",,,0)</f>
        <v>10</v>
      </c>
      <c r="I866" t="str">
        <v>24</v>
      </c>
      <c r="J866" cm="1">
        <f t="array" ref="J866">GetNumByUnit(E866,"房")</f>
        <v>3</v>
      </c>
      <c r="K866" cm="1">
        <f t="array" ref="K866">GetNumByUnit(E866,"廳")</f>
        <v>2</v>
      </c>
      <c r="L866" cm="1">
        <f t="array" ref="L866">GetNumByUnit(E866,"衛")</f>
        <v>2</v>
      </c>
      <c r="M866" t="str">
        <f t="shared" si="52"/>
        <v xml:space="preserve"> 台南市北區開元路  </v>
      </c>
      <c r="N866" t="str">
        <f t="shared" si="53"/>
        <v>台南市</v>
      </c>
      <c r="O866">
        <f t="shared" si="54"/>
        <v>26000</v>
      </c>
      <c r="P866" t="str">
        <f>_xlfn.XLOOKUP(N866,區隔!$B$3:$B$20,區隔!C$3:C$20,0)</f>
        <v>南部</v>
      </c>
      <c r="Q866" t="str">
        <f>LOOKUP(C866,區隔!$F$3:$F$5,區隔!$E$3:$E$5)</f>
        <v>大坪數</v>
      </c>
      <c r="R866">
        <f t="shared" si="55"/>
        <v>30</v>
      </c>
    </row>
    <row r="867" spans="1:18" x14ac:dyDescent="0.3">
      <c r="A867" s="7" t="s">
        <v>480</v>
      </c>
      <c r="B867" t="s">
        <v>1</v>
      </c>
      <c r="C867">
        <v>24.62</v>
      </c>
      <c r="D867" t="s">
        <v>220</v>
      </c>
      <c r="E867" t="s">
        <v>187</v>
      </c>
      <c r="F867" t="s">
        <v>481</v>
      </c>
      <c r="G867" t="s">
        <v>482</v>
      </c>
      <c r="H867" t="str" cm="1">
        <f t="array" ref="H867:I867">_xlfn.TEXTSPLIT(SUBSTITUTE(D867,"樓",""),"/",,,0)</f>
        <v>2</v>
      </c>
      <c r="I867" t="str">
        <v>4</v>
      </c>
      <c r="J867" cm="1">
        <f t="array" ref="J867">GetNumByUnit(E867,"房")</f>
        <v>3</v>
      </c>
      <c r="K867" cm="1">
        <f t="array" ref="K867">GetNumByUnit(E867,"廳")</f>
        <v>2</v>
      </c>
      <c r="L867" cm="1">
        <f t="array" ref="L867">GetNumByUnit(E867,"衛")</f>
        <v>1</v>
      </c>
      <c r="M867" t="str">
        <f t="shared" si="52"/>
        <v xml:space="preserve">台北市南港區昆陽街  </v>
      </c>
      <c r="N867" t="str">
        <f t="shared" si="53"/>
        <v>台北市</v>
      </c>
      <c r="O867">
        <f t="shared" si="54"/>
        <v>29000</v>
      </c>
      <c r="P867" t="str">
        <f>_xlfn.XLOOKUP(N867,區隔!$B$3:$B$20,區隔!C$3:C$20,0)</f>
        <v>北部</v>
      </c>
      <c r="Q867" t="str">
        <f>LOOKUP(C867,區隔!$F$3:$F$5,區隔!$E$3:$E$5)</f>
        <v>中坪數</v>
      </c>
      <c r="R867">
        <f t="shared" si="55"/>
        <v>10</v>
      </c>
    </row>
    <row r="868" spans="1:18" x14ac:dyDescent="0.3">
      <c r="A868" s="7" t="s">
        <v>2530</v>
      </c>
      <c r="B868" t="s">
        <v>1</v>
      </c>
      <c r="C868">
        <v>33.93</v>
      </c>
      <c r="D868" t="s">
        <v>798</v>
      </c>
      <c r="E868" t="s">
        <v>61</v>
      </c>
      <c r="F868" t="s">
        <v>1966</v>
      </c>
      <c r="G868" t="s">
        <v>89</v>
      </c>
      <c r="H868" t="str" cm="1">
        <f t="array" ref="H868:I868">_xlfn.TEXTSPLIT(SUBSTITUTE(D868,"樓",""),"/",,,0)</f>
        <v>3</v>
      </c>
      <c r="I868" t="str">
        <v>15</v>
      </c>
      <c r="J868" cm="1">
        <f t="array" ref="J868">GetNumByUnit(E868,"房")</f>
        <v>2</v>
      </c>
      <c r="K868" cm="1">
        <f t="array" ref="K868">GetNumByUnit(E868,"廳")</f>
        <v>2</v>
      </c>
      <c r="L868" cm="1">
        <f t="array" ref="L868">GetNumByUnit(E868,"衛")</f>
        <v>1</v>
      </c>
      <c r="M868" t="str">
        <f t="shared" si="52"/>
        <v xml:space="preserve">桃園市蘆竹區忠孝西路  </v>
      </c>
      <c r="N868" t="str">
        <f t="shared" si="53"/>
        <v>桃園市</v>
      </c>
      <c r="O868">
        <f t="shared" si="54"/>
        <v>28000</v>
      </c>
      <c r="P868" t="str">
        <f>_xlfn.XLOOKUP(N868,區隔!$B$3:$B$20,區隔!C$3:C$20,0)</f>
        <v>北部</v>
      </c>
      <c r="Q868" t="str">
        <f>LOOKUP(C868,區隔!$F$3:$F$5,區隔!$E$3:$E$5)</f>
        <v>大坪數</v>
      </c>
      <c r="R868">
        <f t="shared" si="55"/>
        <v>20</v>
      </c>
    </row>
    <row r="869" spans="1:18" x14ac:dyDescent="0.3">
      <c r="A869" s="7" t="s">
        <v>484</v>
      </c>
      <c r="B869" t="s">
        <v>1</v>
      </c>
      <c r="C869">
        <v>13.73</v>
      </c>
      <c r="D869" t="s">
        <v>248</v>
      </c>
      <c r="E869" t="s">
        <v>56</v>
      </c>
      <c r="F869" t="s">
        <v>485</v>
      </c>
      <c r="G869" t="s">
        <v>486</v>
      </c>
      <c r="H869" t="str" cm="1">
        <f t="array" ref="H869:I869">_xlfn.TEXTSPLIT(SUBSTITUTE(D869,"樓",""),"/",,,0)</f>
        <v>3</v>
      </c>
      <c r="I869" t="str">
        <v>7</v>
      </c>
      <c r="J869" cm="1">
        <f t="array" ref="J869">GetNumByUnit(E869,"房")</f>
        <v>1</v>
      </c>
      <c r="K869" cm="1">
        <f t="array" ref="K869">GetNumByUnit(E869,"廳")</f>
        <v>1</v>
      </c>
      <c r="L869" cm="1">
        <f t="array" ref="L869">GetNumByUnit(E869,"衛")</f>
        <v>1</v>
      </c>
      <c r="M869" t="str">
        <f t="shared" si="52"/>
        <v xml:space="preserve">台北市大安區安和路二段  </v>
      </c>
      <c r="N869" t="str">
        <f t="shared" si="53"/>
        <v>台北市</v>
      </c>
      <c r="O869">
        <f t="shared" si="54"/>
        <v>45800</v>
      </c>
      <c r="P869" t="str">
        <f>_xlfn.XLOOKUP(N869,區隔!$B$3:$B$20,區隔!C$3:C$20,0)</f>
        <v>北部</v>
      </c>
      <c r="Q869" t="str">
        <f>LOOKUP(C869,區隔!$F$3:$F$5,區隔!$E$3:$E$5)</f>
        <v>小坪數</v>
      </c>
      <c r="R869">
        <f t="shared" si="55"/>
        <v>10</v>
      </c>
    </row>
    <row r="870" spans="1:18" x14ac:dyDescent="0.3">
      <c r="A870" s="7" t="s">
        <v>2531</v>
      </c>
      <c r="B870" t="s">
        <v>1</v>
      </c>
      <c r="C870">
        <v>45.99</v>
      </c>
      <c r="D870" t="s">
        <v>367</v>
      </c>
      <c r="E870" t="s">
        <v>53</v>
      </c>
      <c r="F870" t="s">
        <v>2532</v>
      </c>
      <c r="G870" t="s">
        <v>89</v>
      </c>
      <c r="H870" t="str" cm="1">
        <f t="array" ref="H870:I870">_xlfn.TEXTSPLIT(SUBSTITUTE(D870,"樓",""),"/",,,0)</f>
        <v>10</v>
      </c>
      <c r="I870" t="str">
        <v>26</v>
      </c>
      <c r="J870" cm="1">
        <f t="array" ref="J870">GetNumByUnit(E870,"房")</f>
        <v>3</v>
      </c>
      <c r="K870" cm="1">
        <f t="array" ref="K870">GetNumByUnit(E870,"廳")</f>
        <v>2</v>
      </c>
      <c r="L870" cm="1">
        <f t="array" ref="L870">GetNumByUnit(E870,"衛")</f>
        <v>2</v>
      </c>
      <c r="M870" t="str">
        <f t="shared" si="52"/>
        <v xml:space="preserve">高雄市鼓山區明誠四路  </v>
      </c>
      <c r="N870" t="str">
        <f t="shared" si="53"/>
        <v>高雄市</v>
      </c>
      <c r="O870">
        <f t="shared" si="54"/>
        <v>28000</v>
      </c>
      <c r="P870" t="str">
        <f>_xlfn.XLOOKUP(N870,區隔!$B$3:$B$20,區隔!C$3:C$20,0)</f>
        <v>南部</v>
      </c>
      <c r="Q870" t="str">
        <f>LOOKUP(C870,區隔!$F$3:$F$5,區隔!$E$3:$E$5)</f>
        <v>大坪數</v>
      </c>
      <c r="R870">
        <f t="shared" si="55"/>
        <v>30</v>
      </c>
    </row>
    <row r="871" spans="1:18" x14ac:dyDescent="0.3">
      <c r="A871" s="7" t="s">
        <v>2535</v>
      </c>
      <c r="B871" t="s">
        <v>1</v>
      </c>
      <c r="C871">
        <v>20.82</v>
      </c>
      <c r="D871" t="s">
        <v>445</v>
      </c>
      <c r="E871" t="s">
        <v>187</v>
      </c>
      <c r="F871" t="s">
        <v>2320</v>
      </c>
      <c r="G871" t="s">
        <v>87</v>
      </c>
      <c r="H871" t="str" cm="1">
        <f t="array" ref="H871:I871">_xlfn.TEXTSPLIT(SUBSTITUTE(D871,"樓",""),"/",,,0)</f>
        <v>3</v>
      </c>
      <c r="I871" t="str">
        <v>4</v>
      </c>
      <c r="J871" cm="1">
        <f t="array" ref="J871">GetNumByUnit(E871,"房")</f>
        <v>3</v>
      </c>
      <c r="K871" cm="1">
        <f t="array" ref="K871">GetNumByUnit(E871,"廳")</f>
        <v>2</v>
      </c>
      <c r="L871" cm="1">
        <f t="array" ref="L871">GetNumByUnit(E871,"衛")</f>
        <v>1</v>
      </c>
      <c r="M871" t="str">
        <f t="shared" si="52"/>
        <v xml:space="preserve">新北市板橋區漢生西路  </v>
      </c>
      <c r="N871" t="str">
        <f t="shared" si="53"/>
        <v>新北市</v>
      </c>
      <c r="O871">
        <f t="shared" si="54"/>
        <v>24000</v>
      </c>
      <c r="P871" t="str">
        <f>_xlfn.XLOOKUP(N871,區隔!$B$3:$B$20,區隔!C$3:C$20,0)</f>
        <v>北部</v>
      </c>
      <c r="Q871" t="str">
        <f>LOOKUP(C871,區隔!$F$3:$F$5,區隔!$E$3:$E$5)</f>
        <v>中坪數</v>
      </c>
      <c r="R871">
        <f t="shared" si="55"/>
        <v>10</v>
      </c>
    </row>
    <row r="872" spans="1:18" x14ac:dyDescent="0.3">
      <c r="A872" s="7" t="s">
        <v>489</v>
      </c>
      <c r="B872" t="s">
        <v>1</v>
      </c>
      <c r="C872">
        <v>53.3</v>
      </c>
      <c r="D872" t="s">
        <v>490</v>
      </c>
      <c r="E872" t="s">
        <v>53</v>
      </c>
      <c r="F872" t="s">
        <v>491</v>
      </c>
      <c r="G872" t="s">
        <v>181</v>
      </c>
      <c r="H872" t="str" cm="1">
        <f t="array" ref="H872:I872">_xlfn.TEXTSPLIT(SUBSTITUTE(D872,"樓",""),"/",,,0)</f>
        <v>2</v>
      </c>
      <c r="I872" t="str">
        <v>13</v>
      </c>
      <c r="J872" cm="1">
        <f t="array" ref="J872">GetNumByUnit(E872,"房")</f>
        <v>3</v>
      </c>
      <c r="K872" cm="1">
        <f t="array" ref="K872">GetNumByUnit(E872,"廳")</f>
        <v>2</v>
      </c>
      <c r="L872" cm="1">
        <f t="array" ref="L872">GetNumByUnit(E872,"衛")</f>
        <v>2</v>
      </c>
      <c r="M872" t="str">
        <f t="shared" si="52"/>
        <v xml:space="preserve">台北市南港區東明街  </v>
      </c>
      <c r="N872" t="str">
        <f t="shared" si="53"/>
        <v>台北市</v>
      </c>
      <c r="O872">
        <f t="shared" si="54"/>
        <v>58000</v>
      </c>
      <c r="P872" t="str">
        <f>_xlfn.XLOOKUP(N872,區隔!$B$3:$B$20,區隔!C$3:C$20,0)</f>
        <v>北部</v>
      </c>
      <c r="Q872" t="str">
        <f>LOOKUP(C872,區隔!$F$3:$F$5,區隔!$E$3:$E$5)</f>
        <v>大坪數</v>
      </c>
      <c r="R872">
        <f t="shared" si="55"/>
        <v>20</v>
      </c>
    </row>
    <row r="873" spans="1:18" x14ac:dyDescent="0.3">
      <c r="A873" s="7" t="s">
        <v>2536</v>
      </c>
      <c r="B873" t="s">
        <v>1</v>
      </c>
      <c r="C873">
        <v>9</v>
      </c>
      <c r="D873" t="s">
        <v>68</v>
      </c>
      <c r="E873" t="s">
        <v>56</v>
      </c>
      <c r="F873" t="s">
        <v>2537</v>
      </c>
      <c r="G873" t="s">
        <v>1374</v>
      </c>
      <c r="H873" t="str" cm="1">
        <f t="array" ref="H873:I873">_xlfn.TEXTSPLIT(SUBSTITUTE(D873,"樓",""),"/",,,0)</f>
        <v>4</v>
      </c>
      <c r="I873" t="str">
        <v>7</v>
      </c>
      <c r="J873" cm="1">
        <f t="array" ref="J873">GetNumByUnit(E873,"房")</f>
        <v>1</v>
      </c>
      <c r="K873" cm="1">
        <f t="array" ref="K873">GetNumByUnit(E873,"廳")</f>
        <v>1</v>
      </c>
      <c r="L873" cm="1">
        <f t="array" ref="L873">GetNumByUnit(E873,"衛")</f>
        <v>1</v>
      </c>
      <c r="M873" t="str">
        <f t="shared" si="52"/>
        <v xml:space="preserve">台中市西區大業路  </v>
      </c>
      <c r="N873" t="str">
        <f t="shared" si="53"/>
        <v>台中市</v>
      </c>
      <c r="O873">
        <f t="shared" si="54"/>
        <v>6800</v>
      </c>
      <c r="P873" t="str">
        <f>_xlfn.XLOOKUP(N873,區隔!$B$3:$B$20,區隔!C$3:C$20,0)</f>
        <v>中部</v>
      </c>
      <c r="Q873" t="str">
        <f>LOOKUP(C873,區隔!$F$3:$F$5,區隔!$E$3:$E$5)</f>
        <v>小坪數</v>
      </c>
      <c r="R873">
        <f t="shared" si="55"/>
        <v>10</v>
      </c>
    </row>
    <row r="874" spans="1:18" x14ac:dyDescent="0.3">
      <c r="A874" s="7" t="s">
        <v>2538</v>
      </c>
      <c r="B874" t="s">
        <v>1</v>
      </c>
      <c r="C874">
        <v>4.9000000000000004</v>
      </c>
      <c r="D874" t="s">
        <v>50</v>
      </c>
      <c r="E874" t="s">
        <v>56</v>
      </c>
      <c r="F874" t="s">
        <v>2537</v>
      </c>
      <c r="G874" t="s">
        <v>1029</v>
      </c>
      <c r="H874" t="str" cm="1">
        <f t="array" ref="H874:I874">_xlfn.TEXTSPLIT(SUBSTITUTE(D874,"樓",""),"/",,,0)</f>
        <v>2</v>
      </c>
      <c r="I874" t="str">
        <v>7</v>
      </c>
      <c r="J874" cm="1">
        <f t="array" ref="J874">GetNumByUnit(E874,"房")</f>
        <v>1</v>
      </c>
      <c r="K874" cm="1">
        <f t="array" ref="K874">GetNumByUnit(E874,"廳")</f>
        <v>1</v>
      </c>
      <c r="L874" cm="1">
        <f t="array" ref="L874">GetNumByUnit(E874,"衛")</f>
        <v>1</v>
      </c>
      <c r="M874" t="str">
        <f t="shared" si="52"/>
        <v xml:space="preserve">台中市西區大業路  </v>
      </c>
      <c r="N874" t="str">
        <f t="shared" si="53"/>
        <v>台中市</v>
      </c>
      <c r="O874">
        <f t="shared" si="54"/>
        <v>4800</v>
      </c>
      <c r="P874" t="str">
        <f>_xlfn.XLOOKUP(N874,區隔!$B$3:$B$20,區隔!C$3:C$20,0)</f>
        <v>中部</v>
      </c>
      <c r="Q874" t="str">
        <f>LOOKUP(C874,區隔!$F$3:$F$5,區隔!$E$3:$E$5)</f>
        <v>小坪數</v>
      </c>
      <c r="R874">
        <f t="shared" si="55"/>
        <v>10</v>
      </c>
    </row>
    <row r="875" spans="1:18" x14ac:dyDescent="0.3">
      <c r="A875" s="7" t="s">
        <v>2539</v>
      </c>
      <c r="B875" t="s">
        <v>1</v>
      </c>
      <c r="C875">
        <v>15</v>
      </c>
      <c r="D875" t="s">
        <v>88</v>
      </c>
      <c r="E875" t="s">
        <v>51</v>
      </c>
      <c r="F875" t="s">
        <v>2540</v>
      </c>
      <c r="G875" t="s">
        <v>562</v>
      </c>
      <c r="H875" t="str" cm="1">
        <f t="array" ref="H875:I875">_xlfn.TEXTSPLIT(SUBSTITUTE(D875,"樓",""),"/",,,0)</f>
        <v>2</v>
      </c>
      <c r="I875" t="str">
        <v>5</v>
      </c>
      <c r="J875" cm="1">
        <f t="array" ref="J875">GetNumByUnit(E875,"房")</f>
        <v>2</v>
      </c>
      <c r="K875" cm="1">
        <f t="array" ref="K875">GetNumByUnit(E875,"廳")</f>
        <v>2</v>
      </c>
      <c r="L875" cm="1">
        <f t="array" ref="L875">GetNumByUnit(E875,"衛")</f>
        <v>2</v>
      </c>
      <c r="M875" t="str">
        <f t="shared" si="52"/>
        <v xml:space="preserve">台中市龍井區新興路  </v>
      </c>
      <c r="N875" t="str">
        <f t="shared" si="53"/>
        <v>台中市</v>
      </c>
      <c r="O875">
        <f t="shared" si="54"/>
        <v>21000</v>
      </c>
      <c r="P875" t="str">
        <f>_xlfn.XLOOKUP(N875,區隔!$B$3:$B$20,區隔!C$3:C$20,0)</f>
        <v>中部</v>
      </c>
      <c r="Q875" t="str">
        <f>LOOKUP(C875,區隔!$F$3:$F$5,區隔!$E$3:$E$5)</f>
        <v>中坪數</v>
      </c>
      <c r="R875">
        <f t="shared" si="55"/>
        <v>10</v>
      </c>
    </row>
    <row r="876" spans="1:18" x14ac:dyDescent="0.3">
      <c r="A876" s="7" t="s">
        <v>2541</v>
      </c>
      <c r="B876" t="s">
        <v>1</v>
      </c>
      <c r="C876">
        <v>36.520000000000003</v>
      </c>
      <c r="D876" t="s">
        <v>829</v>
      </c>
      <c r="E876" t="s">
        <v>61</v>
      </c>
      <c r="F876" t="s">
        <v>2542</v>
      </c>
      <c r="G876" t="s">
        <v>2543</v>
      </c>
      <c r="H876" t="str" cm="1">
        <f t="array" ref="H876:I876">_xlfn.TEXTSPLIT(SUBSTITUTE(D876,"樓",""),"/",,,0)</f>
        <v>14</v>
      </c>
      <c r="I876" t="str">
        <v>15</v>
      </c>
      <c r="J876" cm="1">
        <f t="array" ref="J876">GetNumByUnit(E876,"房")</f>
        <v>2</v>
      </c>
      <c r="K876" cm="1">
        <f t="array" ref="K876">GetNumByUnit(E876,"廳")</f>
        <v>2</v>
      </c>
      <c r="L876" cm="1">
        <f t="array" ref="L876">GetNumByUnit(E876,"衛")</f>
        <v>1</v>
      </c>
      <c r="M876" t="str">
        <f t="shared" si="52"/>
        <v xml:space="preserve">台中市北屯區太順路  </v>
      </c>
      <c r="N876" t="str">
        <f t="shared" si="53"/>
        <v>台中市</v>
      </c>
      <c r="O876">
        <f t="shared" si="54"/>
        <v>24200</v>
      </c>
      <c r="P876" t="str">
        <f>_xlfn.XLOOKUP(N876,區隔!$B$3:$B$20,區隔!C$3:C$20,0)</f>
        <v>中部</v>
      </c>
      <c r="Q876" t="str">
        <f>LOOKUP(C876,區隔!$F$3:$F$5,區隔!$E$3:$E$5)</f>
        <v>大坪數</v>
      </c>
      <c r="R876">
        <f t="shared" si="55"/>
        <v>20</v>
      </c>
    </row>
    <row r="877" spans="1:18" x14ac:dyDescent="0.3">
      <c r="A877" s="7" t="s">
        <v>2544</v>
      </c>
      <c r="B877" t="s">
        <v>1</v>
      </c>
      <c r="C877">
        <v>34.78</v>
      </c>
      <c r="D877" t="s">
        <v>95</v>
      </c>
      <c r="E877" t="s">
        <v>141</v>
      </c>
      <c r="F877" t="s">
        <v>2545</v>
      </c>
      <c r="G877" t="s">
        <v>29</v>
      </c>
      <c r="H877" t="str" cm="1">
        <f t="array" ref="H877:I877">_xlfn.TEXTSPLIT(SUBSTITUTE(D877,"樓",""),"/",,,0)</f>
        <v>8</v>
      </c>
      <c r="I877" t="str">
        <v>15</v>
      </c>
      <c r="J877" cm="1">
        <f t="array" ref="J877">GetNumByUnit(E877,"房")</f>
        <v>2</v>
      </c>
      <c r="K877" cm="1">
        <f t="array" ref="K877">GetNumByUnit(E877,"廳")</f>
        <v>1</v>
      </c>
      <c r="L877" cm="1">
        <f t="array" ref="L877">GetNumByUnit(E877,"衛")</f>
        <v>1</v>
      </c>
      <c r="M877" t="str">
        <f t="shared" si="52"/>
        <v xml:space="preserve">台中市東區公園東路  </v>
      </c>
      <c r="N877" t="str">
        <f t="shared" si="53"/>
        <v>台中市</v>
      </c>
      <c r="O877">
        <f t="shared" si="54"/>
        <v>25000</v>
      </c>
      <c r="P877" t="str">
        <f>_xlfn.XLOOKUP(N877,區隔!$B$3:$B$20,區隔!C$3:C$20,0)</f>
        <v>中部</v>
      </c>
      <c r="Q877" t="str">
        <f>LOOKUP(C877,區隔!$F$3:$F$5,區隔!$E$3:$E$5)</f>
        <v>大坪數</v>
      </c>
      <c r="R877">
        <f t="shared" si="55"/>
        <v>20</v>
      </c>
    </row>
    <row r="878" spans="1:18" x14ac:dyDescent="0.3">
      <c r="A878" s="7" t="s">
        <v>2546</v>
      </c>
      <c r="B878" t="s">
        <v>1</v>
      </c>
      <c r="C878">
        <v>7.15</v>
      </c>
      <c r="D878" t="s">
        <v>78</v>
      </c>
      <c r="E878" t="s">
        <v>56</v>
      </c>
      <c r="F878" t="s">
        <v>2547</v>
      </c>
      <c r="G878" t="s">
        <v>967</v>
      </c>
      <c r="H878" t="str" cm="1">
        <f t="array" ref="H878:I878">_xlfn.TEXTSPLIT(SUBSTITUTE(D878,"樓",""),"/",,,0)</f>
        <v>4</v>
      </c>
      <c r="I878" t="str">
        <v>8</v>
      </c>
      <c r="J878" cm="1">
        <f t="array" ref="J878">GetNumByUnit(E878,"房")</f>
        <v>1</v>
      </c>
      <c r="K878" cm="1">
        <f t="array" ref="K878">GetNumByUnit(E878,"廳")</f>
        <v>1</v>
      </c>
      <c r="L878" cm="1">
        <f t="array" ref="L878">GetNumByUnit(E878,"衛")</f>
        <v>1</v>
      </c>
      <c r="M878" t="str">
        <f t="shared" si="52"/>
        <v xml:space="preserve">台中市中區平等街  </v>
      </c>
      <c r="N878" t="str">
        <f t="shared" si="53"/>
        <v>台中市</v>
      </c>
      <c r="O878">
        <f t="shared" si="54"/>
        <v>10000</v>
      </c>
      <c r="P878" t="str">
        <f>_xlfn.XLOOKUP(N878,區隔!$B$3:$B$20,區隔!C$3:C$20,0)</f>
        <v>中部</v>
      </c>
      <c r="Q878" t="str">
        <f>LOOKUP(C878,區隔!$F$3:$F$5,區隔!$E$3:$E$5)</f>
        <v>小坪數</v>
      </c>
      <c r="R878">
        <f t="shared" si="55"/>
        <v>10</v>
      </c>
    </row>
    <row r="879" spans="1:18" x14ac:dyDescent="0.3">
      <c r="A879" s="7" t="s">
        <v>2548</v>
      </c>
      <c r="B879" t="s">
        <v>1</v>
      </c>
      <c r="C879">
        <v>6</v>
      </c>
      <c r="D879" t="s">
        <v>445</v>
      </c>
      <c r="E879" t="s">
        <v>59</v>
      </c>
      <c r="F879" t="s">
        <v>2459</v>
      </c>
      <c r="G879" t="s">
        <v>661</v>
      </c>
      <c r="H879" t="str" cm="1">
        <f t="array" ref="H879:I879">_xlfn.TEXTSPLIT(SUBSTITUTE(D879,"樓",""),"/",,,0)</f>
        <v>3</v>
      </c>
      <c r="I879" t="str">
        <v>4</v>
      </c>
      <c r="J879" cm="1">
        <f t="array" ref="J879">GetNumByUnit(E879,"房")</f>
        <v>1</v>
      </c>
      <c r="K879" t="str" cm="1">
        <f t="array" ref="K879">GetNumByUnit(E879,"廳")</f>
        <v/>
      </c>
      <c r="L879" cm="1">
        <f t="array" ref="L879">GetNumByUnit(E879,"衛")</f>
        <v>1</v>
      </c>
      <c r="M879" t="str">
        <f t="shared" si="52"/>
        <v xml:space="preserve">台中市龍井區遊園北路  </v>
      </c>
      <c r="N879" t="str">
        <f t="shared" si="53"/>
        <v>台中市</v>
      </c>
      <c r="O879">
        <f t="shared" si="54"/>
        <v>6500</v>
      </c>
      <c r="P879" t="str">
        <f>_xlfn.XLOOKUP(N879,區隔!$B$3:$B$20,區隔!C$3:C$20,0)</f>
        <v>中部</v>
      </c>
      <c r="Q879" t="str">
        <f>LOOKUP(C879,區隔!$F$3:$F$5,區隔!$E$3:$E$5)</f>
        <v>小坪數</v>
      </c>
      <c r="R879">
        <f t="shared" si="55"/>
        <v>10</v>
      </c>
    </row>
    <row r="880" spans="1:18" x14ac:dyDescent="0.3">
      <c r="A880" s="7" t="s">
        <v>2549</v>
      </c>
      <c r="B880" t="s">
        <v>1</v>
      </c>
      <c r="C880">
        <v>37.72</v>
      </c>
      <c r="D880" t="s">
        <v>1266</v>
      </c>
      <c r="E880" t="s">
        <v>1139</v>
      </c>
      <c r="F880" t="s">
        <v>2550</v>
      </c>
      <c r="G880" t="s">
        <v>23</v>
      </c>
      <c r="H880" t="str" cm="1">
        <f t="array" ref="H880:I880">_xlfn.TEXTSPLIT(SUBSTITUTE(D880,"樓",""),"/",,,0)</f>
        <v>1-4</v>
      </c>
      <c r="I880" t="str">
        <v>4</v>
      </c>
      <c r="J880" cm="1">
        <f t="array" ref="J880">GetNumByUnit(E880,"房")</f>
        <v>5</v>
      </c>
      <c r="K880" cm="1">
        <f t="array" ref="K880">GetNumByUnit(E880,"廳")</f>
        <v>2</v>
      </c>
      <c r="L880" cm="1">
        <f t="array" ref="L880">GetNumByUnit(E880,"衛")</f>
        <v>3</v>
      </c>
      <c r="M880" t="str">
        <f t="shared" si="52"/>
        <v xml:space="preserve">台中市大雅區月祥路  </v>
      </c>
      <c r="N880" t="str">
        <f t="shared" si="53"/>
        <v>台中市</v>
      </c>
      <c r="O880">
        <f t="shared" si="54"/>
        <v>40000</v>
      </c>
      <c r="P880" t="str">
        <f>_xlfn.XLOOKUP(N880,區隔!$B$3:$B$20,區隔!C$3:C$20,0)</f>
        <v>中部</v>
      </c>
      <c r="Q880" t="str">
        <f>LOOKUP(C880,區隔!$F$3:$F$5,區隔!$E$3:$E$5)</f>
        <v>大坪數</v>
      </c>
      <c r="R880">
        <f t="shared" si="55"/>
        <v>10</v>
      </c>
    </row>
    <row r="881" spans="1:18" x14ac:dyDescent="0.3">
      <c r="A881" s="7" t="s">
        <v>2551</v>
      </c>
      <c r="B881" t="s">
        <v>1</v>
      </c>
      <c r="C881">
        <v>38.909999999999997</v>
      </c>
      <c r="D881" t="s">
        <v>344</v>
      </c>
      <c r="E881" t="s">
        <v>183</v>
      </c>
      <c r="F881" t="s">
        <v>2550</v>
      </c>
      <c r="G881" t="s">
        <v>228</v>
      </c>
      <c r="H881" t="str" cm="1">
        <f t="array" ref="H881:I881">_xlfn.TEXTSPLIT(SUBSTITUTE(D881,"樓",""),"/",,,0)</f>
        <v>1-3</v>
      </c>
      <c r="I881" t="str">
        <v>3</v>
      </c>
      <c r="J881" cm="1">
        <f t="array" ref="J881">GetNumByUnit(E881,"房")</f>
        <v>4</v>
      </c>
      <c r="K881" cm="1">
        <f t="array" ref="K881">GetNumByUnit(E881,"廳")</f>
        <v>2</v>
      </c>
      <c r="L881" cm="1">
        <f t="array" ref="L881">GetNumByUnit(E881,"衛")</f>
        <v>3</v>
      </c>
      <c r="M881" t="str">
        <f t="shared" si="52"/>
        <v xml:space="preserve">台中市大雅區月祥路  </v>
      </c>
      <c r="N881" t="str">
        <f t="shared" si="53"/>
        <v>台中市</v>
      </c>
      <c r="O881">
        <f t="shared" si="54"/>
        <v>35000</v>
      </c>
      <c r="P881" t="str">
        <f>_xlfn.XLOOKUP(N881,區隔!$B$3:$B$20,區隔!C$3:C$20,0)</f>
        <v>中部</v>
      </c>
      <c r="Q881" t="str">
        <f>LOOKUP(C881,區隔!$F$3:$F$5,區隔!$E$3:$E$5)</f>
        <v>大坪數</v>
      </c>
      <c r="R881">
        <f t="shared" si="55"/>
        <v>10</v>
      </c>
    </row>
    <row r="882" spans="1:18" x14ac:dyDescent="0.3">
      <c r="A882" s="7" t="s">
        <v>2552</v>
      </c>
      <c r="B882" t="s">
        <v>1</v>
      </c>
      <c r="C882">
        <v>74.290000000000006</v>
      </c>
      <c r="D882" t="s">
        <v>2553</v>
      </c>
      <c r="E882" t="s">
        <v>66</v>
      </c>
      <c r="F882" t="s">
        <v>2554</v>
      </c>
      <c r="G882" t="s">
        <v>210</v>
      </c>
      <c r="H882" t="str" cm="1">
        <f t="array" ref="H882:I882">_xlfn.TEXTSPLIT(SUBSTITUTE(D882,"樓",""),"/",,,0)</f>
        <v>3</v>
      </c>
      <c r="I882" t="str">
        <v>27</v>
      </c>
      <c r="J882" cm="1">
        <f t="array" ref="J882">GetNumByUnit(E882,"房")</f>
        <v>4</v>
      </c>
      <c r="K882" cm="1">
        <f t="array" ref="K882">GetNumByUnit(E882,"廳")</f>
        <v>2</v>
      </c>
      <c r="L882" cm="1">
        <f t="array" ref="L882">GetNumByUnit(E882,"衛")</f>
        <v>2</v>
      </c>
      <c r="M882" t="str">
        <f t="shared" si="52"/>
        <v xml:space="preserve"> 高雄市鼓山區明誠四路  </v>
      </c>
      <c r="N882" t="str">
        <f t="shared" si="53"/>
        <v>高雄市</v>
      </c>
      <c r="O882">
        <f t="shared" si="54"/>
        <v>50000</v>
      </c>
      <c r="P882" t="str">
        <f>_xlfn.XLOOKUP(N882,區隔!$B$3:$B$20,區隔!C$3:C$20,0)</f>
        <v>南部</v>
      </c>
      <c r="Q882" t="str">
        <f>LOOKUP(C882,區隔!$F$3:$F$5,區隔!$E$3:$E$5)</f>
        <v>大坪數</v>
      </c>
      <c r="R882">
        <f t="shared" si="55"/>
        <v>30</v>
      </c>
    </row>
    <row r="883" spans="1:18" x14ac:dyDescent="0.3">
      <c r="A883" s="7" t="s">
        <v>2555</v>
      </c>
      <c r="B883" t="s">
        <v>1</v>
      </c>
      <c r="C883">
        <v>41.22</v>
      </c>
      <c r="D883" t="s">
        <v>2556</v>
      </c>
      <c r="E883" t="s">
        <v>61</v>
      </c>
      <c r="F883" t="s">
        <v>1648</v>
      </c>
      <c r="G883" t="s">
        <v>434</v>
      </c>
      <c r="H883" t="str" cm="1">
        <f t="array" ref="H883:I883">_xlfn.TEXTSPLIT(SUBSTITUTE(D883,"樓",""),"/",,,0)</f>
        <v>11</v>
      </c>
      <c r="I883" t="str">
        <v>21</v>
      </c>
      <c r="J883" cm="1">
        <f t="array" ref="J883">GetNumByUnit(E883,"房")</f>
        <v>2</v>
      </c>
      <c r="K883" cm="1">
        <f t="array" ref="K883">GetNumByUnit(E883,"廳")</f>
        <v>2</v>
      </c>
      <c r="L883" cm="1">
        <f t="array" ref="L883">GetNumByUnit(E883,"衛")</f>
        <v>1</v>
      </c>
      <c r="M883" t="str">
        <f t="shared" si="52"/>
        <v xml:space="preserve">台中市西屯區西屯路三段  </v>
      </c>
      <c r="N883" t="str">
        <f t="shared" si="53"/>
        <v>台中市</v>
      </c>
      <c r="O883">
        <f t="shared" si="54"/>
        <v>33000</v>
      </c>
      <c r="P883" t="str">
        <f>_xlfn.XLOOKUP(N883,區隔!$B$3:$B$20,區隔!C$3:C$20,0)</f>
        <v>中部</v>
      </c>
      <c r="Q883" t="str">
        <f>LOOKUP(C883,區隔!$F$3:$F$5,區隔!$E$3:$E$5)</f>
        <v>大坪數</v>
      </c>
      <c r="R883">
        <f t="shared" si="55"/>
        <v>30</v>
      </c>
    </row>
    <row r="884" spans="1:18" x14ac:dyDescent="0.3">
      <c r="A884" s="7" t="s">
        <v>2557</v>
      </c>
      <c r="B884" t="s">
        <v>1</v>
      </c>
      <c r="C884">
        <v>33.04</v>
      </c>
      <c r="D884" t="s">
        <v>1087</v>
      </c>
      <c r="E884" t="s">
        <v>53</v>
      </c>
      <c r="F884" t="s">
        <v>2558</v>
      </c>
      <c r="G884" t="s">
        <v>999</v>
      </c>
      <c r="H884" t="str" cm="1">
        <f t="array" ref="H884:I884">_xlfn.TEXTSPLIT(SUBSTITUTE(D884,"樓",""),"/",,,0)</f>
        <v>11</v>
      </c>
      <c r="I884" t="str">
        <v>13</v>
      </c>
      <c r="J884" cm="1">
        <f t="array" ref="J884">GetNumByUnit(E884,"房")</f>
        <v>3</v>
      </c>
      <c r="K884" cm="1">
        <f t="array" ref="K884">GetNumByUnit(E884,"廳")</f>
        <v>2</v>
      </c>
      <c r="L884" cm="1">
        <f t="array" ref="L884">GetNumByUnit(E884,"衛")</f>
        <v>2</v>
      </c>
      <c r="M884" t="str">
        <f t="shared" si="52"/>
        <v xml:space="preserve"> 新北市汐止區仁愛路  </v>
      </c>
      <c r="N884" t="str">
        <f t="shared" si="53"/>
        <v>新北市</v>
      </c>
      <c r="O884">
        <f t="shared" si="54"/>
        <v>26000</v>
      </c>
      <c r="P884" t="str">
        <f>_xlfn.XLOOKUP(N884,區隔!$B$3:$B$20,區隔!C$3:C$20,0)</f>
        <v>北部</v>
      </c>
      <c r="Q884" t="str">
        <f>LOOKUP(C884,區隔!$F$3:$F$5,區隔!$E$3:$E$5)</f>
        <v>大坪數</v>
      </c>
      <c r="R884">
        <f t="shared" si="55"/>
        <v>20</v>
      </c>
    </row>
    <row r="885" spans="1:18" x14ac:dyDescent="0.3">
      <c r="A885" s="7" t="s">
        <v>2559</v>
      </c>
      <c r="B885" t="s">
        <v>1</v>
      </c>
      <c r="C885">
        <v>32.21</v>
      </c>
      <c r="D885" t="s">
        <v>60</v>
      </c>
      <c r="E885" t="s">
        <v>53</v>
      </c>
      <c r="F885" t="s">
        <v>1486</v>
      </c>
      <c r="G885" t="s">
        <v>245</v>
      </c>
      <c r="H885" t="str" cm="1">
        <f t="array" ref="H885:I885">_xlfn.TEXTSPLIT(SUBSTITUTE(D885,"樓",""),"/",,,0)</f>
        <v>4</v>
      </c>
      <c r="I885" t="str">
        <v>5</v>
      </c>
      <c r="J885" cm="1">
        <f t="array" ref="J885">GetNumByUnit(E885,"房")</f>
        <v>3</v>
      </c>
      <c r="K885" cm="1">
        <f t="array" ref="K885">GetNumByUnit(E885,"廳")</f>
        <v>2</v>
      </c>
      <c r="L885" cm="1">
        <f t="array" ref="L885">GetNumByUnit(E885,"衛")</f>
        <v>2</v>
      </c>
      <c r="M885" t="str">
        <f t="shared" si="52"/>
        <v xml:space="preserve">新北市新店區安康路二段  </v>
      </c>
      <c r="N885" t="str">
        <f t="shared" si="53"/>
        <v>新北市</v>
      </c>
      <c r="O885">
        <f t="shared" si="54"/>
        <v>23000</v>
      </c>
      <c r="P885" t="str">
        <f>_xlfn.XLOOKUP(N885,區隔!$B$3:$B$20,區隔!C$3:C$20,0)</f>
        <v>北部</v>
      </c>
      <c r="Q885" t="str">
        <f>LOOKUP(C885,區隔!$F$3:$F$5,區隔!$E$3:$E$5)</f>
        <v>大坪數</v>
      </c>
      <c r="R885">
        <f t="shared" si="55"/>
        <v>10</v>
      </c>
    </row>
    <row r="886" spans="1:18" x14ac:dyDescent="0.3">
      <c r="A886" s="7" t="s">
        <v>2560</v>
      </c>
      <c r="B886" t="s">
        <v>1</v>
      </c>
      <c r="C886">
        <v>63.06</v>
      </c>
      <c r="D886" t="s">
        <v>514</v>
      </c>
      <c r="E886" t="s">
        <v>66</v>
      </c>
      <c r="F886" t="s">
        <v>2561</v>
      </c>
      <c r="G886" t="s">
        <v>177</v>
      </c>
      <c r="H886" t="str" cm="1">
        <f t="array" ref="H886:I886">_xlfn.TEXTSPLIT(SUBSTITUTE(D886,"樓",""),"/",,,0)</f>
        <v>13</v>
      </c>
      <c r="I886" t="str">
        <v>13</v>
      </c>
      <c r="J886" cm="1">
        <f t="array" ref="J886">GetNumByUnit(E886,"房")</f>
        <v>4</v>
      </c>
      <c r="K886" cm="1">
        <f t="array" ref="K886">GetNumByUnit(E886,"廳")</f>
        <v>2</v>
      </c>
      <c r="L886" cm="1">
        <f t="array" ref="L886">GetNumByUnit(E886,"衛")</f>
        <v>2</v>
      </c>
      <c r="M886" t="str">
        <f t="shared" si="52"/>
        <v xml:space="preserve">台中市西區五權七街  </v>
      </c>
      <c r="N886" t="str">
        <f t="shared" si="53"/>
        <v>台中市</v>
      </c>
      <c r="O886">
        <f t="shared" si="54"/>
        <v>38000</v>
      </c>
      <c r="P886" t="str">
        <f>_xlfn.XLOOKUP(N886,區隔!$B$3:$B$20,區隔!C$3:C$20,0)</f>
        <v>中部</v>
      </c>
      <c r="Q886" t="str">
        <f>LOOKUP(C886,區隔!$F$3:$F$5,區隔!$E$3:$E$5)</f>
        <v>大坪數</v>
      </c>
      <c r="R886">
        <f t="shared" si="55"/>
        <v>20</v>
      </c>
    </row>
    <row r="887" spans="1:18" x14ac:dyDescent="0.3">
      <c r="A887" s="7" t="s">
        <v>2562</v>
      </c>
      <c r="B887" t="s">
        <v>1</v>
      </c>
      <c r="C887">
        <v>47.35</v>
      </c>
      <c r="D887" t="s">
        <v>239</v>
      </c>
      <c r="E887" t="s">
        <v>53</v>
      </c>
      <c r="F887" t="s">
        <v>2563</v>
      </c>
      <c r="G887" t="s">
        <v>562</v>
      </c>
      <c r="H887" t="str" cm="1">
        <f t="array" ref="H887:I887">_xlfn.TEXTSPLIT(SUBSTITUTE(D887,"樓",""),"/",,,0)</f>
        <v>9</v>
      </c>
      <c r="I887" t="str">
        <v>11</v>
      </c>
      <c r="J887" cm="1">
        <f t="array" ref="J887">GetNumByUnit(E887,"房")</f>
        <v>3</v>
      </c>
      <c r="K887" cm="1">
        <f t="array" ref="K887">GetNumByUnit(E887,"廳")</f>
        <v>2</v>
      </c>
      <c r="L887" cm="1">
        <f t="array" ref="L887">GetNumByUnit(E887,"衛")</f>
        <v>2</v>
      </c>
      <c r="M887" t="str">
        <f t="shared" si="52"/>
        <v xml:space="preserve">基隆市暖暖區金華街  </v>
      </c>
      <c r="N887" t="str">
        <f t="shared" si="53"/>
        <v>基隆市</v>
      </c>
      <c r="O887">
        <f t="shared" si="54"/>
        <v>21000</v>
      </c>
      <c r="P887" t="str">
        <f>_xlfn.XLOOKUP(N887,區隔!$B$3:$B$20,區隔!C$3:C$20,0)</f>
        <v>北部</v>
      </c>
      <c r="Q887" t="str">
        <f>LOOKUP(C887,區隔!$F$3:$F$5,區隔!$E$3:$E$5)</f>
        <v>大坪數</v>
      </c>
      <c r="R887">
        <f t="shared" si="55"/>
        <v>20</v>
      </c>
    </row>
    <row r="888" spans="1:18" x14ac:dyDescent="0.3">
      <c r="A888" s="7" t="s">
        <v>2564</v>
      </c>
      <c r="B888" t="s">
        <v>1</v>
      </c>
      <c r="C888">
        <v>57.2</v>
      </c>
      <c r="D888" t="s">
        <v>191</v>
      </c>
      <c r="E888" t="s">
        <v>607</v>
      </c>
      <c r="F888" t="s">
        <v>2565</v>
      </c>
      <c r="G888" t="s">
        <v>116</v>
      </c>
      <c r="H888" t="str" cm="1">
        <f t="array" ref="H888:I888">_xlfn.TEXTSPLIT(SUBSTITUTE(D888,"樓",""),"/",,,0)</f>
        <v>2</v>
      </c>
      <c r="I888" t="str">
        <v>11</v>
      </c>
      <c r="J888" cm="1">
        <f t="array" ref="J888">GetNumByUnit(E888,"房")</f>
        <v>3</v>
      </c>
      <c r="K888" cm="1">
        <f t="array" ref="K888">GetNumByUnit(E888,"廳")</f>
        <v>2</v>
      </c>
      <c r="L888" cm="1">
        <f t="array" ref="L888">GetNumByUnit(E888,"衛")</f>
        <v>2</v>
      </c>
      <c r="M888" t="str">
        <f t="shared" si="52"/>
        <v xml:space="preserve">桃園市蘆竹區光明路二段  </v>
      </c>
      <c r="N888" t="str">
        <f t="shared" si="53"/>
        <v>桃園市</v>
      </c>
      <c r="O888">
        <f t="shared" si="54"/>
        <v>48000</v>
      </c>
      <c r="P888" t="str">
        <f>_xlfn.XLOOKUP(N888,區隔!$B$3:$B$20,區隔!C$3:C$20,0)</f>
        <v>北部</v>
      </c>
      <c r="Q888" t="str">
        <f>LOOKUP(C888,區隔!$F$3:$F$5,區隔!$E$3:$E$5)</f>
        <v>大坪數</v>
      </c>
      <c r="R888">
        <f t="shared" si="55"/>
        <v>20</v>
      </c>
    </row>
    <row r="889" spans="1:18" x14ac:dyDescent="0.3">
      <c r="A889" s="7" t="s">
        <v>2566</v>
      </c>
      <c r="B889" t="s">
        <v>1</v>
      </c>
      <c r="C889">
        <v>7.2</v>
      </c>
      <c r="D889" t="s">
        <v>715</v>
      </c>
      <c r="E889" t="s">
        <v>59</v>
      </c>
      <c r="F889" t="s">
        <v>2567</v>
      </c>
      <c r="G889" t="s">
        <v>377</v>
      </c>
      <c r="H889" t="str" cm="1">
        <f t="array" ref="H889:I889">_xlfn.TEXTSPLIT(SUBSTITUTE(D889,"樓",""),"/",,,0)</f>
        <v>3</v>
      </c>
      <c r="I889" t="str">
        <v>9</v>
      </c>
      <c r="J889" cm="1">
        <f t="array" ref="J889">GetNumByUnit(E889,"房")</f>
        <v>1</v>
      </c>
      <c r="K889" t="str" cm="1">
        <f t="array" ref="K889">GetNumByUnit(E889,"廳")</f>
        <v/>
      </c>
      <c r="L889" cm="1">
        <f t="array" ref="L889">GetNumByUnit(E889,"衛")</f>
        <v>1</v>
      </c>
      <c r="M889" t="str">
        <f t="shared" si="52"/>
        <v xml:space="preserve">台南市東區東門路一段  </v>
      </c>
      <c r="N889" t="str">
        <f t="shared" si="53"/>
        <v>台南市</v>
      </c>
      <c r="O889">
        <f t="shared" si="54"/>
        <v>5000</v>
      </c>
      <c r="P889" t="str">
        <f>_xlfn.XLOOKUP(N889,區隔!$B$3:$B$20,區隔!C$3:C$20,0)</f>
        <v>南部</v>
      </c>
      <c r="Q889" t="str">
        <f>LOOKUP(C889,區隔!$F$3:$F$5,區隔!$E$3:$E$5)</f>
        <v>小坪數</v>
      </c>
      <c r="R889">
        <f t="shared" si="55"/>
        <v>10</v>
      </c>
    </row>
    <row r="890" spans="1:18" x14ac:dyDescent="0.3">
      <c r="A890" s="7" t="s">
        <v>2568</v>
      </c>
      <c r="B890" t="s">
        <v>1</v>
      </c>
      <c r="C890">
        <v>55.89</v>
      </c>
      <c r="D890" t="s">
        <v>866</v>
      </c>
      <c r="E890" t="s">
        <v>607</v>
      </c>
      <c r="F890" t="s">
        <v>1773</v>
      </c>
      <c r="G890" t="s">
        <v>177</v>
      </c>
      <c r="H890" t="str" cm="1">
        <f t="array" ref="H890:I890">_xlfn.TEXTSPLIT(SUBSTITUTE(D890,"樓",""),"/",,,0)</f>
        <v>5</v>
      </c>
      <c r="I890" t="str">
        <v>13</v>
      </c>
      <c r="J890" cm="1">
        <f t="array" ref="J890">GetNumByUnit(E890,"房")</f>
        <v>3</v>
      </c>
      <c r="K890" cm="1">
        <f t="array" ref="K890">GetNumByUnit(E890,"廳")</f>
        <v>2</v>
      </c>
      <c r="L890" cm="1">
        <f t="array" ref="L890">GetNumByUnit(E890,"衛")</f>
        <v>2</v>
      </c>
      <c r="M890" t="str">
        <f t="shared" si="52"/>
        <v xml:space="preserve">新竹市新竹市經國路二段  </v>
      </c>
      <c r="N890" t="str">
        <f t="shared" si="53"/>
        <v>新竹市</v>
      </c>
      <c r="O890">
        <f t="shared" si="54"/>
        <v>38000</v>
      </c>
      <c r="P890" t="str">
        <f>_xlfn.XLOOKUP(N890,區隔!$B$3:$B$20,區隔!C$3:C$20,0)</f>
        <v>北部</v>
      </c>
      <c r="Q890" t="str">
        <f>LOOKUP(C890,區隔!$F$3:$F$5,區隔!$E$3:$E$5)</f>
        <v>大坪數</v>
      </c>
      <c r="R890">
        <f t="shared" si="55"/>
        <v>20</v>
      </c>
    </row>
    <row r="891" spans="1:18" x14ac:dyDescent="0.3">
      <c r="A891" s="7" t="s">
        <v>2569</v>
      </c>
      <c r="B891" t="s">
        <v>1</v>
      </c>
      <c r="C891">
        <v>40.42</v>
      </c>
      <c r="D891" t="s">
        <v>2570</v>
      </c>
      <c r="E891" t="s">
        <v>51</v>
      </c>
      <c r="F891" t="s">
        <v>2571</v>
      </c>
      <c r="G891" t="s">
        <v>89</v>
      </c>
      <c r="H891" t="str" cm="1">
        <f t="array" ref="H891:I891">_xlfn.TEXTSPLIT(SUBSTITUTE(D891,"樓",""),"/",,,0)</f>
        <v>3</v>
      </c>
      <c r="I891" t="str">
        <v>19</v>
      </c>
      <c r="J891" cm="1">
        <f t="array" ref="J891">GetNumByUnit(E891,"房")</f>
        <v>2</v>
      </c>
      <c r="K891" cm="1">
        <f t="array" ref="K891">GetNumByUnit(E891,"廳")</f>
        <v>2</v>
      </c>
      <c r="L891" cm="1">
        <f t="array" ref="L891">GetNumByUnit(E891,"衛")</f>
        <v>2</v>
      </c>
      <c r="M891" t="str">
        <f t="shared" si="52"/>
        <v xml:space="preserve">新北市林口區中山路  </v>
      </c>
      <c r="N891" t="str">
        <f t="shared" si="53"/>
        <v>新北市</v>
      </c>
      <c r="O891">
        <f t="shared" si="54"/>
        <v>28000</v>
      </c>
      <c r="P891" t="str">
        <f>_xlfn.XLOOKUP(N891,區隔!$B$3:$B$20,區隔!C$3:C$20,0)</f>
        <v>北部</v>
      </c>
      <c r="Q891" t="str">
        <f>LOOKUP(C891,區隔!$F$3:$F$5,區隔!$E$3:$E$5)</f>
        <v>大坪數</v>
      </c>
      <c r="R891">
        <f t="shared" si="55"/>
        <v>20</v>
      </c>
    </row>
    <row r="892" spans="1:18" x14ac:dyDescent="0.3">
      <c r="A892" s="7" t="s">
        <v>2572</v>
      </c>
      <c r="B892" t="s">
        <v>1</v>
      </c>
      <c r="C892">
        <v>34.15</v>
      </c>
      <c r="D892" t="s">
        <v>1976</v>
      </c>
      <c r="E892" t="s">
        <v>61</v>
      </c>
      <c r="F892" t="s">
        <v>1524</v>
      </c>
      <c r="G892" t="s">
        <v>243</v>
      </c>
      <c r="H892" t="str" cm="1">
        <f t="array" ref="H892:I892">_xlfn.TEXTSPLIT(SUBSTITUTE(D892,"樓",""),"/",,,0)</f>
        <v>27</v>
      </c>
      <c r="I892" t="str">
        <v>31</v>
      </c>
      <c r="J892" cm="1">
        <f t="array" ref="J892">GetNumByUnit(E892,"房")</f>
        <v>2</v>
      </c>
      <c r="K892" cm="1">
        <f t="array" ref="K892">GetNumByUnit(E892,"廳")</f>
        <v>2</v>
      </c>
      <c r="L892" cm="1">
        <f t="array" ref="L892">GetNumByUnit(E892,"衛")</f>
        <v>1</v>
      </c>
      <c r="M892" t="str">
        <f t="shared" si="52"/>
        <v xml:space="preserve">台中市南屯區文心南路  </v>
      </c>
      <c r="N892" t="str">
        <f t="shared" si="53"/>
        <v>台中市</v>
      </c>
      <c r="O892">
        <f t="shared" si="54"/>
        <v>30000</v>
      </c>
      <c r="P892" t="str">
        <f>_xlfn.XLOOKUP(N892,區隔!$B$3:$B$20,區隔!C$3:C$20,0)</f>
        <v>中部</v>
      </c>
      <c r="Q892" t="str">
        <f>LOOKUP(C892,區隔!$F$3:$F$5,區隔!$E$3:$E$5)</f>
        <v>大坪數</v>
      </c>
      <c r="R892">
        <f t="shared" si="55"/>
        <v>40</v>
      </c>
    </row>
    <row r="893" spans="1:18" x14ac:dyDescent="0.3">
      <c r="A893" s="7" t="s">
        <v>498</v>
      </c>
      <c r="B893" t="s">
        <v>1</v>
      </c>
      <c r="C893">
        <v>38.549999999999997</v>
      </c>
      <c r="D893" t="s">
        <v>295</v>
      </c>
      <c r="E893" t="s">
        <v>53</v>
      </c>
      <c r="F893" t="s">
        <v>43</v>
      </c>
      <c r="G893" t="s">
        <v>177</v>
      </c>
      <c r="H893" t="str" cm="1">
        <f t="array" ref="H893:I893">_xlfn.TEXTSPLIT(SUBSTITUTE(D893,"樓",""),"/",,,0)</f>
        <v>3</v>
      </c>
      <c r="I893" t="str">
        <v>5</v>
      </c>
      <c r="J893" cm="1">
        <f t="array" ref="J893">GetNumByUnit(E893,"房")</f>
        <v>3</v>
      </c>
      <c r="K893" cm="1">
        <f t="array" ref="K893">GetNumByUnit(E893,"廳")</f>
        <v>2</v>
      </c>
      <c r="L893" cm="1">
        <f t="array" ref="L893">GetNumByUnit(E893,"衛")</f>
        <v>2</v>
      </c>
      <c r="M893" t="str">
        <f t="shared" si="52"/>
        <v xml:space="preserve">台北市內湖區民權東路六段  </v>
      </c>
      <c r="N893" t="str">
        <f t="shared" si="53"/>
        <v>台北市</v>
      </c>
      <c r="O893">
        <f t="shared" si="54"/>
        <v>38000</v>
      </c>
      <c r="P893" t="str">
        <f>_xlfn.XLOOKUP(N893,區隔!$B$3:$B$20,區隔!C$3:C$20,0)</f>
        <v>北部</v>
      </c>
      <c r="Q893" t="str">
        <f>LOOKUP(C893,區隔!$F$3:$F$5,區隔!$E$3:$E$5)</f>
        <v>大坪數</v>
      </c>
      <c r="R893">
        <f t="shared" si="55"/>
        <v>10</v>
      </c>
    </row>
    <row r="894" spans="1:18" x14ac:dyDescent="0.3">
      <c r="A894" s="7" t="s">
        <v>2574</v>
      </c>
      <c r="B894" t="s">
        <v>1</v>
      </c>
      <c r="C894">
        <v>46.15</v>
      </c>
      <c r="D894" t="s">
        <v>133</v>
      </c>
      <c r="E894" t="s">
        <v>379</v>
      </c>
      <c r="F894" t="s">
        <v>1663</v>
      </c>
      <c r="G894" t="s">
        <v>83</v>
      </c>
      <c r="H894" t="str" cm="1">
        <f t="array" ref="H894:I894">_xlfn.TEXTSPLIT(SUBSTITUTE(D894,"樓",""),"/",,,0)</f>
        <v>7</v>
      </c>
      <c r="I894" t="str">
        <v>14</v>
      </c>
      <c r="J894" cm="1">
        <f t="array" ref="J894">GetNumByUnit(E894,"房")</f>
        <v>3</v>
      </c>
      <c r="K894" cm="1">
        <f t="array" ref="K894">GetNumByUnit(E894,"廳")</f>
        <v>1</v>
      </c>
      <c r="L894" cm="1">
        <f t="array" ref="L894">GetNumByUnit(E894,"衛")</f>
        <v>2</v>
      </c>
      <c r="M894" t="str">
        <f t="shared" si="52"/>
        <v xml:space="preserve">台南市安南區安中二街  </v>
      </c>
      <c r="N894" t="str">
        <f t="shared" si="53"/>
        <v>台南市</v>
      </c>
      <c r="O894">
        <f t="shared" si="54"/>
        <v>27000</v>
      </c>
      <c r="P894" t="str">
        <f>_xlfn.XLOOKUP(N894,區隔!$B$3:$B$20,區隔!C$3:C$20,0)</f>
        <v>南部</v>
      </c>
      <c r="Q894" t="str">
        <f>LOOKUP(C894,區隔!$F$3:$F$5,區隔!$E$3:$E$5)</f>
        <v>大坪數</v>
      </c>
      <c r="R894">
        <f t="shared" si="55"/>
        <v>20</v>
      </c>
    </row>
    <row r="895" spans="1:18" x14ac:dyDescent="0.3">
      <c r="A895" s="7" t="s">
        <v>499</v>
      </c>
      <c r="B895" t="s">
        <v>1</v>
      </c>
      <c r="C895">
        <v>29.18</v>
      </c>
      <c r="D895" t="s">
        <v>130</v>
      </c>
      <c r="E895" t="s">
        <v>56</v>
      </c>
      <c r="F895" t="s">
        <v>393</v>
      </c>
      <c r="G895" t="s">
        <v>365</v>
      </c>
      <c r="H895" t="str" cm="1">
        <f t="array" ref="H895:I895">_xlfn.TEXTSPLIT(SUBSTITUTE(D895,"樓",""),"/",,,0)</f>
        <v>6</v>
      </c>
      <c r="I895" t="str">
        <v>8</v>
      </c>
      <c r="J895" cm="1">
        <f t="array" ref="J895">GetNumByUnit(E895,"房")</f>
        <v>1</v>
      </c>
      <c r="K895" cm="1">
        <f t="array" ref="K895">GetNumByUnit(E895,"廳")</f>
        <v>1</v>
      </c>
      <c r="L895" cm="1">
        <f t="array" ref="L895">GetNumByUnit(E895,"衛")</f>
        <v>1</v>
      </c>
      <c r="M895" t="str">
        <f t="shared" si="52"/>
        <v xml:space="preserve">台北市中山區敬業一路  </v>
      </c>
      <c r="N895" t="str">
        <f t="shared" si="53"/>
        <v>台北市</v>
      </c>
      <c r="O895">
        <f t="shared" si="54"/>
        <v>42000</v>
      </c>
      <c r="P895" t="str">
        <f>_xlfn.XLOOKUP(N895,區隔!$B$3:$B$20,區隔!C$3:C$20,0)</f>
        <v>北部</v>
      </c>
      <c r="Q895" t="str">
        <f>LOOKUP(C895,區隔!$F$3:$F$5,區隔!$E$3:$E$5)</f>
        <v>中坪數</v>
      </c>
      <c r="R895">
        <f t="shared" si="55"/>
        <v>10</v>
      </c>
    </row>
    <row r="896" spans="1:18" x14ac:dyDescent="0.3">
      <c r="A896" s="7" t="s">
        <v>2575</v>
      </c>
      <c r="B896" t="s">
        <v>1</v>
      </c>
      <c r="C896">
        <v>33.18</v>
      </c>
      <c r="D896" t="s">
        <v>450</v>
      </c>
      <c r="E896" t="s">
        <v>141</v>
      </c>
      <c r="F896" t="s">
        <v>2338</v>
      </c>
      <c r="G896" t="s">
        <v>482</v>
      </c>
      <c r="H896" t="str" cm="1">
        <f t="array" ref="H896:I896">_xlfn.TEXTSPLIT(SUBSTITUTE(D896,"樓",""),"/",,,0)</f>
        <v>5</v>
      </c>
      <c r="I896" t="str">
        <v>12</v>
      </c>
      <c r="J896" cm="1">
        <f t="array" ref="J896">GetNumByUnit(E896,"房")</f>
        <v>2</v>
      </c>
      <c r="K896" cm="1">
        <f t="array" ref="K896">GetNumByUnit(E896,"廳")</f>
        <v>1</v>
      </c>
      <c r="L896" cm="1">
        <f t="array" ref="L896">GetNumByUnit(E896,"衛")</f>
        <v>1</v>
      </c>
      <c r="M896" t="str">
        <f t="shared" si="52"/>
        <v xml:space="preserve">台中市西屯區市政南一路  </v>
      </c>
      <c r="N896" t="str">
        <f t="shared" si="53"/>
        <v>台中市</v>
      </c>
      <c r="O896">
        <f t="shared" si="54"/>
        <v>29000</v>
      </c>
      <c r="P896" t="str">
        <f>_xlfn.XLOOKUP(N896,區隔!$B$3:$B$20,區隔!C$3:C$20,0)</f>
        <v>中部</v>
      </c>
      <c r="Q896" t="str">
        <f>LOOKUP(C896,區隔!$F$3:$F$5,區隔!$E$3:$E$5)</f>
        <v>大坪數</v>
      </c>
      <c r="R896">
        <f t="shared" si="55"/>
        <v>20</v>
      </c>
    </row>
    <row r="897" spans="1:18" x14ac:dyDescent="0.3">
      <c r="A897" s="7" t="s">
        <v>2576</v>
      </c>
      <c r="B897" t="s">
        <v>1</v>
      </c>
      <c r="C897">
        <v>47.33</v>
      </c>
      <c r="D897" t="s">
        <v>574</v>
      </c>
      <c r="E897" t="s">
        <v>53</v>
      </c>
      <c r="F897" t="s">
        <v>2577</v>
      </c>
      <c r="G897" t="s">
        <v>26</v>
      </c>
      <c r="H897" t="str" cm="1">
        <f t="array" ref="H897:I897">_xlfn.TEXTSPLIT(SUBSTITUTE(D897,"樓",""),"/",,,0)</f>
        <v>7</v>
      </c>
      <c r="I897" t="str">
        <v>15</v>
      </c>
      <c r="J897" cm="1">
        <f t="array" ref="J897">GetNumByUnit(E897,"房")</f>
        <v>3</v>
      </c>
      <c r="K897" cm="1">
        <f t="array" ref="K897">GetNumByUnit(E897,"廳")</f>
        <v>2</v>
      </c>
      <c r="L897" cm="1">
        <f t="array" ref="L897">GetNumByUnit(E897,"衛")</f>
        <v>2</v>
      </c>
      <c r="M897" t="str">
        <f t="shared" si="52"/>
        <v xml:space="preserve">高雄市三民區德勝街  </v>
      </c>
      <c r="N897" t="str">
        <f t="shared" si="53"/>
        <v>高雄市</v>
      </c>
      <c r="O897">
        <f t="shared" si="54"/>
        <v>32000</v>
      </c>
      <c r="P897" t="str">
        <f>_xlfn.XLOOKUP(N897,區隔!$B$3:$B$20,區隔!C$3:C$20,0)</f>
        <v>南部</v>
      </c>
      <c r="Q897" t="str">
        <f>LOOKUP(C897,區隔!$F$3:$F$5,區隔!$E$3:$E$5)</f>
        <v>大坪數</v>
      </c>
      <c r="R897">
        <f t="shared" si="55"/>
        <v>20</v>
      </c>
    </row>
    <row r="898" spans="1:18" x14ac:dyDescent="0.3">
      <c r="A898" s="7" t="s">
        <v>2578</v>
      </c>
      <c r="B898" t="s">
        <v>1</v>
      </c>
      <c r="C898">
        <v>29.43</v>
      </c>
      <c r="D898" t="s">
        <v>151</v>
      </c>
      <c r="E898" t="s">
        <v>61</v>
      </c>
      <c r="F898" t="s">
        <v>2033</v>
      </c>
      <c r="G898" t="s">
        <v>297</v>
      </c>
      <c r="H898" t="str" cm="1">
        <f t="array" ref="H898:I898">_xlfn.TEXTSPLIT(SUBSTITUTE(D898,"樓",""),"/",,,0)</f>
        <v>6</v>
      </c>
      <c r="I898" t="str">
        <v>14</v>
      </c>
      <c r="J898" cm="1">
        <f t="array" ref="J898">GetNumByUnit(E898,"房")</f>
        <v>2</v>
      </c>
      <c r="K898" cm="1">
        <f t="array" ref="K898">GetNumByUnit(E898,"廳")</f>
        <v>2</v>
      </c>
      <c r="L898" cm="1">
        <f t="array" ref="L898">GetNumByUnit(E898,"衛")</f>
        <v>1</v>
      </c>
      <c r="M898" t="str">
        <f t="shared" si="52"/>
        <v xml:space="preserve">新北市淡水區新市一路一段  </v>
      </c>
      <c r="N898" t="str">
        <f t="shared" si="53"/>
        <v>新北市</v>
      </c>
      <c r="O898">
        <f t="shared" si="54"/>
        <v>23500</v>
      </c>
      <c r="P898" t="str">
        <f>_xlfn.XLOOKUP(N898,區隔!$B$3:$B$20,區隔!C$3:C$20,0)</f>
        <v>北部</v>
      </c>
      <c r="Q898" t="str">
        <f>LOOKUP(C898,區隔!$F$3:$F$5,區隔!$E$3:$E$5)</f>
        <v>中坪數</v>
      </c>
      <c r="R898">
        <f t="shared" si="55"/>
        <v>20</v>
      </c>
    </row>
    <row r="899" spans="1:18" x14ac:dyDescent="0.3">
      <c r="A899" s="7" t="s">
        <v>2579</v>
      </c>
      <c r="B899" t="s">
        <v>1</v>
      </c>
      <c r="C899">
        <v>26.27</v>
      </c>
      <c r="D899" t="s">
        <v>574</v>
      </c>
      <c r="E899" t="s">
        <v>141</v>
      </c>
      <c r="F899" t="s">
        <v>1777</v>
      </c>
      <c r="G899" t="s">
        <v>493</v>
      </c>
      <c r="H899" t="str" cm="1">
        <f t="array" ref="H899:I899">_xlfn.TEXTSPLIT(SUBSTITUTE(D899,"樓",""),"/",,,0)</f>
        <v>7</v>
      </c>
      <c r="I899" t="str">
        <v>15</v>
      </c>
      <c r="J899" cm="1">
        <f t="array" ref="J899">GetNumByUnit(E899,"房")</f>
        <v>2</v>
      </c>
      <c r="K899" cm="1">
        <f t="array" ref="K899">GetNumByUnit(E899,"廳")</f>
        <v>1</v>
      </c>
      <c r="L899" cm="1">
        <f t="array" ref="L899">GetNumByUnit(E899,"衛")</f>
        <v>1</v>
      </c>
      <c r="M899" t="str">
        <f t="shared" ref="M899:M962" si="56">IFERROR(_xlfn.TEXTAFTER(F899,"/",LEN(F899)-LEN(SUBSTITUTE(F899,"/",""))),F899)</f>
        <v xml:space="preserve">高雄市楠梓區大學十九街  </v>
      </c>
      <c r="N899" t="str">
        <f t="shared" ref="N899:N962" si="57">TRIM(LEFT(M899,MIN(IFERROR(SEARCH("縣",M899),999),IFERROR(SEARCH("市",M899),999))))</f>
        <v>高雄市</v>
      </c>
      <c r="O899">
        <f t="shared" ref="O899:O962" si="58">VALUE(SUBSTITUTE(SUBSTITUTE(G899,",", ""),"元/月",""))</f>
        <v>20000</v>
      </c>
      <c r="P899" t="str">
        <f>_xlfn.XLOOKUP(N899,區隔!$B$3:$B$20,區隔!C$3:C$20,0)</f>
        <v>南部</v>
      </c>
      <c r="Q899" t="str">
        <f>LOOKUP(C899,區隔!$F$3:$F$5,區隔!$E$3:$E$5)</f>
        <v>中坪數</v>
      </c>
      <c r="R899">
        <f t="shared" ref="R899:R962" si="59">_xlfn.XLOOKUP(CEILING(I899,10),_xlfn.SEQUENCE(100,,10,10),_xlfn.SEQUENCE(100,,10,10))</f>
        <v>20</v>
      </c>
    </row>
    <row r="900" spans="1:18" x14ac:dyDescent="0.3">
      <c r="A900" s="7" t="s">
        <v>2580</v>
      </c>
      <c r="B900" t="s">
        <v>1</v>
      </c>
      <c r="C900">
        <v>27.32</v>
      </c>
      <c r="D900" t="s">
        <v>284</v>
      </c>
      <c r="E900" t="s">
        <v>53</v>
      </c>
      <c r="F900" t="s">
        <v>2581</v>
      </c>
      <c r="G900" t="s">
        <v>26</v>
      </c>
      <c r="H900" t="str" cm="1">
        <f t="array" ref="H900:I900">_xlfn.TEXTSPLIT(SUBSTITUTE(D900,"樓",""),"/",,,0)</f>
        <v>1-2</v>
      </c>
      <c r="I900" t="str">
        <v>2</v>
      </c>
      <c r="J900" cm="1">
        <f t="array" ref="J900">GetNumByUnit(E900,"房")</f>
        <v>3</v>
      </c>
      <c r="K900" cm="1">
        <f t="array" ref="K900">GetNumByUnit(E900,"廳")</f>
        <v>2</v>
      </c>
      <c r="L900" cm="1">
        <f t="array" ref="L900">GetNumByUnit(E900,"衛")</f>
        <v>2</v>
      </c>
      <c r="M900" t="str">
        <f t="shared" si="56"/>
        <v xml:space="preserve">新北市板橋區南雅西路一段  </v>
      </c>
      <c r="N900" t="str">
        <f t="shared" si="57"/>
        <v>新北市</v>
      </c>
      <c r="O900">
        <f t="shared" si="58"/>
        <v>32000</v>
      </c>
      <c r="P900" t="str">
        <f>_xlfn.XLOOKUP(N900,區隔!$B$3:$B$20,區隔!C$3:C$20,0)</f>
        <v>北部</v>
      </c>
      <c r="Q900" t="str">
        <f>LOOKUP(C900,區隔!$F$3:$F$5,區隔!$E$3:$E$5)</f>
        <v>中坪數</v>
      </c>
      <c r="R900">
        <f t="shared" si="59"/>
        <v>10</v>
      </c>
    </row>
    <row r="901" spans="1:18" x14ac:dyDescent="0.3">
      <c r="A901" s="7" t="s">
        <v>2582</v>
      </c>
      <c r="B901" t="s">
        <v>1</v>
      </c>
      <c r="C901">
        <v>30.05</v>
      </c>
      <c r="D901" t="s">
        <v>284</v>
      </c>
      <c r="E901" t="s">
        <v>2583</v>
      </c>
      <c r="F901" t="s">
        <v>2584</v>
      </c>
      <c r="G901" t="s">
        <v>89</v>
      </c>
      <c r="H901" t="str" cm="1">
        <f t="array" ref="H901:I901">_xlfn.TEXTSPLIT(SUBSTITUTE(D901,"樓",""),"/",,,0)</f>
        <v>1-2</v>
      </c>
      <c r="I901" t="str">
        <v>2</v>
      </c>
      <c r="J901" cm="1">
        <f t="array" ref="J901">GetNumByUnit(E901,"房")</f>
        <v>3</v>
      </c>
      <c r="K901" cm="1">
        <f t="array" ref="K901">GetNumByUnit(E901,"廳")</f>
        <v>5</v>
      </c>
      <c r="L901" cm="1">
        <f t="array" ref="L901">GetNumByUnit(E901,"衛")</f>
        <v>2</v>
      </c>
      <c r="M901" t="str">
        <f t="shared" si="56"/>
        <v xml:space="preserve">台南市永康區永正路  </v>
      </c>
      <c r="N901" t="str">
        <f t="shared" si="57"/>
        <v>台南市</v>
      </c>
      <c r="O901">
        <f t="shared" si="58"/>
        <v>28000</v>
      </c>
      <c r="P901" t="str">
        <f>_xlfn.XLOOKUP(N901,區隔!$B$3:$B$20,區隔!C$3:C$20,0)</f>
        <v>南部</v>
      </c>
      <c r="Q901" t="str">
        <f>LOOKUP(C901,區隔!$F$3:$F$5,區隔!$E$3:$E$5)</f>
        <v>大坪數</v>
      </c>
      <c r="R901">
        <f t="shared" si="59"/>
        <v>10</v>
      </c>
    </row>
    <row r="902" spans="1:18" x14ac:dyDescent="0.3">
      <c r="A902" s="7" t="s">
        <v>2585</v>
      </c>
      <c r="B902" t="s">
        <v>1</v>
      </c>
      <c r="C902">
        <v>23.07</v>
      </c>
      <c r="D902" t="s">
        <v>276</v>
      </c>
      <c r="E902" t="s">
        <v>79</v>
      </c>
      <c r="F902" t="s">
        <v>2586</v>
      </c>
      <c r="G902" t="s">
        <v>18</v>
      </c>
      <c r="H902" t="str" cm="1">
        <f t="array" ref="H902:I902">_xlfn.TEXTSPLIT(SUBSTITUTE(D902,"樓",""),"/",,,0)</f>
        <v>2</v>
      </c>
      <c r="I902" t="str">
        <v>12</v>
      </c>
      <c r="J902" cm="1">
        <f t="array" ref="J902">GetNumByUnit(E902,"房")</f>
        <v>1</v>
      </c>
      <c r="K902" cm="1">
        <f t="array" ref="K902">GetNumByUnit(E902,"廳")</f>
        <v>2</v>
      </c>
      <c r="L902" cm="1">
        <f t="array" ref="L902">GetNumByUnit(E902,"衛")</f>
        <v>1</v>
      </c>
      <c r="M902" t="str">
        <f t="shared" si="56"/>
        <v xml:space="preserve">高雄市苓雅區四維二路  </v>
      </c>
      <c r="N902" t="str">
        <f t="shared" si="57"/>
        <v>高雄市</v>
      </c>
      <c r="O902">
        <f t="shared" si="58"/>
        <v>22000</v>
      </c>
      <c r="P902" t="str">
        <f>_xlfn.XLOOKUP(N902,區隔!$B$3:$B$20,區隔!C$3:C$20,0)</f>
        <v>南部</v>
      </c>
      <c r="Q902" t="str">
        <f>LOOKUP(C902,區隔!$F$3:$F$5,區隔!$E$3:$E$5)</f>
        <v>中坪數</v>
      </c>
      <c r="R902">
        <f t="shared" si="59"/>
        <v>20</v>
      </c>
    </row>
    <row r="903" spans="1:18" x14ac:dyDescent="0.3">
      <c r="A903" s="7" t="s">
        <v>500</v>
      </c>
      <c r="B903" t="s">
        <v>1</v>
      </c>
      <c r="C903">
        <v>24.74</v>
      </c>
      <c r="D903" t="s">
        <v>63</v>
      </c>
      <c r="E903" t="s">
        <v>187</v>
      </c>
      <c r="F903" t="s">
        <v>501</v>
      </c>
      <c r="G903" t="s">
        <v>245</v>
      </c>
      <c r="H903" t="str" cm="1">
        <f t="array" ref="H903:I903">_xlfn.TEXTSPLIT(SUBSTITUTE(D903,"樓",""),"/",,,0)</f>
        <v>5</v>
      </c>
      <c r="I903" t="str">
        <v>5</v>
      </c>
      <c r="J903" cm="1">
        <f t="array" ref="J903">GetNumByUnit(E903,"房")</f>
        <v>3</v>
      </c>
      <c r="K903" cm="1">
        <f t="array" ref="K903">GetNumByUnit(E903,"廳")</f>
        <v>2</v>
      </c>
      <c r="L903" cm="1">
        <f t="array" ref="L903">GetNumByUnit(E903,"衛")</f>
        <v>1</v>
      </c>
      <c r="M903" t="str">
        <f t="shared" si="56"/>
        <v xml:space="preserve">台北市文山區興隆路三段  </v>
      </c>
      <c r="N903" t="str">
        <f t="shared" si="57"/>
        <v>台北市</v>
      </c>
      <c r="O903">
        <f t="shared" si="58"/>
        <v>23000</v>
      </c>
      <c r="P903" t="str">
        <f>_xlfn.XLOOKUP(N903,區隔!$B$3:$B$20,區隔!C$3:C$20,0)</f>
        <v>北部</v>
      </c>
      <c r="Q903" t="str">
        <f>LOOKUP(C903,區隔!$F$3:$F$5,區隔!$E$3:$E$5)</f>
        <v>中坪數</v>
      </c>
      <c r="R903">
        <f t="shared" si="59"/>
        <v>10</v>
      </c>
    </row>
    <row r="904" spans="1:18" x14ac:dyDescent="0.3">
      <c r="A904" s="7" t="s">
        <v>2587</v>
      </c>
      <c r="B904" t="s">
        <v>1</v>
      </c>
      <c r="C904">
        <v>37.08</v>
      </c>
      <c r="D904" t="s">
        <v>652</v>
      </c>
      <c r="E904" t="s">
        <v>51</v>
      </c>
      <c r="F904" t="s">
        <v>2588</v>
      </c>
      <c r="G904" t="s">
        <v>83</v>
      </c>
      <c r="H904" t="str" cm="1">
        <f t="array" ref="H904:I904">_xlfn.TEXTSPLIT(SUBSTITUTE(D904,"樓",""),"/",,,0)</f>
        <v>11</v>
      </c>
      <c r="I904" t="str">
        <v>12</v>
      </c>
      <c r="J904" cm="1">
        <f t="array" ref="J904">GetNumByUnit(E904,"房")</f>
        <v>2</v>
      </c>
      <c r="K904" cm="1">
        <f t="array" ref="K904">GetNumByUnit(E904,"廳")</f>
        <v>2</v>
      </c>
      <c r="L904" cm="1">
        <f t="array" ref="L904">GetNumByUnit(E904,"衛")</f>
        <v>2</v>
      </c>
      <c r="M904" t="str">
        <f t="shared" si="56"/>
        <v xml:space="preserve">台中市北屯區敦富一街  </v>
      </c>
      <c r="N904" t="str">
        <f t="shared" si="57"/>
        <v>台中市</v>
      </c>
      <c r="O904">
        <f t="shared" si="58"/>
        <v>27000</v>
      </c>
      <c r="P904" t="str">
        <f>_xlfn.XLOOKUP(N904,區隔!$B$3:$B$20,區隔!C$3:C$20,0)</f>
        <v>中部</v>
      </c>
      <c r="Q904" t="str">
        <f>LOOKUP(C904,區隔!$F$3:$F$5,區隔!$E$3:$E$5)</f>
        <v>大坪數</v>
      </c>
      <c r="R904">
        <f t="shared" si="59"/>
        <v>20</v>
      </c>
    </row>
    <row r="905" spans="1:18" x14ac:dyDescent="0.3">
      <c r="A905" s="7" t="s">
        <v>2589</v>
      </c>
      <c r="B905" t="s">
        <v>1</v>
      </c>
      <c r="C905">
        <v>20.329999999999998</v>
      </c>
      <c r="D905" t="s">
        <v>64</v>
      </c>
      <c r="E905" t="s">
        <v>2590</v>
      </c>
      <c r="F905" t="s">
        <v>2591</v>
      </c>
      <c r="G905" t="s">
        <v>434</v>
      </c>
      <c r="H905" t="str" cm="1">
        <f t="array" ref="H905:I905">_xlfn.TEXTSPLIT(SUBSTITUTE(D905,"樓",""),"/",,,0)</f>
        <v>1</v>
      </c>
      <c r="I905" t="str">
        <v>4</v>
      </c>
      <c r="J905" cm="1">
        <f t="array" ref="J905">GetNumByUnit(E905,"房")</f>
        <v>5</v>
      </c>
      <c r="K905" cm="1">
        <f t="array" ref="K905">GetNumByUnit(E905,"廳")</f>
        <v>1</v>
      </c>
      <c r="L905" cm="1">
        <f t="array" ref="L905">GetNumByUnit(E905,"衛")</f>
        <v>1</v>
      </c>
      <c r="M905" t="str">
        <f t="shared" si="56"/>
        <v xml:space="preserve">新北市永和區成功路一段  </v>
      </c>
      <c r="N905" t="str">
        <f t="shared" si="57"/>
        <v>新北市</v>
      </c>
      <c r="O905">
        <f t="shared" si="58"/>
        <v>33000</v>
      </c>
      <c r="P905" t="str">
        <f>_xlfn.XLOOKUP(N905,區隔!$B$3:$B$20,區隔!C$3:C$20,0)</f>
        <v>北部</v>
      </c>
      <c r="Q905" t="str">
        <f>LOOKUP(C905,區隔!$F$3:$F$5,區隔!$E$3:$E$5)</f>
        <v>中坪數</v>
      </c>
      <c r="R905">
        <f t="shared" si="59"/>
        <v>10</v>
      </c>
    </row>
    <row r="906" spans="1:18" x14ac:dyDescent="0.3">
      <c r="A906" s="7" t="s">
        <v>2592</v>
      </c>
      <c r="B906" t="s">
        <v>1</v>
      </c>
      <c r="C906">
        <v>15.06</v>
      </c>
      <c r="D906" t="s">
        <v>716</v>
      </c>
      <c r="E906" t="s">
        <v>56</v>
      </c>
      <c r="F906" t="s">
        <v>2593</v>
      </c>
      <c r="G906" t="s">
        <v>335</v>
      </c>
      <c r="H906" t="str" cm="1">
        <f t="array" ref="H906:I906">_xlfn.TEXTSPLIT(SUBSTITUTE(D906,"樓",""),"/",,,0)</f>
        <v>4</v>
      </c>
      <c r="I906" t="str">
        <v>9</v>
      </c>
      <c r="J906" cm="1">
        <f t="array" ref="J906">GetNumByUnit(E906,"房")</f>
        <v>1</v>
      </c>
      <c r="K906" cm="1">
        <f t="array" ref="K906">GetNumByUnit(E906,"廳")</f>
        <v>1</v>
      </c>
      <c r="L906" cm="1">
        <f t="array" ref="L906">GetNumByUnit(E906,"衛")</f>
        <v>1</v>
      </c>
      <c r="M906" t="str">
        <f t="shared" si="56"/>
        <v xml:space="preserve">台中市西屯區寶慶街  </v>
      </c>
      <c r="N906" t="str">
        <f t="shared" si="57"/>
        <v>台中市</v>
      </c>
      <c r="O906">
        <f t="shared" si="58"/>
        <v>13500</v>
      </c>
      <c r="P906" t="str">
        <f>_xlfn.XLOOKUP(N906,區隔!$B$3:$B$20,區隔!C$3:C$20,0)</f>
        <v>中部</v>
      </c>
      <c r="Q906" t="str">
        <f>LOOKUP(C906,區隔!$F$3:$F$5,區隔!$E$3:$E$5)</f>
        <v>中坪數</v>
      </c>
      <c r="R906">
        <f t="shared" si="59"/>
        <v>10</v>
      </c>
    </row>
    <row r="907" spans="1:18" x14ac:dyDescent="0.3">
      <c r="A907" s="7" t="s">
        <v>2594</v>
      </c>
      <c r="B907" t="s">
        <v>1</v>
      </c>
      <c r="C907">
        <v>58.49</v>
      </c>
      <c r="D907" t="s">
        <v>194</v>
      </c>
      <c r="E907" t="s">
        <v>53</v>
      </c>
      <c r="F907" t="s">
        <v>2595</v>
      </c>
      <c r="G907" t="s">
        <v>33</v>
      </c>
      <c r="H907" t="str" cm="1">
        <f t="array" ref="H907:I907">_xlfn.TEXTSPLIT(SUBSTITUTE(D907,"樓",""),"/",,,0)</f>
        <v>6</v>
      </c>
      <c r="I907" t="str">
        <v>10</v>
      </c>
      <c r="J907" cm="1">
        <f t="array" ref="J907">GetNumByUnit(E907,"房")</f>
        <v>3</v>
      </c>
      <c r="K907" cm="1">
        <f t="array" ref="K907">GetNumByUnit(E907,"廳")</f>
        <v>2</v>
      </c>
      <c r="L907" cm="1">
        <f t="array" ref="L907">GetNumByUnit(E907,"衛")</f>
        <v>2</v>
      </c>
      <c r="M907" t="str">
        <f t="shared" si="56"/>
        <v xml:space="preserve"> 新北市三重區集勇街  </v>
      </c>
      <c r="N907" t="str">
        <f t="shared" si="57"/>
        <v>新北市</v>
      </c>
      <c r="O907">
        <f t="shared" si="58"/>
        <v>46000</v>
      </c>
      <c r="P907" t="str">
        <f>_xlfn.XLOOKUP(N907,區隔!$B$3:$B$20,區隔!C$3:C$20,0)</f>
        <v>北部</v>
      </c>
      <c r="Q907" t="str">
        <f>LOOKUP(C907,區隔!$F$3:$F$5,區隔!$E$3:$E$5)</f>
        <v>大坪數</v>
      </c>
      <c r="R907">
        <f t="shared" si="59"/>
        <v>10</v>
      </c>
    </row>
    <row r="908" spans="1:18" x14ac:dyDescent="0.3">
      <c r="A908" s="7" t="s">
        <v>2596</v>
      </c>
      <c r="B908" t="s">
        <v>1</v>
      </c>
      <c r="C908">
        <v>51.35</v>
      </c>
      <c r="D908" t="s">
        <v>765</v>
      </c>
      <c r="E908" t="s">
        <v>51</v>
      </c>
      <c r="F908" t="s">
        <v>2597</v>
      </c>
      <c r="G908" t="s">
        <v>29</v>
      </c>
      <c r="H908" t="str" cm="1">
        <f t="array" ref="H908:I908">_xlfn.TEXTSPLIT(SUBSTITUTE(D908,"樓",""),"/",,,0)</f>
        <v>6</v>
      </c>
      <c r="I908" t="str">
        <v>15</v>
      </c>
      <c r="J908" cm="1">
        <f t="array" ref="J908">GetNumByUnit(E908,"房")</f>
        <v>2</v>
      </c>
      <c r="K908" cm="1">
        <f t="array" ref="K908">GetNumByUnit(E908,"廳")</f>
        <v>2</v>
      </c>
      <c r="L908" cm="1">
        <f t="array" ref="L908">GetNumByUnit(E908,"衛")</f>
        <v>2</v>
      </c>
      <c r="M908" t="str">
        <f t="shared" si="56"/>
        <v xml:space="preserve">新竹縣竹東鎮龍鳳路  </v>
      </c>
      <c r="N908" t="str">
        <f t="shared" si="57"/>
        <v>新竹縣</v>
      </c>
      <c r="O908">
        <f t="shared" si="58"/>
        <v>25000</v>
      </c>
      <c r="P908" t="str">
        <f>_xlfn.XLOOKUP(N908,區隔!$B$3:$B$20,區隔!C$3:C$20,0)</f>
        <v>北部</v>
      </c>
      <c r="Q908" t="str">
        <f>LOOKUP(C908,區隔!$F$3:$F$5,區隔!$E$3:$E$5)</f>
        <v>大坪數</v>
      </c>
      <c r="R908">
        <f t="shared" si="59"/>
        <v>20</v>
      </c>
    </row>
    <row r="909" spans="1:18" x14ac:dyDescent="0.3">
      <c r="A909" s="7" t="s">
        <v>2598</v>
      </c>
      <c r="B909" t="s">
        <v>1</v>
      </c>
      <c r="C909">
        <v>59.79</v>
      </c>
      <c r="D909" t="s">
        <v>2599</v>
      </c>
      <c r="E909" t="s">
        <v>2600</v>
      </c>
      <c r="F909" t="s">
        <v>2097</v>
      </c>
      <c r="G909" t="s">
        <v>153</v>
      </c>
      <c r="H909" t="str" cm="1">
        <f t="array" ref="H909:I909">_xlfn.TEXTSPLIT(SUBSTITUTE(D909,"樓",""),"/",,,0)</f>
        <v>2-3</v>
      </c>
      <c r="I909" t="str">
        <v>4</v>
      </c>
      <c r="J909" cm="1">
        <f t="array" ref="J909">GetNumByUnit(E909,"房")</f>
        <v>7</v>
      </c>
      <c r="K909" cm="1">
        <f t="array" ref="K909">GetNumByUnit(E909,"廳")</f>
        <v>4</v>
      </c>
      <c r="L909" cm="1">
        <f t="array" ref="L909">GetNumByUnit(E909,"衛")</f>
        <v>4</v>
      </c>
      <c r="M909" t="str">
        <f t="shared" si="56"/>
        <v xml:space="preserve">新北市板橋區中山路一段  </v>
      </c>
      <c r="N909" t="str">
        <f t="shared" si="57"/>
        <v>新北市</v>
      </c>
      <c r="O909">
        <f t="shared" si="58"/>
        <v>100000</v>
      </c>
      <c r="P909" t="str">
        <f>_xlfn.XLOOKUP(N909,區隔!$B$3:$B$20,區隔!C$3:C$20,0)</f>
        <v>北部</v>
      </c>
      <c r="Q909" t="str">
        <f>LOOKUP(C909,區隔!$F$3:$F$5,區隔!$E$3:$E$5)</f>
        <v>大坪數</v>
      </c>
      <c r="R909">
        <f t="shared" si="59"/>
        <v>10</v>
      </c>
    </row>
    <row r="910" spans="1:18" x14ac:dyDescent="0.3">
      <c r="A910" s="7" t="s">
        <v>2601</v>
      </c>
      <c r="B910" t="s">
        <v>1</v>
      </c>
      <c r="C910">
        <v>9.89</v>
      </c>
      <c r="D910" t="s">
        <v>442</v>
      </c>
      <c r="E910" t="s">
        <v>56</v>
      </c>
      <c r="F910" t="s">
        <v>2602</v>
      </c>
      <c r="G910" t="s">
        <v>214</v>
      </c>
      <c r="H910" t="str" cm="1">
        <f t="array" ref="H910:I910">_xlfn.TEXTSPLIT(SUBSTITUTE(D910,"樓",""),"/",,,0)</f>
        <v>5</v>
      </c>
      <c r="I910" t="str">
        <v>7</v>
      </c>
      <c r="J910" cm="1">
        <f t="array" ref="J910">GetNumByUnit(E910,"房")</f>
        <v>1</v>
      </c>
      <c r="K910" cm="1">
        <f t="array" ref="K910">GetNumByUnit(E910,"廳")</f>
        <v>1</v>
      </c>
      <c r="L910" cm="1">
        <f t="array" ref="L910">GetNumByUnit(E910,"衛")</f>
        <v>1</v>
      </c>
      <c r="M910" t="str">
        <f t="shared" si="56"/>
        <v xml:space="preserve">新北市永和區自強街  </v>
      </c>
      <c r="N910" t="str">
        <f t="shared" si="57"/>
        <v>新北市</v>
      </c>
      <c r="O910">
        <f t="shared" si="58"/>
        <v>18000</v>
      </c>
      <c r="P910" t="str">
        <f>_xlfn.XLOOKUP(N910,區隔!$B$3:$B$20,區隔!C$3:C$20,0)</f>
        <v>北部</v>
      </c>
      <c r="Q910" t="str">
        <f>LOOKUP(C910,區隔!$F$3:$F$5,區隔!$E$3:$E$5)</f>
        <v>小坪數</v>
      </c>
      <c r="R910">
        <f t="shared" si="59"/>
        <v>10</v>
      </c>
    </row>
    <row r="911" spans="1:18" x14ac:dyDescent="0.3">
      <c r="A911" s="7" t="s">
        <v>502</v>
      </c>
      <c r="B911" t="s">
        <v>1</v>
      </c>
      <c r="C911">
        <v>31.59</v>
      </c>
      <c r="D911" t="s">
        <v>432</v>
      </c>
      <c r="E911" t="s">
        <v>53</v>
      </c>
      <c r="F911" t="s">
        <v>416</v>
      </c>
      <c r="G911" t="s">
        <v>228</v>
      </c>
      <c r="H911" t="str" cm="1">
        <f t="array" ref="H911:I911">_xlfn.TEXTSPLIT(SUBSTITUTE(D911,"樓",""),"/",,,0)</f>
        <v>7</v>
      </c>
      <c r="I911" t="str">
        <v>12</v>
      </c>
      <c r="J911" cm="1">
        <f t="array" ref="J911">GetNumByUnit(E911,"房")</f>
        <v>3</v>
      </c>
      <c r="K911" cm="1">
        <f t="array" ref="K911">GetNumByUnit(E911,"廳")</f>
        <v>2</v>
      </c>
      <c r="L911" cm="1">
        <f t="array" ref="L911">GetNumByUnit(E911,"衛")</f>
        <v>2</v>
      </c>
      <c r="M911" t="str">
        <f t="shared" si="56"/>
        <v xml:space="preserve">台北市中山區長安東路二段  </v>
      </c>
      <c r="N911" t="str">
        <f t="shared" si="57"/>
        <v>台北市</v>
      </c>
      <c r="O911">
        <f t="shared" si="58"/>
        <v>35000</v>
      </c>
      <c r="P911" t="str">
        <f>_xlfn.XLOOKUP(N911,區隔!$B$3:$B$20,區隔!C$3:C$20,0)</f>
        <v>北部</v>
      </c>
      <c r="Q911" t="str">
        <f>LOOKUP(C911,區隔!$F$3:$F$5,區隔!$E$3:$E$5)</f>
        <v>大坪數</v>
      </c>
      <c r="R911">
        <f t="shared" si="59"/>
        <v>20</v>
      </c>
    </row>
    <row r="912" spans="1:18" x14ac:dyDescent="0.3">
      <c r="A912" s="7" t="s">
        <v>503</v>
      </c>
      <c r="B912" t="s">
        <v>1</v>
      </c>
      <c r="C912">
        <v>23.29</v>
      </c>
      <c r="D912" t="s">
        <v>52</v>
      </c>
      <c r="E912" t="s">
        <v>61</v>
      </c>
      <c r="F912" t="s">
        <v>111</v>
      </c>
      <c r="G912" t="s">
        <v>504</v>
      </c>
      <c r="H912" t="str" cm="1">
        <f t="array" ref="H912:I912">_xlfn.TEXTSPLIT(SUBSTITUTE(D912,"樓",""),"/",,,0)</f>
        <v>12</v>
      </c>
      <c r="I912" t="str">
        <v>15</v>
      </c>
      <c r="J912" cm="1">
        <f t="array" ref="J912">GetNumByUnit(E912,"房")</f>
        <v>2</v>
      </c>
      <c r="K912" cm="1">
        <f t="array" ref="K912">GetNumByUnit(E912,"廳")</f>
        <v>2</v>
      </c>
      <c r="L912" cm="1">
        <f t="array" ref="L912">GetNumByUnit(E912,"衛")</f>
        <v>1</v>
      </c>
      <c r="M912" t="str">
        <f t="shared" si="56"/>
        <v xml:space="preserve">台北市內湖區內湖路二段  </v>
      </c>
      <c r="N912" t="str">
        <f t="shared" si="57"/>
        <v>台北市</v>
      </c>
      <c r="O912">
        <f t="shared" si="58"/>
        <v>49000</v>
      </c>
      <c r="P912" t="str">
        <f>_xlfn.XLOOKUP(N912,區隔!$B$3:$B$20,區隔!C$3:C$20,0)</f>
        <v>北部</v>
      </c>
      <c r="Q912" t="str">
        <f>LOOKUP(C912,區隔!$F$3:$F$5,區隔!$E$3:$E$5)</f>
        <v>中坪數</v>
      </c>
      <c r="R912">
        <f t="shared" si="59"/>
        <v>20</v>
      </c>
    </row>
    <row r="913" spans="1:18" x14ac:dyDescent="0.3">
      <c r="A913" s="7" t="s">
        <v>505</v>
      </c>
      <c r="B913" t="s">
        <v>1</v>
      </c>
      <c r="C913">
        <v>19.04</v>
      </c>
      <c r="D913" t="s">
        <v>166</v>
      </c>
      <c r="E913" t="s">
        <v>187</v>
      </c>
      <c r="F913" t="s">
        <v>506</v>
      </c>
      <c r="G913" t="s">
        <v>507</v>
      </c>
      <c r="H913" t="str" cm="1">
        <f t="array" ref="H913:I913">_xlfn.TEXTSPLIT(SUBSTITUTE(D913,"樓",""),"/",,,0)</f>
        <v>6</v>
      </c>
      <c r="I913" t="str">
        <v>7</v>
      </c>
      <c r="J913" cm="1">
        <f t="array" ref="J913">GetNumByUnit(E913,"房")</f>
        <v>3</v>
      </c>
      <c r="K913" cm="1">
        <f t="array" ref="K913">GetNumByUnit(E913,"廳")</f>
        <v>2</v>
      </c>
      <c r="L913" cm="1">
        <f t="array" ref="L913">GetNumByUnit(E913,"衛")</f>
        <v>1</v>
      </c>
      <c r="M913" t="str">
        <f t="shared" si="56"/>
        <v xml:space="preserve">台北市中山區新生北路二段  </v>
      </c>
      <c r="N913" t="str">
        <f t="shared" si="57"/>
        <v>台北市</v>
      </c>
      <c r="O913">
        <f t="shared" si="58"/>
        <v>32800</v>
      </c>
      <c r="P913" t="str">
        <f>_xlfn.XLOOKUP(N913,區隔!$B$3:$B$20,區隔!C$3:C$20,0)</f>
        <v>北部</v>
      </c>
      <c r="Q913" t="str">
        <f>LOOKUP(C913,區隔!$F$3:$F$5,區隔!$E$3:$E$5)</f>
        <v>中坪數</v>
      </c>
      <c r="R913">
        <f t="shared" si="59"/>
        <v>10</v>
      </c>
    </row>
    <row r="914" spans="1:18" x14ac:dyDescent="0.3">
      <c r="A914" s="7" t="s">
        <v>2603</v>
      </c>
      <c r="B914" t="s">
        <v>1</v>
      </c>
      <c r="C914">
        <v>36.71</v>
      </c>
      <c r="D914" t="s">
        <v>2604</v>
      </c>
      <c r="E914" t="s">
        <v>141</v>
      </c>
      <c r="F914" t="s">
        <v>2605</v>
      </c>
      <c r="G914" t="s">
        <v>243</v>
      </c>
      <c r="H914" t="str" cm="1">
        <f t="array" ref="H914:I914">_xlfn.TEXTSPLIT(SUBSTITUTE(D914,"樓",""),"/",,,0)</f>
        <v>10</v>
      </c>
      <c r="I914" t="str">
        <v>20</v>
      </c>
      <c r="J914" cm="1">
        <f t="array" ref="J914">GetNumByUnit(E914,"房")</f>
        <v>2</v>
      </c>
      <c r="K914" cm="1">
        <f t="array" ref="K914">GetNumByUnit(E914,"廳")</f>
        <v>1</v>
      </c>
      <c r="L914" cm="1">
        <f t="array" ref="L914">GetNumByUnit(E914,"衛")</f>
        <v>1</v>
      </c>
      <c r="M914" t="str">
        <f t="shared" si="56"/>
        <v xml:space="preserve">高雄市左營區富民路  </v>
      </c>
      <c r="N914" t="str">
        <f t="shared" si="57"/>
        <v>高雄市</v>
      </c>
      <c r="O914">
        <f t="shared" si="58"/>
        <v>30000</v>
      </c>
      <c r="P914" t="str">
        <f>_xlfn.XLOOKUP(N914,區隔!$B$3:$B$20,區隔!C$3:C$20,0)</f>
        <v>南部</v>
      </c>
      <c r="Q914" t="str">
        <f>LOOKUP(C914,區隔!$F$3:$F$5,區隔!$E$3:$E$5)</f>
        <v>大坪數</v>
      </c>
      <c r="R914">
        <f t="shared" si="59"/>
        <v>20</v>
      </c>
    </row>
    <row r="915" spans="1:18" x14ac:dyDescent="0.3">
      <c r="A915" s="7" t="s">
        <v>2606</v>
      </c>
      <c r="B915" t="s">
        <v>1</v>
      </c>
      <c r="C915">
        <v>40.89</v>
      </c>
      <c r="D915" t="s">
        <v>2607</v>
      </c>
      <c r="E915" t="s">
        <v>53</v>
      </c>
      <c r="F915" t="s">
        <v>2033</v>
      </c>
      <c r="G915" t="s">
        <v>89</v>
      </c>
      <c r="H915" t="str" cm="1">
        <f t="array" ref="H915:I915">_xlfn.TEXTSPLIT(SUBSTITUTE(D915,"樓",""),"/",,,0)</f>
        <v>5</v>
      </c>
      <c r="I915" t="str">
        <v>23</v>
      </c>
      <c r="J915" cm="1">
        <f t="array" ref="J915">GetNumByUnit(E915,"房")</f>
        <v>3</v>
      </c>
      <c r="K915" cm="1">
        <f t="array" ref="K915">GetNumByUnit(E915,"廳")</f>
        <v>2</v>
      </c>
      <c r="L915" cm="1">
        <f t="array" ref="L915">GetNumByUnit(E915,"衛")</f>
        <v>2</v>
      </c>
      <c r="M915" t="str">
        <f t="shared" si="56"/>
        <v xml:space="preserve">新北市淡水區新市一路一段  </v>
      </c>
      <c r="N915" t="str">
        <f t="shared" si="57"/>
        <v>新北市</v>
      </c>
      <c r="O915">
        <f t="shared" si="58"/>
        <v>28000</v>
      </c>
      <c r="P915" t="str">
        <f>_xlfn.XLOOKUP(N915,區隔!$B$3:$B$20,區隔!C$3:C$20,0)</f>
        <v>北部</v>
      </c>
      <c r="Q915" t="str">
        <f>LOOKUP(C915,區隔!$F$3:$F$5,區隔!$E$3:$E$5)</f>
        <v>大坪數</v>
      </c>
      <c r="R915">
        <f t="shared" si="59"/>
        <v>30</v>
      </c>
    </row>
    <row r="916" spans="1:18" x14ac:dyDescent="0.3">
      <c r="A916" s="7" t="s">
        <v>2608</v>
      </c>
      <c r="B916" t="s">
        <v>1</v>
      </c>
      <c r="C916">
        <v>46.86</v>
      </c>
      <c r="D916" t="s">
        <v>147</v>
      </c>
      <c r="E916" t="s">
        <v>53</v>
      </c>
      <c r="F916" t="s">
        <v>2609</v>
      </c>
      <c r="G916" t="s">
        <v>177</v>
      </c>
      <c r="H916" t="str" cm="1">
        <f t="array" ref="H916:I916">_xlfn.TEXTSPLIT(SUBSTITUTE(D916,"樓",""),"/",,,0)</f>
        <v>10</v>
      </c>
      <c r="I916" t="str">
        <v>15</v>
      </c>
      <c r="J916" cm="1">
        <f t="array" ref="J916">GetNumByUnit(E916,"房")</f>
        <v>3</v>
      </c>
      <c r="K916" cm="1">
        <f t="array" ref="K916">GetNumByUnit(E916,"廳")</f>
        <v>2</v>
      </c>
      <c r="L916" cm="1">
        <f t="array" ref="L916">GetNumByUnit(E916,"衛")</f>
        <v>2</v>
      </c>
      <c r="M916" t="str">
        <f t="shared" si="56"/>
        <v xml:space="preserve">台中市北屯區山西路二段  </v>
      </c>
      <c r="N916" t="str">
        <f t="shared" si="57"/>
        <v>台中市</v>
      </c>
      <c r="O916">
        <f t="shared" si="58"/>
        <v>38000</v>
      </c>
      <c r="P916" t="str">
        <f>_xlfn.XLOOKUP(N916,區隔!$B$3:$B$20,區隔!C$3:C$20,0)</f>
        <v>中部</v>
      </c>
      <c r="Q916" t="str">
        <f>LOOKUP(C916,區隔!$F$3:$F$5,區隔!$E$3:$E$5)</f>
        <v>大坪數</v>
      </c>
      <c r="R916">
        <f t="shared" si="59"/>
        <v>20</v>
      </c>
    </row>
    <row r="917" spans="1:18" x14ac:dyDescent="0.3">
      <c r="A917" s="7" t="s">
        <v>508</v>
      </c>
      <c r="B917" t="s">
        <v>1</v>
      </c>
      <c r="C917">
        <v>29.72</v>
      </c>
      <c r="D917" t="s">
        <v>509</v>
      </c>
      <c r="E917" t="s">
        <v>51</v>
      </c>
      <c r="F917" t="s">
        <v>206</v>
      </c>
      <c r="G917" t="s">
        <v>107</v>
      </c>
      <c r="H917" t="str" cm="1">
        <f t="array" ref="H917:I917">_xlfn.TEXTSPLIT(SUBSTITUTE(D917,"樓",""),"/",,,0)</f>
        <v>7</v>
      </c>
      <c r="I917" t="str">
        <v>8</v>
      </c>
      <c r="J917" cm="1">
        <f t="array" ref="J917">GetNumByUnit(E917,"房")</f>
        <v>2</v>
      </c>
      <c r="K917" cm="1">
        <f t="array" ref="K917">GetNumByUnit(E917,"廳")</f>
        <v>2</v>
      </c>
      <c r="L917" cm="1">
        <f t="array" ref="L917">GetNumByUnit(E917,"衛")</f>
        <v>2</v>
      </c>
      <c r="M917" t="str">
        <f t="shared" si="56"/>
        <v xml:space="preserve">台北市南港區興南街  </v>
      </c>
      <c r="N917" t="str">
        <f t="shared" si="57"/>
        <v>台北市</v>
      </c>
      <c r="O917">
        <f t="shared" si="58"/>
        <v>52000</v>
      </c>
      <c r="P917" t="str">
        <f>_xlfn.XLOOKUP(N917,區隔!$B$3:$B$20,區隔!C$3:C$20,0)</f>
        <v>北部</v>
      </c>
      <c r="Q917" t="str">
        <f>LOOKUP(C917,區隔!$F$3:$F$5,區隔!$E$3:$E$5)</f>
        <v>中坪數</v>
      </c>
      <c r="R917">
        <f t="shared" si="59"/>
        <v>10</v>
      </c>
    </row>
    <row r="918" spans="1:18" x14ac:dyDescent="0.3">
      <c r="A918" s="7" t="s">
        <v>2610</v>
      </c>
      <c r="B918" t="s">
        <v>1</v>
      </c>
      <c r="C918">
        <v>24.31</v>
      </c>
      <c r="D918" t="s">
        <v>295</v>
      </c>
      <c r="E918" t="s">
        <v>187</v>
      </c>
      <c r="F918" t="s">
        <v>2611</v>
      </c>
      <c r="G918" t="s">
        <v>910</v>
      </c>
      <c r="H918" t="str" cm="1">
        <f t="array" ref="H918:I918">_xlfn.TEXTSPLIT(SUBSTITUTE(D918,"樓",""),"/",,,0)</f>
        <v>3</v>
      </c>
      <c r="I918" t="str">
        <v>5</v>
      </c>
      <c r="J918" cm="1">
        <f t="array" ref="J918">GetNumByUnit(E918,"房")</f>
        <v>3</v>
      </c>
      <c r="K918" cm="1">
        <f t="array" ref="K918">GetNumByUnit(E918,"廳")</f>
        <v>2</v>
      </c>
      <c r="L918" cm="1">
        <f t="array" ref="L918">GetNumByUnit(E918,"衛")</f>
        <v>1</v>
      </c>
      <c r="M918" t="str">
        <f t="shared" si="56"/>
        <v xml:space="preserve">台中市東區玉皇街  </v>
      </c>
      <c r="N918" t="str">
        <f t="shared" si="57"/>
        <v>台中市</v>
      </c>
      <c r="O918">
        <f t="shared" si="58"/>
        <v>17000</v>
      </c>
      <c r="P918" t="str">
        <f>_xlfn.XLOOKUP(N918,區隔!$B$3:$B$20,區隔!C$3:C$20,0)</f>
        <v>中部</v>
      </c>
      <c r="Q918" t="str">
        <f>LOOKUP(C918,區隔!$F$3:$F$5,區隔!$E$3:$E$5)</f>
        <v>中坪數</v>
      </c>
      <c r="R918">
        <f t="shared" si="59"/>
        <v>10</v>
      </c>
    </row>
    <row r="919" spans="1:18" x14ac:dyDescent="0.3">
      <c r="A919" s="7" t="s">
        <v>2612</v>
      </c>
      <c r="B919" t="s">
        <v>1</v>
      </c>
      <c r="C919">
        <v>27.47</v>
      </c>
      <c r="D919" t="s">
        <v>1320</v>
      </c>
      <c r="E919" t="s">
        <v>141</v>
      </c>
      <c r="F919" t="s">
        <v>2613</v>
      </c>
      <c r="G919" t="s">
        <v>493</v>
      </c>
      <c r="H919" t="str" cm="1">
        <f t="array" ref="H919:I919">_xlfn.TEXTSPLIT(SUBSTITUTE(D919,"樓",""),"/",,,0)</f>
        <v>11</v>
      </c>
      <c r="I919" t="str">
        <v>27</v>
      </c>
      <c r="J919" cm="1">
        <f t="array" ref="J919">GetNumByUnit(E919,"房")</f>
        <v>2</v>
      </c>
      <c r="K919" cm="1">
        <f t="array" ref="K919">GetNumByUnit(E919,"廳")</f>
        <v>1</v>
      </c>
      <c r="L919" cm="1">
        <f t="array" ref="L919">GetNumByUnit(E919,"衛")</f>
        <v>1</v>
      </c>
      <c r="M919" t="str">
        <f t="shared" si="56"/>
        <v xml:space="preserve">新北市淡水區新市五路三段  </v>
      </c>
      <c r="N919" t="str">
        <f t="shared" si="57"/>
        <v>新北市</v>
      </c>
      <c r="O919">
        <f t="shared" si="58"/>
        <v>20000</v>
      </c>
      <c r="P919" t="str">
        <f>_xlfn.XLOOKUP(N919,區隔!$B$3:$B$20,區隔!C$3:C$20,0)</f>
        <v>北部</v>
      </c>
      <c r="Q919" t="str">
        <f>LOOKUP(C919,區隔!$F$3:$F$5,區隔!$E$3:$E$5)</f>
        <v>中坪數</v>
      </c>
      <c r="R919">
        <f t="shared" si="59"/>
        <v>30</v>
      </c>
    </row>
    <row r="920" spans="1:18" x14ac:dyDescent="0.3">
      <c r="A920" s="7" t="s">
        <v>2614</v>
      </c>
      <c r="B920" t="s">
        <v>1</v>
      </c>
      <c r="C920">
        <v>30.01</v>
      </c>
      <c r="D920" t="s">
        <v>58</v>
      </c>
      <c r="E920" t="s">
        <v>260</v>
      </c>
      <c r="F920" t="s">
        <v>2615</v>
      </c>
      <c r="G920" t="s">
        <v>228</v>
      </c>
      <c r="H920" t="str" cm="1">
        <f t="array" ref="H920:I920">_xlfn.TEXTSPLIT(SUBSTITUTE(D920,"樓",""),"/",,,0)</f>
        <v>1</v>
      </c>
      <c r="I920" t="str">
        <v>5</v>
      </c>
      <c r="J920" cm="1">
        <f t="array" ref="J920">GetNumByUnit(E920,"房")</f>
        <v>1</v>
      </c>
      <c r="K920" cm="1">
        <f t="array" ref="K920">GetNumByUnit(E920,"廳")</f>
        <v>2</v>
      </c>
      <c r="L920" cm="1">
        <f t="array" ref="L920">GetNumByUnit(E920,"衛")</f>
        <v>2</v>
      </c>
      <c r="M920" t="str">
        <f t="shared" si="56"/>
        <v xml:space="preserve">台中市北區博館一街  </v>
      </c>
      <c r="N920" t="str">
        <f t="shared" si="57"/>
        <v>台中市</v>
      </c>
      <c r="O920">
        <f t="shared" si="58"/>
        <v>35000</v>
      </c>
      <c r="P920" t="str">
        <f>_xlfn.XLOOKUP(N920,區隔!$B$3:$B$20,區隔!C$3:C$20,0)</f>
        <v>中部</v>
      </c>
      <c r="Q920" t="str">
        <f>LOOKUP(C920,區隔!$F$3:$F$5,區隔!$E$3:$E$5)</f>
        <v>大坪數</v>
      </c>
      <c r="R920">
        <f t="shared" si="59"/>
        <v>10</v>
      </c>
    </row>
    <row r="921" spans="1:18" x14ac:dyDescent="0.3">
      <c r="A921" s="7" t="s">
        <v>2616</v>
      </c>
      <c r="B921" t="s">
        <v>1</v>
      </c>
      <c r="C921">
        <v>41.48</v>
      </c>
      <c r="D921" t="s">
        <v>2617</v>
      </c>
      <c r="E921" t="s">
        <v>1123</v>
      </c>
      <c r="F921" t="s">
        <v>2051</v>
      </c>
      <c r="G921" t="s">
        <v>365</v>
      </c>
      <c r="H921" t="str" cm="1">
        <f t="array" ref="H921:I921">_xlfn.TEXTSPLIT(SUBSTITUTE(D921,"樓",""),"/",,,0)</f>
        <v>21</v>
      </c>
      <c r="I921" t="str">
        <v>27</v>
      </c>
      <c r="J921" cm="1">
        <f t="array" ref="J921">GetNumByUnit(E921,"房")</f>
        <v>2</v>
      </c>
      <c r="K921" cm="1">
        <f t="array" ref="K921">GetNumByUnit(E921,"廳")</f>
        <v>1</v>
      </c>
      <c r="L921" cm="1">
        <f t="array" ref="L921">GetNumByUnit(E921,"衛")</f>
        <v>2</v>
      </c>
      <c r="M921" t="str">
        <f t="shared" si="56"/>
        <v xml:space="preserve">新北市三重區中正北路  </v>
      </c>
      <c r="N921" t="str">
        <f t="shared" si="57"/>
        <v>新北市</v>
      </c>
      <c r="O921">
        <f t="shared" si="58"/>
        <v>42000</v>
      </c>
      <c r="P921" t="str">
        <f>_xlfn.XLOOKUP(N921,區隔!$B$3:$B$20,區隔!C$3:C$20,0)</f>
        <v>北部</v>
      </c>
      <c r="Q921" t="str">
        <f>LOOKUP(C921,區隔!$F$3:$F$5,區隔!$E$3:$E$5)</f>
        <v>大坪數</v>
      </c>
      <c r="R921">
        <f t="shared" si="59"/>
        <v>30</v>
      </c>
    </row>
    <row r="922" spans="1:18" x14ac:dyDescent="0.3">
      <c r="A922" s="7" t="s">
        <v>2618</v>
      </c>
      <c r="B922" t="s">
        <v>1</v>
      </c>
      <c r="C922">
        <v>7</v>
      </c>
      <c r="D922" t="s">
        <v>1266</v>
      </c>
      <c r="E922" t="s">
        <v>59</v>
      </c>
      <c r="F922" t="s">
        <v>2619</v>
      </c>
      <c r="G922" t="s">
        <v>36</v>
      </c>
      <c r="H922" t="str" cm="1">
        <f t="array" ref="H922:I922">_xlfn.TEXTSPLIT(SUBSTITUTE(D922,"樓",""),"/",,,0)</f>
        <v>1-4</v>
      </c>
      <c r="I922" t="str">
        <v>4</v>
      </c>
      <c r="J922" cm="1">
        <f t="array" ref="J922">GetNumByUnit(E922,"房")</f>
        <v>1</v>
      </c>
      <c r="K922" t="str" cm="1">
        <f t="array" ref="K922">GetNumByUnit(E922,"廳")</f>
        <v/>
      </c>
      <c r="L922" cm="1">
        <f t="array" ref="L922">GetNumByUnit(E922,"衛")</f>
        <v>1</v>
      </c>
      <c r="M922" t="str">
        <f t="shared" si="56"/>
        <v xml:space="preserve">台中市太平區太平路  </v>
      </c>
      <c r="N922" t="str">
        <f t="shared" si="57"/>
        <v>台中市</v>
      </c>
      <c r="O922">
        <f t="shared" si="58"/>
        <v>7500</v>
      </c>
      <c r="P922" t="str">
        <f>_xlfn.XLOOKUP(N922,區隔!$B$3:$B$20,區隔!C$3:C$20,0)</f>
        <v>中部</v>
      </c>
      <c r="Q922" t="str">
        <f>LOOKUP(C922,區隔!$F$3:$F$5,區隔!$E$3:$E$5)</f>
        <v>小坪數</v>
      </c>
      <c r="R922">
        <f t="shared" si="59"/>
        <v>10</v>
      </c>
    </row>
    <row r="923" spans="1:18" x14ac:dyDescent="0.3">
      <c r="A923" s="7" t="s">
        <v>2620</v>
      </c>
      <c r="B923" t="s">
        <v>1</v>
      </c>
      <c r="C923">
        <v>7.63</v>
      </c>
      <c r="D923" t="s">
        <v>126</v>
      </c>
      <c r="E923" t="s">
        <v>59</v>
      </c>
      <c r="F923" t="s">
        <v>2621</v>
      </c>
      <c r="G923" t="s">
        <v>680</v>
      </c>
      <c r="H923" t="str" cm="1">
        <f t="array" ref="H923:I923">_xlfn.TEXTSPLIT(SUBSTITUTE(D923,"樓",""),"/",,,0)</f>
        <v>5</v>
      </c>
      <c r="I923" t="str">
        <v>6</v>
      </c>
      <c r="J923" cm="1">
        <f t="array" ref="J923">GetNumByUnit(E923,"房")</f>
        <v>1</v>
      </c>
      <c r="K923" t="str" cm="1">
        <f t="array" ref="K923">GetNumByUnit(E923,"廳")</f>
        <v/>
      </c>
      <c r="L923" cm="1">
        <f t="array" ref="L923">GetNumByUnit(E923,"衛")</f>
        <v>1</v>
      </c>
      <c r="M923" t="str">
        <f t="shared" si="56"/>
        <v xml:space="preserve">台南市中西區忠明街  </v>
      </c>
      <c r="N923" t="str">
        <f t="shared" si="57"/>
        <v>台南市</v>
      </c>
      <c r="O923">
        <f t="shared" si="58"/>
        <v>7000</v>
      </c>
      <c r="P923" t="str">
        <f>_xlfn.XLOOKUP(N923,區隔!$B$3:$B$20,區隔!C$3:C$20,0)</f>
        <v>南部</v>
      </c>
      <c r="Q923" t="str">
        <f>LOOKUP(C923,區隔!$F$3:$F$5,區隔!$E$3:$E$5)</f>
        <v>小坪數</v>
      </c>
      <c r="R923">
        <f t="shared" si="59"/>
        <v>10</v>
      </c>
    </row>
    <row r="924" spans="1:18" x14ac:dyDescent="0.3">
      <c r="A924" s="7" t="s">
        <v>2622</v>
      </c>
      <c r="B924" t="s">
        <v>1</v>
      </c>
      <c r="C924">
        <v>34.14</v>
      </c>
      <c r="D924" t="s">
        <v>161</v>
      </c>
      <c r="E924" t="s">
        <v>141</v>
      </c>
      <c r="F924" t="s">
        <v>2623</v>
      </c>
      <c r="G924" t="s">
        <v>245</v>
      </c>
      <c r="H924" t="str" cm="1">
        <f t="array" ref="H924:I924">_xlfn.TEXTSPLIT(SUBSTITUTE(D924,"樓",""),"/",,,0)</f>
        <v>5</v>
      </c>
      <c r="I924" t="str">
        <v>15</v>
      </c>
      <c r="J924" cm="1">
        <f t="array" ref="J924">GetNumByUnit(E924,"房")</f>
        <v>2</v>
      </c>
      <c r="K924" cm="1">
        <f t="array" ref="K924">GetNumByUnit(E924,"廳")</f>
        <v>1</v>
      </c>
      <c r="L924" cm="1">
        <f t="array" ref="L924">GetNumByUnit(E924,"衛")</f>
        <v>1</v>
      </c>
      <c r="M924" t="str">
        <f t="shared" si="56"/>
        <v xml:space="preserve">桃園市中壢區永昌路  </v>
      </c>
      <c r="N924" t="str">
        <f t="shared" si="57"/>
        <v>桃園市</v>
      </c>
      <c r="O924">
        <f t="shared" si="58"/>
        <v>23000</v>
      </c>
      <c r="P924" t="str">
        <f>_xlfn.XLOOKUP(N924,區隔!$B$3:$B$20,區隔!C$3:C$20,0)</f>
        <v>北部</v>
      </c>
      <c r="Q924" t="str">
        <f>LOOKUP(C924,區隔!$F$3:$F$5,區隔!$E$3:$E$5)</f>
        <v>大坪數</v>
      </c>
      <c r="R924">
        <f t="shared" si="59"/>
        <v>20</v>
      </c>
    </row>
    <row r="925" spans="1:18" x14ac:dyDescent="0.3">
      <c r="A925" s="7" t="s">
        <v>2624</v>
      </c>
      <c r="B925" t="s">
        <v>1</v>
      </c>
      <c r="C925">
        <v>43.66</v>
      </c>
      <c r="D925" t="s">
        <v>2625</v>
      </c>
      <c r="E925" t="s">
        <v>53</v>
      </c>
      <c r="F925" t="s">
        <v>1641</v>
      </c>
      <c r="G925" t="s">
        <v>482</v>
      </c>
      <c r="H925" t="str" cm="1">
        <f t="array" ref="H925:I925">_xlfn.TEXTSPLIT(SUBSTITUTE(D925,"樓",""),"/",,,0)</f>
        <v>8</v>
      </c>
      <c r="I925" t="str">
        <v>18</v>
      </c>
      <c r="J925" cm="1">
        <f t="array" ref="J925">GetNumByUnit(E925,"房")</f>
        <v>3</v>
      </c>
      <c r="K925" cm="1">
        <f t="array" ref="K925">GetNumByUnit(E925,"廳")</f>
        <v>2</v>
      </c>
      <c r="L925" cm="1">
        <f t="array" ref="L925">GetNumByUnit(E925,"衛")</f>
        <v>2</v>
      </c>
      <c r="M925" t="str">
        <f t="shared" si="56"/>
        <v xml:space="preserve">桃園市中壢區領航南路三段  </v>
      </c>
      <c r="N925" t="str">
        <f t="shared" si="57"/>
        <v>桃園市</v>
      </c>
      <c r="O925">
        <f t="shared" si="58"/>
        <v>29000</v>
      </c>
      <c r="P925" t="str">
        <f>_xlfn.XLOOKUP(N925,區隔!$B$3:$B$20,區隔!C$3:C$20,0)</f>
        <v>北部</v>
      </c>
      <c r="Q925" t="str">
        <f>LOOKUP(C925,區隔!$F$3:$F$5,區隔!$E$3:$E$5)</f>
        <v>大坪數</v>
      </c>
      <c r="R925">
        <f t="shared" si="59"/>
        <v>20</v>
      </c>
    </row>
    <row r="926" spans="1:18" x14ac:dyDescent="0.3">
      <c r="A926" s="7" t="s">
        <v>2626</v>
      </c>
      <c r="B926" t="s">
        <v>1</v>
      </c>
      <c r="C926">
        <v>47.41</v>
      </c>
      <c r="D926" t="s">
        <v>731</v>
      </c>
      <c r="E926" t="s">
        <v>51</v>
      </c>
      <c r="F926" t="s">
        <v>2627</v>
      </c>
      <c r="G926" t="s">
        <v>243</v>
      </c>
      <c r="H926" t="str" cm="1">
        <f t="array" ref="H926:I926">_xlfn.TEXTSPLIT(SUBSTITUTE(D926,"樓",""),"/",,,0)</f>
        <v>20</v>
      </c>
      <c r="I926" t="str">
        <v>24</v>
      </c>
      <c r="J926" cm="1">
        <f t="array" ref="J926">GetNumByUnit(E926,"房")</f>
        <v>2</v>
      </c>
      <c r="K926" cm="1">
        <f t="array" ref="K926">GetNumByUnit(E926,"廳")</f>
        <v>2</v>
      </c>
      <c r="L926" cm="1">
        <f t="array" ref="L926">GetNumByUnit(E926,"衛")</f>
        <v>2</v>
      </c>
      <c r="M926" t="str">
        <f t="shared" si="56"/>
        <v xml:space="preserve">新竹縣竹北市嘉祥五路  </v>
      </c>
      <c r="N926" t="str">
        <f t="shared" si="57"/>
        <v>新竹縣</v>
      </c>
      <c r="O926">
        <f t="shared" si="58"/>
        <v>30000</v>
      </c>
      <c r="P926" t="str">
        <f>_xlfn.XLOOKUP(N926,區隔!$B$3:$B$20,區隔!C$3:C$20,0)</f>
        <v>北部</v>
      </c>
      <c r="Q926" t="str">
        <f>LOOKUP(C926,區隔!$F$3:$F$5,區隔!$E$3:$E$5)</f>
        <v>大坪數</v>
      </c>
      <c r="R926">
        <f t="shared" si="59"/>
        <v>30</v>
      </c>
    </row>
    <row r="927" spans="1:18" x14ac:dyDescent="0.3">
      <c r="A927" s="7" t="s">
        <v>2628</v>
      </c>
      <c r="B927" t="s">
        <v>1</v>
      </c>
      <c r="C927">
        <v>35.86</v>
      </c>
      <c r="D927" t="s">
        <v>798</v>
      </c>
      <c r="E927" t="s">
        <v>61</v>
      </c>
      <c r="F927" t="s">
        <v>2577</v>
      </c>
      <c r="G927" t="s">
        <v>29</v>
      </c>
      <c r="H927" t="str" cm="1">
        <f t="array" ref="H927:I927">_xlfn.TEXTSPLIT(SUBSTITUTE(D927,"樓",""),"/",,,0)</f>
        <v>3</v>
      </c>
      <c r="I927" t="str">
        <v>15</v>
      </c>
      <c r="J927" cm="1">
        <f t="array" ref="J927">GetNumByUnit(E927,"房")</f>
        <v>2</v>
      </c>
      <c r="K927" cm="1">
        <f t="array" ref="K927">GetNumByUnit(E927,"廳")</f>
        <v>2</v>
      </c>
      <c r="L927" cm="1">
        <f t="array" ref="L927">GetNumByUnit(E927,"衛")</f>
        <v>1</v>
      </c>
      <c r="M927" t="str">
        <f t="shared" si="56"/>
        <v xml:space="preserve">高雄市三民區德勝街  </v>
      </c>
      <c r="N927" t="str">
        <f t="shared" si="57"/>
        <v>高雄市</v>
      </c>
      <c r="O927">
        <f t="shared" si="58"/>
        <v>25000</v>
      </c>
      <c r="P927" t="str">
        <f>_xlfn.XLOOKUP(N927,區隔!$B$3:$B$20,區隔!C$3:C$20,0)</f>
        <v>南部</v>
      </c>
      <c r="Q927" t="str">
        <f>LOOKUP(C927,區隔!$F$3:$F$5,區隔!$E$3:$E$5)</f>
        <v>大坪數</v>
      </c>
      <c r="R927">
        <f t="shared" si="59"/>
        <v>20</v>
      </c>
    </row>
    <row r="928" spans="1:18" x14ac:dyDescent="0.3">
      <c r="A928" s="7" t="s">
        <v>2629</v>
      </c>
      <c r="B928" t="s">
        <v>1</v>
      </c>
      <c r="C928">
        <v>45.24</v>
      </c>
      <c r="D928" t="s">
        <v>878</v>
      </c>
      <c r="E928" t="s">
        <v>51</v>
      </c>
      <c r="F928" t="s">
        <v>1660</v>
      </c>
      <c r="G928" t="s">
        <v>234</v>
      </c>
      <c r="H928" t="str" cm="1">
        <f t="array" ref="H928:I928">_xlfn.TEXTSPLIT(SUBSTITUTE(D928,"樓",""),"/",,,0)</f>
        <v>11</v>
      </c>
      <c r="I928" t="str">
        <v>23</v>
      </c>
      <c r="J928" cm="1">
        <f t="array" ref="J928">GetNumByUnit(E928,"房")</f>
        <v>2</v>
      </c>
      <c r="K928" cm="1">
        <f t="array" ref="K928">GetNumByUnit(E928,"廳")</f>
        <v>2</v>
      </c>
      <c r="L928" cm="1">
        <f t="array" ref="L928">GetNumByUnit(E928,"衛")</f>
        <v>2</v>
      </c>
      <c r="M928" t="str">
        <f t="shared" si="56"/>
        <v xml:space="preserve">新北市土城區學府路二段  </v>
      </c>
      <c r="N928" t="str">
        <f t="shared" si="57"/>
        <v>新北市</v>
      </c>
      <c r="O928">
        <f t="shared" si="58"/>
        <v>39800</v>
      </c>
      <c r="P928" t="str">
        <f>_xlfn.XLOOKUP(N928,區隔!$B$3:$B$20,區隔!C$3:C$20,0)</f>
        <v>北部</v>
      </c>
      <c r="Q928" t="str">
        <f>LOOKUP(C928,區隔!$F$3:$F$5,區隔!$E$3:$E$5)</f>
        <v>大坪數</v>
      </c>
      <c r="R928">
        <f t="shared" si="59"/>
        <v>30</v>
      </c>
    </row>
    <row r="929" spans="1:18" x14ac:dyDescent="0.3">
      <c r="A929" s="7" t="s">
        <v>511</v>
      </c>
      <c r="B929" t="s">
        <v>1</v>
      </c>
      <c r="C929">
        <v>40.130000000000003</v>
      </c>
      <c r="D929" t="s">
        <v>490</v>
      </c>
      <c r="E929" t="s">
        <v>512</v>
      </c>
      <c r="F929" t="s">
        <v>236</v>
      </c>
      <c r="G929" t="s">
        <v>6</v>
      </c>
      <c r="H929" t="str" cm="1">
        <f t="array" ref="H929:I929">_xlfn.TEXTSPLIT(SUBSTITUTE(D929,"樓",""),"/",,,0)</f>
        <v>2</v>
      </c>
      <c r="I929" t="str">
        <v>13</v>
      </c>
      <c r="J929" cm="1">
        <f t="array" ref="J929">GetNumByUnit(E929,"房")</f>
        <v>4</v>
      </c>
      <c r="K929" cm="1">
        <f t="array" ref="K929">GetNumByUnit(E929,"廳")</f>
        <v>2</v>
      </c>
      <c r="L929" cm="1">
        <f t="array" ref="L929">GetNumByUnit(E929,"衛")</f>
        <v>2</v>
      </c>
      <c r="M929" t="str">
        <f t="shared" si="56"/>
        <v xml:space="preserve">台北市松山區南京東路五段  </v>
      </c>
      <c r="N929" t="str">
        <f t="shared" si="57"/>
        <v>台北市</v>
      </c>
      <c r="O929">
        <f t="shared" si="58"/>
        <v>68000</v>
      </c>
      <c r="P929" t="str">
        <f>_xlfn.XLOOKUP(N929,區隔!$B$3:$B$20,區隔!C$3:C$20,0)</f>
        <v>北部</v>
      </c>
      <c r="Q929" t="str">
        <f>LOOKUP(C929,區隔!$F$3:$F$5,區隔!$E$3:$E$5)</f>
        <v>大坪數</v>
      </c>
      <c r="R929">
        <f t="shared" si="59"/>
        <v>20</v>
      </c>
    </row>
    <row r="930" spans="1:18" x14ac:dyDescent="0.3">
      <c r="A930" s="7" t="s">
        <v>2630</v>
      </c>
      <c r="B930" t="s">
        <v>1</v>
      </c>
      <c r="C930">
        <v>7</v>
      </c>
      <c r="D930" t="s">
        <v>65</v>
      </c>
      <c r="E930" t="s">
        <v>56</v>
      </c>
      <c r="F930" t="s">
        <v>2631</v>
      </c>
      <c r="G930" t="s">
        <v>650</v>
      </c>
      <c r="H930" t="str" cm="1">
        <f t="array" ref="H930:I930">_xlfn.TEXTSPLIT(SUBSTITUTE(D930,"樓",""),"/",,,0)</f>
        <v>4</v>
      </c>
      <c r="I930" t="str">
        <v>4</v>
      </c>
      <c r="J930" cm="1">
        <f t="array" ref="J930">GetNumByUnit(E930,"房")</f>
        <v>1</v>
      </c>
      <c r="K930" cm="1">
        <f t="array" ref="K930">GetNumByUnit(E930,"廳")</f>
        <v>1</v>
      </c>
      <c r="L930" cm="1">
        <f t="array" ref="L930">GetNumByUnit(E930,"衛")</f>
        <v>1</v>
      </c>
      <c r="M930" t="str">
        <f t="shared" si="56"/>
        <v xml:space="preserve">新北市三重區自強路二段  </v>
      </c>
      <c r="N930" t="str">
        <f t="shared" si="57"/>
        <v>新北市</v>
      </c>
      <c r="O930">
        <f t="shared" si="58"/>
        <v>14000</v>
      </c>
      <c r="P930" t="str">
        <f>_xlfn.XLOOKUP(N930,區隔!$B$3:$B$20,區隔!C$3:C$20,0)</f>
        <v>北部</v>
      </c>
      <c r="Q930" t="str">
        <f>LOOKUP(C930,區隔!$F$3:$F$5,區隔!$E$3:$E$5)</f>
        <v>小坪數</v>
      </c>
      <c r="R930">
        <f t="shared" si="59"/>
        <v>10</v>
      </c>
    </row>
    <row r="931" spans="1:18" x14ac:dyDescent="0.3">
      <c r="A931" s="7" t="s">
        <v>2632</v>
      </c>
      <c r="B931" t="s">
        <v>1</v>
      </c>
      <c r="C931">
        <v>41.42</v>
      </c>
      <c r="D931" t="s">
        <v>202</v>
      </c>
      <c r="E931" t="s">
        <v>53</v>
      </c>
      <c r="F931" t="s">
        <v>2633</v>
      </c>
      <c r="G931" t="s">
        <v>333</v>
      </c>
      <c r="H931" t="str" cm="1">
        <f t="array" ref="H931:I931">_xlfn.TEXTSPLIT(SUBSTITUTE(D931,"樓",""),"/",,,0)</f>
        <v>2</v>
      </c>
      <c r="I931" t="str">
        <v>9</v>
      </c>
      <c r="J931" cm="1">
        <f t="array" ref="J931">GetNumByUnit(E931,"房")</f>
        <v>3</v>
      </c>
      <c r="K931" cm="1">
        <f t="array" ref="K931">GetNumByUnit(E931,"廳")</f>
        <v>2</v>
      </c>
      <c r="L931" cm="1">
        <f t="array" ref="L931">GetNumByUnit(E931,"衛")</f>
        <v>2</v>
      </c>
      <c r="M931" t="str">
        <f t="shared" si="56"/>
        <v xml:space="preserve">彰化縣彰化市辭修北路  </v>
      </c>
      <c r="N931" t="str">
        <f t="shared" si="57"/>
        <v>彰化縣</v>
      </c>
      <c r="O931">
        <f t="shared" si="58"/>
        <v>11500</v>
      </c>
      <c r="P931" t="str">
        <f>_xlfn.XLOOKUP(N931,區隔!$B$3:$B$20,區隔!C$3:C$20,0)</f>
        <v>中部</v>
      </c>
      <c r="Q931" t="str">
        <f>LOOKUP(C931,區隔!$F$3:$F$5,區隔!$E$3:$E$5)</f>
        <v>大坪數</v>
      </c>
      <c r="R931">
        <f t="shared" si="59"/>
        <v>10</v>
      </c>
    </row>
    <row r="932" spans="1:18" x14ac:dyDescent="0.3">
      <c r="A932" s="7" t="s">
        <v>2634</v>
      </c>
      <c r="B932" t="s">
        <v>1</v>
      </c>
      <c r="C932">
        <v>35.96</v>
      </c>
      <c r="D932" t="s">
        <v>660</v>
      </c>
      <c r="E932" t="s">
        <v>61</v>
      </c>
      <c r="F932" t="s">
        <v>2635</v>
      </c>
      <c r="G932" t="s">
        <v>2636</v>
      </c>
      <c r="H932" t="str" cm="1">
        <f t="array" ref="H932:I932">_xlfn.TEXTSPLIT(SUBSTITUTE(D932,"樓",""),"/",,,0)</f>
        <v>3</v>
      </c>
      <c r="I932" t="str">
        <v>13</v>
      </c>
      <c r="J932" cm="1">
        <f t="array" ref="J932">GetNumByUnit(E932,"房")</f>
        <v>2</v>
      </c>
      <c r="K932" cm="1">
        <f t="array" ref="K932">GetNumByUnit(E932,"廳")</f>
        <v>2</v>
      </c>
      <c r="L932" cm="1">
        <f t="array" ref="L932">GetNumByUnit(E932,"衛")</f>
        <v>1</v>
      </c>
      <c r="M932" t="str">
        <f t="shared" si="56"/>
        <v xml:space="preserve">桃園市蘆竹區奉化路  </v>
      </c>
      <c r="N932" t="str">
        <f t="shared" si="57"/>
        <v>桃園市</v>
      </c>
      <c r="O932">
        <f t="shared" si="58"/>
        <v>25500</v>
      </c>
      <c r="P932" t="str">
        <f>_xlfn.XLOOKUP(N932,區隔!$B$3:$B$20,區隔!C$3:C$20,0)</f>
        <v>北部</v>
      </c>
      <c r="Q932" t="str">
        <f>LOOKUP(C932,區隔!$F$3:$F$5,區隔!$E$3:$E$5)</f>
        <v>大坪數</v>
      </c>
      <c r="R932">
        <f t="shared" si="59"/>
        <v>20</v>
      </c>
    </row>
    <row r="933" spans="1:18" x14ac:dyDescent="0.3">
      <c r="A933" s="7" t="s">
        <v>2637</v>
      </c>
      <c r="B933" t="s">
        <v>1</v>
      </c>
      <c r="C933">
        <v>39.78</v>
      </c>
      <c r="D933" t="s">
        <v>389</v>
      </c>
      <c r="E933" t="s">
        <v>51</v>
      </c>
      <c r="F933" t="s">
        <v>2638</v>
      </c>
      <c r="G933" t="s">
        <v>116</v>
      </c>
      <c r="H933" t="str" cm="1">
        <f t="array" ref="H933:I933">_xlfn.TEXTSPLIT(SUBSTITUTE(D933,"樓",""),"/",,,0)</f>
        <v>3</v>
      </c>
      <c r="I933" t="str">
        <v>14</v>
      </c>
      <c r="J933" cm="1">
        <f t="array" ref="J933">GetNumByUnit(E933,"房")</f>
        <v>2</v>
      </c>
      <c r="K933" cm="1">
        <f t="array" ref="K933">GetNumByUnit(E933,"廳")</f>
        <v>2</v>
      </c>
      <c r="L933" cm="1">
        <f t="array" ref="L933">GetNumByUnit(E933,"衛")</f>
        <v>2</v>
      </c>
      <c r="M933" t="str">
        <f t="shared" si="56"/>
        <v xml:space="preserve">新北市新莊區福美街  </v>
      </c>
      <c r="N933" t="str">
        <f t="shared" si="57"/>
        <v>新北市</v>
      </c>
      <c r="O933">
        <f t="shared" si="58"/>
        <v>48000</v>
      </c>
      <c r="P933" t="str">
        <f>_xlfn.XLOOKUP(N933,區隔!$B$3:$B$20,區隔!C$3:C$20,0)</f>
        <v>北部</v>
      </c>
      <c r="Q933" t="str">
        <f>LOOKUP(C933,區隔!$F$3:$F$5,區隔!$E$3:$E$5)</f>
        <v>大坪數</v>
      </c>
      <c r="R933">
        <f t="shared" si="59"/>
        <v>20</v>
      </c>
    </row>
    <row r="934" spans="1:18" x14ac:dyDescent="0.3">
      <c r="A934" s="7" t="s">
        <v>513</v>
      </c>
      <c r="B934" t="s">
        <v>1</v>
      </c>
      <c r="C934">
        <v>27.34</v>
      </c>
      <c r="D934" t="s">
        <v>514</v>
      </c>
      <c r="E934" t="s">
        <v>141</v>
      </c>
      <c r="F934" t="s">
        <v>462</v>
      </c>
      <c r="G934" t="s">
        <v>3</v>
      </c>
      <c r="H934" t="str" cm="1">
        <f t="array" ref="H934:I934">_xlfn.TEXTSPLIT(SUBSTITUTE(D934,"樓",""),"/",,,0)</f>
        <v>13</v>
      </c>
      <c r="I934" t="str">
        <v>13</v>
      </c>
      <c r="J934" cm="1">
        <f t="array" ref="J934">GetNumByUnit(E934,"房")</f>
        <v>2</v>
      </c>
      <c r="K934" cm="1">
        <f t="array" ref="K934">GetNumByUnit(E934,"廳")</f>
        <v>1</v>
      </c>
      <c r="L934" cm="1">
        <f t="array" ref="L934">GetNumByUnit(E934,"衛")</f>
        <v>1</v>
      </c>
      <c r="M934" t="str">
        <f t="shared" si="56"/>
        <v xml:space="preserve">台北市中山區林森北路  </v>
      </c>
      <c r="N934" t="str">
        <f t="shared" si="57"/>
        <v>台北市</v>
      </c>
      <c r="O934">
        <f t="shared" si="58"/>
        <v>55000</v>
      </c>
      <c r="P934" t="str">
        <f>_xlfn.XLOOKUP(N934,區隔!$B$3:$B$20,區隔!C$3:C$20,0)</f>
        <v>北部</v>
      </c>
      <c r="Q934" t="str">
        <f>LOOKUP(C934,區隔!$F$3:$F$5,區隔!$E$3:$E$5)</f>
        <v>中坪數</v>
      </c>
      <c r="R934">
        <f t="shared" si="59"/>
        <v>20</v>
      </c>
    </row>
    <row r="935" spans="1:18" x14ac:dyDescent="0.3">
      <c r="A935" s="7" t="s">
        <v>515</v>
      </c>
      <c r="B935" t="s">
        <v>1</v>
      </c>
      <c r="C935">
        <v>18.64</v>
      </c>
      <c r="D935" t="s">
        <v>445</v>
      </c>
      <c r="E935" t="s">
        <v>61</v>
      </c>
      <c r="F935" t="s">
        <v>516</v>
      </c>
      <c r="G935" t="s">
        <v>243</v>
      </c>
      <c r="H935" t="str" cm="1">
        <f t="array" ref="H935:I935">_xlfn.TEXTSPLIT(SUBSTITUTE(D935,"樓",""),"/",,,0)</f>
        <v>3</v>
      </c>
      <c r="I935" t="str">
        <v>4</v>
      </c>
      <c r="J935" cm="1">
        <f t="array" ref="J935">GetNumByUnit(E935,"房")</f>
        <v>2</v>
      </c>
      <c r="K935" cm="1">
        <f t="array" ref="K935">GetNumByUnit(E935,"廳")</f>
        <v>2</v>
      </c>
      <c r="L935" cm="1">
        <f t="array" ref="L935">GetNumByUnit(E935,"衛")</f>
        <v>1</v>
      </c>
      <c r="M935" t="str">
        <f t="shared" si="56"/>
        <v xml:space="preserve">台北市內湖區內湖路三段  </v>
      </c>
      <c r="N935" t="str">
        <f t="shared" si="57"/>
        <v>台北市</v>
      </c>
      <c r="O935">
        <f t="shared" si="58"/>
        <v>30000</v>
      </c>
      <c r="P935" t="str">
        <f>_xlfn.XLOOKUP(N935,區隔!$B$3:$B$20,區隔!C$3:C$20,0)</f>
        <v>北部</v>
      </c>
      <c r="Q935" t="str">
        <f>LOOKUP(C935,區隔!$F$3:$F$5,區隔!$E$3:$E$5)</f>
        <v>中坪數</v>
      </c>
      <c r="R935">
        <f t="shared" si="59"/>
        <v>10</v>
      </c>
    </row>
    <row r="936" spans="1:18" x14ac:dyDescent="0.3">
      <c r="A936" s="7" t="s">
        <v>2640</v>
      </c>
      <c r="B936" t="s">
        <v>1</v>
      </c>
      <c r="C936">
        <v>103.49</v>
      </c>
      <c r="D936" t="s">
        <v>800</v>
      </c>
      <c r="E936" t="s">
        <v>303</v>
      </c>
      <c r="F936" t="s">
        <v>2641</v>
      </c>
      <c r="G936" t="s">
        <v>134</v>
      </c>
      <c r="H936" t="str" cm="1">
        <f t="array" ref="H936:I936">_xlfn.TEXTSPLIT(SUBSTITUTE(D936,"樓",""),"/",,,0)</f>
        <v>14</v>
      </c>
      <c r="I936" t="str">
        <v>14</v>
      </c>
      <c r="J936" cm="1">
        <f t="array" ref="J936">GetNumByUnit(E936,"房")</f>
        <v>3</v>
      </c>
      <c r="K936" cm="1">
        <f t="array" ref="K936">GetNumByUnit(E936,"廳")</f>
        <v>2</v>
      </c>
      <c r="L936" cm="1">
        <f t="array" ref="L936">GetNumByUnit(E936,"衛")</f>
        <v>3</v>
      </c>
      <c r="M936" t="str">
        <f t="shared" si="56"/>
        <v xml:space="preserve">高雄市鼓山區河西一路  </v>
      </c>
      <c r="N936" t="str">
        <f t="shared" si="57"/>
        <v>高雄市</v>
      </c>
      <c r="O936">
        <f t="shared" si="58"/>
        <v>43000</v>
      </c>
      <c r="P936" t="str">
        <f>_xlfn.XLOOKUP(N936,區隔!$B$3:$B$20,區隔!C$3:C$20,0)</f>
        <v>南部</v>
      </c>
      <c r="Q936" t="str">
        <f>LOOKUP(C936,區隔!$F$3:$F$5,區隔!$E$3:$E$5)</f>
        <v>大坪數</v>
      </c>
      <c r="R936">
        <f t="shared" si="59"/>
        <v>20</v>
      </c>
    </row>
    <row r="937" spans="1:18" x14ac:dyDescent="0.3">
      <c r="A937" s="7" t="s">
        <v>2642</v>
      </c>
      <c r="B937" t="s">
        <v>1</v>
      </c>
      <c r="C937">
        <v>46.11</v>
      </c>
      <c r="D937" t="s">
        <v>552</v>
      </c>
      <c r="E937" t="s">
        <v>53</v>
      </c>
      <c r="F937" t="s">
        <v>2643</v>
      </c>
      <c r="G937" t="s">
        <v>288</v>
      </c>
      <c r="H937" t="str" cm="1">
        <f t="array" ref="H937:I937">_xlfn.TEXTSPLIT(SUBSTITUTE(D937,"樓",""),"/",,,0)</f>
        <v>6</v>
      </c>
      <c r="I937" t="str">
        <v>6</v>
      </c>
      <c r="J937" cm="1">
        <f t="array" ref="J937">GetNumByUnit(E937,"房")</f>
        <v>3</v>
      </c>
      <c r="K937" cm="1">
        <f t="array" ref="K937">GetNumByUnit(E937,"廳")</f>
        <v>2</v>
      </c>
      <c r="L937" cm="1">
        <f t="array" ref="L937">GetNumByUnit(E937,"衛")</f>
        <v>2</v>
      </c>
      <c r="M937" t="str">
        <f t="shared" si="56"/>
        <v xml:space="preserve">台中市大里區吉隆路  </v>
      </c>
      <c r="N937" t="str">
        <f t="shared" si="57"/>
        <v>台中市</v>
      </c>
      <c r="O937">
        <f t="shared" si="58"/>
        <v>19000</v>
      </c>
      <c r="P937" t="str">
        <f>_xlfn.XLOOKUP(N937,區隔!$B$3:$B$20,區隔!C$3:C$20,0)</f>
        <v>中部</v>
      </c>
      <c r="Q937" t="str">
        <f>LOOKUP(C937,區隔!$F$3:$F$5,區隔!$E$3:$E$5)</f>
        <v>大坪數</v>
      </c>
      <c r="R937">
        <f t="shared" si="59"/>
        <v>10</v>
      </c>
    </row>
    <row r="938" spans="1:18" x14ac:dyDescent="0.3">
      <c r="A938" s="7" t="s">
        <v>2644</v>
      </c>
      <c r="B938" t="s">
        <v>1</v>
      </c>
      <c r="C938">
        <v>63.92</v>
      </c>
      <c r="D938" t="s">
        <v>151</v>
      </c>
      <c r="E938" t="s">
        <v>53</v>
      </c>
      <c r="F938" t="s">
        <v>2645</v>
      </c>
      <c r="G938" t="s">
        <v>12</v>
      </c>
      <c r="H938" t="str" cm="1">
        <f t="array" ref="H938:I938">_xlfn.TEXTSPLIT(SUBSTITUTE(D938,"樓",""),"/",,,0)</f>
        <v>6</v>
      </c>
      <c r="I938" t="str">
        <v>14</v>
      </c>
      <c r="J938" cm="1">
        <f t="array" ref="J938">GetNumByUnit(E938,"房")</f>
        <v>3</v>
      </c>
      <c r="K938" cm="1">
        <f t="array" ref="K938">GetNumByUnit(E938,"廳")</f>
        <v>2</v>
      </c>
      <c r="L938" cm="1">
        <f t="array" ref="L938">GetNumByUnit(E938,"衛")</f>
        <v>2</v>
      </c>
      <c r="M938" t="str">
        <f t="shared" si="56"/>
        <v xml:space="preserve">新竹縣竹北市十興路  </v>
      </c>
      <c r="N938" t="str">
        <f t="shared" si="57"/>
        <v>新竹縣</v>
      </c>
      <c r="O938">
        <f t="shared" si="58"/>
        <v>31000</v>
      </c>
      <c r="P938" t="str">
        <f>_xlfn.XLOOKUP(N938,區隔!$B$3:$B$20,區隔!C$3:C$20,0)</f>
        <v>北部</v>
      </c>
      <c r="Q938" t="str">
        <f>LOOKUP(C938,區隔!$F$3:$F$5,區隔!$E$3:$E$5)</f>
        <v>大坪數</v>
      </c>
      <c r="R938">
        <f t="shared" si="59"/>
        <v>20</v>
      </c>
    </row>
    <row r="939" spans="1:18" x14ac:dyDescent="0.3">
      <c r="A939" s="7" t="s">
        <v>2646</v>
      </c>
      <c r="B939" t="s">
        <v>1</v>
      </c>
      <c r="C939">
        <v>63.13</v>
      </c>
      <c r="D939" t="s">
        <v>317</v>
      </c>
      <c r="E939" t="s">
        <v>66</v>
      </c>
      <c r="F939" t="s">
        <v>2647</v>
      </c>
      <c r="G939" t="s">
        <v>41</v>
      </c>
      <c r="H939" t="str" cm="1">
        <f t="array" ref="H939:I939">_xlfn.TEXTSPLIT(SUBSTITUTE(D939,"樓",""),"/",,,0)</f>
        <v>10</v>
      </c>
      <c r="I939" t="str">
        <v>19</v>
      </c>
      <c r="J939" cm="1">
        <f t="array" ref="J939">GetNumByUnit(E939,"房")</f>
        <v>4</v>
      </c>
      <c r="K939" cm="1">
        <f t="array" ref="K939">GetNumByUnit(E939,"廳")</f>
        <v>2</v>
      </c>
      <c r="L939" cm="1">
        <f t="array" ref="L939">GetNumByUnit(E939,"衛")</f>
        <v>2</v>
      </c>
      <c r="M939" t="str">
        <f t="shared" si="56"/>
        <v xml:space="preserve"> 高雄市前鎮區中山二路  </v>
      </c>
      <c r="N939" t="str">
        <f t="shared" si="57"/>
        <v>高雄市</v>
      </c>
      <c r="O939">
        <f t="shared" si="58"/>
        <v>45000</v>
      </c>
      <c r="P939" t="str">
        <f>_xlfn.XLOOKUP(N939,區隔!$B$3:$B$20,區隔!C$3:C$20,0)</f>
        <v>南部</v>
      </c>
      <c r="Q939" t="str">
        <f>LOOKUP(C939,區隔!$F$3:$F$5,區隔!$E$3:$E$5)</f>
        <v>大坪數</v>
      </c>
      <c r="R939">
        <f t="shared" si="59"/>
        <v>20</v>
      </c>
    </row>
    <row r="940" spans="1:18" x14ac:dyDescent="0.3">
      <c r="A940" s="7" t="s">
        <v>517</v>
      </c>
      <c r="B940" t="s">
        <v>1</v>
      </c>
      <c r="C940">
        <v>38.700000000000003</v>
      </c>
      <c r="D940" t="s">
        <v>518</v>
      </c>
      <c r="E940" t="s">
        <v>51</v>
      </c>
      <c r="F940" t="s">
        <v>519</v>
      </c>
      <c r="G940" t="s">
        <v>520</v>
      </c>
      <c r="H940" t="str" cm="1">
        <f t="array" ref="H940:I940">_xlfn.TEXTSPLIT(SUBSTITUTE(D940,"樓",""),"/",,,0)</f>
        <v>12</v>
      </c>
      <c r="I940" t="str">
        <v>19</v>
      </c>
      <c r="J940" cm="1">
        <f t="array" ref="J940">GetNumByUnit(E940,"房")</f>
        <v>2</v>
      </c>
      <c r="K940" cm="1">
        <f t="array" ref="K940">GetNumByUnit(E940,"廳")</f>
        <v>2</v>
      </c>
      <c r="L940" cm="1">
        <f t="array" ref="L940">GetNumByUnit(E940,"衛")</f>
        <v>2</v>
      </c>
      <c r="M940" t="str">
        <f t="shared" si="56"/>
        <v xml:space="preserve">台北市北投區裕民二路  </v>
      </c>
      <c r="N940" t="str">
        <f t="shared" si="57"/>
        <v>台北市</v>
      </c>
      <c r="O940">
        <f t="shared" si="58"/>
        <v>118800</v>
      </c>
      <c r="P940" t="str">
        <f>_xlfn.XLOOKUP(N940,區隔!$B$3:$B$20,區隔!C$3:C$20,0)</f>
        <v>北部</v>
      </c>
      <c r="Q940" t="str">
        <f>LOOKUP(C940,區隔!$F$3:$F$5,區隔!$E$3:$E$5)</f>
        <v>大坪數</v>
      </c>
      <c r="R940">
        <f t="shared" si="59"/>
        <v>20</v>
      </c>
    </row>
    <row r="941" spans="1:18" x14ac:dyDescent="0.3">
      <c r="A941" s="7" t="s">
        <v>521</v>
      </c>
      <c r="B941" t="s">
        <v>1</v>
      </c>
      <c r="C941">
        <v>5.92</v>
      </c>
      <c r="D941" t="s">
        <v>65</v>
      </c>
      <c r="E941" t="s">
        <v>59</v>
      </c>
      <c r="F941" t="s">
        <v>522</v>
      </c>
      <c r="G941" t="s">
        <v>523</v>
      </c>
      <c r="H941" t="str" cm="1">
        <f t="array" ref="H941:I941">_xlfn.TEXTSPLIT(SUBSTITUTE(D941,"樓",""),"/",,,0)</f>
        <v>4</v>
      </c>
      <c r="I941" t="str">
        <v>4</v>
      </c>
      <c r="J941" cm="1">
        <f t="array" ref="J941">GetNumByUnit(E941,"房")</f>
        <v>1</v>
      </c>
      <c r="K941" t="str" cm="1">
        <f t="array" ref="K941">GetNumByUnit(E941,"廳")</f>
        <v/>
      </c>
      <c r="L941" cm="1">
        <f t="array" ref="L941">GetNumByUnit(E941,"衛")</f>
        <v>1</v>
      </c>
      <c r="M941" t="str">
        <f t="shared" si="56"/>
        <v xml:space="preserve">台北市信義區松山路  </v>
      </c>
      <c r="N941" t="str">
        <f t="shared" si="57"/>
        <v>台北市</v>
      </c>
      <c r="O941">
        <f t="shared" si="58"/>
        <v>13000</v>
      </c>
      <c r="P941" t="str">
        <f>_xlfn.XLOOKUP(N941,區隔!$B$3:$B$20,區隔!C$3:C$20,0)</f>
        <v>北部</v>
      </c>
      <c r="Q941" t="str">
        <f>LOOKUP(C941,區隔!$F$3:$F$5,區隔!$E$3:$E$5)</f>
        <v>小坪數</v>
      </c>
      <c r="R941">
        <f t="shared" si="59"/>
        <v>10</v>
      </c>
    </row>
    <row r="942" spans="1:18" x14ac:dyDescent="0.3">
      <c r="A942" s="7" t="s">
        <v>2648</v>
      </c>
      <c r="B942" t="s">
        <v>1</v>
      </c>
      <c r="C942">
        <v>5</v>
      </c>
      <c r="D942" t="s">
        <v>344</v>
      </c>
      <c r="E942" t="s">
        <v>59</v>
      </c>
      <c r="F942" t="s">
        <v>2649</v>
      </c>
      <c r="G942" t="s">
        <v>821</v>
      </c>
      <c r="H942" t="str" cm="1">
        <f t="array" ref="H942:I942">_xlfn.TEXTSPLIT(SUBSTITUTE(D942,"樓",""),"/",,,0)</f>
        <v>1-3</v>
      </c>
      <c r="I942" t="str">
        <v>3</v>
      </c>
      <c r="J942" cm="1">
        <f t="array" ref="J942">GetNumByUnit(E942,"房")</f>
        <v>1</v>
      </c>
      <c r="K942" t="str" cm="1">
        <f t="array" ref="K942">GetNumByUnit(E942,"廳")</f>
        <v/>
      </c>
      <c r="L942" cm="1">
        <f t="array" ref="L942">GetNumByUnit(E942,"衛")</f>
        <v>1</v>
      </c>
      <c r="M942" t="str">
        <f t="shared" si="56"/>
        <v xml:space="preserve">彰化縣彰化市福馬街  </v>
      </c>
      <c r="N942" t="str">
        <f t="shared" si="57"/>
        <v>彰化縣</v>
      </c>
      <c r="O942">
        <f t="shared" si="58"/>
        <v>8000</v>
      </c>
      <c r="P942" t="str">
        <f>_xlfn.XLOOKUP(N942,區隔!$B$3:$B$20,區隔!C$3:C$20,0)</f>
        <v>中部</v>
      </c>
      <c r="Q942" t="str">
        <f>LOOKUP(C942,區隔!$F$3:$F$5,區隔!$E$3:$E$5)</f>
        <v>小坪數</v>
      </c>
      <c r="R942">
        <f t="shared" si="59"/>
        <v>10</v>
      </c>
    </row>
    <row r="943" spans="1:18" x14ac:dyDescent="0.3">
      <c r="A943" s="7" t="s">
        <v>2650</v>
      </c>
      <c r="B943" t="s">
        <v>1</v>
      </c>
      <c r="C943">
        <v>45.93</v>
      </c>
      <c r="D943" t="s">
        <v>60</v>
      </c>
      <c r="E943" t="s">
        <v>53</v>
      </c>
      <c r="F943" t="s">
        <v>1529</v>
      </c>
      <c r="G943" t="s">
        <v>493</v>
      </c>
      <c r="H943" t="str" cm="1">
        <f t="array" ref="H943:I943">_xlfn.TEXTSPLIT(SUBSTITUTE(D943,"樓",""),"/",,,0)</f>
        <v>4</v>
      </c>
      <c r="I943" t="str">
        <v>5</v>
      </c>
      <c r="J943" cm="1">
        <f t="array" ref="J943">GetNumByUnit(E943,"房")</f>
        <v>3</v>
      </c>
      <c r="K943" cm="1">
        <f t="array" ref="K943">GetNumByUnit(E943,"廳")</f>
        <v>2</v>
      </c>
      <c r="L943" cm="1">
        <f t="array" ref="L943">GetNumByUnit(E943,"衛")</f>
        <v>2</v>
      </c>
      <c r="M943" t="str">
        <f t="shared" si="56"/>
        <v xml:space="preserve">彰化縣彰化市大埔路  </v>
      </c>
      <c r="N943" t="str">
        <f t="shared" si="57"/>
        <v>彰化縣</v>
      </c>
      <c r="O943">
        <f t="shared" si="58"/>
        <v>20000</v>
      </c>
      <c r="P943" t="str">
        <f>_xlfn.XLOOKUP(N943,區隔!$B$3:$B$20,區隔!C$3:C$20,0)</f>
        <v>中部</v>
      </c>
      <c r="Q943" t="str">
        <f>LOOKUP(C943,區隔!$F$3:$F$5,區隔!$E$3:$E$5)</f>
        <v>大坪數</v>
      </c>
      <c r="R943">
        <f t="shared" si="59"/>
        <v>10</v>
      </c>
    </row>
    <row r="944" spans="1:18" x14ac:dyDescent="0.3">
      <c r="A944" s="7" t="s">
        <v>2651</v>
      </c>
      <c r="B944" t="s">
        <v>1</v>
      </c>
      <c r="C944">
        <v>29.17</v>
      </c>
      <c r="D944" t="s">
        <v>62</v>
      </c>
      <c r="E944" t="s">
        <v>61</v>
      </c>
      <c r="F944" t="s">
        <v>2426</v>
      </c>
      <c r="G944" t="s">
        <v>243</v>
      </c>
      <c r="H944" t="str" cm="1">
        <f t="array" ref="H944:I944">_xlfn.TEXTSPLIT(SUBSTITUTE(D944,"樓",""),"/",,,0)</f>
        <v>8</v>
      </c>
      <c r="I944" t="str">
        <v>12</v>
      </c>
      <c r="J944" cm="1">
        <f t="array" ref="J944">GetNumByUnit(E944,"房")</f>
        <v>2</v>
      </c>
      <c r="K944" cm="1">
        <f t="array" ref="K944">GetNumByUnit(E944,"廳")</f>
        <v>2</v>
      </c>
      <c r="L944" cm="1">
        <f t="array" ref="L944">GetNumByUnit(E944,"衛")</f>
        <v>1</v>
      </c>
      <c r="M944" t="str">
        <f t="shared" si="56"/>
        <v xml:space="preserve">新北市新莊區立信三街  </v>
      </c>
      <c r="N944" t="str">
        <f t="shared" si="57"/>
        <v>新北市</v>
      </c>
      <c r="O944">
        <f t="shared" si="58"/>
        <v>30000</v>
      </c>
      <c r="P944" t="str">
        <f>_xlfn.XLOOKUP(N944,區隔!$B$3:$B$20,區隔!C$3:C$20,0)</f>
        <v>北部</v>
      </c>
      <c r="Q944" t="str">
        <f>LOOKUP(C944,區隔!$F$3:$F$5,區隔!$E$3:$E$5)</f>
        <v>中坪數</v>
      </c>
      <c r="R944">
        <f t="shared" si="59"/>
        <v>20</v>
      </c>
    </row>
    <row r="945" spans="1:18" x14ac:dyDescent="0.3">
      <c r="A945" s="7" t="s">
        <v>2652</v>
      </c>
      <c r="B945" t="s">
        <v>1</v>
      </c>
      <c r="C945">
        <v>43.64</v>
      </c>
      <c r="D945" t="s">
        <v>58</v>
      </c>
      <c r="E945" t="s">
        <v>2653</v>
      </c>
      <c r="F945" t="s">
        <v>2654</v>
      </c>
      <c r="G945" t="s">
        <v>243</v>
      </c>
      <c r="H945" t="str" cm="1">
        <f t="array" ref="H945:I945">_xlfn.TEXTSPLIT(SUBSTITUTE(D945,"樓",""),"/",,,0)</f>
        <v>1</v>
      </c>
      <c r="I945" t="str">
        <v>5</v>
      </c>
      <c r="J945" cm="1">
        <f t="array" ref="J945">GetNumByUnit(E945,"房")</f>
        <v>1</v>
      </c>
      <c r="K945" cm="1">
        <f t="array" ref="K945">GetNumByUnit(E945,"廳")</f>
        <v>3</v>
      </c>
      <c r="L945" cm="1">
        <f t="array" ref="L945">GetNumByUnit(E945,"衛")</f>
        <v>1</v>
      </c>
      <c r="M945" t="str">
        <f t="shared" si="56"/>
        <v xml:space="preserve">台中市太平區宜欣一路  </v>
      </c>
      <c r="N945" t="str">
        <f t="shared" si="57"/>
        <v>台中市</v>
      </c>
      <c r="O945">
        <f t="shared" si="58"/>
        <v>30000</v>
      </c>
      <c r="P945" t="str">
        <f>_xlfn.XLOOKUP(N945,區隔!$B$3:$B$20,區隔!C$3:C$20,0)</f>
        <v>中部</v>
      </c>
      <c r="Q945" t="str">
        <f>LOOKUP(C945,區隔!$F$3:$F$5,區隔!$E$3:$E$5)</f>
        <v>大坪數</v>
      </c>
      <c r="R945">
        <f t="shared" si="59"/>
        <v>10</v>
      </c>
    </row>
    <row r="946" spans="1:18" x14ac:dyDescent="0.3">
      <c r="A946" s="7" t="s">
        <v>2655</v>
      </c>
      <c r="B946" t="s">
        <v>1</v>
      </c>
      <c r="C946">
        <v>25.3</v>
      </c>
      <c r="D946" t="s">
        <v>1731</v>
      </c>
      <c r="E946" t="s">
        <v>1865</v>
      </c>
      <c r="F946" t="s">
        <v>2656</v>
      </c>
      <c r="G946" t="s">
        <v>243</v>
      </c>
      <c r="H946" t="str" cm="1">
        <f t="array" ref="H946:I946">_xlfn.TEXTSPLIT(SUBSTITUTE(D946,"樓",""),"/",,,0)</f>
        <v>13</v>
      </c>
      <c r="I946" t="str">
        <v>17</v>
      </c>
      <c r="J946" cm="1">
        <f t="array" ref="J946">GetNumByUnit(E946,"房")</f>
        <v>3</v>
      </c>
      <c r="K946" cm="1">
        <f t="array" ref="K946">GetNumByUnit(E946,"廳")</f>
        <v>2</v>
      </c>
      <c r="L946" cm="1">
        <f t="array" ref="L946">GetNumByUnit(E946,"衛")</f>
        <v>2</v>
      </c>
      <c r="M946" t="str">
        <f t="shared" si="56"/>
        <v xml:space="preserve">新北市汐止區忠孝東路  </v>
      </c>
      <c r="N946" t="str">
        <f t="shared" si="57"/>
        <v>新北市</v>
      </c>
      <c r="O946">
        <f t="shared" si="58"/>
        <v>30000</v>
      </c>
      <c r="P946" t="str">
        <f>_xlfn.XLOOKUP(N946,區隔!$B$3:$B$20,區隔!C$3:C$20,0)</f>
        <v>北部</v>
      </c>
      <c r="Q946" t="str">
        <f>LOOKUP(C946,區隔!$F$3:$F$5,區隔!$E$3:$E$5)</f>
        <v>中坪數</v>
      </c>
      <c r="R946">
        <f t="shared" si="59"/>
        <v>20</v>
      </c>
    </row>
    <row r="947" spans="1:18" x14ac:dyDescent="0.3">
      <c r="A947" s="7" t="s">
        <v>2657</v>
      </c>
      <c r="B947" t="s">
        <v>1</v>
      </c>
      <c r="C947">
        <v>57.48</v>
      </c>
      <c r="D947" t="s">
        <v>778</v>
      </c>
      <c r="E947" t="s">
        <v>66</v>
      </c>
      <c r="F947" t="s">
        <v>2658</v>
      </c>
      <c r="G947" t="s">
        <v>434</v>
      </c>
      <c r="H947" t="str" cm="1">
        <f t="array" ref="H947:I947">_xlfn.TEXTSPLIT(SUBSTITUTE(D947,"樓",""),"/",,,0)</f>
        <v>11</v>
      </c>
      <c r="I947" t="str">
        <v>18</v>
      </c>
      <c r="J947" cm="1">
        <f t="array" ref="J947">GetNumByUnit(E947,"房")</f>
        <v>4</v>
      </c>
      <c r="K947" cm="1">
        <f t="array" ref="K947">GetNumByUnit(E947,"廳")</f>
        <v>2</v>
      </c>
      <c r="L947" cm="1">
        <f t="array" ref="L947">GetNumByUnit(E947,"衛")</f>
        <v>2</v>
      </c>
      <c r="M947" t="str">
        <f t="shared" si="56"/>
        <v xml:space="preserve"> 新北市淡水區新春街  </v>
      </c>
      <c r="N947" t="str">
        <f t="shared" si="57"/>
        <v>新北市</v>
      </c>
      <c r="O947">
        <f t="shared" si="58"/>
        <v>33000</v>
      </c>
      <c r="P947" t="str">
        <f>_xlfn.XLOOKUP(N947,區隔!$B$3:$B$20,區隔!C$3:C$20,0)</f>
        <v>北部</v>
      </c>
      <c r="Q947" t="str">
        <f>LOOKUP(C947,區隔!$F$3:$F$5,區隔!$E$3:$E$5)</f>
        <v>大坪數</v>
      </c>
      <c r="R947">
        <f t="shared" si="59"/>
        <v>20</v>
      </c>
    </row>
    <row r="948" spans="1:18" x14ac:dyDescent="0.3">
      <c r="A948" s="7" t="s">
        <v>2659</v>
      </c>
      <c r="B948" t="s">
        <v>1</v>
      </c>
      <c r="C948">
        <v>28.2</v>
      </c>
      <c r="D948" t="s">
        <v>1217</v>
      </c>
      <c r="E948" t="s">
        <v>61</v>
      </c>
      <c r="F948" t="s">
        <v>2403</v>
      </c>
      <c r="G948" t="s">
        <v>89</v>
      </c>
      <c r="H948" t="str" cm="1">
        <f t="array" ref="H948:I948">_xlfn.TEXTSPLIT(SUBSTITUTE(D948,"樓",""),"/",,,0)</f>
        <v>6</v>
      </c>
      <c r="I948" t="str">
        <v>18</v>
      </c>
      <c r="J948" cm="1">
        <f t="array" ref="J948">GetNumByUnit(E948,"房")</f>
        <v>2</v>
      </c>
      <c r="K948" cm="1">
        <f t="array" ref="K948">GetNumByUnit(E948,"廳")</f>
        <v>2</v>
      </c>
      <c r="L948" cm="1">
        <f t="array" ref="L948">GetNumByUnit(E948,"衛")</f>
        <v>1</v>
      </c>
      <c r="M948" t="str">
        <f t="shared" si="56"/>
        <v xml:space="preserve">桃園市龜山區樂善三路  </v>
      </c>
      <c r="N948" t="str">
        <f t="shared" si="57"/>
        <v>桃園市</v>
      </c>
      <c r="O948">
        <f t="shared" si="58"/>
        <v>28000</v>
      </c>
      <c r="P948" t="str">
        <f>_xlfn.XLOOKUP(N948,區隔!$B$3:$B$20,區隔!C$3:C$20,0)</f>
        <v>北部</v>
      </c>
      <c r="Q948" t="str">
        <f>LOOKUP(C948,區隔!$F$3:$F$5,區隔!$E$3:$E$5)</f>
        <v>中坪數</v>
      </c>
      <c r="R948">
        <f t="shared" si="59"/>
        <v>20</v>
      </c>
    </row>
    <row r="949" spans="1:18" x14ac:dyDescent="0.3">
      <c r="A949" s="7" t="s">
        <v>2660</v>
      </c>
      <c r="B949" t="s">
        <v>1</v>
      </c>
      <c r="C949">
        <v>5.15</v>
      </c>
      <c r="D949" t="s">
        <v>241</v>
      </c>
      <c r="E949" t="s">
        <v>59</v>
      </c>
      <c r="F949" t="s">
        <v>2661</v>
      </c>
      <c r="G949" t="s">
        <v>251</v>
      </c>
      <c r="H949" t="str" cm="1">
        <f t="array" ref="H949:I949">_xlfn.TEXTSPLIT(SUBSTITUTE(D949,"樓",""),"/",,,0)</f>
        <v>3</v>
      </c>
      <c r="I949" t="str">
        <v>3</v>
      </c>
      <c r="J949" cm="1">
        <f t="array" ref="J949">GetNumByUnit(E949,"房")</f>
        <v>1</v>
      </c>
      <c r="K949" t="str" cm="1">
        <f t="array" ref="K949">GetNumByUnit(E949,"廳")</f>
        <v/>
      </c>
      <c r="L949" cm="1">
        <f t="array" ref="L949">GetNumByUnit(E949,"衛")</f>
        <v>1</v>
      </c>
      <c r="M949" t="str">
        <f t="shared" si="56"/>
        <v xml:space="preserve">台中市潭子區和平路  </v>
      </c>
      <c r="N949" t="str">
        <f t="shared" si="57"/>
        <v>台中市</v>
      </c>
      <c r="O949">
        <f t="shared" si="58"/>
        <v>8500</v>
      </c>
      <c r="P949" t="str">
        <f>_xlfn.XLOOKUP(N949,區隔!$B$3:$B$20,區隔!C$3:C$20,0)</f>
        <v>中部</v>
      </c>
      <c r="Q949" t="str">
        <f>LOOKUP(C949,區隔!$F$3:$F$5,區隔!$E$3:$E$5)</f>
        <v>小坪數</v>
      </c>
      <c r="R949">
        <f t="shared" si="59"/>
        <v>10</v>
      </c>
    </row>
    <row r="950" spans="1:18" x14ac:dyDescent="0.3">
      <c r="A950" s="7" t="s">
        <v>2662</v>
      </c>
      <c r="B950" t="s">
        <v>1</v>
      </c>
      <c r="C950">
        <v>61.66</v>
      </c>
      <c r="D950" t="s">
        <v>1266</v>
      </c>
      <c r="E950" t="s">
        <v>2663</v>
      </c>
      <c r="F950" t="s">
        <v>2664</v>
      </c>
      <c r="G950" t="s">
        <v>243</v>
      </c>
      <c r="H950" t="str" cm="1">
        <f t="array" ref="H950:I950">_xlfn.TEXTSPLIT(SUBSTITUTE(D950,"樓",""),"/",,,0)</f>
        <v>1-4</v>
      </c>
      <c r="I950" t="str">
        <v>4</v>
      </c>
      <c r="J950" cm="1">
        <f t="array" ref="J950">GetNumByUnit(E950,"房")</f>
        <v>3</v>
      </c>
      <c r="K950" cm="1">
        <f t="array" ref="K950">GetNumByUnit(E950,"廳")</f>
        <v>4</v>
      </c>
      <c r="L950" cm="1">
        <f t="array" ref="L950">GetNumByUnit(E950,"衛")</f>
        <v>3</v>
      </c>
      <c r="M950" t="str">
        <f t="shared" si="56"/>
        <v xml:space="preserve">台中市大雅區中山路  </v>
      </c>
      <c r="N950" t="str">
        <f t="shared" si="57"/>
        <v>台中市</v>
      </c>
      <c r="O950">
        <f t="shared" si="58"/>
        <v>30000</v>
      </c>
      <c r="P950" t="str">
        <f>_xlfn.XLOOKUP(N950,區隔!$B$3:$B$20,區隔!C$3:C$20,0)</f>
        <v>中部</v>
      </c>
      <c r="Q950" t="str">
        <f>LOOKUP(C950,區隔!$F$3:$F$5,區隔!$E$3:$E$5)</f>
        <v>大坪數</v>
      </c>
      <c r="R950">
        <f t="shared" si="59"/>
        <v>10</v>
      </c>
    </row>
    <row r="951" spans="1:18" x14ac:dyDescent="0.3">
      <c r="A951" s="7" t="s">
        <v>2665</v>
      </c>
      <c r="B951" t="s">
        <v>1</v>
      </c>
      <c r="C951">
        <v>43.23</v>
      </c>
      <c r="D951" t="s">
        <v>715</v>
      </c>
      <c r="E951" t="s">
        <v>53</v>
      </c>
      <c r="F951" t="s">
        <v>2666</v>
      </c>
      <c r="G951" t="s">
        <v>228</v>
      </c>
      <c r="H951" t="str" cm="1">
        <f t="array" ref="H951:I951">_xlfn.TEXTSPLIT(SUBSTITUTE(D951,"樓",""),"/",,,0)</f>
        <v>3</v>
      </c>
      <c r="I951" t="str">
        <v>9</v>
      </c>
      <c r="J951" cm="1">
        <f t="array" ref="J951">GetNumByUnit(E951,"房")</f>
        <v>3</v>
      </c>
      <c r="K951" cm="1">
        <f t="array" ref="K951">GetNumByUnit(E951,"廳")</f>
        <v>2</v>
      </c>
      <c r="L951" cm="1">
        <f t="array" ref="L951">GetNumByUnit(E951,"衛")</f>
        <v>2</v>
      </c>
      <c r="M951" t="str">
        <f t="shared" si="56"/>
        <v xml:space="preserve"> 新北市新莊區中正路  </v>
      </c>
      <c r="N951" t="str">
        <f t="shared" si="57"/>
        <v>新北市</v>
      </c>
      <c r="O951">
        <f t="shared" si="58"/>
        <v>35000</v>
      </c>
      <c r="P951" t="str">
        <f>_xlfn.XLOOKUP(N951,區隔!$B$3:$B$20,區隔!C$3:C$20,0)</f>
        <v>北部</v>
      </c>
      <c r="Q951" t="str">
        <f>LOOKUP(C951,區隔!$F$3:$F$5,區隔!$E$3:$E$5)</f>
        <v>大坪數</v>
      </c>
      <c r="R951">
        <f t="shared" si="59"/>
        <v>10</v>
      </c>
    </row>
    <row r="952" spans="1:18" x14ac:dyDescent="0.3">
      <c r="A952" s="7" t="s">
        <v>525</v>
      </c>
      <c r="B952" t="s">
        <v>1</v>
      </c>
      <c r="C952">
        <v>24.44</v>
      </c>
      <c r="D952" t="s">
        <v>63</v>
      </c>
      <c r="E952" t="s">
        <v>187</v>
      </c>
      <c r="F952" t="s">
        <v>526</v>
      </c>
      <c r="G952" t="s">
        <v>482</v>
      </c>
      <c r="H952" t="str" cm="1">
        <f t="array" ref="H952:I952">_xlfn.TEXTSPLIT(SUBSTITUTE(D952,"樓",""),"/",,,0)</f>
        <v>5</v>
      </c>
      <c r="I952" t="str">
        <v>5</v>
      </c>
      <c r="J952" cm="1">
        <f t="array" ref="J952">GetNumByUnit(E952,"房")</f>
        <v>3</v>
      </c>
      <c r="K952" cm="1">
        <f t="array" ref="K952">GetNumByUnit(E952,"廳")</f>
        <v>2</v>
      </c>
      <c r="L952" cm="1">
        <f t="array" ref="L952">GetNumByUnit(E952,"衛")</f>
        <v>1</v>
      </c>
      <c r="M952" t="str">
        <f t="shared" si="56"/>
        <v xml:space="preserve">台北市文山區景興路  </v>
      </c>
      <c r="N952" t="str">
        <f t="shared" si="57"/>
        <v>台北市</v>
      </c>
      <c r="O952">
        <f t="shared" si="58"/>
        <v>29000</v>
      </c>
      <c r="P952" t="str">
        <f>_xlfn.XLOOKUP(N952,區隔!$B$3:$B$20,區隔!C$3:C$20,0)</f>
        <v>北部</v>
      </c>
      <c r="Q952" t="str">
        <f>LOOKUP(C952,區隔!$F$3:$F$5,區隔!$E$3:$E$5)</f>
        <v>中坪數</v>
      </c>
      <c r="R952">
        <f t="shared" si="59"/>
        <v>10</v>
      </c>
    </row>
    <row r="953" spans="1:18" x14ac:dyDescent="0.3">
      <c r="A953" s="7" t="s">
        <v>2667</v>
      </c>
      <c r="B953" t="s">
        <v>1</v>
      </c>
      <c r="C953">
        <v>53.15</v>
      </c>
      <c r="D953" t="s">
        <v>432</v>
      </c>
      <c r="E953" t="s">
        <v>53</v>
      </c>
      <c r="F953" t="s">
        <v>2668</v>
      </c>
      <c r="G953" t="s">
        <v>228</v>
      </c>
      <c r="H953" t="str" cm="1">
        <f t="array" ref="H953:I953">_xlfn.TEXTSPLIT(SUBSTITUTE(D953,"樓",""),"/",,,0)</f>
        <v>7</v>
      </c>
      <c r="I953" t="str">
        <v>12</v>
      </c>
      <c r="J953" cm="1">
        <f t="array" ref="J953">GetNumByUnit(E953,"房")</f>
        <v>3</v>
      </c>
      <c r="K953" cm="1">
        <f t="array" ref="K953">GetNumByUnit(E953,"廳")</f>
        <v>2</v>
      </c>
      <c r="L953" cm="1">
        <f t="array" ref="L953">GetNumByUnit(E953,"衛")</f>
        <v>2</v>
      </c>
      <c r="M953" t="str">
        <f t="shared" si="56"/>
        <v xml:space="preserve">新竹縣竹北市縣政二路南段  </v>
      </c>
      <c r="N953" t="str">
        <f t="shared" si="57"/>
        <v>新竹縣</v>
      </c>
      <c r="O953">
        <f t="shared" si="58"/>
        <v>35000</v>
      </c>
      <c r="P953" t="str">
        <f>_xlfn.XLOOKUP(N953,區隔!$B$3:$B$20,區隔!C$3:C$20,0)</f>
        <v>北部</v>
      </c>
      <c r="Q953" t="str">
        <f>LOOKUP(C953,區隔!$F$3:$F$5,區隔!$E$3:$E$5)</f>
        <v>大坪數</v>
      </c>
      <c r="R953">
        <f t="shared" si="59"/>
        <v>20</v>
      </c>
    </row>
    <row r="954" spans="1:18" x14ac:dyDescent="0.3">
      <c r="A954" s="7" t="s">
        <v>2671</v>
      </c>
      <c r="B954" t="s">
        <v>1</v>
      </c>
      <c r="C954">
        <v>55.7</v>
      </c>
      <c r="D954" t="s">
        <v>2672</v>
      </c>
      <c r="E954" t="s">
        <v>2673</v>
      </c>
      <c r="F954" t="s">
        <v>2674</v>
      </c>
      <c r="G954" t="s">
        <v>41</v>
      </c>
      <c r="H954" t="str" cm="1">
        <f t="array" ref="H954:I954">_xlfn.TEXTSPLIT(SUBSTITUTE(D954,"樓",""),"/",,,0)</f>
        <v>1-3</v>
      </c>
      <c r="I954" t="str">
        <v>16</v>
      </c>
      <c r="J954" cm="1">
        <f t="array" ref="J954">GetNumByUnit(E954,"房")</f>
        <v>2</v>
      </c>
      <c r="K954" cm="1">
        <f t="array" ref="K954">GetNumByUnit(E954,"廳")</f>
        <v>3</v>
      </c>
      <c r="L954" cm="1">
        <f t="array" ref="L954">GetNumByUnit(E954,"衛")</f>
        <v>2</v>
      </c>
      <c r="M954" t="str">
        <f t="shared" si="56"/>
        <v xml:space="preserve">台中市南屯區大墩路  </v>
      </c>
      <c r="N954" t="str">
        <f t="shared" si="57"/>
        <v>台中市</v>
      </c>
      <c r="O954">
        <f t="shared" si="58"/>
        <v>45000</v>
      </c>
      <c r="P954" t="str">
        <f>_xlfn.XLOOKUP(N954,區隔!$B$3:$B$20,區隔!C$3:C$20,0)</f>
        <v>中部</v>
      </c>
      <c r="Q954" t="str">
        <f>LOOKUP(C954,區隔!$F$3:$F$5,區隔!$E$3:$E$5)</f>
        <v>大坪數</v>
      </c>
      <c r="R954">
        <f t="shared" si="59"/>
        <v>20</v>
      </c>
    </row>
    <row r="955" spans="1:18" x14ac:dyDescent="0.3">
      <c r="A955" s="7" t="s">
        <v>528</v>
      </c>
      <c r="B955" t="s">
        <v>1</v>
      </c>
      <c r="C955">
        <v>47.87</v>
      </c>
      <c r="D955" t="s">
        <v>529</v>
      </c>
      <c r="E955" t="s">
        <v>53</v>
      </c>
      <c r="F955" t="s">
        <v>530</v>
      </c>
      <c r="G955" t="s">
        <v>41</v>
      </c>
      <c r="H955" t="str" cm="1">
        <f t="array" ref="H955:I955">_xlfn.TEXTSPLIT(SUBSTITUTE(D955,"樓",""),"/",,,0)</f>
        <v>11</v>
      </c>
      <c r="I955" t="str">
        <v>17</v>
      </c>
      <c r="J955" cm="1">
        <f t="array" ref="J955">GetNumByUnit(E955,"房")</f>
        <v>3</v>
      </c>
      <c r="K955" cm="1">
        <f t="array" ref="K955">GetNumByUnit(E955,"廳")</f>
        <v>2</v>
      </c>
      <c r="L955" cm="1">
        <f t="array" ref="L955">GetNumByUnit(E955,"衛")</f>
        <v>2</v>
      </c>
      <c r="M955" t="str">
        <f t="shared" si="56"/>
        <v xml:space="preserve">台北市文山區羅斯福路五段  </v>
      </c>
      <c r="N955" t="str">
        <f t="shared" si="57"/>
        <v>台北市</v>
      </c>
      <c r="O955">
        <f t="shared" si="58"/>
        <v>45000</v>
      </c>
      <c r="P955" t="str">
        <f>_xlfn.XLOOKUP(N955,區隔!$B$3:$B$20,區隔!C$3:C$20,0)</f>
        <v>北部</v>
      </c>
      <c r="Q955" t="str">
        <f>LOOKUP(C955,區隔!$F$3:$F$5,區隔!$E$3:$E$5)</f>
        <v>大坪數</v>
      </c>
      <c r="R955">
        <f t="shared" si="59"/>
        <v>20</v>
      </c>
    </row>
    <row r="956" spans="1:18" x14ac:dyDescent="0.3">
      <c r="A956" s="7" t="s">
        <v>2675</v>
      </c>
      <c r="B956" t="s">
        <v>1</v>
      </c>
      <c r="C956">
        <v>37.82</v>
      </c>
      <c r="D956" t="s">
        <v>389</v>
      </c>
      <c r="E956" t="s">
        <v>51</v>
      </c>
      <c r="F956" t="s">
        <v>2676</v>
      </c>
      <c r="G956" t="s">
        <v>243</v>
      </c>
      <c r="H956" t="str" cm="1">
        <f t="array" ref="H956:I956">_xlfn.TEXTSPLIT(SUBSTITUTE(D956,"樓",""),"/",,,0)</f>
        <v>3</v>
      </c>
      <c r="I956" t="str">
        <v>14</v>
      </c>
      <c r="J956" cm="1">
        <f t="array" ref="J956">GetNumByUnit(E956,"房")</f>
        <v>2</v>
      </c>
      <c r="K956" cm="1">
        <f t="array" ref="K956">GetNumByUnit(E956,"廳")</f>
        <v>2</v>
      </c>
      <c r="L956" cm="1">
        <f t="array" ref="L956">GetNumByUnit(E956,"衛")</f>
        <v>2</v>
      </c>
      <c r="M956" t="str">
        <f t="shared" si="56"/>
        <v xml:space="preserve">台中市北屯區豐樂五街  </v>
      </c>
      <c r="N956" t="str">
        <f t="shared" si="57"/>
        <v>台中市</v>
      </c>
      <c r="O956">
        <f t="shared" si="58"/>
        <v>30000</v>
      </c>
      <c r="P956" t="str">
        <f>_xlfn.XLOOKUP(N956,區隔!$B$3:$B$20,區隔!C$3:C$20,0)</f>
        <v>中部</v>
      </c>
      <c r="Q956" t="str">
        <f>LOOKUP(C956,區隔!$F$3:$F$5,區隔!$E$3:$E$5)</f>
        <v>大坪數</v>
      </c>
      <c r="R956">
        <f t="shared" si="59"/>
        <v>20</v>
      </c>
    </row>
    <row r="957" spans="1:18" x14ac:dyDescent="0.3">
      <c r="A957" s="7" t="s">
        <v>531</v>
      </c>
      <c r="B957" t="s">
        <v>1</v>
      </c>
      <c r="C957">
        <v>18.510000000000002</v>
      </c>
      <c r="D957" t="s">
        <v>398</v>
      </c>
      <c r="E957" t="s">
        <v>120</v>
      </c>
      <c r="F957" t="s">
        <v>209</v>
      </c>
      <c r="G957" t="s">
        <v>243</v>
      </c>
      <c r="H957" t="str" cm="1">
        <f t="array" ref="H957:I957">_xlfn.TEXTSPLIT(SUBSTITUTE(D957,"樓",""),"/",,,0)</f>
        <v>5</v>
      </c>
      <c r="I957" t="str">
        <v>9</v>
      </c>
      <c r="J957" cm="1">
        <f t="array" ref="J957">GetNumByUnit(E957,"房")</f>
        <v>1</v>
      </c>
      <c r="K957" cm="1">
        <f t="array" ref="K957">GetNumByUnit(E957,"廳")</f>
        <v>1</v>
      </c>
      <c r="L957" cm="1">
        <f t="array" ref="L957">GetNumByUnit(E957,"衛")</f>
        <v>1</v>
      </c>
      <c r="M957" t="str">
        <f t="shared" si="56"/>
        <v xml:space="preserve">台北市中正區臨沂街  </v>
      </c>
      <c r="N957" t="str">
        <f t="shared" si="57"/>
        <v>台北市</v>
      </c>
      <c r="O957">
        <f t="shared" si="58"/>
        <v>30000</v>
      </c>
      <c r="P957" t="str">
        <f>_xlfn.XLOOKUP(N957,區隔!$B$3:$B$20,區隔!C$3:C$20,0)</f>
        <v>北部</v>
      </c>
      <c r="Q957" t="str">
        <f>LOOKUP(C957,區隔!$F$3:$F$5,區隔!$E$3:$E$5)</f>
        <v>中坪數</v>
      </c>
      <c r="R957">
        <f t="shared" si="59"/>
        <v>10</v>
      </c>
    </row>
    <row r="958" spans="1:18" x14ac:dyDescent="0.3">
      <c r="A958" s="7" t="s">
        <v>2678</v>
      </c>
      <c r="B958" t="s">
        <v>1</v>
      </c>
      <c r="C958">
        <v>37.44</v>
      </c>
      <c r="D958" t="s">
        <v>682</v>
      </c>
      <c r="E958" t="s">
        <v>51</v>
      </c>
      <c r="F958" t="s">
        <v>2373</v>
      </c>
      <c r="G958" t="s">
        <v>228</v>
      </c>
      <c r="H958" t="str" cm="1">
        <f t="array" ref="H958:I958">_xlfn.TEXTSPLIT(SUBSTITUTE(D958,"樓",""),"/",,,0)</f>
        <v>9</v>
      </c>
      <c r="I958" t="str">
        <v>15</v>
      </c>
      <c r="J958" cm="1">
        <f t="array" ref="J958">GetNumByUnit(E958,"房")</f>
        <v>2</v>
      </c>
      <c r="K958" cm="1">
        <f t="array" ref="K958">GetNumByUnit(E958,"廳")</f>
        <v>2</v>
      </c>
      <c r="L958" cm="1">
        <f t="array" ref="L958">GetNumByUnit(E958,"衛")</f>
        <v>2</v>
      </c>
      <c r="M958" t="str">
        <f t="shared" si="56"/>
        <v xml:space="preserve">新竹縣竹北市光明六路東二段  </v>
      </c>
      <c r="N958" t="str">
        <f t="shared" si="57"/>
        <v>新竹縣</v>
      </c>
      <c r="O958">
        <f t="shared" si="58"/>
        <v>35000</v>
      </c>
      <c r="P958" t="str">
        <f>_xlfn.XLOOKUP(N958,區隔!$B$3:$B$20,區隔!C$3:C$20,0)</f>
        <v>北部</v>
      </c>
      <c r="Q958" t="str">
        <f>LOOKUP(C958,區隔!$F$3:$F$5,區隔!$E$3:$E$5)</f>
        <v>大坪數</v>
      </c>
      <c r="R958">
        <f t="shared" si="59"/>
        <v>20</v>
      </c>
    </row>
    <row r="959" spans="1:18" x14ac:dyDescent="0.3">
      <c r="A959" s="7" t="s">
        <v>2681</v>
      </c>
      <c r="B959" t="s">
        <v>1</v>
      </c>
      <c r="C959">
        <v>49.62</v>
      </c>
      <c r="D959" t="s">
        <v>450</v>
      </c>
      <c r="E959" t="s">
        <v>53</v>
      </c>
      <c r="F959" t="s">
        <v>2682</v>
      </c>
      <c r="G959" t="s">
        <v>12</v>
      </c>
      <c r="H959" t="str" cm="1">
        <f t="array" ref="H959:I959">_xlfn.TEXTSPLIT(SUBSTITUTE(D959,"樓",""),"/",,,0)</f>
        <v>5</v>
      </c>
      <c r="I959" t="str">
        <v>12</v>
      </c>
      <c r="J959" cm="1">
        <f t="array" ref="J959">GetNumByUnit(E959,"房")</f>
        <v>3</v>
      </c>
      <c r="K959" cm="1">
        <f t="array" ref="K959">GetNumByUnit(E959,"廳")</f>
        <v>2</v>
      </c>
      <c r="L959" cm="1">
        <f t="array" ref="L959">GetNumByUnit(E959,"衛")</f>
        <v>2</v>
      </c>
      <c r="M959" t="str">
        <f t="shared" si="56"/>
        <v xml:space="preserve">桃園市中壢區永順街  </v>
      </c>
      <c r="N959" t="str">
        <f t="shared" si="57"/>
        <v>桃園市</v>
      </c>
      <c r="O959">
        <f t="shared" si="58"/>
        <v>31000</v>
      </c>
      <c r="P959" t="str">
        <f>_xlfn.XLOOKUP(N959,區隔!$B$3:$B$20,區隔!C$3:C$20,0)</f>
        <v>北部</v>
      </c>
      <c r="Q959" t="str">
        <f>LOOKUP(C959,區隔!$F$3:$F$5,區隔!$E$3:$E$5)</f>
        <v>大坪數</v>
      </c>
      <c r="R959">
        <f t="shared" si="59"/>
        <v>20</v>
      </c>
    </row>
    <row r="960" spans="1:18" x14ac:dyDescent="0.3">
      <c r="A960" s="7" t="s">
        <v>2683</v>
      </c>
      <c r="B960" t="s">
        <v>1</v>
      </c>
      <c r="C960">
        <v>47.54</v>
      </c>
      <c r="D960" t="s">
        <v>518</v>
      </c>
      <c r="E960" t="s">
        <v>53</v>
      </c>
      <c r="F960" t="s">
        <v>2295</v>
      </c>
      <c r="G960" t="s">
        <v>596</v>
      </c>
      <c r="H960" t="str" cm="1">
        <f t="array" ref="H960:I960">_xlfn.TEXTSPLIT(SUBSTITUTE(D960,"樓",""),"/",,,0)</f>
        <v>12</v>
      </c>
      <c r="I960" t="str">
        <v>19</v>
      </c>
      <c r="J960" cm="1">
        <f t="array" ref="J960">GetNumByUnit(E960,"房")</f>
        <v>3</v>
      </c>
      <c r="K960" cm="1">
        <f t="array" ref="K960">GetNumByUnit(E960,"廳")</f>
        <v>2</v>
      </c>
      <c r="L960" cm="1">
        <f t="array" ref="L960">GetNumByUnit(E960,"衛")</f>
        <v>2</v>
      </c>
      <c r="M960" t="str">
        <f t="shared" si="56"/>
        <v xml:space="preserve">新北市新莊區福壽街  </v>
      </c>
      <c r="N960" t="str">
        <f t="shared" si="57"/>
        <v>新北市</v>
      </c>
      <c r="O960">
        <f t="shared" si="58"/>
        <v>47000</v>
      </c>
      <c r="P960" t="str">
        <f>_xlfn.XLOOKUP(N960,區隔!$B$3:$B$20,區隔!C$3:C$20,0)</f>
        <v>北部</v>
      </c>
      <c r="Q960" t="str">
        <f>LOOKUP(C960,區隔!$F$3:$F$5,區隔!$E$3:$E$5)</f>
        <v>大坪數</v>
      </c>
      <c r="R960">
        <f t="shared" si="59"/>
        <v>20</v>
      </c>
    </row>
    <row r="961" spans="1:18" x14ac:dyDescent="0.3">
      <c r="A961" s="7" t="s">
        <v>2684</v>
      </c>
      <c r="B961" t="s">
        <v>1</v>
      </c>
      <c r="C961">
        <v>24.2</v>
      </c>
      <c r="D961" t="s">
        <v>445</v>
      </c>
      <c r="E961" t="s">
        <v>187</v>
      </c>
      <c r="F961" t="s">
        <v>2685</v>
      </c>
      <c r="G961" t="s">
        <v>493</v>
      </c>
      <c r="H961" t="str" cm="1">
        <f t="array" ref="H961:I961">_xlfn.TEXTSPLIT(SUBSTITUTE(D961,"樓",""),"/",,,0)</f>
        <v>3</v>
      </c>
      <c r="I961" t="str">
        <v>4</v>
      </c>
      <c r="J961" cm="1">
        <f t="array" ref="J961">GetNumByUnit(E961,"房")</f>
        <v>3</v>
      </c>
      <c r="K961" cm="1">
        <f t="array" ref="K961">GetNumByUnit(E961,"廳")</f>
        <v>2</v>
      </c>
      <c r="L961" cm="1">
        <f t="array" ref="L961">GetNumByUnit(E961,"衛")</f>
        <v>1</v>
      </c>
      <c r="M961" t="str">
        <f t="shared" si="56"/>
        <v xml:space="preserve">新北市三重區集美街  </v>
      </c>
      <c r="N961" t="str">
        <f t="shared" si="57"/>
        <v>新北市</v>
      </c>
      <c r="O961">
        <f t="shared" si="58"/>
        <v>20000</v>
      </c>
      <c r="P961" t="str">
        <f>_xlfn.XLOOKUP(N961,區隔!$B$3:$B$20,區隔!C$3:C$20,0)</f>
        <v>北部</v>
      </c>
      <c r="Q961" t="str">
        <f>LOOKUP(C961,區隔!$F$3:$F$5,區隔!$E$3:$E$5)</f>
        <v>中坪數</v>
      </c>
      <c r="R961">
        <f t="shared" si="59"/>
        <v>10</v>
      </c>
    </row>
    <row r="962" spans="1:18" x14ac:dyDescent="0.3">
      <c r="A962" s="7" t="s">
        <v>2686</v>
      </c>
      <c r="B962" t="s">
        <v>1</v>
      </c>
      <c r="C962">
        <v>46.16</v>
      </c>
      <c r="D962" t="s">
        <v>2148</v>
      </c>
      <c r="E962" t="s">
        <v>53</v>
      </c>
      <c r="F962" t="s">
        <v>2687</v>
      </c>
      <c r="G962" t="s">
        <v>999</v>
      </c>
      <c r="H962" t="str" cm="1">
        <f t="array" ref="H962:I962">_xlfn.TEXTSPLIT(SUBSTITUTE(D962,"樓",""),"/",,,0)</f>
        <v>9</v>
      </c>
      <c r="I962" t="str">
        <v>13</v>
      </c>
      <c r="J962" cm="1">
        <f t="array" ref="J962">GetNumByUnit(E962,"房")</f>
        <v>3</v>
      </c>
      <c r="K962" cm="1">
        <f t="array" ref="K962">GetNumByUnit(E962,"廳")</f>
        <v>2</v>
      </c>
      <c r="L962" cm="1">
        <f t="array" ref="L962">GetNumByUnit(E962,"衛")</f>
        <v>2</v>
      </c>
      <c r="M962" t="str">
        <f t="shared" si="56"/>
        <v xml:space="preserve">桃園市中壢區永裕路  </v>
      </c>
      <c r="N962" t="str">
        <f t="shared" si="57"/>
        <v>桃園市</v>
      </c>
      <c r="O962">
        <f t="shared" si="58"/>
        <v>26000</v>
      </c>
      <c r="P962" t="str">
        <f>_xlfn.XLOOKUP(N962,區隔!$B$3:$B$20,區隔!C$3:C$20,0)</f>
        <v>北部</v>
      </c>
      <c r="Q962" t="str">
        <f>LOOKUP(C962,區隔!$F$3:$F$5,區隔!$E$3:$E$5)</f>
        <v>大坪數</v>
      </c>
      <c r="R962">
        <f t="shared" si="59"/>
        <v>20</v>
      </c>
    </row>
    <row r="963" spans="1:18" x14ac:dyDescent="0.3">
      <c r="A963" s="7" t="s">
        <v>2688</v>
      </c>
      <c r="B963" t="s">
        <v>1</v>
      </c>
      <c r="C963">
        <v>41.78</v>
      </c>
      <c r="D963" t="s">
        <v>1064</v>
      </c>
      <c r="E963" t="s">
        <v>53</v>
      </c>
      <c r="F963" t="s">
        <v>2689</v>
      </c>
      <c r="G963" t="s">
        <v>143</v>
      </c>
      <c r="H963" t="str" cm="1">
        <f t="array" ref="H963:I963">_xlfn.TEXTSPLIT(SUBSTITUTE(D963,"樓",""),"/",,,0)</f>
        <v>11</v>
      </c>
      <c r="I963" t="str">
        <v>14</v>
      </c>
      <c r="J963" cm="1">
        <f t="array" ref="J963">GetNumByUnit(E963,"房")</f>
        <v>3</v>
      </c>
      <c r="K963" cm="1">
        <f t="array" ref="K963">GetNumByUnit(E963,"廳")</f>
        <v>2</v>
      </c>
      <c r="L963" cm="1">
        <f t="array" ref="L963">GetNumByUnit(E963,"衛")</f>
        <v>2</v>
      </c>
      <c r="M963" t="str">
        <f t="shared" ref="M963:M1026" si="60">IFERROR(_xlfn.TEXTAFTER(F963,"/",LEN(F963)-LEN(SUBSTITUTE(F963,"/",""))),F963)</f>
        <v xml:space="preserve">新北市林口區文林三街  </v>
      </c>
      <c r="N963" t="str">
        <f t="shared" ref="N963:N1026" si="61">TRIM(LEFT(M963,MIN(IFERROR(SEARCH("縣",M963),999),IFERROR(SEARCH("市",M963),999))))</f>
        <v>新北市</v>
      </c>
      <c r="O963">
        <f t="shared" ref="O963:O1026" si="62">VALUE(SUBSTITUTE(SUBSTITUTE(G963,",", ""),"元/月",""))</f>
        <v>36000</v>
      </c>
      <c r="P963" t="str">
        <f>_xlfn.XLOOKUP(N963,區隔!$B$3:$B$20,區隔!C$3:C$20,0)</f>
        <v>北部</v>
      </c>
      <c r="Q963" t="str">
        <f>LOOKUP(C963,區隔!$F$3:$F$5,區隔!$E$3:$E$5)</f>
        <v>大坪數</v>
      </c>
      <c r="R963">
        <f t="shared" ref="R963:R1026" si="63">_xlfn.XLOOKUP(CEILING(I963,10),_xlfn.SEQUENCE(100,,10,10),_xlfn.SEQUENCE(100,,10,10))</f>
        <v>20</v>
      </c>
    </row>
    <row r="964" spans="1:18" x14ac:dyDescent="0.3">
      <c r="A964" s="7" t="s">
        <v>534</v>
      </c>
      <c r="B964" t="s">
        <v>1</v>
      </c>
      <c r="C964">
        <v>23.11</v>
      </c>
      <c r="D964" t="s">
        <v>535</v>
      </c>
      <c r="E964" t="s">
        <v>141</v>
      </c>
      <c r="F964" t="s">
        <v>35</v>
      </c>
      <c r="G964" t="s">
        <v>41</v>
      </c>
      <c r="H964" t="str" cm="1">
        <f t="array" ref="H964:I964">_xlfn.TEXTSPLIT(SUBSTITUTE(D964,"樓",""),"/",,,0)</f>
        <v>14</v>
      </c>
      <c r="I964" t="str">
        <v>20</v>
      </c>
      <c r="J964" cm="1">
        <f t="array" ref="J964">GetNumByUnit(E964,"房")</f>
        <v>2</v>
      </c>
      <c r="K964" cm="1">
        <f t="array" ref="K964">GetNumByUnit(E964,"廳")</f>
        <v>1</v>
      </c>
      <c r="L964" cm="1">
        <f t="array" ref="L964">GetNumByUnit(E964,"衛")</f>
        <v>1</v>
      </c>
      <c r="M964" t="str">
        <f t="shared" si="60"/>
        <v xml:space="preserve">台北市內湖區新明路  </v>
      </c>
      <c r="N964" t="str">
        <f t="shared" si="61"/>
        <v>台北市</v>
      </c>
      <c r="O964">
        <f t="shared" si="62"/>
        <v>45000</v>
      </c>
      <c r="P964" t="str">
        <f>_xlfn.XLOOKUP(N964,區隔!$B$3:$B$20,區隔!C$3:C$20,0)</f>
        <v>北部</v>
      </c>
      <c r="Q964" t="str">
        <f>LOOKUP(C964,區隔!$F$3:$F$5,區隔!$E$3:$E$5)</f>
        <v>中坪數</v>
      </c>
      <c r="R964">
        <f t="shared" si="63"/>
        <v>20</v>
      </c>
    </row>
    <row r="965" spans="1:18" x14ac:dyDescent="0.3">
      <c r="A965" s="7" t="s">
        <v>2690</v>
      </c>
      <c r="B965" t="s">
        <v>1</v>
      </c>
      <c r="C965">
        <v>10</v>
      </c>
      <c r="D965" t="s">
        <v>445</v>
      </c>
      <c r="E965" t="s">
        <v>56</v>
      </c>
      <c r="F965" t="s">
        <v>2395</v>
      </c>
      <c r="G965" t="s">
        <v>331</v>
      </c>
      <c r="H965" t="str" cm="1">
        <f t="array" ref="H965:I965">_xlfn.TEXTSPLIT(SUBSTITUTE(D965,"樓",""),"/",,,0)</f>
        <v>3</v>
      </c>
      <c r="I965" t="str">
        <v>4</v>
      </c>
      <c r="J965" cm="1">
        <f t="array" ref="J965">GetNumByUnit(E965,"房")</f>
        <v>1</v>
      </c>
      <c r="K965" cm="1">
        <f t="array" ref="K965">GetNumByUnit(E965,"廳")</f>
        <v>1</v>
      </c>
      <c r="L965" cm="1">
        <f t="array" ref="L965">GetNumByUnit(E965,"衛")</f>
        <v>1</v>
      </c>
      <c r="M965" t="str">
        <f t="shared" si="60"/>
        <v xml:space="preserve">台南市南區健康路二段  </v>
      </c>
      <c r="N965" t="str">
        <f t="shared" si="61"/>
        <v>台南市</v>
      </c>
      <c r="O965">
        <f t="shared" si="62"/>
        <v>15000</v>
      </c>
      <c r="P965" t="str">
        <f>_xlfn.XLOOKUP(N965,區隔!$B$3:$B$20,區隔!C$3:C$20,0)</f>
        <v>南部</v>
      </c>
      <c r="Q965" t="str">
        <f>LOOKUP(C965,區隔!$F$3:$F$5,區隔!$E$3:$E$5)</f>
        <v>小坪數</v>
      </c>
      <c r="R965">
        <f t="shared" si="63"/>
        <v>10</v>
      </c>
    </row>
    <row r="966" spans="1:18" x14ac:dyDescent="0.3">
      <c r="A966" s="7" t="s">
        <v>536</v>
      </c>
      <c r="B966" t="s">
        <v>1</v>
      </c>
      <c r="C966">
        <v>31.51</v>
      </c>
      <c r="D966" t="s">
        <v>295</v>
      </c>
      <c r="E966" t="s">
        <v>537</v>
      </c>
      <c r="F966" t="s">
        <v>496</v>
      </c>
      <c r="G966" t="s">
        <v>243</v>
      </c>
      <c r="H966" t="str" cm="1">
        <f t="array" ref="H966:I966">_xlfn.TEXTSPLIT(SUBSTITUTE(D966,"樓",""),"/",,,0)</f>
        <v>3</v>
      </c>
      <c r="I966" t="str">
        <v>5</v>
      </c>
      <c r="J966" cm="1">
        <f t="array" ref="J966">GetNumByUnit(E966,"房")</f>
        <v>3</v>
      </c>
      <c r="K966" cm="1">
        <f t="array" ref="K966">GetNumByUnit(E966,"廳")</f>
        <v>2</v>
      </c>
      <c r="L966" cm="1">
        <f t="array" ref="L966">GetNumByUnit(E966,"衛")</f>
        <v>5</v>
      </c>
      <c r="M966" t="str">
        <f t="shared" si="60"/>
        <v xml:space="preserve">台北市南港區研究院路二段  </v>
      </c>
      <c r="N966" t="str">
        <f t="shared" si="61"/>
        <v>台北市</v>
      </c>
      <c r="O966">
        <f t="shared" si="62"/>
        <v>30000</v>
      </c>
      <c r="P966" t="str">
        <f>_xlfn.XLOOKUP(N966,區隔!$B$3:$B$20,區隔!C$3:C$20,0)</f>
        <v>北部</v>
      </c>
      <c r="Q966" t="str">
        <f>LOOKUP(C966,區隔!$F$3:$F$5,區隔!$E$3:$E$5)</f>
        <v>大坪數</v>
      </c>
      <c r="R966">
        <f t="shared" si="63"/>
        <v>10</v>
      </c>
    </row>
    <row r="967" spans="1:18" x14ac:dyDescent="0.3">
      <c r="A967" s="7" t="s">
        <v>538</v>
      </c>
      <c r="B967" t="s">
        <v>1</v>
      </c>
      <c r="C967">
        <v>20.3</v>
      </c>
      <c r="D967" t="s">
        <v>52</v>
      </c>
      <c r="E967" t="s">
        <v>61</v>
      </c>
      <c r="F967" t="s">
        <v>539</v>
      </c>
      <c r="G967" t="s">
        <v>143</v>
      </c>
      <c r="H967" t="str" cm="1">
        <f t="array" ref="H967:I967">_xlfn.TEXTSPLIT(SUBSTITUTE(D967,"樓",""),"/",,,0)</f>
        <v>12</v>
      </c>
      <c r="I967" t="str">
        <v>15</v>
      </c>
      <c r="J967" cm="1">
        <f t="array" ref="J967">GetNumByUnit(E967,"房")</f>
        <v>2</v>
      </c>
      <c r="K967" cm="1">
        <f t="array" ref="K967">GetNumByUnit(E967,"廳")</f>
        <v>2</v>
      </c>
      <c r="L967" cm="1">
        <f t="array" ref="L967">GetNumByUnit(E967,"衛")</f>
        <v>1</v>
      </c>
      <c r="M967" t="str">
        <f t="shared" si="60"/>
        <v xml:space="preserve">台北市北投區大業路  </v>
      </c>
      <c r="N967" t="str">
        <f t="shared" si="61"/>
        <v>台北市</v>
      </c>
      <c r="O967">
        <f t="shared" si="62"/>
        <v>36000</v>
      </c>
      <c r="P967" t="str">
        <f>_xlfn.XLOOKUP(N967,區隔!$B$3:$B$20,區隔!C$3:C$20,0)</f>
        <v>北部</v>
      </c>
      <c r="Q967" t="str">
        <f>LOOKUP(C967,區隔!$F$3:$F$5,區隔!$E$3:$E$5)</f>
        <v>中坪數</v>
      </c>
      <c r="R967">
        <f t="shared" si="63"/>
        <v>20</v>
      </c>
    </row>
    <row r="968" spans="1:18" x14ac:dyDescent="0.3">
      <c r="A968" s="7" t="s">
        <v>540</v>
      </c>
      <c r="B968" t="s">
        <v>1</v>
      </c>
      <c r="C968">
        <v>47.09</v>
      </c>
      <c r="D968" t="s">
        <v>541</v>
      </c>
      <c r="E968" t="s">
        <v>53</v>
      </c>
      <c r="F968" t="s">
        <v>391</v>
      </c>
      <c r="G968" t="s">
        <v>41</v>
      </c>
      <c r="H968" t="str" cm="1">
        <f t="array" ref="H968:I968">_xlfn.TEXTSPLIT(SUBSTITUTE(D968,"樓",""),"/",,,0)</f>
        <v>5</v>
      </c>
      <c r="I968" t="str">
        <v>10</v>
      </c>
      <c r="J968" cm="1">
        <f t="array" ref="J968">GetNumByUnit(E968,"房")</f>
        <v>3</v>
      </c>
      <c r="K968" cm="1">
        <f t="array" ref="K968">GetNumByUnit(E968,"廳")</f>
        <v>2</v>
      </c>
      <c r="L968" cm="1">
        <f t="array" ref="L968">GetNumByUnit(E968,"衛")</f>
        <v>2</v>
      </c>
      <c r="M968" t="str">
        <f t="shared" si="60"/>
        <v xml:space="preserve">台北市中山區樂群二路  </v>
      </c>
      <c r="N968" t="str">
        <f t="shared" si="61"/>
        <v>台北市</v>
      </c>
      <c r="O968">
        <f t="shared" si="62"/>
        <v>45000</v>
      </c>
      <c r="P968" t="str">
        <f>_xlfn.XLOOKUP(N968,區隔!$B$3:$B$20,區隔!C$3:C$20,0)</f>
        <v>北部</v>
      </c>
      <c r="Q968" t="str">
        <f>LOOKUP(C968,區隔!$F$3:$F$5,區隔!$E$3:$E$5)</f>
        <v>大坪數</v>
      </c>
      <c r="R968">
        <f t="shared" si="63"/>
        <v>10</v>
      </c>
    </row>
    <row r="969" spans="1:18" x14ac:dyDescent="0.3">
      <c r="A969" s="7" t="s">
        <v>2694</v>
      </c>
      <c r="B969" t="s">
        <v>1</v>
      </c>
      <c r="C969">
        <v>43.95</v>
      </c>
      <c r="D969" t="s">
        <v>336</v>
      </c>
      <c r="E969" t="s">
        <v>51</v>
      </c>
      <c r="F969" t="s">
        <v>2695</v>
      </c>
      <c r="G969" t="s">
        <v>243</v>
      </c>
      <c r="H969" t="str" cm="1">
        <f t="array" ref="H969:I969">_xlfn.TEXTSPLIT(SUBSTITUTE(D969,"樓",""),"/",,,0)</f>
        <v>2</v>
      </c>
      <c r="I969" t="str">
        <v>19</v>
      </c>
      <c r="J969" cm="1">
        <f t="array" ref="J969">GetNumByUnit(E969,"房")</f>
        <v>2</v>
      </c>
      <c r="K969" cm="1">
        <f t="array" ref="K969">GetNumByUnit(E969,"廳")</f>
        <v>2</v>
      </c>
      <c r="L969" cm="1">
        <f t="array" ref="L969">GetNumByUnit(E969,"衛")</f>
        <v>2</v>
      </c>
      <c r="M969" t="str">
        <f t="shared" si="60"/>
        <v xml:space="preserve">新北市泰山區信華六街  </v>
      </c>
      <c r="N969" t="str">
        <f t="shared" si="61"/>
        <v>新北市</v>
      </c>
      <c r="O969">
        <f t="shared" si="62"/>
        <v>30000</v>
      </c>
      <c r="P969" t="str">
        <f>_xlfn.XLOOKUP(N969,區隔!$B$3:$B$20,區隔!C$3:C$20,0)</f>
        <v>北部</v>
      </c>
      <c r="Q969" t="str">
        <f>LOOKUP(C969,區隔!$F$3:$F$5,區隔!$E$3:$E$5)</f>
        <v>大坪數</v>
      </c>
      <c r="R969">
        <f t="shared" si="63"/>
        <v>20</v>
      </c>
    </row>
    <row r="970" spans="1:18" x14ac:dyDescent="0.3">
      <c r="A970" s="7" t="s">
        <v>543</v>
      </c>
      <c r="B970" t="s">
        <v>1</v>
      </c>
      <c r="C970">
        <v>112.74</v>
      </c>
      <c r="D970" t="s">
        <v>544</v>
      </c>
      <c r="E970" t="s">
        <v>183</v>
      </c>
      <c r="F970" t="s">
        <v>142</v>
      </c>
      <c r="G970" t="s">
        <v>545</v>
      </c>
      <c r="H970" t="str" cm="1">
        <f t="array" ref="H970:I970">_xlfn.TEXTSPLIT(SUBSTITUTE(D970,"樓",""),"/",,,0)</f>
        <v>9</v>
      </c>
      <c r="I970" t="str">
        <v>9</v>
      </c>
      <c r="J970" cm="1">
        <f t="array" ref="J970">GetNumByUnit(E970,"房")</f>
        <v>4</v>
      </c>
      <c r="K970" cm="1">
        <f t="array" ref="K970">GetNumByUnit(E970,"廳")</f>
        <v>2</v>
      </c>
      <c r="L970" cm="1">
        <f t="array" ref="L970">GetNumByUnit(E970,"衛")</f>
        <v>3</v>
      </c>
      <c r="M970" t="str">
        <f t="shared" si="60"/>
        <v xml:space="preserve">台北市北投區三合街一段  </v>
      </c>
      <c r="N970" t="str">
        <f t="shared" si="61"/>
        <v>台北市</v>
      </c>
      <c r="O970">
        <f t="shared" si="62"/>
        <v>158000</v>
      </c>
      <c r="P970" t="str">
        <f>_xlfn.XLOOKUP(N970,區隔!$B$3:$B$20,區隔!C$3:C$20,0)</f>
        <v>北部</v>
      </c>
      <c r="Q970" t="str">
        <f>LOOKUP(C970,區隔!$F$3:$F$5,區隔!$E$3:$E$5)</f>
        <v>大坪數</v>
      </c>
      <c r="R970">
        <f t="shared" si="63"/>
        <v>10</v>
      </c>
    </row>
    <row r="971" spans="1:18" x14ac:dyDescent="0.3">
      <c r="A971" s="7" t="s">
        <v>2696</v>
      </c>
      <c r="B971" t="s">
        <v>1</v>
      </c>
      <c r="C971">
        <v>29.72</v>
      </c>
      <c r="D971" t="s">
        <v>871</v>
      </c>
      <c r="E971" t="s">
        <v>51</v>
      </c>
      <c r="F971" t="s">
        <v>2697</v>
      </c>
      <c r="G971" t="s">
        <v>562</v>
      </c>
      <c r="H971" t="str" cm="1">
        <f t="array" ref="H971:I971">_xlfn.TEXTSPLIT(SUBSTITUTE(D971,"樓",""),"/",,,0)</f>
        <v>7</v>
      </c>
      <c r="I971" t="str">
        <v>13</v>
      </c>
      <c r="J971" cm="1">
        <f t="array" ref="J971">GetNumByUnit(E971,"房")</f>
        <v>2</v>
      </c>
      <c r="K971" cm="1">
        <f t="array" ref="K971">GetNumByUnit(E971,"廳")</f>
        <v>2</v>
      </c>
      <c r="L971" cm="1">
        <f t="array" ref="L971">GetNumByUnit(E971,"衛")</f>
        <v>2</v>
      </c>
      <c r="M971" t="str">
        <f t="shared" si="60"/>
        <v xml:space="preserve">台中市北屯區梅川東路四段  </v>
      </c>
      <c r="N971" t="str">
        <f t="shared" si="61"/>
        <v>台中市</v>
      </c>
      <c r="O971">
        <f t="shared" si="62"/>
        <v>21000</v>
      </c>
      <c r="P971" t="str">
        <f>_xlfn.XLOOKUP(N971,區隔!$B$3:$B$20,區隔!C$3:C$20,0)</f>
        <v>中部</v>
      </c>
      <c r="Q971" t="str">
        <f>LOOKUP(C971,區隔!$F$3:$F$5,區隔!$E$3:$E$5)</f>
        <v>中坪數</v>
      </c>
      <c r="R971">
        <f t="shared" si="63"/>
        <v>20</v>
      </c>
    </row>
    <row r="972" spans="1:18" x14ac:dyDescent="0.3">
      <c r="A972" s="7" t="s">
        <v>2698</v>
      </c>
      <c r="B972" t="s">
        <v>1</v>
      </c>
      <c r="C972">
        <v>38.79</v>
      </c>
      <c r="D972" t="s">
        <v>682</v>
      </c>
      <c r="E972" t="s">
        <v>53</v>
      </c>
      <c r="F972" t="s">
        <v>2699</v>
      </c>
      <c r="G972" t="s">
        <v>23</v>
      </c>
      <c r="H972" t="str" cm="1">
        <f t="array" ref="H972:I972">_xlfn.TEXTSPLIT(SUBSTITUTE(D972,"樓",""),"/",,,0)</f>
        <v>9</v>
      </c>
      <c r="I972" t="str">
        <v>15</v>
      </c>
      <c r="J972" cm="1">
        <f t="array" ref="J972">GetNumByUnit(E972,"房")</f>
        <v>3</v>
      </c>
      <c r="K972" cm="1">
        <f t="array" ref="K972">GetNumByUnit(E972,"廳")</f>
        <v>2</v>
      </c>
      <c r="L972" cm="1">
        <f t="array" ref="L972">GetNumByUnit(E972,"衛")</f>
        <v>2</v>
      </c>
      <c r="M972" t="str">
        <f t="shared" si="60"/>
        <v xml:space="preserve">高雄市前金區中華三路  </v>
      </c>
      <c r="N972" t="str">
        <f t="shared" si="61"/>
        <v>高雄市</v>
      </c>
      <c r="O972">
        <f t="shared" si="62"/>
        <v>40000</v>
      </c>
      <c r="P972" t="str">
        <f>_xlfn.XLOOKUP(N972,區隔!$B$3:$B$20,區隔!C$3:C$20,0)</f>
        <v>南部</v>
      </c>
      <c r="Q972" t="str">
        <f>LOOKUP(C972,區隔!$F$3:$F$5,區隔!$E$3:$E$5)</f>
        <v>大坪數</v>
      </c>
      <c r="R972">
        <f t="shared" si="63"/>
        <v>20</v>
      </c>
    </row>
    <row r="973" spans="1:18" x14ac:dyDescent="0.3">
      <c r="A973" s="7" t="s">
        <v>2700</v>
      </c>
      <c r="B973" t="s">
        <v>1</v>
      </c>
      <c r="C973">
        <v>47.91</v>
      </c>
      <c r="D973" t="s">
        <v>1064</v>
      </c>
      <c r="E973" t="s">
        <v>66</v>
      </c>
      <c r="F973" t="s">
        <v>2701</v>
      </c>
      <c r="G973" t="s">
        <v>228</v>
      </c>
      <c r="H973" t="str" cm="1">
        <f t="array" ref="H973:I973">_xlfn.TEXTSPLIT(SUBSTITUTE(D973,"樓",""),"/",,,0)</f>
        <v>11</v>
      </c>
      <c r="I973" t="str">
        <v>14</v>
      </c>
      <c r="J973" cm="1">
        <f t="array" ref="J973">GetNumByUnit(E973,"房")</f>
        <v>4</v>
      </c>
      <c r="K973" cm="1">
        <f t="array" ref="K973">GetNumByUnit(E973,"廳")</f>
        <v>2</v>
      </c>
      <c r="L973" cm="1">
        <f t="array" ref="L973">GetNumByUnit(E973,"衛")</f>
        <v>2</v>
      </c>
      <c r="M973" t="str">
        <f t="shared" si="60"/>
        <v xml:space="preserve"> 桃園市桃園區中埔二街  </v>
      </c>
      <c r="N973" t="str">
        <f t="shared" si="61"/>
        <v>桃園市</v>
      </c>
      <c r="O973">
        <f t="shared" si="62"/>
        <v>35000</v>
      </c>
      <c r="P973" t="str">
        <f>_xlfn.XLOOKUP(N973,區隔!$B$3:$B$20,區隔!C$3:C$20,0)</f>
        <v>北部</v>
      </c>
      <c r="Q973" t="str">
        <f>LOOKUP(C973,區隔!$F$3:$F$5,區隔!$E$3:$E$5)</f>
        <v>大坪數</v>
      </c>
      <c r="R973">
        <f t="shared" si="63"/>
        <v>20</v>
      </c>
    </row>
    <row r="974" spans="1:18" x14ac:dyDescent="0.3">
      <c r="A974" s="7" t="s">
        <v>2702</v>
      </c>
      <c r="B974" t="s">
        <v>1</v>
      </c>
      <c r="C974">
        <v>16.87</v>
      </c>
      <c r="D974" t="s">
        <v>174</v>
      </c>
      <c r="E974" t="s">
        <v>56</v>
      </c>
      <c r="F974" t="s">
        <v>2703</v>
      </c>
      <c r="G974" t="s">
        <v>1144</v>
      </c>
      <c r="H974" t="str" cm="1">
        <f t="array" ref="H974:I974">_xlfn.TEXTSPLIT(SUBSTITUTE(D974,"樓",""),"/",,,0)</f>
        <v>6</v>
      </c>
      <c r="I974" t="str">
        <v>12</v>
      </c>
      <c r="J974" cm="1">
        <f t="array" ref="J974">GetNumByUnit(E974,"房")</f>
        <v>1</v>
      </c>
      <c r="K974" cm="1">
        <f t="array" ref="K974">GetNumByUnit(E974,"廳")</f>
        <v>1</v>
      </c>
      <c r="L974" cm="1">
        <f t="array" ref="L974">GetNumByUnit(E974,"衛")</f>
        <v>1</v>
      </c>
      <c r="M974" t="str">
        <f t="shared" si="60"/>
        <v xml:space="preserve">桃園市桃園區復興路  </v>
      </c>
      <c r="N974" t="str">
        <f t="shared" si="61"/>
        <v>桃園市</v>
      </c>
      <c r="O974">
        <f t="shared" si="62"/>
        <v>9000</v>
      </c>
      <c r="P974" t="str">
        <f>_xlfn.XLOOKUP(N974,區隔!$B$3:$B$20,區隔!C$3:C$20,0)</f>
        <v>北部</v>
      </c>
      <c r="Q974" t="str">
        <f>LOOKUP(C974,區隔!$F$3:$F$5,區隔!$E$3:$E$5)</f>
        <v>中坪數</v>
      </c>
      <c r="R974">
        <f t="shared" si="63"/>
        <v>20</v>
      </c>
    </row>
    <row r="975" spans="1:18" x14ac:dyDescent="0.3">
      <c r="A975" s="7" t="s">
        <v>2704</v>
      </c>
      <c r="B975" t="s">
        <v>1</v>
      </c>
      <c r="C975">
        <v>29.27</v>
      </c>
      <c r="D975" t="s">
        <v>60</v>
      </c>
      <c r="E975" t="s">
        <v>187</v>
      </c>
      <c r="F975" t="s">
        <v>2705</v>
      </c>
      <c r="G975" t="s">
        <v>83</v>
      </c>
      <c r="H975" t="str" cm="1">
        <f t="array" ref="H975:I975">_xlfn.TEXTSPLIT(SUBSTITUTE(D975,"樓",""),"/",,,0)</f>
        <v>4</v>
      </c>
      <c r="I975" t="str">
        <v>5</v>
      </c>
      <c r="J975" cm="1">
        <f t="array" ref="J975">GetNumByUnit(E975,"房")</f>
        <v>3</v>
      </c>
      <c r="K975" cm="1">
        <f t="array" ref="K975">GetNumByUnit(E975,"廳")</f>
        <v>2</v>
      </c>
      <c r="L975" cm="1">
        <f t="array" ref="L975">GetNumByUnit(E975,"衛")</f>
        <v>1</v>
      </c>
      <c r="M975" t="str">
        <f t="shared" si="60"/>
        <v xml:space="preserve">新北市永和區光復街  </v>
      </c>
      <c r="N975" t="str">
        <f t="shared" si="61"/>
        <v>新北市</v>
      </c>
      <c r="O975">
        <f t="shared" si="62"/>
        <v>27000</v>
      </c>
      <c r="P975" t="str">
        <f>_xlfn.XLOOKUP(N975,區隔!$B$3:$B$20,區隔!C$3:C$20,0)</f>
        <v>北部</v>
      </c>
      <c r="Q975" t="str">
        <f>LOOKUP(C975,區隔!$F$3:$F$5,區隔!$E$3:$E$5)</f>
        <v>中坪數</v>
      </c>
      <c r="R975">
        <f t="shared" si="63"/>
        <v>10</v>
      </c>
    </row>
    <row r="976" spans="1:18" x14ac:dyDescent="0.3">
      <c r="A976" s="7" t="s">
        <v>2706</v>
      </c>
      <c r="B976" t="s">
        <v>1</v>
      </c>
      <c r="C976">
        <v>25.87</v>
      </c>
      <c r="D976" t="s">
        <v>2707</v>
      </c>
      <c r="E976" t="s">
        <v>61</v>
      </c>
      <c r="F976" t="s">
        <v>2163</v>
      </c>
      <c r="G976" t="s">
        <v>18</v>
      </c>
      <c r="H976" t="str" cm="1">
        <f t="array" ref="H976:I976">_xlfn.TEXTSPLIT(SUBSTITUTE(D976,"樓",""),"/",,,0)</f>
        <v>2</v>
      </c>
      <c r="I976" t="str">
        <v>35</v>
      </c>
      <c r="J976" cm="1">
        <f t="array" ref="J976">GetNumByUnit(E976,"房")</f>
        <v>2</v>
      </c>
      <c r="K976" cm="1">
        <f t="array" ref="K976">GetNumByUnit(E976,"廳")</f>
        <v>2</v>
      </c>
      <c r="L976" cm="1">
        <f t="array" ref="L976">GetNumByUnit(E976,"衛")</f>
        <v>1</v>
      </c>
      <c r="M976" t="str">
        <f t="shared" si="60"/>
        <v xml:space="preserve">高雄市三民區博愛一路  </v>
      </c>
      <c r="N976" t="str">
        <f t="shared" si="61"/>
        <v>高雄市</v>
      </c>
      <c r="O976">
        <f t="shared" si="62"/>
        <v>22000</v>
      </c>
      <c r="P976" t="str">
        <f>_xlfn.XLOOKUP(N976,區隔!$B$3:$B$20,區隔!C$3:C$20,0)</f>
        <v>南部</v>
      </c>
      <c r="Q976" t="str">
        <f>LOOKUP(C976,區隔!$F$3:$F$5,區隔!$E$3:$E$5)</f>
        <v>中坪數</v>
      </c>
      <c r="R976">
        <f t="shared" si="63"/>
        <v>40</v>
      </c>
    </row>
    <row r="977" spans="1:18" x14ac:dyDescent="0.3">
      <c r="A977" s="7" t="s">
        <v>2708</v>
      </c>
      <c r="B977" t="s">
        <v>1</v>
      </c>
      <c r="C977">
        <v>23.06</v>
      </c>
      <c r="D977" t="s">
        <v>284</v>
      </c>
      <c r="E977" t="s">
        <v>640</v>
      </c>
      <c r="F977" t="s">
        <v>2709</v>
      </c>
      <c r="G977" t="s">
        <v>999</v>
      </c>
      <c r="H977" t="str" cm="1">
        <f t="array" ref="H977:I977">_xlfn.TEXTSPLIT(SUBSTITUTE(D977,"樓",""),"/",,,0)</f>
        <v>1-2</v>
      </c>
      <c r="I977" t="str">
        <v>2</v>
      </c>
      <c r="J977" cm="1">
        <f t="array" ref="J977">GetNumByUnit(E977,"房")</f>
        <v>3</v>
      </c>
      <c r="K977" cm="1">
        <f t="array" ref="K977">GetNumByUnit(E977,"廳")</f>
        <v>2</v>
      </c>
      <c r="L977" cm="1">
        <f t="array" ref="L977">GetNumByUnit(E977,"衛")</f>
        <v>3</v>
      </c>
      <c r="M977" t="str">
        <f t="shared" si="60"/>
        <v xml:space="preserve">高雄市楠梓區和光街  </v>
      </c>
      <c r="N977" t="str">
        <f t="shared" si="61"/>
        <v>高雄市</v>
      </c>
      <c r="O977">
        <f t="shared" si="62"/>
        <v>26000</v>
      </c>
      <c r="P977" t="str">
        <f>_xlfn.XLOOKUP(N977,區隔!$B$3:$B$20,區隔!C$3:C$20,0)</f>
        <v>南部</v>
      </c>
      <c r="Q977" t="str">
        <f>LOOKUP(C977,區隔!$F$3:$F$5,區隔!$E$3:$E$5)</f>
        <v>中坪數</v>
      </c>
      <c r="R977">
        <f t="shared" si="63"/>
        <v>10</v>
      </c>
    </row>
    <row r="978" spans="1:18" x14ac:dyDescent="0.3">
      <c r="A978" s="7" t="s">
        <v>2710</v>
      </c>
      <c r="B978" t="s">
        <v>1</v>
      </c>
      <c r="C978">
        <v>40.99</v>
      </c>
      <c r="D978" t="s">
        <v>1067</v>
      </c>
      <c r="E978" t="s">
        <v>53</v>
      </c>
      <c r="F978" t="s">
        <v>2711</v>
      </c>
      <c r="G978" t="s">
        <v>999</v>
      </c>
      <c r="H978" t="str" cm="1">
        <f t="array" ref="H978:I978">_xlfn.TEXTSPLIT(SUBSTITUTE(D978,"樓",""),"/",,,0)</f>
        <v>15</v>
      </c>
      <c r="I978" t="str">
        <v>15</v>
      </c>
      <c r="J978" cm="1">
        <f t="array" ref="J978">GetNumByUnit(E978,"房")</f>
        <v>3</v>
      </c>
      <c r="K978" cm="1">
        <f t="array" ref="K978">GetNumByUnit(E978,"廳")</f>
        <v>2</v>
      </c>
      <c r="L978" cm="1">
        <f t="array" ref="L978">GetNumByUnit(E978,"衛")</f>
        <v>2</v>
      </c>
      <c r="M978" t="str">
        <f t="shared" si="60"/>
        <v xml:space="preserve">新竹縣竹北市六家五路二段  </v>
      </c>
      <c r="N978" t="str">
        <f t="shared" si="61"/>
        <v>新竹縣</v>
      </c>
      <c r="O978">
        <f t="shared" si="62"/>
        <v>26000</v>
      </c>
      <c r="P978" t="str">
        <f>_xlfn.XLOOKUP(N978,區隔!$B$3:$B$20,區隔!C$3:C$20,0)</f>
        <v>北部</v>
      </c>
      <c r="Q978" t="str">
        <f>LOOKUP(C978,區隔!$F$3:$F$5,區隔!$E$3:$E$5)</f>
        <v>大坪數</v>
      </c>
      <c r="R978">
        <f t="shared" si="63"/>
        <v>20</v>
      </c>
    </row>
    <row r="979" spans="1:18" x14ac:dyDescent="0.3">
      <c r="A979" s="7" t="s">
        <v>2716</v>
      </c>
      <c r="B979" t="s">
        <v>1</v>
      </c>
      <c r="C979">
        <v>10.81</v>
      </c>
      <c r="D979" t="s">
        <v>432</v>
      </c>
      <c r="E979" t="s">
        <v>56</v>
      </c>
      <c r="F979" t="s">
        <v>2717</v>
      </c>
      <c r="G979" t="s">
        <v>36</v>
      </c>
      <c r="H979" t="str" cm="1">
        <f t="array" ref="H979:I979">_xlfn.TEXTSPLIT(SUBSTITUTE(D979,"樓",""),"/",,,0)</f>
        <v>7</v>
      </c>
      <c r="I979" t="str">
        <v>12</v>
      </c>
      <c r="J979" cm="1">
        <f t="array" ref="J979">GetNumByUnit(E979,"房")</f>
        <v>1</v>
      </c>
      <c r="K979" cm="1">
        <f t="array" ref="K979">GetNumByUnit(E979,"廳")</f>
        <v>1</v>
      </c>
      <c r="L979" cm="1">
        <f t="array" ref="L979">GetNumByUnit(E979,"衛")</f>
        <v>1</v>
      </c>
      <c r="M979" t="str">
        <f t="shared" si="60"/>
        <v xml:space="preserve">高雄市鼓山區華榮路  </v>
      </c>
      <c r="N979" t="str">
        <f t="shared" si="61"/>
        <v>高雄市</v>
      </c>
      <c r="O979">
        <f t="shared" si="62"/>
        <v>7500</v>
      </c>
      <c r="P979" t="str">
        <f>_xlfn.XLOOKUP(N979,區隔!$B$3:$B$20,區隔!C$3:C$20,0)</f>
        <v>南部</v>
      </c>
      <c r="Q979" t="str">
        <f>LOOKUP(C979,區隔!$F$3:$F$5,區隔!$E$3:$E$5)</f>
        <v>小坪數</v>
      </c>
      <c r="R979">
        <f t="shared" si="63"/>
        <v>20</v>
      </c>
    </row>
    <row r="980" spans="1:18" x14ac:dyDescent="0.3">
      <c r="A980" s="7" t="s">
        <v>551</v>
      </c>
      <c r="B980" t="s">
        <v>1</v>
      </c>
      <c r="C980">
        <v>15.45</v>
      </c>
      <c r="D980" t="s">
        <v>552</v>
      </c>
      <c r="E980" t="s">
        <v>59</v>
      </c>
      <c r="F980" t="s">
        <v>553</v>
      </c>
      <c r="G980" t="s">
        <v>554</v>
      </c>
      <c r="H980" t="str" cm="1">
        <f t="array" ref="H980:I980">_xlfn.TEXTSPLIT(SUBSTITUTE(D980,"樓",""),"/",,,0)</f>
        <v>6</v>
      </c>
      <c r="I980" t="str">
        <v>6</v>
      </c>
      <c r="J980" cm="1">
        <f t="array" ref="J980">GetNumByUnit(E980,"房")</f>
        <v>1</v>
      </c>
      <c r="K980" t="str" cm="1">
        <f t="array" ref="K980">GetNumByUnit(E980,"廳")</f>
        <v/>
      </c>
      <c r="L980" cm="1">
        <f t="array" ref="L980">GetNumByUnit(E980,"衛")</f>
        <v>1</v>
      </c>
      <c r="M980" t="str">
        <f t="shared" si="60"/>
        <v xml:space="preserve">台北市大安區敦化南路二段  </v>
      </c>
      <c r="N980" t="str">
        <f t="shared" si="61"/>
        <v>台北市</v>
      </c>
      <c r="O980">
        <f t="shared" si="62"/>
        <v>52500</v>
      </c>
      <c r="P980" t="str">
        <f>_xlfn.XLOOKUP(N980,區隔!$B$3:$B$20,區隔!C$3:C$20,0)</f>
        <v>北部</v>
      </c>
      <c r="Q980" t="str">
        <f>LOOKUP(C980,區隔!$F$3:$F$5,區隔!$E$3:$E$5)</f>
        <v>中坪數</v>
      </c>
      <c r="R980">
        <f t="shared" si="63"/>
        <v>10</v>
      </c>
    </row>
    <row r="981" spans="1:18" x14ac:dyDescent="0.3">
      <c r="A981" s="7" t="s">
        <v>555</v>
      </c>
      <c r="B981" t="s">
        <v>1</v>
      </c>
      <c r="C981">
        <v>15.45</v>
      </c>
      <c r="D981" t="s">
        <v>556</v>
      </c>
      <c r="E981" t="s">
        <v>59</v>
      </c>
      <c r="F981" t="s">
        <v>553</v>
      </c>
      <c r="G981" t="s">
        <v>554</v>
      </c>
      <c r="H981" t="str" cm="1">
        <f t="array" ref="H981:I981">_xlfn.TEXTSPLIT(SUBSTITUTE(D981,"樓",""),"/",,,0)</f>
        <v>3</v>
      </c>
      <c r="I981" t="str">
        <v>6</v>
      </c>
      <c r="J981" cm="1">
        <f t="array" ref="J981">GetNumByUnit(E981,"房")</f>
        <v>1</v>
      </c>
      <c r="K981" t="str" cm="1">
        <f t="array" ref="K981">GetNumByUnit(E981,"廳")</f>
        <v/>
      </c>
      <c r="L981" cm="1">
        <f t="array" ref="L981">GetNumByUnit(E981,"衛")</f>
        <v>1</v>
      </c>
      <c r="M981" t="str">
        <f t="shared" si="60"/>
        <v xml:space="preserve">台北市大安區敦化南路二段  </v>
      </c>
      <c r="N981" t="str">
        <f t="shared" si="61"/>
        <v>台北市</v>
      </c>
      <c r="O981">
        <f t="shared" si="62"/>
        <v>52500</v>
      </c>
      <c r="P981" t="str">
        <f>_xlfn.XLOOKUP(N981,區隔!$B$3:$B$20,區隔!C$3:C$20,0)</f>
        <v>北部</v>
      </c>
      <c r="Q981" t="str">
        <f>LOOKUP(C981,區隔!$F$3:$F$5,區隔!$E$3:$E$5)</f>
        <v>中坪數</v>
      </c>
      <c r="R981">
        <f t="shared" si="63"/>
        <v>10</v>
      </c>
    </row>
    <row r="982" spans="1:18" x14ac:dyDescent="0.3">
      <c r="A982" s="7" t="s">
        <v>2718</v>
      </c>
      <c r="B982" t="s">
        <v>1</v>
      </c>
      <c r="C982">
        <v>21.26</v>
      </c>
      <c r="D982" t="s">
        <v>1256</v>
      </c>
      <c r="E982" t="s">
        <v>56</v>
      </c>
      <c r="F982" t="s">
        <v>2719</v>
      </c>
      <c r="G982" t="s">
        <v>18</v>
      </c>
      <c r="H982" t="str" cm="1">
        <f t="array" ref="H982:I982">_xlfn.TEXTSPLIT(SUBSTITUTE(D982,"樓",""),"/",,,0)</f>
        <v>4</v>
      </c>
      <c r="I982" t="str">
        <v>20</v>
      </c>
      <c r="J982" cm="1">
        <f t="array" ref="J982">GetNumByUnit(E982,"房")</f>
        <v>1</v>
      </c>
      <c r="K982" cm="1">
        <f t="array" ref="K982">GetNumByUnit(E982,"廳")</f>
        <v>1</v>
      </c>
      <c r="L982" cm="1">
        <f t="array" ref="L982">GetNumByUnit(E982,"衛")</f>
        <v>1</v>
      </c>
      <c r="M982" t="str">
        <f t="shared" si="60"/>
        <v xml:space="preserve">新北市淡水區中正路二段  </v>
      </c>
      <c r="N982" t="str">
        <f t="shared" si="61"/>
        <v>新北市</v>
      </c>
      <c r="O982">
        <f t="shared" si="62"/>
        <v>22000</v>
      </c>
      <c r="P982" t="str">
        <f>_xlfn.XLOOKUP(N982,區隔!$B$3:$B$20,區隔!C$3:C$20,0)</f>
        <v>北部</v>
      </c>
      <c r="Q982" t="str">
        <f>LOOKUP(C982,區隔!$F$3:$F$5,區隔!$E$3:$E$5)</f>
        <v>中坪數</v>
      </c>
      <c r="R982">
        <f t="shared" si="63"/>
        <v>20</v>
      </c>
    </row>
    <row r="983" spans="1:18" x14ac:dyDescent="0.3">
      <c r="A983" s="7" t="s">
        <v>2720</v>
      </c>
      <c r="B983" t="s">
        <v>1</v>
      </c>
      <c r="C983">
        <v>42.61</v>
      </c>
      <c r="D983" t="s">
        <v>324</v>
      </c>
      <c r="E983" t="s">
        <v>51</v>
      </c>
      <c r="F983" t="s">
        <v>2721</v>
      </c>
      <c r="G983" t="s">
        <v>83</v>
      </c>
      <c r="H983" t="str" cm="1">
        <f t="array" ref="H983:I983">_xlfn.TEXTSPLIT(SUBSTITUTE(D983,"樓",""),"/",,,0)</f>
        <v>9</v>
      </c>
      <c r="I983" t="str">
        <v>14</v>
      </c>
      <c r="J983" cm="1">
        <f t="array" ref="J983">GetNumByUnit(E983,"房")</f>
        <v>2</v>
      </c>
      <c r="K983" cm="1">
        <f t="array" ref="K983">GetNumByUnit(E983,"廳")</f>
        <v>2</v>
      </c>
      <c r="L983" cm="1">
        <f t="array" ref="L983">GetNumByUnit(E983,"衛")</f>
        <v>2</v>
      </c>
      <c r="M983" t="str">
        <f t="shared" si="60"/>
        <v xml:space="preserve"> 新北市淡水區濱海路一段  </v>
      </c>
      <c r="N983" t="str">
        <f t="shared" si="61"/>
        <v>新北市</v>
      </c>
      <c r="O983">
        <f t="shared" si="62"/>
        <v>27000</v>
      </c>
      <c r="P983" t="str">
        <f>_xlfn.XLOOKUP(N983,區隔!$B$3:$B$20,區隔!C$3:C$20,0)</f>
        <v>北部</v>
      </c>
      <c r="Q983" t="str">
        <f>LOOKUP(C983,區隔!$F$3:$F$5,區隔!$E$3:$E$5)</f>
        <v>大坪數</v>
      </c>
      <c r="R983">
        <f t="shared" si="63"/>
        <v>20</v>
      </c>
    </row>
    <row r="984" spans="1:18" x14ac:dyDescent="0.3">
      <c r="A984" s="7" t="s">
        <v>2722</v>
      </c>
      <c r="B984" t="s">
        <v>1</v>
      </c>
      <c r="C984">
        <v>83.03</v>
      </c>
      <c r="D984" t="s">
        <v>2236</v>
      </c>
      <c r="E984" t="s">
        <v>1439</v>
      </c>
      <c r="F984" t="s">
        <v>2723</v>
      </c>
      <c r="G984" t="s">
        <v>23</v>
      </c>
      <c r="H984" t="str" cm="1">
        <f t="array" ref="H984:I984">_xlfn.TEXTSPLIT(SUBSTITUTE(D984,"樓",""),"/",,,0)</f>
        <v>B1-2</v>
      </c>
      <c r="I984" t="str">
        <v>4</v>
      </c>
      <c r="J984" cm="1">
        <f t="array" ref="J984">GetNumByUnit(E984,"房")</f>
        <v>4</v>
      </c>
      <c r="K984" cm="1">
        <f t="array" ref="K984">GetNumByUnit(E984,"廳")</f>
        <v>3</v>
      </c>
      <c r="L984" cm="1">
        <f t="array" ref="L984">GetNumByUnit(E984,"衛")</f>
        <v>3</v>
      </c>
      <c r="M984" t="str">
        <f t="shared" si="60"/>
        <v xml:space="preserve">新北市汐止區忠三街  </v>
      </c>
      <c r="N984" t="str">
        <f t="shared" si="61"/>
        <v>新北市</v>
      </c>
      <c r="O984">
        <f t="shared" si="62"/>
        <v>40000</v>
      </c>
      <c r="P984" t="str">
        <f>_xlfn.XLOOKUP(N984,區隔!$B$3:$B$20,區隔!C$3:C$20,0)</f>
        <v>北部</v>
      </c>
      <c r="Q984" t="str">
        <f>LOOKUP(C984,區隔!$F$3:$F$5,區隔!$E$3:$E$5)</f>
        <v>大坪數</v>
      </c>
      <c r="R984">
        <f t="shared" si="63"/>
        <v>10</v>
      </c>
    </row>
    <row r="985" spans="1:18" x14ac:dyDescent="0.3">
      <c r="A985" s="7" t="s">
        <v>557</v>
      </c>
      <c r="B985" t="s">
        <v>1</v>
      </c>
      <c r="C985">
        <v>14.93</v>
      </c>
      <c r="D985" t="s">
        <v>367</v>
      </c>
      <c r="E985" t="s">
        <v>56</v>
      </c>
      <c r="F985" t="s">
        <v>558</v>
      </c>
      <c r="G985" t="s">
        <v>89</v>
      </c>
      <c r="H985" t="str" cm="1">
        <f t="array" ref="H985:I985">_xlfn.TEXTSPLIT(SUBSTITUTE(D985,"樓",""),"/",,,0)</f>
        <v>10</v>
      </c>
      <c r="I985" t="str">
        <v>26</v>
      </c>
      <c r="J985" cm="1">
        <f t="array" ref="J985">GetNumByUnit(E985,"房")</f>
        <v>1</v>
      </c>
      <c r="K985" cm="1">
        <f t="array" ref="K985">GetNumByUnit(E985,"廳")</f>
        <v>1</v>
      </c>
      <c r="L985" cm="1">
        <f t="array" ref="L985">GetNumByUnit(E985,"衛")</f>
        <v>1</v>
      </c>
      <c r="M985" t="str">
        <f t="shared" si="60"/>
        <v xml:space="preserve">台北市萬華區康定路  </v>
      </c>
      <c r="N985" t="str">
        <f t="shared" si="61"/>
        <v>台北市</v>
      </c>
      <c r="O985">
        <f t="shared" si="62"/>
        <v>28000</v>
      </c>
      <c r="P985" t="str">
        <f>_xlfn.XLOOKUP(N985,區隔!$B$3:$B$20,區隔!C$3:C$20,0)</f>
        <v>北部</v>
      </c>
      <c r="Q985" t="str">
        <f>LOOKUP(C985,區隔!$F$3:$F$5,區隔!$E$3:$E$5)</f>
        <v>小坪數</v>
      </c>
      <c r="R985">
        <f t="shared" si="63"/>
        <v>30</v>
      </c>
    </row>
    <row r="986" spans="1:18" x14ac:dyDescent="0.3">
      <c r="A986" s="7" t="s">
        <v>2724</v>
      </c>
      <c r="B986" t="s">
        <v>1</v>
      </c>
      <c r="C986">
        <v>47.96</v>
      </c>
      <c r="D986" t="s">
        <v>389</v>
      </c>
      <c r="E986" t="s">
        <v>53</v>
      </c>
      <c r="F986" t="s">
        <v>2725</v>
      </c>
      <c r="G986" t="s">
        <v>228</v>
      </c>
      <c r="H986" t="str" cm="1">
        <f t="array" ref="H986:I986">_xlfn.TEXTSPLIT(SUBSTITUTE(D986,"樓",""),"/",,,0)</f>
        <v>3</v>
      </c>
      <c r="I986" t="str">
        <v>14</v>
      </c>
      <c r="J986" cm="1">
        <f t="array" ref="J986">GetNumByUnit(E986,"房")</f>
        <v>3</v>
      </c>
      <c r="K986" cm="1">
        <f t="array" ref="K986">GetNumByUnit(E986,"廳")</f>
        <v>2</v>
      </c>
      <c r="L986" cm="1">
        <f t="array" ref="L986">GetNumByUnit(E986,"衛")</f>
        <v>2</v>
      </c>
      <c r="M986" t="str">
        <f t="shared" si="60"/>
        <v xml:space="preserve">新竹縣竹北市成功十一街  </v>
      </c>
      <c r="N986" t="str">
        <f t="shared" si="61"/>
        <v>新竹縣</v>
      </c>
      <c r="O986">
        <f t="shared" si="62"/>
        <v>35000</v>
      </c>
      <c r="P986" t="str">
        <f>_xlfn.XLOOKUP(N986,區隔!$B$3:$B$20,區隔!C$3:C$20,0)</f>
        <v>北部</v>
      </c>
      <c r="Q986" t="str">
        <f>LOOKUP(C986,區隔!$F$3:$F$5,區隔!$E$3:$E$5)</f>
        <v>大坪數</v>
      </c>
      <c r="R986">
        <f t="shared" si="63"/>
        <v>20</v>
      </c>
    </row>
    <row r="987" spans="1:18" x14ac:dyDescent="0.3">
      <c r="A987" s="7" t="s">
        <v>2726</v>
      </c>
      <c r="B987" t="s">
        <v>1</v>
      </c>
      <c r="C987">
        <v>34.020000000000003</v>
      </c>
      <c r="D987" t="s">
        <v>58</v>
      </c>
      <c r="E987" t="s">
        <v>2727</v>
      </c>
      <c r="F987" t="s">
        <v>2728</v>
      </c>
      <c r="G987" t="s">
        <v>365</v>
      </c>
      <c r="H987" t="str" cm="1">
        <f t="array" ref="H987:I987">_xlfn.TEXTSPLIT(SUBSTITUTE(D987,"樓",""),"/",,,0)</f>
        <v>1</v>
      </c>
      <c r="I987" t="str">
        <v>5</v>
      </c>
      <c r="J987" cm="1">
        <f t="array" ref="J987">GetNumByUnit(E987,"房")</f>
        <v>3</v>
      </c>
      <c r="K987" cm="1">
        <f t="array" ref="K987">GetNumByUnit(E987,"廳")</f>
        <v>2</v>
      </c>
      <c r="L987" cm="1">
        <f t="array" ref="L987">GetNumByUnit(E987,"衛")</f>
        <v>1</v>
      </c>
      <c r="M987" t="str">
        <f t="shared" si="60"/>
        <v xml:space="preserve">新北市永和區保福路二段  </v>
      </c>
      <c r="N987" t="str">
        <f t="shared" si="61"/>
        <v>新北市</v>
      </c>
      <c r="O987">
        <f t="shared" si="62"/>
        <v>42000</v>
      </c>
      <c r="P987" t="str">
        <f>_xlfn.XLOOKUP(N987,區隔!$B$3:$B$20,區隔!C$3:C$20,0)</f>
        <v>北部</v>
      </c>
      <c r="Q987" t="str">
        <f>LOOKUP(C987,區隔!$F$3:$F$5,區隔!$E$3:$E$5)</f>
        <v>大坪數</v>
      </c>
      <c r="R987">
        <f t="shared" si="63"/>
        <v>10</v>
      </c>
    </row>
    <row r="988" spans="1:18" x14ac:dyDescent="0.3">
      <c r="A988" s="7" t="s">
        <v>2729</v>
      </c>
      <c r="B988" t="s">
        <v>1</v>
      </c>
      <c r="C988">
        <v>3</v>
      </c>
      <c r="D988" t="s">
        <v>261</v>
      </c>
      <c r="E988" t="s">
        <v>547</v>
      </c>
      <c r="F988" t="s">
        <v>2573</v>
      </c>
      <c r="G988" t="s">
        <v>821</v>
      </c>
      <c r="H988" t="str" cm="1">
        <f t="array" ref="H988:I988">_xlfn.TEXTSPLIT(SUBSTITUTE(D988,"樓",""),"/",,,0)</f>
        <v>2</v>
      </c>
      <c r="I988" t="str">
        <v>10</v>
      </c>
      <c r="J988" cm="1">
        <f t="array" ref="J988">GetNumByUnit(E988,"房")</f>
        <v>1</v>
      </c>
      <c r="K988" t="str" cm="1">
        <f t="array" ref="K988">GetNumByUnit(E988,"廳")</f>
        <v/>
      </c>
      <c r="L988" t="str" cm="1">
        <f t="array" ref="L988">GetNumByUnit(E988,"衛")</f>
        <v/>
      </c>
      <c r="M988" t="str">
        <f t="shared" si="60"/>
        <v xml:space="preserve">新北市新莊區民安西路  </v>
      </c>
      <c r="N988" t="str">
        <f t="shared" si="61"/>
        <v>新北市</v>
      </c>
      <c r="O988">
        <f t="shared" si="62"/>
        <v>8000</v>
      </c>
      <c r="P988" t="str">
        <f>_xlfn.XLOOKUP(N988,區隔!$B$3:$B$20,區隔!C$3:C$20,0)</f>
        <v>北部</v>
      </c>
      <c r="Q988" t="str">
        <f>LOOKUP(C988,區隔!$F$3:$F$5,區隔!$E$3:$E$5)</f>
        <v>小坪數</v>
      </c>
      <c r="R988">
        <f t="shared" si="63"/>
        <v>10</v>
      </c>
    </row>
    <row r="989" spans="1:18" x14ac:dyDescent="0.3">
      <c r="A989" s="7" t="s">
        <v>2730</v>
      </c>
      <c r="B989" t="s">
        <v>1</v>
      </c>
      <c r="C989">
        <v>42</v>
      </c>
      <c r="D989" t="s">
        <v>829</v>
      </c>
      <c r="E989" t="s">
        <v>56</v>
      </c>
      <c r="F989" t="s">
        <v>2731</v>
      </c>
      <c r="G989" t="s">
        <v>29</v>
      </c>
      <c r="H989" t="str" cm="1">
        <f t="array" ref="H989:I989">_xlfn.TEXTSPLIT(SUBSTITUTE(D989,"樓",""),"/",,,0)</f>
        <v>14</v>
      </c>
      <c r="I989" t="str">
        <v>15</v>
      </c>
      <c r="J989" cm="1">
        <f t="array" ref="J989">GetNumByUnit(E989,"房")</f>
        <v>1</v>
      </c>
      <c r="K989" cm="1">
        <f t="array" ref="K989">GetNumByUnit(E989,"廳")</f>
        <v>1</v>
      </c>
      <c r="L989" cm="1">
        <f t="array" ref="L989">GetNumByUnit(E989,"衛")</f>
        <v>1</v>
      </c>
      <c r="M989" t="str">
        <f t="shared" si="60"/>
        <v xml:space="preserve">高雄市苓雅區中華四路  </v>
      </c>
      <c r="N989" t="str">
        <f t="shared" si="61"/>
        <v>高雄市</v>
      </c>
      <c r="O989">
        <f t="shared" si="62"/>
        <v>25000</v>
      </c>
      <c r="P989" t="str">
        <f>_xlfn.XLOOKUP(N989,區隔!$B$3:$B$20,區隔!C$3:C$20,0)</f>
        <v>南部</v>
      </c>
      <c r="Q989" t="str">
        <f>LOOKUP(C989,區隔!$F$3:$F$5,區隔!$E$3:$E$5)</f>
        <v>大坪數</v>
      </c>
      <c r="R989">
        <f t="shared" si="63"/>
        <v>20</v>
      </c>
    </row>
    <row r="990" spans="1:18" x14ac:dyDescent="0.3">
      <c r="A990" s="7" t="s">
        <v>2732</v>
      </c>
      <c r="B990" t="s">
        <v>1</v>
      </c>
      <c r="C990">
        <v>99.16</v>
      </c>
      <c r="D990" t="s">
        <v>2733</v>
      </c>
      <c r="E990" t="s">
        <v>2734</v>
      </c>
      <c r="F990" t="s">
        <v>2735</v>
      </c>
      <c r="G990" t="s">
        <v>365</v>
      </c>
      <c r="H990" t="str" cm="1">
        <f t="array" ref="H990:I990">_xlfn.TEXTSPLIT(SUBSTITUTE(D990,"樓",""),"/",,,0)</f>
        <v>B1-5</v>
      </c>
      <c r="I990" t="str">
        <v>5</v>
      </c>
      <c r="J990" cm="1">
        <f t="array" ref="J990">GetNumByUnit(E990,"房")</f>
        <v>4</v>
      </c>
      <c r="K990" cm="1">
        <f t="array" ref="K990">GetNumByUnit(E990,"廳")</f>
        <v>4</v>
      </c>
      <c r="L990" cm="1">
        <f t="array" ref="L990">GetNumByUnit(E990,"衛")</f>
        <v>5</v>
      </c>
      <c r="M990" t="str">
        <f t="shared" si="60"/>
        <v xml:space="preserve">高雄市苓雅區建國一路  </v>
      </c>
      <c r="N990" t="str">
        <f t="shared" si="61"/>
        <v>高雄市</v>
      </c>
      <c r="O990">
        <f t="shared" si="62"/>
        <v>42000</v>
      </c>
      <c r="P990" t="str">
        <f>_xlfn.XLOOKUP(N990,區隔!$B$3:$B$20,區隔!C$3:C$20,0)</f>
        <v>南部</v>
      </c>
      <c r="Q990" t="str">
        <f>LOOKUP(C990,區隔!$F$3:$F$5,區隔!$E$3:$E$5)</f>
        <v>大坪數</v>
      </c>
      <c r="R990">
        <f t="shared" si="63"/>
        <v>10</v>
      </c>
    </row>
    <row r="991" spans="1:18" x14ac:dyDescent="0.3">
      <c r="A991" s="7" t="s">
        <v>2736</v>
      </c>
      <c r="B991" t="s">
        <v>1</v>
      </c>
      <c r="C991">
        <v>40.770000000000003</v>
      </c>
      <c r="D991" t="s">
        <v>50</v>
      </c>
      <c r="E991" t="s">
        <v>512</v>
      </c>
      <c r="F991" t="s">
        <v>2737</v>
      </c>
      <c r="G991" t="s">
        <v>116</v>
      </c>
      <c r="H991" t="str" cm="1">
        <f t="array" ref="H991:I991">_xlfn.TEXTSPLIT(SUBSTITUTE(D991,"樓",""),"/",,,0)</f>
        <v>2</v>
      </c>
      <c r="I991" t="str">
        <v>7</v>
      </c>
      <c r="J991" cm="1">
        <f t="array" ref="J991">GetNumByUnit(E991,"房")</f>
        <v>4</v>
      </c>
      <c r="K991" cm="1">
        <f t="array" ref="K991">GetNumByUnit(E991,"廳")</f>
        <v>2</v>
      </c>
      <c r="L991" cm="1">
        <f t="array" ref="L991">GetNumByUnit(E991,"衛")</f>
        <v>2</v>
      </c>
      <c r="M991" t="str">
        <f t="shared" si="60"/>
        <v xml:space="preserve">新北市板橋區忠孝路  </v>
      </c>
      <c r="N991" t="str">
        <f t="shared" si="61"/>
        <v>新北市</v>
      </c>
      <c r="O991">
        <f t="shared" si="62"/>
        <v>48000</v>
      </c>
      <c r="P991" t="str">
        <f>_xlfn.XLOOKUP(N991,區隔!$B$3:$B$20,區隔!C$3:C$20,0)</f>
        <v>北部</v>
      </c>
      <c r="Q991" t="str">
        <f>LOOKUP(C991,區隔!$F$3:$F$5,區隔!$E$3:$E$5)</f>
        <v>大坪數</v>
      </c>
      <c r="R991">
        <f t="shared" si="63"/>
        <v>10</v>
      </c>
    </row>
    <row r="992" spans="1:18" x14ac:dyDescent="0.3">
      <c r="A992" s="7" t="s">
        <v>559</v>
      </c>
      <c r="B992" t="s">
        <v>1</v>
      </c>
      <c r="C992">
        <v>6.15</v>
      </c>
      <c r="D992" t="s">
        <v>560</v>
      </c>
      <c r="E992" t="s">
        <v>59</v>
      </c>
      <c r="F992" t="s">
        <v>98</v>
      </c>
      <c r="G992" t="s">
        <v>288</v>
      </c>
      <c r="H992" t="str" cm="1">
        <f t="array" ref="H992:I992">_xlfn.TEXTSPLIT(SUBSTITUTE(D992,"樓",""),"/",,,0)</f>
        <v>2</v>
      </c>
      <c r="I992" t="str">
        <v>8</v>
      </c>
      <c r="J992" cm="1">
        <f t="array" ref="J992">GetNumByUnit(E992,"房")</f>
        <v>1</v>
      </c>
      <c r="K992" t="str" cm="1">
        <f t="array" ref="K992">GetNumByUnit(E992,"廳")</f>
        <v/>
      </c>
      <c r="L992" cm="1">
        <f t="array" ref="L992">GetNumByUnit(E992,"衛")</f>
        <v>1</v>
      </c>
      <c r="M992" t="str">
        <f t="shared" si="60"/>
        <v xml:space="preserve">台北市中山區雙城街  </v>
      </c>
      <c r="N992" t="str">
        <f t="shared" si="61"/>
        <v>台北市</v>
      </c>
      <c r="O992">
        <f t="shared" si="62"/>
        <v>19000</v>
      </c>
      <c r="P992" t="str">
        <f>_xlfn.XLOOKUP(N992,區隔!$B$3:$B$20,區隔!C$3:C$20,0)</f>
        <v>北部</v>
      </c>
      <c r="Q992" t="str">
        <f>LOOKUP(C992,區隔!$F$3:$F$5,區隔!$E$3:$E$5)</f>
        <v>小坪數</v>
      </c>
      <c r="R992">
        <f t="shared" si="63"/>
        <v>10</v>
      </c>
    </row>
    <row r="993" spans="1:18" x14ac:dyDescent="0.3">
      <c r="A993" s="7" t="s">
        <v>561</v>
      </c>
      <c r="B993" t="s">
        <v>1</v>
      </c>
      <c r="C993">
        <v>8.25</v>
      </c>
      <c r="D993" t="s">
        <v>560</v>
      </c>
      <c r="E993" t="s">
        <v>59</v>
      </c>
      <c r="F993" t="s">
        <v>98</v>
      </c>
      <c r="G993" t="s">
        <v>562</v>
      </c>
      <c r="H993" t="str" cm="1">
        <f t="array" ref="H993:I993">_xlfn.TEXTSPLIT(SUBSTITUTE(D993,"樓",""),"/",,,0)</f>
        <v>2</v>
      </c>
      <c r="I993" t="str">
        <v>8</v>
      </c>
      <c r="J993" cm="1">
        <f t="array" ref="J993">GetNumByUnit(E993,"房")</f>
        <v>1</v>
      </c>
      <c r="K993" t="str" cm="1">
        <f t="array" ref="K993">GetNumByUnit(E993,"廳")</f>
        <v/>
      </c>
      <c r="L993" cm="1">
        <f t="array" ref="L993">GetNumByUnit(E993,"衛")</f>
        <v>1</v>
      </c>
      <c r="M993" t="str">
        <f t="shared" si="60"/>
        <v xml:space="preserve">台北市中山區雙城街  </v>
      </c>
      <c r="N993" t="str">
        <f t="shared" si="61"/>
        <v>台北市</v>
      </c>
      <c r="O993">
        <f t="shared" si="62"/>
        <v>21000</v>
      </c>
      <c r="P993" t="str">
        <f>_xlfn.XLOOKUP(N993,區隔!$B$3:$B$20,區隔!C$3:C$20,0)</f>
        <v>北部</v>
      </c>
      <c r="Q993" t="str">
        <f>LOOKUP(C993,區隔!$F$3:$F$5,區隔!$E$3:$E$5)</f>
        <v>小坪數</v>
      </c>
      <c r="R993">
        <f t="shared" si="63"/>
        <v>10</v>
      </c>
    </row>
    <row r="994" spans="1:18" x14ac:dyDescent="0.3">
      <c r="A994" s="7" t="s">
        <v>563</v>
      </c>
      <c r="B994" t="s">
        <v>1</v>
      </c>
      <c r="C994">
        <v>7.78</v>
      </c>
      <c r="D994" t="s">
        <v>560</v>
      </c>
      <c r="E994" t="s">
        <v>59</v>
      </c>
      <c r="F994" t="s">
        <v>98</v>
      </c>
      <c r="G994" t="s">
        <v>493</v>
      </c>
      <c r="H994" t="str" cm="1">
        <f t="array" ref="H994:I994">_xlfn.TEXTSPLIT(SUBSTITUTE(D994,"樓",""),"/",,,0)</f>
        <v>2</v>
      </c>
      <c r="I994" t="str">
        <v>8</v>
      </c>
      <c r="J994" cm="1">
        <f t="array" ref="J994">GetNumByUnit(E994,"房")</f>
        <v>1</v>
      </c>
      <c r="K994" t="str" cm="1">
        <f t="array" ref="K994">GetNumByUnit(E994,"廳")</f>
        <v/>
      </c>
      <c r="L994" cm="1">
        <f t="array" ref="L994">GetNumByUnit(E994,"衛")</f>
        <v>1</v>
      </c>
      <c r="M994" t="str">
        <f t="shared" si="60"/>
        <v xml:space="preserve">台北市中山區雙城街  </v>
      </c>
      <c r="N994" t="str">
        <f t="shared" si="61"/>
        <v>台北市</v>
      </c>
      <c r="O994">
        <f t="shared" si="62"/>
        <v>20000</v>
      </c>
      <c r="P994" t="str">
        <f>_xlfn.XLOOKUP(N994,區隔!$B$3:$B$20,區隔!C$3:C$20,0)</f>
        <v>北部</v>
      </c>
      <c r="Q994" t="str">
        <f>LOOKUP(C994,區隔!$F$3:$F$5,區隔!$E$3:$E$5)</f>
        <v>小坪數</v>
      </c>
      <c r="R994">
        <f t="shared" si="63"/>
        <v>10</v>
      </c>
    </row>
    <row r="995" spans="1:18" x14ac:dyDescent="0.3">
      <c r="A995" s="7" t="s">
        <v>564</v>
      </c>
      <c r="B995" t="s">
        <v>1</v>
      </c>
      <c r="C995">
        <v>7.31</v>
      </c>
      <c r="D995" t="s">
        <v>560</v>
      </c>
      <c r="E995" t="s">
        <v>59</v>
      </c>
      <c r="F995" t="s">
        <v>98</v>
      </c>
      <c r="G995" t="s">
        <v>18</v>
      </c>
      <c r="H995" t="str" cm="1">
        <f t="array" ref="H995:I995">_xlfn.TEXTSPLIT(SUBSTITUTE(D995,"樓",""),"/",,,0)</f>
        <v>2</v>
      </c>
      <c r="I995" t="str">
        <v>8</v>
      </c>
      <c r="J995" cm="1">
        <f t="array" ref="J995">GetNumByUnit(E995,"房")</f>
        <v>1</v>
      </c>
      <c r="K995" t="str" cm="1">
        <f t="array" ref="K995">GetNumByUnit(E995,"廳")</f>
        <v/>
      </c>
      <c r="L995" cm="1">
        <f t="array" ref="L995">GetNumByUnit(E995,"衛")</f>
        <v>1</v>
      </c>
      <c r="M995" t="str">
        <f t="shared" si="60"/>
        <v xml:space="preserve">台北市中山區雙城街  </v>
      </c>
      <c r="N995" t="str">
        <f t="shared" si="61"/>
        <v>台北市</v>
      </c>
      <c r="O995">
        <f t="shared" si="62"/>
        <v>22000</v>
      </c>
      <c r="P995" t="str">
        <f>_xlfn.XLOOKUP(N995,區隔!$B$3:$B$20,區隔!C$3:C$20,0)</f>
        <v>北部</v>
      </c>
      <c r="Q995" t="str">
        <f>LOOKUP(C995,區隔!$F$3:$F$5,區隔!$E$3:$E$5)</f>
        <v>小坪數</v>
      </c>
      <c r="R995">
        <f t="shared" si="63"/>
        <v>10</v>
      </c>
    </row>
    <row r="996" spans="1:18" x14ac:dyDescent="0.3">
      <c r="A996" s="7" t="s">
        <v>565</v>
      </c>
      <c r="B996" t="s">
        <v>1</v>
      </c>
      <c r="C996">
        <v>6.74</v>
      </c>
      <c r="D996" t="s">
        <v>560</v>
      </c>
      <c r="E996" t="s">
        <v>59</v>
      </c>
      <c r="F996" t="s">
        <v>98</v>
      </c>
      <c r="G996" t="s">
        <v>562</v>
      </c>
      <c r="H996" t="str" cm="1">
        <f t="array" ref="H996:I996">_xlfn.TEXTSPLIT(SUBSTITUTE(D996,"樓",""),"/",,,0)</f>
        <v>2</v>
      </c>
      <c r="I996" t="str">
        <v>8</v>
      </c>
      <c r="J996" cm="1">
        <f t="array" ref="J996">GetNumByUnit(E996,"房")</f>
        <v>1</v>
      </c>
      <c r="K996" t="str" cm="1">
        <f t="array" ref="K996">GetNumByUnit(E996,"廳")</f>
        <v/>
      </c>
      <c r="L996" cm="1">
        <f t="array" ref="L996">GetNumByUnit(E996,"衛")</f>
        <v>1</v>
      </c>
      <c r="M996" t="str">
        <f t="shared" si="60"/>
        <v xml:space="preserve">台北市中山區雙城街  </v>
      </c>
      <c r="N996" t="str">
        <f t="shared" si="61"/>
        <v>台北市</v>
      </c>
      <c r="O996">
        <f t="shared" si="62"/>
        <v>21000</v>
      </c>
      <c r="P996" t="str">
        <f>_xlfn.XLOOKUP(N996,區隔!$B$3:$B$20,區隔!C$3:C$20,0)</f>
        <v>北部</v>
      </c>
      <c r="Q996" t="str">
        <f>LOOKUP(C996,區隔!$F$3:$F$5,區隔!$E$3:$E$5)</f>
        <v>小坪數</v>
      </c>
      <c r="R996">
        <f t="shared" si="63"/>
        <v>10</v>
      </c>
    </row>
    <row r="997" spans="1:18" x14ac:dyDescent="0.3">
      <c r="A997" s="7" t="s">
        <v>567</v>
      </c>
      <c r="B997" t="s">
        <v>1</v>
      </c>
      <c r="C997">
        <v>134.38999999999999</v>
      </c>
      <c r="D997" t="s">
        <v>568</v>
      </c>
      <c r="E997" t="s">
        <v>569</v>
      </c>
      <c r="F997" t="s">
        <v>162</v>
      </c>
      <c r="G997" t="s">
        <v>110</v>
      </c>
      <c r="H997" t="str" cm="1">
        <f t="array" ref="H997:I997">_xlfn.TEXTSPLIT(SUBSTITUTE(D997,"樓",""),"/",,,0)</f>
        <v>16</v>
      </c>
      <c r="I997" t="str">
        <v>31</v>
      </c>
      <c r="J997" cm="1">
        <f t="array" ref="J997">GetNumByUnit(E997,"房")</f>
        <v>5</v>
      </c>
      <c r="K997" cm="1">
        <f t="array" ref="K997">GetNumByUnit(E997,"廳")</f>
        <v>2</v>
      </c>
      <c r="L997" cm="1">
        <f t="array" ref="L997">GetNumByUnit(E997,"衛")</f>
        <v>4</v>
      </c>
      <c r="M997" t="str">
        <f t="shared" si="60"/>
        <v xml:space="preserve">台北市中正區博愛路  </v>
      </c>
      <c r="N997" t="str">
        <f t="shared" si="61"/>
        <v>台北市</v>
      </c>
      <c r="O997">
        <f t="shared" si="62"/>
        <v>220000</v>
      </c>
      <c r="P997" t="str">
        <f>_xlfn.XLOOKUP(N997,區隔!$B$3:$B$20,區隔!C$3:C$20,0)</f>
        <v>北部</v>
      </c>
      <c r="Q997" t="str">
        <f>LOOKUP(C997,區隔!$F$3:$F$5,區隔!$E$3:$E$5)</f>
        <v>大坪數</v>
      </c>
      <c r="R997">
        <f t="shared" si="63"/>
        <v>40</v>
      </c>
    </row>
    <row r="998" spans="1:18" x14ac:dyDescent="0.3">
      <c r="A998" s="7" t="s">
        <v>570</v>
      </c>
      <c r="B998" t="s">
        <v>1</v>
      </c>
      <c r="C998">
        <v>143.16</v>
      </c>
      <c r="D998" t="s">
        <v>571</v>
      </c>
      <c r="E998" t="s">
        <v>167</v>
      </c>
      <c r="F998" t="s">
        <v>572</v>
      </c>
      <c r="G998" t="s">
        <v>283</v>
      </c>
      <c r="H998" t="str" cm="1">
        <f t="array" ref="H998:I998">_xlfn.TEXTSPLIT(SUBSTITUTE(D998,"樓",""),"/",,,0)</f>
        <v>2</v>
      </c>
      <c r="I998" t="str">
        <v>16</v>
      </c>
      <c r="J998" cm="1">
        <f t="array" ref="J998">GetNumByUnit(E998,"房")</f>
        <v>4</v>
      </c>
      <c r="K998" cm="1">
        <f t="array" ref="K998">GetNumByUnit(E998,"廳")</f>
        <v>3</v>
      </c>
      <c r="L998" cm="1">
        <f t="array" ref="L998">GetNumByUnit(E998,"衛")</f>
        <v>3</v>
      </c>
      <c r="M998" t="str">
        <f t="shared" si="60"/>
        <v xml:space="preserve">台北市大安區敦南街  </v>
      </c>
      <c r="N998" t="str">
        <f t="shared" si="61"/>
        <v>台北市</v>
      </c>
      <c r="O998">
        <f t="shared" si="62"/>
        <v>250000</v>
      </c>
      <c r="P998" t="str">
        <f>_xlfn.XLOOKUP(N998,區隔!$B$3:$B$20,區隔!C$3:C$20,0)</f>
        <v>北部</v>
      </c>
      <c r="Q998" t="str">
        <f>LOOKUP(C998,區隔!$F$3:$F$5,區隔!$E$3:$E$5)</f>
        <v>大坪數</v>
      </c>
      <c r="R998">
        <f t="shared" si="63"/>
        <v>20</v>
      </c>
    </row>
    <row r="999" spans="1:18" x14ac:dyDescent="0.3">
      <c r="A999" s="7" t="s">
        <v>2738</v>
      </c>
      <c r="B999" t="s">
        <v>1</v>
      </c>
      <c r="C999">
        <v>9.4</v>
      </c>
      <c r="D999" t="s">
        <v>244</v>
      </c>
      <c r="E999" t="s">
        <v>59</v>
      </c>
      <c r="F999" t="s">
        <v>2482</v>
      </c>
      <c r="G999" t="s">
        <v>331</v>
      </c>
      <c r="H999" t="str" cm="1">
        <f t="array" ref="H999:I999">_xlfn.TEXTSPLIT(SUBSTITUTE(D999,"樓",""),"/",,,0)</f>
        <v>2</v>
      </c>
      <c r="I999" t="str">
        <v>3</v>
      </c>
      <c r="J999" cm="1">
        <f t="array" ref="J999">GetNumByUnit(E999,"房")</f>
        <v>1</v>
      </c>
      <c r="K999" t="str" cm="1">
        <f t="array" ref="K999">GetNumByUnit(E999,"廳")</f>
        <v/>
      </c>
      <c r="L999" cm="1">
        <f t="array" ref="L999">GetNumByUnit(E999,"衛")</f>
        <v>1</v>
      </c>
      <c r="M999" t="str">
        <f t="shared" si="60"/>
        <v xml:space="preserve">台中市南屯區永春南路  </v>
      </c>
      <c r="N999" t="str">
        <f t="shared" si="61"/>
        <v>台中市</v>
      </c>
      <c r="O999">
        <f t="shared" si="62"/>
        <v>15000</v>
      </c>
      <c r="P999" t="str">
        <f>_xlfn.XLOOKUP(N999,區隔!$B$3:$B$20,區隔!C$3:C$20,0)</f>
        <v>中部</v>
      </c>
      <c r="Q999" t="str">
        <f>LOOKUP(C999,區隔!$F$3:$F$5,區隔!$E$3:$E$5)</f>
        <v>小坪數</v>
      </c>
      <c r="R999">
        <f t="shared" si="63"/>
        <v>10</v>
      </c>
    </row>
    <row r="1000" spans="1:18" x14ac:dyDescent="0.3">
      <c r="A1000" s="7" t="s">
        <v>2739</v>
      </c>
      <c r="B1000" t="s">
        <v>1</v>
      </c>
      <c r="C1000">
        <v>46.29</v>
      </c>
      <c r="D1000" t="s">
        <v>1920</v>
      </c>
      <c r="E1000" t="s">
        <v>51</v>
      </c>
      <c r="F1000" t="s">
        <v>1739</v>
      </c>
      <c r="G1000" t="s">
        <v>200</v>
      </c>
      <c r="H1000" t="str" cm="1">
        <f t="array" ref="H1000:I1000">_xlfn.TEXTSPLIT(SUBSTITUTE(D1000,"樓",""),"/",,,0)</f>
        <v>11</v>
      </c>
      <c r="I1000" t="str">
        <v>24</v>
      </c>
      <c r="J1000" cm="1">
        <f t="array" ref="J1000">GetNumByUnit(E1000,"房")</f>
        <v>2</v>
      </c>
      <c r="K1000" cm="1">
        <f t="array" ref="K1000">GetNumByUnit(E1000,"廳")</f>
        <v>2</v>
      </c>
      <c r="L1000" cm="1">
        <f t="array" ref="L1000">GetNumByUnit(E1000,"衛")</f>
        <v>2</v>
      </c>
      <c r="M1000" t="str">
        <f t="shared" si="60"/>
        <v xml:space="preserve">新北市土城區學士路  </v>
      </c>
      <c r="N1000" t="str">
        <f t="shared" si="61"/>
        <v>新北市</v>
      </c>
      <c r="O1000">
        <f t="shared" si="62"/>
        <v>41000</v>
      </c>
      <c r="P1000" t="str">
        <f>_xlfn.XLOOKUP(N1000,區隔!$B$3:$B$20,區隔!C$3:C$20,0)</f>
        <v>北部</v>
      </c>
      <c r="Q1000" t="str">
        <f>LOOKUP(C1000,區隔!$F$3:$F$5,區隔!$E$3:$E$5)</f>
        <v>大坪數</v>
      </c>
      <c r="R1000">
        <f t="shared" si="63"/>
        <v>30</v>
      </c>
    </row>
    <row r="1001" spans="1:18" x14ac:dyDescent="0.3">
      <c r="A1001" s="7" t="s">
        <v>573</v>
      </c>
      <c r="B1001" t="s">
        <v>1</v>
      </c>
      <c r="C1001">
        <v>60.5</v>
      </c>
      <c r="D1001" t="s">
        <v>574</v>
      </c>
      <c r="E1001" t="s">
        <v>183</v>
      </c>
      <c r="F1001" t="s">
        <v>575</v>
      </c>
      <c r="G1001" t="s">
        <v>172</v>
      </c>
      <c r="H1001" t="str" cm="1">
        <f t="array" ref="H1001:I1001">_xlfn.TEXTSPLIT(SUBSTITUTE(D1001,"樓",""),"/",,,0)</f>
        <v>7</v>
      </c>
      <c r="I1001" t="str">
        <v>15</v>
      </c>
      <c r="J1001" cm="1">
        <f t="array" ref="J1001">GetNumByUnit(E1001,"房")</f>
        <v>4</v>
      </c>
      <c r="K1001" cm="1">
        <f t="array" ref="K1001">GetNumByUnit(E1001,"廳")</f>
        <v>2</v>
      </c>
      <c r="L1001" cm="1">
        <f t="array" ref="L1001">GetNumByUnit(E1001,"衛")</f>
        <v>3</v>
      </c>
      <c r="M1001" t="str">
        <f t="shared" si="60"/>
        <v xml:space="preserve">台北市萬華區長沙街二段  </v>
      </c>
      <c r="N1001" t="str">
        <f t="shared" si="61"/>
        <v>台北市</v>
      </c>
      <c r="O1001">
        <f t="shared" si="62"/>
        <v>80000</v>
      </c>
      <c r="P1001" t="str">
        <f>_xlfn.XLOOKUP(N1001,區隔!$B$3:$B$20,區隔!C$3:C$20,0)</f>
        <v>北部</v>
      </c>
      <c r="Q1001" t="str">
        <f>LOOKUP(C1001,區隔!$F$3:$F$5,區隔!$E$3:$E$5)</f>
        <v>大坪數</v>
      </c>
      <c r="R1001">
        <f t="shared" si="63"/>
        <v>20</v>
      </c>
    </row>
    <row r="1002" spans="1:18" x14ac:dyDescent="0.3">
      <c r="A1002" s="7" t="s">
        <v>576</v>
      </c>
      <c r="B1002" t="s">
        <v>1</v>
      </c>
      <c r="C1002">
        <v>33.75</v>
      </c>
      <c r="D1002" t="s">
        <v>474</v>
      </c>
      <c r="E1002" t="s">
        <v>53</v>
      </c>
      <c r="F1002" t="s">
        <v>199</v>
      </c>
      <c r="G1002" t="s">
        <v>23</v>
      </c>
      <c r="H1002" t="str" cm="1">
        <f t="array" ref="H1002:I1002">_xlfn.TEXTSPLIT(SUBSTITUTE(D1002,"樓",""),"/",,,0)</f>
        <v>8</v>
      </c>
      <c r="I1002" t="str">
        <v>10</v>
      </c>
      <c r="J1002" cm="1">
        <f t="array" ref="J1002">GetNumByUnit(E1002,"房")</f>
        <v>3</v>
      </c>
      <c r="K1002" cm="1">
        <f t="array" ref="K1002">GetNumByUnit(E1002,"廳")</f>
        <v>2</v>
      </c>
      <c r="L1002" cm="1">
        <f t="array" ref="L1002">GetNumByUnit(E1002,"衛")</f>
        <v>2</v>
      </c>
      <c r="M1002" t="str">
        <f t="shared" si="60"/>
        <v xml:space="preserve">台北市內湖區康寧路三段  </v>
      </c>
      <c r="N1002" t="str">
        <f t="shared" si="61"/>
        <v>台北市</v>
      </c>
      <c r="O1002">
        <f t="shared" si="62"/>
        <v>40000</v>
      </c>
      <c r="P1002" t="str">
        <f>_xlfn.XLOOKUP(N1002,區隔!$B$3:$B$20,區隔!C$3:C$20,0)</f>
        <v>北部</v>
      </c>
      <c r="Q1002" t="str">
        <f>LOOKUP(C1002,區隔!$F$3:$F$5,區隔!$E$3:$E$5)</f>
        <v>大坪數</v>
      </c>
      <c r="R1002">
        <f t="shared" si="63"/>
        <v>10</v>
      </c>
    </row>
    <row r="1003" spans="1:18" x14ac:dyDescent="0.3">
      <c r="A1003" s="7" t="s">
        <v>2740</v>
      </c>
      <c r="B1003" t="s">
        <v>1</v>
      </c>
      <c r="C1003">
        <v>24.18</v>
      </c>
      <c r="D1003" t="s">
        <v>382</v>
      </c>
      <c r="E1003" t="s">
        <v>187</v>
      </c>
      <c r="F1003" t="s">
        <v>2741</v>
      </c>
      <c r="G1003" t="s">
        <v>83</v>
      </c>
      <c r="H1003" t="str" cm="1">
        <f t="array" ref="H1003:I1003">_xlfn.TEXTSPLIT(SUBSTITUTE(D1003,"樓",""),"/",,,0)</f>
        <v>4</v>
      </c>
      <c r="I1003" t="str">
        <v>6</v>
      </c>
      <c r="J1003" cm="1">
        <f t="array" ref="J1003">GetNumByUnit(E1003,"房")</f>
        <v>3</v>
      </c>
      <c r="K1003" cm="1">
        <f t="array" ref="K1003">GetNumByUnit(E1003,"廳")</f>
        <v>2</v>
      </c>
      <c r="L1003" cm="1">
        <f t="array" ref="L1003">GetNumByUnit(E1003,"衛")</f>
        <v>1</v>
      </c>
      <c r="M1003" t="str">
        <f t="shared" si="60"/>
        <v xml:space="preserve">新北市汐止區弘道街  </v>
      </c>
      <c r="N1003" t="str">
        <f t="shared" si="61"/>
        <v>新北市</v>
      </c>
      <c r="O1003">
        <f t="shared" si="62"/>
        <v>27000</v>
      </c>
      <c r="P1003" t="str">
        <f>_xlfn.XLOOKUP(N1003,區隔!$B$3:$B$20,區隔!C$3:C$20,0)</f>
        <v>北部</v>
      </c>
      <c r="Q1003" t="str">
        <f>LOOKUP(C1003,區隔!$F$3:$F$5,區隔!$E$3:$E$5)</f>
        <v>中坪數</v>
      </c>
      <c r="R1003">
        <f t="shared" si="63"/>
        <v>10</v>
      </c>
    </row>
    <row r="1004" spans="1:18" x14ac:dyDescent="0.3">
      <c r="A1004" s="7" t="s">
        <v>2742</v>
      </c>
      <c r="B1004" t="s">
        <v>1</v>
      </c>
      <c r="C1004">
        <v>32.869999999999997</v>
      </c>
      <c r="D1004" t="s">
        <v>1642</v>
      </c>
      <c r="E1004" t="s">
        <v>2743</v>
      </c>
      <c r="F1004" t="s">
        <v>1890</v>
      </c>
      <c r="G1004" t="s">
        <v>29</v>
      </c>
      <c r="H1004" t="str" cm="1">
        <f t="array" ref="H1004:I1004">_xlfn.TEXTSPLIT(SUBSTITUTE(D1004,"樓",""),"/",,,0)</f>
        <v>3</v>
      </c>
      <c r="I1004" t="str">
        <v>17</v>
      </c>
      <c r="J1004" cm="1">
        <f t="array" ref="J1004">GetNumByUnit(E1004,"房")</f>
        <v>5</v>
      </c>
      <c r="K1004" cm="1">
        <f t="array" ref="K1004">GetNumByUnit(E1004,"廳")</f>
        <v>3</v>
      </c>
      <c r="L1004" cm="1">
        <f t="array" ref="L1004">GetNumByUnit(E1004,"衛")</f>
        <v>2</v>
      </c>
      <c r="M1004" t="str">
        <f t="shared" si="60"/>
        <v xml:space="preserve">新北市汐止區建成路  </v>
      </c>
      <c r="N1004" t="str">
        <f t="shared" si="61"/>
        <v>新北市</v>
      </c>
      <c r="O1004">
        <f t="shared" si="62"/>
        <v>25000</v>
      </c>
      <c r="P1004" t="str">
        <f>_xlfn.XLOOKUP(N1004,區隔!$B$3:$B$20,區隔!C$3:C$20,0)</f>
        <v>北部</v>
      </c>
      <c r="Q1004" t="str">
        <f>LOOKUP(C1004,區隔!$F$3:$F$5,區隔!$E$3:$E$5)</f>
        <v>大坪數</v>
      </c>
      <c r="R1004">
        <f t="shared" si="63"/>
        <v>20</v>
      </c>
    </row>
    <row r="1005" spans="1:18" x14ac:dyDescent="0.3">
      <c r="A1005" s="7" t="s">
        <v>577</v>
      </c>
      <c r="B1005" t="s">
        <v>1</v>
      </c>
      <c r="C1005">
        <v>29.43</v>
      </c>
      <c r="D1005" t="s">
        <v>220</v>
      </c>
      <c r="E1005" t="s">
        <v>187</v>
      </c>
      <c r="F1005" t="s">
        <v>578</v>
      </c>
      <c r="G1005" t="s">
        <v>434</v>
      </c>
      <c r="H1005" t="str" cm="1">
        <f t="array" ref="H1005:I1005">_xlfn.TEXTSPLIT(SUBSTITUTE(D1005,"樓",""),"/",,,0)</f>
        <v>2</v>
      </c>
      <c r="I1005" t="str">
        <v>4</v>
      </c>
      <c r="J1005" cm="1">
        <f t="array" ref="J1005">GetNumByUnit(E1005,"房")</f>
        <v>3</v>
      </c>
      <c r="K1005" cm="1">
        <f t="array" ref="K1005">GetNumByUnit(E1005,"廳")</f>
        <v>2</v>
      </c>
      <c r="L1005" cm="1">
        <f t="array" ref="L1005">GetNumByUnit(E1005,"衛")</f>
        <v>1</v>
      </c>
      <c r="M1005" t="str">
        <f t="shared" si="60"/>
        <v xml:space="preserve">台北市南港區興華路  </v>
      </c>
      <c r="N1005" t="str">
        <f t="shared" si="61"/>
        <v>台北市</v>
      </c>
      <c r="O1005">
        <f t="shared" si="62"/>
        <v>33000</v>
      </c>
      <c r="P1005" t="str">
        <f>_xlfn.XLOOKUP(N1005,區隔!$B$3:$B$20,區隔!C$3:C$20,0)</f>
        <v>北部</v>
      </c>
      <c r="Q1005" t="str">
        <f>LOOKUP(C1005,區隔!$F$3:$F$5,區隔!$E$3:$E$5)</f>
        <v>中坪數</v>
      </c>
      <c r="R1005">
        <f t="shared" si="63"/>
        <v>10</v>
      </c>
    </row>
    <row r="1006" spans="1:18" x14ac:dyDescent="0.3">
      <c r="A1006" s="7" t="s">
        <v>2744</v>
      </c>
      <c r="B1006" t="s">
        <v>1</v>
      </c>
      <c r="C1006">
        <v>24.85</v>
      </c>
      <c r="D1006" t="s">
        <v>299</v>
      </c>
      <c r="E1006" t="s">
        <v>61</v>
      </c>
      <c r="F1006" t="s">
        <v>2745</v>
      </c>
      <c r="G1006" t="s">
        <v>245</v>
      </c>
      <c r="H1006" t="str" cm="1">
        <f t="array" ref="H1006:I1006">_xlfn.TEXTSPLIT(SUBSTITUTE(D1006,"樓",""),"/",,,0)</f>
        <v>4</v>
      </c>
      <c r="I1006" t="str">
        <v>15</v>
      </c>
      <c r="J1006" cm="1">
        <f t="array" ref="J1006">GetNumByUnit(E1006,"房")</f>
        <v>2</v>
      </c>
      <c r="K1006" cm="1">
        <f t="array" ref="K1006">GetNumByUnit(E1006,"廳")</f>
        <v>2</v>
      </c>
      <c r="L1006" cm="1">
        <f t="array" ref="L1006">GetNumByUnit(E1006,"衛")</f>
        <v>1</v>
      </c>
      <c r="M1006" t="str">
        <f t="shared" si="60"/>
        <v xml:space="preserve">桃園市桃園區中埔二街  </v>
      </c>
      <c r="N1006" t="str">
        <f t="shared" si="61"/>
        <v>桃園市</v>
      </c>
      <c r="O1006">
        <f t="shared" si="62"/>
        <v>23000</v>
      </c>
      <c r="P1006" t="str">
        <f>_xlfn.XLOOKUP(N1006,區隔!$B$3:$B$20,區隔!C$3:C$20,0)</f>
        <v>北部</v>
      </c>
      <c r="Q1006" t="str">
        <f>LOOKUP(C1006,區隔!$F$3:$F$5,區隔!$E$3:$E$5)</f>
        <v>中坪數</v>
      </c>
      <c r="R1006">
        <f t="shared" si="63"/>
        <v>20</v>
      </c>
    </row>
    <row r="1007" spans="1:18" x14ac:dyDescent="0.3">
      <c r="A1007" s="7" t="s">
        <v>2746</v>
      </c>
      <c r="B1007" t="s">
        <v>1</v>
      </c>
      <c r="C1007">
        <v>29.55</v>
      </c>
      <c r="D1007" t="s">
        <v>490</v>
      </c>
      <c r="E1007" t="s">
        <v>61</v>
      </c>
      <c r="F1007" t="s">
        <v>2747</v>
      </c>
      <c r="G1007" t="s">
        <v>1572</v>
      </c>
      <c r="H1007" t="str" cm="1">
        <f t="array" ref="H1007:I1007">_xlfn.TEXTSPLIT(SUBSTITUTE(D1007,"樓",""),"/",,,0)</f>
        <v>2</v>
      </c>
      <c r="I1007" t="str">
        <v>13</v>
      </c>
      <c r="J1007" cm="1">
        <f t="array" ref="J1007">GetNumByUnit(E1007,"房")</f>
        <v>2</v>
      </c>
      <c r="K1007" cm="1">
        <f t="array" ref="K1007">GetNumByUnit(E1007,"廳")</f>
        <v>2</v>
      </c>
      <c r="L1007" cm="1">
        <f t="array" ref="L1007">GetNumByUnit(E1007,"衛")</f>
        <v>1</v>
      </c>
      <c r="M1007" t="str">
        <f t="shared" si="60"/>
        <v xml:space="preserve">新北市三峽區大德路  </v>
      </c>
      <c r="N1007" t="str">
        <f t="shared" si="61"/>
        <v>新北市</v>
      </c>
      <c r="O1007">
        <f t="shared" si="62"/>
        <v>24500</v>
      </c>
      <c r="P1007" t="str">
        <f>_xlfn.XLOOKUP(N1007,區隔!$B$3:$B$20,區隔!C$3:C$20,0)</f>
        <v>北部</v>
      </c>
      <c r="Q1007" t="str">
        <f>LOOKUP(C1007,區隔!$F$3:$F$5,區隔!$E$3:$E$5)</f>
        <v>中坪數</v>
      </c>
      <c r="R1007">
        <f t="shared" si="63"/>
        <v>20</v>
      </c>
    </row>
    <row r="1008" spans="1:18" x14ac:dyDescent="0.3">
      <c r="A1008" s="7" t="s">
        <v>2748</v>
      </c>
      <c r="B1008" t="s">
        <v>1</v>
      </c>
      <c r="C1008">
        <v>5.8</v>
      </c>
      <c r="D1008" t="s">
        <v>58</v>
      </c>
      <c r="E1008" t="s">
        <v>59</v>
      </c>
      <c r="F1008" t="s">
        <v>2749</v>
      </c>
      <c r="G1008" t="s">
        <v>128</v>
      </c>
      <c r="H1008" t="str" cm="1">
        <f t="array" ref="H1008:I1008">_xlfn.TEXTSPLIT(SUBSTITUTE(D1008,"樓",""),"/",,,0)</f>
        <v>1</v>
      </c>
      <c r="I1008" t="str">
        <v>5</v>
      </c>
      <c r="J1008" cm="1">
        <f t="array" ref="J1008">GetNumByUnit(E1008,"房")</f>
        <v>1</v>
      </c>
      <c r="K1008" t="str" cm="1">
        <f t="array" ref="K1008">GetNumByUnit(E1008,"廳")</f>
        <v/>
      </c>
      <c r="L1008" cm="1">
        <f t="array" ref="L1008">GetNumByUnit(E1008,"衛")</f>
        <v>1</v>
      </c>
      <c r="M1008" t="str">
        <f t="shared" si="60"/>
        <v xml:space="preserve">台中市南區崇倫北街  </v>
      </c>
      <c r="N1008" t="str">
        <f t="shared" si="61"/>
        <v>台中市</v>
      </c>
      <c r="O1008">
        <f t="shared" si="62"/>
        <v>16000</v>
      </c>
      <c r="P1008" t="str">
        <f>_xlfn.XLOOKUP(N1008,區隔!$B$3:$B$20,區隔!C$3:C$20,0)</f>
        <v>中部</v>
      </c>
      <c r="Q1008" t="str">
        <f>LOOKUP(C1008,區隔!$F$3:$F$5,區隔!$E$3:$E$5)</f>
        <v>小坪數</v>
      </c>
      <c r="R1008">
        <f t="shared" si="63"/>
        <v>10</v>
      </c>
    </row>
    <row r="1009" spans="1:18" x14ac:dyDescent="0.3">
      <c r="A1009" s="7" t="s">
        <v>2750</v>
      </c>
      <c r="B1009" t="s">
        <v>1</v>
      </c>
      <c r="C1009">
        <v>5.8</v>
      </c>
      <c r="D1009" t="s">
        <v>63</v>
      </c>
      <c r="E1009" t="s">
        <v>59</v>
      </c>
      <c r="F1009" t="s">
        <v>2749</v>
      </c>
      <c r="G1009" t="s">
        <v>999</v>
      </c>
      <c r="H1009" t="str" cm="1">
        <f t="array" ref="H1009:I1009">_xlfn.TEXTSPLIT(SUBSTITUTE(D1009,"樓",""),"/",,,0)</f>
        <v>5</v>
      </c>
      <c r="I1009" t="str">
        <v>5</v>
      </c>
      <c r="J1009" cm="1">
        <f t="array" ref="J1009">GetNumByUnit(E1009,"房")</f>
        <v>1</v>
      </c>
      <c r="K1009" t="str" cm="1">
        <f t="array" ref="K1009">GetNumByUnit(E1009,"廳")</f>
        <v/>
      </c>
      <c r="L1009" cm="1">
        <f t="array" ref="L1009">GetNumByUnit(E1009,"衛")</f>
        <v>1</v>
      </c>
      <c r="M1009" t="str">
        <f t="shared" si="60"/>
        <v xml:space="preserve">台中市南區崇倫北街  </v>
      </c>
      <c r="N1009" t="str">
        <f t="shared" si="61"/>
        <v>台中市</v>
      </c>
      <c r="O1009">
        <f t="shared" si="62"/>
        <v>26000</v>
      </c>
      <c r="P1009" t="str">
        <f>_xlfn.XLOOKUP(N1009,區隔!$B$3:$B$20,區隔!C$3:C$20,0)</f>
        <v>中部</v>
      </c>
      <c r="Q1009" t="str">
        <f>LOOKUP(C1009,區隔!$F$3:$F$5,區隔!$E$3:$E$5)</f>
        <v>小坪數</v>
      </c>
      <c r="R1009">
        <f t="shared" si="63"/>
        <v>10</v>
      </c>
    </row>
    <row r="1010" spans="1:18" x14ac:dyDescent="0.3">
      <c r="A1010" s="7" t="s">
        <v>2751</v>
      </c>
      <c r="B1010" t="s">
        <v>1</v>
      </c>
      <c r="C1010">
        <v>8.94</v>
      </c>
      <c r="D1010" t="s">
        <v>432</v>
      </c>
      <c r="E1010" t="s">
        <v>2752</v>
      </c>
      <c r="F1010" t="s">
        <v>2753</v>
      </c>
      <c r="G1010" t="s">
        <v>1272</v>
      </c>
      <c r="H1010" t="str" cm="1">
        <f t="array" ref="H1010:I1010">_xlfn.TEXTSPLIT(SUBSTITUTE(D1010,"樓",""),"/",,,0)</f>
        <v>7</v>
      </c>
      <c r="I1010" t="str">
        <v>12</v>
      </c>
      <c r="J1010" cm="1">
        <f t="array" ref="J1010">GetNumByUnit(E1010,"房")</f>
        <v>1</v>
      </c>
      <c r="K1010" t="str" cm="1">
        <f t="array" ref="K1010">GetNumByUnit(E1010,"廳")</f>
        <v/>
      </c>
      <c r="L1010" cm="1">
        <f t="array" ref="L1010">GetNumByUnit(E1010,"衛")</f>
        <v>11</v>
      </c>
      <c r="M1010" t="str">
        <f t="shared" si="60"/>
        <v xml:space="preserve">台中市中區建國路  </v>
      </c>
      <c r="N1010" t="str">
        <f t="shared" si="61"/>
        <v>台中市</v>
      </c>
      <c r="O1010">
        <f t="shared" si="62"/>
        <v>8800</v>
      </c>
      <c r="P1010" t="str">
        <f>_xlfn.XLOOKUP(N1010,區隔!$B$3:$B$20,區隔!C$3:C$20,0)</f>
        <v>中部</v>
      </c>
      <c r="Q1010" t="str">
        <f>LOOKUP(C1010,區隔!$F$3:$F$5,區隔!$E$3:$E$5)</f>
        <v>小坪數</v>
      </c>
      <c r="R1010">
        <f t="shared" si="63"/>
        <v>20</v>
      </c>
    </row>
    <row r="1011" spans="1:18" x14ac:dyDescent="0.3">
      <c r="A1011" s="7" t="s">
        <v>2754</v>
      </c>
      <c r="B1011" t="s">
        <v>1</v>
      </c>
      <c r="C1011">
        <v>5.8</v>
      </c>
      <c r="D1011" t="s">
        <v>63</v>
      </c>
      <c r="E1011" t="s">
        <v>59</v>
      </c>
      <c r="F1011" t="s">
        <v>2749</v>
      </c>
      <c r="G1011" t="s">
        <v>2755</v>
      </c>
      <c r="H1011" t="str" cm="1">
        <f t="array" ref="H1011:I1011">_xlfn.TEXTSPLIT(SUBSTITUTE(D1011,"樓",""),"/",,,0)</f>
        <v>5</v>
      </c>
      <c r="I1011" t="str">
        <v>5</v>
      </c>
      <c r="J1011" cm="1">
        <f t="array" ref="J1011">GetNumByUnit(E1011,"房")</f>
        <v>1</v>
      </c>
      <c r="K1011" t="str" cm="1">
        <f t="array" ref="K1011">GetNumByUnit(E1011,"廳")</f>
        <v/>
      </c>
      <c r="L1011" cm="1">
        <f t="array" ref="L1011">GetNumByUnit(E1011,"衛")</f>
        <v>1</v>
      </c>
      <c r="M1011" t="str">
        <f t="shared" si="60"/>
        <v xml:space="preserve">台中市南區崇倫北街  </v>
      </c>
      <c r="N1011" t="str">
        <f t="shared" si="61"/>
        <v>台中市</v>
      </c>
      <c r="O1011">
        <f t="shared" si="62"/>
        <v>15800</v>
      </c>
      <c r="P1011" t="str">
        <f>_xlfn.XLOOKUP(N1011,區隔!$B$3:$B$20,區隔!C$3:C$20,0)</f>
        <v>中部</v>
      </c>
      <c r="Q1011" t="str">
        <f>LOOKUP(C1011,區隔!$F$3:$F$5,區隔!$E$3:$E$5)</f>
        <v>小坪數</v>
      </c>
      <c r="R1011">
        <f t="shared" si="63"/>
        <v>10</v>
      </c>
    </row>
    <row r="1012" spans="1:18" x14ac:dyDescent="0.3">
      <c r="A1012" s="7" t="s">
        <v>2758</v>
      </c>
      <c r="B1012" t="s">
        <v>1</v>
      </c>
      <c r="C1012">
        <v>47.09</v>
      </c>
      <c r="D1012" t="s">
        <v>299</v>
      </c>
      <c r="E1012" t="s">
        <v>51</v>
      </c>
      <c r="F1012" t="s">
        <v>2019</v>
      </c>
      <c r="G1012" t="s">
        <v>434</v>
      </c>
      <c r="H1012" t="str" cm="1">
        <f t="array" ref="H1012:I1012">_xlfn.TEXTSPLIT(SUBSTITUTE(D1012,"樓",""),"/",,,0)</f>
        <v>4</v>
      </c>
      <c r="I1012" t="str">
        <v>15</v>
      </c>
      <c r="J1012" cm="1">
        <f t="array" ref="J1012">GetNumByUnit(E1012,"房")</f>
        <v>2</v>
      </c>
      <c r="K1012" cm="1">
        <f t="array" ref="K1012">GetNumByUnit(E1012,"廳")</f>
        <v>2</v>
      </c>
      <c r="L1012" cm="1">
        <f t="array" ref="L1012">GetNumByUnit(E1012,"衛")</f>
        <v>2</v>
      </c>
      <c r="M1012" t="str">
        <f t="shared" si="60"/>
        <v xml:space="preserve">台中市北屯區祥順路一段  </v>
      </c>
      <c r="N1012" t="str">
        <f t="shared" si="61"/>
        <v>台中市</v>
      </c>
      <c r="O1012">
        <f t="shared" si="62"/>
        <v>33000</v>
      </c>
      <c r="P1012" t="str">
        <f>_xlfn.XLOOKUP(N1012,區隔!$B$3:$B$20,區隔!C$3:C$20,0)</f>
        <v>中部</v>
      </c>
      <c r="Q1012" t="str">
        <f>LOOKUP(C1012,區隔!$F$3:$F$5,區隔!$E$3:$E$5)</f>
        <v>大坪數</v>
      </c>
      <c r="R1012">
        <f t="shared" si="63"/>
        <v>20</v>
      </c>
    </row>
    <row r="1013" spans="1:18" x14ac:dyDescent="0.3">
      <c r="A1013" s="7" t="s">
        <v>2759</v>
      </c>
      <c r="B1013" t="s">
        <v>1</v>
      </c>
      <c r="C1013">
        <v>6</v>
      </c>
      <c r="D1013" t="s">
        <v>445</v>
      </c>
      <c r="E1013" t="s">
        <v>59</v>
      </c>
      <c r="F1013" t="s">
        <v>2141</v>
      </c>
      <c r="G1013" t="s">
        <v>967</v>
      </c>
      <c r="H1013" t="str" cm="1">
        <f t="array" ref="H1013:I1013">_xlfn.TEXTSPLIT(SUBSTITUTE(D1013,"樓",""),"/",,,0)</f>
        <v>3</v>
      </c>
      <c r="I1013" t="str">
        <v>4</v>
      </c>
      <c r="J1013" cm="1">
        <f t="array" ref="J1013">GetNumByUnit(E1013,"房")</f>
        <v>1</v>
      </c>
      <c r="K1013" t="str" cm="1">
        <f t="array" ref="K1013">GetNumByUnit(E1013,"廳")</f>
        <v/>
      </c>
      <c r="L1013" cm="1">
        <f t="array" ref="L1013">GetNumByUnit(E1013,"衛")</f>
        <v>1</v>
      </c>
      <c r="M1013" t="str">
        <f t="shared" si="60"/>
        <v xml:space="preserve">新北市汐止區宜興街  </v>
      </c>
      <c r="N1013" t="str">
        <f t="shared" si="61"/>
        <v>新北市</v>
      </c>
      <c r="O1013">
        <f t="shared" si="62"/>
        <v>10000</v>
      </c>
      <c r="P1013" t="str">
        <f>_xlfn.XLOOKUP(N1013,區隔!$B$3:$B$20,區隔!C$3:C$20,0)</f>
        <v>北部</v>
      </c>
      <c r="Q1013" t="str">
        <f>LOOKUP(C1013,區隔!$F$3:$F$5,區隔!$E$3:$E$5)</f>
        <v>小坪數</v>
      </c>
      <c r="R1013">
        <f t="shared" si="63"/>
        <v>10</v>
      </c>
    </row>
    <row r="1014" spans="1:18" x14ac:dyDescent="0.3">
      <c r="A1014" s="7" t="s">
        <v>2760</v>
      </c>
      <c r="B1014" t="s">
        <v>1</v>
      </c>
      <c r="C1014">
        <v>47.11</v>
      </c>
      <c r="D1014" t="s">
        <v>299</v>
      </c>
      <c r="E1014" t="s">
        <v>53</v>
      </c>
      <c r="F1014" t="s">
        <v>1496</v>
      </c>
      <c r="G1014" t="s">
        <v>243</v>
      </c>
      <c r="H1014" t="str" cm="1">
        <f t="array" ref="H1014:I1014">_xlfn.TEXTSPLIT(SUBSTITUTE(D1014,"樓",""),"/",,,0)</f>
        <v>4</v>
      </c>
      <c r="I1014" t="str">
        <v>15</v>
      </c>
      <c r="J1014" cm="1">
        <f t="array" ref="J1014">GetNumByUnit(E1014,"房")</f>
        <v>3</v>
      </c>
      <c r="K1014" cm="1">
        <f t="array" ref="K1014">GetNumByUnit(E1014,"廳")</f>
        <v>2</v>
      </c>
      <c r="L1014" cm="1">
        <f t="array" ref="L1014">GetNumByUnit(E1014,"衛")</f>
        <v>2</v>
      </c>
      <c r="M1014" t="str">
        <f t="shared" si="60"/>
        <v xml:space="preserve">台中市太平區環中東路三段  </v>
      </c>
      <c r="N1014" t="str">
        <f t="shared" si="61"/>
        <v>台中市</v>
      </c>
      <c r="O1014">
        <f t="shared" si="62"/>
        <v>30000</v>
      </c>
      <c r="P1014" t="str">
        <f>_xlfn.XLOOKUP(N1014,區隔!$B$3:$B$20,區隔!C$3:C$20,0)</f>
        <v>中部</v>
      </c>
      <c r="Q1014" t="str">
        <f>LOOKUP(C1014,區隔!$F$3:$F$5,區隔!$E$3:$E$5)</f>
        <v>大坪數</v>
      </c>
      <c r="R1014">
        <f t="shared" si="63"/>
        <v>20</v>
      </c>
    </row>
    <row r="1015" spans="1:18" x14ac:dyDescent="0.3">
      <c r="A1015" s="7" t="s">
        <v>2761</v>
      </c>
      <c r="B1015" t="s">
        <v>1</v>
      </c>
      <c r="C1015">
        <v>138.18</v>
      </c>
      <c r="D1015" t="s">
        <v>2762</v>
      </c>
      <c r="E1015" t="s">
        <v>2763</v>
      </c>
      <c r="F1015" t="s">
        <v>2764</v>
      </c>
      <c r="G1015" t="s">
        <v>964</v>
      </c>
      <c r="H1015" t="str" cm="1">
        <f t="array" ref="H1015:I1015">_xlfn.TEXTSPLIT(SUBSTITUTE(D1015,"樓",""),"/",,,0)</f>
        <v>22</v>
      </c>
      <c r="I1015" t="str">
        <v>26</v>
      </c>
      <c r="J1015" cm="1">
        <f t="array" ref="J1015">GetNumByUnit(E1015,"房")</f>
        <v>3</v>
      </c>
      <c r="K1015" cm="1">
        <f t="array" ref="K1015">GetNumByUnit(E1015,"廳")</f>
        <v>2</v>
      </c>
      <c r="L1015" cm="1">
        <f t="array" ref="L1015">GetNumByUnit(E1015,"衛")</f>
        <v>4</v>
      </c>
      <c r="M1015" t="str">
        <f t="shared" si="60"/>
        <v xml:space="preserve"> 台南市安平區永華路二段  </v>
      </c>
      <c r="N1015" t="str">
        <f t="shared" si="61"/>
        <v>台南市</v>
      </c>
      <c r="O1015">
        <f t="shared" si="62"/>
        <v>105000</v>
      </c>
      <c r="P1015" t="str">
        <f>_xlfn.XLOOKUP(N1015,區隔!$B$3:$B$20,區隔!C$3:C$20,0)</f>
        <v>南部</v>
      </c>
      <c r="Q1015" t="str">
        <f>LOOKUP(C1015,區隔!$F$3:$F$5,區隔!$E$3:$E$5)</f>
        <v>大坪數</v>
      </c>
      <c r="R1015">
        <f t="shared" si="63"/>
        <v>30</v>
      </c>
    </row>
    <row r="1016" spans="1:18" x14ac:dyDescent="0.3">
      <c r="A1016" s="7" t="s">
        <v>2765</v>
      </c>
      <c r="B1016" t="s">
        <v>1</v>
      </c>
      <c r="C1016">
        <v>25.11</v>
      </c>
      <c r="D1016" t="s">
        <v>445</v>
      </c>
      <c r="E1016" t="s">
        <v>187</v>
      </c>
      <c r="F1016" t="s">
        <v>2766</v>
      </c>
      <c r="G1016" t="s">
        <v>29</v>
      </c>
      <c r="H1016" t="str" cm="1">
        <f t="array" ref="H1016:I1016">_xlfn.TEXTSPLIT(SUBSTITUTE(D1016,"樓",""),"/",,,0)</f>
        <v>3</v>
      </c>
      <c r="I1016" t="str">
        <v>4</v>
      </c>
      <c r="J1016" cm="1">
        <f t="array" ref="J1016">GetNumByUnit(E1016,"房")</f>
        <v>3</v>
      </c>
      <c r="K1016" cm="1">
        <f t="array" ref="K1016">GetNumByUnit(E1016,"廳")</f>
        <v>2</v>
      </c>
      <c r="L1016" cm="1">
        <f t="array" ref="L1016">GetNumByUnit(E1016,"衛")</f>
        <v>1</v>
      </c>
      <c r="M1016" t="str">
        <f t="shared" si="60"/>
        <v xml:space="preserve">新北市蘆洲區正和街  </v>
      </c>
      <c r="N1016" t="str">
        <f t="shared" si="61"/>
        <v>新北市</v>
      </c>
      <c r="O1016">
        <f t="shared" si="62"/>
        <v>25000</v>
      </c>
      <c r="P1016" t="str">
        <f>_xlfn.XLOOKUP(N1016,區隔!$B$3:$B$20,區隔!C$3:C$20,0)</f>
        <v>北部</v>
      </c>
      <c r="Q1016" t="str">
        <f>LOOKUP(C1016,區隔!$F$3:$F$5,區隔!$E$3:$E$5)</f>
        <v>中坪數</v>
      </c>
      <c r="R1016">
        <f t="shared" si="63"/>
        <v>10</v>
      </c>
    </row>
    <row r="1017" spans="1:18" x14ac:dyDescent="0.3">
      <c r="A1017" s="7" t="s">
        <v>582</v>
      </c>
      <c r="B1017" t="s">
        <v>1</v>
      </c>
      <c r="C1017">
        <v>12.94</v>
      </c>
      <c r="D1017" t="s">
        <v>583</v>
      </c>
      <c r="E1017" t="s">
        <v>272</v>
      </c>
      <c r="F1017" t="s">
        <v>273</v>
      </c>
      <c r="G1017" t="s">
        <v>228</v>
      </c>
      <c r="H1017" t="str" cm="1">
        <f t="array" ref="H1017:I1017">_xlfn.TEXTSPLIT(SUBSTITUTE(D1017,"樓",""),"/",,,0)</f>
        <v>9</v>
      </c>
      <c r="I1017" t="str">
        <v>16</v>
      </c>
      <c r="J1017" cm="1">
        <f t="array" ref="J1017">GetNumByUnit(E1017,"房")</f>
        <v>1</v>
      </c>
      <c r="K1017" cm="1">
        <f t="array" ref="K1017">GetNumByUnit(E1017,"廳")</f>
        <v>1</v>
      </c>
      <c r="L1017" cm="1">
        <f t="array" ref="L1017">GetNumByUnit(E1017,"衛")</f>
        <v>1</v>
      </c>
      <c r="M1017" t="str">
        <f t="shared" si="60"/>
        <v xml:space="preserve"> 台北市中山區明水路  </v>
      </c>
      <c r="N1017" t="str">
        <f t="shared" si="61"/>
        <v>台北市</v>
      </c>
      <c r="O1017">
        <f t="shared" si="62"/>
        <v>35000</v>
      </c>
      <c r="P1017" t="str">
        <f>_xlfn.XLOOKUP(N1017,區隔!$B$3:$B$20,區隔!C$3:C$20,0)</f>
        <v>北部</v>
      </c>
      <c r="Q1017" t="str">
        <f>LOOKUP(C1017,區隔!$F$3:$F$5,區隔!$E$3:$E$5)</f>
        <v>小坪數</v>
      </c>
      <c r="R1017">
        <f t="shared" si="63"/>
        <v>20</v>
      </c>
    </row>
    <row r="1018" spans="1:18" x14ac:dyDescent="0.3">
      <c r="A1018" s="7" t="s">
        <v>2767</v>
      </c>
      <c r="B1018" t="s">
        <v>1</v>
      </c>
      <c r="C1018">
        <v>38.880000000000003</v>
      </c>
      <c r="D1018" t="s">
        <v>2768</v>
      </c>
      <c r="E1018" t="s">
        <v>53</v>
      </c>
      <c r="F1018" t="s">
        <v>2769</v>
      </c>
      <c r="G1018" t="s">
        <v>848</v>
      </c>
      <c r="H1018" t="str" cm="1">
        <f t="array" ref="H1018:I1018">_xlfn.TEXTSPLIT(SUBSTITUTE(D1018,"樓",""),"/",,,0)</f>
        <v>14</v>
      </c>
      <c r="I1018" t="str">
        <v>25</v>
      </c>
      <c r="J1018" cm="1">
        <f t="array" ref="J1018">GetNumByUnit(E1018,"房")</f>
        <v>3</v>
      </c>
      <c r="K1018" cm="1">
        <f t="array" ref="K1018">GetNumByUnit(E1018,"廳")</f>
        <v>2</v>
      </c>
      <c r="L1018" cm="1">
        <f t="array" ref="L1018">GetNumByUnit(E1018,"衛")</f>
        <v>2</v>
      </c>
      <c r="M1018" t="str">
        <f t="shared" si="60"/>
        <v xml:space="preserve">新北市板橋區莊敬路  </v>
      </c>
      <c r="N1018" t="str">
        <f t="shared" si="61"/>
        <v>新北市</v>
      </c>
      <c r="O1018">
        <f t="shared" si="62"/>
        <v>48500</v>
      </c>
      <c r="P1018" t="str">
        <f>_xlfn.XLOOKUP(N1018,區隔!$B$3:$B$20,區隔!C$3:C$20,0)</f>
        <v>北部</v>
      </c>
      <c r="Q1018" t="str">
        <f>LOOKUP(C1018,區隔!$F$3:$F$5,區隔!$E$3:$E$5)</f>
        <v>大坪數</v>
      </c>
      <c r="R1018">
        <f t="shared" si="63"/>
        <v>30</v>
      </c>
    </row>
    <row r="1019" spans="1:18" x14ac:dyDescent="0.3">
      <c r="A1019" s="7" t="s">
        <v>2770</v>
      </c>
      <c r="B1019" t="s">
        <v>1</v>
      </c>
      <c r="C1019">
        <v>98.42</v>
      </c>
      <c r="D1019" t="s">
        <v>627</v>
      </c>
      <c r="E1019" t="s">
        <v>640</v>
      </c>
      <c r="F1019" t="s">
        <v>2771</v>
      </c>
      <c r="G1019" t="s">
        <v>361</v>
      </c>
      <c r="H1019" t="str" cm="1">
        <f t="array" ref="H1019:I1019">_xlfn.TEXTSPLIT(SUBSTITUTE(D1019,"樓",""),"/",,,0)</f>
        <v>8</v>
      </c>
      <c r="I1019" t="str">
        <v>26</v>
      </c>
      <c r="J1019" cm="1">
        <f t="array" ref="J1019">GetNumByUnit(E1019,"房")</f>
        <v>3</v>
      </c>
      <c r="K1019" cm="1">
        <f t="array" ref="K1019">GetNumByUnit(E1019,"廳")</f>
        <v>2</v>
      </c>
      <c r="L1019" cm="1">
        <f t="array" ref="L1019">GetNumByUnit(E1019,"衛")</f>
        <v>3</v>
      </c>
      <c r="M1019" t="str">
        <f t="shared" si="60"/>
        <v xml:space="preserve">台南市東區林森路一段  </v>
      </c>
      <c r="N1019" t="str">
        <f t="shared" si="61"/>
        <v>台南市</v>
      </c>
      <c r="O1019">
        <f t="shared" si="62"/>
        <v>78000</v>
      </c>
      <c r="P1019" t="str">
        <f>_xlfn.XLOOKUP(N1019,區隔!$B$3:$B$20,區隔!C$3:C$20,0)</f>
        <v>南部</v>
      </c>
      <c r="Q1019" t="str">
        <f>LOOKUP(C1019,區隔!$F$3:$F$5,區隔!$E$3:$E$5)</f>
        <v>大坪數</v>
      </c>
      <c r="R1019">
        <f t="shared" si="63"/>
        <v>30</v>
      </c>
    </row>
    <row r="1020" spans="1:18" x14ac:dyDescent="0.3">
      <c r="A1020" s="7" t="s">
        <v>2774</v>
      </c>
      <c r="B1020" t="s">
        <v>1</v>
      </c>
      <c r="C1020">
        <v>15.25</v>
      </c>
      <c r="D1020" t="s">
        <v>64</v>
      </c>
      <c r="E1020" t="s">
        <v>100</v>
      </c>
      <c r="F1020" t="s">
        <v>2775</v>
      </c>
      <c r="G1020" t="s">
        <v>434</v>
      </c>
      <c r="H1020" t="str" cm="1">
        <f t="array" ref="H1020:I1020">_xlfn.TEXTSPLIT(SUBSTITUTE(D1020,"樓",""),"/",,,0)</f>
        <v>1</v>
      </c>
      <c r="I1020" t="str">
        <v>4</v>
      </c>
      <c r="J1020" t="str" cm="1">
        <f t="array" ref="J1020">GetNumByUnit(E1020,"房")</f>
        <v/>
      </c>
      <c r="K1020" cm="1">
        <f t="array" ref="K1020">GetNumByUnit(E1020,"廳")</f>
        <v>1</v>
      </c>
      <c r="L1020" cm="1">
        <f t="array" ref="L1020">GetNumByUnit(E1020,"衛")</f>
        <v>1</v>
      </c>
      <c r="M1020" t="str">
        <f t="shared" si="60"/>
        <v xml:space="preserve">新北市新莊區自治街  </v>
      </c>
      <c r="N1020" t="str">
        <f t="shared" si="61"/>
        <v>新北市</v>
      </c>
      <c r="O1020">
        <f t="shared" si="62"/>
        <v>33000</v>
      </c>
      <c r="P1020" t="str">
        <f>_xlfn.XLOOKUP(N1020,區隔!$B$3:$B$20,區隔!C$3:C$20,0)</f>
        <v>北部</v>
      </c>
      <c r="Q1020" t="str">
        <f>LOOKUP(C1020,區隔!$F$3:$F$5,區隔!$E$3:$E$5)</f>
        <v>中坪數</v>
      </c>
      <c r="R1020">
        <f t="shared" si="63"/>
        <v>10</v>
      </c>
    </row>
    <row r="1021" spans="1:18" x14ac:dyDescent="0.3">
      <c r="A1021" s="7" t="s">
        <v>584</v>
      </c>
      <c r="B1021" t="s">
        <v>1</v>
      </c>
      <c r="C1021">
        <v>13.98</v>
      </c>
      <c r="D1021" t="s">
        <v>174</v>
      </c>
      <c r="E1021" t="s">
        <v>56</v>
      </c>
      <c r="F1021" t="s">
        <v>585</v>
      </c>
      <c r="G1021" t="s">
        <v>177</v>
      </c>
      <c r="H1021" t="str" cm="1">
        <f t="array" ref="H1021:I1021">_xlfn.TEXTSPLIT(SUBSTITUTE(D1021,"樓",""),"/",,,0)</f>
        <v>6</v>
      </c>
      <c r="I1021" t="str">
        <v>12</v>
      </c>
      <c r="J1021" cm="1">
        <f t="array" ref="J1021">GetNumByUnit(E1021,"房")</f>
        <v>1</v>
      </c>
      <c r="K1021" cm="1">
        <f t="array" ref="K1021">GetNumByUnit(E1021,"廳")</f>
        <v>1</v>
      </c>
      <c r="L1021" cm="1">
        <f t="array" ref="L1021">GetNumByUnit(E1021,"衛")</f>
        <v>1</v>
      </c>
      <c r="M1021" t="str">
        <f t="shared" si="60"/>
        <v xml:space="preserve">台北市大同區蘭州街  </v>
      </c>
      <c r="N1021" t="str">
        <f t="shared" si="61"/>
        <v>台北市</v>
      </c>
      <c r="O1021">
        <f t="shared" si="62"/>
        <v>38000</v>
      </c>
      <c r="P1021" t="str">
        <f>_xlfn.XLOOKUP(N1021,區隔!$B$3:$B$20,區隔!C$3:C$20,0)</f>
        <v>北部</v>
      </c>
      <c r="Q1021" t="str">
        <f>LOOKUP(C1021,區隔!$F$3:$F$5,區隔!$E$3:$E$5)</f>
        <v>小坪數</v>
      </c>
      <c r="R1021">
        <f t="shared" si="63"/>
        <v>20</v>
      </c>
    </row>
    <row r="1022" spans="1:18" x14ac:dyDescent="0.3">
      <c r="A1022" s="7" t="s">
        <v>586</v>
      </c>
      <c r="B1022" t="s">
        <v>1</v>
      </c>
      <c r="C1022">
        <v>13.98</v>
      </c>
      <c r="D1022" t="s">
        <v>82</v>
      </c>
      <c r="E1022" t="s">
        <v>56</v>
      </c>
      <c r="F1022" t="s">
        <v>585</v>
      </c>
      <c r="G1022" t="s">
        <v>587</v>
      </c>
      <c r="H1022" t="str" cm="1">
        <f t="array" ref="H1022:I1022">_xlfn.TEXTSPLIT(SUBSTITUTE(D1022,"樓",""),"/",,,0)</f>
        <v>4</v>
      </c>
      <c r="I1022" t="str">
        <v>12</v>
      </c>
      <c r="J1022" cm="1">
        <f t="array" ref="J1022">GetNumByUnit(E1022,"房")</f>
        <v>1</v>
      </c>
      <c r="K1022" cm="1">
        <f t="array" ref="K1022">GetNumByUnit(E1022,"廳")</f>
        <v>1</v>
      </c>
      <c r="L1022" cm="1">
        <f t="array" ref="L1022">GetNumByUnit(E1022,"衛")</f>
        <v>1</v>
      </c>
      <c r="M1022" t="str">
        <f t="shared" si="60"/>
        <v xml:space="preserve">台北市大同區蘭州街  </v>
      </c>
      <c r="N1022" t="str">
        <f t="shared" si="61"/>
        <v>台北市</v>
      </c>
      <c r="O1022">
        <f t="shared" si="62"/>
        <v>37000</v>
      </c>
      <c r="P1022" t="str">
        <f>_xlfn.XLOOKUP(N1022,區隔!$B$3:$B$20,區隔!C$3:C$20,0)</f>
        <v>北部</v>
      </c>
      <c r="Q1022" t="str">
        <f>LOOKUP(C1022,區隔!$F$3:$F$5,區隔!$E$3:$E$5)</f>
        <v>小坪數</v>
      </c>
      <c r="R1022">
        <f t="shared" si="63"/>
        <v>20</v>
      </c>
    </row>
    <row r="1023" spans="1:18" x14ac:dyDescent="0.3">
      <c r="A1023" s="7" t="s">
        <v>588</v>
      </c>
      <c r="B1023" t="s">
        <v>1</v>
      </c>
      <c r="C1023">
        <v>272.32</v>
      </c>
      <c r="D1023" t="s">
        <v>589</v>
      </c>
      <c r="E1023" t="s">
        <v>590</v>
      </c>
      <c r="F1023" t="s">
        <v>591</v>
      </c>
      <c r="G1023" t="s">
        <v>131</v>
      </c>
      <c r="H1023" t="str" cm="1">
        <f t="array" ref="H1023:I1023">_xlfn.TEXTSPLIT(SUBSTITUTE(D1023,"樓",""),"/",,,0)</f>
        <v>B1-3</v>
      </c>
      <c r="I1023" t="str">
        <v>4</v>
      </c>
      <c r="J1023" cm="1">
        <f t="array" ref="J1023">GetNumByUnit(E1023,"房")</f>
        <v>4</v>
      </c>
      <c r="K1023" cm="1">
        <f t="array" ref="K1023">GetNumByUnit(E1023,"廳")</f>
        <v>5</v>
      </c>
      <c r="L1023" cm="1">
        <f t="array" ref="L1023">GetNumByUnit(E1023,"衛")</f>
        <v>7</v>
      </c>
      <c r="M1023" t="str">
        <f t="shared" si="60"/>
        <v xml:space="preserve"> 台北市信義區青雲街  </v>
      </c>
      <c r="N1023" t="str">
        <f t="shared" si="61"/>
        <v>台北市</v>
      </c>
      <c r="O1023">
        <f t="shared" si="62"/>
        <v>300000</v>
      </c>
      <c r="P1023" t="str">
        <f>_xlfn.XLOOKUP(N1023,區隔!$B$3:$B$20,區隔!C$3:C$20,0)</f>
        <v>北部</v>
      </c>
      <c r="Q1023" t="str">
        <f>LOOKUP(C1023,區隔!$F$3:$F$5,區隔!$E$3:$E$5)</f>
        <v>大坪數</v>
      </c>
      <c r="R1023">
        <f t="shared" si="63"/>
        <v>10</v>
      </c>
    </row>
    <row r="1024" spans="1:18" x14ac:dyDescent="0.3">
      <c r="A1024" s="7" t="s">
        <v>2776</v>
      </c>
      <c r="B1024" t="s">
        <v>1</v>
      </c>
      <c r="C1024">
        <v>7.47</v>
      </c>
      <c r="D1024" t="s">
        <v>191</v>
      </c>
      <c r="E1024" t="s">
        <v>56</v>
      </c>
      <c r="F1024" t="s">
        <v>2777</v>
      </c>
      <c r="G1024" t="s">
        <v>1466</v>
      </c>
      <c r="H1024" t="str" cm="1">
        <f t="array" ref="H1024:I1024">_xlfn.TEXTSPLIT(SUBSTITUTE(D1024,"樓",""),"/",,,0)</f>
        <v>2</v>
      </c>
      <c r="I1024" t="str">
        <v>11</v>
      </c>
      <c r="J1024" cm="1">
        <f t="array" ref="J1024">GetNumByUnit(E1024,"房")</f>
        <v>1</v>
      </c>
      <c r="K1024" cm="1">
        <f t="array" ref="K1024">GetNumByUnit(E1024,"廳")</f>
        <v>1</v>
      </c>
      <c r="L1024" cm="1">
        <f t="array" ref="L1024">GetNumByUnit(E1024,"衛")</f>
        <v>1</v>
      </c>
      <c r="M1024" t="str">
        <f t="shared" si="60"/>
        <v xml:space="preserve">新北市板橋區萬板路  </v>
      </c>
      <c r="N1024" t="str">
        <f t="shared" si="61"/>
        <v>新北市</v>
      </c>
      <c r="O1024">
        <f t="shared" si="62"/>
        <v>16500</v>
      </c>
      <c r="P1024" t="str">
        <f>_xlfn.XLOOKUP(N1024,區隔!$B$3:$B$20,區隔!C$3:C$20,0)</f>
        <v>北部</v>
      </c>
      <c r="Q1024" t="str">
        <f>LOOKUP(C1024,區隔!$F$3:$F$5,區隔!$E$3:$E$5)</f>
        <v>小坪數</v>
      </c>
      <c r="R1024">
        <f t="shared" si="63"/>
        <v>20</v>
      </c>
    </row>
    <row r="1025" spans="1:18" x14ac:dyDescent="0.3">
      <c r="A1025" s="7" t="s">
        <v>595</v>
      </c>
      <c r="B1025" t="s">
        <v>1</v>
      </c>
      <c r="C1025">
        <v>29.73</v>
      </c>
      <c r="D1025" t="s">
        <v>147</v>
      </c>
      <c r="E1025" t="s">
        <v>61</v>
      </c>
      <c r="F1025" t="s">
        <v>111</v>
      </c>
      <c r="G1025" t="s">
        <v>596</v>
      </c>
      <c r="H1025" t="str" cm="1">
        <f t="array" ref="H1025:I1025">_xlfn.TEXTSPLIT(SUBSTITUTE(D1025,"樓",""),"/",,,0)</f>
        <v>10</v>
      </c>
      <c r="I1025" t="str">
        <v>15</v>
      </c>
      <c r="J1025" cm="1">
        <f t="array" ref="J1025">GetNumByUnit(E1025,"房")</f>
        <v>2</v>
      </c>
      <c r="K1025" cm="1">
        <f t="array" ref="K1025">GetNumByUnit(E1025,"廳")</f>
        <v>2</v>
      </c>
      <c r="L1025" cm="1">
        <f t="array" ref="L1025">GetNumByUnit(E1025,"衛")</f>
        <v>1</v>
      </c>
      <c r="M1025" t="str">
        <f t="shared" si="60"/>
        <v xml:space="preserve">台北市內湖區內湖路二段  </v>
      </c>
      <c r="N1025" t="str">
        <f t="shared" si="61"/>
        <v>台北市</v>
      </c>
      <c r="O1025">
        <f t="shared" si="62"/>
        <v>47000</v>
      </c>
      <c r="P1025" t="str">
        <f>_xlfn.XLOOKUP(N1025,區隔!$B$3:$B$20,區隔!C$3:C$20,0)</f>
        <v>北部</v>
      </c>
      <c r="Q1025" t="str">
        <f>LOOKUP(C1025,區隔!$F$3:$F$5,區隔!$E$3:$E$5)</f>
        <v>中坪數</v>
      </c>
      <c r="R1025">
        <f t="shared" si="63"/>
        <v>20</v>
      </c>
    </row>
    <row r="1026" spans="1:18" x14ac:dyDescent="0.3">
      <c r="A1026" s="7" t="s">
        <v>2778</v>
      </c>
      <c r="B1026" t="s">
        <v>1</v>
      </c>
      <c r="C1026">
        <v>64.97</v>
      </c>
      <c r="D1026" t="s">
        <v>2779</v>
      </c>
      <c r="E1026" t="s">
        <v>66</v>
      </c>
      <c r="F1026" t="s">
        <v>2780</v>
      </c>
      <c r="G1026" t="s">
        <v>107</v>
      </c>
      <c r="H1026" t="str" cm="1">
        <f t="array" ref="H1026:I1026">_xlfn.TEXTSPLIT(SUBSTITUTE(D1026,"樓",""),"/",,,0)</f>
        <v>20</v>
      </c>
      <c r="I1026" t="str">
        <v>28</v>
      </c>
      <c r="J1026" cm="1">
        <f t="array" ref="J1026">GetNumByUnit(E1026,"房")</f>
        <v>4</v>
      </c>
      <c r="K1026" cm="1">
        <f t="array" ref="K1026">GetNumByUnit(E1026,"廳")</f>
        <v>2</v>
      </c>
      <c r="L1026" cm="1">
        <f t="array" ref="L1026">GetNumByUnit(E1026,"衛")</f>
        <v>2</v>
      </c>
      <c r="M1026" t="str">
        <f t="shared" si="60"/>
        <v xml:space="preserve">新竹市新竹市東門街  </v>
      </c>
      <c r="N1026" t="str">
        <f t="shared" si="61"/>
        <v>新竹市</v>
      </c>
      <c r="O1026">
        <f t="shared" si="62"/>
        <v>52000</v>
      </c>
      <c r="P1026" t="str">
        <f>_xlfn.XLOOKUP(N1026,區隔!$B$3:$B$20,區隔!C$3:C$20,0)</f>
        <v>北部</v>
      </c>
      <c r="Q1026" t="str">
        <f>LOOKUP(C1026,區隔!$F$3:$F$5,區隔!$E$3:$E$5)</f>
        <v>大坪數</v>
      </c>
      <c r="R1026">
        <f t="shared" si="63"/>
        <v>30</v>
      </c>
    </row>
    <row r="1027" spans="1:18" x14ac:dyDescent="0.3">
      <c r="A1027" s="7" t="s">
        <v>2781</v>
      </c>
      <c r="B1027" t="s">
        <v>1</v>
      </c>
      <c r="C1027">
        <v>32.4</v>
      </c>
      <c r="D1027" t="s">
        <v>50</v>
      </c>
      <c r="E1027" t="s">
        <v>53</v>
      </c>
      <c r="F1027" t="s">
        <v>2782</v>
      </c>
      <c r="G1027" t="s">
        <v>243</v>
      </c>
      <c r="H1027" t="str" cm="1">
        <f t="array" ref="H1027:I1027">_xlfn.TEXTSPLIT(SUBSTITUTE(D1027,"樓",""),"/",,,0)</f>
        <v>2</v>
      </c>
      <c r="I1027" t="str">
        <v>7</v>
      </c>
      <c r="J1027" cm="1">
        <f t="array" ref="J1027">GetNumByUnit(E1027,"房")</f>
        <v>3</v>
      </c>
      <c r="K1027" cm="1">
        <f t="array" ref="K1027">GetNumByUnit(E1027,"廳")</f>
        <v>2</v>
      </c>
      <c r="L1027" cm="1">
        <f t="array" ref="L1027">GetNumByUnit(E1027,"衛")</f>
        <v>2</v>
      </c>
      <c r="M1027" t="str">
        <f t="shared" ref="M1027:M1090" si="64">IFERROR(_xlfn.TEXTAFTER(F1027,"/",LEN(F1027)-LEN(SUBSTITUTE(F1027,"/",""))),F1027)</f>
        <v xml:space="preserve">新北市板橋區和平路  </v>
      </c>
      <c r="N1027" t="str">
        <f t="shared" ref="N1027:N1090" si="65">TRIM(LEFT(M1027,MIN(IFERROR(SEARCH("縣",M1027),999),IFERROR(SEARCH("市",M1027),999))))</f>
        <v>新北市</v>
      </c>
      <c r="O1027">
        <f t="shared" ref="O1027:O1090" si="66">VALUE(SUBSTITUTE(SUBSTITUTE(G1027,",", ""),"元/月",""))</f>
        <v>30000</v>
      </c>
      <c r="P1027" t="str">
        <f>_xlfn.XLOOKUP(N1027,區隔!$B$3:$B$20,區隔!C$3:C$20,0)</f>
        <v>北部</v>
      </c>
      <c r="Q1027" t="str">
        <f>LOOKUP(C1027,區隔!$F$3:$F$5,區隔!$E$3:$E$5)</f>
        <v>大坪數</v>
      </c>
      <c r="R1027">
        <f t="shared" ref="R1027:R1090" si="67">_xlfn.XLOOKUP(CEILING(I1027,10),_xlfn.SEQUENCE(100,,10,10),_xlfn.SEQUENCE(100,,10,10))</f>
        <v>10</v>
      </c>
    </row>
    <row r="1028" spans="1:18" x14ac:dyDescent="0.3">
      <c r="A1028" s="7" t="s">
        <v>2783</v>
      </c>
      <c r="B1028" t="s">
        <v>1</v>
      </c>
      <c r="C1028">
        <v>31.76</v>
      </c>
      <c r="D1028" t="s">
        <v>610</v>
      </c>
      <c r="E1028" t="s">
        <v>79</v>
      </c>
      <c r="F1028" t="s">
        <v>2784</v>
      </c>
      <c r="G1028" t="s">
        <v>214</v>
      </c>
      <c r="H1028" t="str" cm="1">
        <f t="array" ref="H1028:I1028">_xlfn.TEXTSPLIT(SUBSTITUTE(D1028,"樓",""),"/",,,0)</f>
        <v>10</v>
      </c>
      <c r="I1028" t="str">
        <v>14</v>
      </c>
      <c r="J1028" cm="1">
        <f t="array" ref="J1028">GetNumByUnit(E1028,"房")</f>
        <v>1</v>
      </c>
      <c r="K1028" cm="1">
        <f t="array" ref="K1028">GetNumByUnit(E1028,"廳")</f>
        <v>2</v>
      </c>
      <c r="L1028" cm="1">
        <f t="array" ref="L1028">GetNumByUnit(E1028,"衛")</f>
        <v>1</v>
      </c>
      <c r="M1028" t="str">
        <f t="shared" si="64"/>
        <v xml:space="preserve">新北市淡水區中正東路一段  </v>
      </c>
      <c r="N1028" t="str">
        <f t="shared" si="65"/>
        <v>新北市</v>
      </c>
      <c r="O1028">
        <f t="shared" si="66"/>
        <v>18000</v>
      </c>
      <c r="P1028" t="str">
        <f>_xlfn.XLOOKUP(N1028,區隔!$B$3:$B$20,區隔!C$3:C$20,0)</f>
        <v>北部</v>
      </c>
      <c r="Q1028" t="str">
        <f>LOOKUP(C1028,區隔!$F$3:$F$5,區隔!$E$3:$E$5)</f>
        <v>大坪數</v>
      </c>
      <c r="R1028">
        <f t="shared" si="67"/>
        <v>20</v>
      </c>
    </row>
    <row r="1029" spans="1:18" x14ac:dyDescent="0.3">
      <c r="A1029" s="7" t="s">
        <v>2785</v>
      </c>
      <c r="B1029" t="s">
        <v>1</v>
      </c>
      <c r="C1029">
        <v>49.88</v>
      </c>
      <c r="D1029" t="s">
        <v>1437</v>
      </c>
      <c r="E1029" t="s">
        <v>2786</v>
      </c>
      <c r="F1029" t="s">
        <v>2787</v>
      </c>
      <c r="G1029" t="s">
        <v>243</v>
      </c>
      <c r="H1029" t="str" cm="1">
        <f t="array" ref="H1029:I1029">_xlfn.TEXTSPLIT(SUBSTITUTE(D1029,"樓",""),"/",,,0)</f>
        <v>2-3</v>
      </c>
      <c r="I1029" t="str">
        <v>3</v>
      </c>
      <c r="J1029" cm="1">
        <f t="array" ref="J1029">GetNumByUnit(E1029,"房")</f>
        <v>2</v>
      </c>
      <c r="K1029" cm="1">
        <f t="array" ref="K1029">GetNumByUnit(E1029,"廳")</f>
        <v>4</v>
      </c>
      <c r="L1029" cm="1">
        <f t="array" ref="L1029">GetNumByUnit(E1029,"衛")</f>
        <v>4</v>
      </c>
      <c r="M1029" t="str">
        <f t="shared" si="64"/>
        <v xml:space="preserve">新竹市新竹市北門街  </v>
      </c>
      <c r="N1029" t="str">
        <f t="shared" si="65"/>
        <v>新竹市</v>
      </c>
      <c r="O1029">
        <f t="shared" si="66"/>
        <v>30000</v>
      </c>
      <c r="P1029" t="str">
        <f>_xlfn.XLOOKUP(N1029,區隔!$B$3:$B$20,區隔!C$3:C$20,0)</f>
        <v>北部</v>
      </c>
      <c r="Q1029" t="str">
        <f>LOOKUP(C1029,區隔!$F$3:$F$5,區隔!$E$3:$E$5)</f>
        <v>大坪數</v>
      </c>
      <c r="R1029">
        <f t="shared" si="67"/>
        <v>10</v>
      </c>
    </row>
    <row r="1030" spans="1:18" x14ac:dyDescent="0.3">
      <c r="A1030" s="7" t="s">
        <v>2789</v>
      </c>
      <c r="B1030" t="s">
        <v>1</v>
      </c>
      <c r="C1030">
        <v>24.3</v>
      </c>
      <c r="D1030" t="s">
        <v>2148</v>
      </c>
      <c r="E1030" t="s">
        <v>61</v>
      </c>
      <c r="F1030" t="s">
        <v>2790</v>
      </c>
      <c r="G1030" t="s">
        <v>243</v>
      </c>
      <c r="H1030" t="str" cm="1">
        <f t="array" ref="H1030:I1030">_xlfn.TEXTSPLIT(SUBSTITUTE(D1030,"樓",""),"/",,,0)</f>
        <v>9</v>
      </c>
      <c r="I1030" t="str">
        <v>13</v>
      </c>
      <c r="J1030" cm="1">
        <f t="array" ref="J1030">GetNumByUnit(E1030,"房")</f>
        <v>2</v>
      </c>
      <c r="K1030" cm="1">
        <f t="array" ref="K1030">GetNumByUnit(E1030,"廳")</f>
        <v>2</v>
      </c>
      <c r="L1030" cm="1">
        <f t="array" ref="L1030">GetNumByUnit(E1030,"衛")</f>
        <v>1</v>
      </c>
      <c r="M1030" t="str">
        <f t="shared" si="64"/>
        <v xml:space="preserve"> 新北市淡水區民族路  </v>
      </c>
      <c r="N1030" t="str">
        <f t="shared" si="65"/>
        <v>新北市</v>
      </c>
      <c r="O1030">
        <f t="shared" si="66"/>
        <v>30000</v>
      </c>
      <c r="P1030" t="str">
        <f>_xlfn.XLOOKUP(N1030,區隔!$B$3:$B$20,區隔!C$3:C$20,0)</f>
        <v>北部</v>
      </c>
      <c r="Q1030" t="str">
        <f>LOOKUP(C1030,區隔!$F$3:$F$5,區隔!$E$3:$E$5)</f>
        <v>中坪數</v>
      </c>
      <c r="R1030">
        <f t="shared" si="67"/>
        <v>20</v>
      </c>
    </row>
    <row r="1031" spans="1:18" x14ac:dyDescent="0.3">
      <c r="A1031" s="7" t="s">
        <v>2791</v>
      </c>
      <c r="B1031" t="s">
        <v>1</v>
      </c>
      <c r="C1031">
        <v>40.11</v>
      </c>
      <c r="D1031" t="s">
        <v>619</v>
      </c>
      <c r="E1031" t="s">
        <v>187</v>
      </c>
      <c r="F1031" t="s">
        <v>2792</v>
      </c>
      <c r="G1031" t="s">
        <v>243</v>
      </c>
      <c r="H1031" t="str" cm="1">
        <f t="array" ref="H1031:I1031">_xlfn.TEXTSPLIT(SUBSTITUTE(D1031,"樓",""),"/",,,0)</f>
        <v>3</v>
      </c>
      <c r="I1031" t="str">
        <v>16</v>
      </c>
      <c r="J1031" cm="1">
        <f t="array" ref="J1031">GetNumByUnit(E1031,"房")</f>
        <v>3</v>
      </c>
      <c r="K1031" cm="1">
        <f t="array" ref="K1031">GetNumByUnit(E1031,"廳")</f>
        <v>2</v>
      </c>
      <c r="L1031" cm="1">
        <f t="array" ref="L1031">GetNumByUnit(E1031,"衛")</f>
        <v>1</v>
      </c>
      <c r="M1031" t="str">
        <f t="shared" si="64"/>
        <v xml:space="preserve">新北市土城區立德路  </v>
      </c>
      <c r="N1031" t="str">
        <f t="shared" si="65"/>
        <v>新北市</v>
      </c>
      <c r="O1031">
        <f t="shared" si="66"/>
        <v>30000</v>
      </c>
      <c r="P1031" t="str">
        <f>_xlfn.XLOOKUP(N1031,區隔!$B$3:$B$20,區隔!C$3:C$20,0)</f>
        <v>北部</v>
      </c>
      <c r="Q1031" t="str">
        <f>LOOKUP(C1031,區隔!$F$3:$F$5,區隔!$E$3:$E$5)</f>
        <v>大坪數</v>
      </c>
      <c r="R1031">
        <f t="shared" si="67"/>
        <v>20</v>
      </c>
    </row>
    <row r="1032" spans="1:18" x14ac:dyDescent="0.3">
      <c r="A1032" s="7" t="s">
        <v>2796</v>
      </c>
      <c r="B1032" t="s">
        <v>1</v>
      </c>
      <c r="C1032">
        <v>11.37</v>
      </c>
      <c r="D1032" t="s">
        <v>652</v>
      </c>
      <c r="E1032" t="s">
        <v>56</v>
      </c>
      <c r="F1032" t="s">
        <v>2797</v>
      </c>
      <c r="G1032" t="s">
        <v>768</v>
      </c>
      <c r="H1032" t="str" cm="1">
        <f t="array" ref="H1032:I1032">_xlfn.TEXTSPLIT(SUBSTITUTE(D1032,"樓",""),"/",,,0)</f>
        <v>11</v>
      </c>
      <c r="I1032" t="str">
        <v>12</v>
      </c>
      <c r="J1032" cm="1">
        <f t="array" ref="J1032">GetNumByUnit(E1032,"房")</f>
        <v>1</v>
      </c>
      <c r="K1032" cm="1">
        <f t="array" ref="K1032">GetNumByUnit(E1032,"廳")</f>
        <v>1</v>
      </c>
      <c r="L1032" cm="1">
        <f t="array" ref="L1032">GetNumByUnit(E1032,"衛")</f>
        <v>1</v>
      </c>
      <c r="M1032" t="str">
        <f t="shared" si="64"/>
        <v xml:space="preserve">台中市北屯區昌平路二段  </v>
      </c>
      <c r="N1032" t="str">
        <f t="shared" si="65"/>
        <v>台中市</v>
      </c>
      <c r="O1032">
        <f t="shared" si="66"/>
        <v>11000</v>
      </c>
      <c r="P1032" t="str">
        <f>_xlfn.XLOOKUP(N1032,區隔!$B$3:$B$20,區隔!C$3:C$20,0)</f>
        <v>中部</v>
      </c>
      <c r="Q1032" t="str">
        <f>LOOKUP(C1032,區隔!$F$3:$F$5,區隔!$E$3:$E$5)</f>
        <v>小坪數</v>
      </c>
      <c r="R1032">
        <f t="shared" si="67"/>
        <v>20</v>
      </c>
    </row>
    <row r="1033" spans="1:18" x14ac:dyDescent="0.3">
      <c r="A1033" s="7" t="s">
        <v>599</v>
      </c>
      <c r="B1033" t="s">
        <v>1</v>
      </c>
      <c r="C1033">
        <v>24.87</v>
      </c>
      <c r="D1033" t="s">
        <v>60</v>
      </c>
      <c r="E1033" t="s">
        <v>600</v>
      </c>
      <c r="F1033" t="s">
        <v>601</v>
      </c>
      <c r="G1033" t="s">
        <v>228</v>
      </c>
      <c r="H1033" t="str" cm="1">
        <f t="array" ref="H1033:I1033">_xlfn.TEXTSPLIT(SUBSTITUTE(D1033,"樓",""),"/",,,0)</f>
        <v>4</v>
      </c>
      <c r="I1033" t="str">
        <v>5</v>
      </c>
      <c r="J1033" cm="1">
        <f t="array" ref="J1033">GetNumByUnit(E1033,"房")</f>
        <v>2</v>
      </c>
      <c r="K1033" cm="1">
        <f t="array" ref="K1033">GetNumByUnit(E1033,"廳")</f>
        <v>2</v>
      </c>
      <c r="L1033" cm="1">
        <f t="array" ref="L1033">GetNumByUnit(E1033,"衛")</f>
        <v>5</v>
      </c>
      <c r="M1033" t="str">
        <f t="shared" si="64"/>
        <v xml:space="preserve">台北市文山區興順街  </v>
      </c>
      <c r="N1033" t="str">
        <f t="shared" si="65"/>
        <v>台北市</v>
      </c>
      <c r="O1033">
        <f t="shared" si="66"/>
        <v>35000</v>
      </c>
      <c r="P1033" t="str">
        <f>_xlfn.XLOOKUP(N1033,區隔!$B$3:$B$20,區隔!C$3:C$20,0)</f>
        <v>北部</v>
      </c>
      <c r="Q1033" t="str">
        <f>LOOKUP(C1033,區隔!$F$3:$F$5,區隔!$E$3:$E$5)</f>
        <v>中坪數</v>
      </c>
      <c r="R1033">
        <f t="shared" si="67"/>
        <v>10</v>
      </c>
    </row>
    <row r="1034" spans="1:18" x14ac:dyDescent="0.3">
      <c r="A1034" s="7" t="s">
        <v>2798</v>
      </c>
      <c r="B1034" t="s">
        <v>1</v>
      </c>
      <c r="C1034">
        <v>33.83</v>
      </c>
      <c r="D1034" t="s">
        <v>151</v>
      </c>
      <c r="E1034" t="s">
        <v>141</v>
      </c>
      <c r="F1034" t="s">
        <v>2799</v>
      </c>
      <c r="G1034" t="s">
        <v>482</v>
      </c>
      <c r="H1034" t="str" cm="1">
        <f t="array" ref="H1034:I1034">_xlfn.TEXTSPLIT(SUBSTITUTE(D1034,"樓",""),"/",,,0)</f>
        <v>6</v>
      </c>
      <c r="I1034" t="str">
        <v>14</v>
      </c>
      <c r="J1034" cm="1">
        <f t="array" ref="J1034">GetNumByUnit(E1034,"房")</f>
        <v>2</v>
      </c>
      <c r="K1034" cm="1">
        <f t="array" ref="K1034">GetNumByUnit(E1034,"廳")</f>
        <v>1</v>
      </c>
      <c r="L1034" cm="1">
        <f t="array" ref="L1034">GetNumByUnit(E1034,"衛")</f>
        <v>1</v>
      </c>
      <c r="M1034" t="str">
        <f t="shared" si="64"/>
        <v xml:space="preserve">桃園市桃園區朝陽街  </v>
      </c>
      <c r="N1034" t="str">
        <f t="shared" si="65"/>
        <v>桃園市</v>
      </c>
      <c r="O1034">
        <f t="shared" si="66"/>
        <v>29000</v>
      </c>
      <c r="P1034" t="str">
        <f>_xlfn.XLOOKUP(N1034,區隔!$B$3:$B$20,區隔!C$3:C$20,0)</f>
        <v>北部</v>
      </c>
      <c r="Q1034" t="str">
        <f>LOOKUP(C1034,區隔!$F$3:$F$5,區隔!$E$3:$E$5)</f>
        <v>大坪數</v>
      </c>
      <c r="R1034">
        <f t="shared" si="67"/>
        <v>20</v>
      </c>
    </row>
    <row r="1035" spans="1:18" x14ac:dyDescent="0.3">
      <c r="A1035" s="7" t="s">
        <v>2800</v>
      </c>
      <c r="B1035" t="s">
        <v>1</v>
      </c>
      <c r="C1035">
        <v>23.34</v>
      </c>
      <c r="D1035" t="s">
        <v>58</v>
      </c>
      <c r="E1035" t="s">
        <v>120</v>
      </c>
      <c r="F1035" t="s">
        <v>2801</v>
      </c>
      <c r="G1035" t="s">
        <v>112</v>
      </c>
      <c r="H1035" t="str" cm="1">
        <f t="array" ref="H1035:I1035">_xlfn.TEXTSPLIT(SUBSTITUTE(D1035,"樓",""),"/",,,0)</f>
        <v>1</v>
      </c>
      <c r="I1035" t="str">
        <v>5</v>
      </c>
      <c r="J1035" cm="1">
        <f t="array" ref="J1035">GetNumByUnit(E1035,"房")</f>
        <v>1</v>
      </c>
      <c r="K1035" cm="1">
        <f t="array" ref="K1035">GetNumByUnit(E1035,"廳")</f>
        <v>1</v>
      </c>
      <c r="L1035" cm="1">
        <f t="array" ref="L1035">GetNumByUnit(E1035,"衛")</f>
        <v>1</v>
      </c>
      <c r="M1035" t="str">
        <f t="shared" si="64"/>
        <v xml:space="preserve">新北市中和區景安路  </v>
      </c>
      <c r="N1035" t="str">
        <f t="shared" si="65"/>
        <v>新北市</v>
      </c>
      <c r="O1035">
        <f t="shared" si="66"/>
        <v>60000</v>
      </c>
      <c r="P1035" t="str">
        <f>_xlfn.XLOOKUP(N1035,區隔!$B$3:$B$20,區隔!C$3:C$20,0)</f>
        <v>北部</v>
      </c>
      <c r="Q1035" t="str">
        <f>LOOKUP(C1035,區隔!$F$3:$F$5,區隔!$E$3:$E$5)</f>
        <v>中坪數</v>
      </c>
      <c r="R1035">
        <f t="shared" si="67"/>
        <v>10</v>
      </c>
    </row>
    <row r="1036" spans="1:18" x14ac:dyDescent="0.3">
      <c r="A1036" s="7" t="s">
        <v>2802</v>
      </c>
      <c r="B1036" t="s">
        <v>1</v>
      </c>
      <c r="C1036">
        <v>48.36</v>
      </c>
      <c r="D1036" t="s">
        <v>58</v>
      </c>
      <c r="E1036" t="s">
        <v>1896</v>
      </c>
      <c r="F1036" t="s">
        <v>2803</v>
      </c>
      <c r="G1036" t="s">
        <v>41</v>
      </c>
      <c r="H1036" t="str" cm="1">
        <f t="array" ref="H1036:I1036">_xlfn.TEXTSPLIT(SUBSTITUTE(D1036,"樓",""),"/",,,0)</f>
        <v>1</v>
      </c>
      <c r="I1036" t="str">
        <v>5</v>
      </c>
      <c r="J1036" cm="1">
        <f t="array" ref="J1036">GetNumByUnit(E1036,"房")</f>
        <v>2</v>
      </c>
      <c r="K1036" cm="1">
        <f t="array" ref="K1036">GetNumByUnit(E1036,"廳")</f>
        <v>3</v>
      </c>
      <c r="L1036" cm="1">
        <f t="array" ref="L1036">GetNumByUnit(E1036,"衛")</f>
        <v>2</v>
      </c>
      <c r="M1036" t="str">
        <f t="shared" si="64"/>
        <v xml:space="preserve">新北市中和區圓通路  </v>
      </c>
      <c r="N1036" t="str">
        <f t="shared" si="65"/>
        <v>新北市</v>
      </c>
      <c r="O1036">
        <f t="shared" si="66"/>
        <v>45000</v>
      </c>
      <c r="P1036" t="str">
        <f>_xlfn.XLOOKUP(N1036,區隔!$B$3:$B$20,區隔!C$3:C$20,0)</f>
        <v>北部</v>
      </c>
      <c r="Q1036" t="str">
        <f>LOOKUP(C1036,區隔!$F$3:$F$5,區隔!$E$3:$E$5)</f>
        <v>大坪數</v>
      </c>
      <c r="R1036">
        <f t="shared" si="67"/>
        <v>10</v>
      </c>
    </row>
    <row r="1037" spans="1:18" x14ac:dyDescent="0.3">
      <c r="A1037" s="7" t="s">
        <v>602</v>
      </c>
      <c r="B1037" t="s">
        <v>1</v>
      </c>
      <c r="C1037">
        <v>56.14</v>
      </c>
      <c r="D1037" t="s">
        <v>458</v>
      </c>
      <c r="E1037" t="s">
        <v>53</v>
      </c>
      <c r="F1037" t="s">
        <v>510</v>
      </c>
      <c r="G1037" t="s">
        <v>424</v>
      </c>
      <c r="H1037" t="str" cm="1">
        <f t="array" ref="H1037:I1037">_xlfn.TEXTSPLIT(SUBSTITUTE(D1037,"樓",""),"/",,,0)</f>
        <v>7</v>
      </c>
      <c r="I1037" t="str">
        <v>23</v>
      </c>
      <c r="J1037" cm="1">
        <f t="array" ref="J1037">GetNumByUnit(E1037,"房")</f>
        <v>3</v>
      </c>
      <c r="K1037" cm="1">
        <f t="array" ref="K1037">GetNumByUnit(E1037,"廳")</f>
        <v>2</v>
      </c>
      <c r="L1037" cm="1">
        <f t="array" ref="L1037">GetNumByUnit(E1037,"衛")</f>
        <v>2</v>
      </c>
      <c r="M1037" t="str">
        <f t="shared" si="64"/>
        <v xml:space="preserve">台北市大安區復興南路二段  </v>
      </c>
      <c r="N1037" t="str">
        <f t="shared" si="65"/>
        <v>台北市</v>
      </c>
      <c r="O1037">
        <f t="shared" si="66"/>
        <v>98000</v>
      </c>
      <c r="P1037" t="str">
        <f>_xlfn.XLOOKUP(N1037,區隔!$B$3:$B$20,區隔!C$3:C$20,0)</f>
        <v>北部</v>
      </c>
      <c r="Q1037" t="str">
        <f>LOOKUP(C1037,區隔!$F$3:$F$5,區隔!$E$3:$E$5)</f>
        <v>大坪數</v>
      </c>
      <c r="R1037">
        <f t="shared" si="67"/>
        <v>30</v>
      </c>
    </row>
    <row r="1038" spans="1:18" x14ac:dyDescent="0.3">
      <c r="A1038" s="7" t="s">
        <v>2805</v>
      </c>
      <c r="B1038" t="s">
        <v>1</v>
      </c>
      <c r="C1038">
        <v>45</v>
      </c>
      <c r="D1038" t="s">
        <v>1266</v>
      </c>
      <c r="E1038" t="s">
        <v>1756</v>
      </c>
      <c r="F1038" t="s">
        <v>2371</v>
      </c>
      <c r="G1038" t="s">
        <v>26</v>
      </c>
      <c r="H1038" t="str" cm="1">
        <f t="array" ref="H1038:I1038">_xlfn.TEXTSPLIT(SUBSTITUTE(D1038,"樓",""),"/",,,0)</f>
        <v>1-4</v>
      </c>
      <c r="I1038" t="str">
        <v>4</v>
      </c>
      <c r="J1038" cm="1">
        <f t="array" ref="J1038">GetNumByUnit(E1038,"房")</f>
        <v>6</v>
      </c>
      <c r="K1038" cm="1">
        <f t="array" ref="K1038">GetNumByUnit(E1038,"廳")</f>
        <v>2</v>
      </c>
      <c r="L1038" cm="1">
        <f t="array" ref="L1038">GetNumByUnit(E1038,"衛")</f>
        <v>4</v>
      </c>
      <c r="M1038" t="str">
        <f t="shared" si="64"/>
        <v xml:space="preserve">彰化縣彰化市民族路  </v>
      </c>
      <c r="N1038" t="str">
        <f t="shared" si="65"/>
        <v>彰化縣</v>
      </c>
      <c r="O1038">
        <f t="shared" si="66"/>
        <v>32000</v>
      </c>
      <c r="P1038" t="str">
        <f>_xlfn.XLOOKUP(N1038,區隔!$B$3:$B$20,區隔!C$3:C$20,0)</f>
        <v>中部</v>
      </c>
      <c r="Q1038" t="str">
        <f>LOOKUP(C1038,區隔!$F$3:$F$5,區隔!$E$3:$E$5)</f>
        <v>大坪數</v>
      </c>
      <c r="R1038">
        <f t="shared" si="67"/>
        <v>10</v>
      </c>
    </row>
    <row r="1039" spans="1:18" x14ac:dyDescent="0.3">
      <c r="A1039" s="7" t="s">
        <v>2806</v>
      </c>
      <c r="B1039" t="s">
        <v>1</v>
      </c>
      <c r="C1039">
        <v>21.17</v>
      </c>
      <c r="D1039" t="s">
        <v>2087</v>
      </c>
      <c r="E1039" t="s">
        <v>141</v>
      </c>
      <c r="F1039" t="s">
        <v>2807</v>
      </c>
      <c r="G1039" t="s">
        <v>493</v>
      </c>
      <c r="H1039" t="str" cm="1">
        <f t="array" ref="H1039:I1039">_xlfn.TEXTSPLIT(SUBSTITUTE(D1039,"樓",""),"/",,,0)</f>
        <v>3</v>
      </c>
      <c r="I1039" t="str">
        <v>24</v>
      </c>
      <c r="J1039" cm="1">
        <f t="array" ref="J1039">GetNumByUnit(E1039,"房")</f>
        <v>2</v>
      </c>
      <c r="K1039" cm="1">
        <f t="array" ref="K1039">GetNumByUnit(E1039,"廳")</f>
        <v>1</v>
      </c>
      <c r="L1039" cm="1">
        <f t="array" ref="L1039">GetNumByUnit(E1039,"衛")</f>
        <v>1</v>
      </c>
      <c r="M1039" t="str">
        <f t="shared" si="64"/>
        <v xml:space="preserve">高雄市苓雅區憲政路  </v>
      </c>
      <c r="N1039" t="str">
        <f t="shared" si="65"/>
        <v>高雄市</v>
      </c>
      <c r="O1039">
        <f t="shared" si="66"/>
        <v>20000</v>
      </c>
      <c r="P1039" t="str">
        <f>_xlfn.XLOOKUP(N1039,區隔!$B$3:$B$20,區隔!C$3:C$20,0)</f>
        <v>南部</v>
      </c>
      <c r="Q1039" t="str">
        <f>LOOKUP(C1039,區隔!$F$3:$F$5,區隔!$E$3:$E$5)</f>
        <v>中坪數</v>
      </c>
      <c r="R1039">
        <f t="shared" si="67"/>
        <v>30</v>
      </c>
    </row>
    <row r="1040" spans="1:18" x14ac:dyDescent="0.3">
      <c r="A1040" s="7" t="s">
        <v>2808</v>
      </c>
      <c r="B1040" t="s">
        <v>1</v>
      </c>
      <c r="C1040">
        <v>34.14</v>
      </c>
      <c r="D1040" t="s">
        <v>1450</v>
      </c>
      <c r="E1040" t="s">
        <v>61</v>
      </c>
      <c r="F1040" t="s">
        <v>2809</v>
      </c>
      <c r="G1040" t="s">
        <v>482</v>
      </c>
      <c r="H1040" t="str" cm="1">
        <f t="array" ref="H1040:I1040">_xlfn.TEXTSPLIT(SUBSTITUTE(D1040,"樓",""),"/",,,0)</f>
        <v>19</v>
      </c>
      <c r="I1040" t="str">
        <v>23</v>
      </c>
      <c r="J1040" cm="1">
        <f t="array" ref="J1040">GetNumByUnit(E1040,"房")</f>
        <v>2</v>
      </c>
      <c r="K1040" cm="1">
        <f t="array" ref="K1040">GetNumByUnit(E1040,"廳")</f>
        <v>2</v>
      </c>
      <c r="L1040" cm="1">
        <f t="array" ref="L1040">GetNumByUnit(E1040,"衛")</f>
        <v>1</v>
      </c>
      <c r="M1040" t="str">
        <f t="shared" si="64"/>
        <v xml:space="preserve">台中市北屯區大連西路  </v>
      </c>
      <c r="N1040" t="str">
        <f t="shared" si="65"/>
        <v>台中市</v>
      </c>
      <c r="O1040">
        <f t="shared" si="66"/>
        <v>29000</v>
      </c>
      <c r="P1040" t="str">
        <f>_xlfn.XLOOKUP(N1040,區隔!$B$3:$B$20,區隔!C$3:C$20,0)</f>
        <v>中部</v>
      </c>
      <c r="Q1040" t="str">
        <f>LOOKUP(C1040,區隔!$F$3:$F$5,區隔!$E$3:$E$5)</f>
        <v>大坪數</v>
      </c>
      <c r="R1040">
        <f t="shared" si="67"/>
        <v>30</v>
      </c>
    </row>
    <row r="1041" spans="1:18" x14ac:dyDescent="0.3">
      <c r="A1041" s="7" t="s">
        <v>2810</v>
      </c>
      <c r="B1041" t="s">
        <v>1</v>
      </c>
      <c r="C1041">
        <v>61</v>
      </c>
      <c r="D1041" t="s">
        <v>1266</v>
      </c>
      <c r="E1041" t="s">
        <v>2811</v>
      </c>
      <c r="F1041" t="s">
        <v>2812</v>
      </c>
      <c r="G1041" t="s">
        <v>23</v>
      </c>
      <c r="H1041" t="str" cm="1">
        <f t="array" ref="H1041:I1041">_xlfn.TEXTSPLIT(SUBSTITUTE(D1041,"樓",""),"/",,,0)</f>
        <v>1-4</v>
      </c>
      <c r="I1041" t="str">
        <v>4</v>
      </c>
      <c r="J1041" cm="1">
        <f t="array" ref="J1041">GetNumByUnit(E1041,"房")</f>
        <v>5</v>
      </c>
      <c r="K1041" cm="1">
        <f t="array" ref="K1041">GetNumByUnit(E1041,"廳")</f>
        <v>2</v>
      </c>
      <c r="L1041" cm="1">
        <f t="array" ref="L1041">GetNumByUnit(E1041,"衛")</f>
        <v>4</v>
      </c>
      <c r="M1041" t="str">
        <f t="shared" si="64"/>
        <v xml:space="preserve">台南市中西區忠孝街  </v>
      </c>
      <c r="N1041" t="str">
        <f t="shared" si="65"/>
        <v>台南市</v>
      </c>
      <c r="O1041">
        <f t="shared" si="66"/>
        <v>40000</v>
      </c>
      <c r="P1041" t="str">
        <f>_xlfn.XLOOKUP(N1041,區隔!$B$3:$B$20,區隔!C$3:C$20,0)</f>
        <v>南部</v>
      </c>
      <c r="Q1041" t="str">
        <f>LOOKUP(C1041,區隔!$F$3:$F$5,區隔!$E$3:$E$5)</f>
        <v>大坪數</v>
      </c>
      <c r="R1041">
        <f t="shared" si="67"/>
        <v>10</v>
      </c>
    </row>
    <row r="1042" spans="1:18" x14ac:dyDescent="0.3">
      <c r="A1042" s="7" t="s">
        <v>2814</v>
      </c>
      <c r="B1042" t="s">
        <v>1</v>
      </c>
      <c r="C1042">
        <v>30.91</v>
      </c>
      <c r="D1042" t="s">
        <v>69</v>
      </c>
      <c r="E1042" t="s">
        <v>53</v>
      </c>
      <c r="F1042" t="s">
        <v>1995</v>
      </c>
      <c r="G1042" t="s">
        <v>365</v>
      </c>
      <c r="H1042" t="str" cm="1">
        <f t="array" ref="H1042:I1042">_xlfn.TEXTSPLIT(SUBSTITUTE(D1042,"樓",""),"/",,,0)</f>
        <v>10</v>
      </c>
      <c r="I1042" t="str">
        <v>12</v>
      </c>
      <c r="J1042" cm="1">
        <f t="array" ref="J1042">GetNumByUnit(E1042,"房")</f>
        <v>3</v>
      </c>
      <c r="K1042" cm="1">
        <f t="array" ref="K1042">GetNumByUnit(E1042,"廳")</f>
        <v>2</v>
      </c>
      <c r="L1042" cm="1">
        <f t="array" ref="L1042">GetNumByUnit(E1042,"衛")</f>
        <v>2</v>
      </c>
      <c r="M1042" t="str">
        <f t="shared" si="64"/>
        <v xml:space="preserve">新北市三重區重安街  </v>
      </c>
      <c r="N1042" t="str">
        <f t="shared" si="65"/>
        <v>新北市</v>
      </c>
      <c r="O1042">
        <f t="shared" si="66"/>
        <v>42000</v>
      </c>
      <c r="P1042" t="str">
        <f>_xlfn.XLOOKUP(N1042,區隔!$B$3:$B$20,區隔!C$3:C$20,0)</f>
        <v>北部</v>
      </c>
      <c r="Q1042" t="str">
        <f>LOOKUP(C1042,區隔!$F$3:$F$5,區隔!$E$3:$E$5)</f>
        <v>大坪數</v>
      </c>
      <c r="R1042">
        <f t="shared" si="67"/>
        <v>20</v>
      </c>
    </row>
    <row r="1043" spans="1:18" x14ac:dyDescent="0.3">
      <c r="A1043" s="7" t="s">
        <v>2815</v>
      </c>
      <c r="B1043" t="s">
        <v>1</v>
      </c>
      <c r="C1043">
        <v>25.36</v>
      </c>
      <c r="D1043" t="s">
        <v>64</v>
      </c>
      <c r="E1043" t="s">
        <v>51</v>
      </c>
      <c r="F1043" t="s">
        <v>2816</v>
      </c>
      <c r="G1043" t="s">
        <v>228</v>
      </c>
      <c r="H1043" t="str" cm="1">
        <f t="array" ref="H1043:I1043">_xlfn.TEXTSPLIT(SUBSTITUTE(D1043,"樓",""),"/",,,0)</f>
        <v>1</v>
      </c>
      <c r="I1043" t="str">
        <v>4</v>
      </c>
      <c r="J1043" cm="1">
        <f t="array" ref="J1043">GetNumByUnit(E1043,"房")</f>
        <v>2</v>
      </c>
      <c r="K1043" cm="1">
        <f t="array" ref="K1043">GetNumByUnit(E1043,"廳")</f>
        <v>2</v>
      </c>
      <c r="L1043" cm="1">
        <f t="array" ref="L1043">GetNumByUnit(E1043,"衛")</f>
        <v>2</v>
      </c>
      <c r="M1043" t="str">
        <f t="shared" si="64"/>
        <v xml:space="preserve">新北市新店區中興路二段  </v>
      </c>
      <c r="N1043" t="str">
        <f t="shared" si="65"/>
        <v>新北市</v>
      </c>
      <c r="O1043">
        <f t="shared" si="66"/>
        <v>35000</v>
      </c>
      <c r="P1043" t="str">
        <f>_xlfn.XLOOKUP(N1043,區隔!$B$3:$B$20,區隔!C$3:C$20,0)</f>
        <v>北部</v>
      </c>
      <c r="Q1043" t="str">
        <f>LOOKUP(C1043,區隔!$F$3:$F$5,區隔!$E$3:$E$5)</f>
        <v>中坪數</v>
      </c>
      <c r="R1043">
        <f t="shared" si="67"/>
        <v>10</v>
      </c>
    </row>
    <row r="1044" spans="1:18" x14ac:dyDescent="0.3">
      <c r="A1044" s="7" t="s">
        <v>2817</v>
      </c>
      <c r="B1044" t="s">
        <v>1</v>
      </c>
      <c r="C1044">
        <v>35.14</v>
      </c>
      <c r="D1044" t="s">
        <v>60</v>
      </c>
      <c r="E1044" t="s">
        <v>66</v>
      </c>
      <c r="F1044" t="s">
        <v>2818</v>
      </c>
      <c r="G1044" t="s">
        <v>999</v>
      </c>
      <c r="H1044" t="str" cm="1">
        <f t="array" ref="H1044:I1044">_xlfn.TEXTSPLIT(SUBSTITUTE(D1044,"樓",""),"/",,,0)</f>
        <v>4</v>
      </c>
      <c r="I1044" t="str">
        <v>5</v>
      </c>
      <c r="J1044" cm="1">
        <f t="array" ref="J1044">GetNumByUnit(E1044,"房")</f>
        <v>4</v>
      </c>
      <c r="K1044" cm="1">
        <f t="array" ref="K1044">GetNumByUnit(E1044,"廳")</f>
        <v>2</v>
      </c>
      <c r="L1044" cm="1">
        <f t="array" ref="L1044">GetNumByUnit(E1044,"衛")</f>
        <v>2</v>
      </c>
      <c r="M1044" t="str">
        <f t="shared" si="64"/>
        <v xml:space="preserve">新北市新店區福園街  </v>
      </c>
      <c r="N1044" t="str">
        <f t="shared" si="65"/>
        <v>新北市</v>
      </c>
      <c r="O1044">
        <f t="shared" si="66"/>
        <v>26000</v>
      </c>
      <c r="P1044" t="str">
        <f>_xlfn.XLOOKUP(N1044,區隔!$B$3:$B$20,區隔!C$3:C$20,0)</f>
        <v>北部</v>
      </c>
      <c r="Q1044" t="str">
        <f>LOOKUP(C1044,區隔!$F$3:$F$5,區隔!$E$3:$E$5)</f>
        <v>大坪數</v>
      </c>
      <c r="R1044">
        <f t="shared" si="67"/>
        <v>10</v>
      </c>
    </row>
    <row r="1045" spans="1:18" x14ac:dyDescent="0.3">
      <c r="A1045" s="7" t="s">
        <v>2819</v>
      </c>
      <c r="B1045" t="s">
        <v>1</v>
      </c>
      <c r="C1045">
        <v>28.63</v>
      </c>
      <c r="D1045" t="s">
        <v>241</v>
      </c>
      <c r="E1045" t="s">
        <v>61</v>
      </c>
      <c r="F1045" t="s">
        <v>2820</v>
      </c>
      <c r="G1045" t="s">
        <v>999</v>
      </c>
      <c r="H1045" t="str" cm="1">
        <f t="array" ref="H1045:I1045">_xlfn.TEXTSPLIT(SUBSTITUTE(D1045,"樓",""),"/",,,0)</f>
        <v>3</v>
      </c>
      <c r="I1045" t="str">
        <v>3</v>
      </c>
      <c r="J1045" cm="1">
        <f t="array" ref="J1045">GetNumByUnit(E1045,"房")</f>
        <v>2</v>
      </c>
      <c r="K1045" cm="1">
        <f t="array" ref="K1045">GetNumByUnit(E1045,"廳")</f>
        <v>2</v>
      </c>
      <c r="L1045" cm="1">
        <f t="array" ref="L1045">GetNumByUnit(E1045,"衛")</f>
        <v>1</v>
      </c>
      <c r="M1045" t="str">
        <f t="shared" si="64"/>
        <v xml:space="preserve">新北市新莊區中正路  </v>
      </c>
      <c r="N1045" t="str">
        <f t="shared" si="65"/>
        <v>新北市</v>
      </c>
      <c r="O1045">
        <f t="shared" si="66"/>
        <v>26000</v>
      </c>
      <c r="P1045" t="str">
        <f>_xlfn.XLOOKUP(N1045,區隔!$B$3:$B$20,區隔!C$3:C$20,0)</f>
        <v>北部</v>
      </c>
      <c r="Q1045" t="str">
        <f>LOOKUP(C1045,區隔!$F$3:$F$5,區隔!$E$3:$E$5)</f>
        <v>中坪數</v>
      </c>
      <c r="R1045">
        <f t="shared" si="67"/>
        <v>10</v>
      </c>
    </row>
    <row r="1046" spans="1:18" x14ac:dyDescent="0.3">
      <c r="A1046" s="7" t="s">
        <v>2821</v>
      </c>
      <c r="B1046" t="s">
        <v>1</v>
      </c>
      <c r="C1046">
        <v>20.64</v>
      </c>
      <c r="D1046" t="s">
        <v>445</v>
      </c>
      <c r="E1046" t="s">
        <v>187</v>
      </c>
      <c r="F1046" t="s">
        <v>2822</v>
      </c>
      <c r="G1046" t="s">
        <v>493</v>
      </c>
      <c r="H1046" t="str" cm="1">
        <f t="array" ref="H1046:I1046">_xlfn.TEXTSPLIT(SUBSTITUTE(D1046,"樓",""),"/",,,0)</f>
        <v>3</v>
      </c>
      <c r="I1046" t="str">
        <v>4</v>
      </c>
      <c r="J1046" cm="1">
        <f t="array" ref="J1046">GetNumByUnit(E1046,"房")</f>
        <v>3</v>
      </c>
      <c r="K1046" cm="1">
        <f t="array" ref="K1046">GetNumByUnit(E1046,"廳")</f>
        <v>2</v>
      </c>
      <c r="L1046" cm="1">
        <f t="array" ref="L1046">GetNumByUnit(E1046,"衛")</f>
        <v>1</v>
      </c>
      <c r="M1046" t="str">
        <f t="shared" si="64"/>
        <v xml:space="preserve">新北市三重區興華街  </v>
      </c>
      <c r="N1046" t="str">
        <f t="shared" si="65"/>
        <v>新北市</v>
      </c>
      <c r="O1046">
        <f t="shared" si="66"/>
        <v>20000</v>
      </c>
      <c r="P1046" t="str">
        <f>_xlfn.XLOOKUP(N1046,區隔!$B$3:$B$20,區隔!C$3:C$20,0)</f>
        <v>北部</v>
      </c>
      <c r="Q1046" t="str">
        <f>LOOKUP(C1046,區隔!$F$3:$F$5,區隔!$E$3:$E$5)</f>
        <v>中坪數</v>
      </c>
      <c r="R1046">
        <f t="shared" si="67"/>
        <v>10</v>
      </c>
    </row>
    <row r="1047" spans="1:18" x14ac:dyDescent="0.3">
      <c r="A1047" s="7" t="s">
        <v>603</v>
      </c>
      <c r="B1047" t="s">
        <v>1</v>
      </c>
      <c r="C1047">
        <v>36.130000000000003</v>
      </c>
      <c r="D1047" t="s">
        <v>248</v>
      </c>
      <c r="E1047" t="s">
        <v>312</v>
      </c>
      <c r="F1047" t="s">
        <v>142</v>
      </c>
      <c r="G1047" t="s">
        <v>210</v>
      </c>
      <c r="H1047" t="str" cm="1">
        <f t="array" ref="H1047:I1047">_xlfn.TEXTSPLIT(SUBSTITUTE(D1047,"樓",""),"/",,,0)</f>
        <v>3</v>
      </c>
      <c r="I1047" t="str">
        <v>7</v>
      </c>
      <c r="J1047" cm="1">
        <f t="array" ref="J1047">GetNumByUnit(E1047,"房")</f>
        <v>3</v>
      </c>
      <c r="K1047" cm="1">
        <f t="array" ref="K1047">GetNumByUnit(E1047,"廳")</f>
        <v>1</v>
      </c>
      <c r="L1047" cm="1">
        <f t="array" ref="L1047">GetNumByUnit(E1047,"衛")</f>
        <v>1</v>
      </c>
      <c r="M1047" t="str">
        <f t="shared" si="64"/>
        <v xml:space="preserve">台北市北投區三合街一段  </v>
      </c>
      <c r="N1047" t="str">
        <f t="shared" si="65"/>
        <v>台北市</v>
      </c>
      <c r="O1047">
        <f t="shared" si="66"/>
        <v>50000</v>
      </c>
      <c r="P1047" t="str">
        <f>_xlfn.XLOOKUP(N1047,區隔!$B$3:$B$20,區隔!C$3:C$20,0)</f>
        <v>北部</v>
      </c>
      <c r="Q1047" t="str">
        <f>LOOKUP(C1047,區隔!$F$3:$F$5,區隔!$E$3:$E$5)</f>
        <v>大坪數</v>
      </c>
      <c r="R1047">
        <f t="shared" si="67"/>
        <v>10</v>
      </c>
    </row>
    <row r="1048" spans="1:18" x14ac:dyDescent="0.3">
      <c r="A1048" s="7" t="s">
        <v>2823</v>
      </c>
      <c r="B1048" t="s">
        <v>1</v>
      </c>
      <c r="C1048">
        <v>34.869999999999997</v>
      </c>
      <c r="D1048" t="s">
        <v>147</v>
      </c>
      <c r="E1048" t="s">
        <v>61</v>
      </c>
      <c r="F1048" t="s">
        <v>2824</v>
      </c>
      <c r="G1048" t="s">
        <v>245</v>
      </c>
      <c r="H1048" t="str" cm="1">
        <f t="array" ref="H1048:I1048">_xlfn.TEXTSPLIT(SUBSTITUTE(D1048,"樓",""),"/",,,0)</f>
        <v>10</v>
      </c>
      <c r="I1048" t="str">
        <v>15</v>
      </c>
      <c r="J1048" cm="1">
        <f t="array" ref="J1048">GetNumByUnit(E1048,"房")</f>
        <v>2</v>
      </c>
      <c r="K1048" cm="1">
        <f t="array" ref="K1048">GetNumByUnit(E1048,"廳")</f>
        <v>2</v>
      </c>
      <c r="L1048" cm="1">
        <f t="array" ref="L1048">GetNumByUnit(E1048,"衛")</f>
        <v>1</v>
      </c>
      <c r="M1048" t="str">
        <f t="shared" si="64"/>
        <v xml:space="preserve">高雄市鳳山區北賢街  </v>
      </c>
      <c r="N1048" t="str">
        <f t="shared" si="65"/>
        <v>高雄市</v>
      </c>
      <c r="O1048">
        <f t="shared" si="66"/>
        <v>23000</v>
      </c>
      <c r="P1048" t="str">
        <f>_xlfn.XLOOKUP(N1048,區隔!$B$3:$B$20,區隔!C$3:C$20,0)</f>
        <v>南部</v>
      </c>
      <c r="Q1048" t="str">
        <f>LOOKUP(C1048,區隔!$F$3:$F$5,區隔!$E$3:$E$5)</f>
        <v>大坪數</v>
      </c>
      <c r="R1048">
        <f t="shared" si="67"/>
        <v>20</v>
      </c>
    </row>
    <row r="1049" spans="1:18" x14ac:dyDescent="0.3">
      <c r="A1049" s="7" t="s">
        <v>2825</v>
      </c>
      <c r="B1049" t="s">
        <v>1</v>
      </c>
      <c r="C1049">
        <v>30.27</v>
      </c>
      <c r="D1049" t="s">
        <v>1398</v>
      </c>
      <c r="E1049" t="s">
        <v>53</v>
      </c>
      <c r="F1049" t="s">
        <v>2826</v>
      </c>
      <c r="G1049" t="s">
        <v>243</v>
      </c>
      <c r="H1049" t="str" cm="1">
        <f t="array" ref="H1049:I1049">_xlfn.TEXTSPLIT(SUBSTITUTE(D1049,"樓",""),"/",,,0)</f>
        <v>8</v>
      </c>
      <c r="I1049" t="str">
        <v>8</v>
      </c>
      <c r="J1049" cm="1">
        <f t="array" ref="J1049">GetNumByUnit(E1049,"房")</f>
        <v>3</v>
      </c>
      <c r="K1049" cm="1">
        <f t="array" ref="K1049">GetNumByUnit(E1049,"廳")</f>
        <v>2</v>
      </c>
      <c r="L1049" cm="1">
        <f t="array" ref="L1049">GetNumByUnit(E1049,"衛")</f>
        <v>2</v>
      </c>
      <c r="M1049" t="str">
        <f t="shared" si="64"/>
        <v xml:space="preserve">新北市淡水區北新路  </v>
      </c>
      <c r="N1049" t="str">
        <f t="shared" si="65"/>
        <v>新北市</v>
      </c>
      <c r="O1049">
        <f t="shared" si="66"/>
        <v>30000</v>
      </c>
      <c r="P1049" t="str">
        <f>_xlfn.XLOOKUP(N1049,區隔!$B$3:$B$20,區隔!C$3:C$20,0)</f>
        <v>北部</v>
      </c>
      <c r="Q1049" t="str">
        <f>LOOKUP(C1049,區隔!$F$3:$F$5,區隔!$E$3:$E$5)</f>
        <v>大坪數</v>
      </c>
      <c r="R1049">
        <f t="shared" si="67"/>
        <v>10</v>
      </c>
    </row>
    <row r="1050" spans="1:18" x14ac:dyDescent="0.3">
      <c r="A1050" s="7" t="s">
        <v>604</v>
      </c>
      <c r="B1050" t="s">
        <v>1</v>
      </c>
      <c r="C1050">
        <v>18.14</v>
      </c>
      <c r="D1050" t="s">
        <v>248</v>
      </c>
      <c r="E1050" t="s">
        <v>79</v>
      </c>
      <c r="F1050" t="s">
        <v>605</v>
      </c>
      <c r="G1050" t="s">
        <v>23</v>
      </c>
      <c r="H1050" t="str" cm="1">
        <f t="array" ref="H1050:I1050">_xlfn.TEXTSPLIT(SUBSTITUTE(D1050,"樓",""),"/",,,0)</f>
        <v>3</v>
      </c>
      <c r="I1050" t="str">
        <v>7</v>
      </c>
      <c r="J1050" cm="1">
        <f t="array" ref="J1050">GetNumByUnit(E1050,"房")</f>
        <v>1</v>
      </c>
      <c r="K1050" cm="1">
        <f t="array" ref="K1050">GetNumByUnit(E1050,"廳")</f>
        <v>2</v>
      </c>
      <c r="L1050" cm="1">
        <f t="array" ref="L1050">GetNumByUnit(E1050,"衛")</f>
        <v>1</v>
      </c>
      <c r="M1050" t="str">
        <f t="shared" si="64"/>
        <v xml:space="preserve"> 台北市士林區天母北路  </v>
      </c>
      <c r="N1050" t="str">
        <f t="shared" si="65"/>
        <v>台北市</v>
      </c>
      <c r="O1050">
        <f t="shared" si="66"/>
        <v>40000</v>
      </c>
      <c r="P1050" t="str">
        <f>_xlfn.XLOOKUP(N1050,區隔!$B$3:$B$20,區隔!C$3:C$20,0)</f>
        <v>北部</v>
      </c>
      <c r="Q1050" t="str">
        <f>LOOKUP(C1050,區隔!$F$3:$F$5,區隔!$E$3:$E$5)</f>
        <v>中坪數</v>
      </c>
      <c r="R1050">
        <f t="shared" si="67"/>
        <v>10</v>
      </c>
    </row>
    <row r="1051" spans="1:18" x14ac:dyDescent="0.3">
      <c r="A1051" s="7" t="s">
        <v>606</v>
      </c>
      <c r="B1051" t="s">
        <v>1</v>
      </c>
      <c r="C1051">
        <v>43.34</v>
      </c>
      <c r="D1051" t="s">
        <v>420</v>
      </c>
      <c r="E1051" t="s">
        <v>607</v>
      </c>
      <c r="F1051" t="s">
        <v>578</v>
      </c>
      <c r="G1051" t="s">
        <v>608</v>
      </c>
      <c r="H1051" t="str" cm="1">
        <f t="array" ref="H1051:I1051">_xlfn.TEXTSPLIT(SUBSTITUTE(D1051,"樓",""),"/",,,0)</f>
        <v>5</v>
      </c>
      <c r="I1051" t="str">
        <v>18</v>
      </c>
      <c r="J1051" cm="1">
        <f t="array" ref="J1051">GetNumByUnit(E1051,"房")</f>
        <v>3</v>
      </c>
      <c r="K1051" cm="1">
        <f t="array" ref="K1051">GetNumByUnit(E1051,"廳")</f>
        <v>2</v>
      </c>
      <c r="L1051" cm="1">
        <f t="array" ref="L1051">GetNumByUnit(E1051,"衛")</f>
        <v>2</v>
      </c>
      <c r="M1051" t="str">
        <f t="shared" si="64"/>
        <v xml:space="preserve">台北市南港區興華路  </v>
      </c>
      <c r="N1051" t="str">
        <f t="shared" si="65"/>
        <v>台北市</v>
      </c>
      <c r="O1051">
        <f t="shared" si="66"/>
        <v>54000</v>
      </c>
      <c r="P1051" t="str">
        <f>_xlfn.XLOOKUP(N1051,區隔!$B$3:$B$20,區隔!C$3:C$20,0)</f>
        <v>北部</v>
      </c>
      <c r="Q1051" t="str">
        <f>LOOKUP(C1051,區隔!$F$3:$F$5,區隔!$E$3:$E$5)</f>
        <v>大坪數</v>
      </c>
      <c r="R1051">
        <f t="shared" si="67"/>
        <v>20</v>
      </c>
    </row>
    <row r="1052" spans="1:18" x14ac:dyDescent="0.3">
      <c r="A1052" s="7" t="s">
        <v>2829</v>
      </c>
      <c r="B1052" t="s">
        <v>1</v>
      </c>
      <c r="C1052">
        <v>63.16</v>
      </c>
      <c r="D1052" t="s">
        <v>344</v>
      </c>
      <c r="E1052" t="s">
        <v>2830</v>
      </c>
      <c r="F1052" t="s">
        <v>2831</v>
      </c>
      <c r="G1052" t="s">
        <v>228</v>
      </c>
      <c r="H1052" t="str" cm="1">
        <f t="array" ref="H1052:I1052">_xlfn.TEXTSPLIT(SUBSTITUTE(D1052,"樓",""),"/",,,0)</f>
        <v>1-3</v>
      </c>
      <c r="I1052" t="str">
        <v>3</v>
      </c>
      <c r="J1052" cm="1">
        <f t="array" ref="J1052">GetNumByUnit(E1052,"房")</f>
        <v>8</v>
      </c>
      <c r="K1052" cm="1">
        <f t="array" ref="K1052">GetNumByUnit(E1052,"廳")</f>
        <v>1</v>
      </c>
      <c r="L1052" cm="1">
        <f t="array" ref="L1052">GetNumByUnit(E1052,"衛")</f>
        <v>6</v>
      </c>
      <c r="M1052" t="str">
        <f t="shared" si="64"/>
        <v xml:space="preserve">高雄市三民區遼寧一街  </v>
      </c>
      <c r="N1052" t="str">
        <f t="shared" si="65"/>
        <v>高雄市</v>
      </c>
      <c r="O1052">
        <f t="shared" si="66"/>
        <v>35000</v>
      </c>
      <c r="P1052" t="str">
        <f>_xlfn.XLOOKUP(N1052,區隔!$B$3:$B$20,區隔!C$3:C$20,0)</f>
        <v>南部</v>
      </c>
      <c r="Q1052" t="str">
        <f>LOOKUP(C1052,區隔!$F$3:$F$5,區隔!$E$3:$E$5)</f>
        <v>大坪數</v>
      </c>
      <c r="R1052">
        <f t="shared" si="67"/>
        <v>10</v>
      </c>
    </row>
    <row r="1053" spans="1:18" x14ac:dyDescent="0.3">
      <c r="A1053" s="7" t="s">
        <v>2832</v>
      </c>
      <c r="B1053" t="s">
        <v>1</v>
      </c>
      <c r="C1053">
        <v>48.92</v>
      </c>
      <c r="D1053" t="s">
        <v>610</v>
      </c>
      <c r="E1053" t="s">
        <v>53</v>
      </c>
      <c r="F1053" t="s">
        <v>2833</v>
      </c>
      <c r="G1053" t="s">
        <v>228</v>
      </c>
      <c r="H1053" t="str" cm="1">
        <f t="array" ref="H1053:I1053">_xlfn.TEXTSPLIT(SUBSTITUTE(D1053,"樓",""),"/",,,0)</f>
        <v>10</v>
      </c>
      <c r="I1053" t="str">
        <v>14</v>
      </c>
      <c r="J1053" cm="1">
        <f t="array" ref="J1053">GetNumByUnit(E1053,"房")</f>
        <v>3</v>
      </c>
      <c r="K1053" cm="1">
        <f t="array" ref="K1053">GetNumByUnit(E1053,"廳")</f>
        <v>2</v>
      </c>
      <c r="L1053" cm="1">
        <f t="array" ref="L1053">GetNumByUnit(E1053,"衛")</f>
        <v>2</v>
      </c>
      <c r="M1053" t="str">
        <f t="shared" si="64"/>
        <v xml:space="preserve">新竹縣竹北市三民路  </v>
      </c>
      <c r="N1053" t="str">
        <f t="shared" si="65"/>
        <v>新竹縣</v>
      </c>
      <c r="O1053">
        <f t="shared" si="66"/>
        <v>35000</v>
      </c>
      <c r="P1053" t="str">
        <f>_xlfn.XLOOKUP(N1053,區隔!$B$3:$B$20,區隔!C$3:C$20,0)</f>
        <v>北部</v>
      </c>
      <c r="Q1053" t="str">
        <f>LOOKUP(C1053,區隔!$F$3:$F$5,區隔!$E$3:$E$5)</f>
        <v>大坪數</v>
      </c>
      <c r="R1053">
        <f t="shared" si="67"/>
        <v>20</v>
      </c>
    </row>
    <row r="1054" spans="1:18" x14ac:dyDescent="0.3">
      <c r="A1054" s="7" t="s">
        <v>609</v>
      </c>
      <c r="B1054" t="s">
        <v>1</v>
      </c>
      <c r="C1054">
        <v>39.33</v>
      </c>
      <c r="D1054" t="s">
        <v>610</v>
      </c>
      <c r="E1054" t="s">
        <v>51</v>
      </c>
      <c r="F1054" t="s">
        <v>14</v>
      </c>
      <c r="G1054" t="s">
        <v>172</v>
      </c>
      <c r="H1054" t="str" cm="1">
        <f t="array" ref="H1054:I1054">_xlfn.TEXTSPLIT(SUBSTITUTE(D1054,"樓",""),"/",,,0)</f>
        <v>10</v>
      </c>
      <c r="I1054" t="str">
        <v>14</v>
      </c>
      <c r="J1054" cm="1">
        <f t="array" ref="J1054">GetNumByUnit(E1054,"房")</f>
        <v>2</v>
      </c>
      <c r="K1054" cm="1">
        <f t="array" ref="K1054">GetNumByUnit(E1054,"廳")</f>
        <v>2</v>
      </c>
      <c r="L1054" cm="1">
        <f t="array" ref="L1054">GetNumByUnit(E1054,"衛")</f>
        <v>2</v>
      </c>
      <c r="M1054" t="str">
        <f t="shared" si="64"/>
        <v xml:space="preserve">台北市大安區忠孝東路四段  </v>
      </c>
      <c r="N1054" t="str">
        <f t="shared" si="65"/>
        <v>台北市</v>
      </c>
      <c r="O1054">
        <f t="shared" si="66"/>
        <v>80000</v>
      </c>
      <c r="P1054" t="str">
        <f>_xlfn.XLOOKUP(N1054,區隔!$B$3:$B$20,區隔!C$3:C$20,0)</f>
        <v>北部</v>
      </c>
      <c r="Q1054" t="str">
        <f>LOOKUP(C1054,區隔!$F$3:$F$5,區隔!$E$3:$E$5)</f>
        <v>大坪數</v>
      </c>
      <c r="R1054">
        <f t="shared" si="67"/>
        <v>20</v>
      </c>
    </row>
    <row r="1055" spans="1:18" x14ac:dyDescent="0.3">
      <c r="A1055" s="7" t="s">
        <v>611</v>
      </c>
      <c r="B1055" t="s">
        <v>1</v>
      </c>
      <c r="C1055">
        <v>11.29</v>
      </c>
      <c r="D1055" t="s">
        <v>432</v>
      </c>
      <c r="E1055" t="s">
        <v>612</v>
      </c>
      <c r="F1055" t="s">
        <v>613</v>
      </c>
      <c r="G1055" t="s">
        <v>89</v>
      </c>
      <c r="H1055" t="str" cm="1">
        <f t="array" ref="H1055:I1055">_xlfn.TEXTSPLIT(SUBSTITUTE(D1055,"樓",""),"/",,,0)</f>
        <v>7</v>
      </c>
      <c r="I1055" t="str">
        <v>12</v>
      </c>
      <c r="J1055" cm="1">
        <f t="array" ref="J1055">GetNumByUnit(E1055,"房")</f>
        <v>1</v>
      </c>
      <c r="K1055" t="str" cm="1">
        <f t="array" ref="K1055">GetNumByUnit(E1055,"廳")</f>
        <v/>
      </c>
      <c r="L1055" cm="1">
        <f t="array" ref="L1055">GetNumByUnit(E1055,"衛")</f>
        <v>1</v>
      </c>
      <c r="M1055" t="str">
        <f t="shared" si="64"/>
        <v xml:space="preserve">台北市中山區長春路  </v>
      </c>
      <c r="N1055" t="str">
        <f t="shared" si="65"/>
        <v>台北市</v>
      </c>
      <c r="O1055">
        <f t="shared" si="66"/>
        <v>28000</v>
      </c>
      <c r="P1055" t="str">
        <f>_xlfn.XLOOKUP(N1055,區隔!$B$3:$B$20,區隔!C$3:C$20,0)</f>
        <v>北部</v>
      </c>
      <c r="Q1055" t="str">
        <f>LOOKUP(C1055,區隔!$F$3:$F$5,區隔!$E$3:$E$5)</f>
        <v>小坪數</v>
      </c>
      <c r="R1055">
        <f t="shared" si="67"/>
        <v>20</v>
      </c>
    </row>
    <row r="1056" spans="1:18" x14ac:dyDescent="0.3">
      <c r="A1056" s="7" t="s">
        <v>2834</v>
      </c>
      <c r="B1056" t="s">
        <v>1</v>
      </c>
      <c r="C1056">
        <v>48.16</v>
      </c>
      <c r="D1056" t="s">
        <v>1317</v>
      </c>
      <c r="E1056" t="s">
        <v>53</v>
      </c>
      <c r="F1056" t="s">
        <v>2835</v>
      </c>
      <c r="G1056" t="s">
        <v>216</v>
      </c>
      <c r="H1056" t="str" cm="1">
        <f t="array" ref="H1056:I1056">_xlfn.TEXTSPLIT(SUBSTITUTE(D1056,"樓",""),"/",,,0)</f>
        <v>6</v>
      </c>
      <c r="I1056" t="str">
        <v>16</v>
      </c>
      <c r="J1056" cm="1">
        <f t="array" ref="J1056">GetNumByUnit(E1056,"房")</f>
        <v>3</v>
      </c>
      <c r="K1056" cm="1">
        <f t="array" ref="K1056">GetNumByUnit(E1056,"廳")</f>
        <v>2</v>
      </c>
      <c r="L1056" cm="1">
        <f t="array" ref="L1056">GetNumByUnit(E1056,"衛")</f>
        <v>2</v>
      </c>
      <c r="M1056" t="str">
        <f t="shared" si="64"/>
        <v xml:space="preserve"> 新北市新莊區中平路  </v>
      </c>
      <c r="N1056" t="str">
        <f t="shared" si="65"/>
        <v>新北市</v>
      </c>
      <c r="O1056">
        <f t="shared" si="66"/>
        <v>34800</v>
      </c>
      <c r="P1056" t="str">
        <f>_xlfn.XLOOKUP(N1056,區隔!$B$3:$B$20,區隔!C$3:C$20,0)</f>
        <v>北部</v>
      </c>
      <c r="Q1056" t="str">
        <f>LOOKUP(C1056,區隔!$F$3:$F$5,區隔!$E$3:$E$5)</f>
        <v>大坪數</v>
      </c>
      <c r="R1056">
        <f t="shared" si="67"/>
        <v>20</v>
      </c>
    </row>
    <row r="1057" spans="1:18" x14ac:dyDescent="0.3">
      <c r="A1057" s="7" t="s">
        <v>615</v>
      </c>
      <c r="B1057" t="s">
        <v>1</v>
      </c>
      <c r="C1057">
        <v>72.510000000000005</v>
      </c>
      <c r="D1057" t="s">
        <v>616</v>
      </c>
      <c r="E1057" t="s">
        <v>66</v>
      </c>
      <c r="F1057" t="s">
        <v>617</v>
      </c>
      <c r="G1057" t="s">
        <v>337</v>
      </c>
      <c r="H1057" t="str" cm="1">
        <f t="array" ref="H1057:I1057">_xlfn.TEXTSPLIT(SUBSTITUTE(D1057,"樓",""),"/",,,0)</f>
        <v>8</v>
      </c>
      <c r="I1057" t="str">
        <v>14</v>
      </c>
      <c r="J1057" cm="1">
        <f t="array" ref="J1057">GetNumByUnit(E1057,"房")</f>
        <v>4</v>
      </c>
      <c r="K1057" cm="1">
        <f t="array" ref="K1057">GetNumByUnit(E1057,"廳")</f>
        <v>2</v>
      </c>
      <c r="L1057" cm="1">
        <f t="array" ref="L1057">GetNumByUnit(E1057,"衛")</f>
        <v>2</v>
      </c>
      <c r="M1057" t="str">
        <f t="shared" si="64"/>
        <v xml:space="preserve"> 台北市南港區園區街  </v>
      </c>
      <c r="N1057" t="str">
        <f t="shared" si="65"/>
        <v>台北市</v>
      </c>
      <c r="O1057">
        <f t="shared" si="66"/>
        <v>79000</v>
      </c>
      <c r="P1057" t="str">
        <f>_xlfn.XLOOKUP(N1057,區隔!$B$3:$B$20,區隔!C$3:C$20,0)</f>
        <v>北部</v>
      </c>
      <c r="Q1057" t="str">
        <f>LOOKUP(C1057,區隔!$F$3:$F$5,區隔!$E$3:$E$5)</f>
        <v>大坪數</v>
      </c>
      <c r="R1057">
        <f t="shared" si="67"/>
        <v>20</v>
      </c>
    </row>
    <row r="1058" spans="1:18" x14ac:dyDescent="0.3">
      <c r="A1058" s="7" t="s">
        <v>2837</v>
      </c>
      <c r="B1058" t="s">
        <v>1</v>
      </c>
      <c r="C1058">
        <v>34.75</v>
      </c>
      <c r="D1058" t="s">
        <v>2457</v>
      </c>
      <c r="E1058" t="s">
        <v>61</v>
      </c>
      <c r="F1058" t="s">
        <v>1968</v>
      </c>
      <c r="G1058" t="s">
        <v>29</v>
      </c>
      <c r="H1058" t="str" cm="1">
        <f t="array" ref="H1058:I1058">_xlfn.TEXTSPLIT(SUBSTITUTE(D1058,"樓",""),"/",,,0)</f>
        <v>6</v>
      </c>
      <c r="I1058" t="str">
        <v>22</v>
      </c>
      <c r="J1058" cm="1">
        <f t="array" ref="J1058">GetNumByUnit(E1058,"房")</f>
        <v>2</v>
      </c>
      <c r="K1058" cm="1">
        <f t="array" ref="K1058">GetNumByUnit(E1058,"廳")</f>
        <v>2</v>
      </c>
      <c r="L1058" cm="1">
        <f t="array" ref="L1058">GetNumByUnit(E1058,"衛")</f>
        <v>1</v>
      </c>
      <c r="M1058" t="str">
        <f t="shared" si="64"/>
        <v xml:space="preserve">台中市西屯區國安一路  </v>
      </c>
      <c r="N1058" t="str">
        <f t="shared" si="65"/>
        <v>台中市</v>
      </c>
      <c r="O1058">
        <f t="shared" si="66"/>
        <v>25000</v>
      </c>
      <c r="P1058" t="str">
        <f>_xlfn.XLOOKUP(N1058,區隔!$B$3:$B$20,區隔!C$3:C$20,0)</f>
        <v>中部</v>
      </c>
      <c r="Q1058" t="str">
        <f>LOOKUP(C1058,區隔!$F$3:$F$5,區隔!$E$3:$E$5)</f>
        <v>大坪數</v>
      </c>
      <c r="R1058">
        <f t="shared" si="67"/>
        <v>30</v>
      </c>
    </row>
    <row r="1059" spans="1:18" x14ac:dyDescent="0.3">
      <c r="A1059" s="7" t="s">
        <v>2838</v>
      </c>
      <c r="B1059" t="s">
        <v>1</v>
      </c>
      <c r="C1059">
        <v>27.17</v>
      </c>
      <c r="D1059" t="s">
        <v>295</v>
      </c>
      <c r="E1059" t="s">
        <v>53</v>
      </c>
      <c r="F1059" t="s">
        <v>2839</v>
      </c>
      <c r="G1059" t="s">
        <v>214</v>
      </c>
      <c r="H1059" t="str" cm="1">
        <f t="array" ref="H1059:I1059">_xlfn.TEXTSPLIT(SUBSTITUTE(D1059,"樓",""),"/",,,0)</f>
        <v>3</v>
      </c>
      <c r="I1059" t="str">
        <v>5</v>
      </c>
      <c r="J1059" cm="1">
        <f t="array" ref="J1059">GetNumByUnit(E1059,"房")</f>
        <v>3</v>
      </c>
      <c r="K1059" cm="1">
        <f t="array" ref="K1059">GetNumByUnit(E1059,"廳")</f>
        <v>2</v>
      </c>
      <c r="L1059" cm="1">
        <f t="array" ref="L1059">GetNumByUnit(E1059,"衛")</f>
        <v>2</v>
      </c>
      <c r="M1059" t="str">
        <f t="shared" si="64"/>
        <v xml:space="preserve">台中市北屯區文昌東七街  </v>
      </c>
      <c r="N1059" t="str">
        <f t="shared" si="65"/>
        <v>台中市</v>
      </c>
      <c r="O1059">
        <f t="shared" si="66"/>
        <v>18000</v>
      </c>
      <c r="P1059" t="str">
        <f>_xlfn.XLOOKUP(N1059,區隔!$B$3:$B$20,區隔!C$3:C$20,0)</f>
        <v>中部</v>
      </c>
      <c r="Q1059" t="str">
        <f>LOOKUP(C1059,區隔!$F$3:$F$5,區隔!$E$3:$E$5)</f>
        <v>中坪數</v>
      </c>
      <c r="R1059">
        <f t="shared" si="67"/>
        <v>10</v>
      </c>
    </row>
    <row r="1060" spans="1:18" x14ac:dyDescent="0.3">
      <c r="A1060" s="7" t="s">
        <v>618</v>
      </c>
      <c r="B1060" t="s">
        <v>1</v>
      </c>
      <c r="C1060">
        <v>22</v>
      </c>
      <c r="D1060" t="s">
        <v>619</v>
      </c>
      <c r="E1060" t="s">
        <v>141</v>
      </c>
      <c r="F1060" t="s">
        <v>526</v>
      </c>
      <c r="G1060" t="s">
        <v>177</v>
      </c>
      <c r="H1060" t="str" cm="1">
        <f t="array" ref="H1060:I1060">_xlfn.TEXTSPLIT(SUBSTITUTE(D1060,"樓",""),"/",,,0)</f>
        <v>3</v>
      </c>
      <c r="I1060" t="str">
        <v>16</v>
      </c>
      <c r="J1060" cm="1">
        <f t="array" ref="J1060">GetNumByUnit(E1060,"房")</f>
        <v>2</v>
      </c>
      <c r="K1060" cm="1">
        <f t="array" ref="K1060">GetNumByUnit(E1060,"廳")</f>
        <v>1</v>
      </c>
      <c r="L1060" cm="1">
        <f t="array" ref="L1060">GetNumByUnit(E1060,"衛")</f>
        <v>1</v>
      </c>
      <c r="M1060" t="str">
        <f t="shared" si="64"/>
        <v xml:space="preserve">台北市文山區景興路  </v>
      </c>
      <c r="N1060" t="str">
        <f t="shared" si="65"/>
        <v>台北市</v>
      </c>
      <c r="O1060">
        <f t="shared" si="66"/>
        <v>38000</v>
      </c>
      <c r="P1060" t="str">
        <f>_xlfn.XLOOKUP(N1060,區隔!$B$3:$B$20,區隔!C$3:C$20,0)</f>
        <v>北部</v>
      </c>
      <c r="Q1060" t="str">
        <f>LOOKUP(C1060,區隔!$F$3:$F$5,區隔!$E$3:$E$5)</f>
        <v>中坪數</v>
      </c>
      <c r="R1060">
        <f t="shared" si="67"/>
        <v>20</v>
      </c>
    </row>
    <row r="1061" spans="1:18" x14ac:dyDescent="0.3">
      <c r="A1061" s="7" t="s">
        <v>2842</v>
      </c>
      <c r="B1061" t="s">
        <v>1</v>
      </c>
      <c r="C1061">
        <v>56.55</v>
      </c>
      <c r="D1061" t="s">
        <v>170</v>
      </c>
      <c r="E1061" t="s">
        <v>2843</v>
      </c>
      <c r="F1061" t="s">
        <v>2844</v>
      </c>
      <c r="G1061" t="s">
        <v>504</v>
      </c>
      <c r="H1061" t="str" cm="1">
        <f t="array" ref="H1061:I1061">_xlfn.TEXTSPLIT(SUBSTITUTE(D1061,"樓",""),"/",,,0)</f>
        <v>1</v>
      </c>
      <c r="I1061" t="str">
        <v>11</v>
      </c>
      <c r="J1061" cm="1">
        <f t="array" ref="J1061">GetNumByUnit(E1061,"房")</f>
        <v>6</v>
      </c>
      <c r="K1061" cm="1">
        <f t="array" ref="K1061">GetNumByUnit(E1061,"廳")</f>
        <v>3</v>
      </c>
      <c r="L1061" cm="1">
        <f t="array" ref="L1061">GetNumByUnit(E1061,"衛")</f>
        <v>3</v>
      </c>
      <c r="M1061" t="str">
        <f t="shared" si="64"/>
        <v xml:space="preserve"> 新北市蘆洲區中正路  </v>
      </c>
      <c r="N1061" t="str">
        <f t="shared" si="65"/>
        <v>新北市</v>
      </c>
      <c r="O1061">
        <f t="shared" si="66"/>
        <v>49000</v>
      </c>
      <c r="P1061" t="str">
        <f>_xlfn.XLOOKUP(N1061,區隔!$B$3:$B$20,區隔!C$3:C$20,0)</f>
        <v>北部</v>
      </c>
      <c r="Q1061" t="str">
        <f>LOOKUP(C1061,區隔!$F$3:$F$5,區隔!$E$3:$E$5)</f>
        <v>大坪數</v>
      </c>
      <c r="R1061">
        <f t="shared" si="67"/>
        <v>20</v>
      </c>
    </row>
    <row r="1062" spans="1:18" x14ac:dyDescent="0.3">
      <c r="A1062" s="7" t="s">
        <v>2845</v>
      </c>
      <c r="B1062" t="s">
        <v>1</v>
      </c>
      <c r="C1062">
        <v>40.68</v>
      </c>
      <c r="D1062" t="s">
        <v>556</v>
      </c>
      <c r="E1062" t="s">
        <v>53</v>
      </c>
      <c r="F1062" t="s">
        <v>2846</v>
      </c>
      <c r="G1062" t="s">
        <v>1661</v>
      </c>
      <c r="H1062" t="str" cm="1">
        <f t="array" ref="H1062:I1062">_xlfn.TEXTSPLIT(SUBSTITUTE(D1062,"樓",""),"/",,,0)</f>
        <v>3</v>
      </c>
      <c r="I1062" t="str">
        <v>6</v>
      </c>
      <c r="J1062" cm="1">
        <f t="array" ref="J1062">GetNumByUnit(E1062,"房")</f>
        <v>3</v>
      </c>
      <c r="K1062" cm="1">
        <f t="array" ref="K1062">GetNumByUnit(E1062,"廳")</f>
        <v>2</v>
      </c>
      <c r="L1062" cm="1">
        <f t="array" ref="L1062">GetNumByUnit(E1062,"衛")</f>
        <v>2</v>
      </c>
      <c r="M1062" t="str">
        <f t="shared" si="64"/>
        <v xml:space="preserve">新竹縣竹東鎮中興路四段  </v>
      </c>
      <c r="N1062" t="str">
        <f t="shared" si="65"/>
        <v>新竹縣</v>
      </c>
      <c r="O1062">
        <f t="shared" si="66"/>
        <v>27500</v>
      </c>
      <c r="P1062" t="str">
        <f>_xlfn.XLOOKUP(N1062,區隔!$B$3:$B$20,區隔!C$3:C$20,0)</f>
        <v>北部</v>
      </c>
      <c r="Q1062" t="str">
        <f>LOOKUP(C1062,區隔!$F$3:$F$5,區隔!$E$3:$E$5)</f>
        <v>大坪數</v>
      </c>
      <c r="R1062">
        <f t="shared" si="67"/>
        <v>10</v>
      </c>
    </row>
    <row r="1063" spans="1:18" x14ac:dyDescent="0.3">
      <c r="A1063" s="7" t="s">
        <v>620</v>
      </c>
      <c r="B1063" t="s">
        <v>1</v>
      </c>
      <c r="C1063">
        <v>42.86</v>
      </c>
      <c r="D1063" t="s">
        <v>64</v>
      </c>
      <c r="E1063" t="s">
        <v>621</v>
      </c>
      <c r="F1063" t="s">
        <v>113</v>
      </c>
      <c r="G1063" t="s">
        <v>622</v>
      </c>
      <c r="H1063" t="str" cm="1">
        <f t="array" ref="H1063:I1063">_xlfn.TEXTSPLIT(SUBSTITUTE(D1063,"樓",""),"/",,,0)</f>
        <v>1</v>
      </c>
      <c r="I1063" t="str">
        <v>4</v>
      </c>
      <c r="J1063" cm="1">
        <f t="array" ref="J1063">GetNumByUnit(E1063,"房")</f>
        <v>2</v>
      </c>
      <c r="K1063" cm="1">
        <f t="array" ref="K1063">GetNumByUnit(E1063,"廳")</f>
        <v>2</v>
      </c>
      <c r="L1063" cm="1">
        <f t="array" ref="L1063">GetNumByUnit(E1063,"衛")</f>
        <v>3</v>
      </c>
      <c r="M1063" t="str">
        <f t="shared" si="64"/>
        <v xml:space="preserve">台北市大安區復興南路一段  </v>
      </c>
      <c r="N1063" t="str">
        <f t="shared" si="65"/>
        <v>台北市</v>
      </c>
      <c r="O1063">
        <f t="shared" si="66"/>
        <v>145888</v>
      </c>
      <c r="P1063" t="str">
        <f>_xlfn.XLOOKUP(N1063,區隔!$B$3:$B$20,區隔!C$3:C$20,0)</f>
        <v>北部</v>
      </c>
      <c r="Q1063" t="str">
        <f>LOOKUP(C1063,區隔!$F$3:$F$5,區隔!$E$3:$E$5)</f>
        <v>大坪數</v>
      </c>
      <c r="R1063">
        <f t="shared" si="67"/>
        <v>10</v>
      </c>
    </row>
    <row r="1064" spans="1:18" x14ac:dyDescent="0.3">
      <c r="A1064" s="7" t="s">
        <v>2849</v>
      </c>
      <c r="B1064" t="s">
        <v>1</v>
      </c>
      <c r="C1064">
        <v>25.93</v>
      </c>
      <c r="D1064" t="s">
        <v>226</v>
      </c>
      <c r="E1064" t="s">
        <v>53</v>
      </c>
      <c r="F1064" t="s">
        <v>2850</v>
      </c>
      <c r="G1064" t="s">
        <v>29</v>
      </c>
      <c r="H1064" t="str" cm="1">
        <f t="array" ref="H1064:I1064">_xlfn.TEXTSPLIT(SUBSTITUTE(D1064,"樓",""),"/",,,0)</f>
        <v>7</v>
      </c>
      <c r="I1064" t="str">
        <v>7</v>
      </c>
      <c r="J1064" cm="1">
        <f t="array" ref="J1064">GetNumByUnit(E1064,"房")</f>
        <v>3</v>
      </c>
      <c r="K1064" cm="1">
        <f t="array" ref="K1064">GetNumByUnit(E1064,"廳")</f>
        <v>2</v>
      </c>
      <c r="L1064" cm="1">
        <f t="array" ref="L1064">GetNumByUnit(E1064,"衛")</f>
        <v>2</v>
      </c>
      <c r="M1064" t="str">
        <f t="shared" si="64"/>
        <v xml:space="preserve"> 新北市板橋區南雅西路二段  </v>
      </c>
      <c r="N1064" t="str">
        <f t="shared" si="65"/>
        <v>新北市</v>
      </c>
      <c r="O1064">
        <f t="shared" si="66"/>
        <v>25000</v>
      </c>
      <c r="P1064" t="str">
        <f>_xlfn.XLOOKUP(N1064,區隔!$B$3:$B$20,區隔!C$3:C$20,0)</f>
        <v>北部</v>
      </c>
      <c r="Q1064" t="str">
        <f>LOOKUP(C1064,區隔!$F$3:$F$5,區隔!$E$3:$E$5)</f>
        <v>中坪數</v>
      </c>
      <c r="R1064">
        <f t="shared" si="67"/>
        <v>10</v>
      </c>
    </row>
    <row r="1065" spans="1:18" x14ac:dyDescent="0.3">
      <c r="A1065" s="7" t="s">
        <v>626</v>
      </c>
      <c r="B1065" t="s">
        <v>1</v>
      </c>
      <c r="C1065">
        <v>121.79</v>
      </c>
      <c r="D1065" t="s">
        <v>627</v>
      </c>
      <c r="E1065" t="s">
        <v>628</v>
      </c>
      <c r="F1065" t="s">
        <v>629</v>
      </c>
      <c r="G1065" t="s">
        <v>630</v>
      </c>
      <c r="H1065" t="str" cm="1">
        <f t="array" ref="H1065:I1065">_xlfn.TEXTSPLIT(SUBSTITUTE(D1065,"樓",""),"/",,,0)</f>
        <v>8</v>
      </c>
      <c r="I1065" t="str">
        <v>26</v>
      </c>
      <c r="J1065" cm="1">
        <f t="array" ref="J1065">GetNumByUnit(E1065,"房")</f>
        <v>4</v>
      </c>
      <c r="K1065" cm="1">
        <f t="array" ref="K1065">GetNumByUnit(E1065,"廳")</f>
        <v>2</v>
      </c>
      <c r="L1065" cm="1">
        <f t="array" ref="L1065">GetNumByUnit(E1065,"衛")</f>
        <v>3</v>
      </c>
      <c r="M1065" t="str">
        <f t="shared" si="64"/>
        <v xml:space="preserve">台北市內湖區金湖路  </v>
      </c>
      <c r="N1065" t="str">
        <f t="shared" si="65"/>
        <v>台北市</v>
      </c>
      <c r="O1065">
        <f t="shared" si="66"/>
        <v>265000</v>
      </c>
      <c r="P1065" t="str">
        <f>_xlfn.XLOOKUP(N1065,區隔!$B$3:$B$20,區隔!C$3:C$20,0)</f>
        <v>北部</v>
      </c>
      <c r="Q1065" t="str">
        <f>LOOKUP(C1065,區隔!$F$3:$F$5,區隔!$E$3:$E$5)</f>
        <v>大坪數</v>
      </c>
      <c r="R1065">
        <f t="shared" si="67"/>
        <v>30</v>
      </c>
    </row>
    <row r="1066" spans="1:18" x14ac:dyDescent="0.3">
      <c r="A1066" s="7" t="s">
        <v>631</v>
      </c>
      <c r="B1066" t="s">
        <v>1</v>
      </c>
      <c r="C1066">
        <v>31.32</v>
      </c>
      <c r="D1066" t="s">
        <v>60</v>
      </c>
      <c r="E1066" t="s">
        <v>537</v>
      </c>
      <c r="F1066" t="s">
        <v>632</v>
      </c>
      <c r="G1066" t="s">
        <v>228</v>
      </c>
      <c r="H1066" t="str" cm="1">
        <f t="array" ref="H1066:I1066">_xlfn.TEXTSPLIT(SUBSTITUTE(D1066,"樓",""),"/",,,0)</f>
        <v>4</v>
      </c>
      <c r="I1066" t="str">
        <v>5</v>
      </c>
      <c r="J1066" cm="1">
        <f t="array" ref="J1066">GetNumByUnit(E1066,"房")</f>
        <v>3</v>
      </c>
      <c r="K1066" cm="1">
        <f t="array" ref="K1066">GetNumByUnit(E1066,"廳")</f>
        <v>2</v>
      </c>
      <c r="L1066" cm="1">
        <f t="array" ref="L1066">GetNumByUnit(E1066,"衛")</f>
        <v>5</v>
      </c>
      <c r="M1066" t="str">
        <f t="shared" si="64"/>
        <v xml:space="preserve">台北市內湖區港華街  </v>
      </c>
      <c r="N1066" t="str">
        <f t="shared" si="65"/>
        <v>台北市</v>
      </c>
      <c r="O1066">
        <f t="shared" si="66"/>
        <v>35000</v>
      </c>
      <c r="P1066" t="str">
        <f>_xlfn.XLOOKUP(N1066,區隔!$B$3:$B$20,區隔!C$3:C$20,0)</f>
        <v>北部</v>
      </c>
      <c r="Q1066" t="str">
        <f>LOOKUP(C1066,區隔!$F$3:$F$5,區隔!$E$3:$E$5)</f>
        <v>大坪數</v>
      </c>
      <c r="R1066">
        <f t="shared" si="67"/>
        <v>10</v>
      </c>
    </row>
    <row r="1067" spans="1:18" x14ac:dyDescent="0.3">
      <c r="A1067" s="7" t="s">
        <v>634</v>
      </c>
      <c r="B1067" t="s">
        <v>1</v>
      </c>
      <c r="C1067">
        <v>19.88</v>
      </c>
      <c r="D1067" t="s">
        <v>483</v>
      </c>
      <c r="E1067" t="s">
        <v>61</v>
      </c>
      <c r="F1067" t="s">
        <v>491</v>
      </c>
      <c r="G1067" t="s">
        <v>23</v>
      </c>
      <c r="H1067" t="str" cm="1">
        <f t="array" ref="H1067:I1067">_xlfn.TEXTSPLIT(SUBSTITUTE(D1067,"樓",""),"/",,,0)</f>
        <v>6</v>
      </c>
      <c r="I1067" t="str">
        <v>13</v>
      </c>
      <c r="J1067" cm="1">
        <f t="array" ref="J1067">GetNumByUnit(E1067,"房")</f>
        <v>2</v>
      </c>
      <c r="K1067" cm="1">
        <f t="array" ref="K1067">GetNumByUnit(E1067,"廳")</f>
        <v>2</v>
      </c>
      <c r="L1067" cm="1">
        <f t="array" ref="L1067">GetNumByUnit(E1067,"衛")</f>
        <v>1</v>
      </c>
      <c r="M1067" t="str">
        <f t="shared" si="64"/>
        <v xml:space="preserve">台北市南港區東明街  </v>
      </c>
      <c r="N1067" t="str">
        <f t="shared" si="65"/>
        <v>台北市</v>
      </c>
      <c r="O1067">
        <f t="shared" si="66"/>
        <v>40000</v>
      </c>
      <c r="P1067" t="str">
        <f>_xlfn.XLOOKUP(N1067,區隔!$B$3:$B$20,區隔!C$3:C$20,0)</f>
        <v>北部</v>
      </c>
      <c r="Q1067" t="str">
        <f>LOOKUP(C1067,區隔!$F$3:$F$5,區隔!$E$3:$E$5)</f>
        <v>中坪數</v>
      </c>
      <c r="R1067">
        <f t="shared" si="67"/>
        <v>20</v>
      </c>
    </row>
    <row r="1068" spans="1:18" x14ac:dyDescent="0.3">
      <c r="A1068" s="7" t="s">
        <v>635</v>
      </c>
      <c r="B1068" t="s">
        <v>1</v>
      </c>
      <c r="C1068">
        <v>33.049999999999997</v>
      </c>
      <c r="D1068" t="s">
        <v>88</v>
      </c>
      <c r="E1068" t="s">
        <v>53</v>
      </c>
      <c r="F1068" t="s">
        <v>636</v>
      </c>
      <c r="G1068" t="s">
        <v>228</v>
      </c>
      <c r="H1068" t="str" cm="1">
        <f t="array" ref="H1068:I1068">_xlfn.TEXTSPLIT(SUBSTITUTE(D1068,"樓",""),"/",,,0)</f>
        <v>2</v>
      </c>
      <c r="I1068" t="str">
        <v>5</v>
      </c>
      <c r="J1068" cm="1">
        <f t="array" ref="J1068">GetNumByUnit(E1068,"房")</f>
        <v>3</v>
      </c>
      <c r="K1068" cm="1">
        <f t="array" ref="K1068">GetNumByUnit(E1068,"廳")</f>
        <v>2</v>
      </c>
      <c r="L1068" cm="1">
        <f t="array" ref="L1068">GetNumByUnit(E1068,"衛")</f>
        <v>2</v>
      </c>
      <c r="M1068" t="str">
        <f t="shared" si="64"/>
        <v xml:space="preserve">台北市北投區明德路  </v>
      </c>
      <c r="N1068" t="str">
        <f t="shared" si="65"/>
        <v>台北市</v>
      </c>
      <c r="O1068">
        <f t="shared" si="66"/>
        <v>35000</v>
      </c>
      <c r="P1068" t="str">
        <f>_xlfn.XLOOKUP(N1068,區隔!$B$3:$B$20,區隔!C$3:C$20,0)</f>
        <v>北部</v>
      </c>
      <c r="Q1068" t="str">
        <f>LOOKUP(C1068,區隔!$F$3:$F$5,區隔!$E$3:$E$5)</f>
        <v>大坪數</v>
      </c>
      <c r="R1068">
        <f t="shared" si="67"/>
        <v>10</v>
      </c>
    </row>
    <row r="1069" spans="1:18" x14ac:dyDescent="0.3">
      <c r="A1069" s="7" t="s">
        <v>638</v>
      </c>
      <c r="B1069" t="s">
        <v>1</v>
      </c>
      <c r="C1069">
        <v>60.38</v>
      </c>
      <c r="D1069" t="s">
        <v>639</v>
      </c>
      <c r="E1069" t="s">
        <v>640</v>
      </c>
      <c r="F1069" t="s">
        <v>641</v>
      </c>
      <c r="G1069" t="s">
        <v>3</v>
      </c>
      <c r="H1069" t="str" cm="1">
        <f t="array" ref="H1069:I1069">_xlfn.TEXTSPLIT(SUBSTITUTE(D1069,"樓",""),"/",,,0)</f>
        <v>2-3</v>
      </c>
      <c r="I1069" t="str">
        <v>7</v>
      </c>
      <c r="J1069" cm="1">
        <f t="array" ref="J1069">GetNumByUnit(E1069,"房")</f>
        <v>3</v>
      </c>
      <c r="K1069" cm="1">
        <f t="array" ref="K1069">GetNumByUnit(E1069,"廳")</f>
        <v>2</v>
      </c>
      <c r="L1069" cm="1">
        <f t="array" ref="L1069">GetNumByUnit(E1069,"衛")</f>
        <v>3</v>
      </c>
      <c r="M1069" t="str">
        <f t="shared" si="64"/>
        <v xml:space="preserve">台北市北投區大興街  </v>
      </c>
      <c r="N1069" t="str">
        <f t="shared" si="65"/>
        <v>台北市</v>
      </c>
      <c r="O1069">
        <f t="shared" si="66"/>
        <v>55000</v>
      </c>
      <c r="P1069" t="str">
        <f>_xlfn.XLOOKUP(N1069,區隔!$B$3:$B$20,區隔!C$3:C$20,0)</f>
        <v>北部</v>
      </c>
      <c r="Q1069" t="str">
        <f>LOOKUP(C1069,區隔!$F$3:$F$5,區隔!$E$3:$E$5)</f>
        <v>大坪數</v>
      </c>
      <c r="R1069">
        <f t="shared" si="67"/>
        <v>10</v>
      </c>
    </row>
    <row r="1070" spans="1:18" x14ac:dyDescent="0.3">
      <c r="A1070" s="7" t="s">
        <v>2858</v>
      </c>
      <c r="B1070" t="s">
        <v>1</v>
      </c>
      <c r="C1070">
        <v>5.28</v>
      </c>
      <c r="D1070" t="s">
        <v>63</v>
      </c>
      <c r="E1070" t="s">
        <v>59</v>
      </c>
      <c r="F1070" t="s">
        <v>2859</v>
      </c>
      <c r="G1070" t="s">
        <v>417</v>
      </c>
      <c r="H1070" t="str" cm="1">
        <f t="array" ref="H1070:I1070">_xlfn.TEXTSPLIT(SUBSTITUTE(D1070,"樓",""),"/",,,0)</f>
        <v>5</v>
      </c>
      <c r="I1070" t="str">
        <v>5</v>
      </c>
      <c r="J1070" cm="1">
        <f t="array" ref="J1070">GetNumByUnit(E1070,"房")</f>
        <v>1</v>
      </c>
      <c r="K1070" t="str" cm="1">
        <f t="array" ref="K1070">GetNumByUnit(E1070,"廳")</f>
        <v/>
      </c>
      <c r="L1070" cm="1">
        <f t="array" ref="L1070">GetNumByUnit(E1070,"衛")</f>
        <v>1</v>
      </c>
      <c r="M1070" t="str">
        <f t="shared" si="64"/>
        <v xml:space="preserve">台中市南區復興路二段  </v>
      </c>
      <c r="N1070" t="str">
        <f t="shared" si="65"/>
        <v>台中市</v>
      </c>
      <c r="O1070">
        <f t="shared" si="66"/>
        <v>5500</v>
      </c>
      <c r="P1070" t="str">
        <f>_xlfn.XLOOKUP(N1070,區隔!$B$3:$B$20,區隔!C$3:C$20,0)</f>
        <v>中部</v>
      </c>
      <c r="Q1070" t="str">
        <f>LOOKUP(C1070,區隔!$F$3:$F$5,區隔!$E$3:$E$5)</f>
        <v>小坪數</v>
      </c>
      <c r="R1070">
        <f t="shared" si="67"/>
        <v>10</v>
      </c>
    </row>
    <row r="1071" spans="1:18" x14ac:dyDescent="0.3">
      <c r="A1071" s="7" t="s">
        <v>2861</v>
      </c>
      <c r="B1071" t="s">
        <v>1</v>
      </c>
      <c r="C1071">
        <v>33.44</v>
      </c>
      <c r="D1071" t="s">
        <v>1285</v>
      </c>
      <c r="E1071" t="s">
        <v>61</v>
      </c>
      <c r="F1071" t="s">
        <v>2862</v>
      </c>
      <c r="G1071" t="s">
        <v>29</v>
      </c>
      <c r="H1071" t="str" cm="1">
        <f t="array" ref="H1071:I1071">_xlfn.TEXTSPLIT(SUBSTITUTE(D1071,"樓",""),"/",,,0)</f>
        <v>3</v>
      </c>
      <c r="I1071" t="str">
        <v>20</v>
      </c>
      <c r="J1071" cm="1">
        <f t="array" ref="J1071">GetNumByUnit(E1071,"房")</f>
        <v>2</v>
      </c>
      <c r="K1071" cm="1">
        <f t="array" ref="K1071">GetNumByUnit(E1071,"廳")</f>
        <v>2</v>
      </c>
      <c r="L1071" cm="1">
        <f t="array" ref="L1071">GetNumByUnit(E1071,"衛")</f>
        <v>1</v>
      </c>
      <c r="M1071" t="str">
        <f t="shared" si="64"/>
        <v xml:space="preserve">台南市永康區東橋三路  </v>
      </c>
      <c r="N1071" t="str">
        <f t="shared" si="65"/>
        <v>台南市</v>
      </c>
      <c r="O1071">
        <f t="shared" si="66"/>
        <v>25000</v>
      </c>
      <c r="P1071" t="str">
        <f>_xlfn.XLOOKUP(N1071,區隔!$B$3:$B$20,區隔!C$3:C$20,0)</f>
        <v>南部</v>
      </c>
      <c r="Q1071" t="str">
        <f>LOOKUP(C1071,區隔!$F$3:$F$5,區隔!$E$3:$E$5)</f>
        <v>大坪數</v>
      </c>
      <c r="R1071">
        <f t="shared" si="67"/>
        <v>20</v>
      </c>
    </row>
    <row r="1072" spans="1:18" x14ac:dyDescent="0.3">
      <c r="A1072" s="7" t="s">
        <v>2863</v>
      </c>
      <c r="B1072" t="s">
        <v>1</v>
      </c>
      <c r="C1072">
        <v>42.53</v>
      </c>
      <c r="D1072" t="s">
        <v>63</v>
      </c>
      <c r="E1072" t="s">
        <v>53</v>
      </c>
      <c r="F1072" t="s">
        <v>2864</v>
      </c>
      <c r="G1072" t="s">
        <v>243</v>
      </c>
      <c r="H1072" t="str" cm="1">
        <f t="array" ref="H1072:I1072">_xlfn.TEXTSPLIT(SUBSTITUTE(D1072,"樓",""),"/",,,0)</f>
        <v>5</v>
      </c>
      <c r="I1072" t="str">
        <v>5</v>
      </c>
      <c r="J1072" cm="1">
        <f t="array" ref="J1072">GetNumByUnit(E1072,"房")</f>
        <v>3</v>
      </c>
      <c r="K1072" cm="1">
        <f t="array" ref="K1072">GetNumByUnit(E1072,"廳")</f>
        <v>2</v>
      </c>
      <c r="L1072" cm="1">
        <f t="array" ref="L1072">GetNumByUnit(E1072,"衛")</f>
        <v>2</v>
      </c>
      <c r="M1072" t="str">
        <f t="shared" si="64"/>
        <v xml:space="preserve">新北市新莊區中港路  </v>
      </c>
      <c r="N1072" t="str">
        <f t="shared" si="65"/>
        <v>新北市</v>
      </c>
      <c r="O1072">
        <f t="shared" si="66"/>
        <v>30000</v>
      </c>
      <c r="P1072" t="str">
        <f>_xlfn.XLOOKUP(N1072,區隔!$B$3:$B$20,區隔!C$3:C$20,0)</f>
        <v>北部</v>
      </c>
      <c r="Q1072" t="str">
        <f>LOOKUP(C1072,區隔!$F$3:$F$5,區隔!$E$3:$E$5)</f>
        <v>大坪數</v>
      </c>
      <c r="R1072">
        <f t="shared" si="67"/>
        <v>10</v>
      </c>
    </row>
    <row r="1073" spans="1:18" x14ac:dyDescent="0.3">
      <c r="A1073" s="7" t="s">
        <v>642</v>
      </c>
      <c r="B1073" t="s">
        <v>1</v>
      </c>
      <c r="C1073">
        <v>26.58</v>
      </c>
      <c r="D1073" t="s">
        <v>226</v>
      </c>
      <c r="E1073" t="s">
        <v>478</v>
      </c>
      <c r="F1073" t="s">
        <v>594</v>
      </c>
      <c r="G1073" t="s">
        <v>596</v>
      </c>
      <c r="H1073" t="str" cm="1">
        <f t="array" ref="H1073:I1073">_xlfn.TEXTSPLIT(SUBSTITUTE(D1073,"樓",""),"/",,,0)</f>
        <v>7</v>
      </c>
      <c r="I1073" t="str">
        <v>7</v>
      </c>
      <c r="J1073" cm="1">
        <f t="array" ref="J1073">GetNumByUnit(E1073,"房")</f>
        <v>2</v>
      </c>
      <c r="K1073" cm="1">
        <f t="array" ref="K1073">GetNumByUnit(E1073,"廳")</f>
        <v>2</v>
      </c>
      <c r="L1073" cm="1">
        <f t="array" ref="L1073">GetNumByUnit(E1073,"衛")</f>
        <v>1</v>
      </c>
      <c r="M1073" t="str">
        <f t="shared" si="64"/>
        <v xml:space="preserve">台北市中山區中山北路二段  </v>
      </c>
      <c r="N1073" t="str">
        <f t="shared" si="65"/>
        <v>台北市</v>
      </c>
      <c r="O1073">
        <f t="shared" si="66"/>
        <v>47000</v>
      </c>
      <c r="P1073" t="str">
        <f>_xlfn.XLOOKUP(N1073,區隔!$B$3:$B$20,區隔!C$3:C$20,0)</f>
        <v>北部</v>
      </c>
      <c r="Q1073" t="str">
        <f>LOOKUP(C1073,區隔!$F$3:$F$5,區隔!$E$3:$E$5)</f>
        <v>中坪數</v>
      </c>
      <c r="R1073">
        <f t="shared" si="67"/>
        <v>10</v>
      </c>
    </row>
    <row r="1074" spans="1:18" x14ac:dyDescent="0.3">
      <c r="A1074" s="7" t="s">
        <v>643</v>
      </c>
      <c r="B1074" t="s">
        <v>1</v>
      </c>
      <c r="C1074">
        <v>33.659999999999997</v>
      </c>
      <c r="D1074" t="s">
        <v>69</v>
      </c>
      <c r="E1074" t="s">
        <v>56</v>
      </c>
      <c r="F1074" t="s">
        <v>532</v>
      </c>
      <c r="G1074" t="s">
        <v>245</v>
      </c>
      <c r="H1074" t="str" cm="1">
        <f t="array" ref="H1074:I1074">_xlfn.TEXTSPLIT(SUBSTITUTE(D1074,"樓",""),"/",,,0)</f>
        <v>10</v>
      </c>
      <c r="I1074" t="str">
        <v>12</v>
      </c>
      <c r="J1074" cm="1">
        <f t="array" ref="J1074">GetNumByUnit(E1074,"房")</f>
        <v>1</v>
      </c>
      <c r="K1074" cm="1">
        <f t="array" ref="K1074">GetNumByUnit(E1074,"廳")</f>
        <v>1</v>
      </c>
      <c r="L1074" cm="1">
        <f t="array" ref="L1074">GetNumByUnit(E1074,"衛")</f>
        <v>1</v>
      </c>
      <c r="M1074" t="str">
        <f t="shared" si="64"/>
        <v xml:space="preserve">台北市大安區和平東路三段  </v>
      </c>
      <c r="N1074" t="str">
        <f t="shared" si="65"/>
        <v>台北市</v>
      </c>
      <c r="O1074">
        <f t="shared" si="66"/>
        <v>23000</v>
      </c>
      <c r="P1074" t="str">
        <f>_xlfn.XLOOKUP(N1074,區隔!$B$3:$B$20,區隔!C$3:C$20,0)</f>
        <v>北部</v>
      </c>
      <c r="Q1074" t="str">
        <f>LOOKUP(C1074,區隔!$F$3:$F$5,區隔!$E$3:$E$5)</f>
        <v>大坪數</v>
      </c>
      <c r="R1074">
        <f t="shared" si="67"/>
        <v>20</v>
      </c>
    </row>
    <row r="1075" spans="1:18" x14ac:dyDescent="0.3">
      <c r="A1075" s="7" t="s">
        <v>2865</v>
      </c>
      <c r="B1075" t="s">
        <v>1</v>
      </c>
      <c r="C1075">
        <v>32.79</v>
      </c>
      <c r="D1075" t="s">
        <v>212</v>
      </c>
      <c r="E1075" t="s">
        <v>53</v>
      </c>
      <c r="F1075" t="s">
        <v>2866</v>
      </c>
      <c r="G1075" t="s">
        <v>804</v>
      </c>
      <c r="H1075" t="str" cm="1">
        <f t="array" ref="H1075:I1075">_xlfn.TEXTSPLIT(SUBSTITUTE(D1075,"樓",""),"/",,,0)</f>
        <v>5</v>
      </c>
      <c r="I1075" t="str">
        <v>8</v>
      </c>
      <c r="J1075" cm="1">
        <f t="array" ref="J1075">GetNumByUnit(E1075,"房")</f>
        <v>3</v>
      </c>
      <c r="K1075" cm="1">
        <f t="array" ref="K1075">GetNumByUnit(E1075,"廳")</f>
        <v>2</v>
      </c>
      <c r="L1075" cm="1">
        <f t="array" ref="L1075">GetNumByUnit(E1075,"衛")</f>
        <v>2</v>
      </c>
      <c r="M1075" t="str">
        <f t="shared" si="64"/>
        <v xml:space="preserve">新北市淡水區新春街  </v>
      </c>
      <c r="N1075" t="str">
        <f t="shared" si="65"/>
        <v>新北市</v>
      </c>
      <c r="O1075">
        <f t="shared" si="66"/>
        <v>19500</v>
      </c>
      <c r="P1075" t="str">
        <f>_xlfn.XLOOKUP(N1075,區隔!$B$3:$B$20,區隔!C$3:C$20,0)</f>
        <v>北部</v>
      </c>
      <c r="Q1075" t="str">
        <f>LOOKUP(C1075,區隔!$F$3:$F$5,區隔!$E$3:$E$5)</f>
        <v>大坪數</v>
      </c>
      <c r="R1075">
        <f t="shared" si="67"/>
        <v>10</v>
      </c>
    </row>
    <row r="1076" spans="1:18" x14ac:dyDescent="0.3">
      <c r="A1076" s="7" t="s">
        <v>2867</v>
      </c>
      <c r="B1076" t="s">
        <v>1</v>
      </c>
      <c r="C1076">
        <v>34.61</v>
      </c>
      <c r="D1076" t="s">
        <v>70</v>
      </c>
      <c r="E1076" t="s">
        <v>53</v>
      </c>
      <c r="F1076" t="s">
        <v>2784</v>
      </c>
      <c r="G1076" t="s">
        <v>243</v>
      </c>
      <c r="H1076" t="str" cm="1">
        <f t="array" ref="H1076:I1076">_xlfn.TEXTSPLIT(SUBSTITUTE(D1076,"樓",""),"/",,,0)</f>
        <v>3</v>
      </c>
      <c r="I1076" t="str">
        <v>8</v>
      </c>
      <c r="J1076" cm="1">
        <f t="array" ref="J1076">GetNumByUnit(E1076,"房")</f>
        <v>3</v>
      </c>
      <c r="K1076" cm="1">
        <f t="array" ref="K1076">GetNumByUnit(E1076,"廳")</f>
        <v>2</v>
      </c>
      <c r="L1076" cm="1">
        <f t="array" ref="L1076">GetNumByUnit(E1076,"衛")</f>
        <v>2</v>
      </c>
      <c r="M1076" t="str">
        <f t="shared" si="64"/>
        <v xml:space="preserve">新北市淡水區中正東路一段  </v>
      </c>
      <c r="N1076" t="str">
        <f t="shared" si="65"/>
        <v>新北市</v>
      </c>
      <c r="O1076">
        <f t="shared" si="66"/>
        <v>30000</v>
      </c>
      <c r="P1076" t="str">
        <f>_xlfn.XLOOKUP(N1076,區隔!$B$3:$B$20,區隔!C$3:C$20,0)</f>
        <v>北部</v>
      </c>
      <c r="Q1076" t="str">
        <f>LOOKUP(C1076,區隔!$F$3:$F$5,區隔!$E$3:$E$5)</f>
        <v>大坪數</v>
      </c>
      <c r="R1076">
        <f t="shared" si="67"/>
        <v>10</v>
      </c>
    </row>
    <row r="1077" spans="1:18" x14ac:dyDescent="0.3">
      <c r="A1077" s="7" t="s">
        <v>646</v>
      </c>
      <c r="B1077" t="s">
        <v>1</v>
      </c>
      <c r="C1077">
        <v>52.8</v>
      </c>
      <c r="D1077" t="s">
        <v>647</v>
      </c>
      <c r="E1077" t="s">
        <v>51</v>
      </c>
      <c r="F1077" t="s">
        <v>135</v>
      </c>
      <c r="G1077" t="s">
        <v>114</v>
      </c>
      <c r="H1077" t="str" cm="1">
        <f t="array" ref="H1077:I1077">_xlfn.TEXTSPLIT(SUBSTITUTE(D1077,"樓",""),"/",,,0)</f>
        <v>17</v>
      </c>
      <c r="I1077" t="str">
        <v>24</v>
      </c>
      <c r="J1077" cm="1">
        <f t="array" ref="J1077">GetNumByUnit(E1077,"房")</f>
        <v>2</v>
      </c>
      <c r="K1077" cm="1">
        <f t="array" ref="K1077">GetNumByUnit(E1077,"廳")</f>
        <v>2</v>
      </c>
      <c r="L1077" cm="1">
        <f t="array" ref="L1077">GetNumByUnit(E1077,"衛")</f>
        <v>2</v>
      </c>
      <c r="M1077" t="str">
        <f t="shared" si="64"/>
        <v xml:space="preserve">台北市中山區松江路  </v>
      </c>
      <c r="N1077" t="str">
        <f t="shared" si="65"/>
        <v>台北市</v>
      </c>
      <c r="O1077">
        <f t="shared" si="66"/>
        <v>200000</v>
      </c>
      <c r="P1077" t="str">
        <f>_xlfn.XLOOKUP(N1077,區隔!$B$3:$B$20,區隔!C$3:C$20,0)</f>
        <v>北部</v>
      </c>
      <c r="Q1077" t="str">
        <f>LOOKUP(C1077,區隔!$F$3:$F$5,區隔!$E$3:$E$5)</f>
        <v>大坪數</v>
      </c>
      <c r="R1077">
        <f t="shared" si="67"/>
        <v>30</v>
      </c>
    </row>
    <row r="1078" spans="1:18" x14ac:dyDescent="0.3">
      <c r="A1078" s="7" t="s">
        <v>2868</v>
      </c>
      <c r="B1078" t="s">
        <v>1</v>
      </c>
      <c r="C1078">
        <v>38.58</v>
      </c>
      <c r="D1078" t="s">
        <v>2869</v>
      </c>
      <c r="E1078" t="s">
        <v>61</v>
      </c>
      <c r="F1078" t="s">
        <v>1872</v>
      </c>
      <c r="G1078" t="s">
        <v>434</v>
      </c>
      <c r="H1078" t="str" cm="1">
        <f t="array" ref="H1078:I1078">_xlfn.TEXTSPLIT(SUBSTITUTE(D1078,"樓",""),"/",,,0)</f>
        <v>16</v>
      </c>
      <c r="I1078" t="str">
        <v>27</v>
      </c>
      <c r="J1078" cm="1">
        <f t="array" ref="J1078">GetNumByUnit(E1078,"房")</f>
        <v>2</v>
      </c>
      <c r="K1078" cm="1">
        <f t="array" ref="K1078">GetNumByUnit(E1078,"廳")</f>
        <v>2</v>
      </c>
      <c r="L1078" cm="1">
        <f t="array" ref="L1078">GetNumByUnit(E1078,"衛")</f>
        <v>1</v>
      </c>
      <c r="M1078" t="str">
        <f t="shared" si="64"/>
        <v xml:space="preserve">新北市土城區莊園街  </v>
      </c>
      <c r="N1078" t="str">
        <f t="shared" si="65"/>
        <v>新北市</v>
      </c>
      <c r="O1078">
        <f t="shared" si="66"/>
        <v>33000</v>
      </c>
      <c r="P1078" t="str">
        <f>_xlfn.XLOOKUP(N1078,區隔!$B$3:$B$20,區隔!C$3:C$20,0)</f>
        <v>北部</v>
      </c>
      <c r="Q1078" t="str">
        <f>LOOKUP(C1078,區隔!$F$3:$F$5,區隔!$E$3:$E$5)</f>
        <v>大坪數</v>
      </c>
      <c r="R1078">
        <f t="shared" si="67"/>
        <v>30</v>
      </c>
    </row>
    <row r="1079" spans="1:18" x14ac:dyDescent="0.3">
      <c r="A1079" s="7" t="s">
        <v>2870</v>
      </c>
      <c r="B1079" t="s">
        <v>1</v>
      </c>
      <c r="C1079">
        <v>35</v>
      </c>
      <c r="D1079" t="s">
        <v>546</v>
      </c>
      <c r="E1079" t="s">
        <v>53</v>
      </c>
      <c r="F1079" t="s">
        <v>2871</v>
      </c>
      <c r="G1079" t="s">
        <v>128</v>
      </c>
      <c r="H1079" t="str" cm="1">
        <f t="array" ref="H1079:I1079">_xlfn.TEXTSPLIT(SUBSTITUTE(D1079,"樓",""),"/",,,0)</f>
        <v>6</v>
      </c>
      <c r="I1079" t="str">
        <v>9</v>
      </c>
      <c r="J1079" cm="1">
        <f t="array" ref="J1079">GetNumByUnit(E1079,"房")</f>
        <v>3</v>
      </c>
      <c r="K1079" cm="1">
        <f t="array" ref="K1079">GetNumByUnit(E1079,"廳")</f>
        <v>2</v>
      </c>
      <c r="L1079" cm="1">
        <f t="array" ref="L1079">GetNumByUnit(E1079,"衛")</f>
        <v>2</v>
      </c>
      <c r="M1079" t="str">
        <f t="shared" si="64"/>
        <v xml:space="preserve"> 台南市永康區勝華街  </v>
      </c>
      <c r="N1079" t="str">
        <f t="shared" si="65"/>
        <v>台南市</v>
      </c>
      <c r="O1079">
        <f t="shared" si="66"/>
        <v>16000</v>
      </c>
      <c r="P1079" t="str">
        <f>_xlfn.XLOOKUP(N1079,區隔!$B$3:$B$20,區隔!C$3:C$20,0)</f>
        <v>南部</v>
      </c>
      <c r="Q1079" t="str">
        <f>LOOKUP(C1079,區隔!$F$3:$F$5,區隔!$E$3:$E$5)</f>
        <v>大坪數</v>
      </c>
      <c r="R1079">
        <f t="shared" si="67"/>
        <v>10</v>
      </c>
    </row>
    <row r="1080" spans="1:18" x14ac:dyDescent="0.3">
      <c r="A1080" s="7" t="s">
        <v>2872</v>
      </c>
      <c r="B1080" t="s">
        <v>1</v>
      </c>
      <c r="C1080">
        <v>30.07</v>
      </c>
      <c r="D1080" t="s">
        <v>317</v>
      </c>
      <c r="E1080" t="s">
        <v>61</v>
      </c>
      <c r="F1080" t="s">
        <v>1726</v>
      </c>
      <c r="G1080" t="s">
        <v>228</v>
      </c>
      <c r="H1080" t="str" cm="1">
        <f t="array" ref="H1080:I1080">_xlfn.TEXTSPLIT(SUBSTITUTE(D1080,"樓",""),"/",,,0)</f>
        <v>10</v>
      </c>
      <c r="I1080" t="str">
        <v>19</v>
      </c>
      <c r="J1080" cm="1">
        <f t="array" ref="J1080">GetNumByUnit(E1080,"房")</f>
        <v>2</v>
      </c>
      <c r="K1080" cm="1">
        <f t="array" ref="K1080">GetNumByUnit(E1080,"廳")</f>
        <v>2</v>
      </c>
      <c r="L1080" cm="1">
        <f t="array" ref="L1080">GetNumByUnit(E1080,"衛")</f>
        <v>1</v>
      </c>
      <c r="M1080" t="str">
        <f t="shared" si="64"/>
        <v xml:space="preserve">新北市板橋區華江一路  </v>
      </c>
      <c r="N1080" t="str">
        <f t="shared" si="65"/>
        <v>新北市</v>
      </c>
      <c r="O1080">
        <f t="shared" si="66"/>
        <v>35000</v>
      </c>
      <c r="P1080" t="str">
        <f>_xlfn.XLOOKUP(N1080,區隔!$B$3:$B$20,區隔!C$3:C$20,0)</f>
        <v>北部</v>
      </c>
      <c r="Q1080" t="str">
        <f>LOOKUP(C1080,區隔!$F$3:$F$5,區隔!$E$3:$E$5)</f>
        <v>大坪數</v>
      </c>
      <c r="R1080">
        <f t="shared" si="67"/>
        <v>20</v>
      </c>
    </row>
    <row r="1081" spans="1:18" x14ac:dyDescent="0.3">
      <c r="A1081" s="7" t="s">
        <v>2873</v>
      </c>
      <c r="B1081" t="s">
        <v>1</v>
      </c>
      <c r="C1081">
        <v>6</v>
      </c>
      <c r="D1081" t="s">
        <v>509</v>
      </c>
      <c r="E1081" t="s">
        <v>59</v>
      </c>
      <c r="F1081" t="s">
        <v>1694</v>
      </c>
      <c r="G1081" t="s">
        <v>214</v>
      </c>
      <c r="H1081" t="str" cm="1">
        <f t="array" ref="H1081:I1081">_xlfn.TEXTSPLIT(SUBSTITUTE(D1081,"樓",""),"/",,,0)</f>
        <v>7</v>
      </c>
      <c r="I1081" t="str">
        <v>8</v>
      </c>
      <c r="J1081" cm="1">
        <f t="array" ref="J1081">GetNumByUnit(E1081,"房")</f>
        <v>1</v>
      </c>
      <c r="K1081" t="str" cm="1">
        <f t="array" ref="K1081">GetNumByUnit(E1081,"廳")</f>
        <v/>
      </c>
      <c r="L1081" cm="1">
        <f t="array" ref="L1081">GetNumByUnit(E1081,"衛")</f>
        <v>1</v>
      </c>
      <c r="M1081" t="str">
        <f t="shared" si="64"/>
        <v xml:space="preserve">新北市板橋區中山路二段  </v>
      </c>
      <c r="N1081" t="str">
        <f t="shared" si="65"/>
        <v>新北市</v>
      </c>
      <c r="O1081">
        <f t="shared" si="66"/>
        <v>18000</v>
      </c>
      <c r="P1081" t="str">
        <f>_xlfn.XLOOKUP(N1081,區隔!$B$3:$B$20,區隔!C$3:C$20,0)</f>
        <v>北部</v>
      </c>
      <c r="Q1081" t="str">
        <f>LOOKUP(C1081,區隔!$F$3:$F$5,區隔!$E$3:$E$5)</f>
        <v>小坪數</v>
      </c>
      <c r="R1081">
        <f t="shared" si="67"/>
        <v>10</v>
      </c>
    </row>
    <row r="1082" spans="1:18" x14ac:dyDescent="0.3">
      <c r="A1082" s="7" t="s">
        <v>2876</v>
      </c>
      <c r="B1082" t="s">
        <v>1</v>
      </c>
      <c r="C1082">
        <v>20.96</v>
      </c>
      <c r="D1082" t="s">
        <v>220</v>
      </c>
      <c r="E1082" t="s">
        <v>702</v>
      </c>
      <c r="F1082" t="s">
        <v>2877</v>
      </c>
      <c r="G1082" t="s">
        <v>214</v>
      </c>
      <c r="H1082" t="str" cm="1">
        <f t="array" ref="H1082:I1082">_xlfn.TEXTSPLIT(SUBSTITUTE(D1082,"樓",""),"/",,,0)</f>
        <v>2</v>
      </c>
      <c r="I1082" t="str">
        <v>4</v>
      </c>
      <c r="J1082" cm="1">
        <f t="array" ref="J1082">GetNumByUnit(E1082,"房")</f>
        <v>4</v>
      </c>
      <c r="K1082" cm="1">
        <f t="array" ref="K1082">GetNumByUnit(E1082,"廳")</f>
        <v>2</v>
      </c>
      <c r="L1082" cm="1">
        <f t="array" ref="L1082">GetNumByUnit(E1082,"衛")</f>
        <v>1</v>
      </c>
      <c r="M1082" t="str">
        <f t="shared" si="64"/>
        <v xml:space="preserve">台中市西區中美街  </v>
      </c>
      <c r="N1082" t="str">
        <f t="shared" si="65"/>
        <v>台中市</v>
      </c>
      <c r="O1082">
        <f t="shared" si="66"/>
        <v>18000</v>
      </c>
      <c r="P1082" t="str">
        <f>_xlfn.XLOOKUP(N1082,區隔!$B$3:$B$20,區隔!C$3:C$20,0)</f>
        <v>中部</v>
      </c>
      <c r="Q1082" t="str">
        <f>LOOKUP(C1082,區隔!$F$3:$F$5,區隔!$E$3:$E$5)</f>
        <v>中坪數</v>
      </c>
      <c r="R1082">
        <f t="shared" si="67"/>
        <v>10</v>
      </c>
    </row>
    <row r="1083" spans="1:18" x14ac:dyDescent="0.3">
      <c r="A1083" s="7" t="s">
        <v>651</v>
      </c>
      <c r="B1083" t="s">
        <v>1</v>
      </c>
      <c r="C1083">
        <v>18.420000000000002</v>
      </c>
      <c r="D1083" t="s">
        <v>652</v>
      </c>
      <c r="E1083" t="s">
        <v>120</v>
      </c>
      <c r="F1083" t="s">
        <v>328</v>
      </c>
      <c r="G1083" t="s">
        <v>434</v>
      </c>
      <c r="H1083" t="str" cm="1">
        <f t="array" ref="H1083:I1083">_xlfn.TEXTSPLIT(SUBSTITUTE(D1083,"樓",""),"/",,,0)</f>
        <v>11</v>
      </c>
      <c r="I1083" t="str">
        <v>12</v>
      </c>
      <c r="J1083" cm="1">
        <f t="array" ref="J1083">GetNumByUnit(E1083,"房")</f>
        <v>1</v>
      </c>
      <c r="K1083" cm="1">
        <f t="array" ref="K1083">GetNumByUnit(E1083,"廳")</f>
        <v>1</v>
      </c>
      <c r="L1083" cm="1">
        <f t="array" ref="L1083">GetNumByUnit(E1083,"衛")</f>
        <v>1</v>
      </c>
      <c r="M1083" t="str">
        <f t="shared" si="64"/>
        <v xml:space="preserve">台北市內湖區文德路  </v>
      </c>
      <c r="N1083" t="str">
        <f t="shared" si="65"/>
        <v>台北市</v>
      </c>
      <c r="O1083">
        <f t="shared" si="66"/>
        <v>33000</v>
      </c>
      <c r="P1083" t="str">
        <f>_xlfn.XLOOKUP(N1083,區隔!$B$3:$B$20,區隔!C$3:C$20,0)</f>
        <v>北部</v>
      </c>
      <c r="Q1083" t="str">
        <f>LOOKUP(C1083,區隔!$F$3:$F$5,區隔!$E$3:$E$5)</f>
        <v>中坪數</v>
      </c>
      <c r="R1083">
        <f t="shared" si="67"/>
        <v>20</v>
      </c>
    </row>
    <row r="1084" spans="1:18" x14ac:dyDescent="0.3">
      <c r="A1084" s="7" t="s">
        <v>654</v>
      </c>
      <c r="B1084" t="s">
        <v>1</v>
      </c>
      <c r="C1084">
        <v>71.7</v>
      </c>
      <c r="D1084" t="s">
        <v>202</v>
      </c>
      <c r="E1084" t="s">
        <v>66</v>
      </c>
      <c r="F1084" t="s">
        <v>142</v>
      </c>
      <c r="G1084" t="s">
        <v>655</v>
      </c>
      <c r="H1084" t="str" cm="1">
        <f t="array" ref="H1084:I1084">_xlfn.TEXTSPLIT(SUBSTITUTE(D1084,"樓",""),"/",,,0)</f>
        <v>2</v>
      </c>
      <c r="I1084" t="str">
        <v>9</v>
      </c>
      <c r="J1084" cm="1">
        <f t="array" ref="J1084">GetNumByUnit(E1084,"房")</f>
        <v>4</v>
      </c>
      <c r="K1084" cm="1">
        <f t="array" ref="K1084">GetNumByUnit(E1084,"廳")</f>
        <v>2</v>
      </c>
      <c r="L1084" cm="1">
        <f t="array" ref="L1084">GetNumByUnit(E1084,"衛")</f>
        <v>2</v>
      </c>
      <c r="M1084" t="str">
        <f t="shared" si="64"/>
        <v xml:space="preserve">台北市北投區三合街一段  </v>
      </c>
      <c r="N1084" t="str">
        <f t="shared" si="65"/>
        <v>台北市</v>
      </c>
      <c r="O1084">
        <f t="shared" si="66"/>
        <v>89000</v>
      </c>
      <c r="P1084" t="str">
        <f>_xlfn.XLOOKUP(N1084,區隔!$B$3:$B$20,區隔!C$3:C$20,0)</f>
        <v>北部</v>
      </c>
      <c r="Q1084" t="str">
        <f>LOOKUP(C1084,區隔!$F$3:$F$5,區隔!$E$3:$E$5)</f>
        <v>大坪數</v>
      </c>
      <c r="R1084">
        <f t="shared" si="67"/>
        <v>10</v>
      </c>
    </row>
    <row r="1085" spans="1:18" x14ac:dyDescent="0.3">
      <c r="A1085" s="7" t="s">
        <v>2878</v>
      </c>
      <c r="B1085" t="s">
        <v>1</v>
      </c>
      <c r="C1085">
        <v>80.06</v>
      </c>
      <c r="D1085" t="s">
        <v>389</v>
      </c>
      <c r="E1085" t="s">
        <v>66</v>
      </c>
      <c r="F1085" t="s">
        <v>2879</v>
      </c>
      <c r="G1085" t="s">
        <v>2880</v>
      </c>
      <c r="H1085" t="str" cm="1">
        <f t="array" ref="H1085:I1085">_xlfn.TEXTSPLIT(SUBSTITUTE(D1085,"樓",""),"/",,,0)</f>
        <v>3</v>
      </c>
      <c r="I1085" t="str">
        <v>14</v>
      </c>
      <c r="J1085" cm="1">
        <f t="array" ref="J1085">GetNumByUnit(E1085,"房")</f>
        <v>4</v>
      </c>
      <c r="K1085" cm="1">
        <f t="array" ref="K1085">GetNumByUnit(E1085,"廳")</f>
        <v>2</v>
      </c>
      <c r="L1085" cm="1">
        <f t="array" ref="L1085">GetNumByUnit(E1085,"衛")</f>
        <v>2</v>
      </c>
      <c r="M1085" t="str">
        <f t="shared" si="64"/>
        <v xml:space="preserve">新北市三重區集賢路  </v>
      </c>
      <c r="N1085" t="str">
        <f t="shared" si="65"/>
        <v>新北市</v>
      </c>
      <c r="O1085">
        <f t="shared" si="66"/>
        <v>68800</v>
      </c>
      <c r="P1085" t="str">
        <f>_xlfn.XLOOKUP(N1085,區隔!$B$3:$B$20,區隔!C$3:C$20,0)</f>
        <v>北部</v>
      </c>
      <c r="Q1085" t="str">
        <f>LOOKUP(C1085,區隔!$F$3:$F$5,區隔!$E$3:$E$5)</f>
        <v>大坪數</v>
      </c>
      <c r="R1085">
        <f t="shared" si="67"/>
        <v>20</v>
      </c>
    </row>
    <row r="1086" spans="1:18" x14ac:dyDescent="0.3">
      <c r="A1086" s="7" t="s">
        <v>2881</v>
      </c>
      <c r="B1086" t="s">
        <v>1</v>
      </c>
      <c r="C1086">
        <v>17.48</v>
      </c>
      <c r="D1086" t="s">
        <v>137</v>
      </c>
      <c r="E1086" t="s">
        <v>141</v>
      </c>
      <c r="F1086" t="s">
        <v>2882</v>
      </c>
      <c r="G1086" t="s">
        <v>562</v>
      </c>
      <c r="H1086" t="str" cm="1">
        <f t="array" ref="H1086:I1086">_xlfn.TEXTSPLIT(SUBSTITUTE(D1086,"樓",""),"/",,,0)</f>
        <v>12</v>
      </c>
      <c r="I1086" t="str">
        <v>14</v>
      </c>
      <c r="J1086" cm="1">
        <f t="array" ref="J1086">GetNumByUnit(E1086,"房")</f>
        <v>2</v>
      </c>
      <c r="K1086" cm="1">
        <f t="array" ref="K1086">GetNumByUnit(E1086,"廳")</f>
        <v>1</v>
      </c>
      <c r="L1086" cm="1">
        <f t="array" ref="L1086">GetNumByUnit(E1086,"衛")</f>
        <v>1</v>
      </c>
      <c r="M1086" t="str">
        <f t="shared" si="64"/>
        <v xml:space="preserve">新北市汐止區福德二路  </v>
      </c>
      <c r="N1086" t="str">
        <f t="shared" si="65"/>
        <v>新北市</v>
      </c>
      <c r="O1086">
        <f t="shared" si="66"/>
        <v>21000</v>
      </c>
      <c r="P1086" t="str">
        <f>_xlfn.XLOOKUP(N1086,區隔!$B$3:$B$20,區隔!C$3:C$20,0)</f>
        <v>北部</v>
      </c>
      <c r="Q1086" t="str">
        <f>LOOKUP(C1086,區隔!$F$3:$F$5,區隔!$E$3:$E$5)</f>
        <v>中坪數</v>
      </c>
      <c r="R1086">
        <f t="shared" si="67"/>
        <v>20</v>
      </c>
    </row>
    <row r="1087" spans="1:18" x14ac:dyDescent="0.3">
      <c r="A1087" s="7" t="s">
        <v>2883</v>
      </c>
      <c r="B1087" t="s">
        <v>1</v>
      </c>
      <c r="C1087">
        <v>36.19</v>
      </c>
      <c r="D1087" t="s">
        <v>495</v>
      </c>
      <c r="E1087" t="s">
        <v>449</v>
      </c>
      <c r="F1087" t="s">
        <v>2884</v>
      </c>
      <c r="G1087" t="s">
        <v>139</v>
      </c>
      <c r="H1087" t="str" cm="1">
        <f t="array" ref="H1087:I1087">_xlfn.TEXTSPLIT(SUBSTITUTE(D1087,"樓",""),"/",,,0)</f>
        <v>1</v>
      </c>
      <c r="I1087" t="str">
        <v>2</v>
      </c>
      <c r="J1087" t="str" cm="1">
        <f t="array" ref="J1087">GetNumByUnit(E1087,"房")</f>
        <v/>
      </c>
      <c r="K1087" cm="1">
        <f t="array" ref="K1087">GetNumByUnit(E1087,"廳")</f>
        <v>1</v>
      </c>
      <c r="L1087" cm="1">
        <f t="array" ref="L1087">GetNumByUnit(E1087,"衛")</f>
        <v>2</v>
      </c>
      <c r="M1087" t="str">
        <f t="shared" si="64"/>
        <v xml:space="preserve">台中市西區美村路一段  </v>
      </c>
      <c r="N1087" t="str">
        <f t="shared" si="65"/>
        <v>台中市</v>
      </c>
      <c r="O1087">
        <f t="shared" si="66"/>
        <v>180000</v>
      </c>
      <c r="P1087" t="str">
        <f>_xlfn.XLOOKUP(N1087,區隔!$B$3:$B$20,區隔!C$3:C$20,0)</f>
        <v>中部</v>
      </c>
      <c r="Q1087" t="str">
        <f>LOOKUP(C1087,區隔!$F$3:$F$5,區隔!$E$3:$E$5)</f>
        <v>大坪數</v>
      </c>
      <c r="R1087">
        <f t="shared" si="67"/>
        <v>10</v>
      </c>
    </row>
    <row r="1088" spans="1:18" x14ac:dyDescent="0.3">
      <c r="A1088" s="7" t="s">
        <v>2885</v>
      </c>
      <c r="B1088" t="s">
        <v>1</v>
      </c>
      <c r="C1088">
        <v>4.63</v>
      </c>
      <c r="D1088" t="s">
        <v>60</v>
      </c>
      <c r="E1088" t="s">
        <v>56</v>
      </c>
      <c r="F1088" t="s">
        <v>2886</v>
      </c>
      <c r="G1088" t="s">
        <v>2887</v>
      </c>
      <c r="H1088" t="str" cm="1">
        <f t="array" ref="H1088:I1088">_xlfn.TEXTSPLIT(SUBSTITUTE(D1088,"樓",""),"/",,,0)</f>
        <v>4</v>
      </c>
      <c r="I1088" t="str">
        <v>5</v>
      </c>
      <c r="J1088" cm="1">
        <f t="array" ref="J1088">GetNumByUnit(E1088,"房")</f>
        <v>1</v>
      </c>
      <c r="K1088" cm="1">
        <f t="array" ref="K1088">GetNumByUnit(E1088,"廳")</f>
        <v>1</v>
      </c>
      <c r="L1088" cm="1">
        <f t="array" ref="L1088">GetNumByUnit(E1088,"衛")</f>
        <v>1</v>
      </c>
      <c r="M1088" t="str">
        <f t="shared" si="64"/>
        <v xml:space="preserve">台中市西屯區華夏巷  </v>
      </c>
      <c r="N1088" t="str">
        <f t="shared" si="65"/>
        <v>台中市</v>
      </c>
      <c r="O1088">
        <f t="shared" si="66"/>
        <v>6550</v>
      </c>
      <c r="P1088" t="str">
        <f>_xlfn.XLOOKUP(N1088,區隔!$B$3:$B$20,區隔!C$3:C$20,0)</f>
        <v>中部</v>
      </c>
      <c r="Q1088" t="str">
        <f>LOOKUP(C1088,區隔!$F$3:$F$5,區隔!$E$3:$E$5)</f>
        <v>小坪數</v>
      </c>
      <c r="R1088">
        <f t="shared" si="67"/>
        <v>10</v>
      </c>
    </row>
    <row r="1089" spans="1:18" x14ac:dyDescent="0.3">
      <c r="A1089" s="7" t="s">
        <v>657</v>
      </c>
      <c r="B1089" t="s">
        <v>1</v>
      </c>
      <c r="C1089">
        <v>15.22</v>
      </c>
      <c r="D1089" t="s">
        <v>653</v>
      </c>
      <c r="E1089" t="s">
        <v>56</v>
      </c>
      <c r="F1089" t="s">
        <v>218</v>
      </c>
      <c r="G1089" t="s">
        <v>87</v>
      </c>
      <c r="H1089" t="str" cm="1">
        <f t="array" ref="H1089:I1089">_xlfn.TEXTSPLIT(SUBSTITUTE(D1089,"樓",""),"/",,,0)</f>
        <v>4</v>
      </c>
      <c r="I1089" t="str">
        <v>11</v>
      </c>
      <c r="J1089" cm="1">
        <f t="array" ref="J1089">GetNumByUnit(E1089,"房")</f>
        <v>1</v>
      </c>
      <c r="K1089" cm="1">
        <f t="array" ref="K1089">GetNumByUnit(E1089,"廳")</f>
        <v>1</v>
      </c>
      <c r="L1089" cm="1">
        <f t="array" ref="L1089">GetNumByUnit(E1089,"衛")</f>
        <v>1</v>
      </c>
      <c r="M1089" t="str">
        <f t="shared" si="64"/>
        <v xml:space="preserve">台北市大安區和平東路一段  </v>
      </c>
      <c r="N1089" t="str">
        <f t="shared" si="65"/>
        <v>台北市</v>
      </c>
      <c r="O1089">
        <f t="shared" si="66"/>
        <v>24000</v>
      </c>
      <c r="P1089" t="str">
        <f>_xlfn.XLOOKUP(N1089,區隔!$B$3:$B$20,區隔!C$3:C$20,0)</f>
        <v>北部</v>
      </c>
      <c r="Q1089" t="str">
        <f>LOOKUP(C1089,區隔!$F$3:$F$5,區隔!$E$3:$E$5)</f>
        <v>中坪數</v>
      </c>
      <c r="R1089">
        <f t="shared" si="67"/>
        <v>20</v>
      </c>
    </row>
    <row r="1090" spans="1:18" x14ac:dyDescent="0.3">
      <c r="A1090" s="7" t="s">
        <v>658</v>
      </c>
      <c r="B1090" t="s">
        <v>1</v>
      </c>
      <c r="C1090">
        <v>69.319999999999993</v>
      </c>
      <c r="D1090" t="s">
        <v>276</v>
      </c>
      <c r="E1090" t="s">
        <v>51</v>
      </c>
      <c r="F1090" t="s">
        <v>659</v>
      </c>
      <c r="G1090" t="s">
        <v>91</v>
      </c>
      <c r="H1090" t="str" cm="1">
        <f t="array" ref="H1090:I1090">_xlfn.TEXTSPLIT(SUBSTITUTE(D1090,"樓",""),"/",,,0)</f>
        <v>2</v>
      </c>
      <c r="I1090" t="str">
        <v>12</v>
      </c>
      <c r="J1090" cm="1">
        <f t="array" ref="J1090">GetNumByUnit(E1090,"房")</f>
        <v>2</v>
      </c>
      <c r="K1090" cm="1">
        <f t="array" ref="K1090">GetNumByUnit(E1090,"廳")</f>
        <v>2</v>
      </c>
      <c r="L1090" cm="1">
        <f t="array" ref="L1090">GetNumByUnit(E1090,"衛")</f>
        <v>2</v>
      </c>
      <c r="M1090" t="str">
        <f t="shared" si="64"/>
        <v xml:space="preserve"> 台北市中山區民權東路二段  </v>
      </c>
      <c r="N1090" t="str">
        <f t="shared" si="65"/>
        <v>台北市</v>
      </c>
      <c r="O1090">
        <f t="shared" si="66"/>
        <v>96000</v>
      </c>
      <c r="P1090" t="str">
        <f>_xlfn.XLOOKUP(N1090,區隔!$B$3:$B$20,區隔!C$3:C$20,0)</f>
        <v>北部</v>
      </c>
      <c r="Q1090" t="str">
        <f>LOOKUP(C1090,區隔!$F$3:$F$5,區隔!$E$3:$E$5)</f>
        <v>大坪數</v>
      </c>
      <c r="R1090">
        <f t="shared" si="67"/>
        <v>20</v>
      </c>
    </row>
    <row r="1091" spans="1:18" x14ac:dyDescent="0.3">
      <c r="A1091" s="7" t="s">
        <v>2888</v>
      </c>
      <c r="B1091" t="s">
        <v>1</v>
      </c>
      <c r="C1091">
        <v>38.17</v>
      </c>
      <c r="D1091" t="s">
        <v>2146</v>
      </c>
      <c r="E1091" t="s">
        <v>53</v>
      </c>
      <c r="F1091" t="s">
        <v>1641</v>
      </c>
      <c r="G1091" t="s">
        <v>228</v>
      </c>
      <c r="H1091" t="str" cm="1">
        <f t="array" ref="H1091:I1091">_xlfn.TEXTSPLIT(SUBSTITUTE(D1091,"樓",""),"/",,,0)</f>
        <v>12</v>
      </c>
      <c r="I1091" t="str">
        <v>18</v>
      </c>
      <c r="J1091" cm="1">
        <f t="array" ref="J1091">GetNumByUnit(E1091,"房")</f>
        <v>3</v>
      </c>
      <c r="K1091" cm="1">
        <f t="array" ref="K1091">GetNumByUnit(E1091,"廳")</f>
        <v>2</v>
      </c>
      <c r="L1091" cm="1">
        <f t="array" ref="L1091">GetNumByUnit(E1091,"衛")</f>
        <v>2</v>
      </c>
      <c r="M1091" t="str">
        <f t="shared" ref="M1091:M1154" si="68">IFERROR(_xlfn.TEXTAFTER(F1091,"/",LEN(F1091)-LEN(SUBSTITUTE(F1091,"/",""))),F1091)</f>
        <v xml:space="preserve">桃園市中壢區領航南路三段  </v>
      </c>
      <c r="N1091" t="str">
        <f t="shared" ref="N1091:N1154" si="69">TRIM(LEFT(M1091,MIN(IFERROR(SEARCH("縣",M1091),999),IFERROR(SEARCH("市",M1091),999))))</f>
        <v>桃園市</v>
      </c>
      <c r="O1091">
        <f t="shared" ref="O1091:O1154" si="70">VALUE(SUBSTITUTE(SUBSTITUTE(G1091,",", ""),"元/月",""))</f>
        <v>35000</v>
      </c>
      <c r="P1091" t="str">
        <f>_xlfn.XLOOKUP(N1091,區隔!$B$3:$B$20,區隔!C$3:C$20,0)</f>
        <v>北部</v>
      </c>
      <c r="Q1091" t="str">
        <f>LOOKUP(C1091,區隔!$F$3:$F$5,區隔!$E$3:$E$5)</f>
        <v>大坪數</v>
      </c>
      <c r="R1091">
        <f t="shared" ref="R1091:R1154" si="71">_xlfn.XLOOKUP(CEILING(I1091,10),_xlfn.SEQUENCE(100,,10,10),_xlfn.SEQUENCE(100,,10,10))</f>
        <v>20</v>
      </c>
    </row>
    <row r="1092" spans="1:18" x14ac:dyDescent="0.3">
      <c r="A1092" s="7" t="s">
        <v>2889</v>
      </c>
      <c r="B1092" t="s">
        <v>1</v>
      </c>
      <c r="C1092">
        <v>65.010000000000005</v>
      </c>
      <c r="D1092" t="s">
        <v>1787</v>
      </c>
      <c r="E1092" t="s">
        <v>183</v>
      </c>
      <c r="F1092" t="s">
        <v>2890</v>
      </c>
      <c r="G1092" t="s">
        <v>121</v>
      </c>
      <c r="H1092" t="str" cm="1">
        <f t="array" ref="H1092:I1092">_xlfn.TEXTSPLIT(SUBSTITUTE(D1092,"樓",""),"/",,,0)</f>
        <v>18</v>
      </c>
      <c r="I1092" t="str">
        <v>24</v>
      </c>
      <c r="J1092" cm="1">
        <f t="array" ref="J1092">GetNumByUnit(E1092,"房")</f>
        <v>4</v>
      </c>
      <c r="K1092" cm="1">
        <f t="array" ref="K1092">GetNumByUnit(E1092,"廳")</f>
        <v>2</v>
      </c>
      <c r="L1092" cm="1">
        <f t="array" ref="L1092">GetNumByUnit(E1092,"衛")</f>
        <v>3</v>
      </c>
      <c r="M1092" t="str">
        <f t="shared" si="68"/>
        <v xml:space="preserve">新竹市新竹市中山路  </v>
      </c>
      <c r="N1092" t="str">
        <f t="shared" si="69"/>
        <v>新竹市</v>
      </c>
      <c r="O1092">
        <f t="shared" si="70"/>
        <v>62000</v>
      </c>
      <c r="P1092" t="str">
        <f>_xlfn.XLOOKUP(N1092,區隔!$B$3:$B$20,區隔!C$3:C$20,0)</f>
        <v>北部</v>
      </c>
      <c r="Q1092" t="str">
        <f>LOOKUP(C1092,區隔!$F$3:$F$5,區隔!$E$3:$E$5)</f>
        <v>大坪數</v>
      </c>
      <c r="R1092">
        <f t="shared" si="71"/>
        <v>30</v>
      </c>
    </row>
    <row r="1093" spans="1:18" x14ac:dyDescent="0.3">
      <c r="A1093" s="7" t="s">
        <v>2891</v>
      </c>
      <c r="B1093" t="s">
        <v>1</v>
      </c>
      <c r="C1093">
        <v>90.27</v>
      </c>
      <c r="D1093" t="s">
        <v>2524</v>
      </c>
      <c r="E1093" t="s">
        <v>183</v>
      </c>
      <c r="F1093" t="s">
        <v>2892</v>
      </c>
      <c r="G1093" t="s">
        <v>112</v>
      </c>
      <c r="H1093" t="str" cm="1">
        <f t="array" ref="H1093:I1093">_xlfn.TEXTSPLIT(SUBSTITUTE(D1093,"樓",""),"/",,,0)</f>
        <v>10</v>
      </c>
      <c r="I1093" t="str">
        <v>24</v>
      </c>
      <c r="J1093" cm="1">
        <f t="array" ref="J1093">GetNumByUnit(E1093,"房")</f>
        <v>4</v>
      </c>
      <c r="K1093" cm="1">
        <f t="array" ref="K1093">GetNumByUnit(E1093,"廳")</f>
        <v>2</v>
      </c>
      <c r="L1093" cm="1">
        <f t="array" ref="L1093">GetNumByUnit(E1093,"衛")</f>
        <v>3</v>
      </c>
      <c r="M1093" t="str">
        <f t="shared" si="68"/>
        <v xml:space="preserve">新竹市新竹市龍山東路  </v>
      </c>
      <c r="N1093" t="str">
        <f t="shared" si="69"/>
        <v>新竹市</v>
      </c>
      <c r="O1093">
        <f t="shared" si="70"/>
        <v>60000</v>
      </c>
      <c r="P1093" t="str">
        <f>_xlfn.XLOOKUP(N1093,區隔!$B$3:$B$20,區隔!C$3:C$20,0)</f>
        <v>北部</v>
      </c>
      <c r="Q1093" t="str">
        <f>LOOKUP(C1093,區隔!$F$3:$F$5,區隔!$E$3:$E$5)</f>
        <v>大坪數</v>
      </c>
      <c r="R1093">
        <f t="shared" si="71"/>
        <v>30</v>
      </c>
    </row>
    <row r="1094" spans="1:18" x14ac:dyDescent="0.3">
      <c r="A1094" s="7" t="s">
        <v>2893</v>
      </c>
      <c r="B1094" t="s">
        <v>1</v>
      </c>
      <c r="C1094">
        <v>7.5</v>
      </c>
      <c r="D1094" t="s">
        <v>445</v>
      </c>
      <c r="E1094" t="s">
        <v>2346</v>
      </c>
      <c r="F1094" t="s">
        <v>2062</v>
      </c>
      <c r="G1094" t="s">
        <v>967</v>
      </c>
      <c r="H1094" t="str" cm="1">
        <f t="array" ref="H1094:I1094">_xlfn.TEXTSPLIT(SUBSTITUTE(D1094,"樓",""),"/",,,0)</f>
        <v>3</v>
      </c>
      <c r="I1094" t="str">
        <v>4</v>
      </c>
      <c r="J1094" cm="1">
        <f t="array" ref="J1094">GetNumByUnit(E1094,"房")</f>
        <v>1</v>
      </c>
      <c r="K1094" t="str" cm="1">
        <f t="array" ref="K1094">GetNumByUnit(E1094,"廳")</f>
        <v/>
      </c>
      <c r="L1094" cm="1">
        <f t="array" ref="L1094">GetNumByUnit(E1094,"衛")</f>
        <v>1</v>
      </c>
      <c r="M1094" t="str">
        <f t="shared" si="68"/>
        <v xml:space="preserve">台南市新市區仁愛街  </v>
      </c>
      <c r="N1094" t="str">
        <f t="shared" si="69"/>
        <v>台南市</v>
      </c>
      <c r="O1094">
        <f t="shared" si="70"/>
        <v>10000</v>
      </c>
      <c r="P1094" t="str">
        <f>_xlfn.XLOOKUP(N1094,區隔!$B$3:$B$20,區隔!C$3:C$20,0)</f>
        <v>南部</v>
      </c>
      <c r="Q1094" t="str">
        <f>LOOKUP(C1094,區隔!$F$3:$F$5,區隔!$E$3:$E$5)</f>
        <v>小坪數</v>
      </c>
      <c r="R1094">
        <f t="shared" si="71"/>
        <v>10</v>
      </c>
    </row>
    <row r="1095" spans="1:18" x14ac:dyDescent="0.3">
      <c r="A1095" s="7" t="s">
        <v>2894</v>
      </c>
      <c r="B1095" t="s">
        <v>1</v>
      </c>
      <c r="C1095">
        <v>28.98</v>
      </c>
      <c r="D1095" t="s">
        <v>65</v>
      </c>
      <c r="E1095" t="s">
        <v>66</v>
      </c>
      <c r="F1095" t="s">
        <v>2895</v>
      </c>
      <c r="G1095" t="s">
        <v>87</v>
      </c>
      <c r="H1095" t="str" cm="1">
        <f t="array" ref="H1095:I1095">_xlfn.TEXTSPLIT(SUBSTITUTE(D1095,"樓",""),"/",,,0)</f>
        <v>4</v>
      </c>
      <c r="I1095" t="str">
        <v>4</v>
      </c>
      <c r="J1095" cm="1">
        <f t="array" ref="J1095">GetNumByUnit(E1095,"房")</f>
        <v>4</v>
      </c>
      <c r="K1095" cm="1">
        <f t="array" ref="K1095">GetNumByUnit(E1095,"廳")</f>
        <v>2</v>
      </c>
      <c r="L1095" cm="1">
        <f t="array" ref="L1095">GetNumByUnit(E1095,"衛")</f>
        <v>2</v>
      </c>
      <c r="M1095" t="str">
        <f t="shared" si="68"/>
        <v xml:space="preserve">新北市板橋區民族路  </v>
      </c>
      <c r="N1095" t="str">
        <f t="shared" si="69"/>
        <v>新北市</v>
      </c>
      <c r="O1095">
        <f t="shared" si="70"/>
        <v>24000</v>
      </c>
      <c r="P1095" t="str">
        <f>_xlfn.XLOOKUP(N1095,區隔!$B$3:$B$20,區隔!C$3:C$20,0)</f>
        <v>北部</v>
      </c>
      <c r="Q1095" t="str">
        <f>LOOKUP(C1095,區隔!$F$3:$F$5,區隔!$E$3:$E$5)</f>
        <v>中坪數</v>
      </c>
      <c r="R1095">
        <f t="shared" si="71"/>
        <v>10</v>
      </c>
    </row>
    <row r="1096" spans="1:18" x14ac:dyDescent="0.3">
      <c r="A1096" s="7" t="s">
        <v>2896</v>
      </c>
      <c r="B1096" t="s">
        <v>1</v>
      </c>
      <c r="C1096">
        <v>26.44</v>
      </c>
      <c r="D1096" t="s">
        <v>88</v>
      </c>
      <c r="E1096" t="s">
        <v>187</v>
      </c>
      <c r="F1096" t="s">
        <v>2897</v>
      </c>
      <c r="G1096" t="s">
        <v>195</v>
      </c>
      <c r="H1096" t="str" cm="1">
        <f t="array" ref="H1096:I1096">_xlfn.TEXTSPLIT(SUBSTITUTE(D1096,"樓",""),"/",,,0)</f>
        <v>2</v>
      </c>
      <c r="I1096" t="str">
        <v>5</v>
      </c>
      <c r="J1096" cm="1">
        <f t="array" ref="J1096">GetNumByUnit(E1096,"房")</f>
        <v>3</v>
      </c>
      <c r="K1096" cm="1">
        <f t="array" ref="K1096">GetNumByUnit(E1096,"廳")</f>
        <v>2</v>
      </c>
      <c r="L1096" cm="1">
        <f t="array" ref="L1096">GetNumByUnit(E1096,"衛")</f>
        <v>1</v>
      </c>
      <c r="M1096" t="str">
        <f t="shared" si="68"/>
        <v xml:space="preserve">新北市中和區景德街  </v>
      </c>
      <c r="N1096" t="str">
        <f t="shared" si="69"/>
        <v>新北市</v>
      </c>
      <c r="O1096">
        <f t="shared" si="70"/>
        <v>39000</v>
      </c>
      <c r="P1096" t="str">
        <f>_xlfn.XLOOKUP(N1096,區隔!$B$3:$B$20,區隔!C$3:C$20,0)</f>
        <v>北部</v>
      </c>
      <c r="Q1096" t="str">
        <f>LOOKUP(C1096,區隔!$F$3:$F$5,區隔!$E$3:$E$5)</f>
        <v>中坪數</v>
      </c>
      <c r="R1096">
        <f t="shared" si="71"/>
        <v>10</v>
      </c>
    </row>
    <row r="1097" spans="1:18" x14ac:dyDescent="0.3">
      <c r="A1097" s="7" t="s">
        <v>2898</v>
      </c>
      <c r="B1097" t="s">
        <v>1</v>
      </c>
      <c r="C1097">
        <v>30.42</v>
      </c>
      <c r="D1097" t="s">
        <v>616</v>
      </c>
      <c r="E1097" t="s">
        <v>141</v>
      </c>
      <c r="F1097" t="s">
        <v>2899</v>
      </c>
      <c r="G1097" t="s">
        <v>214</v>
      </c>
      <c r="H1097" t="str" cm="1">
        <f t="array" ref="H1097:I1097">_xlfn.TEXTSPLIT(SUBSTITUTE(D1097,"樓",""),"/",,,0)</f>
        <v>8</v>
      </c>
      <c r="I1097" t="str">
        <v>14</v>
      </c>
      <c r="J1097" cm="1">
        <f t="array" ref="J1097">GetNumByUnit(E1097,"房")</f>
        <v>2</v>
      </c>
      <c r="K1097" cm="1">
        <f t="array" ref="K1097">GetNumByUnit(E1097,"廳")</f>
        <v>1</v>
      </c>
      <c r="L1097" cm="1">
        <f t="array" ref="L1097">GetNumByUnit(E1097,"衛")</f>
        <v>1</v>
      </c>
      <c r="M1097" t="str">
        <f t="shared" si="68"/>
        <v xml:space="preserve">高雄市三民區河堤路  </v>
      </c>
      <c r="N1097" t="str">
        <f t="shared" si="69"/>
        <v>高雄市</v>
      </c>
      <c r="O1097">
        <f t="shared" si="70"/>
        <v>18000</v>
      </c>
      <c r="P1097" t="str">
        <f>_xlfn.XLOOKUP(N1097,區隔!$B$3:$B$20,區隔!C$3:C$20,0)</f>
        <v>南部</v>
      </c>
      <c r="Q1097" t="str">
        <f>LOOKUP(C1097,區隔!$F$3:$F$5,區隔!$E$3:$E$5)</f>
        <v>大坪數</v>
      </c>
      <c r="R1097">
        <f t="shared" si="71"/>
        <v>20</v>
      </c>
    </row>
    <row r="1098" spans="1:18" x14ac:dyDescent="0.3">
      <c r="A1098" s="7" t="s">
        <v>663</v>
      </c>
      <c r="B1098" t="s">
        <v>1</v>
      </c>
      <c r="C1098">
        <v>74.84</v>
      </c>
      <c r="D1098" t="s">
        <v>664</v>
      </c>
      <c r="E1098" t="s">
        <v>53</v>
      </c>
      <c r="F1098" t="s">
        <v>371</v>
      </c>
      <c r="G1098" t="s">
        <v>463</v>
      </c>
      <c r="H1098" t="str" cm="1">
        <f t="array" ref="H1098:I1098">_xlfn.TEXTSPLIT(SUBSTITUTE(D1098,"樓",""),"/",,,0)</f>
        <v>3</v>
      </c>
      <c r="I1098" t="str">
        <v>18</v>
      </c>
      <c r="J1098" cm="1">
        <f t="array" ref="J1098">GetNumByUnit(E1098,"房")</f>
        <v>3</v>
      </c>
      <c r="K1098" cm="1">
        <f t="array" ref="K1098">GetNumByUnit(E1098,"廳")</f>
        <v>2</v>
      </c>
      <c r="L1098" cm="1">
        <f t="array" ref="L1098">GetNumByUnit(E1098,"衛")</f>
        <v>2</v>
      </c>
      <c r="M1098" t="str">
        <f t="shared" si="68"/>
        <v xml:space="preserve">台北市北投區磺港路  </v>
      </c>
      <c r="N1098" t="str">
        <f t="shared" si="69"/>
        <v>台北市</v>
      </c>
      <c r="O1098">
        <f t="shared" si="70"/>
        <v>88000</v>
      </c>
      <c r="P1098" t="str">
        <f>_xlfn.XLOOKUP(N1098,區隔!$B$3:$B$20,區隔!C$3:C$20,0)</f>
        <v>北部</v>
      </c>
      <c r="Q1098" t="str">
        <f>LOOKUP(C1098,區隔!$F$3:$F$5,區隔!$E$3:$E$5)</f>
        <v>大坪數</v>
      </c>
      <c r="R1098">
        <f t="shared" si="71"/>
        <v>20</v>
      </c>
    </row>
    <row r="1099" spans="1:18" x14ac:dyDescent="0.3">
      <c r="A1099" s="7" t="s">
        <v>665</v>
      </c>
      <c r="B1099" t="s">
        <v>1</v>
      </c>
      <c r="C1099">
        <v>16.329999999999998</v>
      </c>
      <c r="D1099" t="s">
        <v>65</v>
      </c>
      <c r="E1099" t="s">
        <v>666</v>
      </c>
      <c r="F1099" t="s">
        <v>421</v>
      </c>
      <c r="G1099" t="s">
        <v>29</v>
      </c>
      <c r="H1099" t="str" cm="1">
        <f t="array" ref="H1099:I1099">_xlfn.TEXTSPLIT(SUBSTITUTE(D1099,"樓",""),"/",,,0)</f>
        <v>4</v>
      </c>
      <c r="I1099" t="str">
        <v>4</v>
      </c>
      <c r="J1099" cm="1">
        <f t="array" ref="J1099">GetNumByUnit(E1099,"房")</f>
        <v>4</v>
      </c>
      <c r="K1099" cm="1">
        <f t="array" ref="K1099">GetNumByUnit(E1099,"廳")</f>
        <v>2</v>
      </c>
      <c r="L1099" cm="1">
        <f t="array" ref="L1099">GetNumByUnit(E1099,"衛")</f>
        <v>2</v>
      </c>
      <c r="M1099" t="str">
        <f t="shared" si="68"/>
        <v xml:space="preserve">台北市南港區福德街  </v>
      </c>
      <c r="N1099" t="str">
        <f t="shared" si="69"/>
        <v>台北市</v>
      </c>
      <c r="O1099">
        <f t="shared" si="70"/>
        <v>25000</v>
      </c>
      <c r="P1099" t="str">
        <f>_xlfn.XLOOKUP(N1099,區隔!$B$3:$B$20,區隔!C$3:C$20,0)</f>
        <v>北部</v>
      </c>
      <c r="Q1099" t="str">
        <f>LOOKUP(C1099,區隔!$F$3:$F$5,區隔!$E$3:$E$5)</f>
        <v>中坪數</v>
      </c>
      <c r="R1099">
        <f t="shared" si="71"/>
        <v>10</v>
      </c>
    </row>
    <row r="1100" spans="1:18" x14ac:dyDescent="0.3">
      <c r="A1100" s="7" t="s">
        <v>667</v>
      </c>
      <c r="B1100" t="s">
        <v>1</v>
      </c>
      <c r="C1100">
        <v>21.01</v>
      </c>
      <c r="D1100" t="s">
        <v>445</v>
      </c>
      <c r="E1100" t="s">
        <v>187</v>
      </c>
      <c r="F1100" t="s">
        <v>516</v>
      </c>
      <c r="G1100" t="s">
        <v>288</v>
      </c>
      <c r="H1100" t="str" cm="1">
        <f t="array" ref="H1100:I1100">_xlfn.TEXTSPLIT(SUBSTITUTE(D1100,"樓",""),"/",,,0)</f>
        <v>3</v>
      </c>
      <c r="I1100" t="str">
        <v>4</v>
      </c>
      <c r="J1100" cm="1">
        <f t="array" ref="J1100">GetNumByUnit(E1100,"房")</f>
        <v>3</v>
      </c>
      <c r="K1100" cm="1">
        <f t="array" ref="K1100">GetNumByUnit(E1100,"廳")</f>
        <v>2</v>
      </c>
      <c r="L1100" cm="1">
        <f t="array" ref="L1100">GetNumByUnit(E1100,"衛")</f>
        <v>1</v>
      </c>
      <c r="M1100" t="str">
        <f t="shared" si="68"/>
        <v xml:space="preserve">台北市內湖區內湖路三段  </v>
      </c>
      <c r="N1100" t="str">
        <f t="shared" si="69"/>
        <v>台北市</v>
      </c>
      <c r="O1100">
        <f t="shared" si="70"/>
        <v>19000</v>
      </c>
      <c r="P1100" t="str">
        <f>_xlfn.XLOOKUP(N1100,區隔!$B$3:$B$20,區隔!C$3:C$20,0)</f>
        <v>北部</v>
      </c>
      <c r="Q1100" t="str">
        <f>LOOKUP(C1100,區隔!$F$3:$F$5,區隔!$E$3:$E$5)</f>
        <v>中坪數</v>
      </c>
      <c r="R1100">
        <f t="shared" si="71"/>
        <v>10</v>
      </c>
    </row>
    <row r="1101" spans="1:18" x14ac:dyDescent="0.3">
      <c r="A1101" s="7" t="s">
        <v>668</v>
      </c>
      <c r="B1101" t="s">
        <v>1</v>
      </c>
      <c r="C1101">
        <v>44.71</v>
      </c>
      <c r="D1101" t="s">
        <v>81</v>
      </c>
      <c r="E1101" t="s">
        <v>90</v>
      </c>
      <c r="F1101" t="s">
        <v>527</v>
      </c>
      <c r="G1101" t="s">
        <v>30</v>
      </c>
      <c r="H1101" t="str" cm="1">
        <f t="array" ref="H1101:I1101">_xlfn.TEXTSPLIT(SUBSTITUTE(D1101,"樓",""),"/",,,0)</f>
        <v>4</v>
      </c>
      <c r="I1101" t="str">
        <v>14</v>
      </c>
      <c r="J1101" cm="1">
        <f t="array" ref="J1101">GetNumByUnit(E1101,"房")</f>
        <v>1</v>
      </c>
      <c r="K1101" cm="1">
        <f t="array" ref="K1101">GetNumByUnit(E1101,"廳")</f>
        <v>1</v>
      </c>
      <c r="L1101" cm="1">
        <f t="array" ref="L1101">GetNumByUnit(E1101,"衛")</f>
        <v>2</v>
      </c>
      <c r="M1101" t="str">
        <f t="shared" si="68"/>
        <v xml:space="preserve">台北市士林區忠誠路二段  </v>
      </c>
      <c r="N1101" t="str">
        <f t="shared" si="69"/>
        <v>台北市</v>
      </c>
      <c r="O1101">
        <f t="shared" si="70"/>
        <v>65000</v>
      </c>
      <c r="P1101" t="str">
        <f>_xlfn.XLOOKUP(N1101,區隔!$B$3:$B$20,區隔!C$3:C$20,0)</f>
        <v>北部</v>
      </c>
      <c r="Q1101" t="str">
        <f>LOOKUP(C1101,區隔!$F$3:$F$5,區隔!$E$3:$E$5)</f>
        <v>大坪數</v>
      </c>
      <c r="R1101">
        <f t="shared" si="71"/>
        <v>20</v>
      </c>
    </row>
    <row r="1102" spans="1:18" x14ac:dyDescent="0.3">
      <c r="A1102" s="7" t="s">
        <v>2903</v>
      </c>
      <c r="B1102" t="s">
        <v>1</v>
      </c>
      <c r="C1102">
        <v>57.07</v>
      </c>
      <c r="D1102" t="s">
        <v>1077</v>
      </c>
      <c r="E1102" t="s">
        <v>2904</v>
      </c>
      <c r="F1102" t="s">
        <v>2905</v>
      </c>
      <c r="G1102" t="s">
        <v>134</v>
      </c>
      <c r="H1102" t="str" cm="1">
        <f t="array" ref="H1102:I1102">_xlfn.TEXTSPLIT(SUBSTITUTE(D1102,"樓",""),"/",,,0)</f>
        <v>1-5</v>
      </c>
      <c r="I1102" t="str">
        <v>5</v>
      </c>
      <c r="J1102" cm="1">
        <f t="array" ref="J1102">GetNumByUnit(E1102,"房")</f>
        <v>3</v>
      </c>
      <c r="K1102" cm="1">
        <f t="array" ref="K1102">GetNumByUnit(E1102,"廳")</f>
        <v>2</v>
      </c>
      <c r="L1102" cm="1">
        <f t="array" ref="L1102">GetNumByUnit(E1102,"衛")</f>
        <v>5</v>
      </c>
      <c r="M1102" t="str">
        <f t="shared" si="68"/>
        <v xml:space="preserve">新竹縣寶山鄉華安街  </v>
      </c>
      <c r="N1102" t="str">
        <f t="shared" si="69"/>
        <v>新竹縣</v>
      </c>
      <c r="O1102">
        <f t="shared" si="70"/>
        <v>43000</v>
      </c>
      <c r="P1102" t="str">
        <f>_xlfn.XLOOKUP(N1102,區隔!$B$3:$B$20,區隔!C$3:C$20,0)</f>
        <v>北部</v>
      </c>
      <c r="Q1102" t="str">
        <f>LOOKUP(C1102,區隔!$F$3:$F$5,區隔!$E$3:$E$5)</f>
        <v>大坪數</v>
      </c>
      <c r="R1102">
        <f t="shared" si="71"/>
        <v>10</v>
      </c>
    </row>
    <row r="1103" spans="1:18" x14ac:dyDescent="0.3">
      <c r="A1103" s="7" t="s">
        <v>2908</v>
      </c>
      <c r="B1103" t="s">
        <v>1</v>
      </c>
      <c r="C1103">
        <v>46</v>
      </c>
      <c r="D1103" t="s">
        <v>829</v>
      </c>
      <c r="E1103" t="s">
        <v>53</v>
      </c>
      <c r="F1103" t="s">
        <v>2909</v>
      </c>
      <c r="G1103" t="s">
        <v>243</v>
      </c>
      <c r="H1103" t="str" cm="1">
        <f t="array" ref="H1103:I1103">_xlfn.TEXTSPLIT(SUBSTITUTE(D1103,"樓",""),"/",,,0)</f>
        <v>14</v>
      </c>
      <c r="I1103" t="str">
        <v>15</v>
      </c>
      <c r="J1103" cm="1">
        <f t="array" ref="J1103">GetNumByUnit(E1103,"房")</f>
        <v>3</v>
      </c>
      <c r="K1103" cm="1">
        <f t="array" ref="K1103">GetNumByUnit(E1103,"廳")</f>
        <v>2</v>
      </c>
      <c r="L1103" cm="1">
        <f t="array" ref="L1103">GetNumByUnit(E1103,"衛")</f>
        <v>2</v>
      </c>
      <c r="M1103" t="str">
        <f t="shared" si="68"/>
        <v xml:space="preserve"> 台南市永康區勝華街  </v>
      </c>
      <c r="N1103" t="str">
        <f t="shared" si="69"/>
        <v>台南市</v>
      </c>
      <c r="O1103">
        <f t="shared" si="70"/>
        <v>30000</v>
      </c>
      <c r="P1103" t="str">
        <f>_xlfn.XLOOKUP(N1103,區隔!$B$3:$B$20,區隔!C$3:C$20,0)</f>
        <v>南部</v>
      </c>
      <c r="Q1103" t="str">
        <f>LOOKUP(C1103,區隔!$F$3:$F$5,區隔!$E$3:$E$5)</f>
        <v>大坪數</v>
      </c>
      <c r="R1103">
        <f t="shared" si="71"/>
        <v>20</v>
      </c>
    </row>
    <row r="1104" spans="1:18" x14ac:dyDescent="0.3">
      <c r="A1104" s="7" t="s">
        <v>2911</v>
      </c>
      <c r="B1104" t="s">
        <v>1</v>
      </c>
      <c r="C1104">
        <v>42.47</v>
      </c>
      <c r="D1104" t="s">
        <v>1050</v>
      </c>
      <c r="E1104" t="s">
        <v>53</v>
      </c>
      <c r="F1104" t="s">
        <v>2912</v>
      </c>
      <c r="G1104" t="s">
        <v>228</v>
      </c>
      <c r="H1104" t="str" cm="1">
        <f t="array" ref="H1104:I1104">_xlfn.TEXTSPLIT(SUBSTITUTE(D1104,"樓",""),"/",,,0)</f>
        <v>3</v>
      </c>
      <c r="I1104" t="str">
        <v>22</v>
      </c>
      <c r="J1104" cm="1">
        <f t="array" ref="J1104">GetNumByUnit(E1104,"房")</f>
        <v>3</v>
      </c>
      <c r="K1104" cm="1">
        <f t="array" ref="K1104">GetNumByUnit(E1104,"廳")</f>
        <v>2</v>
      </c>
      <c r="L1104" cm="1">
        <f t="array" ref="L1104">GetNumByUnit(E1104,"衛")</f>
        <v>2</v>
      </c>
      <c r="M1104" t="str">
        <f t="shared" si="68"/>
        <v xml:space="preserve">新北市三重區中正南路  </v>
      </c>
      <c r="N1104" t="str">
        <f t="shared" si="69"/>
        <v>新北市</v>
      </c>
      <c r="O1104">
        <f t="shared" si="70"/>
        <v>35000</v>
      </c>
      <c r="P1104" t="str">
        <f>_xlfn.XLOOKUP(N1104,區隔!$B$3:$B$20,區隔!C$3:C$20,0)</f>
        <v>北部</v>
      </c>
      <c r="Q1104" t="str">
        <f>LOOKUP(C1104,區隔!$F$3:$F$5,區隔!$E$3:$E$5)</f>
        <v>大坪數</v>
      </c>
      <c r="R1104">
        <f t="shared" si="71"/>
        <v>30</v>
      </c>
    </row>
    <row r="1105" spans="1:18" x14ac:dyDescent="0.3">
      <c r="A1105" s="7" t="s">
        <v>2913</v>
      </c>
      <c r="B1105" t="s">
        <v>1</v>
      </c>
      <c r="C1105">
        <v>41.48</v>
      </c>
      <c r="D1105" t="s">
        <v>52</v>
      </c>
      <c r="E1105" t="s">
        <v>53</v>
      </c>
      <c r="F1105" t="s">
        <v>2914</v>
      </c>
      <c r="G1105" t="s">
        <v>143</v>
      </c>
      <c r="H1105" t="str" cm="1">
        <f t="array" ref="H1105:I1105">_xlfn.TEXTSPLIT(SUBSTITUTE(D1105,"樓",""),"/",,,0)</f>
        <v>12</v>
      </c>
      <c r="I1105" t="str">
        <v>15</v>
      </c>
      <c r="J1105" cm="1">
        <f t="array" ref="J1105">GetNumByUnit(E1105,"房")</f>
        <v>3</v>
      </c>
      <c r="K1105" cm="1">
        <f t="array" ref="K1105">GetNumByUnit(E1105,"廳")</f>
        <v>2</v>
      </c>
      <c r="L1105" cm="1">
        <f t="array" ref="L1105">GetNumByUnit(E1105,"衛")</f>
        <v>2</v>
      </c>
      <c r="M1105" t="str">
        <f t="shared" si="68"/>
        <v xml:space="preserve">新北市五股區新城六路  </v>
      </c>
      <c r="N1105" t="str">
        <f t="shared" si="69"/>
        <v>新北市</v>
      </c>
      <c r="O1105">
        <f t="shared" si="70"/>
        <v>36000</v>
      </c>
      <c r="P1105" t="str">
        <f>_xlfn.XLOOKUP(N1105,區隔!$B$3:$B$20,區隔!C$3:C$20,0)</f>
        <v>北部</v>
      </c>
      <c r="Q1105" t="str">
        <f>LOOKUP(C1105,區隔!$F$3:$F$5,區隔!$E$3:$E$5)</f>
        <v>大坪數</v>
      </c>
      <c r="R1105">
        <f t="shared" si="71"/>
        <v>20</v>
      </c>
    </row>
    <row r="1106" spans="1:18" x14ac:dyDescent="0.3">
      <c r="A1106" s="7" t="s">
        <v>2915</v>
      </c>
      <c r="B1106" t="s">
        <v>1</v>
      </c>
      <c r="C1106">
        <v>47.93</v>
      </c>
      <c r="D1106" t="s">
        <v>324</v>
      </c>
      <c r="E1106" t="s">
        <v>66</v>
      </c>
      <c r="F1106" t="s">
        <v>2745</v>
      </c>
      <c r="G1106" t="s">
        <v>243</v>
      </c>
      <c r="H1106" t="str" cm="1">
        <f t="array" ref="H1106:I1106">_xlfn.TEXTSPLIT(SUBSTITUTE(D1106,"樓",""),"/",,,0)</f>
        <v>9</v>
      </c>
      <c r="I1106" t="str">
        <v>14</v>
      </c>
      <c r="J1106" cm="1">
        <f t="array" ref="J1106">GetNumByUnit(E1106,"房")</f>
        <v>4</v>
      </c>
      <c r="K1106" cm="1">
        <f t="array" ref="K1106">GetNumByUnit(E1106,"廳")</f>
        <v>2</v>
      </c>
      <c r="L1106" cm="1">
        <f t="array" ref="L1106">GetNumByUnit(E1106,"衛")</f>
        <v>2</v>
      </c>
      <c r="M1106" t="str">
        <f t="shared" si="68"/>
        <v xml:space="preserve">桃園市桃園區中埔二街  </v>
      </c>
      <c r="N1106" t="str">
        <f t="shared" si="69"/>
        <v>桃園市</v>
      </c>
      <c r="O1106">
        <f t="shared" si="70"/>
        <v>30000</v>
      </c>
      <c r="P1106" t="str">
        <f>_xlfn.XLOOKUP(N1106,區隔!$B$3:$B$20,區隔!C$3:C$20,0)</f>
        <v>北部</v>
      </c>
      <c r="Q1106" t="str">
        <f>LOOKUP(C1106,區隔!$F$3:$F$5,區隔!$E$3:$E$5)</f>
        <v>大坪數</v>
      </c>
      <c r="R1106">
        <f t="shared" si="71"/>
        <v>20</v>
      </c>
    </row>
    <row r="1107" spans="1:18" x14ac:dyDescent="0.3">
      <c r="A1107" s="7" t="s">
        <v>669</v>
      </c>
      <c r="B1107" t="s">
        <v>1</v>
      </c>
      <c r="C1107">
        <v>23.63</v>
      </c>
      <c r="D1107" t="s">
        <v>445</v>
      </c>
      <c r="E1107" t="s">
        <v>51</v>
      </c>
      <c r="F1107" t="s">
        <v>522</v>
      </c>
      <c r="G1107" t="s">
        <v>23</v>
      </c>
      <c r="H1107" t="str" cm="1">
        <f t="array" ref="H1107:I1107">_xlfn.TEXTSPLIT(SUBSTITUTE(D1107,"樓",""),"/",,,0)</f>
        <v>3</v>
      </c>
      <c r="I1107" t="str">
        <v>4</v>
      </c>
      <c r="J1107" cm="1">
        <f t="array" ref="J1107">GetNumByUnit(E1107,"房")</f>
        <v>2</v>
      </c>
      <c r="K1107" cm="1">
        <f t="array" ref="K1107">GetNumByUnit(E1107,"廳")</f>
        <v>2</v>
      </c>
      <c r="L1107" cm="1">
        <f t="array" ref="L1107">GetNumByUnit(E1107,"衛")</f>
        <v>2</v>
      </c>
      <c r="M1107" t="str">
        <f t="shared" si="68"/>
        <v xml:space="preserve">台北市信義區松山路  </v>
      </c>
      <c r="N1107" t="str">
        <f t="shared" si="69"/>
        <v>台北市</v>
      </c>
      <c r="O1107">
        <f t="shared" si="70"/>
        <v>40000</v>
      </c>
      <c r="P1107" t="str">
        <f>_xlfn.XLOOKUP(N1107,區隔!$B$3:$B$20,區隔!C$3:C$20,0)</f>
        <v>北部</v>
      </c>
      <c r="Q1107" t="str">
        <f>LOOKUP(C1107,區隔!$F$3:$F$5,區隔!$E$3:$E$5)</f>
        <v>中坪數</v>
      </c>
      <c r="R1107">
        <f t="shared" si="71"/>
        <v>10</v>
      </c>
    </row>
    <row r="1108" spans="1:18" x14ac:dyDescent="0.3">
      <c r="A1108" s="7" t="s">
        <v>2916</v>
      </c>
      <c r="B1108" t="s">
        <v>1</v>
      </c>
      <c r="C1108">
        <v>43.79</v>
      </c>
      <c r="D1108" t="s">
        <v>2010</v>
      </c>
      <c r="E1108" t="s">
        <v>61</v>
      </c>
      <c r="F1108" t="s">
        <v>2917</v>
      </c>
      <c r="G1108" t="s">
        <v>999</v>
      </c>
      <c r="H1108" t="str" cm="1">
        <f t="array" ref="H1108:I1108">_xlfn.TEXTSPLIT(SUBSTITUTE(D1108,"樓",""),"/",,,0)</f>
        <v>2</v>
      </c>
      <c r="I1108" t="str">
        <v>24</v>
      </c>
      <c r="J1108" cm="1">
        <f t="array" ref="J1108">GetNumByUnit(E1108,"房")</f>
        <v>2</v>
      </c>
      <c r="K1108" cm="1">
        <f t="array" ref="K1108">GetNumByUnit(E1108,"廳")</f>
        <v>2</v>
      </c>
      <c r="L1108" cm="1">
        <f t="array" ref="L1108">GetNumByUnit(E1108,"衛")</f>
        <v>1</v>
      </c>
      <c r="M1108" t="str">
        <f t="shared" si="68"/>
        <v xml:space="preserve">台中市烏日區高鐵三路  </v>
      </c>
      <c r="N1108" t="str">
        <f t="shared" si="69"/>
        <v>台中市</v>
      </c>
      <c r="O1108">
        <f t="shared" si="70"/>
        <v>26000</v>
      </c>
      <c r="P1108" t="str">
        <f>_xlfn.XLOOKUP(N1108,區隔!$B$3:$B$20,區隔!C$3:C$20,0)</f>
        <v>中部</v>
      </c>
      <c r="Q1108" t="str">
        <f>LOOKUP(C1108,區隔!$F$3:$F$5,區隔!$E$3:$E$5)</f>
        <v>大坪數</v>
      </c>
      <c r="R1108">
        <f t="shared" si="71"/>
        <v>30</v>
      </c>
    </row>
    <row r="1109" spans="1:18" x14ac:dyDescent="0.3">
      <c r="A1109" s="7" t="s">
        <v>2918</v>
      </c>
      <c r="B1109" t="s">
        <v>1</v>
      </c>
      <c r="C1109">
        <v>42.73</v>
      </c>
      <c r="D1109" t="s">
        <v>2919</v>
      </c>
      <c r="E1109" t="s">
        <v>61</v>
      </c>
      <c r="F1109" t="s">
        <v>2917</v>
      </c>
      <c r="G1109" t="s">
        <v>26</v>
      </c>
      <c r="H1109" t="str" cm="1">
        <f t="array" ref="H1109:I1109">_xlfn.TEXTSPLIT(SUBSTITUTE(D1109,"樓",""),"/",,,0)</f>
        <v>19</v>
      </c>
      <c r="I1109" t="str">
        <v>24</v>
      </c>
      <c r="J1109" cm="1">
        <f t="array" ref="J1109">GetNumByUnit(E1109,"房")</f>
        <v>2</v>
      </c>
      <c r="K1109" cm="1">
        <f t="array" ref="K1109">GetNumByUnit(E1109,"廳")</f>
        <v>2</v>
      </c>
      <c r="L1109" cm="1">
        <f t="array" ref="L1109">GetNumByUnit(E1109,"衛")</f>
        <v>1</v>
      </c>
      <c r="M1109" t="str">
        <f t="shared" si="68"/>
        <v xml:space="preserve">台中市烏日區高鐵三路  </v>
      </c>
      <c r="N1109" t="str">
        <f t="shared" si="69"/>
        <v>台中市</v>
      </c>
      <c r="O1109">
        <f t="shared" si="70"/>
        <v>32000</v>
      </c>
      <c r="P1109" t="str">
        <f>_xlfn.XLOOKUP(N1109,區隔!$B$3:$B$20,區隔!C$3:C$20,0)</f>
        <v>中部</v>
      </c>
      <c r="Q1109" t="str">
        <f>LOOKUP(C1109,區隔!$F$3:$F$5,區隔!$E$3:$E$5)</f>
        <v>大坪數</v>
      </c>
      <c r="R1109">
        <f t="shared" si="71"/>
        <v>30</v>
      </c>
    </row>
    <row r="1110" spans="1:18" x14ac:dyDescent="0.3">
      <c r="A1110" s="7" t="s">
        <v>2920</v>
      </c>
      <c r="B1110" t="s">
        <v>1</v>
      </c>
      <c r="C1110">
        <v>38.479999999999997</v>
      </c>
      <c r="D1110" t="s">
        <v>60</v>
      </c>
      <c r="E1110" t="s">
        <v>1455</v>
      </c>
      <c r="F1110" t="s">
        <v>2921</v>
      </c>
      <c r="G1110" t="s">
        <v>128</v>
      </c>
      <c r="H1110" t="str" cm="1">
        <f t="array" ref="H1110:I1110">_xlfn.TEXTSPLIT(SUBSTITUTE(D1110,"樓",""),"/",,,0)</f>
        <v>4</v>
      </c>
      <c r="I1110" t="str">
        <v>5</v>
      </c>
      <c r="J1110" cm="1">
        <f t="array" ref="J1110">GetNumByUnit(E1110,"房")</f>
        <v>5</v>
      </c>
      <c r="K1110" cm="1">
        <f t="array" ref="K1110">GetNumByUnit(E1110,"廳")</f>
        <v>1</v>
      </c>
      <c r="L1110" cm="1">
        <f t="array" ref="L1110">GetNumByUnit(E1110,"衛")</f>
        <v>2</v>
      </c>
      <c r="M1110" t="str">
        <f t="shared" si="68"/>
        <v xml:space="preserve">高雄市三民區鼎正街  </v>
      </c>
      <c r="N1110" t="str">
        <f t="shared" si="69"/>
        <v>高雄市</v>
      </c>
      <c r="O1110">
        <f t="shared" si="70"/>
        <v>16000</v>
      </c>
      <c r="P1110" t="str">
        <f>_xlfn.XLOOKUP(N1110,區隔!$B$3:$B$20,區隔!C$3:C$20,0)</f>
        <v>南部</v>
      </c>
      <c r="Q1110" t="str">
        <f>LOOKUP(C1110,區隔!$F$3:$F$5,區隔!$E$3:$E$5)</f>
        <v>大坪數</v>
      </c>
      <c r="R1110">
        <f t="shared" si="71"/>
        <v>10</v>
      </c>
    </row>
    <row r="1111" spans="1:18" x14ac:dyDescent="0.3">
      <c r="A1111" s="7" t="s">
        <v>670</v>
      </c>
      <c r="B1111" t="s">
        <v>1</v>
      </c>
      <c r="C1111">
        <v>16.73</v>
      </c>
      <c r="D1111" t="s">
        <v>541</v>
      </c>
      <c r="E1111" t="s">
        <v>56</v>
      </c>
      <c r="F1111" t="s">
        <v>135</v>
      </c>
      <c r="G1111" t="s">
        <v>23</v>
      </c>
      <c r="H1111" t="str" cm="1">
        <f t="array" ref="H1111:I1111">_xlfn.TEXTSPLIT(SUBSTITUTE(D1111,"樓",""),"/",,,0)</f>
        <v>5</v>
      </c>
      <c r="I1111" t="str">
        <v>10</v>
      </c>
      <c r="J1111" cm="1">
        <f t="array" ref="J1111">GetNumByUnit(E1111,"房")</f>
        <v>1</v>
      </c>
      <c r="K1111" cm="1">
        <f t="array" ref="K1111">GetNumByUnit(E1111,"廳")</f>
        <v>1</v>
      </c>
      <c r="L1111" cm="1">
        <f t="array" ref="L1111">GetNumByUnit(E1111,"衛")</f>
        <v>1</v>
      </c>
      <c r="M1111" t="str">
        <f t="shared" si="68"/>
        <v xml:space="preserve">台北市中山區松江路  </v>
      </c>
      <c r="N1111" t="str">
        <f t="shared" si="69"/>
        <v>台北市</v>
      </c>
      <c r="O1111">
        <f t="shared" si="70"/>
        <v>40000</v>
      </c>
      <c r="P1111" t="str">
        <f>_xlfn.XLOOKUP(N1111,區隔!$B$3:$B$20,區隔!C$3:C$20,0)</f>
        <v>北部</v>
      </c>
      <c r="Q1111" t="str">
        <f>LOOKUP(C1111,區隔!$F$3:$F$5,區隔!$E$3:$E$5)</f>
        <v>中坪數</v>
      </c>
      <c r="R1111">
        <f t="shared" si="71"/>
        <v>10</v>
      </c>
    </row>
    <row r="1112" spans="1:18" x14ac:dyDescent="0.3">
      <c r="A1112" s="7" t="s">
        <v>2922</v>
      </c>
      <c r="B1112" t="s">
        <v>1</v>
      </c>
      <c r="C1112">
        <v>38.92</v>
      </c>
      <c r="D1112" t="s">
        <v>750</v>
      </c>
      <c r="E1112" t="s">
        <v>53</v>
      </c>
      <c r="F1112" t="s">
        <v>2757</v>
      </c>
      <c r="G1112" t="s">
        <v>26</v>
      </c>
      <c r="H1112" t="str" cm="1">
        <f t="array" ref="H1112:I1112">_xlfn.TEXTSPLIT(SUBSTITUTE(D1112,"樓",""),"/",,,0)</f>
        <v>6</v>
      </c>
      <c r="I1112" t="str">
        <v>11</v>
      </c>
      <c r="J1112" cm="1">
        <f t="array" ref="J1112">GetNumByUnit(E1112,"房")</f>
        <v>3</v>
      </c>
      <c r="K1112" cm="1">
        <f t="array" ref="K1112">GetNumByUnit(E1112,"廳")</f>
        <v>2</v>
      </c>
      <c r="L1112" cm="1">
        <f t="array" ref="L1112">GetNumByUnit(E1112,"衛")</f>
        <v>2</v>
      </c>
      <c r="M1112" t="str">
        <f t="shared" si="68"/>
        <v xml:space="preserve">桃園市桃園區文中一路  </v>
      </c>
      <c r="N1112" t="str">
        <f t="shared" si="69"/>
        <v>桃園市</v>
      </c>
      <c r="O1112">
        <f t="shared" si="70"/>
        <v>32000</v>
      </c>
      <c r="P1112" t="str">
        <f>_xlfn.XLOOKUP(N1112,區隔!$B$3:$B$20,區隔!C$3:C$20,0)</f>
        <v>北部</v>
      </c>
      <c r="Q1112" t="str">
        <f>LOOKUP(C1112,區隔!$F$3:$F$5,區隔!$E$3:$E$5)</f>
        <v>大坪數</v>
      </c>
      <c r="R1112">
        <f t="shared" si="71"/>
        <v>20</v>
      </c>
    </row>
    <row r="1113" spans="1:18" x14ac:dyDescent="0.3">
      <c r="A1113" s="7" t="s">
        <v>2923</v>
      </c>
      <c r="B1113" t="s">
        <v>1</v>
      </c>
      <c r="C1113">
        <v>103.27</v>
      </c>
      <c r="D1113" t="s">
        <v>474</v>
      </c>
      <c r="E1113" t="s">
        <v>183</v>
      </c>
      <c r="F1113" t="s">
        <v>2795</v>
      </c>
      <c r="G1113" t="s">
        <v>112</v>
      </c>
      <c r="H1113" t="str" cm="1">
        <f t="array" ref="H1113:I1113">_xlfn.TEXTSPLIT(SUBSTITUTE(D1113,"樓",""),"/",,,0)</f>
        <v>8</v>
      </c>
      <c r="I1113" t="str">
        <v>10</v>
      </c>
      <c r="J1113" cm="1">
        <f t="array" ref="J1113">GetNumByUnit(E1113,"房")</f>
        <v>4</v>
      </c>
      <c r="K1113" cm="1">
        <f t="array" ref="K1113">GetNumByUnit(E1113,"廳")</f>
        <v>2</v>
      </c>
      <c r="L1113" cm="1">
        <f t="array" ref="L1113">GetNumByUnit(E1113,"衛")</f>
        <v>3</v>
      </c>
      <c r="M1113" t="str">
        <f t="shared" si="68"/>
        <v xml:space="preserve">新北市土城區中央路四段  </v>
      </c>
      <c r="N1113" t="str">
        <f t="shared" si="69"/>
        <v>新北市</v>
      </c>
      <c r="O1113">
        <f t="shared" si="70"/>
        <v>60000</v>
      </c>
      <c r="P1113" t="str">
        <f>_xlfn.XLOOKUP(N1113,區隔!$B$3:$B$20,區隔!C$3:C$20,0)</f>
        <v>北部</v>
      </c>
      <c r="Q1113" t="str">
        <f>LOOKUP(C1113,區隔!$F$3:$F$5,區隔!$E$3:$E$5)</f>
        <v>大坪數</v>
      </c>
      <c r="R1113">
        <f t="shared" si="71"/>
        <v>10</v>
      </c>
    </row>
    <row r="1114" spans="1:18" x14ac:dyDescent="0.3">
      <c r="A1114" s="7" t="s">
        <v>2924</v>
      </c>
      <c r="B1114" t="s">
        <v>1</v>
      </c>
      <c r="C1114">
        <v>43.96</v>
      </c>
      <c r="D1114" t="s">
        <v>2416</v>
      </c>
      <c r="E1114" t="s">
        <v>53</v>
      </c>
      <c r="F1114" t="s">
        <v>2816</v>
      </c>
      <c r="G1114" t="s">
        <v>41</v>
      </c>
      <c r="H1114" t="str" cm="1">
        <f t="array" ref="H1114:I1114">_xlfn.TEXTSPLIT(SUBSTITUTE(D1114,"樓",""),"/",,,0)</f>
        <v>17</v>
      </c>
      <c r="I1114" t="str">
        <v>26</v>
      </c>
      <c r="J1114" cm="1">
        <f t="array" ref="J1114">GetNumByUnit(E1114,"房")</f>
        <v>3</v>
      </c>
      <c r="K1114" cm="1">
        <f t="array" ref="K1114">GetNumByUnit(E1114,"廳")</f>
        <v>2</v>
      </c>
      <c r="L1114" cm="1">
        <f t="array" ref="L1114">GetNumByUnit(E1114,"衛")</f>
        <v>2</v>
      </c>
      <c r="M1114" t="str">
        <f t="shared" si="68"/>
        <v xml:space="preserve">新北市新店區中興路二段  </v>
      </c>
      <c r="N1114" t="str">
        <f t="shared" si="69"/>
        <v>新北市</v>
      </c>
      <c r="O1114">
        <f t="shared" si="70"/>
        <v>45000</v>
      </c>
      <c r="P1114" t="str">
        <f>_xlfn.XLOOKUP(N1114,區隔!$B$3:$B$20,區隔!C$3:C$20,0)</f>
        <v>北部</v>
      </c>
      <c r="Q1114" t="str">
        <f>LOOKUP(C1114,區隔!$F$3:$F$5,區隔!$E$3:$E$5)</f>
        <v>大坪數</v>
      </c>
      <c r="R1114">
        <f t="shared" si="71"/>
        <v>30</v>
      </c>
    </row>
    <row r="1115" spans="1:18" x14ac:dyDescent="0.3">
      <c r="A1115" s="7" t="s">
        <v>2925</v>
      </c>
      <c r="B1115" t="s">
        <v>1</v>
      </c>
      <c r="C1115">
        <v>49.72</v>
      </c>
      <c r="D1115" t="s">
        <v>284</v>
      </c>
      <c r="E1115" t="s">
        <v>788</v>
      </c>
      <c r="F1115" t="s">
        <v>2926</v>
      </c>
      <c r="G1115" t="s">
        <v>112</v>
      </c>
      <c r="H1115" t="str" cm="1">
        <f t="array" ref="H1115:I1115">_xlfn.TEXTSPLIT(SUBSTITUTE(D1115,"樓",""),"/",,,0)</f>
        <v>1-2</v>
      </c>
      <c r="I1115" t="str">
        <v>2</v>
      </c>
      <c r="J1115" cm="1">
        <f t="array" ref="J1115">GetNumByUnit(E1115,"房")</f>
        <v>6</v>
      </c>
      <c r="K1115" cm="1">
        <f t="array" ref="K1115">GetNumByUnit(E1115,"廳")</f>
        <v>2</v>
      </c>
      <c r="L1115" cm="1">
        <f t="array" ref="L1115">GetNumByUnit(E1115,"衛")</f>
        <v>3</v>
      </c>
      <c r="M1115" t="str">
        <f t="shared" si="68"/>
        <v xml:space="preserve">新北市淡水區民生路  </v>
      </c>
      <c r="N1115" t="str">
        <f t="shared" si="69"/>
        <v>新北市</v>
      </c>
      <c r="O1115">
        <f t="shared" si="70"/>
        <v>60000</v>
      </c>
      <c r="P1115" t="str">
        <f>_xlfn.XLOOKUP(N1115,區隔!$B$3:$B$20,區隔!C$3:C$20,0)</f>
        <v>北部</v>
      </c>
      <c r="Q1115" t="str">
        <f>LOOKUP(C1115,區隔!$F$3:$F$5,區隔!$E$3:$E$5)</f>
        <v>大坪數</v>
      </c>
      <c r="R1115">
        <f t="shared" si="71"/>
        <v>10</v>
      </c>
    </row>
    <row r="1116" spans="1:18" x14ac:dyDescent="0.3">
      <c r="A1116" s="7" t="s">
        <v>2927</v>
      </c>
      <c r="B1116" t="s">
        <v>1</v>
      </c>
      <c r="C1116">
        <v>50.3</v>
      </c>
      <c r="D1116" t="s">
        <v>147</v>
      </c>
      <c r="E1116" t="s">
        <v>53</v>
      </c>
      <c r="F1116" t="s">
        <v>2928</v>
      </c>
      <c r="G1116" t="s">
        <v>2929</v>
      </c>
      <c r="H1116" t="str" cm="1">
        <f t="array" ref="H1116:I1116">_xlfn.TEXTSPLIT(SUBSTITUTE(D1116,"樓",""),"/",,,0)</f>
        <v>10</v>
      </c>
      <c r="I1116" t="str">
        <v>15</v>
      </c>
      <c r="J1116" cm="1">
        <f t="array" ref="J1116">GetNumByUnit(E1116,"房")</f>
        <v>3</v>
      </c>
      <c r="K1116" cm="1">
        <f t="array" ref="K1116">GetNumByUnit(E1116,"廳")</f>
        <v>2</v>
      </c>
      <c r="L1116" cm="1">
        <f t="array" ref="L1116">GetNumByUnit(E1116,"衛")</f>
        <v>2</v>
      </c>
      <c r="M1116" t="str">
        <f t="shared" si="68"/>
        <v xml:space="preserve">高雄市三民區清華街  </v>
      </c>
      <c r="N1116" t="str">
        <f t="shared" si="69"/>
        <v>高雄市</v>
      </c>
      <c r="O1116">
        <f t="shared" si="70"/>
        <v>25800</v>
      </c>
      <c r="P1116" t="str">
        <f>_xlfn.XLOOKUP(N1116,區隔!$B$3:$B$20,區隔!C$3:C$20,0)</f>
        <v>南部</v>
      </c>
      <c r="Q1116" t="str">
        <f>LOOKUP(C1116,區隔!$F$3:$F$5,區隔!$E$3:$E$5)</f>
        <v>大坪數</v>
      </c>
      <c r="R1116">
        <f t="shared" si="71"/>
        <v>20</v>
      </c>
    </row>
    <row r="1117" spans="1:18" x14ac:dyDescent="0.3">
      <c r="A1117" s="7" t="s">
        <v>2930</v>
      </c>
      <c r="B1117" t="s">
        <v>1</v>
      </c>
      <c r="C1117">
        <v>26.89</v>
      </c>
      <c r="D1117" t="s">
        <v>1003</v>
      </c>
      <c r="E1117" t="s">
        <v>61</v>
      </c>
      <c r="F1117" t="s">
        <v>2931</v>
      </c>
      <c r="G1117" t="s">
        <v>195</v>
      </c>
      <c r="H1117" t="str" cm="1">
        <f t="array" ref="H1117:I1117">_xlfn.TEXTSPLIT(SUBSTITUTE(D1117,"樓",""),"/",,,0)</f>
        <v>8</v>
      </c>
      <c r="I1117" t="str">
        <v>19</v>
      </c>
      <c r="J1117" cm="1">
        <f t="array" ref="J1117">GetNumByUnit(E1117,"房")</f>
        <v>2</v>
      </c>
      <c r="K1117" cm="1">
        <f t="array" ref="K1117">GetNumByUnit(E1117,"廳")</f>
        <v>2</v>
      </c>
      <c r="L1117" cm="1">
        <f t="array" ref="L1117">GetNumByUnit(E1117,"衛")</f>
        <v>1</v>
      </c>
      <c r="M1117" t="str">
        <f t="shared" si="68"/>
        <v xml:space="preserve"> 新北市板橋區文化路一段  </v>
      </c>
      <c r="N1117" t="str">
        <f t="shared" si="69"/>
        <v>新北市</v>
      </c>
      <c r="O1117">
        <f t="shared" si="70"/>
        <v>39000</v>
      </c>
      <c r="P1117" t="str">
        <f>_xlfn.XLOOKUP(N1117,區隔!$B$3:$B$20,區隔!C$3:C$20,0)</f>
        <v>北部</v>
      </c>
      <c r="Q1117" t="str">
        <f>LOOKUP(C1117,區隔!$F$3:$F$5,區隔!$E$3:$E$5)</f>
        <v>中坪數</v>
      </c>
      <c r="R1117">
        <f t="shared" si="71"/>
        <v>20</v>
      </c>
    </row>
    <row r="1118" spans="1:18" x14ac:dyDescent="0.3">
      <c r="A1118" s="7" t="s">
        <v>2933</v>
      </c>
      <c r="B1118" t="s">
        <v>1</v>
      </c>
      <c r="C1118">
        <v>30.49</v>
      </c>
      <c r="D1118" t="s">
        <v>65</v>
      </c>
      <c r="E1118" t="s">
        <v>187</v>
      </c>
      <c r="F1118" t="s">
        <v>1855</v>
      </c>
      <c r="G1118" t="s">
        <v>297</v>
      </c>
      <c r="H1118" t="str" cm="1">
        <f t="array" ref="H1118:I1118">_xlfn.TEXTSPLIT(SUBSTITUTE(D1118,"樓",""),"/",,,0)</f>
        <v>4</v>
      </c>
      <c r="I1118" t="str">
        <v>4</v>
      </c>
      <c r="J1118" cm="1">
        <f t="array" ref="J1118">GetNumByUnit(E1118,"房")</f>
        <v>3</v>
      </c>
      <c r="K1118" cm="1">
        <f t="array" ref="K1118">GetNumByUnit(E1118,"廳")</f>
        <v>2</v>
      </c>
      <c r="L1118" cm="1">
        <f t="array" ref="L1118">GetNumByUnit(E1118,"衛")</f>
        <v>1</v>
      </c>
      <c r="M1118" t="str">
        <f t="shared" si="68"/>
        <v xml:space="preserve">新北市永和區福和路  </v>
      </c>
      <c r="N1118" t="str">
        <f t="shared" si="69"/>
        <v>新北市</v>
      </c>
      <c r="O1118">
        <f t="shared" si="70"/>
        <v>23500</v>
      </c>
      <c r="P1118" t="str">
        <f>_xlfn.XLOOKUP(N1118,區隔!$B$3:$B$20,區隔!C$3:C$20,0)</f>
        <v>北部</v>
      </c>
      <c r="Q1118" t="str">
        <f>LOOKUP(C1118,區隔!$F$3:$F$5,區隔!$E$3:$E$5)</f>
        <v>大坪數</v>
      </c>
      <c r="R1118">
        <f t="shared" si="71"/>
        <v>10</v>
      </c>
    </row>
    <row r="1119" spans="1:18" x14ac:dyDescent="0.3">
      <c r="A1119" s="7" t="s">
        <v>2934</v>
      </c>
      <c r="B1119" t="s">
        <v>1</v>
      </c>
      <c r="C1119">
        <v>27.35</v>
      </c>
      <c r="D1119" t="s">
        <v>2168</v>
      </c>
      <c r="E1119" t="s">
        <v>79</v>
      </c>
      <c r="F1119" t="s">
        <v>2807</v>
      </c>
      <c r="G1119" t="s">
        <v>214</v>
      </c>
      <c r="H1119" t="str" cm="1">
        <f t="array" ref="H1119:I1119">_xlfn.TEXTSPLIT(SUBSTITUTE(D1119,"樓",""),"/",,,0)</f>
        <v>5</v>
      </c>
      <c r="I1119" t="str">
        <v>24</v>
      </c>
      <c r="J1119" cm="1">
        <f t="array" ref="J1119">GetNumByUnit(E1119,"房")</f>
        <v>1</v>
      </c>
      <c r="K1119" cm="1">
        <f t="array" ref="K1119">GetNumByUnit(E1119,"廳")</f>
        <v>2</v>
      </c>
      <c r="L1119" cm="1">
        <f t="array" ref="L1119">GetNumByUnit(E1119,"衛")</f>
        <v>1</v>
      </c>
      <c r="M1119" t="str">
        <f t="shared" si="68"/>
        <v xml:space="preserve">高雄市苓雅區憲政路  </v>
      </c>
      <c r="N1119" t="str">
        <f t="shared" si="69"/>
        <v>高雄市</v>
      </c>
      <c r="O1119">
        <f t="shared" si="70"/>
        <v>18000</v>
      </c>
      <c r="P1119" t="str">
        <f>_xlfn.XLOOKUP(N1119,區隔!$B$3:$B$20,區隔!C$3:C$20,0)</f>
        <v>南部</v>
      </c>
      <c r="Q1119" t="str">
        <f>LOOKUP(C1119,區隔!$F$3:$F$5,區隔!$E$3:$E$5)</f>
        <v>中坪數</v>
      </c>
      <c r="R1119">
        <f t="shared" si="71"/>
        <v>30</v>
      </c>
    </row>
    <row r="1120" spans="1:18" x14ac:dyDescent="0.3">
      <c r="A1120" s="7" t="s">
        <v>2935</v>
      </c>
      <c r="B1120" t="s">
        <v>1</v>
      </c>
      <c r="C1120">
        <v>69.37</v>
      </c>
      <c r="D1120" t="s">
        <v>151</v>
      </c>
      <c r="E1120" t="s">
        <v>53</v>
      </c>
      <c r="F1120" t="s">
        <v>2936</v>
      </c>
      <c r="G1120" t="s">
        <v>83</v>
      </c>
      <c r="H1120" t="str" cm="1">
        <f t="array" ref="H1120:I1120">_xlfn.TEXTSPLIT(SUBSTITUTE(D1120,"樓",""),"/",,,0)</f>
        <v>6</v>
      </c>
      <c r="I1120" t="str">
        <v>14</v>
      </c>
      <c r="J1120" cm="1">
        <f t="array" ref="J1120">GetNumByUnit(E1120,"房")</f>
        <v>3</v>
      </c>
      <c r="K1120" cm="1">
        <f t="array" ref="K1120">GetNumByUnit(E1120,"廳")</f>
        <v>2</v>
      </c>
      <c r="L1120" cm="1">
        <f t="array" ref="L1120">GetNumByUnit(E1120,"衛")</f>
        <v>2</v>
      </c>
      <c r="M1120" t="str">
        <f t="shared" si="68"/>
        <v xml:space="preserve"> 桃園市八德區建德路  </v>
      </c>
      <c r="N1120" t="str">
        <f t="shared" si="69"/>
        <v>桃園市</v>
      </c>
      <c r="O1120">
        <f t="shared" si="70"/>
        <v>27000</v>
      </c>
      <c r="P1120" t="str">
        <f>_xlfn.XLOOKUP(N1120,區隔!$B$3:$B$20,區隔!C$3:C$20,0)</f>
        <v>北部</v>
      </c>
      <c r="Q1120" t="str">
        <f>LOOKUP(C1120,區隔!$F$3:$F$5,區隔!$E$3:$E$5)</f>
        <v>大坪數</v>
      </c>
      <c r="R1120">
        <f t="shared" si="71"/>
        <v>20</v>
      </c>
    </row>
    <row r="1121" spans="1:18" x14ac:dyDescent="0.3">
      <c r="A1121" s="7" t="s">
        <v>2937</v>
      </c>
      <c r="B1121" t="s">
        <v>1</v>
      </c>
      <c r="C1121">
        <v>12.99</v>
      </c>
      <c r="D1121" t="s">
        <v>709</v>
      </c>
      <c r="E1121" t="s">
        <v>56</v>
      </c>
      <c r="F1121" t="s">
        <v>1903</v>
      </c>
      <c r="G1121" t="s">
        <v>1460</v>
      </c>
      <c r="H1121" t="str" cm="1">
        <f t="array" ref="H1121:I1121">_xlfn.TEXTSPLIT(SUBSTITUTE(D1121,"樓",""),"/",,,0)</f>
        <v>2</v>
      </c>
      <c r="I1121" t="str">
        <v>22</v>
      </c>
      <c r="J1121" cm="1">
        <f t="array" ref="J1121">GetNumByUnit(E1121,"房")</f>
        <v>1</v>
      </c>
      <c r="K1121" cm="1">
        <f t="array" ref="K1121">GetNumByUnit(E1121,"廳")</f>
        <v>1</v>
      </c>
      <c r="L1121" cm="1">
        <f t="array" ref="L1121">GetNumByUnit(E1121,"衛")</f>
        <v>1</v>
      </c>
      <c r="M1121" t="str">
        <f t="shared" si="68"/>
        <v xml:space="preserve">新北市淡水區民權路  </v>
      </c>
      <c r="N1121" t="str">
        <f t="shared" si="69"/>
        <v>新北市</v>
      </c>
      <c r="O1121">
        <f t="shared" si="70"/>
        <v>15500</v>
      </c>
      <c r="P1121" t="str">
        <f>_xlfn.XLOOKUP(N1121,區隔!$B$3:$B$20,區隔!C$3:C$20,0)</f>
        <v>北部</v>
      </c>
      <c r="Q1121" t="str">
        <f>LOOKUP(C1121,區隔!$F$3:$F$5,區隔!$E$3:$E$5)</f>
        <v>小坪數</v>
      </c>
      <c r="R1121">
        <f t="shared" si="71"/>
        <v>30</v>
      </c>
    </row>
    <row r="1122" spans="1:18" x14ac:dyDescent="0.3">
      <c r="A1122" s="7" t="s">
        <v>2938</v>
      </c>
      <c r="B1122" t="s">
        <v>1</v>
      </c>
      <c r="C1122">
        <v>5.99</v>
      </c>
      <c r="D1122" t="s">
        <v>65</v>
      </c>
      <c r="E1122" t="s">
        <v>547</v>
      </c>
      <c r="F1122" t="s">
        <v>2939</v>
      </c>
      <c r="G1122" t="s">
        <v>2348</v>
      </c>
      <c r="H1122" t="str" cm="1">
        <f t="array" ref="H1122:I1122">_xlfn.TEXTSPLIT(SUBSTITUTE(D1122,"樓",""),"/",,,0)</f>
        <v>4</v>
      </c>
      <c r="I1122" t="str">
        <v>4</v>
      </c>
      <c r="J1122" cm="1">
        <f t="array" ref="J1122">GetNumByUnit(E1122,"房")</f>
        <v>1</v>
      </c>
      <c r="K1122" t="str" cm="1">
        <f t="array" ref="K1122">GetNumByUnit(E1122,"廳")</f>
        <v/>
      </c>
      <c r="L1122" t="str" cm="1">
        <f t="array" ref="L1122">GetNumByUnit(E1122,"衛")</f>
        <v/>
      </c>
      <c r="M1122" t="str">
        <f t="shared" si="68"/>
        <v xml:space="preserve">新北市三重區雙園街  </v>
      </c>
      <c r="N1122" t="str">
        <f t="shared" si="69"/>
        <v>新北市</v>
      </c>
      <c r="O1122">
        <f t="shared" si="70"/>
        <v>14500</v>
      </c>
      <c r="P1122" t="str">
        <f>_xlfn.XLOOKUP(N1122,區隔!$B$3:$B$20,區隔!C$3:C$20,0)</f>
        <v>北部</v>
      </c>
      <c r="Q1122" t="str">
        <f>LOOKUP(C1122,區隔!$F$3:$F$5,區隔!$E$3:$E$5)</f>
        <v>小坪數</v>
      </c>
      <c r="R1122">
        <f t="shared" si="71"/>
        <v>10</v>
      </c>
    </row>
    <row r="1123" spans="1:18" x14ac:dyDescent="0.3">
      <c r="A1123" s="7" t="s">
        <v>2940</v>
      </c>
      <c r="B1123" t="s">
        <v>1</v>
      </c>
      <c r="C1123">
        <v>31.41</v>
      </c>
      <c r="D1123" t="s">
        <v>129</v>
      </c>
      <c r="E1123" t="s">
        <v>53</v>
      </c>
      <c r="F1123" t="s">
        <v>2941</v>
      </c>
      <c r="G1123" t="s">
        <v>18</v>
      </c>
      <c r="H1123" t="str" cm="1">
        <f t="array" ref="H1123:I1123">_xlfn.TEXTSPLIT(SUBSTITUTE(D1123,"樓",""),"/",,,0)</f>
        <v>9</v>
      </c>
      <c r="I1123" t="str">
        <v>12</v>
      </c>
      <c r="J1123" cm="1">
        <f t="array" ref="J1123">GetNumByUnit(E1123,"房")</f>
        <v>3</v>
      </c>
      <c r="K1123" cm="1">
        <f t="array" ref="K1123">GetNumByUnit(E1123,"廳")</f>
        <v>2</v>
      </c>
      <c r="L1123" cm="1">
        <f t="array" ref="L1123">GetNumByUnit(E1123,"衛")</f>
        <v>2</v>
      </c>
      <c r="M1123" t="str">
        <f t="shared" si="68"/>
        <v xml:space="preserve">新北市泰山區泰林路二段  </v>
      </c>
      <c r="N1123" t="str">
        <f t="shared" si="69"/>
        <v>新北市</v>
      </c>
      <c r="O1123">
        <f t="shared" si="70"/>
        <v>22000</v>
      </c>
      <c r="P1123" t="str">
        <f>_xlfn.XLOOKUP(N1123,區隔!$B$3:$B$20,區隔!C$3:C$20,0)</f>
        <v>北部</v>
      </c>
      <c r="Q1123" t="str">
        <f>LOOKUP(C1123,區隔!$F$3:$F$5,區隔!$E$3:$E$5)</f>
        <v>大坪數</v>
      </c>
      <c r="R1123">
        <f t="shared" si="71"/>
        <v>20</v>
      </c>
    </row>
    <row r="1124" spans="1:18" x14ac:dyDescent="0.3">
      <c r="A1124" s="7" t="s">
        <v>2942</v>
      </c>
      <c r="B1124" t="s">
        <v>1</v>
      </c>
      <c r="C1124">
        <v>10.98</v>
      </c>
      <c r="D1124" t="s">
        <v>432</v>
      </c>
      <c r="E1124" t="s">
        <v>56</v>
      </c>
      <c r="F1124" t="s">
        <v>2943</v>
      </c>
      <c r="G1124" t="s">
        <v>18</v>
      </c>
      <c r="H1124" t="str" cm="1">
        <f t="array" ref="H1124:I1124">_xlfn.TEXTSPLIT(SUBSTITUTE(D1124,"樓",""),"/",,,0)</f>
        <v>7</v>
      </c>
      <c r="I1124" t="str">
        <v>12</v>
      </c>
      <c r="J1124" cm="1">
        <f t="array" ref="J1124">GetNumByUnit(E1124,"房")</f>
        <v>1</v>
      </c>
      <c r="K1124" cm="1">
        <f t="array" ref="K1124">GetNumByUnit(E1124,"廳")</f>
        <v>1</v>
      </c>
      <c r="L1124" cm="1">
        <f t="array" ref="L1124">GetNumByUnit(E1124,"衛")</f>
        <v>1</v>
      </c>
      <c r="M1124" t="str">
        <f t="shared" si="68"/>
        <v xml:space="preserve">新北市永和區中正路  </v>
      </c>
      <c r="N1124" t="str">
        <f t="shared" si="69"/>
        <v>新北市</v>
      </c>
      <c r="O1124">
        <f t="shared" si="70"/>
        <v>22000</v>
      </c>
      <c r="P1124" t="str">
        <f>_xlfn.XLOOKUP(N1124,區隔!$B$3:$B$20,區隔!C$3:C$20,0)</f>
        <v>北部</v>
      </c>
      <c r="Q1124" t="str">
        <f>LOOKUP(C1124,區隔!$F$3:$F$5,區隔!$E$3:$E$5)</f>
        <v>小坪數</v>
      </c>
      <c r="R1124">
        <f t="shared" si="71"/>
        <v>20</v>
      </c>
    </row>
    <row r="1125" spans="1:18" x14ac:dyDescent="0.3">
      <c r="A1125" s="7" t="s">
        <v>2944</v>
      </c>
      <c r="B1125" t="s">
        <v>1</v>
      </c>
      <c r="C1125">
        <v>35.64</v>
      </c>
      <c r="D1125" t="s">
        <v>514</v>
      </c>
      <c r="E1125" t="s">
        <v>71</v>
      </c>
      <c r="F1125" t="s">
        <v>2945</v>
      </c>
      <c r="G1125" t="s">
        <v>18</v>
      </c>
      <c r="H1125" t="str" cm="1">
        <f t="array" ref="H1125:I1125">_xlfn.TEXTSPLIT(SUBSTITUTE(D1125,"樓",""),"/",,,0)</f>
        <v>13</v>
      </c>
      <c r="I1125" t="str">
        <v>13</v>
      </c>
      <c r="J1125" cm="1">
        <f t="array" ref="J1125">GetNumByUnit(E1125,"房")</f>
        <v>2</v>
      </c>
      <c r="K1125" cm="1">
        <f t="array" ref="K1125">GetNumByUnit(E1125,"廳")</f>
        <v>2</v>
      </c>
      <c r="L1125" cm="1">
        <f t="array" ref="L1125">GetNumByUnit(E1125,"衛")</f>
        <v>2</v>
      </c>
      <c r="M1125" t="str">
        <f t="shared" si="68"/>
        <v xml:space="preserve">高雄市左營區新莊一路  </v>
      </c>
      <c r="N1125" t="str">
        <f t="shared" si="69"/>
        <v>高雄市</v>
      </c>
      <c r="O1125">
        <f t="shared" si="70"/>
        <v>22000</v>
      </c>
      <c r="P1125" t="str">
        <f>_xlfn.XLOOKUP(N1125,區隔!$B$3:$B$20,區隔!C$3:C$20,0)</f>
        <v>南部</v>
      </c>
      <c r="Q1125" t="str">
        <f>LOOKUP(C1125,區隔!$F$3:$F$5,區隔!$E$3:$E$5)</f>
        <v>大坪數</v>
      </c>
      <c r="R1125">
        <f t="shared" si="71"/>
        <v>20</v>
      </c>
    </row>
    <row r="1126" spans="1:18" x14ac:dyDescent="0.3">
      <c r="A1126" s="7" t="s">
        <v>2946</v>
      </c>
      <c r="B1126" t="s">
        <v>1</v>
      </c>
      <c r="C1126">
        <v>48.57</v>
      </c>
      <c r="D1126" t="s">
        <v>2947</v>
      </c>
      <c r="E1126" t="s">
        <v>53</v>
      </c>
      <c r="F1126" t="s">
        <v>1810</v>
      </c>
      <c r="G1126" t="s">
        <v>228</v>
      </c>
      <c r="H1126" t="str" cm="1">
        <f t="array" ref="H1126:I1126">_xlfn.TEXTSPLIT(SUBSTITUTE(D1126,"樓",""),"/",,,0)</f>
        <v>26</v>
      </c>
      <c r="I1126" t="str">
        <v>26</v>
      </c>
      <c r="J1126" cm="1">
        <f t="array" ref="J1126">GetNumByUnit(E1126,"房")</f>
        <v>3</v>
      </c>
      <c r="K1126" cm="1">
        <f t="array" ref="K1126">GetNumByUnit(E1126,"廳")</f>
        <v>2</v>
      </c>
      <c r="L1126" cm="1">
        <f t="array" ref="L1126">GetNumByUnit(E1126,"衛")</f>
        <v>2</v>
      </c>
      <c r="M1126" t="str">
        <f t="shared" si="68"/>
        <v xml:space="preserve">台中市西屯區臺灣大道四段  </v>
      </c>
      <c r="N1126" t="str">
        <f t="shared" si="69"/>
        <v>台中市</v>
      </c>
      <c r="O1126">
        <f t="shared" si="70"/>
        <v>35000</v>
      </c>
      <c r="P1126" t="str">
        <f>_xlfn.XLOOKUP(N1126,區隔!$B$3:$B$20,區隔!C$3:C$20,0)</f>
        <v>中部</v>
      </c>
      <c r="Q1126" t="str">
        <f>LOOKUP(C1126,區隔!$F$3:$F$5,區隔!$E$3:$E$5)</f>
        <v>大坪數</v>
      </c>
      <c r="R1126">
        <f t="shared" si="71"/>
        <v>30</v>
      </c>
    </row>
    <row r="1127" spans="1:18" x14ac:dyDescent="0.3">
      <c r="A1127" s="7" t="s">
        <v>2948</v>
      </c>
      <c r="B1127" t="s">
        <v>1</v>
      </c>
      <c r="C1127">
        <v>16.8</v>
      </c>
      <c r="D1127" t="s">
        <v>1640</v>
      </c>
      <c r="E1127" t="s">
        <v>141</v>
      </c>
      <c r="F1127" t="s">
        <v>2949</v>
      </c>
      <c r="G1127" t="s">
        <v>20</v>
      </c>
      <c r="H1127" t="str" cm="1">
        <f t="array" ref="H1127:I1127">_xlfn.TEXTSPLIT(SUBSTITUTE(D1127,"樓",""),"/",,,0)</f>
        <v>1</v>
      </c>
      <c r="I1127" t="str">
        <v>1</v>
      </c>
      <c r="J1127" cm="1">
        <f t="array" ref="J1127">GetNumByUnit(E1127,"房")</f>
        <v>2</v>
      </c>
      <c r="K1127" cm="1">
        <f t="array" ref="K1127">GetNumByUnit(E1127,"廳")</f>
        <v>1</v>
      </c>
      <c r="L1127" cm="1">
        <f t="array" ref="L1127">GetNumByUnit(E1127,"衛")</f>
        <v>1</v>
      </c>
      <c r="M1127" t="str">
        <f t="shared" si="68"/>
        <v xml:space="preserve">台中市北區成功路  </v>
      </c>
      <c r="N1127" t="str">
        <f t="shared" si="69"/>
        <v>台中市</v>
      </c>
      <c r="O1127">
        <f t="shared" si="70"/>
        <v>12000</v>
      </c>
      <c r="P1127" t="str">
        <f>_xlfn.XLOOKUP(N1127,區隔!$B$3:$B$20,區隔!C$3:C$20,0)</f>
        <v>中部</v>
      </c>
      <c r="Q1127" t="str">
        <f>LOOKUP(C1127,區隔!$F$3:$F$5,區隔!$E$3:$E$5)</f>
        <v>中坪數</v>
      </c>
      <c r="R1127">
        <f t="shared" si="71"/>
        <v>10</v>
      </c>
    </row>
    <row r="1128" spans="1:18" x14ac:dyDescent="0.3">
      <c r="A1128" s="7" t="s">
        <v>2950</v>
      </c>
      <c r="B1128" t="s">
        <v>1</v>
      </c>
      <c r="C1128">
        <v>37.67</v>
      </c>
      <c r="D1128" t="s">
        <v>460</v>
      </c>
      <c r="E1128" t="s">
        <v>61</v>
      </c>
      <c r="F1128" t="s">
        <v>2951</v>
      </c>
      <c r="G1128" t="s">
        <v>29</v>
      </c>
      <c r="H1128" t="str" cm="1">
        <f t="array" ref="H1128:I1128">_xlfn.TEXTSPLIT(SUBSTITUTE(D1128,"樓",""),"/",,,0)</f>
        <v>10</v>
      </c>
      <c r="I1128" t="str">
        <v>11</v>
      </c>
      <c r="J1128" cm="1">
        <f t="array" ref="J1128">GetNumByUnit(E1128,"房")</f>
        <v>2</v>
      </c>
      <c r="K1128" cm="1">
        <f t="array" ref="K1128">GetNumByUnit(E1128,"廳")</f>
        <v>2</v>
      </c>
      <c r="L1128" cm="1">
        <f t="array" ref="L1128">GetNumByUnit(E1128,"衛")</f>
        <v>1</v>
      </c>
      <c r="M1128" t="str">
        <f t="shared" si="68"/>
        <v xml:space="preserve">新竹縣竹北市隘口六街  </v>
      </c>
      <c r="N1128" t="str">
        <f t="shared" si="69"/>
        <v>新竹縣</v>
      </c>
      <c r="O1128">
        <f t="shared" si="70"/>
        <v>25000</v>
      </c>
      <c r="P1128" t="str">
        <f>_xlfn.XLOOKUP(N1128,區隔!$B$3:$B$20,區隔!C$3:C$20,0)</f>
        <v>北部</v>
      </c>
      <c r="Q1128" t="str">
        <f>LOOKUP(C1128,區隔!$F$3:$F$5,區隔!$E$3:$E$5)</f>
        <v>大坪數</v>
      </c>
      <c r="R1128">
        <f t="shared" si="71"/>
        <v>20</v>
      </c>
    </row>
    <row r="1129" spans="1:18" x14ac:dyDescent="0.3">
      <c r="A1129" s="7" t="s">
        <v>673</v>
      </c>
      <c r="B1129" t="s">
        <v>1</v>
      </c>
      <c r="C1129">
        <v>35.15</v>
      </c>
      <c r="D1129" t="s">
        <v>64</v>
      </c>
      <c r="E1129" t="s">
        <v>66</v>
      </c>
      <c r="F1129" t="s">
        <v>274</v>
      </c>
      <c r="G1129" t="s">
        <v>674</v>
      </c>
      <c r="H1129" t="str" cm="1">
        <f t="array" ref="H1129:I1129">_xlfn.TEXTSPLIT(SUBSTITUTE(D1129,"樓",""),"/",,,0)</f>
        <v>1</v>
      </c>
      <c r="I1129" t="str">
        <v>4</v>
      </c>
      <c r="J1129" cm="1">
        <f t="array" ref="J1129">GetNumByUnit(E1129,"房")</f>
        <v>4</v>
      </c>
      <c r="K1129" cm="1">
        <f t="array" ref="K1129">GetNumByUnit(E1129,"廳")</f>
        <v>2</v>
      </c>
      <c r="L1129" cm="1">
        <f t="array" ref="L1129">GetNumByUnit(E1129,"衛")</f>
        <v>2</v>
      </c>
      <c r="M1129" t="str">
        <f t="shared" si="68"/>
        <v xml:space="preserve">台北市松山區八德路二段  </v>
      </c>
      <c r="N1129" t="str">
        <f t="shared" si="69"/>
        <v>台北市</v>
      </c>
      <c r="O1129">
        <f t="shared" si="70"/>
        <v>53000</v>
      </c>
      <c r="P1129" t="str">
        <f>_xlfn.XLOOKUP(N1129,區隔!$B$3:$B$20,區隔!C$3:C$20,0)</f>
        <v>北部</v>
      </c>
      <c r="Q1129" t="str">
        <f>LOOKUP(C1129,區隔!$F$3:$F$5,區隔!$E$3:$E$5)</f>
        <v>大坪數</v>
      </c>
      <c r="R1129">
        <f t="shared" si="71"/>
        <v>10</v>
      </c>
    </row>
    <row r="1130" spans="1:18" x14ac:dyDescent="0.3">
      <c r="A1130" s="7" t="s">
        <v>2952</v>
      </c>
      <c r="B1130" t="s">
        <v>1</v>
      </c>
      <c r="C1130">
        <v>44.07</v>
      </c>
      <c r="D1130" t="s">
        <v>1444</v>
      </c>
      <c r="E1130" t="s">
        <v>53</v>
      </c>
      <c r="F1130" t="s">
        <v>2953</v>
      </c>
      <c r="G1130" t="s">
        <v>228</v>
      </c>
      <c r="H1130" t="str" cm="1">
        <f t="array" ref="H1130:I1130">_xlfn.TEXTSPLIT(SUBSTITUTE(D1130,"樓",""),"/",,,0)</f>
        <v>10</v>
      </c>
      <c r="I1130" t="str">
        <v>23</v>
      </c>
      <c r="J1130" cm="1">
        <f t="array" ref="J1130">GetNumByUnit(E1130,"房")</f>
        <v>3</v>
      </c>
      <c r="K1130" cm="1">
        <f t="array" ref="K1130">GetNumByUnit(E1130,"廳")</f>
        <v>2</v>
      </c>
      <c r="L1130" cm="1">
        <f t="array" ref="L1130">GetNumByUnit(E1130,"衛")</f>
        <v>2</v>
      </c>
      <c r="M1130" t="str">
        <f t="shared" si="68"/>
        <v xml:space="preserve">新北市林口區民富街  </v>
      </c>
      <c r="N1130" t="str">
        <f t="shared" si="69"/>
        <v>新北市</v>
      </c>
      <c r="O1130">
        <f t="shared" si="70"/>
        <v>35000</v>
      </c>
      <c r="P1130" t="str">
        <f>_xlfn.XLOOKUP(N1130,區隔!$B$3:$B$20,區隔!C$3:C$20,0)</f>
        <v>北部</v>
      </c>
      <c r="Q1130" t="str">
        <f>LOOKUP(C1130,區隔!$F$3:$F$5,區隔!$E$3:$E$5)</f>
        <v>大坪數</v>
      </c>
      <c r="R1130">
        <f t="shared" si="71"/>
        <v>30</v>
      </c>
    </row>
    <row r="1131" spans="1:18" x14ac:dyDescent="0.3">
      <c r="A1131" s="7" t="s">
        <v>675</v>
      </c>
      <c r="B1131" t="s">
        <v>1</v>
      </c>
      <c r="C1131">
        <v>30.17</v>
      </c>
      <c r="D1131" t="s">
        <v>398</v>
      </c>
      <c r="E1131" t="s">
        <v>51</v>
      </c>
      <c r="F1131" t="s">
        <v>530</v>
      </c>
      <c r="G1131" t="s">
        <v>177</v>
      </c>
      <c r="H1131" t="str" cm="1">
        <f t="array" ref="H1131:I1131">_xlfn.TEXTSPLIT(SUBSTITUTE(D1131,"樓",""),"/",,,0)</f>
        <v>5</v>
      </c>
      <c r="I1131" t="str">
        <v>9</v>
      </c>
      <c r="J1131" cm="1">
        <f t="array" ref="J1131">GetNumByUnit(E1131,"房")</f>
        <v>2</v>
      </c>
      <c r="K1131" cm="1">
        <f t="array" ref="K1131">GetNumByUnit(E1131,"廳")</f>
        <v>2</v>
      </c>
      <c r="L1131" cm="1">
        <f t="array" ref="L1131">GetNumByUnit(E1131,"衛")</f>
        <v>2</v>
      </c>
      <c r="M1131" t="str">
        <f t="shared" si="68"/>
        <v xml:space="preserve">台北市文山區羅斯福路五段  </v>
      </c>
      <c r="N1131" t="str">
        <f t="shared" si="69"/>
        <v>台北市</v>
      </c>
      <c r="O1131">
        <f t="shared" si="70"/>
        <v>38000</v>
      </c>
      <c r="P1131" t="str">
        <f>_xlfn.XLOOKUP(N1131,區隔!$B$3:$B$20,區隔!C$3:C$20,0)</f>
        <v>北部</v>
      </c>
      <c r="Q1131" t="str">
        <f>LOOKUP(C1131,區隔!$F$3:$F$5,區隔!$E$3:$E$5)</f>
        <v>大坪數</v>
      </c>
      <c r="R1131">
        <f t="shared" si="71"/>
        <v>10</v>
      </c>
    </row>
    <row r="1132" spans="1:18" x14ac:dyDescent="0.3">
      <c r="A1132" s="7" t="s">
        <v>2954</v>
      </c>
      <c r="B1132" t="s">
        <v>1</v>
      </c>
      <c r="C1132">
        <v>47.36</v>
      </c>
      <c r="D1132" t="s">
        <v>2955</v>
      </c>
      <c r="E1132" t="s">
        <v>53</v>
      </c>
      <c r="F1132" t="s">
        <v>2799</v>
      </c>
      <c r="G1132" t="s">
        <v>228</v>
      </c>
      <c r="H1132" t="str" cm="1">
        <f t="array" ref="H1132:I1132">_xlfn.TEXTSPLIT(SUBSTITUTE(D1132,"樓",""),"/",,,0)</f>
        <v>18</v>
      </c>
      <c r="I1132" t="str">
        <v>25</v>
      </c>
      <c r="J1132" cm="1">
        <f t="array" ref="J1132">GetNumByUnit(E1132,"房")</f>
        <v>3</v>
      </c>
      <c r="K1132" cm="1">
        <f t="array" ref="K1132">GetNumByUnit(E1132,"廳")</f>
        <v>2</v>
      </c>
      <c r="L1132" cm="1">
        <f t="array" ref="L1132">GetNumByUnit(E1132,"衛")</f>
        <v>2</v>
      </c>
      <c r="M1132" t="str">
        <f t="shared" si="68"/>
        <v xml:space="preserve">桃園市桃園區朝陽街  </v>
      </c>
      <c r="N1132" t="str">
        <f t="shared" si="69"/>
        <v>桃園市</v>
      </c>
      <c r="O1132">
        <f t="shared" si="70"/>
        <v>35000</v>
      </c>
      <c r="P1132" t="str">
        <f>_xlfn.XLOOKUP(N1132,區隔!$B$3:$B$20,區隔!C$3:C$20,0)</f>
        <v>北部</v>
      </c>
      <c r="Q1132" t="str">
        <f>LOOKUP(C1132,區隔!$F$3:$F$5,區隔!$E$3:$E$5)</f>
        <v>大坪數</v>
      </c>
      <c r="R1132">
        <f t="shared" si="71"/>
        <v>30</v>
      </c>
    </row>
    <row r="1133" spans="1:18" x14ac:dyDescent="0.3">
      <c r="A1133" s="7" t="s">
        <v>678</v>
      </c>
      <c r="B1133" t="s">
        <v>1</v>
      </c>
      <c r="C1133">
        <v>45.03</v>
      </c>
      <c r="D1133" t="s">
        <v>137</v>
      </c>
      <c r="E1133" t="s">
        <v>607</v>
      </c>
      <c r="F1133" t="s">
        <v>679</v>
      </c>
      <c r="G1133" t="s">
        <v>121</v>
      </c>
      <c r="H1133" t="str" cm="1">
        <f t="array" ref="H1133:I1133">_xlfn.TEXTSPLIT(SUBSTITUTE(D1133,"樓",""),"/",,,0)</f>
        <v>12</v>
      </c>
      <c r="I1133" t="str">
        <v>14</v>
      </c>
      <c r="J1133" cm="1">
        <f t="array" ref="J1133">GetNumByUnit(E1133,"房")</f>
        <v>3</v>
      </c>
      <c r="K1133" cm="1">
        <f t="array" ref="K1133">GetNumByUnit(E1133,"廳")</f>
        <v>2</v>
      </c>
      <c r="L1133" cm="1">
        <f t="array" ref="L1133">GetNumByUnit(E1133,"衛")</f>
        <v>2</v>
      </c>
      <c r="M1133" t="str">
        <f t="shared" si="68"/>
        <v xml:space="preserve">台北市大安區新生南路三段  </v>
      </c>
      <c r="N1133" t="str">
        <f t="shared" si="69"/>
        <v>台北市</v>
      </c>
      <c r="O1133">
        <f t="shared" si="70"/>
        <v>62000</v>
      </c>
      <c r="P1133" t="str">
        <f>_xlfn.XLOOKUP(N1133,區隔!$B$3:$B$20,區隔!C$3:C$20,0)</f>
        <v>北部</v>
      </c>
      <c r="Q1133" t="str">
        <f>LOOKUP(C1133,區隔!$F$3:$F$5,區隔!$E$3:$E$5)</f>
        <v>大坪數</v>
      </c>
      <c r="R1133">
        <f t="shared" si="71"/>
        <v>20</v>
      </c>
    </row>
    <row r="1134" spans="1:18" x14ac:dyDescent="0.3">
      <c r="A1134" s="7" t="s">
        <v>2956</v>
      </c>
      <c r="B1134" t="s">
        <v>1</v>
      </c>
      <c r="C1134">
        <v>37.75</v>
      </c>
      <c r="D1134" t="s">
        <v>803</v>
      </c>
      <c r="E1134" t="s">
        <v>53</v>
      </c>
      <c r="F1134" t="s">
        <v>2957</v>
      </c>
      <c r="G1134" t="s">
        <v>29</v>
      </c>
      <c r="H1134" t="str" cm="1">
        <f t="array" ref="H1134:I1134">_xlfn.TEXTSPLIT(SUBSTITUTE(D1134,"樓",""),"/",,,0)</f>
        <v>9</v>
      </c>
      <c r="I1134" t="str">
        <v>10</v>
      </c>
      <c r="J1134" cm="1">
        <f t="array" ref="J1134">GetNumByUnit(E1134,"房")</f>
        <v>3</v>
      </c>
      <c r="K1134" cm="1">
        <f t="array" ref="K1134">GetNumByUnit(E1134,"廳")</f>
        <v>2</v>
      </c>
      <c r="L1134" cm="1">
        <f t="array" ref="L1134">GetNumByUnit(E1134,"衛")</f>
        <v>2</v>
      </c>
      <c r="M1134" t="str">
        <f t="shared" si="68"/>
        <v xml:space="preserve">桃園市八德區重慶街  </v>
      </c>
      <c r="N1134" t="str">
        <f t="shared" si="69"/>
        <v>桃園市</v>
      </c>
      <c r="O1134">
        <f t="shared" si="70"/>
        <v>25000</v>
      </c>
      <c r="P1134" t="str">
        <f>_xlfn.XLOOKUP(N1134,區隔!$B$3:$B$20,區隔!C$3:C$20,0)</f>
        <v>北部</v>
      </c>
      <c r="Q1134" t="str">
        <f>LOOKUP(C1134,區隔!$F$3:$F$5,區隔!$E$3:$E$5)</f>
        <v>大坪數</v>
      </c>
      <c r="R1134">
        <f t="shared" si="71"/>
        <v>10</v>
      </c>
    </row>
    <row r="1135" spans="1:18" x14ac:dyDescent="0.3">
      <c r="A1135" s="7" t="s">
        <v>4871</v>
      </c>
      <c r="B1135" t="s">
        <v>1</v>
      </c>
      <c r="C1135">
        <v>25</v>
      </c>
      <c r="D1135" t="s">
        <v>445</v>
      </c>
      <c r="E1135" t="s">
        <v>61</v>
      </c>
      <c r="F1135" t="s">
        <v>566</v>
      </c>
      <c r="G1135" t="s">
        <v>234</v>
      </c>
      <c r="H1135" t="str" cm="1">
        <f t="array" ref="H1135:I1135">_xlfn.TEXTSPLIT(SUBSTITUTE(D1135,"樓",""),"/",,,0)</f>
        <v>3</v>
      </c>
      <c r="I1135" t="str">
        <v>4</v>
      </c>
      <c r="J1135" cm="1">
        <f t="array" ref="J1135">GetNumByUnit(E1135,"房")</f>
        <v>2</v>
      </c>
      <c r="K1135" cm="1">
        <f t="array" ref="K1135">GetNumByUnit(E1135,"廳")</f>
        <v>2</v>
      </c>
      <c r="L1135" cm="1">
        <f t="array" ref="L1135">GetNumByUnit(E1135,"衛")</f>
        <v>1</v>
      </c>
      <c r="M1135" t="str">
        <f t="shared" si="68"/>
        <v xml:space="preserve">台北市松山區民族東路  </v>
      </c>
      <c r="N1135" t="str">
        <f t="shared" si="69"/>
        <v>台北市</v>
      </c>
      <c r="O1135">
        <f t="shared" si="70"/>
        <v>39800</v>
      </c>
      <c r="P1135" t="str">
        <f>_xlfn.XLOOKUP(N1135,區隔!$B$3:$B$20,區隔!C$3:C$20,0)</f>
        <v>北部</v>
      </c>
      <c r="Q1135" t="str">
        <f>LOOKUP(C1135,區隔!$F$3:$F$5,區隔!$E$3:$E$5)</f>
        <v>中坪數</v>
      </c>
      <c r="R1135">
        <f t="shared" si="71"/>
        <v>10</v>
      </c>
    </row>
    <row r="1136" spans="1:18" x14ac:dyDescent="0.3">
      <c r="A1136" s="7" t="s">
        <v>2958</v>
      </c>
      <c r="B1136" t="s">
        <v>1</v>
      </c>
      <c r="C1136">
        <v>43.77</v>
      </c>
      <c r="D1136" t="s">
        <v>2204</v>
      </c>
      <c r="E1136" t="s">
        <v>53</v>
      </c>
      <c r="F1136" t="s">
        <v>1472</v>
      </c>
      <c r="G1136" t="s">
        <v>243</v>
      </c>
      <c r="H1136" t="str" cm="1">
        <f t="array" ref="H1136:I1136">_xlfn.TEXTSPLIT(SUBSTITUTE(D1136,"樓",""),"/",,,0)</f>
        <v>7</v>
      </c>
      <c r="I1136" t="str">
        <v>22</v>
      </c>
      <c r="J1136" cm="1">
        <f t="array" ref="J1136">GetNumByUnit(E1136,"房")</f>
        <v>3</v>
      </c>
      <c r="K1136" cm="1">
        <f t="array" ref="K1136">GetNumByUnit(E1136,"廳")</f>
        <v>2</v>
      </c>
      <c r="L1136" cm="1">
        <f t="array" ref="L1136">GetNumByUnit(E1136,"衛")</f>
        <v>2</v>
      </c>
      <c r="M1136" t="str">
        <f t="shared" si="68"/>
        <v xml:space="preserve">桃園市龜山區華亞三路  </v>
      </c>
      <c r="N1136" t="str">
        <f t="shared" si="69"/>
        <v>桃園市</v>
      </c>
      <c r="O1136">
        <f t="shared" si="70"/>
        <v>30000</v>
      </c>
      <c r="P1136" t="str">
        <f>_xlfn.XLOOKUP(N1136,區隔!$B$3:$B$20,區隔!C$3:C$20,0)</f>
        <v>北部</v>
      </c>
      <c r="Q1136" t="str">
        <f>LOOKUP(C1136,區隔!$F$3:$F$5,區隔!$E$3:$E$5)</f>
        <v>大坪數</v>
      </c>
      <c r="R1136">
        <f t="shared" si="71"/>
        <v>30</v>
      </c>
    </row>
    <row r="1137" spans="1:18" x14ac:dyDescent="0.3">
      <c r="A1137" s="7" t="s">
        <v>2959</v>
      </c>
      <c r="B1137" t="s">
        <v>1</v>
      </c>
      <c r="C1137">
        <v>20.350000000000001</v>
      </c>
      <c r="D1137" t="s">
        <v>64</v>
      </c>
      <c r="E1137" t="s">
        <v>100</v>
      </c>
      <c r="F1137" t="s">
        <v>2960</v>
      </c>
      <c r="G1137" t="s">
        <v>26</v>
      </c>
      <c r="H1137" t="str" cm="1">
        <f t="array" ref="H1137:I1137">_xlfn.TEXTSPLIT(SUBSTITUTE(D1137,"樓",""),"/",,,0)</f>
        <v>1</v>
      </c>
      <c r="I1137" t="str">
        <v>4</v>
      </c>
      <c r="J1137" t="str" cm="1">
        <f t="array" ref="J1137">GetNumByUnit(E1137,"房")</f>
        <v/>
      </c>
      <c r="K1137" cm="1">
        <f t="array" ref="K1137">GetNumByUnit(E1137,"廳")</f>
        <v>1</v>
      </c>
      <c r="L1137" cm="1">
        <f t="array" ref="L1137">GetNumByUnit(E1137,"衛")</f>
        <v>1</v>
      </c>
      <c r="M1137" t="str">
        <f t="shared" si="68"/>
        <v xml:space="preserve">高雄市苓雅區復興二路  </v>
      </c>
      <c r="N1137" t="str">
        <f t="shared" si="69"/>
        <v>高雄市</v>
      </c>
      <c r="O1137">
        <f t="shared" si="70"/>
        <v>32000</v>
      </c>
      <c r="P1137" t="str">
        <f>_xlfn.XLOOKUP(N1137,區隔!$B$3:$B$20,區隔!C$3:C$20,0)</f>
        <v>南部</v>
      </c>
      <c r="Q1137" t="str">
        <f>LOOKUP(C1137,區隔!$F$3:$F$5,區隔!$E$3:$E$5)</f>
        <v>中坪數</v>
      </c>
      <c r="R1137">
        <f t="shared" si="71"/>
        <v>10</v>
      </c>
    </row>
    <row r="1138" spans="1:18" x14ac:dyDescent="0.3">
      <c r="A1138" s="7" t="s">
        <v>681</v>
      </c>
      <c r="B1138" t="s">
        <v>1</v>
      </c>
      <c r="C1138">
        <v>63.51</v>
      </c>
      <c r="D1138" t="s">
        <v>682</v>
      </c>
      <c r="E1138" t="s">
        <v>53</v>
      </c>
      <c r="F1138" t="s">
        <v>370</v>
      </c>
      <c r="G1138" t="s">
        <v>30</v>
      </c>
      <c r="H1138" t="str" cm="1">
        <f t="array" ref="H1138:I1138">_xlfn.TEXTSPLIT(SUBSTITUTE(D1138,"樓",""),"/",,,0)</f>
        <v>9</v>
      </c>
      <c r="I1138" t="str">
        <v>15</v>
      </c>
      <c r="J1138" cm="1">
        <f t="array" ref="J1138">GetNumByUnit(E1138,"房")</f>
        <v>3</v>
      </c>
      <c r="K1138" cm="1">
        <f t="array" ref="K1138">GetNumByUnit(E1138,"廳")</f>
        <v>2</v>
      </c>
      <c r="L1138" cm="1">
        <f t="array" ref="L1138">GetNumByUnit(E1138,"衛")</f>
        <v>2</v>
      </c>
      <c r="M1138" t="str">
        <f t="shared" si="68"/>
        <v xml:space="preserve">台北市南港區園區街  </v>
      </c>
      <c r="N1138" t="str">
        <f t="shared" si="69"/>
        <v>台北市</v>
      </c>
      <c r="O1138">
        <f t="shared" si="70"/>
        <v>65000</v>
      </c>
      <c r="P1138" t="str">
        <f>_xlfn.XLOOKUP(N1138,區隔!$B$3:$B$20,區隔!C$3:C$20,0)</f>
        <v>北部</v>
      </c>
      <c r="Q1138" t="str">
        <f>LOOKUP(C1138,區隔!$F$3:$F$5,區隔!$E$3:$E$5)</f>
        <v>大坪數</v>
      </c>
      <c r="R1138">
        <f t="shared" si="71"/>
        <v>20</v>
      </c>
    </row>
    <row r="1139" spans="1:18" x14ac:dyDescent="0.3">
      <c r="A1139" s="7" t="s">
        <v>2965</v>
      </c>
      <c r="B1139" t="s">
        <v>1</v>
      </c>
      <c r="C1139">
        <v>26.92</v>
      </c>
      <c r="D1139" t="s">
        <v>442</v>
      </c>
      <c r="E1139" t="s">
        <v>141</v>
      </c>
      <c r="F1139" t="s">
        <v>2966</v>
      </c>
      <c r="G1139" t="s">
        <v>29</v>
      </c>
      <c r="H1139" t="str" cm="1">
        <f t="array" ref="H1139:I1139">_xlfn.TEXTSPLIT(SUBSTITUTE(D1139,"樓",""),"/",,,0)</f>
        <v>5</v>
      </c>
      <c r="I1139" t="str">
        <v>7</v>
      </c>
      <c r="J1139" cm="1">
        <f t="array" ref="J1139">GetNumByUnit(E1139,"房")</f>
        <v>2</v>
      </c>
      <c r="K1139" cm="1">
        <f t="array" ref="K1139">GetNumByUnit(E1139,"廳")</f>
        <v>1</v>
      </c>
      <c r="L1139" cm="1">
        <f t="array" ref="L1139">GetNumByUnit(E1139,"衛")</f>
        <v>1</v>
      </c>
      <c r="M1139" t="str">
        <f t="shared" si="68"/>
        <v xml:space="preserve">台中市南區樹義一巷  </v>
      </c>
      <c r="N1139" t="str">
        <f t="shared" si="69"/>
        <v>台中市</v>
      </c>
      <c r="O1139">
        <f t="shared" si="70"/>
        <v>25000</v>
      </c>
      <c r="P1139" t="str">
        <f>_xlfn.XLOOKUP(N1139,區隔!$B$3:$B$20,區隔!C$3:C$20,0)</f>
        <v>中部</v>
      </c>
      <c r="Q1139" t="str">
        <f>LOOKUP(C1139,區隔!$F$3:$F$5,區隔!$E$3:$E$5)</f>
        <v>中坪數</v>
      </c>
      <c r="R1139">
        <f t="shared" si="71"/>
        <v>10</v>
      </c>
    </row>
    <row r="1140" spans="1:18" x14ac:dyDescent="0.3">
      <c r="A1140" s="7" t="s">
        <v>683</v>
      </c>
      <c r="B1140" t="s">
        <v>1</v>
      </c>
      <c r="C1140">
        <v>52.04</v>
      </c>
      <c r="D1140" t="s">
        <v>450</v>
      </c>
      <c r="E1140" t="s">
        <v>66</v>
      </c>
      <c r="F1140" t="s">
        <v>684</v>
      </c>
      <c r="G1140" t="s">
        <v>685</v>
      </c>
      <c r="H1140" t="str" cm="1">
        <f t="array" ref="H1140:I1140">_xlfn.TEXTSPLIT(SUBSTITUTE(D1140,"樓",""),"/",,,0)</f>
        <v>5</v>
      </c>
      <c r="I1140" t="str">
        <v>12</v>
      </c>
      <c r="J1140" cm="1">
        <f t="array" ref="J1140">GetNumByUnit(E1140,"房")</f>
        <v>4</v>
      </c>
      <c r="K1140" cm="1">
        <f t="array" ref="K1140">GetNumByUnit(E1140,"廳")</f>
        <v>2</v>
      </c>
      <c r="L1140" cm="1">
        <f t="array" ref="L1140">GetNumByUnit(E1140,"衛")</f>
        <v>2</v>
      </c>
      <c r="M1140" t="str">
        <f t="shared" si="68"/>
        <v xml:space="preserve">台北市信義區仁愛路四段  </v>
      </c>
      <c r="N1140" t="str">
        <f t="shared" si="69"/>
        <v>台北市</v>
      </c>
      <c r="O1140">
        <f t="shared" si="70"/>
        <v>92000</v>
      </c>
      <c r="P1140" t="str">
        <f>_xlfn.XLOOKUP(N1140,區隔!$B$3:$B$20,區隔!C$3:C$20,0)</f>
        <v>北部</v>
      </c>
      <c r="Q1140" t="str">
        <f>LOOKUP(C1140,區隔!$F$3:$F$5,區隔!$E$3:$E$5)</f>
        <v>大坪數</v>
      </c>
      <c r="R1140">
        <f t="shared" si="71"/>
        <v>20</v>
      </c>
    </row>
    <row r="1141" spans="1:18" x14ac:dyDescent="0.3">
      <c r="A1141" s="7" t="s">
        <v>2969</v>
      </c>
      <c r="B1141" t="s">
        <v>1</v>
      </c>
      <c r="C1141">
        <v>7</v>
      </c>
      <c r="D1141" t="s">
        <v>65</v>
      </c>
      <c r="E1141" t="s">
        <v>59</v>
      </c>
      <c r="F1141" t="s">
        <v>2970</v>
      </c>
      <c r="G1141" t="s">
        <v>2031</v>
      </c>
      <c r="H1141" t="str" cm="1">
        <f t="array" ref="H1141:I1141">_xlfn.TEXTSPLIT(SUBSTITUTE(D1141,"樓",""),"/",,,0)</f>
        <v>4</v>
      </c>
      <c r="I1141" t="str">
        <v>4</v>
      </c>
      <c r="J1141" cm="1">
        <f t="array" ref="J1141">GetNumByUnit(E1141,"房")</f>
        <v>1</v>
      </c>
      <c r="K1141" t="str" cm="1">
        <f t="array" ref="K1141">GetNumByUnit(E1141,"廳")</f>
        <v/>
      </c>
      <c r="L1141" cm="1">
        <f t="array" ref="L1141">GetNumByUnit(E1141,"衛")</f>
        <v>1</v>
      </c>
      <c r="M1141" t="str">
        <f t="shared" si="68"/>
        <v xml:space="preserve">新北市板橋區滿平街  </v>
      </c>
      <c r="N1141" t="str">
        <f t="shared" si="69"/>
        <v>新北市</v>
      </c>
      <c r="O1141">
        <f t="shared" si="70"/>
        <v>12500</v>
      </c>
      <c r="P1141" t="str">
        <f>_xlfn.XLOOKUP(N1141,區隔!$B$3:$B$20,區隔!C$3:C$20,0)</f>
        <v>北部</v>
      </c>
      <c r="Q1141" t="str">
        <f>LOOKUP(C1141,區隔!$F$3:$F$5,區隔!$E$3:$E$5)</f>
        <v>小坪數</v>
      </c>
      <c r="R1141">
        <f t="shared" si="71"/>
        <v>10</v>
      </c>
    </row>
    <row r="1142" spans="1:18" x14ac:dyDescent="0.3">
      <c r="A1142" s="7" t="s">
        <v>686</v>
      </c>
      <c r="B1142" t="s">
        <v>1</v>
      </c>
      <c r="C1142">
        <v>28.64</v>
      </c>
      <c r="D1142" t="s">
        <v>445</v>
      </c>
      <c r="E1142" t="s">
        <v>221</v>
      </c>
      <c r="F1142" t="s">
        <v>687</v>
      </c>
      <c r="G1142" t="s">
        <v>243</v>
      </c>
      <c r="H1142" t="str" cm="1">
        <f t="array" ref="H1142:I1142">_xlfn.TEXTSPLIT(SUBSTITUTE(D1142,"樓",""),"/",,,0)</f>
        <v>3</v>
      </c>
      <c r="I1142" t="str">
        <v>4</v>
      </c>
      <c r="J1142" t="str" cm="1">
        <f t="array" ref="J1142">GetNumByUnit(E1142,"房")</f>
        <v/>
      </c>
      <c r="K1142" cm="1">
        <f t="array" ref="K1142">GetNumByUnit(E1142,"廳")</f>
        <v>1</v>
      </c>
      <c r="L1142" cm="1">
        <f t="array" ref="L1142">GetNumByUnit(E1142,"衛")</f>
        <v>1</v>
      </c>
      <c r="M1142" t="str">
        <f t="shared" si="68"/>
        <v xml:space="preserve">台北市中正區汀州路二段  </v>
      </c>
      <c r="N1142" t="str">
        <f t="shared" si="69"/>
        <v>台北市</v>
      </c>
      <c r="O1142">
        <f t="shared" si="70"/>
        <v>30000</v>
      </c>
      <c r="P1142" t="str">
        <f>_xlfn.XLOOKUP(N1142,區隔!$B$3:$B$20,區隔!C$3:C$20,0)</f>
        <v>北部</v>
      </c>
      <c r="Q1142" t="str">
        <f>LOOKUP(C1142,區隔!$F$3:$F$5,區隔!$E$3:$E$5)</f>
        <v>中坪數</v>
      </c>
      <c r="R1142">
        <f t="shared" si="71"/>
        <v>10</v>
      </c>
    </row>
    <row r="1143" spans="1:18" x14ac:dyDescent="0.3">
      <c r="A1143" s="7" t="s">
        <v>688</v>
      </c>
      <c r="B1143" t="s">
        <v>1</v>
      </c>
      <c r="C1143">
        <v>36.47</v>
      </c>
      <c r="D1143" t="s">
        <v>276</v>
      </c>
      <c r="E1143" t="s">
        <v>53</v>
      </c>
      <c r="F1143" t="s">
        <v>164</v>
      </c>
      <c r="G1143" t="s">
        <v>41</v>
      </c>
      <c r="H1143" t="str" cm="1">
        <f t="array" ref="H1143:I1143">_xlfn.TEXTSPLIT(SUBSTITUTE(D1143,"樓",""),"/",,,0)</f>
        <v>2</v>
      </c>
      <c r="I1143" t="str">
        <v>12</v>
      </c>
      <c r="J1143" cm="1">
        <f t="array" ref="J1143">GetNumByUnit(E1143,"房")</f>
        <v>3</v>
      </c>
      <c r="K1143" cm="1">
        <f t="array" ref="K1143">GetNumByUnit(E1143,"廳")</f>
        <v>2</v>
      </c>
      <c r="L1143" cm="1">
        <f t="array" ref="L1143">GetNumByUnit(E1143,"衛")</f>
        <v>2</v>
      </c>
      <c r="M1143" t="str">
        <f t="shared" si="68"/>
        <v xml:space="preserve">台北市士林區基河路  </v>
      </c>
      <c r="N1143" t="str">
        <f t="shared" si="69"/>
        <v>台北市</v>
      </c>
      <c r="O1143">
        <f t="shared" si="70"/>
        <v>45000</v>
      </c>
      <c r="P1143" t="str">
        <f>_xlfn.XLOOKUP(N1143,區隔!$B$3:$B$20,區隔!C$3:C$20,0)</f>
        <v>北部</v>
      </c>
      <c r="Q1143" t="str">
        <f>LOOKUP(C1143,區隔!$F$3:$F$5,區隔!$E$3:$E$5)</f>
        <v>大坪數</v>
      </c>
      <c r="R1143">
        <f t="shared" si="71"/>
        <v>20</v>
      </c>
    </row>
    <row r="1144" spans="1:18" x14ac:dyDescent="0.3">
      <c r="A1144" s="7" t="s">
        <v>2976</v>
      </c>
      <c r="B1144" t="s">
        <v>1</v>
      </c>
      <c r="C1144">
        <v>12.49</v>
      </c>
      <c r="D1144" t="s">
        <v>220</v>
      </c>
      <c r="E1144" t="s">
        <v>56</v>
      </c>
      <c r="F1144" t="s">
        <v>2977</v>
      </c>
      <c r="G1144" t="s">
        <v>245</v>
      </c>
      <c r="H1144" t="str" cm="1">
        <f t="array" ref="H1144:I1144">_xlfn.TEXTSPLIT(SUBSTITUTE(D1144,"樓",""),"/",,,0)</f>
        <v>2</v>
      </c>
      <c r="I1144" t="str">
        <v>4</v>
      </c>
      <c r="J1144" cm="1">
        <f t="array" ref="J1144">GetNumByUnit(E1144,"房")</f>
        <v>1</v>
      </c>
      <c r="K1144" cm="1">
        <f t="array" ref="K1144">GetNumByUnit(E1144,"廳")</f>
        <v>1</v>
      </c>
      <c r="L1144" cm="1">
        <f t="array" ref="L1144">GetNumByUnit(E1144,"衛")</f>
        <v>1</v>
      </c>
      <c r="M1144" t="str">
        <f t="shared" si="68"/>
        <v xml:space="preserve">新北市板橋區信義路  </v>
      </c>
      <c r="N1144" t="str">
        <f t="shared" si="69"/>
        <v>新北市</v>
      </c>
      <c r="O1144">
        <f t="shared" si="70"/>
        <v>23000</v>
      </c>
      <c r="P1144" t="str">
        <f>_xlfn.XLOOKUP(N1144,區隔!$B$3:$B$20,區隔!C$3:C$20,0)</f>
        <v>北部</v>
      </c>
      <c r="Q1144" t="str">
        <f>LOOKUP(C1144,區隔!$F$3:$F$5,區隔!$E$3:$E$5)</f>
        <v>小坪數</v>
      </c>
      <c r="R1144">
        <f t="shared" si="71"/>
        <v>10</v>
      </c>
    </row>
    <row r="1145" spans="1:18" x14ac:dyDescent="0.3">
      <c r="A1145" s="7" t="s">
        <v>2978</v>
      </c>
      <c r="B1145" t="s">
        <v>1</v>
      </c>
      <c r="C1145">
        <v>27.35</v>
      </c>
      <c r="D1145" t="s">
        <v>88</v>
      </c>
      <c r="E1145" t="s">
        <v>187</v>
      </c>
      <c r="F1145" t="s">
        <v>2979</v>
      </c>
      <c r="G1145" t="s">
        <v>18</v>
      </c>
      <c r="H1145" t="str" cm="1">
        <f t="array" ref="H1145:I1145">_xlfn.TEXTSPLIT(SUBSTITUTE(D1145,"樓",""),"/",,,0)</f>
        <v>2</v>
      </c>
      <c r="I1145" t="str">
        <v>5</v>
      </c>
      <c r="J1145" cm="1">
        <f t="array" ref="J1145">GetNumByUnit(E1145,"房")</f>
        <v>3</v>
      </c>
      <c r="K1145" cm="1">
        <f t="array" ref="K1145">GetNumByUnit(E1145,"廳")</f>
        <v>2</v>
      </c>
      <c r="L1145" cm="1">
        <f t="array" ref="L1145">GetNumByUnit(E1145,"衛")</f>
        <v>1</v>
      </c>
      <c r="M1145" t="str">
        <f t="shared" si="68"/>
        <v xml:space="preserve">新北市板橋區南雅西路二段  </v>
      </c>
      <c r="N1145" t="str">
        <f t="shared" si="69"/>
        <v>新北市</v>
      </c>
      <c r="O1145">
        <f t="shared" si="70"/>
        <v>22000</v>
      </c>
      <c r="P1145" t="str">
        <f>_xlfn.XLOOKUP(N1145,區隔!$B$3:$B$20,區隔!C$3:C$20,0)</f>
        <v>北部</v>
      </c>
      <c r="Q1145" t="str">
        <f>LOOKUP(C1145,區隔!$F$3:$F$5,區隔!$E$3:$E$5)</f>
        <v>中坪數</v>
      </c>
      <c r="R1145">
        <f t="shared" si="71"/>
        <v>10</v>
      </c>
    </row>
    <row r="1146" spans="1:18" x14ac:dyDescent="0.3">
      <c r="A1146" s="7" t="s">
        <v>2980</v>
      </c>
      <c r="B1146" t="s">
        <v>1</v>
      </c>
      <c r="C1146">
        <v>9</v>
      </c>
      <c r="D1146" t="s">
        <v>660</v>
      </c>
      <c r="E1146" t="s">
        <v>56</v>
      </c>
      <c r="F1146" t="s">
        <v>2981</v>
      </c>
      <c r="G1146" t="s">
        <v>650</v>
      </c>
      <c r="H1146" t="str" cm="1">
        <f t="array" ref="H1146:I1146">_xlfn.TEXTSPLIT(SUBSTITUTE(D1146,"樓",""),"/",,,0)</f>
        <v>3</v>
      </c>
      <c r="I1146" t="str">
        <v>13</v>
      </c>
      <c r="J1146" cm="1">
        <f t="array" ref="J1146">GetNumByUnit(E1146,"房")</f>
        <v>1</v>
      </c>
      <c r="K1146" cm="1">
        <f t="array" ref="K1146">GetNumByUnit(E1146,"廳")</f>
        <v>1</v>
      </c>
      <c r="L1146" cm="1">
        <f t="array" ref="L1146">GetNumByUnit(E1146,"衛")</f>
        <v>1</v>
      </c>
      <c r="M1146" t="str">
        <f t="shared" si="68"/>
        <v xml:space="preserve">桃園市蘆竹區長興路一段  </v>
      </c>
      <c r="N1146" t="str">
        <f t="shared" si="69"/>
        <v>桃園市</v>
      </c>
      <c r="O1146">
        <f t="shared" si="70"/>
        <v>14000</v>
      </c>
      <c r="P1146" t="str">
        <f>_xlfn.XLOOKUP(N1146,區隔!$B$3:$B$20,區隔!C$3:C$20,0)</f>
        <v>北部</v>
      </c>
      <c r="Q1146" t="str">
        <f>LOOKUP(C1146,區隔!$F$3:$F$5,區隔!$E$3:$E$5)</f>
        <v>小坪數</v>
      </c>
      <c r="R1146">
        <f t="shared" si="71"/>
        <v>20</v>
      </c>
    </row>
    <row r="1147" spans="1:18" x14ac:dyDescent="0.3">
      <c r="A1147" s="7" t="s">
        <v>689</v>
      </c>
      <c r="B1147" t="s">
        <v>1</v>
      </c>
      <c r="C1147">
        <v>19.059999999999999</v>
      </c>
      <c r="D1147" t="s">
        <v>60</v>
      </c>
      <c r="E1147" t="s">
        <v>141</v>
      </c>
      <c r="F1147" t="s">
        <v>690</v>
      </c>
      <c r="G1147" t="s">
        <v>29</v>
      </c>
      <c r="H1147" t="str" cm="1">
        <f t="array" ref="H1147:I1147">_xlfn.TEXTSPLIT(SUBSTITUTE(D1147,"樓",""),"/",,,0)</f>
        <v>4</v>
      </c>
      <c r="I1147" t="str">
        <v>5</v>
      </c>
      <c r="J1147" cm="1">
        <f t="array" ref="J1147">GetNumByUnit(E1147,"房")</f>
        <v>2</v>
      </c>
      <c r="K1147" cm="1">
        <f t="array" ref="K1147">GetNumByUnit(E1147,"廳")</f>
        <v>1</v>
      </c>
      <c r="L1147" cm="1">
        <f t="array" ref="L1147">GetNumByUnit(E1147,"衛")</f>
        <v>1</v>
      </c>
      <c r="M1147" t="str">
        <f t="shared" si="68"/>
        <v xml:space="preserve">台北市中正區泉州街  </v>
      </c>
      <c r="N1147" t="str">
        <f t="shared" si="69"/>
        <v>台北市</v>
      </c>
      <c r="O1147">
        <f t="shared" si="70"/>
        <v>25000</v>
      </c>
      <c r="P1147" t="str">
        <f>_xlfn.XLOOKUP(N1147,區隔!$B$3:$B$20,區隔!C$3:C$20,0)</f>
        <v>北部</v>
      </c>
      <c r="Q1147" t="str">
        <f>LOOKUP(C1147,區隔!$F$3:$F$5,區隔!$E$3:$E$5)</f>
        <v>中坪數</v>
      </c>
      <c r="R1147">
        <f t="shared" si="71"/>
        <v>10</v>
      </c>
    </row>
    <row r="1148" spans="1:18" x14ac:dyDescent="0.3">
      <c r="A1148" s="7" t="s">
        <v>2982</v>
      </c>
      <c r="B1148" t="s">
        <v>1</v>
      </c>
      <c r="C1148">
        <v>34</v>
      </c>
      <c r="D1148" t="s">
        <v>2983</v>
      </c>
      <c r="E1148" t="s">
        <v>56</v>
      </c>
      <c r="F1148" t="s">
        <v>2984</v>
      </c>
      <c r="G1148" t="s">
        <v>493</v>
      </c>
      <c r="H1148" t="str" cm="1">
        <f t="array" ref="H1148:I1148">_xlfn.TEXTSPLIT(SUBSTITUTE(D1148,"樓",""),"/",,,0)</f>
        <v>24</v>
      </c>
      <c r="I1148" t="str">
        <v>25</v>
      </c>
      <c r="J1148" cm="1">
        <f t="array" ref="J1148">GetNumByUnit(E1148,"房")</f>
        <v>1</v>
      </c>
      <c r="K1148" cm="1">
        <f t="array" ref="K1148">GetNumByUnit(E1148,"廳")</f>
        <v>1</v>
      </c>
      <c r="L1148" cm="1">
        <f t="array" ref="L1148">GetNumByUnit(E1148,"衛")</f>
        <v>1</v>
      </c>
      <c r="M1148" t="str">
        <f t="shared" si="68"/>
        <v xml:space="preserve">高雄市苓雅區民權一路  </v>
      </c>
      <c r="N1148" t="str">
        <f t="shared" si="69"/>
        <v>高雄市</v>
      </c>
      <c r="O1148">
        <f t="shared" si="70"/>
        <v>20000</v>
      </c>
      <c r="P1148" t="str">
        <f>_xlfn.XLOOKUP(N1148,區隔!$B$3:$B$20,區隔!C$3:C$20,0)</f>
        <v>南部</v>
      </c>
      <c r="Q1148" t="str">
        <f>LOOKUP(C1148,區隔!$F$3:$F$5,區隔!$E$3:$E$5)</f>
        <v>大坪數</v>
      </c>
      <c r="R1148">
        <f t="shared" si="71"/>
        <v>30</v>
      </c>
    </row>
    <row r="1149" spans="1:18" x14ac:dyDescent="0.3">
      <c r="A1149" s="7" t="s">
        <v>2985</v>
      </c>
      <c r="B1149" t="s">
        <v>1</v>
      </c>
      <c r="C1149">
        <v>41.43</v>
      </c>
      <c r="D1149" t="s">
        <v>2986</v>
      </c>
      <c r="E1149" t="s">
        <v>53</v>
      </c>
      <c r="F1149" t="s">
        <v>1631</v>
      </c>
      <c r="G1149" t="s">
        <v>434</v>
      </c>
      <c r="H1149" t="str" cm="1">
        <f t="array" ref="H1149:I1149">_xlfn.TEXTSPLIT(SUBSTITUTE(D1149,"樓",""),"/",,,0)</f>
        <v>14</v>
      </c>
      <c r="I1149" t="str">
        <v>28</v>
      </c>
      <c r="J1149" cm="1">
        <f t="array" ref="J1149">GetNumByUnit(E1149,"房")</f>
        <v>3</v>
      </c>
      <c r="K1149" cm="1">
        <f t="array" ref="K1149">GetNumByUnit(E1149,"廳")</f>
        <v>2</v>
      </c>
      <c r="L1149" cm="1">
        <f t="array" ref="L1149">GetNumByUnit(E1149,"衛")</f>
        <v>2</v>
      </c>
      <c r="M1149" t="str">
        <f t="shared" si="68"/>
        <v xml:space="preserve">新竹市新竹市慈雲路  </v>
      </c>
      <c r="N1149" t="str">
        <f t="shared" si="69"/>
        <v>新竹市</v>
      </c>
      <c r="O1149">
        <f t="shared" si="70"/>
        <v>33000</v>
      </c>
      <c r="P1149" t="str">
        <f>_xlfn.XLOOKUP(N1149,區隔!$B$3:$B$20,區隔!C$3:C$20,0)</f>
        <v>北部</v>
      </c>
      <c r="Q1149" t="str">
        <f>LOOKUP(C1149,區隔!$F$3:$F$5,區隔!$E$3:$E$5)</f>
        <v>大坪數</v>
      </c>
      <c r="R1149">
        <f t="shared" si="71"/>
        <v>30</v>
      </c>
    </row>
    <row r="1150" spans="1:18" x14ac:dyDescent="0.3">
      <c r="A1150" s="7" t="s">
        <v>2987</v>
      </c>
      <c r="B1150" t="s">
        <v>1</v>
      </c>
      <c r="C1150">
        <v>35.11</v>
      </c>
      <c r="D1150" t="s">
        <v>248</v>
      </c>
      <c r="E1150" t="s">
        <v>51</v>
      </c>
      <c r="F1150" t="s">
        <v>2988</v>
      </c>
      <c r="G1150" t="s">
        <v>243</v>
      </c>
      <c r="H1150" t="str" cm="1">
        <f t="array" ref="H1150:I1150">_xlfn.TEXTSPLIT(SUBSTITUTE(D1150,"樓",""),"/",,,0)</f>
        <v>3</v>
      </c>
      <c r="I1150" t="str">
        <v>7</v>
      </c>
      <c r="J1150" cm="1">
        <f t="array" ref="J1150">GetNumByUnit(E1150,"房")</f>
        <v>2</v>
      </c>
      <c r="K1150" cm="1">
        <f t="array" ref="K1150">GetNumByUnit(E1150,"廳")</f>
        <v>2</v>
      </c>
      <c r="L1150" cm="1">
        <f t="array" ref="L1150">GetNumByUnit(E1150,"衛")</f>
        <v>2</v>
      </c>
      <c r="M1150" t="str">
        <f t="shared" si="68"/>
        <v xml:space="preserve">新竹市新竹市成功路  </v>
      </c>
      <c r="N1150" t="str">
        <f t="shared" si="69"/>
        <v>新竹市</v>
      </c>
      <c r="O1150">
        <f t="shared" si="70"/>
        <v>30000</v>
      </c>
      <c r="P1150" t="str">
        <f>_xlfn.XLOOKUP(N1150,區隔!$B$3:$B$20,區隔!C$3:C$20,0)</f>
        <v>北部</v>
      </c>
      <c r="Q1150" t="str">
        <f>LOOKUP(C1150,區隔!$F$3:$F$5,區隔!$E$3:$E$5)</f>
        <v>大坪數</v>
      </c>
      <c r="R1150">
        <f t="shared" si="71"/>
        <v>10</v>
      </c>
    </row>
    <row r="1151" spans="1:18" x14ac:dyDescent="0.3">
      <c r="A1151" s="7" t="s">
        <v>2989</v>
      </c>
      <c r="B1151" t="s">
        <v>1</v>
      </c>
      <c r="C1151">
        <v>24.72</v>
      </c>
      <c r="D1151" t="s">
        <v>411</v>
      </c>
      <c r="E1151" t="s">
        <v>61</v>
      </c>
      <c r="F1151" t="s">
        <v>2990</v>
      </c>
      <c r="G1151" t="s">
        <v>562</v>
      </c>
      <c r="H1151" t="str" cm="1">
        <f t="array" ref="H1151:I1151">_xlfn.TEXTSPLIT(SUBSTITUTE(D1151,"樓",""),"/",,,0)</f>
        <v>4</v>
      </c>
      <c r="I1151" t="str">
        <v>23</v>
      </c>
      <c r="J1151" cm="1">
        <f t="array" ref="J1151">GetNumByUnit(E1151,"房")</f>
        <v>2</v>
      </c>
      <c r="K1151" cm="1">
        <f t="array" ref="K1151">GetNumByUnit(E1151,"廳")</f>
        <v>2</v>
      </c>
      <c r="L1151" cm="1">
        <f t="array" ref="L1151">GetNumByUnit(E1151,"衛")</f>
        <v>1</v>
      </c>
      <c r="M1151" t="str">
        <f t="shared" si="68"/>
        <v xml:space="preserve">桃園市龜山區文禾路  </v>
      </c>
      <c r="N1151" t="str">
        <f t="shared" si="69"/>
        <v>桃園市</v>
      </c>
      <c r="O1151">
        <f t="shared" si="70"/>
        <v>21000</v>
      </c>
      <c r="P1151" t="str">
        <f>_xlfn.XLOOKUP(N1151,區隔!$B$3:$B$20,區隔!C$3:C$20,0)</f>
        <v>北部</v>
      </c>
      <c r="Q1151" t="str">
        <f>LOOKUP(C1151,區隔!$F$3:$F$5,區隔!$E$3:$E$5)</f>
        <v>中坪數</v>
      </c>
      <c r="R1151">
        <f t="shared" si="71"/>
        <v>30</v>
      </c>
    </row>
    <row r="1152" spans="1:18" x14ac:dyDescent="0.3">
      <c r="A1152" s="7" t="s">
        <v>2991</v>
      </c>
      <c r="B1152" t="s">
        <v>1</v>
      </c>
      <c r="C1152">
        <v>47.57</v>
      </c>
      <c r="D1152" t="s">
        <v>2992</v>
      </c>
      <c r="E1152" t="s">
        <v>607</v>
      </c>
      <c r="F1152" t="s">
        <v>2993</v>
      </c>
      <c r="G1152" t="s">
        <v>89</v>
      </c>
      <c r="H1152" t="str" cm="1">
        <f t="array" ref="H1152:I1152">_xlfn.TEXTSPLIT(SUBSTITUTE(D1152,"樓",""),"/",,,0)</f>
        <v>8</v>
      </c>
      <c r="I1152" t="str">
        <v>24</v>
      </c>
      <c r="J1152" cm="1">
        <f t="array" ref="J1152">GetNumByUnit(E1152,"房")</f>
        <v>3</v>
      </c>
      <c r="K1152" cm="1">
        <f t="array" ref="K1152">GetNumByUnit(E1152,"廳")</f>
        <v>2</v>
      </c>
      <c r="L1152" cm="1">
        <f t="array" ref="L1152">GetNumByUnit(E1152,"衛")</f>
        <v>2</v>
      </c>
      <c r="M1152" t="str">
        <f t="shared" si="68"/>
        <v xml:space="preserve">桃園市桃園區春日路  </v>
      </c>
      <c r="N1152" t="str">
        <f t="shared" si="69"/>
        <v>桃園市</v>
      </c>
      <c r="O1152">
        <f t="shared" si="70"/>
        <v>28000</v>
      </c>
      <c r="P1152" t="str">
        <f>_xlfn.XLOOKUP(N1152,區隔!$B$3:$B$20,區隔!C$3:C$20,0)</f>
        <v>北部</v>
      </c>
      <c r="Q1152" t="str">
        <f>LOOKUP(C1152,區隔!$F$3:$F$5,區隔!$E$3:$E$5)</f>
        <v>大坪數</v>
      </c>
      <c r="R1152">
        <f t="shared" si="71"/>
        <v>30</v>
      </c>
    </row>
    <row r="1153" spans="1:18" x14ac:dyDescent="0.3">
      <c r="A1153" s="7" t="s">
        <v>2995</v>
      </c>
      <c r="B1153" t="s">
        <v>1</v>
      </c>
      <c r="C1153">
        <v>36.78</v>
      </c>
      <c r="D1153" t="s">
        <v>715</v>
      </c>
      <c r="E1153" t="s">
        <v>51</v>
      </c>
      <c r="F1153" t="s">
        <v>2782</v>
      </c>
      <c r="G1153" t="s">
        <v>26</v>
      </c>
      <c r="H1153" t="str" cm="1">
        <f t="array" ref="H1153:I1153">_xlfn.TEXTSPLIT(SUBSTITUTE(D1153,"樓",""),"/",,,0)</f>
        <v>3</v>
      </c>
      <c r="I1153" t="str">
        <v>9</v>
      </c>
      <c r="J1153" cm="1">
        <f t="array" ref="J1153">GetNumByUnit(E1153,"房")</f>
        <v>2</v>
      </c>
      <c r="K1153" cm="1">
        <f t="array" ref="K1153">GetNumByUnit(E1153,"廳")</f>
        <v>2</v>
      </c>
      <c r="L1153" cm="1">
        <f t="array" ref="L1153">GetNumByUnit(E1153,"衛")</f>
        <v>2</v>
      </c>
      <c r="M1153" t="str">
        <f t="shared" si="68"/>
        <v xml:space="preserve">新北市板橋區和平路  </v>
      </c>
      <c r="N1153" t="str">
        <f t="shared" si="69"/>
        <v>新北市</v>
      </c>
      <c r="O1153">
        <f t="shared" si="70"/>
        <v>32000</v>
      </c>
      <c r="P1153" t="str">
        <f>_xlfn.XLOOKUP(N1153,區隔!$B$3:$B$20,區隔!C$3:C$20,0)</f>
        <v>北部</v>
      </c>
      <c r="Q1153" t="str">
        <f>LOOKUP(C1153,區隔!$F$3:$F$5,區隔!$E$3:$E$5)</f>
        <v>大坪數</v>
      </c>
      <c r="R1153">
        <f t="shared" si="71"/>
        <v>10</v>
      </c>
    </row>
    <row r="1154" spans="1:18" x14ac:dyDescent="0.3">
      <c r="A1154" s="7" t="s">
        <v>2996</v>
      </c>
      <c r="B1154" t="s">
        <v>1</v>
      </c>
      <c r="C1154">
        <v>44.62</v>
      </c>
      <c r="D1154" t="s">
        <v>509</v>
      </c>
      <c r="E1154" t="s">
        <v>66</v>
      </c>
      <c r="F1154" t="s">
        <v>2997</v>
      </c>
      <c r="G1154" t="s">
        <v>87</v>
      </c>
      <c r="H1154" t="str" cm="1">
        <f t="array" ref="H1154:I1154">_xlfn.TEXTSPLIT(SUBSTITUTE(D1154,"樓",""),"/",,,0)</f>
        <v>7</v>
      </c>
      <c r="I1154" t="str">
        <v>8</v>
      </c>
      <c r="J1154" cm="1">
        <f t="array" ref="J1154">GetNumByUnit(E1154,"房")</f>
        <v>4</v>
      </c>
      <c r="K1154" cm="1">
        <f t="array" ref="K1154">GetNumByUnit(E1154,"廳")</f>
        <v>2</v>
      </c>
      <c r="L1154" cm="1">
        <f t="array" ref="L1154">GetNumByUnit(E1154,"衛")</f>
        <v>2</v>
      </c>
      <c r="M1154" t="str">
        <f t="shared" si="68"/>
        <v xml:space="preserve">高雄市苓雅區輔仁路  </v>
      </c>
      <c r="N1154" t="str">
        <f t="shared" si="69"/>
        <v>高雄市</v>
      </c>
      <c r="O1154">
        <f t="shared" si="70"/>
        <v>24000</v>
      </c>
      <c r="P1154" t="str">
        <f>_xlfn.XLOOKUP(N1154,區隔!$B$3:$B$20,區隔!C$3:C$20,0)</f>
        <v>南部</v>
      </c>
      <c r="Q1154" t="str">
        <f>LOOKUP(C1154,區隔!$F$3:$F$5,區隔!$E$3:$E$5)</f>
        <v>大坪數</v>
      </c>
      <c r="R1154">
        <f t="shared" si="71"/>
        <v>10</v>
      </c>
    </row>
    <row r="1155" spans="1:18" x14ac:dyDescent="0.3">
      <c r="A1155" s="7" t="s">
        <v>2998</v>
      </c>
      <c r="B1155" t="s">
        <v>1</v>
      </c>
      <c r="C1155">
        <v>91.44</v>
      </c>
      <c r="D1155" t="s">
        <v>1077</v>
      </c>
      <c r="E1155" t="s">
        <v>2999</v>
      </c>
      <c r="F1155" t="s">
        <v>3000</v>
      </c>
      <c r="G1155" t="s">
        <v>210</v>
      </c>
      <c r="H1155" t="str" cm="1">
        <f t="array" ref="H1155:I1155">_xlfn.TEXTSPLIT(SUBSTITUTE(D1155,"樓",""),"/",,,0)</f>
        <v>1-5</v>
      </c>
      <c r="I1155" t="str">
        <v>5</v>
      </c>
      <c r="J1155" cm="1">
        <f t="array" ref="J1155">GetNumByUnit(E1155,"房")</f>
        <v>5</v>
      </c>
      <c r="K1155" cm="1">
        <f t="array" ref="K1155">GetNumByUnit(E1155,"廳")</f>
        <v>4</v>
      </c>
      <c r="L1155" cm="1">
        <f t="array" ref="L1155">GetNumByUnit(E1155,"衛")</f>
        <v>5</v>
      </c>
      <c r="M1155" t="str">
        <f t="shared" ref="M1155:M1218" si="72">IFERROR(_xlfn.TEXTAFTER(F1155,"/",LEN(F1155)-LEN(SUBSTITUTE(F1155,"/",""))),F1155)</f>
        <v xml:space="preserve">桃園市大溪區介壽路  </v>
      </c>
      <c r="N1155" t="str">
        <f t="shared" ref="N1155:N1218" si="73">TRIM(LEFT(M1155,MIN(IFERROR(SEARCH("縣",M1155),999),IFERROR(SEARCH("市",M1155),999))))</f>
        <v>桃園市</v>
      </c>
      <c r="O1155">
        <f t="shared" ref="O1155:O1218" si="74">VALUE(SUBSTITUTE(SUBSTITUTE(G1155,",", ""),"元/月",""))</f>
        <v>50000</v>
      </c>
      <c r="P1155" t="str">
        <f>_xlfn.XLOOKUP(N1155,區隔!$B$3:$B$20,區隔!C$3:C$20,0)</f>
        <v>北部</v>
      </c>
      <c r="Q1155" t="str">
        <f>LOOKUP(C1155,區隔!$F$3:$F$5,區隔!$E$3:$E$5)</f>
        <v>大坪數</v>
      </c>
      <c r="R1155">
        <f t="shared" ref="R1155:R1218" si="75">_xlfn.XLOOKUP(CEILING(I1155,10),_xlfn.SEQUENCE(100,,10,10),_xlfn.SEQUENCE(100,,10,10))</f>
        <v>10</v>
      </c>
    </row>
    <row r="1156" spans="1:18" x14ac:dyDescent="0.3">
      <c r="A1156" s="7" t="s">
        <v>691</v>
      </c>
      <c r="B1156" t="s">
        <v>1</v>
      </c>
      <c r="C1156">
        <v>49.18</v>
      </c>
      <c r="D1156" t="s">
        <v>161</v>
      </c>
      <c r="E1156" t="s">
        <v>53</v>
      </c>
      <c r="F1156" t="s">
        <v>319</v>
      </c>
      <c r="G1156" t="s">
        <v>692</v>
      </c>
      <c r="H1156" t="str" cm="1">
        <f t="array" ref="H1156:I1156">_xlfn.TEXTSPLIT(SUBSTITUTE(D1156,"樓",""),"/",,,0)</f>
        <v>5</v>
      </c>
      <c r="I1156" t="str">
        <v>15</v>
      </c>
      <c r="J1156" cm="1">
        <f t="array" ref="J1156">GetNumByUnit(E1156,"房")</f>
        <v>3</v>
      </c>
      <c r="K1156" cm="1">
        <f t="array" ref="K1156">GetNumByUnit(E1156,"廳")</f>
        <v>2</v>
      </c>
      <c r="L1156" cm="1">
        <f t="array" ref="L1156">GetNumByUnit(E1156,"衛")</f>
        <v>2</v>
      </c>
      <c r="M1156" t="str">
        <f t="shared" si="72"/>
        <v xml:space="preserve">台北市南港區重陽路  </v>
      </c>
      <c r="N1156" t="str">
        <f t="shared" si="73"/>
        <v>台北市</v>
      </c>
      <c r="O1156">
        <f t="shared" si="74"/>
        <v>83000</v>
      </c>
      <c r="P1156" t="str">
        <f>_xlfn.XLOOKUP(N1156,區隔!$B$3:$B$20,區隔!C$3:C$20,0)</f>
        <v>北部</v>
      </c>
      <c r="Q1156" t="str">
        <f>LOOKUP(C1156,區隔!$F$3:$F$5,區隔!$E$3:$E$5)</f>
        <v>大坪數</v>
      </c>
      <c r="R1156">
        <f t="shared" si="75"/>
        <v>20</v>
      </c>
    </row>
    <row r="1157" spans="1:18" x14ac:dyDescent="0.3">
      <c r="A1157" s="7" t="s">
        <v>3003</v>
      </c>
      <c r="B1157" t="s">
        <v>1</v>
      </c>
      <c r="C1157">
        <v>22.41</v>
      </c>
      <c r="D1157" t="s">
        <v>63</v>
      </c>
      <c r="E1157" t="s">
        <v>3004</v>
      </c>
      <c r="F1157" t="s">
        <v>3005</v>
      </c>
      <c r="G1157" t="s">
        <v>29</v>
      </c>
      <c r="H1157" t="str" cm="1">
        <f t="array" ref="H1157:I1157">_xlfn.TEXTSPLIT(SUBSTITUTE(D1157,"樓",""),"/",,,0)</f>
        <v>5</v>
      </c>
      <c r="I1157" t="str">
        <v>5</v>
      </c>
      <c r="J1157" cm="1">
        <f t="array" ref="J1157">GetNumByUnit(E1157,"房")</f>
        <v>3</v>
      </c>
      <c r="K1157" cm="1">
        <f t="array" ref="K1157">GetNumByUnit(E1157,"廳")</f>
        <v>2</v>
      </c>
      <c r="L1157" cm="1">
        <f t="array" ref="L1157">GetNumByUnit(E1157,"衛")</f>
        <v>2</v>
      </c>
      <c r="M1157" t="str">
        <f t="shared" si="72"/>
        <v xml:space="preserve">台南市安南區慈興路  </v>
      </c>
      <c r="N1157" t="str">
        <f t="shared" si="73"/>
        <v>台南市</v>
      </c>
      <c r="O1157">
        <f t="shared" si="74"/>
        <v>25000</v>
      </c>
      <c r="P1157" t="str">
        <f>_xlfn.XLOOKUP(N1157,區隔!$B$3:$B$20,區隔!C$3:C$20,0)</f>
        <v>南部</v>
      </c>
      <c r="Q1157" t="str">
        <f>LOOKUP(C1157,區隔!$F$3:$F$5,區隔!$E$3:$E$5)</f>
        <v>中坪數</v>
      </c>
      <c r="R1157">
        <f t="shared" si="75"/>
        <v>10</v>
      </c>
    </row>
    <row r="1158" spans="1:18" x14ac:dyDescent="0.3">
      <c r="A1158" s="7" t="s">
        <v>3006</v>
      </c>
      <c r="B1158" t="s">
        <v>1</v>
      </c>
      <c r="C1158">
        <v>24.26</v>
      </c>
      <c r="D1158" t="s">
        <v>472</v>
      </c>
      <c r="E1158" t="s">
        <v>3007</v>
      </c>
      <c r="F1158" t="s">
        <v>2866</v>
      </c>
      <c r="G1158" t="s">
        <v>214</v>
      </c>
      <c r="H1158" t="str" cm="1">
        <f t="array" ref="H1158:I1158">_xlfn.TEXTSPLIT(SUBSTITUTE(D1158,"樓",""),"/",,,0)</f>
        <v>3</v>
      </c>
      <c r="I1158" t="str">
        <v>12</v>
      </c>
      <c r="J1158" cm="1">
        <f t="array" ref="J1158">GetNumByUnit(E1158,"房")</f>
        <v>3</v>
      </c>
      <c r="K1158" cm="1">
        <f t="array" ref="K1158">GetNumByUnit(E1158,"廳")</f>
        <v>3</v>
      </c>
      <c r="L1158" cm="1">
        <f t="array" ref="L1158">GetNumByUnit(E1158,"衛")</f>
        <v>1</v>
      </c>
      <c r="M1158" t="str">
        <f t="shared" si="72"/>
        <v xml:space="preserve">新北市淡水區新春街  </v>
      </c>
      <c r="N1158" t="str">
        <f t="shared" si="73"/>
        <v>新北市</v>
      </c>
      <c r="O1158">
        <f t="shared" si="74"/>
        <v>18000</v>
      </c>
      <c r="P1158" t="str">
        <f>_xlfn.XLOOKUP(N1158,區隔!$B$3:$B$20,區隔!C$3:C$20,0)</f>
        <v>北部</v>
      </c>
      <c r="Q1158" t="str">
        <f>LOOKUP(C1158,區隔!$F$3:$F$5,區隔!$E$3:$E$5)</f>
        <v>中坪數</v>
      </c>
      <c r="R1158">
        <f t="shared" si="75"/>
        <v>20</v>
      </c>
    </row>
    <row r="1159" spans="1:18" x14ac:dyDescent="0.3">
      <c r="A1159" s="7" t="s">
        <v>3008</v>
      </c>
      <c r="B1159" t="s">
        <v>1</v>
      </c>
      <c r="C1159">
        <v>28.15</v>
      </c>
      <c r="D1159" t="s">
        <v>88</v>
      </c>
      <c r="E1159" t="s">
        <v>51</v>
      </c>
      <c r="F1159" t="s">
        <v>3005</v>
      </c>
      <c r="G1159" t="s">
        <v>18</v>
      </c>
      <c r="H1159" t="str" cm="1">
        <f t="array" ref="H1159:I1159">_xlfn.TEXTSPLIT(SUBSTITUTE(D1159,"樓",""),"/",,,0)</f>
        <v>2</v>
      </c>
      <c r="I1159" t="str">
        <v>5</v>
      </c>
      <c r="J1159" cm="1">
        <f t="array" ref="J1159">GetNumByUnit(E1159,"房")</f>
        <v>2</v>
      </c>
      <c r="K1159" cm="1">
        <f t="array" ref="K1159">GetNumByUnit(E1159,"廳")</f>
        <v>2</v>
      </c>
      <c r="L1159" cm="1">
        <f t="array" ref="L1159">GetNumByUnit(E1159,"衛")</f>
        <v>2</v>
      </c>
      <c r="M1159" t="str">
        <f t="shared" si="72"/>
        <v xml:space="preserve">台南市安南區慈興路  </v>
      </c>
      <c r="N1159" t="str">
        <f t="shared" si="73"/>
        <v>台南市</v>
      </c>
      <c r="O1159">
        <f t="shared" si="74"/>
        <v>22000</v>
      </c>
      <c r="P1159" t="str">
        <f>_xlfn.XLOOKUP(N1159,區隔!$B$3:$B$20,區隔!C$3:C$20,0)</f>
        <v>南部</v>
      </c>
      <c r="Q1159" t="str">
        <f>LOOKUP(C1159,區隔!$F$3:$F$5,區隔!$E$3:$E$5)</f>
        <v>中坪數</v>
      </c>
      <c r="R1159">
        <f t="shared" si="75"/>
        <v>10</v>
      </c>
    </row>
    <row r="1160" spans="1:18" x14ac:dyDescent="0.3">
      <c r="A1160" s="7" t="s">
        <v>3009</v>
      </c>
      <c r="B1160" t="s">
        <v>1</v>
      </c>
      <c r="C1160">
        <v>34.51</v>
      </c>
      <c r="D1160" t="s">
        <v>850</v>
      </c>
      <c r="E1160" t="s">
        <v>61</v>
      </c>
      <c r="F1160" t="s">
        <v>3010</v>
      </c>
      <c r="G1160" t="s">
        <v>245</v>
      </c>
      <c r="H1160" t="str" cm="1">
        <f t="array" ref="H1160:I1160">_xlfn.TEXTSPLIT(SUBSTITUTE(D1160,"樓",""),"/",,,0)</f>
        <v>5</v>
      </c>
      <c r="I1160" t="str">
        <v>14</v>
      </c>
      <c r="J1160" cm="1">
        <f t="array" ref="J1160">GetNumByUnit(E1160,"房")</f>
        <v>2</v>
      </c>
      <c r="K1160" cm="1">
        <f t="array" ref="K1160">GetNumByUnit(E1160,"廳")</f>
        <v>2</v>
      </c>
      <c r="L1160" cm="1">
        <f t="array" ref="L1160">GetNumByUnit(E1160,"衛")</f>
        <v>1</v>
      </c>
      <c r="M1160" t="str">
        <f t="shared" si="72"/>
        <v xml:space="preserve">桃園市龜山區牛角坡路  </v>
      </c>
      <c r="N1160" t="str">
        <f t="shared" si="73"/>
        <v>桃園市</v>
      </c>
      <c r="O1160">
        <f t="shared" si="74"/>
        <v>23000</v>
      </c>
      <c r="P1160" t="str">
        <f>_xlfn.XLOOKUP(N1160,區隔!$B$3:$B$20,區隔!C$3:C$20,0)</f>
        <v>北部</v>
      </c>
      <c r="Q1160" t="str">
        <f>LOOKUP(C1160,區隔!$F$3:$F$5,區隔!$E$3:$E$5)</f>
        <v>大坪數</v>
      </c>
      <c r="R1160">
        <f t="shared" si="75"/>
        <v>20</v>
      </c>
    </row>
    <row r="1161" spans="1:18" x14ac:dyDescent="0.3">
      <c r="A1161" s="7" t="s">
        <v>3011</v>
      </c>
      <c r="B1161" t="s">
        <v>1</v>
      </c>
      <c r="C1161">
        <v>53.59</v>
      </c>
      <c r="D1161" t="s">
        <v>147</v>
      </c>
      <c r="E1161" t="s">
        <v>53</v>
      </c>
      <c r="F1161" t="s">
        <v>1754</v>
      </c>
      <c r="G1161" t="s">
        <v>587</v>
      </c>
      <c r="H1161" t="str" cm="1">
        <f t="array" ref="H1161:I1161">_xlfn.TEXTSPLIT(SUBSTITUTE(D1161,"樓",""),"/",,,0)</f>
        <v>10</v>
      </c>
      <c r="I1161" t="str">
        <v>15</v>
      </c>
      <c r="J1161" cm="1">
        <f t="array" ref="J1161">GetNumByUnit(E1161,"房")</f>
        <v>3</v>
      </c>
      <c r="K1161" cm="1">
        <f t="array" ref="K1161">GetNumByUnit(E1161,"廳")</f>
        <v>2</v>
      </c>
      <c r="L1161" cm="1">
        <f t="array" ref="L1161">GetNumByUnit(E1161,"衛")</f>
        <v>2</v>
      </c>
      <c r="M1161" t="str">
        <f t="shared" si="72"/>
        <v xml:space="preserve">新北市淡水區大信街  </v>
      </c>
      <c r="N1161" t="str">
        <f t="shared" si="73"/>
        <v>新北市</v>
      </c>
      <c r="O1161">
        <f t="shared" si="74"/>
        <v>37000</v>
      </c>
      <c r="P1161" t="str">
        <f>_xlfn.XLOOKUP(N1161,區隔!$B$3:$B$20,區隔!C$3:C$20,0)</f>
        <v>北部</v>
      </c>
      <c r="Q1161" t="str">
        <f>LOOKUP(C1161,區隔!$F$3:$F$5,區隔!$E$3:$E$5)</f>
        <v>大坪數</v>
      </c>
      <c r="R1161">
        <f t="shared" si="75"/>
        <v>20</v>
      </c>
    </row>
    <row r="1162" spans="1:18" x14ac:dyDescent="0.3">
      <c r="A1162" s="7" t="s">
        <v>3012</v>
      </c>
      <c r="B1162" t="s">
        <v>1</v>
      </c>
      <c r="C1162">
        <v>33.18</v>
      </c>
      <c r="D1162" t="s">
        <v>771</v>
      </c>
      <c r="E1162" t="s">
        <v>61</v>
      </c>
      <c r="F1162" t="s">
        <v>3013</v>
      </c>
      <c r="G1162" t="s">
        <v>999</v>
      </c>
      <c r="H1162" t="str" cm="1">
        <f t="array" ref="H1162:I1162">_xlfn.TEXTSPLIT(SUBSTITUTE(D1162,"樓",""),"/",,,0)</f>
        <v>2</v>
      </c>
      <c r="I1162" t="str">
        <v>15</v>
      </c>
      <c r="J1162" cm="1">
        <f t="array" ref="J1162">GetNumByUnit(E1162,"房")</f>
        <v>2</v>
      </c>
      <c r="K1162" cm="1">
        <f t="array" ref="K1162">GetNumByUnit(E1162,"廳")</f>
        <v>2</v>
      </c>
      <c r="L1162" cm="1">
        <f t="array" ref="L1162">GetNumByUnit(E1162,"衛")</f>
        <v>1</v>
      </c>
      <c r="M1162" t="str">
        <f t="shared" si="72"/>
        <v xml:space="preserve"> 新北市淡水區沙崙路一段  </v>
      </c>
      <c r="N1162" t="str">
        <f t="shared" si="73"/>
        <v>新北市</v>
      </c>
      <c r="O1162">
        <f t="shared" si="74"/>
        <v>26000</v>
      </c>
      <c r="P1162" t="str">
        <f>_xlfn.XLOOKUP(N1162,區隔!$B$3:$B$20,區隔!C$3:C$20,0)</f>
        <v>北部</v>
      </c>
      <c r="Q1162" t="str">
        <f>LOOKUP(C1162,區隔!$F$3:$F$5,區隔!$E$3:$E$5)</f>
        <v>大坪數</v>
      </c>
      <c r="R1162">
        <f t="shared" si="75"/>
        <v>20</v>
      </c>
    </row>
    <row r="1163" spans="1:18" x14ac:dyDescent="0.3">
      <c r="A1163" s="7" t="s">
        <v>3014</v>
      </c>
      <c r="B1163" t="s">
        <v>1</v>
      </c>
      <c r="C1163">
        <v>31.6</v>
      </c>
      <c r="D1163" t="s">
        <v>546</v>
      </c>
      <c r="E1163" t="s">
        <v>53</v>
      </c>
      <c r="F1163" t="s">
        <v>3015</v>
      </c>
      <c r="G1163" t="s">
        <v>3016</v>
      </c>
      <c r="H1163" t="str" cm="1">
        <f t="array" ref="H1163:I1163">_xlfn.TEXTSPLIT(SUBSTITUTE(D1163,"樓",""),"/",,,0)</f>
        <v>6</v>
      </c>
      <c r="I1163" t="str">
        <v>9</v>
      </c>
      <c r="J1163" cm="1">
        <f t="array" ref="J1163">GetNumByUnit(E1163,"房")</f>
        <v>3</v>
      </c>
      <c r="K1163" cm="1">
        <f t="array" ref="K1163">GetNumByUnit(E1163,"廳")</f>
        <v>2</v>
      </c>
      <c r="L1163" cm="1">
        <f t="array" ref="L1163">GetNumByUnit(E1163,"衛")</f>
        <v>2</v>
      </c>
      <c r="M1163" t="str">
        <f t="shared" si="72"/>
        <v xml:space="preserve">新北市泰山區中港西路  </v>
      </c>
      <c r="N1163" t="str">
        <f t="shared" si="73"/>
        <v>新北市</v>
      </c>
      <c r="O1163">
        <f t="shared" si="74"/>
        <v>28800</v>
      </c>
      <c r="P1163" t="str">
        <f>_xlfn.XLOOKUP(N1163,區隔!$B$3:$B$20,區隔!C$3:C$20,0)</f>
        <v>北部</v>
      </c>
      <c r="Q1163" t="str">
        <f>LOOKUP(C1163,區隔!$F$3:$F$5,區隔!$E$3:$E$5)</f>
        <v>大坪數</v>
      </c>
      <c r="R1163">
        <f t="shared" si="75"/>
        <v>10</v>
      </c>
    </row>
    <row r="1164" spans="1:18" x14ac:dyDescent="0.3">
      <c r="A1164" s="7" t="s">
        <v>3017</v>
      </c>
      <c r="B1164" t="s">
        <v>1</v>
      </c>
      <c r="C1164">
        <v>48.48</v>
      </c>
      <c r="D1164" t="s">
        <v>95</v>
      </c>
      <c r="E1164" t="s">
        <v>53</v>
      </c>
      <c r="F1164" t="s">
        <v>3018</v>
      </c>
      <c r="G1164" t="s">
        <v>83</v>
      </c>
      <c r="H1164" t="str" cm="1">
        <f t="array" ref="H1164:I1164">_xlfn.TEXTSPLIT(SUBSTITUTE(D1164,"樓",""),"/",,,0)</f>
        <v>8</v>
      </c>
      <c r="I1164" t="str">
        <v>15</v>
      </c>
      <c r="J1164" cm="1">
        <f t="array" ref="J1164">GetNumByUnit(E1164,"房")</f>
        <v>3</v>
      </c>
      <c r="K1164" cm="1">
        <f t="array" ref="K1164">GetNumByUnit(E1164,"廳")</f>
        <v>2</v>
      </c>
      <c r="L1164" cm="1">
        <f t="array" ref="L1164">GetNumByUnit(E1164,"衛")</f>
        <v>2</v>
      </c>
      <c r="M1164" t="str">
        <f t="shared" si="72"/>
        <v xml:space="preserve">台中市潭子區僑興一街  </v>
      </c>
      <c r="N1164" t="str">
        <f t="shared" si="73"/>
        <v>台中市</v>
      </c>
      <c r="O1164">
        <f t="shared" si="74"/>
        <v>27000</v>
      </c>
      <c r="P1164" t="str">
        <f>_xlfn.XLOOKUP(N1164,區隔!$B$3:$B$20,區隔!C$3:C$20,0)</f>
        <v>中部</v>
      </c>
      <c r="Q1164" t="str">
        <f>LOOKUP(C1164,區隔!$F$3:$F$5,區隔!$E$3:$E$5)</f>
        <v>大坪數</v>
      </c>
      <c r="R1164">
        <f t="shared" si="75"/>
        <v>20</v>
      </c>
    </row>
    <row r="1165" spans="1:18" x14ac:dyDescent="0.3">
      <c r="A1165" s="7" t="s">
        <v>700</v>
      </c>
      <c r="B1165" t="s">
        <v>1</v>
      </c>
      <c r="C1165">
        <v>43.09</v>
      </c>
      <c r="D1165" t="s">
        <v>72</v>
      </c>
      <c r="E1165" t="s">
        <v>66</v>
      </c>
      <c r="F1165" t="s">
        <v>14</v>
      </c>
      <c r="G1165" t="s">
        <v>9</v>
      </c>
      <c r="H1165" t="str" cm="1">
        <f t="array" ref="H1165:I1165">_xlfn.TEXTSPLIT(SUBSTITUTE(D1165,"樓",""),"/",,,0)</f>
        <v>1</v>
      </c>
      <c r="I1165" t="str">
        <v>7</v>
      </c>
      <c r="J1165" cm="1">
        <f t="array" ref="J1165">GetNumByUnit(E1165,"房")</f>
        <v>4</v>
      </c>
      <c r="K1165" cm="1">
        <f t="array" ref="K1165">GetNumByUnit(E1165,"廳")</f>
        <v>2</v>
      </c>
      <c r="L1165" cm="1">
        <f t="array" ref="L1165">GetNumByUnit(E1165,"衛")</f>
        <v>2</v>
      </c>
      <c r="M1165" t="str">
        <f t="shared" si="72"/>
        <v xml:space="preserve">台北市大安區忠孝東路四段  </v>
      </c>
      <c r="N1165" t="str">
        <f t="shared" si="73"/>
        <v>台北市</v>
      </c>
      <c r="O1165">
        <f t="shared" si="74"/>
        <v>150000</v>
      </c>
      <c r="P1165" t="str">
        <f>_xlfn.XLOOKUP(N1165,區隔!$B$3:$B$20,區隔!C$3:C$20,0)</f>
        <v>北部</v>
      </c>
      <c r="Q1165" t="str">
        <f>LOOKUP(C1165,區隔!$F$3:$F$5,區隔!$E$3:$E$5)</f>
        <v>大坪數</v>
      </c>
      <c r="R1165">
        <f t="shared" si="75"/>
        <v>10</v>
      </c>
    </row>
    <row r="1166" spans="1:18" x14ac:dyDescent="0.3">
      <c r="A1166" s="7" t="s">
        <v>3019</v>
      </c>
      <c r="B1166" t="s">
        <v>1</v>
      </c>
      <c r="C1166">
        <v>12.83</v>
      </c>
      <c r="D1166" t="s">
        <v>3020</v>
      </c>
      <c r="E1166" t="s">
        <v>56</v>
      </c>
      <c r="F1166" t="s">
        <v>2771</v>
      </c>
      <c r="G1166" t="s">
        <v>251</v>
      </c>
      <c r="H1166" t="str" cm="1">
        <f t="array" ref="H1166:I1166">_xlfn.TEXTSPLIT(SUBSTITUTE(D1166,"樓",""),"/",,,0)</f>
        <v>17</v>
      </c>
      <c r="I1166" t="str">
        <v>22</v>
      </c>
      <c r="J1166" cm="1">
        <f t="array" ref="J1166">GetNumByUnit(E1166,"房")</f>
        <v>1</v>
      </c>
      <c r="K1166" cm="1">
        <f t="array" ref="K1166">GetNumByUnit(E1166,"廳")</f>
        <v>1</v>
      </c>
      <c r="L1166" cm="1">
        <f t="array" ref="L1166">GetNumByUnit(E1166,"衛")</f>
        <v>1</v>
      </c>
      <c r="M1166" t="str">
        <f t="shared" si="72"/>
        <v xml:space="preserve">台南市東區林森路一段  </v>
      </c>
      <c r="N1166" t="str">
        <f t="shared" si="73"/>
        <v>台南市</v>
      </c>
      <c r="O1166">
        <f t="shared" si="74"/>
        <v>8500</v>
      </c>
      <c r="P1166" t="str">
        <f>_xlfn.XLOOKUP(N1166,區隔!$B$3:$B$20,區隔!C$3:C$20,0)</f>
        <v>南部</v>
      </c>
      <c r="Q1166" t="str">
        <f>LOOKUP(C1166,區隔!$F$3:$F$5,區隔!$E$3:$E$5)</f>
        <v>小坪數</v>
      </c>
      <c r="R1166">
        <f t="shared" si="75"/>
        <v>30</v>
      </c>
    </row>
    <row r="1167" spans="1:18" x14ac:dyDescent="0.3">
      <c r="A1167" s="7" t="s">
        <v>701</v>
      </c>
      <c r="B1167" t="s">
        <v>1</v>
      </c>
      <c r="C1167">
        <v>16.27</v>
      </c>
      <c r="D1167" t="s">
        <v>445</v>
      </c>
      <c r="E1167" t="s">
        <v>312</v>
      </c>
      <c r="F1167" t="s">
        <v>522</v>
      </c>
      <c r="G1167" t="s">
        <v>245</v>
      </c>
      <c r="H1167" t="str" cm="1">
        <f t="array" ref="H1167:I1167">_xlfn.TEXTSPLIT(SUBSTITUTE(D1167,"樓",""),"/",,,0)</f>
        <v>3</v>
      </c>
      <c r="I1167" t="str">
        <v>4</v>
      </c>
      <c r="J1167" cm="1">
        <f t="array" ref="J1167">GetNumByUnit(E1167,"房")</f>
        <v>3</v>
      </c>
      <c r="K1167" cm="1">
        <f t="array" ref="K1167">GetNumByUnit(E1167,"廳")</f>
        <v>1</v>
      </c>
      <c r="L1167" cm="1">
        <f t="array" ref="L1167">GetNumByUnit(E1167,"衛")</f>
        <v>1</v>
      </c>
      <c r="M1167" t="str">
        <f t="shared" si="72"/>
        <v xml:space="preserve">台北市信義區松山路  </v>
      </c>
      <c r="N1167" t="str">
        <f t="shared" si="73"/>
        <v>台北市</v>
      </c>
      <c r="O1167">
        <f t="shared" si="74"/>
        <v>23000</v>
      </c>
      <c r="P1167" t="str">
        <f>_xlfn.XLOOKUP(N1167,區隔!$B$3:$B$20,區隔!C$3:C$20,0)</f>
        <v>北部</v>
      </c>
      <c r="Q1167" t="str">
        <f>LOOKUP(C1167,區隔!$F$3:$F$5,區隔!$E$3:$E$5)</f>
        <v>中坪數</v>
      </c>
      <c r="R1167">
        <f t="shared" si="75"/>
        <v>10</v>
      </c>
    </row>
    <row r="1168" spans="1:18" x14ac:dyDescent="0.3">
      <c r="A1168" s="7" t="s">
        <v>3021</v>
      </c>
      <c r="B1168" t="s">
        <v>1</v>
      </c>
      <c r="C1168">
        <v>87.53</v>
      </c>
      <c r="D1168" t="s">
        <v>58</v>
      </c>
      <c r="E1168" t="s">
        <v>167</v>
      </c>
      <c r="F1168" t="s">
        <v>3022</v>
      </c>
      <c r="G1168" t="s">
        <v>23</v>
      </c>
      <c r="H1168" t="str" cm="1">
        <f t="array" ref="H1168:I1168">_xlfn.TEXTSPLIT(SUBSTITUTE(D1168,"樓",""),"/",,,0)</f>
        <v>1</v>
      </c>
      <c r="I1168" t="str">
        <v>5</v>
      </c>
      <c r="J1168" cm="1">
        <f t="array" ref="J1168">GetNumByUnit(E1168,"房")</f>
        <v>4</v>
      </c>
      <c r="K1168" cm="1">
        <f t="array" ref="K1168">GetNumByUnit(E1168,"廳")</f>
        <v>3</v>
      </c>
      <c r="L1168" cm="1">
        <f t="array" ref="L1168">GetNumByUnit(E1168,"衛")</f>
        <v>3</v>
      </c>
      <c r="M1168" t="str">
        <f t="shared" si="72"/>
        <v xml:space="preserve">桃園市八德區豐田二路  </v>
      </c>
      <c r="N1168" t="str">
        <f t="shared" si="73"/>
        <v>桃園市</v>
      </c>
      <c r="O1168">
        <f t="shared" si="74"/>
        <v>40000</v>
      </c>
      <c r="P1168" t="str">
        <f>_xlfn.XLOOKUP(N1168,區隔!$B$3:$B$20,區隔!C$3:C$20,0)</f>
        <v>北部</v>
      </c>
      <c r="Q1168" t="str">
        <f>LOOKUP(C1168,區隔!$F$3:$F$5,區隔!$E$3:$E$5)</f>
        <v>大坪數</v>
      </c>
      <c r="R1168">
        <f t="shared" si="75"/>
        <v>10</v>
      </c>
    </row>
    <row r="1169" spans="1:18" x14ac:dyDescent="0.3">
      <c r="A1169" s="7" t="s">
        <v>3026</v>
      </c>
      <c r="B1169" t="s">
        <v>1</v>
      </c>
      <c r="C1169">
        <v>62.06</v>
      </c>
      <c r="D1169" t="s">
        <v>1736</v>
      </c>
      <c r="E1169" t="s">
        <v>53</v>
      </c>
      <c r="F1169" t="s">
        <v>3027</v>
      </c>
      <c r="G1169" t="s">
        <v>1998</v>
      </c>
      <c r="H1169" t="str" cm="1">
        <f t="array" ref="H1169:I1169">_xlfn.TEXTSPLIT(SUBSTITUTE(D1169,"樓",""),"/",,,0)</f>
        <v>12</v>
      </c>
      <c r="I1169" t="str">
        <v>23</v>
      </c>
      <c r="J1169" cm="1">
        <f t="array" ref="J1169">GetNumByUnit(E1169,"房")</f>
        <v>3</v>
      </c>
      <c r="K1169" cm="1">
        <f t="array" ref="K1169">GetNumByUnit(E1169,"廳")</f>
        <v>2</v>
      </c>
      <c r="L1169" cm="1">
        <f t="array" ref="L1169">GetNumByUnit(E1169,"衛")</f>
        <v>2</v>
      </c>
      <c r="M1169" t="str">
        <f t="shared" si="72"/>
        <v xml:space="preserve"> 桃園市八德區金和路  </v>
      </c>
      <c r="N1169" t="str">
        <f t="shared" si="73"/>
        <v>桃園市</v>
      </c>
      <c r="O1169">
        <f t="shared" si="74"/>
        <v>39500</v>
      </c>
      <c r="P1169" t="str">
        <f>_xlfn.XLOOKUP(N1169,區隔!$B$3:$B$20,區隔!C$3:C$20,0)</f>
        <v>北部</v>
      </c>
      <c r="Q1169" t="str">
        <f>LOOKUP(C1169,區隔!$F$3:$F$5,區隔!$E$3:$E$5)</f>
        <v>大坪數</v>
      </c>
      <c r="R1169">
        <f t="shared" si="75"/>
        <v>30</v>
      </c>
    </row>
    <row r="1170" spans="1:18" x14ac:dyDescent="0.3">
      <c r="A1170" s="7" t="s">
        <v>3028</v>
      </c>
      <c r="B1170" t="s">
        <v>1</v>
      </c>
      <c r="C1170">
        <v>46.78</v>
      </c>
      <c r="D1170" t="s">
        <v>389</v>
      </c>
      <c r="E1170" t="s">
        <v>53</v>
      </c>
      <c r="F1170" t="s">
        <v>1496</v>
      </c>
      <c r="G1170" t="s">
        <v>177</v>
      </c>
      <c r="H1170" t="str" cm="1">
        <f t="array" ref="H1170:I1170">_xlfn.TEXTSPLIT(SUBSTITUTE(D1170,"樓",""),"/",,,0)</f>
        <v>3</v>
      </c>
      <c r="I1170" t="str">
        <v>14</v>
      </c>
      <c r="J1170" cm="1">
        <f t="array" ref="J1170">GetNumByUnit(E1170,"房")</f>
        <v>3</v>
      </c>
      <c r="K1170" cm="1">
        <f t="array" ref="K1170">GetNumByUnit(E1170,"廳")</f>
        <v>2</v>
      </c>
      <c r="L1170" cm="1">
        <f t="array" ref="L1170">GetNumByUnit(E1170,"衛")</f>
        <v>2</v>
      </c>
      <c r="M1170" t="str">
        <f t="shared" si="72"/>
        <v xml:space="preserve">台中市太平區環中東路三段  </v>
      </c>
      <c r="N1170" t="str">
        <f t="shared" si="73"/>
        <v>台中市</v>
      </c>
      <c r="O1170">
        <f t="shared" si="74"/>
        <v>38000</v>
      </c>
      <c r="P1170" t="str">
        <f>_xlfn.XLOOKUP(N1170,區隔!$B$3:$B$20,區隔!C$3:C$20,0)</f>
        <v>中部</v>
      </c>
      <c r="Q1170" t="str">
        <f>LOOKUP(C1170,區隔!$F$3:$F$5,區隔!$E$3:$E$5)</f>
        <v>大坪數</v>
      </c>
      <c r="R1170">
        <f t="shared" si="75"/>
        <v>20</v>
      </c>
    </row>
    <row r="1171" spans="1:18" x14ac:dyDescent="0.3">
      <c r="A1171" s="7" t="s">
        <v>705</v>
      </c>
      <c r="B1171" t="s">
        <v>1</v>
      </c>
      <c r="C1171">
        <v>34.04</v>
      </c>
      <c r="D1171" t="s">
        <v>63</v>
      </c>
      <c r="E1171" t="s">
        <v>53</v>
      </c>
      <c r="F1171" t="s">
        <v>526</v>
      </c>
      <c r="G1171" t="s">
        <v>434</v>
      </c>
      <c r="H1171" t="str" cm="1">
        <f t="array" ref="H1171:I1171">_xlfn.TEXTSPLIT(SUBSTITUTE(D1171,"樓",""),"/",,,0)</f>
        <v>5</v>
      </c>
      <c r="I1171" t="str">
        <v>5</v>
      </c>
      <c r="J1171" cm="1">
        <f t="array" ref="J1171">GetNumByUnit(E1171,"房")</f>
        <v>3</v>
      </c>
      <c r="K1171" cm="1">
        <f t="array" ref="K1171">GetNumByUnit(E1171,"廳")</f>
        <v>2</v>
      </c>
      <c r="L1171" cm="1">
        <f t="array" ref="L1171">GetNumByUnit(E1171,"衛")</f>
        <v>2</v>
      </c>
      <c r="M1171" t="str">
        <f t="shared" si="72"/>
        <v xml:space="preserve">台北市文山區景興路  </v>
      </c>
      <c r="N1171" t="str">
        <f t="shared" si="73"/>
        <v>台北市</v>
      </c>
      <c r="O1171">
        <f t="shared" si="74"/>
        <v>33000</v>
      </c>
      <c r="P1171" t="str">
        <f>_xlfn.XLOOKUP(N1171,區隔!$B$3:$B$20,區隔!C$3:C$20,0)</f>
        <v>北部</v>
      </c>
      <c r="Q1171" t="str">
        <f>LOOKUP(C1171,區隔!$F$3:$F$5,區隔!$E$3:$E$5)</f>
        <v>大坪數</v>
      </c>
      <c r="R1171">
        <f t="shared" si="75"/>
        <v>10</v>
      </c>
    </row>
    <row r="1172" spans="1:18" x14ac:dyDescent="0.3">
      <c r="A1172" s="7" t="s">
        <v>3031</v>
      </c>
      <c r="B1172" t="s">
        <v>1</v>
      </c>
      <c r="C1172">
        <v>44.71</v>
      </c>
      <c r="D1172" t="s">
        <v>652</v>
      </c>
      <c r="E1172" t="s">
        <v>53</v>
      </c>
      <c r="F1172" t="s">
        <v>2537</v>
      </c>
      <c r="G1172" t="s">
        <v>999</v>
      </c>
      <c r="H1172" t="str" cm="1">
        <f t="array" ref="H1172:I1172">_xlfn.TEXTSPLIT(SUBSTITUTE(D1172,"樓",""),"/",,,0)</f>
        <v>11</v>
      </c>
      <c r="I1172" t="str">
        <v>12</v>
      </c>
      <c r="J1172" cm="1">
        <f t="array" ref="J1172">GetNumByUnit(E1172,"房")</f>
        <v>3</v>
      </c>
      <c r="K1172" cm="1">
        <f t="array" ref="K1172">GetNumByUnit(E1172,"廳")</f>
        <v>2</v>
      </c>
      <c r="L1172" cm="1">
        <f t="array" ref="L1172">GetNumByUnit(E1172,"衛")</f>
        <v>2</v>
      </c>
      <c r="M1172" t="str">
        <f t="shared" si="72"/>
        <v xml:space="preserve">台中市西區大業路  </v>
      </c>
      <c r="N1172" t="str">
        <f t="shared" si="73"/>
        <v>台中市</v>
      </c>
      <c r="O1172">
        <f t="shared" si="74"/>
        <v>26000</v>
      </c>
      <c r="P1172" t="str">
        <f>_xlfn.XLOOKUP(N1172,區隔!$B$3:$B$20,區隔!C$3:C$20,0)</f>
        <v>中部</v>
      </c>
      <c r="Q1172" t="str">
        <f>LOOKUP(C1172,區隔!$F$3:$F$5,區隔!$E$3:$E$5)</f>
        <v>大坪數</v>
      </c>
      <c r="R1172">
        <f t="shared" si="75"/>
        <v>20</v>
      </c>
    </row>
    <row r="1173" spans="1:18" x14ac:dyDescent="0.3">
      <c r="A1173" s="7" t="s">
        <v>3032</v>
      </c>
      <c r="B1173" t="s">
        <v>1</v>
      </c>
      <c r="C1173">
        <v>37.01</v>
      </c>
      <c r="D1173" t="s">
        <v>191</v>
      </c>
      <c r="E1173" t="s">
        <v>61</v>
      </c>
      <c r="F1173" t="s">
        <v>1684</v>
      </c>
      <c r="G1173" t="s">
        <v>999</v>
      </c>
      <c r="H1173" t="str" cm="1">
        <f t="array" ref="H1173:I1173">_xlfn.TEXTSPLIT(SUBSTITUTE(D1173,"樓",""),"/",,,0)</f>
        <v>2</v>
      </c>
      <c r="I1173" t="str">
        <v>11</v>
      </c>
      <c r="J1173" cm="1">
        <f t="array" ref="J1173">GetNumByUnit(E1173,"房")</f>
        <v>2</v>
      </c>
      <c r="K1173" cm="1">
        <f t="array" ref="K1173">GetNumByUnit(E1173,"廳")</f>
        <v>2</v>
      </c>
      <c r="L1173" cm="1">
        <f t="array" ref="L1173">GetNumByUnit(E1173,"衛")</f>
        <v>1</v>
      </c>
      <c r="M1173" t="str">
        <f t="shared" si="72"/>
        <v xml:space="preserve">新北市汐止區新台五路二段  </v>
      </c>
      <c r="N1173" t="str">
        <f t="shared" si="73"/>
        <v>新北市</v>
      </c>
      <c r="O1173">
        <f t="shared" si="74"/>
        <v>26000</v>
      </c>
      <c r="P1173" t="str">
        <f>_xlfn.XLOOKUP(N1173,區隔!$B$3:$B$20,區隔!C$3:C$20,0)</f>
        <v>北部</v>
      </c>
      <c r="Q1173" t="str">
        <f>LOOKUP(C1173,區隔!$F$3:$F$5,區隔!$E$3:$E$5)</f>
        <v>大坪數</v>
      </c>
      <c r="R1173">
        <f t="shared" si="75"/>
        <v>20</v>
      </c>
    </row>
    <row r="1174" spans="1:18" x14ac:dyDescent="0.3">
      <c r="A1174" s="7" t="s">
        <v>3033</v>
      </c>
      <c r="B1174" t="s">
        <v>1</v>
      </c>
      <c r="C1174">
        <v>25.96</v>
      </c>
      <c r="D1174" t="s">
        <v>574</v>
      </c>
      <c r="E1174" t="s">
        <v>61</v>
      </c>
      <c r="F1174" t="s">
        <v>3034</v>
      </c>
      <c r="G1174" t="s">
        <v>493</v>
      </c>
      <c r="H1174" t="str" cm="1">
        <f t="array" ref="H1174:I1174">_xlfn.TEXTSPLIT(SUBSTITUTE(D1174,"樓",""),"/",,,0)</f>
        <v>7</v>
      </c>
      <c r="I1174" t="str">
        <v>15</v>
      </c>
      <c r="J1174" cm="1">
        <f t="array" ref="J1174">GetNumByUnit(E1174,"房")</f>
        <v>2</v>
      </c>
      <c r="K1174" cm="1">
        <f t="array" ref="K1174">GetNumByUnit(E1174,"廳")</f>
        <v>2</v>
      </c>
      <c r="L1174" cm="1">
        <f t="array" ref="L1174">GetNumByUnit(E1174,"衛")</f>
        <v>1</v>
      </c>
      <c r="M1174" t="str">
        <f t="shared" si="72"/>
        <v xml:space="preserve">高雄市左營區文川路  </v>
      </c>
      <c r="N1174" t="str">
        <f t="shared" si="73"/>
        <v>高雄市</v>
      </c>
      <c r="O1174">
        <f t="shared" si="74"/>
        <v>20000</v>
      </c>
      <c r="P1174" t="str">
        <f>_xlfn.XLOOKUP(N1174,區隔!$B$3:$B$20,區隔!C$3:C$20,0)</f>
        <v>南部</v>
      </c>
      <c r="Q1174" t="str">
        <f>LOOKUP(C1174,區隔!$F$3:$F$5,區隔!$E$3:$E$5)</f>
        <v>中坪數</v>
      </c>
      <c r="R1174">
        <f t="shared" si="75"/>
        <v>20</v>
      </c>
    </row>
    <row r="1175" spans="1:18" x14ac:dyDescent="0.3">
      <c r="A1175" s="7" t="s">
        <v>3035</v>
      </c>
      <c r="B1175" t="s">
        <v>1</v>
      </c>
      <c r="C1175">
        <v>46.45</v>
      </c>
      <c r="D1175" t="s">
        <v>392</v>
      </c>
      <c r="E1175" t="s">
        <v>53</v>
      </c>
      <c r="F1175" t="s">
        <v>3036</v>
      </c>
      <c r="G1175" t="s">
        <v>89</v>
      </c>
      <c r="H1175" t="str" cm="1">
        <f t="array" ref="H1175:I1175">_xlfn.TEXTSPLIT(SUBSTITUTE(D1175,"樓",""),"/",,,0)</f>
        <v>8</v>
      </c>
      <c r="I1175" t="str">
        <v>9</v>
      </c>
      <c r="J1175" cm="1">
        <f t="array" ref="J1175">GetNumByUnit(E1175,"房")</f>
        <v>3</v>
      </c>
      <c r="K1175" cm="1">
        <f t="array" ref="K1175">GetNumByUnit(E1175,"廳")</f>
        <v>2</v>
      </c>
      <c r="L1175" cm="1">
        <f t="array" ref="L1175">GetNumByUnit(E1175,"衛")</f>
        <v>2</v>
      </c>
      <c r="M1175" t="str">
        <f t="shared" si="72"/>
        <v xml:space="preserve">桃園市蘆竹區南順一街  </v>
      </c>
      <c r="N1175" t="str">
        <f t="shared" si="73"/>
        <v>桃園市</v>
      </c>
      <c r="O1175">
        <f t="shared" si="74"/>
        <v>28000</v>
      </c>
      <c r="P1175" t="str">
        <f>_xlfn.XLOOKUP(N1175,區隔!$B$3:$B$20,區隔!C$3:C$20,0)</f>
        <v>北部</v>
      </c>
      <c r="Q1175" t="str">
        <f>LOOKUP(C1175,區隔!$F$3:$F$5,區隔!$E$3:$E$5)</f>
        <v>大坪數</v>
      </c>
      <c r="R1175">
        <f t="shared" si="75"/>
        <v>10</v>
      </c>
    </row>
    <row r="1176" spans="1:18" x14ac:dyDescent="0.3">
      <c r="A1176" s="7" t="s">
        <v>3037</v>
      </c>
      <c r="B1176" t="s">
        <v>1</v>
      </c>
      <c r="C1176">
        <v>10</v>
      </c>
      <c r="D1176" t="s">
        <v>88</v>
      </c>
      <c r="E1176" t="s">
        <v>56</v>
      </c>
      <c r="F1176" t="s">
        <v>3038</v>
      </c>
      <c r="G1176" t="s">
        <v>2348</v>
      </c>
      <c r="H1176" t="str" cm="1">
        <f t="array" ref="H1176:I1176">_xlfn.TEXTSPLIT(SUBSTITUTE(D1176,"樓",""),"/",,,0)</f>
        <v>2</v>
      </c>
      <c r="I1176" t="str">
        <v>5</v>
      </c>
      <c r="J1176" cm="1">
        <f t="array" ref="J1176">GetNumByUnit(E1176,"房")</f>
        <v>1</v>
      </c>
      <c r="K1176" cm="1">
        <f t="array" ref="K1176">GetNumByUnit(E1176,"廳")</f>
        <v>1</v>
      </c>
      <c r="L1176" cm="1">
        <f t="array" ref="L1176">GetNumByUnit(E1176,"衛")</f>
        <v>1</v>
      </c>
      <c r="M1176" t="str">
        <f t="shared" si="72"/>
        <v xml:space="preserve"> 桃園市中壢區龍和三街  </v>
      </c>
      <c r="N1176" t="str">
        <f t="shared" si="73"/>
        <v>桃園市</v>
      </c>
      <c r="O1176">
        <f t="shared" si="74"/>
        <v>14500</v>
      </c>
      <c r="P1176" t="str">
        <f>_xlfn.XLOOKUP(N1176,區隔!$B$3:$B$20,區隔!C$3:C$20,0)</f>
        <v>北部</v>
      </c>
      <c r="Q1176" t="str">
        <f>LOOKUP(C1176,區隔!$F$3:$F$5,區隔!$E$3:$E$5)</f>
        <v>小坪數</v>
      </c>
      <c r="R1176">
        <f t="shared" si="75"/>
        <v>10</v>
      </c>
    </row>
    <row r="1177" spans="1:18" x14ac:dyDescent="0.3">
      <c r="A1177" s="7" t="s">
        <v>3039</v>
      </c>
      <c r="B1177" t="s">
        <v>1</v>
      </c>
      <c r="C1177">
        <v>15.92</v>
      </c>
      <c r="D1177" t="s">
        <v>220</v>
      </c>
      <c r="E1177" t="s">
        <v>61</v>
      </c>
      <c r="F1177" t="s">
        <v>3040</v>
      </c>
      <c r="G1177" t="s">
        <v>128</v>
      </c>
      <c r="H1177" t="str" cm="1">
        <f t="array" ref="H1177:I1177">_xlfn.TEXTSPLIT(SUBSTITUTE(D1177,"樓",""),"/",,,0)</f>
        <v>2</v>
      </c>
      <c r="I1177" t="str">
        <v>4</v>
      </c>
      <c r="J1177" cm="1">
        <f t="array" ref="J1177">GetNumByUnit(E1177,"房")</f>
        <v>2</v>
      </c>
      <c r="K1177" cm="1">
        <f t="array" ref="K1177">GetNumByUnit(E1177,"廳")</f>
        <v>2</v>
      </c>
      <c r="L1177" cm="1">
        <f t="array" ref="L1177">GetNumByUnit(E1177,"衛")</f>
        <v>1</v>
      </c>
      <c r="M1177" t="str">
        <f t="shared" si="72"/>
        <v xml:space="preserve">新北市中和區華福街  </v>
      </c>
      <c r="N1177" t="str">
        <f t="shared" si="73"/>
        <v>新北市</v>
      </c>
      <c r="O1177">
        <f t="shared" si="74"/>
        <v>16000</v>
      </c>
      <c r="P1177" t="str">
        <f>_xlfn.XLOOKUP(N1177,區隔!$B$3:$B$20,區隔!C$3:C$20,0)</f>
        <v>北部</v>
      </c>
      <c r="Q1177" t="str">
        <f>LOOKUP(C1177,區隔!$F$3:$F$5,區隔!$E$3:$E$5)</f>
        <v>中坪數</v>
      </c>
      <c r="R1177">
        <f t="shared" si="75"/>
        <v>10</v>
      </c>
    </row>
    <row r="1178" spans="1:18" x14ac:dyDescent="0.3">
      <c r="A1178" s="7" t="s">
        <v>3041</v>
      </c>
      <c r="B1178" t="s">
        <v>1</v>
      </c>
      <c r="C1178">
        <v>93.61</v>
      </c>
      <c r="D1178" t="s">
        <v>699</v>
      </c>
      <c r="E1178" t="s">
        <v>607</v>
      </c>
      <c r="F1178" t="s">
        <v>3042</v>
      </c>
      <c r="G1178" t="s">
        <v>6</v>
      </c>
      <c r="H1178" t="str" cm="1">
        <f t="array" ref="H1178:I1178">_xlfn.TEXTSPLIT(SUBSTITUTE(D1178,"樓",""),"/",,,0)</f>
        <v>5</v>
      </c>
      <c r="I1178" t="str">
        <v>21</v>
      </c>
      <c r="J1178" cm="1">
        <f t="array" ref="J1178">GetNumByUnit(E1178,"房")</f>
        <v>3</v>
      </c>
      <c r="K1178" cm="1">
        <f t="array" ref="K1178">GetNumByUnit(E1178,"廳")</f>
        <v>2</v>
      </c>
      <c r="L1178" cm="1">
        <f t="array" ref="L1178">GetNumByUnit(E1178,"衛")</f>
        <v>2</v>
      </c>
      <c r="M1178" t="str">
        <f t="shared" si="72"/>
        <v xml:space="preserve">台中市西屯區福科二路  </v>
      </c>
      <c r="N1178" t="str">
        <f t="shared" si="73"/>
        <v>台中市</v>
      </c>
      <c r="O1178">
        <f t="shared" si="74"/>
        <v>68000</v>
      </c>
      <c r="P1178" t="str">
        <f>_xlfn.XLOOKUP(N1178,區隔!$B$3:$B$20,區隔!C$3:C$20,0)</f>
        <v>中部</v>
      </c>
      <c r="Q1178" t="str">
        <f>LOOKUP(C1178,區隔!$F$3:$F$5,區隔!$E$3:$E$5)</f>
        <v>大坪數</v>
      </c>
      <c r="R1178">
        <f t="shared" si="75"/>
        <v>30</v>
      </c>
    </row>
    <row r="1179" spans="1:18" x14ac:dyDescent="0.3">
      <c r="A1179" s="7" t="s">
        <v>3043</v>
      </c>
      <c r="B1179" t="s">
        <v>1</v>
      </c>
      <c r="C1179">
        <v>5.5</v>
      </c>
      <c r="D1179" t="s">
        <v>60</v>
      </c>
      <c r="E1179" t="s">
        <v>56</v>
      </c>
      <c r="F1179" t="s">
        <v>1944</v>
      </c>
      <c r="G1179" t="s">
        <v>20</v>
      </c>
      <c r="H1179" t="str" cm="1">
        <f t="array" ref="H1179:I1179">_xlfn.TEXTSPLIT(SUBSTITUTE(D1179,"樓",""),"/",,,0)</f>
        <v>4</v>
      </c>
      <c r="I1179" t="str">
        <v>5</v>
      </c>
      <c r="J1179" cm="1">
        <f t="array" ref="J1179">GetNumByUnit(E1179,"房")</f>
        <v>1</v>
      </c>
      <c r="K1179" cm="1">
        <f t="array" ref="K1179">GetNumByUnit(E1179,"廳")</f>
        <v>1</v>
      </c>
      <c r="L1179" cm="1">
        <f t="array" ref="L1179">GetNumByUnit(E1179,"衛")</f>
        <v>1</v>
      </c>
      <c r="M1179" t="str">
        <f t="shared" si="72"/>
        <v xml:space="preserve">新北市中和區員山路  </v>
      </c>
      <c r="N1179" t="str">
        <f t="shared" si="73"/>
        <v>新北市</v>
      </c>
      <c r="O1179">
        <f t="shared" si="74"/>
        <v>12000</v>
      </c>
      <c r="P1179" t="str">
        <f>_xlfn.XLOOKUP(N1179,區隔!$B$3:$B$20,區隔!C$3:C$20,0)</f>
        <v>北部</v>
      </c>
      <c r="Q1179" t="str">
        <f>LOOKUP(C1179,區隔!$F$3:$F$5,區隔!$E$3:$E$5)</f>
        <v>小坪數</v>
      </c>
      <c r="R1179">
        <f t="shared" si="75"/>
        <v>10</v>
      </c>
    </row>
    <row r="1180" spans="1:18" x14ac:dyDescent="0.3">
      <c r="A1180" s="7" t="s">
        <v>3044</v>
      </c>
      <c r="B1180" t="s">
        <v>1</v>
      </c>
      <c r="C1180">
        <v>48.35</v>
      </c>
      <c r="D1180" t="s">
        <v>552</v>
      </c>
      <c r="E1180" t="s">
        <v>66</v>
      </c>
      <c r="F1180" t="s">
        <v>3045</v>
      </c>
      <c r="G1180" t="s">
        <v>195</v>
      </c>
      <c r="H1180" t="str" cm="1">
        <f t="array" ref="H1180:I1180">_xlfn.TEXTSPLIT(SUBSTITUTE(D1180,"樓",""),"/",,,0)</f>
        <v>6</v>
      </c>
      <c r="I1180" t="str">
        <v>6</v>
      </c>
      <c r="J1180" cm="1">
        <f t="array" ref="J1180">GetNumByUnit(E1180,"房")</f>
        <v>4</v>
      </c>
      <c r="K1180" cm="1">
        <f t="array" ref="K1180">GetNumByUnit(E1180,"廳")</f>
        <v>2</v>
      </c>
      <c r="L1180" cm="1">
        <f t="array" ref="L1180">GetNumByUnit(E1180,"衛")</f>
        <v>2</v>
      </c>
      <c r="M1180" t="str">
        <f t="shared" si="72"/>
        <v xml:space="preserve"> 新北市淡水區自立路  </v>
      </c>
      <c r="N1180" t="str">
        <f t="shared" si="73"/>
        <v>新北市</v>
      </c>
      <c r="O1180">
        <f t="shared" si="74"/>
        <v>39000</v>
      </c>
      <c r="P1180" t="str">
        <f>_xlfn.XLOOKUP(N1180,區隔!$B$3:$B$20,區隔!C$3:C$20,0)</f>
        <v>北部</v>
      </c>
      <c r="Q1180" t="str">
        <f>LOOKUP(C1180,區隔!$F$3:$F$5,區隔!$E$3:$E$5)</f>
        <v>大坪數</v>
      </c>
      <c r="R1180">
        <f t="shared" si="75"/>
        <v>10</v>
      </c>
    </row>
    <row r="1181" spans="1:18" x14ac:dyDescent="0.3">
      <c r="A1181" s="7" t="s">
        <v>3046</v>
      </c>
      <c r="B1181" t="s">
        <v>1</v>
      </c>
      <c r="C1181">
        <v>55.37</v>
      </c>
      <c r="D1181" t="s">
        <v>1285</v>
      </c>
      <c r="E1181" t="s">
        <v>53</v>
      </c>
      <c r="F1181" t="s">
        <v>3047</v>
      </c>
      <c r="G1181" t="s">
        <v>434</v>
      </c>
      <c r="H1181" t="str" cm="1">
        <f t="array" ref="H1181:I1181">_xlfn.TEXTSPLIT(SUBSTITUTE(D1181,"樓",""),"/",,,0)</f>
        <v>3</v>
      </c>
      <c r="I1181" t="str">
        <v>20</v>
      </c>
      <c r="J1181" cm="1">
        <f t="array" ref="J1181">GetNumByUnit(E1181,"房")</f>
        <v>3</v>
      </c>
      <c r="K1181" cm="1">
        <f t="array" ref="K1181">GetNumByUnit(E1181,"廳")</f>
        <v>2</v>
      </c>
      <c r="L1181" cm="1">
        <f t="array" ref="L1181">GetNumByUnit(E1181,"衛")</f>
        <v>2</v>
      </c>
      <c r="M1181" t="str">
        <f t="shared" si="72"/>
        <v xml:space="preserve">桃園市桃園區日光路  </v>
      </c>
      <c r="N1181" t="str">
        <f t="shared" si="73"/>
        <v>桃園市</v>
      </c>
      <c r="O1181">
        <f t="shared" si="74"/>
        <v>33000</v>
      </c>
      <c r="P1181" t="str">
        <f>_xlfn.XLOOKUP(N1181,區隔!$B$3:$B$20,區隔!C$3:C$20,0)</f>
        <v>北部</v>
      </c>
      <c r="Q1181" t="str">
        <f>LOOKUP(C1181,區隔!$F$3:$F$5,區隔!$E$3:$E$5)</f>
        <v>大坪數</v>
      </c>
      <c r="R1181">
        <f t="shared" si="75"/>
        <v>20</v>
      </c>
    </row>
    <row r="1182" spans="1:18" x14ac:dyDescent="0.3">
      <c r="A1182" s="7" t="s">
        <v>3048</v>
      </c>
      <c r="B1182" t="s">
        <v>1</v>
      </c>
      <c r="C1182">
        <v>45.96</v>
      </c>
      <c r="D1182" t="s">
        <v>299</v>
      </c>
      <c r="E1182" t="s">
        <v>53</v>
      </c>
      <c r="F1182" t="s">
        <v>3049</v>
      </c>
      <c r="G1182" t="s">
        <v>29</v>
      </c>
      <c r="H1182" t="str" cm="1">
        <f t="array" ref="H1182:I1182">_xlfn.TEXTSPLIT(SUBSTITUTE(D1182,"樓",""),"/",,,0)</f>
        <v>4</v>
      </c>
      <c r="I1182" t="str">
        <v>15</v>
      </c>
      <c r="J1182" cm="1">
        <f t="array" ref="J1182">GetNumByUnit(E1182,"房")</f>
        <v>3</v>
      </c>
      <c r="K1182" cm="1">
        <f t="array" ref="K1182">GetNumByUnit(E1182,"廳")</f>
        <v>2</v>
      </c>
      <c r="L1182" cm="1">
        <f t="array" ref="L1182">GetNumByUnit(E1182,"衛")</f>
        <v>2</v>
      </c>
      <c r="M1182" t="str">
        <f t="shared" si="72"/>
        <v xml:space="preserve">台中市沙鹿區永寧路一段  </v>
      </c>
      <c r="N1182" t="str">
        <f t="shared" si="73"/>
        <v>台中市</v>
      </c>
      <c r="O1182">
        <f t="shared" si="74"/>
        <v>25000</v>
      </c>
      <c r="P1182" t="str">
        <f>_xlfn.XLOOKUP(N1182,區隔!$B$3:$B$20,區隔!C$3:C$20,0)</f>
        <v>中部</v>
      </c>
      <c r="Q1182" t="str">
        <f>LOOKUP(C1182,區隔!$F$3:$F$5,區隔!$E$3:$E$5)</f>
        <v>大坪數</v>
      </c>
      <c r="R1182">
        <f t="shared" si="75"/>
        <v>20</v>
      </c>
    </row>
    <row r="1183" spans="1:18" x14ac:dyDescent="0.3">
      <c r="A1183" s="7" t="s">
        <v>707</v>
      </c>
      <c r="B1183" t="s">
        <v>1</v>
      </c>
      <c r="C1183">
        <v>32.71</v>
      </c>
      <c r="D1183" t="s">
        <v>147</v>
      </c>
      <c r="E1183" t="s">
        <v>79</v>
      </c>
      <c r="F1183" t="s">
        <v>425</v>
      </c>
      <c r="G1183" t="s">
        <v>250</v>
      </c>
      <c r="H1183" t="str" cm="1">
        <f t="array" ref="H1183:I1183">_xlfn.TEXTSPLIT(SUBSTITUTE(D1183,"樓",""),"/",,,0)</f>
        <v>10</v>
      </c>
      <c r="I1183" t="str">
        <v>15</v>
      </c>
      <c r="J1183" cm="1">
        <f t="array" ref="J1183">GetNumByUnit(E1183,"房")</f>
        <v>1</v>
      </c>
      <c r="K1183" cm="1">
        <f t="array" ref="K1183">GetNumByUnit(E1183,"廳")</f>
        <v>2</v>
      </c>
      <c r="L1183" cm="1">
        <f t="array" ref="L1183">GetNumByUnit(E1183,"衛")</f>
        <v>1</v>
      </c>
      <c r="M1183" t="str">
        <f t="shared" si="72"/>
        <v xml:space="preserve">台北市信義區基隆路二段  </v>
      </c>
      <c r="N1183" t="str">
        <f t="shared" si="73"/>
        <v>台北市</v>
      </c>
      <c r="O1183">
        <f t="shared" si="74"/>
        <v>75000</v>
      </c>
      <c r="P1183" t="str">
        <f>_xlfn.XLOOKUP(N1183,區隔!$B$3:$B$20,區隔!C$3:C$20,0)</f>
        <v>北部</v>
      </c>
      <c r="Q1183" t="str">
        <f>LOOKUP(C1183,區隔!$F$3:$F$5,區隔!$E$3:$E$5)</f>
        <v>大坪數</v>
      </c>
      <c r="R1183">
        <f t="shared" si="75"/>
        <v>20</v>
      </c>
    </row>
    <row r="1184" spans="1:18" x14ac:dyDescent="0.3">
      <c r="A1184" s="7" t="s">
        <v>710</v>
      </c>
      <c r="B1184" t="s">
        <v>1</v>
      </c>
      <c r="C1184">
        <v>13.91</v>
      </c>
      <c r="D1184" t="s">
        <v>58</v>
      </c>
      <c r="E1184" t="s">
        <v>56</v>
      </c>
      <c r="F1184" t="s">
        <v>111</v>
      </c>
      <c r="G1184" t="s">
        <v>89</v>
      </c>
      <c r="H1184" t="str" cm="1">
        <f t="array" ref="H1184:I1184">_xlfn.TEXTSPLIT(SUBSTITUTE(D1184,"樓",""),"/",,,0)</f>
        <v>1</v>
      </c>
      <c r="I1184" t="str">
        <v>5</v>
      </c>
      <c r="J1184" cm="1">
        <f t="array" ref="J1184">GetNumByUnit(E1184,"房")</f>
        <v>1</v>
      </c>
      <c r="K1184" cm="1">
        <f t="array" ref="K1184">GetNumByUnit(E1184,"廳")</f>
        <v>1</v>
      </c>
      <c r="L1184" cm="1">
        <f t="array" ref="L1184">GetNumByUnit(E1184,"衛")</f>
        <v>1</v>
      </c>
      <c r="M1184" t="str">
        <f t="shared" si="72"/>
        <v xml:space="preserve">台北市內湖區內湖路二段  </v>
      </c>
      <c r="N1184" t="str">
        <f t="shared" si="73"/>
        <v>台北市</v>
      </c>
      <c r="O1184">
        <f t="shared" si="74"/>
        <v>28000</v>
      </c>
      <c r="P1184" t="str">
        <f>_xlfn.XLOOKUP(N1184,區隔!$B$3:$B$20,區隔!C$3:C$20,0)</f>
        <v>北部</v>
      </c>
      <c r="Q1184" t="str">
        <f>LOOKUP(C1184,區隔!$F$3:$F$5,區隔!$E$3:$E$5)</f>
        <v>小坪數</v>
      </c>
      <c r="R1184">
        <f t="shared" si="75"/>
        <v>10</v>
      </c>
    </row>
    <row r="1185" spans="1:18" x14ac:dyDescent="0.3">
      <c r="A1185" s="7" t="s">
        <v>3050</v>
      </c>
      <c r="B1185" t="s">
        <v>1</v>
      </c>
      <c r="C1185">
        <v>40.74</v>
      </c>
      <c r="D1185" t="s">
        <v>703</v>
      </c>
      <c r="E1185" t="s">
        <v>141</v>
      </c>
      <c r="F1185" t="s">
        <v>3051</v>
      </c>
      <c r="G1185" t="s">
        <v>18</v>
      </c>
      <c r="H1185" t="str" cm="1">
        <f t="array" ref="H1185:I1185">_xlfn.TEXTSPLIT(SUBSTITUTE(D1185,"樓",""),"/",,,0)</f>
        <v>13</v>
      </c>
      <c r="I1185" t="str">
        <v>22</v>
      </c>
      <c r="J1185" cm="1">
        <f t="array" ref="J1185">GetNumByUnit(E1185,"房")</f>
        <v>2</v>
      </c>
      <c r="K1185" cm="1">
        <f t="array" ref="K1185">GetNumByUnit(E1185,"廳")</f>
        <v>1</v>
      </c>
      <c r="L1185" cm="1">
        <f t="array" ref="L1185">GetNumByUnit(E1185,"衛")</f>
        <v>1</v>
      </c>
      <c r="M1185" t="str">
        <f t="shared" si="72"/>
        <v xml:space="preserve">桃園市中壢區松義路  </v>
      </c>
      <c r="N1185" t="str">
        <f t="shared" si="73"/>
        <v>桃園市</v>
      </c>
      <c r="O1185">
        <f t="shared" si="74"/>
        <v>22000</v>
      </c>
      <c r="P1185" t="str">
        <f>_xlfn.XLOOKUP(N1185,區隔!$B$3:$B$20,區隔!C$3:C$20,0)</f>
        <v>北部</v>
      </c>
      <c r="Q1185" t="str">
        <f>LOOKUP(C1185,區隔!$F$3:$F$5,區隔!$E$3:$E$5)</f>
        <v>大坪數</v>
      </c>
      <c r="R1185">
        <f t="shared" si="75"/>
        <v>30</v>
      </c>
    </row>
    <row r="1186" spans="1:18" x14ac:dyDescent="0.3">
      <c r="A1186" s="7" t="s">
        <v>3052</v>
      </c>
      <c r="B1186" t="s">
        <v>1</v>
      </c>
      <c r="C1186">
        <v>28.33</v>
      </c>
      <c r="D1186" t="s">
        <v>771</v>
      </c>
      <c r="E1186" t="s">
        <v>53</v>
      </c>
      <c r="F1186" t="s">
        <v>1726</v>
      </c>
      <c r="G1186" t="s">
        <v>177</v>
      </c>
      <c r="H1186" t="str" cm="1">
        <f t="array" ref="H1186:I1186">_xlfn.TEXTSPLIT(SUBSTITUTE(D1186,"樓",""),"/",,,0)</f>
        <v>2</v>
      </c>
      <c r="I1186" t="str">
        <v>15</v>
      </c>
      <c r="J1186" cm="1">
        <f t="array" ref="J1186">GetNumByUnit(E1186,"房")</f>
        <v>3</v>
      </c>
      <c r="K1186" cm="1">
        <f t="array" ref="K1186">GetNumByUnit(E1186,"廳")</f>
        <v>2</v>
      </c>
      <c r="L1186" cm="1">
        <f t="array" ref="L1186">GetNumByUnit(E1186,"衛")</f>
        <v>2</v>
      </c>
      <c r="M1186" t="str">
        <f t="shared" si="72"/>
        <v xml:space="preserve">新北市板橋區華江一路  </v>
      </c>
      <c r="N1186" t="str">
        <f t="shared" si="73"/>
        <v>新北市</v>
      </c>
      <c r="O1186">
        <f t="shared" si="74"/>
        <v>38000</v>
      </c>
      <c r="P1186" t="str">
        <f>_xlfn.XLOOKUP(N1186,區隔!$B$3:$B$20,區隔!C$3:C$20,0)</f>
        <v>北部</v>
      </c>
      <c r="Q1186" t="str">
        <f>LOOKUP(C1186,區隔!$F$3:$F$5,區隔!$E$3:$E$5)</f>
        <v>中坪數</v>
      </c>
      <c r="R1186">
        <f t="shared" si="75"/>
        <v>20</v>
      </c>
    </row>
    <row r="1187" spans="1:18" x14ac:dyDescent="0.3">
      <c r="A1187" s="7" t="s">
        <v>3053</v>
      </c>
      <c r="B1187" t="s">
        <v>1</v>
      </c>
      <c r="C1187">
        <v>51.05</v>
      </c>
      <c r="D1187" t="s">
        <v>344</v>
      </c>
      <c r="E1187" t="s">
        <v>3054</v>
      </c>
      <c r="F1187" t="s">
        <v>3055</v>
      </c>
      <c r="G1187" t="s">
        <v>29</v>
      </c>
      <c r="H1187" t="str" cm="1">
        <f t="array" ref="H1187:I1187">_xlfn.TEXTSPLIT(SUBSTITUTE(D1187,"樓",""),"/",,,0)</f>
        <v>1-3</v>
      </c>
      <c r="I1187" t="str">
        <v>3</v>
      </c>
      <c r="J1187" cm="1">
        <f t="array" ref="J1187">GetNumByUnit(E1187,"房")</f>
        <v>4</v>
      </c>
      <c r="K1187" cm="1">
        <f t="array" ref="K1187">GetNumByUnit(E1187,"廳")</f>
        <v>3</v>
      </c>
      <c r="L1187" cm="1">
        <f t="array" ref="L1187">GetNumByUnit(E1187,"衛")</f>
        <v>2</v>
      </c>
      <c r="M1187" t="str">
        <f t="shared" si="72"/>
        <v xml:space="preserve">台中市大雅區昌平路三段  </v>
      </c>
      <c r="N1187" t="str">
        <f t="shared" si="73"/>
        <v>台中市</v>
      </c>
      <c r="O1187">
        <f t="shared" si="74"/>
        <v>25000</v>
      </c>
      <c r="P1187" t="str">
        <f>_xlfn.XLOOKUP(N1187,區隔!$B$3:$B$20,區隔!C$3:C$20,0)</f>
        <v>中部</v>
      </c>
      <c r="Q1187" t="str">
        <f>LOOKUP(C1187,區隔!$F$3:$F$5,區隔!$E$3:$E$5)</f>
        <v>大坪數</v>
      </c>
      <c r="R1187">
        <f t="shared" si="75"/>
        <v>10</v>
      </c>
    </row>
    <row r="1188" spans="1:18" x14ac:dyDescent="0.3">
      <c r="A1188" s="7" t="s">
        <v>713</v>
      </c>
      <c r="B1188" t="s">
        <v>1</v>
      </c>
      <c r="C1188">
        <v>9.18</v>
      </c>
      <c r="D1188" t="s">
        <v>194</v>
      </c>
      <c r="E1188" t="s">
        <v>714</v>
      </c>
      <c r="F1188" t="s">
        <v>578</v>
      </c>
      <c r="G1188" t="s">
        <v>434</v>
      </c>
      <c r="H1188" t="str" cm="1">
        <f t="array" ref="H1188:I1188">_xlfn.TEXTSPLIT(SUBSTITUTE(D1188,"樓",""),"/",,,0)</f>
        <v>6</v>
      </c>
      <c r="I1188" t="str">
        <v>10</v>
      </c>
      <c r="J1188" cm="1">
        <f t="array" ref="J1188">GetNumByUnit(E1188,"房")</f>
        <v>1</v>
      </c>
      <c r="K1188" cm="1">
        <f t="array" ref="K1188">GetNumByUnit(E1188,"廳")</f>
        <v>1</v>
      </c>
      <c r="L1188" cm="1">
        <f t="array" ref="L1188">GetNumByUnit(E1188,"衛")</f>
        <v>1</v>
      </c>
      <c r="M1188" t="str">
        <f t="shared" si="72"/>
        <v xml:space="preserve">台北市南港區興華路  </v>
      </c>
      <c r="N1188" t="str">
        <f t="shared" si="73"/>
        <v>台北市</v>
      </c>
      <c r="O1188">
        <f t="shared" si="74"/>
        <v>33000</v>
      </c>
      <c r="P1188" t="str">
        <f>_xlfn.XLOOKUP(N1188,區隔!$B$3:$B$20,區隔!C$3:C$20,0)</f>
        <v>北部</v>
      </c>
      <c r="Q1188" t="str">
        <f>LOOKUP(C1188,區隔!$F$3:$F$5,區隔!$E$3:$E$5)</f>
        <v>小坪數</v>
      </c>
      <c r="R1188">
        <f t="shared" si="75"/>
        <v>10</v>
      </c>
    </row>
    <row r="1189" spans="1:18" x14ac:dyDescent="0.3">
      <c r="A1189" s="7" t="s">
        <v>3057</v>
      </c>
      <c r="B1189" t="s">
        <v>1</v>
      </c>
      <c r="C1189">
        <v>63.92</v>
      </c>
      <c r="D1189" t="s">
        <v>2992</v>
      </c>
      <c r="E1189" t="s">
        <v>53</v>
      </c>
      <c r="F1189" t="s">
        <v>2384</v>
      </c>
      <c r="G1189" t="s">
        <v>33</v>
      </c>
      <c r="H1189" t="str" cm="1">
        <f t="array" ref="H1189:I1189">_xlfn.TEXTSPLIT(SUBSTITUTE(D1189,"樓",""),"/",,,0)</f>
        <v>8</v>
      </c>
      <c r="I1189" t="str">
        <v>24</v>
      </c>
      <c r="J1189" cm="1">
        <f t="array" ref="J1189">GetNumByUnit(E1189,"房")</f>
        <v>3</v>
      </c>
      <c r="K1189" cm="1">
        <f t="array" ref="K1189">GetNumByUnit(E1189,"廳")</f>
        <v>2</v>
      </c>
      <c r="L1189" cm="1">
        <f t="array" ref="L1189">GetNumByUnit(E1189,"衛")</f>
        <v>2</v>
      </c>
      <c r="M1189" t="str">
        <f t="shared" si="72"/>
        <v xml:space="preserve">台中市大里區德芳南路  </v>
      </c>
      <c r="N1189" t="str">
        <f t="shared" si="73"/>
        <v>台中市</v>
      </c>
      <c r="O1189">
        <f t="shared" si="74"/>
        <v>46000</v>
      </c>
      <c r="P1189" t="str">
        <f>_xlfn.XLOOKUP(N1189,區隔!$B$3:$B$20,區隔!C$3:C$20,0)</f>
        <v>中部</v>
      </c>
      <c r="Q1189" t="str">
        <f>LOOKUP(C1189,區隔!$F$3:$F$5,區隔!$E$3:$E$5)</f>
        <v>大坪數</v>
      </c>
      <c r="R1189">
        <f t="shared" si="75"/>
        <v>30</v>
      </c>
    </row>
    <row r="1190" spans="1:18" x14ac:dyDescent="0.3">
      <c r="A1190" s="7" t="s">
        <v>717</v>
      </c>
      <c r="B1190" t="s">
        <v>1</v>
      </c>
      <c r="C1190">
        <v>36.57</v>
      </c>
      <c r="D1190" t="s">
        <v>63</v>
      </c>
      <c r="E1190" t="s">
        <v>53</v>
      </c>
      <c r="F1190" t="s">
        <v>264</v>
      </c>
      <c r="G1190" t="s">
        <v>177</v>
      </c>
      <c r="H1190" t="str" cm="1">
        <f t="array" ref="H1190:I1190">_xlfn.TEXTSPLIT(SUBSTITUTE(D1190,"樓",""),"/",,,0)</f>
        <v>5</v>
      </c>
      <c r="I1190" t="str">
        <v>5</v>
      </c>
      <c r="J1190" cm="1">
        <f t="array" ref="J1190">GetNumByUnit(E1190,"房")</f>
        <v>3</v>
      </c>
      <c r="K1190" cm="1">
        <f t="array" ref="K1190">GetNumByUnit(E1190,"廳")</f>
        <v>2</v>
      </c>
      <c r="L1190" cm="1">
        <f t="array" ref="L1190">GetNumByUnit(E1190,"衛")</f>
        <v>2</v>
      </c>
      <c r="M1190" t="str">
        <f t="shared" si="72"/>
        <v xml:space="preserve">台北市信義區信義路五段  </v>
      </c>
      <c r="N1190" t="str">
        <f t="shared" si="73"/>
        <v>台北市</v>
      </c>
      <c r="O1190">
        <f t="shared" si="74"/>
        <v>38000</v>
      </c>
      <c r="P1190" t="str">
        <f>_xlfn.XLOOKUP(N1190,區隔!$B$3:$B$20,區隔!C$3:C$20,0)</f>
        <v>北部</v>
      </c>
      <c r="Q1190" t="str">
        <f>LOOKUP(C1190,區隔!$F$3:$F$5,區隔!$E$3:$E$5)</f>
        <v>大坪數</v>
      </c>
      <c r="R1190">
        <f t="shared" si="75"/>
        <v>10</v>
      </c>
    </row>
    <row r="1191" spans="1:18" x14ac:dyDescent="0.3">
      <c r="A1191" s="7" t="s">
        <v>3058</v>
      </c>
      <c r="B1191" t="s">
        <v>1</v>
      </c>
      <c r="C1191">
        <v>69.510000000000005</v>
      </c>
      <c r="D1191" t="s">
        <v>60</v>
      </c>
      <c r="E1191" t="s">
        <v>183</v>
      </c>
      <c r="F1191" t="s">
        <v>3059</v>
      </c>
      <c r="G1191" t="s">
        <v>6</v>
      </c>
      <c r="H1191" t="str" cm="1">
        <f t="array" ref="H1191:I1191">_xlfn.TEXTSPLIT(SUBSTITUTE(D1191,"樓",""),"/",,,0)</f>
        <v>4</v>
      </c>
      <c r="I1191" t="str">
        <v>5</v>
      </c>
      <c r="J1191" cm="1">
        <f t="array" ref="J1191">GetNumByUnit(E1191,"房")</f>
        <v>4</v>
      </c>
      <c r="K1191" cm="1">
        <f t="array" ref="K1191">GetNumByUnit(E1191,"廳")</f>
        <v>2</v>
      </c>
      <c r="L1191" cm="1">
        <f t="array" ref="L1191">GetNumByUnit(E1191,"衛")</f>
        <v>3</v>
      </c>
      <c r="M1191" t="str">
        <f t="shared" si="72"/>
        <v xml:space="preserve">桃園市龜山區復興北路  </v>
      </c>
      <c r="N1191" t="str">
        <f t="shared" si="73"/>
        <v>桃園市</v>
      </c>
      <c r="O1191">
        <f t="shared" si="74"/>
        <v>68000</v>
      </c>
      <c r="P1191" t="str">
        <f>_xlfn.XLOOKUP(N1191,區隔!$B$3:$B$20,區隔!C$3:C$20,0)</f>
        <v>北部</v>
      </c>
      <c r="Q1191" t="str">
        <f>LOOKUP(C1191,區隔!$F$3:$F$5,區隔!$E$3:$E$5)</f>
        <v>大坪數</v>
      </c>
      <c r="R1191">
        <f t="shared" si="75"/>
        <v>10</v>
      </c>
    </row>
    <row r="1192" spans="1:18" x14ac:dyDescent="0.3">
      <c r="A1192" s="7" t="s">
        <v>3060</v>
      </c>
      <c r="B1192" t="s">
        <v>1</v>
      </c>
      <c r="C1192">
        <v>16</v>
      </c>
      <c r="D1192" t="s">
        <v>295</v>
      </c>
      <c r="E1192" t="s">
        <v>56</v>
      </c>
      <c r="F1192" t="s">
        <v>3059</v>
      </c>
      <c r="G1192" t="s">
        <v>87</v>
      </c>
      <c r="H1192" t="str" cm="1">
        <f t="array" ref="H1192:I1192">_xlfn.TEXTSPLIT(SUBSTITUTE(D1192,"樓",""),"/",,,0)</f>
        <v>3</v>
      </c>
      <c r="I1192" t="str">
        <v>5</v>
      </c>
      <c r="J1192" cm="1">
        <f t="array" ref="J1192">GetNumByUnit(E1192,"房")</f>
        <v>1</v>
      </c>
      <c r="K1192" cm="1">
        <f t="array" ref="K1192">GetNumByUnit(E1192,"廳")</f>
        <v>1</v>
      </c>
      <c r="L1192" cm="1">
        <f t="array" ref="L1192">GetNumByUnit(E1192,"衛")</f>
        <v>1</v>
      </c>
      <c r="M1192" t="str">
        <f t="shared" si="72"/>
        <v xml:space="preserve">桃園市龜山區復興北路  </v>
      </c>
      <c r="N1192" t="str">
        <f t="shared" si="73"/>
        <v>桃園市</v>
      </c>
      <c r="O1192">
        <f t="shared" si="74"/>
        <v>24000</v>
      </c>
      <c r="P1192" t="str">
        <f>_xlfn.XLOOKUP(N1192,區隔!$B$3:$B$20,區隔!C$3:C$20,0)</f>
        <v>北部</v>
      </c>
      <c r="Q1192" t="str">
        <f>LOOKUP(C1192,區隔!$F$3:$F$5,區隔!$E$3:$E$5)</f>
        <v>中坪數</v>
      </c>
      <c r="R1192">
        <f t="shared" si="75"/>
        <v>10</v>
      </c>
    </row>
    <row r="1193" spans="1:18" x14ac:dyDescent="0.3">
      <c r="A1193" s="7" t="s">
        <v>3061</v>
      </c>
      <c r="B1193" t="s">
        <v>1</v>
      </c>
      <c r="C1193">
        <v>11.34</v>
      </c>
      <c r="D1193" t="s">
        <v>295</v>
      </c>
      <c r="E1193" t="s">
        <v>56</v>
      </c>
      <c r="F1193" t="s">
        <v>3059</v>
      </c>
      <c r="G1193" t="s">
        <v>245</v>
      </c>
      <c r="H1193" t="str" cm="1">
        <f t="array" ref="H1193:I1193">_xlfn.TEXTSPLIT(SUBSTITUTE(D1193,"樓",""),"/",,,0)</f>
        <v>3</v>
      </c>
      <c r="I1193" t="str">
        <v>5</v>
      </c>
      <c r="J1193" cm="1">
        <f t="array" ref="J1193">GetNumByUnit(E1193,"房")</f>
        <v>1</v>
      </c>
      <c r="K1193" cm="1">
        <f t="array" ref="K1193">GetNumByUnit(E1193,"廳")</f>
        <v>1</v>
      </c>
      <c r="L1193" cm="1">
        <f t="array" ref="L1193">GetNumByUnit(E1193,"衛")</f>
        <v>1</v>
      </c>
      <c r="M1193" t="str">
        <f t="shared" si="72"/>
        <v xml:space="preserve">桃園市龜山區復興北路  </v>
      </c>
      <c r="N1193" t="str">
        <f t="shared" si="73"/>
        <v>桃園市</v>
      </c>
      <c r="O1193">
        <f t="shared" si="74"/>
        <v>23000</v>
      </c>
      <c r="P1193" t="str">
        <f>_xlfn.XLOOKUP(N1193,區隔!$B$3:$B$20,區隔!C$3:C$20,0)</f>
        <v>北部</v>
      </c>
      <c r="Q1193" t="str">
        <f>LOOKUP(C1193,區隔!$F$3:$F$5,區隔!$E$3:$E$5)</f>
        <v>小坪數</v>
      </c>
      <c r="R1193">
        <f t="shared" si="75"/>
        <v>10</v>
      </c>
    </row>
    <row r="1194" spans="1:18" x14ac:dyDescent="0.3">
      <c r="A1194" s="7" t="s">
        <v>3062</v>
      </c>
      <c r="B1194" t="s">
        <v>1</v>
      </c>
      <c r="C1194">
        <v>32.28</v>
      </c>
      <c r="D1194" t="s">
        <v>60</v>
      </c>
      <c r="E1194" t="s">
        <v>640</v>
      </c>
      <c r="F1194" t="s">
        <v>3059</v>
      </c>
      <c r="G1194" t="s">
        <v>30</v>
      </c>
      <c r="H1194" t="str" cm="1">
        <f t="array" ref="H1194:I1194">_xlfn.TEXTSPLIT(SUBSTITUTE(D1194,"樓",""),"/",,,0)</f>
        <v>4</v>
      </c>
      <c r="I1194" t="str">
        <v>5</v>
      </c>
      <c r="J1194" cm="1">
        <f t="array" ref="J1194">GetNumByUnit(E1194,"房")</f>
        <v>3</v>
      </c>
      <c r="K1194" cm="1">
        <f t="array" ref="K1194">GetNumByUnit(E1194,"廳")</f>
        <v>2</v>
      </c>
      <c r="L1194" cm="1">
        <f t="array" ref="L1194">GetNumByUnit(E1194,"衛")</f>
        <v>3</v>
      </c>
      <c r="M1194" t="str">
        <f t="shared" si="72"/>
        <v xml:space="preserve">桃園市龜山區復興北路  </v>
      </c>
      <c r="N1194" t="str">
        <f t="shared" si="73"/>
        <v>桃園市</v>
      </c>
      <c r="O1194">
        <f t="shared" si="74"/>
        <v>65000</v>
      </c>
      <c r="P1194" t="str">
        <f>_xlfn.XLOOKUP(N1194,區隔!$B$3:$B$20,區隔!C$3:C$20,0)</f>
        <v>北部</v>
      </c>
      <c r="Q1194" t="str">
        <f>LOOKUP(C1194,區隔!$F$3:$F$5,區隔!$E$3:$E$5)</f>
        <v>大坪數</v>
      </c>
      <c r="R1194">
        <f t="shared" si="75"/>
        <v>10</v>
      </c>
    </row>
    <row r="1195" spans="1:18" x14ac:dyDescent="0.3">
      <c r="A1195" s="7" t="s">
        <v>3063</v>
      </c>
      <c r="B1195" t="s">
        <v>1</v>
      </c>
      <c r="C1195">
        <v>19.21</v>
      </c>
      <c r="D1195" t="s">
        <v>65</v>
      </c>
      <c r="E1195" t="s">
        <v>3064</v>
      </c>
      <c r="F1195" t="s">
        <v>1694</v>
      </c>
      <c r="G1195" t="s">
        <v>18</v>
      </c>
      <c r="H1195" t="str" cm="1">
        <f t="array" ref="H1195:I1195">_xlfn.TEXTSPLIT(SUBSTITUTE(D1195,"樓",""),"/",,,0)</f>
        <v>4</v>
      </c>
      <c r="I1195" t="str">
        <v>4</v>
      </c>
      <c r="J1195" cm="1">
        <f t="array" ref="J1195">GetNumByUnit(E1195,"房")</f>
        <v>3</v>
      </c>
      <c r="K1195" cm="1">
        <f t="array" ref="K1195">GetNumByUnit(E1195,"廳")</f>
        <v>3</v>
      </c>
      <c r="L1195" cm="1">
        <f t="array" ref="L1195">GetNumByUnit(E1195,"衛")</f>
        <v>1</v>
      </c>
      <c r="M1195" t="str">
        <f t="shared" si="72"/>
        <v xml:space="preserve">新北市板橋區中山路二段  </v>
      </c>
      <c r="N1195" t="str">
        <f t="shared" si="73"/>
        <v>新北市</v>
      </c>
      <c r="O1195">
        <f t="shared" si="74"/>
        <v>22000</v>
      </c>
      <c r="P1195" t="str">
        <f>_xlfn.XLOOKUP(N1195,區隔!$B$3:$B$20,區隔!C$3:C$20,0)</f>
        <v>北部</v>
      </c>
      <c r="Q1195" t="str">
        <f>LOOKUP(C1195,區隔!$F$3:$F$5,區隔!$E$3:$E$5)</f>
        <v>中坪數</v>
      </c>
      <c r="R1195">
        <f t="shared" si="75"/>
        <v>10</v>
      </c>
    </row>
    <row r="1196" spans="1:18" x14ac:dyDescent="0.3">
      <c r="A1196" s="7" t="s">
        <v>3065</v>
      </c>
      <c r="B1196" t="s">
        <v>1</v>
      </c>
      <c r="C1196">
        <v>58.52</v>
      </c>
      <c r="D1196" t="s">
        <v>2932</v>
      </c>
      <c r="E1196" t="s">
        <v>53</v>
      </c>
      <c r="F1196" t="s">
        <v>3066</v>
      </c>
      <c r="G1196" t="s">
        <v>26</v>
      </c>
      <c r="H1196" t="str" cm="1">
        <f t="array" ref="H1196:I1196">_xlfn.TEXTSPLIT(SUBSTITUTE(D1196,"樓",""),"/",,,0)</f>
        <v>17</v>
      </c>
      <c r="I1196" t="str">
        <v>23</v>
      </c>
      <c r="J1196" cm="1">
        <f t="array" ref="J1196">GetNumByUnit(E1196,"房")</f>
        <v>3</v>
      </c>
      <c r="K1196" cm="1">
        <f t="array" ref="K1196">GetNumByUnit(E1196,"廳")</f>
        <v>2</v>
      </c>
      <c r="L1196" cm="1">
        <f t="array" ref="L1196">GetNumByUnit(E1196,"衛")</f>
        <v>2</v>
      </c>
      <c r="M1196" t="str">
        <f t="shared" si="72"/>
        <v xml:space="preserve">桃園市八德區金和路  </v>
      </c>
      <c r="N1196" t="str">
        <f t="shared" si="73"/>
        <v>桃園市</v>
      </c>
      <c r="O1196">
        <f t="shared" si="74"/>
        <v>32000</v>
      </c>
      <c r="P1196" t="str">
        <f>_xlfn.XLOOKUP(N1196,區隔!$B$3:$B$20,區隔!C$3:C$20,0)</f>
        <v>北部</v>
      </c>
      <c r="Q1196" t="str">
        <f>LOOKUP(C1196,區隔!$F$3:$F$5,區隔!$E$3:$E$5)</f>
        <v>大坪數</v>
      </c>
      <c r="R1196">
        <f t="shared" si="75"/>
        <v>30</v>
      </c>
    </row>
    <row r="1197" spans="1:18" x14ac:dyDescent="0.3">
      <c r="A1197" s="7" t="s">
        <v>3067</v>
      </c>
      <c r="B1197" t="s">
        <v>1</v>
      </c>
      <c r="C1197">
        <v>13.87</v>
      </c>
      <c r="D1197" t="s">
        <v>369</v>
      </c>
      <c r="E1197" t="s">
        <v>59</v>
      </c>
      <c r="F1197" t="s">
        <v>2875</v>
      </c>
      <c r="G1197" t="s">
        <v>333</v>
      </c>
      <c r="H1197" t="str" cm="1">
        <f t="array" ref="H1197:I1197">_xlfn.TEXTSPLIT(SUBSTITUTE(D1197,"樓",""),"/",,,0)</f>
        <v>7</v>
      </c>
      <c r="I1197" t="str">
        <v>10</v>
      </c>
      <c r="J1197" cm="1">
        <f t="array" ref="J1197">GetNumByUnit(E1197,"房")</f>
        <v>1</v>
      </c>
      <c r="K1197" t="str" cm="1">
        <f t="array" ref="K1197">GetNumByUnit(E1197,"廳")</f>
        <v/>
      </c>
      <c r="L1197" cm="1">
        <f t="array" ref="L1197">GetNumByUnit(E1197,"衛")</f>
        <v>1</v>
      </c>
      <c r="M1197" t="str">
        <f t="shared" si="72"/>
        <v xml:space="preserve">新竹市新竹市勝利路  </v>
      </c>
      <c r="N1197" t="str">
        <f t="shared" si="73"/>
        <v>新竹市</v>
      </c>
      <c r="O1197">
        <f t="shared" si="74"/>
        <v>11500</v>
      </c>
      <c r="P1197" t="str">
        <f>_xlfn.XLOOKUP(N1197,區隔!$B$3:$B$20,區隔!C$3:C$20,0)</f>
        <v>北部</v>
      </c>
      <c r="Q1197" t="str">
        <f>LOOKUP(C1197,區隔!$F$3:$F$5,區隔!$E$3:$E$5)</f>
        <v>小坪數</v>
      </c>
      <c r="R1197">
        <f t="shared" si="75"/>
        <v>10</v>
      </c>
    </row>
    <row r="1198" spans="1:18" x14ac:dyDescent="0.3">
      <c r="A1198" s="7" t="s">
        <v>720</v>
      </c>
      <c r="B1198" t="s">
        <v>1</v>
      </c>
      <c r="C1198">
        <v>18.71</v>
      </c>
      <c r="D1198" t="s">
        <v>68</v>
      </c>
      <c r="E1198" t="s">
        <v>56</v>
      </c>
      <c r="F1198" t="s">
        <v>721</v>
      </c>
      <c r="G1198" t="s">
        <v>722</v>
      </c>
      <c r="H1198" t="str" cm="1">
        <f t="array" ref="H1198:I1198">_xlfn.TEXTSPLIT(SUBSTITUTE(D1198,"樓",""),"/",,,0)</f>
        <v>4</v>
      </c>
      <c r="I1198" t="str">
        <v>7</v>
      </c>
      <c r="J1198" cm="1">
        <f t="array" ref="J1198">GetNumByUnit(E1198,"房")</f>
        <v>1</v>
      </c>
      <c r="K1198" cm="1">
        <f t="array" ref="K1198">GetNumByUnit(E1198,"廳")</f>
        <v>1</v>
      </c>
      <c r="L1198" cm="1">
        <f t="array" ref="L1198">GetNumByUnit(E1198,"衛")</f>
        <v>1</v>
      </c>
      <c r="M1198" t="str">
        <f t="shared" si="72"/>
        <v xml:space="preserve">台北市內湖區大湖街  </v>
      </c>
      <c r="N1198" t="str">
        <f t="shared" si="73"/>
        <v>台北市</v>
      </c>
      <c r="O1198">
        <f t="shared" si="74"/>
        <v>34000</v>
      </c>
      <c r="P1198" t="str">
        <f>_xlfn.XLOOKUP(N1198,區隔!$B$3:$B$20,區隔!C$3:C$20,0)</f>
        <v>北部</v>
      </c>
      <c r="Q1198" t="str">
        <f>LOOKUP(C1198,區隔!$F$3:$F$5,區隔!$E$3:$E$5)</f>
        <v>中坪數</v>
      </c>
      <c r="R1198">
        <f t="shared" si="75"/>
        <v>10</v>
      </c>
    </row>
    <row r="1199" spans="1:18" x14ac:dyDescent="0.3">
      <c r="A1199" s="7" t="s">
        <v>3068</v>
      </c>
      <c r="B1199" t="s">
        <v>1</v>
      </c>
      <c r="C1199">
        <v>37.770000000000003</v>
      </c>
      <c r="D1199" t="s">
        <v>647</v>
      </c>
      <c r="E1199" t="s">
        <v>61</v>
      </c>
      <c r="F1199" t="s">
        <v>1794</v>
      </c>
      <c r="G1199" t="s">
        <v>89</v>
      </c>
      <c r="H1199" t="str" cm="1">
        <f t="array" ref="H1199:I1199">_xlfn.TEXTSPLIT(SUBSTITUTE(D1199,"樓",""),"/",,,0)</f>
        <v>17</v>
      </c>
      <c r="I1199" t="str">
        <v>24</v>
      </c>
      <c r="J1199" cm="1">
        <f t="array" ref="J1199">GetNumByUnit(E1199,"房")</f>
        <v>2</v>
      </c>
      <c r="K1199" cm="1">
        <f t="array" ref="K1199">GetNumByUnit(E1199,"廳")</f>
        <v>2</v>
      </c>
      <c r="L1199" cm="1">
        <f t="array" ref="L1199">GetNumByUnit(E1199,"衛")</f>
        <v>1</v>
      </c>
      <c r="M1199" t="str">
        <f t="shared" si="72"/>
        <v xml:space="preserve">台中市北區進化路  </v>
      </c>
      <c r="N1199" t="str">
        <f t="shared" si="73"/>
        <v>台中市</v>
      </c>
      <c r="O1199">
        <f t="shared" si="74"/>
        <v>28000</v>
      </c>
      <c r="P1199" t="str">
        <f>_xlfn.XLOOKUP(N1199,區隔!$B$3:$B$20,區隔!C$3:C$20,0)</f>
        <v>中部</v>
      </c>
      <c r="Q1199" t="str">
        <f>LOOKUP(C1199,區隔!$F$3:$F$5,區隔!$E$3:$E$5)</f>
        <v>大坪數</v>
      </c>
      <c r="R1199">
        <f t="shared" si="75"/>
        <v>30</v>
      </c>
    </row>
    <row r="1200" spans="1:18" x14ac:dyDescent="0.3">
      <c r="A1200" s="7" t="s">
        <v>3070</v>
      </c>
      <c r="B1200" t="s">
        <v>1</v>
      </c>
      <c r="C1200">
        <v>50.79</v>
      </c>
      <c r="D1200" t="s">
        <v>550</v>
      </c>
      <c r="E1200" t="s">
        <v>90</v>
      </c>
      <c r="F1200" t="s">
        <v>3071</v>
      </c>
      <c r="G1200" t="s">
        <v>190</v>
      </c>
      <c r="H1200" t="str" cm="1">
        <f t="array" ref="H1200:I1200">_xlfn.TEXTSPLIT(SUBSTITUTE(D1200,"樓",""),"/",,,0)</f>
        <v>1</v>
      </c>
      <c r="I1200" t="str">
        <v>15</v>
      </c>
      <c r="J1200" cm="1">
        <f t="array" ref="J1200">GetNumByUnit(E1200,"房")</f>
        <v>1</v>
      </c>
      <c r="K1200" cm="1">
        <f t="array" ref="K1200">GetNumByUnit(E1200,"廳")</f>
        <v>1</v>
      </c>
      <c r="L1200" cm="1">
        <f t="array" ref="L1200">GetNumByUnit(E1200,"衛")</f>
        <v>2</v>
      </c>
      <c r="M1200" t="str">
        <f t="shared" si="72"/>
        <v xml:space="preserve">新北市五股區成泰路三段  </v>
      </c>
      <c r="N1200" t="str">
        <f t="shared" si="73"/>
        <v>新北市</v>
      </c>
      <c r="O1200">
        <f t="shared" si="74"/>
        <v>63000</v>
      </c>
      <c r="P1200" t="str">
        <f>_xlfn.XLOOKUP(N1200,區隔!$B$3:$B$20,區隔!C$3:C$20,0)</f>
        <v>北部</v>
      </c>
      <c r="Q1200" t="str">
        <f>LOOKUP(C1200,區隔!$F$3:$F$5,區隔!$E$3:$E$5)</f>
        <v>大坪數</v>
      </c>
      <c r="R1200">
        <f t="shared" si="75"/>
        <v>20</v>
      </c>
    </row>
    <row r="1201" spans="1:18" x14ac:dyDescent="0.3">
      <c r="A1201" s="7" t="s">
        <v>723</v>
      </c>
      <c r="B1201" t="s">
        <v>1</v>
      </c>
      <c r="C1201">
        <v>63.22</v>
      </c>
      <c r="D1201" t="s">
        <v>63</v>
      </c>
      <c r="E1201" t="s">
        <v>53</v>
      </c>
      <c r="F1201" t="s">
        <v>724</v>
      </c>
      <c r="G1201" t="s">
        <v>41</v>
      </c>
      <c r="H1201" t="str" cm="1">
        <f t="array" ref="H1201:I1201">_xlfn.TEXTSPLIT(SUBSTITUTE(D1201,"樓",""),"/",,,0)</f>
        <v>5</v>
      </c>
      <c r="I1201" t="str">
        <v>5</v>
      </c>
      <c r="J1201" cm="1">
        <f t="array" ref="J1201">GetNumByUnit(E1201,"房")</f>
        <v>3</v>
      </c>
      <c r="K1201" cm="1">
        <f t="array" ref="K1201">GetNumByUnit(E1201,"廳")</f>
        <v>2</v>
      </c>
      <c r="L1201" cm="1">
        <f t="array" ref="L1201">GetNumByUnit(E1201,"衛")</f>
        <v>2</v>
      </c>
      <c r="M1201" t="str">
        <f t="shared" si="72"/>
        <v xml:space="preserve">台北市北投區稻香路  </v>
      </c>
      <c r="N1201" t="str">
        <f t="shared" si="73"/>
        <v>台北市</v>
      </c>
      <c r="O1201">
        <f t="shared" si="74"/>
        <v>45000</v>
      </c>
      <c r="P1201" t="str">
        <f>_xlfn.XLOOKUP(N1201,區隔!$B$3:$B$20,區隔!C$3:C$20,0)</f>
        <v>北部</v>
      </c>
      <c r="Q1201" t="str">
        <f>LOOKUP(C1201,區隔!$F$3:$F$5,區隔!$E$3:$E$5)</f>
        <v>大坪數</v>
      </c>
      <c r="R1201">
        <f t="shared" si="75"/>
        <v>10</v>
      </c>
    </row>
    <row r="1202" spans="1:18" x14ac:dyDescent="0.3">
      <c r="A1202" s="7" t="s">
        <v>725</v>
      </c>
      <c r="B1202" t="s">
        <v>1</v>
      </c>
      <c r="C1202">
        <v>35.81</v>
      </c>
      <c r="D1202" t="s">
        <v>248</v>
      </c>
      <c r="E1202" t="s">
        <v>478</v>
      </c>
      <c r="F1202" t="s">
        <v>215</v>
      </c>
      <c r="G1202" t="s">
        <v>143</v>
      </c>
      <c r="H1202" t="str" cm="1">
        <f t="array" ref="H1202:I1202">_xlfn.TEXTSPLIT(SUBSTITUTE(D1202,"樓",""),"/",,,0)</f>
        <v>3</v>
      </c>
      <c r="I1202" t="str">
        <v>7</v>
      </c>
      <c r="J1202" cm="1">
        <f t="array" ref="J1202">GetNumByUnit(E1202,"房")</f>
        <v>2</v>
      </c>
      <c r="K1202" cm="1">
        <f t="array" ref="K1202">GetNumByUnit(E1202,"廳")</f>
        <v>2</v>
      </c>
      <c r="L1202" cm="1">
        <f t="array" ref="L1202">GetNumByUnit(E1202,"衛")</f>
        <v>1</v>
      </c>
      <c r="M1202" t="str">
        <f t="shared" si="72"/>
        <v xml:space="preserve">台北市內湖區康樂街  </v>
      </c>
      <c r="N1202" t="str">
        <f t="shared" si="73"/>
        <v>台北市</v>
      </c>
      <c r="O1202">
        <f t="shared" si="74"/>
        <v>36000</v>
      </c>
      <c r="P1202" t="str">
        <f>_xlfn.XLOOKUP(N1202,區隔!$B$3:$B$20,區隔!C$3:C$20,0)</f>
        <v>北部</v>
      </c>
      <c r="Q1202" t="str">
        <f>LOOKUP(C1202,區隔!$F$3:$F$5,區隔!$E$3:$E$5)</f>
        <v>大坪數</v>
      </c>
      <c r="R1202">
        <f t="shared" si="75"/>
        <v>10</v>
      </c>
    </row>
    <row r="1203" spans="1:18" x14ac:dyDescent="0.3">
      <c r="A1203" s="7" t="s">
        <v>3072</v>
      </c>
      <c r="B1203" t="s">
        <v>1</v>
      </c>
      <c r="C1203">
        <v>25.41</v>
      </c>
      <c r="D1203" t="s">
        <v>220</v>
      </c>
      <c r="E1203" t="s">
        <v>187</v>
      </c>
      <c r="F1203" t="s">
        <v>2191</v>
      </c>
      <c r="G1203" t="s">
        <v>288</v>
      </c>
      <c r="H1203" t="str" cm="1">
        <f t="array" ref="H1203:I1203">_xlfn.TEXTSPLIT(SUBSTITUTE(D1203,"樓",""),"/",,,0)</f>
        <v>2</v>
      </c>
      <c r="I1203" t="str">
        <v>4</v>
      </c>
      <c r="J1203" cm="1">
        <f t="array" ref="J1203">GetNumByUnit(E1203,"房")</f>
        <v>3</v>
      </c>
      <c r="K1203" cm="1">
        <f t="array" ref="K1203">GetNumByUnit(E1203,"廳")</f>
        <v>2</v>
      </c>
      <c r="L1203" cm="1">
        <f t="array" ref="L1203">GetNumByUnit(E1203,"衛")</f>
        <v>1</v>
      </c>
      <c r="M1203" t="str">
        <f t="shared" si="72"/>
        <v xml:space="preserve">桃園市八德區介壽路二段  </v>
      </c>
      <c r="N1203" t="str">
        <f t="shared" si="73"/>
        <v>桃園市</v>
      </c>
      <c r="O1203">
        <f t="shared" si="74"/>
        <v>19000</v>
      </c>
      <c r="P1203" t="str">
        <f>_xlfn.XLOOKUP(N1203,區隔!$B$3:$B$20,區隔!C$3:C$20,0)</f>
        <v>北部</v>
      </c>
      <c r="Q1203" t="str">
        <f>LOOKUP(C1203,區隔!$F$3:$F$5,區隔!$E$3:$E$5)</f>
        <v>中坪數</v>
      </c>
      <c r="R1203">
        <f t="shared" si="75"/>
        <v>10</v>
      </c>
    </row>
    <row r="1204" spans="1:18" x14ac:dyDescent="0.3">
      <c r="A1204" s="7" t="s">
        <v>3073</v>
      </c>
      <c r="B1204" t="s">
        <v>1</v>
      </c>
      <c r="C1204">
        <v>43.72</v>
      </c>
      <c r="D1204" t="s">
        <v>3074</v>
      </c>
      <c r="E1204" t="s">
        <v>53</v>
      </c>
      <c r="F1204" t="s">
        <v>3075</v>
      </c>
      <c r="G1204" t="s">
        <v>26</v>
      </c>
      <c r="H1204" t="str" cm="1">
        <f t="array" ref="H1204:I1204">_xlfn.TEXTSPLIT(SUBSTITUTE(D1204,"樓",""),"/",,,0)</f>
        <v>7</v>
      </c>
      <c r="I1204" t="str">
        <v>28</v>
      </c>
      <c r="J1204" cm="1">
        <f t="array" ref="J1204">GetNumByUnit(E1204,"房")</f>
        <v>3</v>
      </c>
      <c r="K1204" cm="1">
        <f t="array" ref="K1204">GetNumByUnit(E1204,"廳")</f>
        <v>2</v>
      </c>
      <c r="L1204" cm="1">
        <f t="array" ref="L1204">GetNumByUnit(E1204,"衛")</f>
        <v>2</v>
      </c>
      <c r="M1204" t="str">
        <f t="shared" si="72"/>
        <v xml:space="preserve">台中市西屯區市政北一路  </v>
      </c>
      <c r="N1204" t="str">
        <f t="shared" si="73"/>
        <v>台中市</v>
      </c>
      <c r="O1204">
        <f t="shared" si="74"/>
        <v>32000</v>
      </c>
      <c r="P1204" t="str">
        <f>_xlfn.XLOOKUP(N1204,區隔!$B$3:$B$20,區隔!C$3:C$20,0)</f>
        <v>中部</v>
      </c>
      <c r="Q1204" t="str">
        <f>LOOKUP(C1204,區隔!$F$3:$F$5,區隔!$E$3:$E$5)</f>
        <v>大坪數</v>
      </c>
      <c r="R1204">
        <f t="shared" si="75"/>
        <v>30</v>
      </c>
    </row>
    <row r="1205" spans="1:18" x14ac:dyDescent="0.3">
      <c r="A1205" s="7" t="s">
        <v>3076</v>
      </c>
      <c r="B1205" t="s">
        <v>1</v>
      </c>
      <c r="C1205">
        <v>44.38</v>
      </c>
      <c r="D1205" t="s">
        <v>389</v>
      </c>
      <c r="E1205" t="s">
        <v>51</v>
      </c>
      <c r="F1205" t="s">
        <v>1888</v>
      </c>
      <c r="G1205" t="s">
        <v>365</v>
      </c>
      <c r="H1205" t="str" cm="1">
        <f t="array" ref="H1205:I1205">_xlfn.TEXTSPLIT(SUBSTITUTE(D1205,"樓",""),"/",,,0)</f>
        <v>3</v>
      </c>
      <c r="I1205" t="str">
        <v>14</v>
      </c>
      <c r="J1205" cm="1">
        <f t="array" ref="J1205">GetNumByUnit(E1205,"房")</f>
        <v>2</v>
      </c>
      <c r="K1205" cm="1">
        <f t="array" ref="K1205">GetNumByUnit(E1205,"廳")</f>
        <v>2</v>
      </c>
      <c r="L1205" cm="1">
        <f t="array" ref="L1205">GetNumByUnit(E1205,"衛")</f>
        <v>2</v>
      </c>
      <c r="M1205" t="str">
        <f t="shared" si="72"/>
        <v xml:space="preserve">台中市西屯區福科路  </v>
      </c>
      <c r="N1205" t="str">
        <f t="shared" si="73"/>
        <v>台中市</v>
      </c>
      <c r="O1205">
        <f t="shared" si="74"/>
        <v>42000</v>
      </c>
      <c r="P1205" t="str">
        <f>_xlfn.XLOOKUP(N1205,區隔!$B$3:$B$20,區隔!C$3:C$20,0)</f>
        <v>中部</v>
      </c>
      <c r="Q1205" t="str">
        <f>LOOKUP(C1205,區隔!$F$3:$F$5,區隔!$E$3:$E$5)</f>
        <v>大坪數</v>
      </c>
      <c r="R1205">
        <f t="shared" si="75"/>
        <v>20</v>
      </c>
    </row>
    <row r="1206" spans="1:18" x14ac:dyDescent="0.3">
      <c r="A1206" s="7" t="s">
        <v>726</v>
      </c>
      <c r="B1206" t="s">
        <v>1</v>
      </c>
      <c r="C1206">
        <v>25.2</v>
      </c>
      <c r="D1206" t="s">
        <v>445</v>
      </c>
      <c r="E1206" t="s">
        <v>100</v>
      </c>
      <c r="F1206" t="s">
        <v>727</v>
      </c>
      <c r="G1206" t="s">
        <v>177</v>
      </c>
      <c r="H1206" t="str" cm="1">
        <f t="array" ref="H1206:I1206">_xlfn.TEXTSPLIT(SUBSTITUTE(D1206,"樓",""),"/",,,0)</f>
        <v>3</v>
      </c>
      <c r="I1206" t="str">
        <v>4</v>
      </c>
      <c r="J1206" t="str" cm="1">
        <f t="array" ref="J1206">GetNumByUnit(E1206,"房")</f>
        <v/>
      </c>
      <c r="K1206" cm="1">
        <f t="array" ref="K1206">GetNumByUnit(E1206,"廳")</f>
        <v>1</v>
      </c>
      <c r="L1206" cm="1">
        <f t="array" ref="L1206">GetNumByUnit(E1206,"衛")</f>
        <v>1</v>
      </c>
      <c r="M1206" t="str">
        <f t="shared" si="72"/>
        <v xml:space="preserve">台北市中正區忠孝東路二段  </v>
      </c>
      <c r="N1206" t="str">
        <f t="shared" si="73"/>
        <v>台北市</v>
      </c>
      <c r="O1206">
        <f t="shared" si="74"/>
        <v>38000</v>
      </c>
      <c r="P1206" t="str">
        <f>_xlfn.XLOOKUP(N1206,區隔!$B$3:$B$20,區隔!C$3:C$20,0)</f>
        <v>北部</v>
      </c>
      <c r="Q1206" t="str">
        <f>LOOKUP(C1206,區隔!$F$3:$F$5,區隔!$E$3:$E$5)</f>
        <v>中坪數</v>
      </c>
      <c r="R1206">
        <f t="shared" si="75"/>
        <v>10</v>
      </c>
    </row>
    <row r="1207" spans="1:18" x14ac:dyDescent="0.3">
      <c r="A1207" s="7" t="s">
        <v>730</v>
      </c>
      <c r="B1207" t="s">
        <v>1</v>
      </c>
      <c r="C1207">
        <v>52.88</v>
      </c>
      <c r="D1207" t="s">
        <v>731</v>
      </c>
      <c r="E1207" t="s">
        <v>66</v>
      </c>
      <c r="F1207" t="s">
        <v>732</v>
      </c>
      <c r="G1207" t="s">
        <v>30</v>
      </c>
      <c r="H1207" t="str" cm="1">
        <f t="array" ref="H1207:I1207">_xlfn.TEXTSPLIT(SUBSTITUTE(D1207,"樓",""),"/",,,0)</f>
        <v>20</v>
      </c>
      <c r="I1207" t="str">
        <v>24</v>
      </c>
      <c r="J1207" cm="1">
        <f t="array" ref="J1207">GetNumByUnit(E1207,"房")</f>
        <v>4</v>
      </c>
      <c r="K1207" cm="1">
        <f t="array" ref="K1207">GetNumByUnit(E1207,"廳")</f>
        <v>2</v>
      </c>
      <c r="L1207" cm="1">
        <f t="array" ref="L1207">GetNumByUnit(E1207,"衛")</f>
        <v>2</v>
      </c>
      <c r="M1207" t="str">
        <f t="shared" si="72"/>
        <v xml:space="preserve"> 台北市文山區辛亥路四段  </v>
      </c>
      <c r="N1207" t="str">
        <f t="shared" si="73"/>
        <v>台北市</v>
      </c>
      <c r="O1207">
        <f t="shared" si="74"/>
        <v>65000</v>
      </c>
      <c r="P1207" t="str">
        <f>_xlfn.XLOOKUP(N1207,區隔!$B$3:$B$20,區隔!C$3:C$20,0)</f>
        <v>北部</v>
      </c>
      <c r="Q1207" t="str">
        <f>LOOKUP(C1207,區隔!$F$3:$F$5,區隔!$E$3:$E$5)</f>
        <v>大坪數</v>
      </c>
      <c r="R1207">
        <f t="shared" si="75"/>
        <v>30</v>
      </c>
    </row>
    <row r="1208" spans="1:18" x14ac:dyDescent="0.3">
      <c r="A1208" s="7" t="s">
        <v>3078</v>
      </c>
      <c r="B1208" t="s">
        <v>1</v>
      </c>
      <c r="C1208">
        <v>195.54</v>
      </c>
      <c r="D1208" t="s">
        <v>1603</v>
      </c>
      <c r="E1208" t="s">
        <v>3079</v>
      </c>
      <c r="F1208" t="s">
        <v>3080</v>
      </c>
      <c r="G1208" t="s">
        <v>545</v>
      </c>
      <c r="H1208" t="str" cm="1">
        <f t="array" ref="H1208:I1208">_xlfn.TEXTSPLIT(SUBSTITUTE(D1208,"樓",""),"/",,,0)</f>
        <v>18</v>
      </c>
      <c r="I1208" t="str">
        <v>21</v>
      </c>
      <c r="J1208" cm="1">
        <f t="array" ref="J1208">GetNumByUnit(E1208,"房")</f>
        <v>3</v>
      </c>
      <c r="K1208" cm="1">
        <f t="array" ref="K1208">GetNumByUnit(E1208,"廳")</f>
        <v>4</v>
      </c>
      <c r="L1208" cm="1">
        <f t="array" ref="L1208">GetNumByUnit(E1208,"衛")</f>
        <v>5</v>
      </c>
      <c r="M1208" t="str">
        <f t="shared" si="72"/>
        <v xml:space="preserve"> 台南市安平區永華八街  </v>
      </c>
      <c r="N1208" t="str">
        <f t="shared" si="73"/>
        <v>台南市</v>
      </c>
      <c r="O1208">
        <f t="shared" si="74"/>
        <v>158000</v>
      </c>
      <c r="P1208" t="str">
        <f>_xlfn.XLOOKUP(N1208,區隔!$B$3:$B$20,區隔!C$3:C$20,0)</f>
        <v>南部</v>
      </c>
      <c r="Q1208" t="str">
        <f>LOOKUP(C1208,區隔!$F$3:$F$5,區隔!$E$3:$E$5)</f>
        <v>大坪數</v>
      </c>
      <c r="R1208">
        <f t="shared" si="75"/>
        <v>30</v>
      </c>
    </row>
    <row r="1209" spans="1:18" x14ac:dyDescent="0.3">
      <c r="A1209" s="7" t="s">
        <v>3081</v>
      </c>
      <c r="B1209" t="s">
        <v>1</v>
      </c>
      <c r="C1209">
        <v>34.78</v>
      </c>
      <c r="D1209" t="s">
        <v>299</v>
      </c>
      <c r="E1209" t="s">
        <v>71</v>
      </c>
      <c r="F1209" t="s">
        <v>1665</v>
      </c>
      <c r="G1209" t="s">
        <v>29</v>
      </c>
      <c r="H1209" t="str" cm="1">
        <f t="array" ref="H1209:I1209">_xlfn.TEXTSPLIT(SUBSTITUTE(D1209,"樓",""),"/",,,0)</f>
        <v>4</v>
      </c>
      <c r="I1209" t="str">
        <v>15</v>
      </c>
      <c r="J1209" cm="1">
        <f t="array" ref="J1209">GetNumByUnit(E1209,"房")</f>
        <v>2</v>
      </c>
      <c r="K1209" cm="1">
        <f t="array" ref="K1209">GetNumByUnit(E1209,"廳")</f>
        <v>2</v>
      </c>
      <c r="L1209" cm="1">
        <f t="array" ref="L1209">GetNumByUnit(E1209,"衛")</f>
        <v>2</v>
      </c>
      <c r="M1209" t="str">
        <f t="shared" si="72"/>
        <v xml:space="preserve">台南市東區崇慶街一段  </v>
      </c>
      <c r="N1209" t="str">
        <f t="shared" si="73"/>
        <v>台南市</v>
      </c>
      <c r="O1209">
        <f t="shared" si="74"/>
        <v>25000</v>
      </c>
      <c r="P1209" t="str">
        <f>_xlfn.XLOOKUP(N1209,區隔!$B$3:$B$20,區隔!C$3:C$20,0)</f>
        <v>南部</v>
      </c>
      <c r="Q1209" t="str">
        <f>LOOKUP(C1209,區隔!$F$3:$F$5,區隔!$E$3:$E$5)</f>
        <v>大坪數</v>
      </c>
      <c r="R1209">
        <f t="shared" si="75"/>
        <v>20</v>
      </c>
    </row>
    <row r="1210" spans="1:18" x14ac:dyDescent="0.3">
      <c r="A1210" s="7" t="s">
        <v>3082</v>
      </c>
      <c r="B1210" t="s">
        <v>1</v>
      </c>
      <c r="C1210">
        <v>48.3</v>
      </c>
      <c r="D1210" t="s">
        <v>398</v>
      </c>
      <c r="E1210" t="s">
        <v>66</v>
      </c>
      <c r="F1210" t="s">
        <v>3083</v>
      </c>
      <c r="G1210" t="s">
        <v>245</v>
      </c>
      <c r="H1210" t="str" cm="1">
        <f t="array" ref="H1210:I1210">_xlfn.TEXTSPLIT(SUBSTITUTE(D1210,"樓",""),"/",,,0)</f>
        <v>5</v>
      </c>
      <c r="I1210" t="str">
        <v>9</v>
      </c>
      <c r="J1210" cm="1">
        <f t="array" ref="J1210">GetNumByUnit(E1210,"房")</f>
        <v>4</v>
      </c>
      <c r="K1210" cm="1">
        <f t="array" ref="K1210">GetNumByUnit(E1210,"廳")</f>
        <v>2</v>
      </c>
      <c r="L1210" cm="1">
        <f t="array" ref="L1210">GetNumByUnit(E1210,"衛")</f>
        <v>2</v>
      </c>
      <c r="M1210" t="str">
        <f t="shared" si="72"/>
        <v xml:space="preserve">桃園市桃園區東園街  </v>
      </c>
      <c r="N1210" t="str">
        <f t="shared" si="73"/>
        <v>桃園市</v>
      </c>
      <c r="O1210">
        <f t="shared" si="74"/>
        <v>23000</v>
      </c>
      <c r="P1210" t="str">
        <f>_xlfn.XLOOKUP(N1210,區隔!$B$3:$B$20,區隔!C$3:C$20,0)</f>
        <v>北部</v>
      </c>
      <c r="Q1210" t="str">
        <f>LOOKUP(C1210,區隔!$F$3:$F$5,區隔!$E$3:$E$5)</f>
        <v>大坪數</v>
      </c>
      <c r="R1210">
        <f t="shared" si="75"/>
        <v>10</v>
      </c>
    </row>
    <row r="1211" spans="1:18" x14ac:dyDescent="0.3">
      <c r="A1211" s="7" t="s">
        <v>3084</v>
      </c>
      <c r="B1211" t="s">
        <v>1</v>
      </c>
      <c r="C1211">
        <v>45.06</v>
      </c>
      <c r="D1211" t="s">
        <v>923</v>
      </c>
      <c r="E1211" t="s">
        <v>53</v>
      </c>
      <c r="F1211" t="s">
        <v>3085</v>
      </c>
      <c r="G1211" t="s">
        <v>44</v>
      </c>
      <c r="H1211" t="str" cm="1">
        <f t="array" ref="H1211:I1211">_xlfn.TEXTSPLIT(SUBSTITUTE(D1211,"樓",""),"/",,,0)</f>
        <v>4</v>
      </c>
      <c r="I1211" t="str">
        <v>21</v>
      </c>
      <c r="J1211" cm="1">
        <f t="array" ref="J1211">GetNumByUnit(E1211,"房")</f>
        <v>3</v>
      </c>
      <c r="K1211" cm="1">
        <f t="array" ref="K1211">GetNumByUnit(E1211,"廳")</f>
        <v>2</v>
      </c>
      <c r="L1211" cm="1">
        <f t="array" ref="L1211">GetNumByUnit(E1211,"衛")</f>
        <v>2</v>
      </c>
      <c r="M1211" t="str">
        <f t="shared" si="72"/>
        <v xml:space="preserve">新北市蘆洲區三民路  </v>
      </c>
      <c r="N1211" t="str">
        <f t="shared" si="73"/>
        <v>新北市</v>
      </c>
      <c r="O1211">
        <f t="shared" si="74"/>
        <v>51000</v>
      </c>
      <c r="P1211" t="str">
        <f>_xlfn.XLOOKUP(N1211,區隔!$B$3:$B$20,區隔!C$3:C$20,0)</f>
        <v>北部</v>
      </c>
      <c r="Q1211" t="str">
        <f>LOOKUP(C1211,區隔!$F$3:$F$5,區隔!$E$3:$E$5)</f>
        <v>大坪數</v>
      </c>
      <c r="R1211">
        <f t="shared" si="75"/>
        <v>30</v>
      </c>
    </row>
    <row r="1212" spans="1:18" x14ac:dyDescent="0.3">
      <c r="A1212" s="7" t="s">
        <v>3087</v>
      </c>
      <c r="B1212" t="s">
        <v>1</v>
      </c>
      <c r="C1212">
        <v>40.57</v>
      </c>
      <c r="D1212" t="s">
        <v>541</v>
      </c>
      <c r="E1212" t="s">
        <v>53</v>
      </c>
      <c r="F1212" t="s">
        <v>3088</v>
      </c>
      <c r="G1212" t="s">
        <v>83</v>
      </c>
      <c r="H1212" t="str" cm="1">
        <f t="array" ref="H1212:I1212">_xlfn.TEXTSPLIT(SUBSTITUTE(D1212,"樓",""),"/",,,0)</f>
        <v>5</v>
      </c>
      <c r="I1212" t="str">
        <v>10</v>
      </c>
      <c r="J1212" cm="1">
        <f t="array" ref="J1212">GetNumByUnit(E1212,"房")</f>
        <v>3</v>
      </c>
      <c r="K1212" cm="1">
        <f t="array" ref="K1212">GetNumByUnit(E1212,"廳")</f>
        <v>2</v>
      </c>
      <c r="L1212" cm="1">
        <f t="array" ref="L1212">GetNumByUnit(E1212,"衛")</f>
        <v>2</v>
      </c>
      <c r="M1212" t="str">
        <f t="shared" si="72"/>
        <v xml:space="preserve">台南市東區凱旋路  </v>
      </c>
      <c r="N1212" t="str">
        <f t="shared" si="73"/>
        <v>台南市</v>
      </c>
      <c r="O1212">
        <f t="shared" si="74"/>
        <v>27000</v>
      </c>
      <c r="P1212" t="str">
        <f>_xlfn.XLOOKUP(N1212,區隔!$B$3:$B$20,區隔!C$3:C$20,0)</f>
        <v>南部</v>
      </c>
      <c r="Q1212" t="str">
        <f>LOOKUP(C1212,區隔!$F$3:$F$5,區隔!$E$3:$E$5)</f>
        <v>大坪數</v>
      </c>
      <c r="R1212">
        <f t="shared" si="75"/>
        <v>10</v>
      </c>
    </row>
    <row r="1213" spans="1:18" x14ac:dyDescent="0.3">
      <c r="A1213" s="7" t="s">
        <v>3090</v>
      </c>
      <c r="B1213" t="s">
        <v>1</v>
      </c>
      <c r="C1213">
        <v>34.020000000000003</v>
      </c>
      <c r="D1213" t="s">
        <v>556</v>
      </c>
      <c r="E1213" t="s">
        <v>537</v>
      </c>
      <c r="F1213" t="s">
        <v>2222</v>
      </c>
      <c r="G1213" t="s">
        <v>83</v>
      </c>
      <c r="H1213" t="str" cm="1">
        <f t="array" ref="H1213:I1213">_xlfn.TEXTSPLIT(SUBSTITUTE(D1213,"樓",""),"/",,,0)</f>
        <v>3</v>
      </c>
      <c r="I1213" t="str">
        <v>6</v>
      </c>
      <c r="J1213" cm="1">
        <f t="array" ref="J1213">GetNumByUnit(E1213,"房")</f>
        <v>3</v>
      </c>
      <c r="K1213" cm="1">
        <f t="array" ref="K1213">GetNumByUnit(E1213,"廳")</f>
        <v>2</v>
      </c>
      <c r="L1213" cm="1">
        <f t="array" ref="L1213">GetNumByUnit(E1213,"衛")</f>
        <v>5</v>
      </c>
      <c r="M1213" t="str">
        <f t="shared" si="72"/>
        <v xml:space="preserve">台中市西屯區文心路三段  </v>
      </c>
      <c r="N1213" t="str">
        <f t="shared" si="73"/>
        <v>台中市</v>
      </c>
      <c r="O1213">
        <f t="shared" si="74"/>
        <v>27000</v>
      </c>
      <c r="P1213" t="str">
        <f>_xlfn.XLOOKUP(N1213,區隔!$B$3:$B$20,區隔!C$3:C$20,0)</f>
        <v>中部</v>
      </c>
      <c r="Q1213" t="str">
        <f>LOOKUP(C1213,區隔!$F$3:$F$5,區隔!$E$3:$E$5)</f>
        <v>大坪數</v>
      </c>
      <c r="R1213">
        <f t="shared" si="75"/>
        <v>10</v>
      </c>
    </row>
    <row r="1214" spans="1:18" x14ac:dyDescent="0.3">
      <c r="A1214" s="7" t="s">
        <v>733</v>
      </c>
      <c r="B1214" t="s">
        <v>1</v>
      </c>
      <c r="C1214">
        <v>39.83</v>
      </c>
      <c r="D1214" t="s">
        <v>95</v>
      </c>
      <c r="E1214" t="s">
        <v>51</v>
      </c>
      <c r="F1214" t="s">
        <v>148</v>
      </c>
      <c r="G1214" t="s">
        <v>112</v>
      </c>
      <c r="H1214" t="str" cm="1">
        <f t="array" ref="H1214:I1214">_xlfn.TEXTSPLIT(SUBSTITUTE(D1214,"樓",""),"/",,,0)</f>
        <v>8</v>
      </c>
      <c r="I1214" t="str">
        <v>15</v>
      </c>
      <c r="J1214" cm="1">
        <f t="array" ref="J1214">GetNumByUnit(E1214,"房")</f>
        <v>2</v>
      </c>
      <c r="K1214" cm="1">
        <f t="array" ref="K1214">GetNumByUnit(E1214,"廳")</f>
        <v>2</v>
      </c>
      <c r="L1214" cm="1">
        <f t="array" ref="L1214">GetNumByUnit(E1214,"衛")</f>
        <v>2</v>
      </c>
      <c r="M1214" t="str">
        <f t="shared" si="72"/>
        <v xml:space="preserve">台北市萬華區中華路一段  </v>
      </c>
      <c r="N1214" t="str">
        <f t="shared" si="73"/>
        <v>台北市</v>
      </c>
      <c r="O1214">
        <f t="shared" si="74"/>
        <v>60000</v>
      </c>
      <c r="P1214" t="str">
        <f>_xlfn.XLOOKUP(N1214,區隔!$B$3:$B$20,區隔!C$3:C$20,0)</f>
        <v>北部</v>
      </c>
      <c r="Q1214" t="str">
        <f>LOOKUP(C1214,區隔!$F$3:$F$5,區隔!$E$3:$E$5)</f>
        <v>大坪數</v>
      </c>
      <c r="R1214">
        <f t="shared" si="75"/>
        <v>20</v>
      </c>
    </row>
    <row r="1215" spans="1:18" x14ac:dyDescent="0.3">
      <c r="A1215" s="7" t="s">
        <v>3091</v>
      </c>
      <c r="B1215" t="s">
        <v>1</v>
      </c>
      <c r="C1215">
        <v>43.75</v>
      </c>
      <c r="D1215" t="s">
        <v>159</v>
      </c>
      <c r="E1215" t="s">
        <v>53</v>
      </c>
      <c r="F1215" t="s">
        <v>3092</v>
      </c>
      <c r="G1215" t="s">
        <v>89</v>
      </c>
      <c r="H1215" t="str" cm="1">
        <f t="array" ref="H1215:I1215">_xlfn.TEXTSPLIT(SUBSTITUTE(D1215,"樓",""),"/",,,0)</f>
        <v>11</v>
      </c>
      <c r="I1215" t="str">
        <v>15</v>
      </c>
      <c r="J1215" cm="1">
        <f t="array" ref="J1215">GetNumByUnit(E1215,"房")</f>
        <v>3</v>
      </c>
      <c r="K1215" cm="1">
        <f t="array" ref="K1215">GetNumByUnit(E1215,"廳")</f>
        <v>2</v>
      </c>
      <c r="L1215" cm="1">
        <f t="array" ref="L1215">GetNumByUnit(E1215,"衛")</f>
        <v>2</v>
      </c>
      <c r="M1215" t="str">
        <f t="shared" si="72"/>
        <v xml:space="preserve">新北市淡水區濱海路一段  </v>
      </c>
      <c r="N1215" t="str">
        <f t="shared" si="73"/>
        <v>新北市</v>
      </c>
      <c r="O1215">
        <f t="shared" si="74"/>
        <v>28000</v>
      </c>
      <c r="P1215" t="str">
        <f>_xlfn.XLOOKUP(N1215,區隔!$B$3:$B$20,區隔!C$3:C$20,0)</f>
        <v>北部</v>
      </c>
      <c r="Q1215" t="str">
        <f>LOOKUP(C1215,區隔!$F$3:$F$5,區隔!$E$3:$E$5)</f>
        <v>大坪數</v>
      </c>
      <c r="R1215">
        <f t="shared" si="75"/>
        <v>20</v>
      </c>
    </row>
    <row r="1216" spans="1:18" x14ac:dyDescent="0.3">
      <c r="A1216" s="7" t="s">
        <v>734</v>
      </c>
      <c r="B1216" t="s">
        <v>1</v>
      </c>
      <c r="C1216">
        <v>30.4</v>
      </c>
      <c r="D1216" t="s">
        <v>64</v>
      </c>
      <c r="E1216" t="s">
        <v>56</v>
      </c>
      <c r="F1216" t="s">
        <v>735</v>
      </c>
      <c r="G1216" t="s">
        <v>228</v>
      </c>
      <c r="H1216" t="str" cm="1">
        <f t="array" ref="H1216:I1216">_xlfn.TEXTSPLIT(SUBSTITUTE(D1216,"樓",""),"/",,,0)</f>
        <v>1</v>
      </c>
      <c r="I1216" t="str">
        <v>4</v>
      </c>
      <c r="J1216" cm="1">
        <f t="array" ref="J1216">GetNumByUnit(E1216,"房")</f>
        <v>1</v>
      </c>
      <c r="K1216" cm="1">
        <f t="array" ref="K1216">GetNumByUnit(E1216,"廳")</f>
        <v>1</v>
      </c>
      <c r="L1216" cm="1">
        <f t="array" ref="L1216">GetNumByUnit(E1216,"衛")</f>
        <v>1</v>
      </c>
      <c r="M1216" t="str">
        <f t="shared" si="72"/>
        <v xml:space="preserve">台北市士林區華岡路  </v>
      </c>
      <c r="N1216" t="str">
        <f t="shared" si="73"/>
        <v>台北市</v>
      </c>
      <c r="O1216">
        <f t="shared" si="74"/>
        <v>35000</v>
      </c>
      <c r="P1216" t="str">
        <f>_xlfn.XLOOKUP(N1216,區隔!$B$3:$B$20,區隔!C$3:C$20,0)</f>
        <v>北部</v>
      </c>
      <c r="Q1216" t="str">
        <f>LOOKUP(C1216,區隔!$F$3:$F$5,區隔!$E$3:$E$5)</f>
        <v>大坪數</v>
      </c>
      <c r="R1216">
        <f t="shared" si="75"/>
        <v>10</v>
      </c>
    </row>
    <row r="1217" spans="1:18" x14ac:dyDescent="0.3">
      <c r="A1217" s="7" t="s">
        <v>3093</v>
      </c>
      <c r="B1217" t="s">
        <v>1</v>
      </c>
      <c r="C1217">
        <v>39.96</v>
      </c>
      <c r="D1217" t="s">
        <v>95</v>
      </c>
      <c r="E1217" t="s">
        <v>61</v>
      </c>
      <c r="F1217" t="s">
        <v>3094</v>
      </c>
      <c r="G1217" t="s">
        <v>562</v>
      </c>
      <c r="H1217" t="str" cm="1">
        <f t="array" ref="H1217:I1217">_xlfn.TEXTSPLIT(SUBSTITUTE(D1217,"樓",""),"/",,,0)</f>
        <v>8</v>
      </c>
      <c r="I1217" t="str">
        <v>15</v>
      </c>
      <c r="J1217" cm="1">
        <f t="array" ref="J1217">GetNumByUnit(E1217,"房")</f>
        <v>2</v>
      </c>
      <c r="K1217" cm="1">
        <f t="array" ref="K1217">GetNumByUnit(E1217,"廳")</f>
        <v>2</v>
      </c>
      <c r="L1217" cm="1">
        <f t="array" ref="L1217">GetNumByUnit(E1217,"衛")</f>
        <v>1</v>
      </c>
      <c r="M1217" t="str">
        <f t="shared" si="72"/>
        <v xml:space="preserve">桃園市八德區仁德一路  </v>
      </c>
      <c r="N1217" t="str">
        <f t="shared" si="73"/>
        <v>桃園市</v>
      </c>
      <c r="O1217">
        <f t="shared" si="74"/>
        <v>21000</v>
      </c>
      <c r="P1217" t="str">
        <f>_xlfn.XLOOKUP(N1217,區隔!$B$3:$B$20,區隔!C$3:C$20,0)</f>
        <v>北部</v>
      </c>
      <c r="Q1217" t="str">
        <f>LOOKUP(C1217,區隔!$F$3:$F$5,區隔!$E$3:$E$5)</f>
        <v>大坪數</v>
      </c>
      <c r="R1217">
        <f t="shared" si="75"/>
        <v>20</v>
      </c>
    </row>
    <row r="1218" spans="1:18" x14ac:dyDescent="0.3">
      <c r="A1218" s="7" t="s">
        <v>3095</v>
      </c>
      <c r="B1218" t="s">
        <v>1</v>
      </c>
      <c r="C1218">
        <v>30.53</v>
      </c>
      <c r="D1218" t="s">
        <v>52</v>
      </c>
      <c r="E1218" t="s">
        <v>61</v>
      </c>
      <c r="F1218" t="s">
        <v>3094</v>
      </c>
      <c r="G1218" t="s">
        <v>493</v>
      </c>
      <c r="H1218" t="str" cm="1">
        <f t="array" ref="H1218:I1218">_xlfn.TEXTSPLIT(SUBSTITUTE(D1218,"樓",""),"/",,,0)</f>
        <v>12</v>
      </c>
      <c r="I1218" t="str">
        <v>15</v>
      </c>
      <c r="J1218" cm="1">
        <f t="array" ref="J1218">GetNumByUnit(E1218,"房")</f>
        <v>2</v>
      </c>
      <c r="K1218" cm="1">
        <f t="array" ref="K1218">GetNumByUnit(E1218,"廳")</f>
        <v>2</v>
      </c>
      <c r="L1218" cm="1">
        <f t="array" ref="L1218">GetNumByUnit(E1218,"衛")</f>
        <v>1</v>
      </c>
      <c r="M1218" t="str">
        <f t="shared" si="72"/>
        <v xml:space="preserve">桃園市八德區仁德一路  </v>
      </c>
      <c r="N1218" t="str">
        <f t="shared" si="73"/>
        <v>桃園市</v>
      </c>
      <c r="O1218">
        <f t="shared" si="74"/>
        <v>20000</v>
      </c>
      <c r="P1218" t="str">
        <f>_xlfn.XLOOKUP(N1218,區隔!$B$3:$B$20,區隔!C$3:C$20,0)</f>
        <v>北部</v>
      </c>
      <c r="Q1218" t="str">
        <f>LOOKUP(C1218,區隔!$F$3:$F$5,區隔!$E$3:$E$5)</f>
        <v>大坪數</v>
      </c>
      <c r="R1218">
        <f t="shared" si="75"/>
        <v>20</v>
      </c>
    </row>
    <row r="1219" spans="1:18" x14ac:dyDescent="0.3">
      <c r="A1219" s="7" t="s">
        <v>737</v>
      </c>
      <c r="B1219" t="s">
        <v>1</v>
      </c>
      <c r="C1219">
        <v>61.61</v>
      </c>
      <c r="D1219" t="s">
        <v>62</v>
      </c>
      <c r="E1219" t="s">
        <v>66</v>
      </c>
      <c r="F1219" t="s">
        <v>157</v>
      </c>
      <c r="G1219" t="s">
        <v>463</v>
      </c>
      <c r="H1219" t="str" cm="1">
        <f t="array" ref="H1219:I1219">_xlfn.TEXTSPLIT(SUBSTITUTE(D1219,"樓",""),"/",,,0)</f>
        <v>8</v>
      </c>
      <c r="I1219" t="str">
        <v>12</v>
      </c>
      <c r="J1219" cm="1">
        <f t="array" ref="J1219">GetNumByUnit(E1219,"房")</f>
        <v>4</v>
      </c>
      <c r="K1219" cm="1">
        <f t="array" ref="K1219">GetNumByUnit(E1219,"廳")</f>
        <v>2</v>
      </c>
      <c r="L1219" cm="1">
        <f t="array" ref="L1219">GetNumByUnit(E1219,"衛")</f>
        <v>2</v>
      </c>
      <c r="M1219" t="str">
        <f t="shared" ref="M1219:M1282" si="76">IFERROR(_xlfn.TEXTAFTER(F1219,"/",LEN(F1219)-LEN(SUBSTITUTE(F1219,"/",""))),F1219)</f>
        <v xml:space="preserve">台北市南港區經貿二路  </v>
      </c>
      <c r="N1219" t="str">
        <f t="shared" ref="N1219:N1282" si="77">TRIM(LEFT(M1219,MIN(IFERROR(SEARCH("縣",M1219),999),IFERROR(SEARCH("市",M1219),999))))</f>
        <v>台北市</v>
      </c>
      <c r="O1219">
        <f t="shared" ref="O1219:O1282" si="78">VALUE(SUBSTITUTE(SUBSTITUTE(G1219,",", ""),"元/月",""))</f>
        <v>88000</v>
      </c>
      <c r="P1219" t="str">
        <f>_xlfn.XLOOKUP(N1219,區隔!$B$3:$B$20,區隔!C$3:C$20,0)</f>
        <v>北部</v>
      </c>
      <c r="Q1219" t="str">
        <f>LOOKUP(C1219,區隔!$F$3:$F$5,區隔!$E$3:$E$5)</f>
        <v>大坪數</v>
      </c>
      <c r="R1219">
        <f t="shared" ref="R1219:R1282" si="79">_xlfn.XLOOKUP(CEILING(I1219,10),_xlfn.SEQUENCE(100,,10,10),_xlfn.SEQUENCE(100,,10,10))</f>
        <v>20</v>
      </c>
    </row>
    <row r="1220" spans="1:18" x14ac:dyDescent="0.3">
      <c r="A1220" s="7" t="s">
        <v>3096</v>
      </c>
      <c r="B1220" t="s">
        <v>1</v>
      </c>
      <c r="C1220">
        <v>25.15</v>
      </c>
      <c r="D1220" t="s">
        <v>445</v>
      </c>
      <c r="E1220" t="s">
        <v>61</v>
      </c>
      <c r="F1220" t="s">
        <v>3097</v>
      </c>
      <c r="G1220" t="s">
        <v>245</v>
      </c>
      <c r="H1220" t="str" cm="1">
        <f t="array" ref="H1220:I1220">_xlfn.TEXTSPLIT(SUBSTITUTE(D1220,"樓",""),"/",,,0)</f>
        <v>3</v>
      </c>
      <c r="I1220" t="str">
        <v>4</v>
      </c>
      <c r="J1220" cm="1">
        <f t="array" ref="J1220">GetNumByUnit(E1220,"房")</f>
        <v>2</v>
      </c>
      <c r="K1220" cm="1">
        <f t="array" ref="K1220">GetNumByUnit(E1220,"廳")</f>
        <v>2</v>
      </c>
      <c r="L1220" cm="1">
        <f t="array" ref="L1220">GetNumByUnit(E1220,"衛")</f>
        <v>1</v>
      </c>
      <c r="M1220" t="str">
        <f t="shared" si="76"/>
        <v xml:space="preserve">新北市板橋區民享街  </v>
      </c>
      <c r="N1220" t="str">
        <f t="shared" si="77"/>
        <v>新北市</v>
      </c>
      <c r="O1220">
        <f t="shared" si="78"/>
        <v>23000</v>
      </c>
      <c r="P1220" t="str">
        <f>_xlfn.XLOOKUP(N1220,區隔!$B$3:$B$20,區隔!C$3:C$20,0)</f>
        <v>北部</v>
      </c>
      <c r="Q1220" t="str">
        <f>LOOKUP(C1220,區隔!$F$3:$F$5,區隔!$E$3:$E$5)</f>
        <v>中坪數</v>
      </c>
      <c r="R1220">
        <f t="shared" si="79"/>
        <v>10</v>
      </c>
    </row>
    <row r="1221" spans="1:18" x14ac:dyDescent="0.3">
      <c r="A1221" s="7" t="s">
        <v>3098</v>
      </c>
      <c r="B1221" t="s">
        <v>1</v>
      </c>
      <c r="C1221">
        <v>27.78</v>
      </c>
      <c r="D1221" t="s">
        <v>58</v>
      </c>
      <c r="E1221" t="s">
        <v>79</v>
      </c>
      <c r="F1221" t="s">
        <v>3099</v>
      </c>
      <c r="G1221" t="s">
        <v>999</v>
      </c>
      <c r="H1221" t="str" cm="1">
        <f t="array" ref="H1221:I1221">_xlfn.TEXTSPLIT(SUBSTITUTE(D1221,"樓",""),"/",,,0)</f>
        <v>1</v>
      </c>
      <c r="I1221" t="str">
        <v>5</v>
      </c>
      <c r="J1221" cm="1">
        <f t="array" ref="J1221">GetNumByUnit(E1221,"房")</f>
        <v>1</v>
      </c>
      <c r="K1221" cm="1">
        <f t="array" ref="K1221">GetNumByUnit(E1221,"廳")</f>
        <v>2</v>
      </c>
      <c r="L1221" cm="1">
        <f t="array" ref="L1221">GetNumByUnit(E1221,"衛")</f>
        <v>1</v>
      </c>
      <c r="M1221" t="str">
        <f t="shared" si="76"/>
        <v xml:space="preserve">新北市蘆洲區永平街  </v>
      </c>
      <c r="N1221" t="str">
        <f t="shared" si="77"/>
        <v>新北市</v>
      </c>
      <c r="O1221">
        <f t="shared" si="78"/>
        <v>26000</v>
      </c>
      <c r="P1221" t="str">
        <f>_xlfn.XLOOKUP(N1221,區隔!$B$3:$B$20,區隔!C$3:C$20,0)</f>
        <v>北部</v>
      </c>
      <c r="Q1221" t="str">
        <f>LOOKUP(C1221,區隔!$F$3:$F$5,區隔!$E$3:$E$5)</f>
        <v>中坪數</v>
      </c>
      <c r="R1221">
        <f t="shared" si="79"/>
        <v>10</v>
      </c>
    </row>
    <row r="1222" spans="1:18" x14ac:dyDescent="0.3">
      <c r="A1222" s="7" t="s">
        <v>738</v>
      </c>
      <c r="B1222" t="s">
        <v>1</v>
      </c>
      <c r="C1222">
        <v>15.68</v>
      </c>
      <c r="D1222" t="s">
        <v>610</v>
      </c>
      <c r="E1222" t="s">
        <v>141</v>
      </c>
      <c r="F1222" t="s">
        <v>219</v>
      </c>
      <c r="G1222" t="s">
        <v>739</v>
      </c>
      <c r="H1222" t="str" cm="1">
        <f t="array" ref="H1222:I1222">_xlfn.TEXTSPLIT(SUBSTITUTE(D1222,"樓",""),"/",,,0)</f>
        <v>10</v>
      </c>
      <c r="I1222" t="str">
        <v>14</v>
      </c>
      <c r="J1222" cm="1">
        <f t="array" ref="J1222">GetNumByUnit(E1222,"房")</f>
        <v>2</v>
      </c>
      <c r="K1222" cm="1">
        <f t="array" ref="K1222">GetNumByUnit(E1222,"廳")</f>
        <v>1</v>
      </c>
      <c r="L1222" cm="1">
        <f t="array" ref="L1222">GetNumByUnit(E1222,"衛")</f>
        <v>1</v>
      </c>
      <c r="M1222" t="str">
        <f t="shared" si="76"/>
        <v xml:space="preserve">台北市中山區農安街  </v>
      </c>
      <c r="N1222" t="str">
        <f t="shared" si="77"/>
        <v>台北市</v>
      </c>
      <c r="O1222">
        <f t="shared" si="78"/>
        <v>42800</v>
      </c>
      <c r="P1222" t="str">
        <f>_xlfn.XLOOKUP(N1222,區隔!$B$3:$B$20,區隔!C$3:C$20,0)</f>
        <v>北部</v>
      </c>
      <c r="Q1222" t="str">
        <f>LOOKUP(C1222,區隔!$F$3:$F$5,區隔!$E$3:$E$5)</f>
        <v>中坪數</v>
      </c>
      <c r="R1222">
        <f t="shared" si="79"/>
        <v>20</v>
      </c>
    </row>
    <row r="1223" spans="1:18" x14ac:dyDescent="0.3">
      <c r="A1223" s="7" t="s">
        <v>740</v>
      </c>
      <c r="B1223" t="s">
        <v>1</v>
      </c>
      <c r="C1223">
        <v>17.86</v>
      </c>
      <c r="D1223" t="s">
        <v>448</v>
      </c>
      <c r="E1223" t="s">
        <v>56</v>
      </c>
      <c r="F1223" t="s">
        <v>135</v>
      </c>
      <c r="G1223" t="s">
        <v>116</v>
      </c>
      <c r="H1223" t="str" cm="1">
        <f t="array" ref="H1223:I1223">_xlfn.TEXTSPLIT(SUBSTITUTE(D1223,"樓",""),"/",,,0)</f>
        <v>4</v>
      </c>
      <c r="I1223" t="str">
        <v>10</v>
      </c>
      <c r="J1223" cm="1">
        <f t="array" ref="J1223">GetNumByUnit(E1223,"房")</f>
        <v>1</v>
      </c>
      <c r="K1223" cm="1">
        <f t="array" ref="K1223">GetNumByUnit(E1223,"廳")</f>
        <v>1</v>
      </c>
      <c r="L1223" cm="1">
        <f t="array" ref="L1223">GetNumByUnit(E1223,"衛")</f>
        <v>1</v>
      </c>
      <c r="M1223" t="str">
        <f t="shared" si="76"/>
        <v xml:space="preserve">台北市中山區松江路  </v>
      </c>
      <c r="N1223" t="str">
        <f t="shared" si="77"/>
        <v>台北市</v>
      </c>
      <c r="O1223">
        <f t="shared" si="78"/>
        <v>48000</v>
      </c>
      <c r="P1223" t="str">
        <f>_xlfn.XLOOKUP(N1223,區隔!$B$3:$B$20,區隔!C$3:C$20,0)</f>
        <v>北部</v>
      </c>
      <c r="Q1223" t="str">
        <f>LOOKUP(C1223,區隔!$F$3:$F$5,區隔!$E$3:$E$5)</f>
        <v>中坪數</v>
      </c>
      <c r="R1223">
        <f t="shared" si="79"/>
        <v>10</v>
      </c>
    </row>
    <row r="1224" spans="1:18" x14ac:dyDescent="0.3">
      <c r="A1224" s="7" t="s">
        <v>741</v>
      </c>
      <c r="B1224" t="s">
        <v>1</v>
      </c>
      <c r="C1224">
        <v>11.11</v>
      </c>
      <c r="D1224" t="s">
        <v>448</v>
      </c>
      <c r="E1224" t="s">
        <v>56</v>
      </c>
      <c r="F1224" t="s">
        <v>135</v>
      </c>
      <c r="G1224" t="s">
        <v>116</v>
      </c>
      <c r="H1224" t="str" cm="1">
        <f t="array" ref="H1224:I1224">_xlfn.TEXTSPLIT(SUBSTITUTE(D1224,"樓",""),"/",,,0)</f>
        <v>4</v>
      </c>
      <c r="I1224" t="str">
        <v>10</v>
      </c>
      <c r="J1224" cm="1">
        <f t="array" ref="J1224">GetNumByUnit(E1224,"房")</f>
        <v>1</v>
      </c>
      <c r="K1224" cm="1">
        <f t="array" ref="K1224">GetNumByUnit(E1224,"廳")</f>
        <v>1</v>
      </c>
      <c r="L1224" cm="1">
        <f t="array" ref="L1224">GetNumByUnit(E1224,"衛")</f>
        <v>1</v>
      </c>
      <c r="M1224" t="str">
        <f t="shared" si="76"/>
        <v xml:space="preserve">台北市中山區松江路  </v>
      </c>
      <c r="N1224" t="str">
        <f t="shared" si="77"/>
        <v>台北市</v>
      </c>
      <c r="O1224">
        <f t="shared" si="78"/>
        <v>48000</v>
      </c>
      <c r="P1224" t="str">
        <f>_xlfn.XLOOKUP(N1224,區隔!$B$3:$B$20,區隔!C$3:C$20,0)</f>
        <v>北部</v>
      </c>
      <c r="Q1224" t="str">
        <f>LOOKUP(C1224,區隔!$F$3:$F$5,區隔!$E$3:$E$5)</f>
        <v>小坪數</v>
      </c>
      <c r="R1224">
        <f t="shared" si="79"/>
        <v>10</v>
      </c>
    </row>
    <row r="1225" spans="1:18" x14ac:dyDescent="0.3">
      <c r="A1225" s="7" t="s">
        <v>743</v>
      </c>
      <c r="B1225" t="s">
        <v>1</v>
      </c>
      <c r="C1225">
        <v>52.52</v>
      </c>
      <c r="D1225" t="s">
        <v>744</v>
      </c>
      <c r="E1225" t="s">
        <v>53</v>
      </c>
      <c r="F1225" t="s">
        <v>745</v>
      </c>
      <c r="G1225" t="s">
        <v>30</v>
      </c>
      <c r="H1225" t="str" cm="1">
        <f t="array" ref="H1225:I1225">_xlfn.TEXTSPLIT(SUBSTITUTE(D1225,"樓",""),"/",,,0)</f>
        <v>12</v>
      </c>
      <c r="I1225" t="str">
        <v>16</v>
      </c>
      <c r="J1225" cm="1">
        <f t="array" ref="J1225">GetNumByUnit(E1225,"房")</f>
        <v>3</v>
      </c>
      <c r="K1225" cm="1">
        <f t="array" ref="K1225">GetNumByUnit(E1225,"廳")</f>
        <v>2</v>
      </c>
      <c r="L1225" cm="1">
        <f t="array" ref="L1225">GetNumByUnit(E1225,"衛")</f>
        <v>2</v>
      </c>
      <c r="M1225" t="str">
        <f t="shared" si="76"/>
        <v xml:space="preserve">台北市大安區四維路  </v>
      </c>
      <c r="N1225" t="str">
        <f t="shared" si="77"/>
        <v>台北市</v>
      </c>
      <c r="O1225">
        <f t="shared" si="78"/>
        <v>65000</v>
      </c>
      <c r="P1225" t="str">
        <f>_xlfn.XLOOKUP(N1225,區隔!$B$3:$B$20,區隔!C$3:C$20,0)</f>
        <v>北部</v>
      </c>
      <c r="Q1225" t="str">
        <f>LOOKUP(C1225,區隔!$F$3:$F$5,區隔!$E$3:$E$5)</f>
        <v>大坪數</v>
      </c>
      <c r="R1225">
        <f t="shared" si="79"/>
        <v>20</v>
      </c>
    </row>
    <row r="1226" spans="1:18" x14ac:dyDescent="0.3">
      <c r="A1226" s="7" t="s">
        <v>3101</v>
      </c>
      <c r="B1226" t="s">
        <v>1</v>
      </c>
      <c r="C1226">
        <v>69.69</v>
      </c>
      <c r="D1226" t="s">
        <v>1449</v>
      </c>
      <c r="E1226" t="s">
        <v>193</v>
      </c>
      <c r="F1226" t="s">
        <v>3102</v>
      </c>
      <c r="G1226" t="s">
        <v>3</v>
      </c>
      <c r="H1226" t="str" cm="1">
        <f t="array" ref="H1226:I1226">_xlfn.TEXTSPLIT(SUBSTITUTE(D1226,"樓",""),"/",,,0)</f>
        <v>21</v>
      </c>
      <c r="I1226" t="str">
        <v>23</v>
      </c>
      <c r="J1226" cm="1">
        <f t="array" ref="J1226">GetNumByUnit(E1226,"房")</f>
        <v>4</v>
      </c>
      <c r="K1226" cm="1">
        <f t="array" ref="K1226">GetNumByUnit(E1226,"廳")</f>
        <v>2</v>
      </c>
      <c r="L1226" cm="1">
        <f t="array" ref="L1226">GetNumByUnit(E1226,"衛")</f>
        <v>2</v>
      </c>
      <c r="M1226" t="str">
        <f t="shared" si="76"/>
        <v xml:space="preserve">台南市安平區永華路二段  </v>
      </c>
      <c r="N1226" t="str">
        <f t="shared" si="77"/>
        <v>台南市</v>
      </c>
      <c r="O1226">
        <f t="shared" si="78"/>
        <v>55000</v>
      </c>
      <c r="P1226" t="str">
        <f>_xlfn.XLOOKUP(N1226,區隔!$B$3:$B$20,區隔!C$3:C$20,0)</f>
        <v>南部</v>
      </c>
      <c r="Q1226" t="str">
        <f>LOOKUP(C1226,區隔!$F$3:$F$5,區隔!$E$3:$E$5)</f>
        <v>大坪數</v>
      </c>
      <c r="R1226">
        <f t="shared" si="79"/>
        <v>30</v>
      </c>
    </row>
    <row r="1227" spans="1:18" x14ac:dyDescent="0.3">
      <c r="A1227" s="7" t="s">
        <v>3105</v>
      </c>
      <c r="B1227" t="s">
        <v>1</v>
      </c>
      <c r="C1227">
        <v>38.130000000000003</v>
      </c>
      <c r="D1227" t="s">
        <v>382</v>
      </c>
      <c r="E1227" t="s">
        <v>53</v>
      </c>
      <c r="F1227" t="s">
        <v>3106</v>
      </c>
      <c r="G1227" t="s">
        <v>87</v>
      </c>
      <c r="H1227" t="str" cm="1">
        <f t="array" ref="H1227:I1227">_xlfn.TEXTSPLIT(SUBSTITUTE(D1227,"樓",""),"/",,,0)</f>
        <v>4</v>
      </c>
      <c r="I1227" t="str">
        <v>6</v>
      </c>
      <c r="J1227" cm="1">
        <f t="array" ref="J1227">GetNumByUnit(E1227,"房")</f>
        <v>3</v>
      </c>
      <c r="K1227" cm="1">
        <f t="array" ref="K1227">GetNumByUnit(E1227,"廳")</f>
        <v>2</v>
      </c>
      <c r="L1227" cm="1">
        <f t="array" ref="L1227">GetNumByUnit(E1227,"衛")</f>
        <v>2</v>
      </c>
      <c r="M1227" t="str">
        <f t="shared" si="76"/>
        <v xml:space="preserve">新北市汐止區水源路二段  </v>
      </c>
      <c r="N1227" t="str">
        <f t="shared" si="77"/>
        <v>新北市</v>
      </c>
      <c r="O1227">
        <f t="shared" si="78"/>
        <v>24000</v>
      </c>
      <c r="P1227" t="str">
        <f>_xlfn.XLOOKUP(N1227,區隔!$B$3:$B$20,區隔!C$3:C$20,0)</f>
        <v>北部</v>
      </c>
      <c r="Q1227" t="str">
        <f>LOOKUP(C1227,區隔!$F$3:$F$5,區隔!$E$3:$E$5)</f>
        <v>大坪數</v>
      </c>
      <c r="R1227">
        <f t="shared" si="79"/>
        <v>10</v>
      </c>
    </row>
    <row r="1228" spans="1:18" x14ac:dyDescent="0.3">
      <c r="A1228" s="7" t="s">
        <v>3107</v>
      </c>
      <c r="B1228" t="s">
        <v>1</v>
      </c>
      <c r="C1228">
        <v>35.979999999999997</v>
      </c>
      <c r="D1228" t="s">
        <v>778</v>
      </c>
      <c r="E1228" t="s">
        <v>61</v>
      </c>
      <c r="F1228" t="s">
        <v>3108</v>
      </c>
      <c r="G1228" t="s">
        <v>722</v>
      </c>
      <c r="H1228" t="str" cm="1">
        <f t="array" ref="H1228:I1228">_xlfn.TEXTSPLIT(SUBSTITUTE(D1228,"樓",""),"/",,,0)</f>
        <v>11</v>
      </c>
      <c r="I1228" t="str">
        <v>18</v>
      </c>
      <c r="J1228" cm="1">
        <f t="array" ref="J1228">GetNumByUnit(E1228,"房")</f>
        <v>2</v>
      </c>
      <c r="K1228" cm="1">
        <f t="array" ref="K1228">GetNumByUnit(E1228,"廳")</f>
        <v>2</v>
      </c>
      <c r="L1228" cm="1">
        <f t="array" ref="L1228">GetNumByUnit(E1228,"衛")</f>
        <v>1</v>
      </c>
      <c r="M1228" t="str">
        <f t="shared" si="76"/>
        <v xml:space="preserve"> 新北市新莊區中原東路  </v>
      </c>
      <c r="N1228" t="str">
        <f t="shared" si="77"/>
        <v>新北市</v>
      </c>
      <c r="O1228">
        <f t="shared" si="78"/>
        <v>34000</v>
      </c>
      <c r="P1228" t="str">
        <f>_xlfn.XLOOKUP(N1228,區隔!$B$3:$B$20,區隔!C$3:C$20,0)</f>
        <v>北部</v>
      </c>
      <c r="Q1228" t="str">
        <f>LOOKUP(C1228,區隔!$F$3:$F$5,區隔!$E$3:$E$5)</f>
        <v>大坪數</v>
      </c>
      <c r="R1228">
        <f t="shared" si="79"/>
        <v>20</v>
      </c>
    </row>
    <row r="1229" spans="1:18" x14ac:dyDescent="0.3">
      <c r="A1229" s="7" t="s">
        <v>1851</v>
      </c>
      <c r="B1229" t="s">
        <v>1</v>
      </c>
      <c r="C1229">
        <v>46.51</v>
      </c>
      <c r="D1229" t="s">
        <v>159</v>
      </c>
      <c r="E1229" t="s">
        <v>53</v>
      </c>
      <c r="F1229" t="s">
        <v>1852</v>
      </c>
      <c r="G1229" t="s">
        <v>488</v>
      </c>
      <c r="H1229" t="str" cm="1">
        <f t="array" ref="H1229:I1229">_xlfn.TEXTSPLIT(SUBSTITUTE(D1229,"樓",""),"/",,,0)</f>
        <v>11</v>
      </c>
      <c r="I1229" t="str">
        <v>15</v>
      </c>
      <c r="J1229" cm="1">
        <f t="array" ref="J1229">GetNumByUnit(E1229,"房")</f>
        <v>3</v>
      </c>
      <c r="K1229" cm="1">
        <f t="array" ref="K1229">GetNumByUnit(E1229,"廳")</f>
        <v>2</v>
      </c>
      <c r="L1229" cm="1">
        <f t="array" ref="L1229">GetNumByUnit(E1229,"衛")</f>
        <v>2</v>
      </c>
      <c r="M1229" t="str">
        <f t="shared" si="76"/>
        <v xml:space="preserve">台中市北屯區景賢路  </v>
      </c>
      <c r="N1229" t="str">
        <f t="shared" si="77"/>
        <v>台中市</v>
      </c>
      <c r="O1229">
        <f t="shared" si="78"/>
        <v>29800</v>
      </c>
      <c r="P1229" t="str">
        <f>_xlfn.XLOOKUP(N1229,區隔!$B$3:$B$20,區隔!C$3:C$20,0)</f>
        <v>中部</v>
      </c>
      <c r="Q1229" t="str">
        <f>LOOKUP(C1229,區隔!$F$3:$F$5,區隔!$E$3:$E$5)</f>
        <v>大坪數</v>
      </c>
      <c r="R1229">
        <f t="shared" si="79"/>
        <v>20</v>
      </c>
    </row>
    <row r="1230" spans="1:18" x14ac:dyDescent="0.3">
      <c r="A1230" s="7" t="s">
        <v>747</v>
      </c>
      <c r="B1230" t="s">
        <v>1</v>
      </c>
      <c r="C1230">
        <v>76.02</v>
      </c>
      <c r="D1230" t="s">
        <v>398</v>
      </c>
      <c r="E1230" t="s">
        <v>53</v>
      </c>
      <c r="F1230" t="s">
        <v>142</v>
      </c>
      <c r="G1230" t="s">
        <v>748</v>
      </c>
      <c r="H1230" t="str" cm="1">
        <f t="array" ref="H1230:I1230">_xlfn.TEXTSPLIT(SUBSTITUTE(D1230,"樓",""),"/",,,0)</f>
        <v>5</v>
      </c>
      <c r="I1230" t="str">
        <v>9</v>
      </c>
      <c r="J1230" cm="1">
        <f t="array" ref="J1230">GetNumByUnit(E1230,"房")</f>
        <v>3</v>
      </c>
      <c r="K1230" cm="1">
        <f t="array" ref="K1230">GetNumByUnit(E1230,"廳")</f>
        <v>2</v>
      </c>
      <c r="L1230" cm="1">
        <f t="array" ref="L1230">GetNumByUnit(E1230,"衛")</f>
        <v>2</v>
      </c>
      <c r="M1230" t="str">
        <f t="shared" si="76"/>
        <v xml:space="preserve">台北市北投區三合街一段  </v>
      </c>
      <c r="N1230" t="str">
        <f t="shared" si="77"/>
        <v>台北市</v>
      </c>
      <c r="O1230">
        <f t="shared" si="78"/>
        <v>99999</v>
      </c>
      <c r="P1230" t="str">
        <f>_xlfn.XLOOKUP(N1230,區隔!$B$3:$B$20,區隔!C$3:C$20,0)</f>
        <v>北部</v>
      </c>
      <c r="Q1230" t="str">
        <f>LOOKUP(C1230,區隔!$F$3:$F$5,區隔!$E$3:$E$5)</f>
        <v>大坪數</v>
      </c>
      <c r="R1230">
        <f t="shared" si="79"/>
        <v>10</v>
      </c>
    </row>
    <row r="1231" spans="1:18" x14ac:dyDescent="0.3">
      <c r="A1231" s="7" t="s">
        <v>3109</v>
      </c>
      <c r="B1231" t="s">
        <v>1</v>
      </c>
      <c r="C1231">
        <v>23.07</v>
      </c>
      <c r="D1231" t="s">
        <v>60</v>
      </c>
      <c r="E1231" t="s">
        <v>187</v>
      </c>
      <c r="F1231" t="s">
        <v>3110</v>
      </c>
      <c r="G1231" t="s">
        <v>83</v>
      </c>
      <c r="H1231" t="str" cm="1">
        <f t="array" ref="H1231:I1231">_xlfn.TEXTSPLIT(SUBSTITUTE(D1231,"樓",""),"/",,,0)</f>
        <v>4</v>
      </c>
      <c r="I1231" t="str">
        <v>5</v>
      </c>
      <c r="J1231" cm="1">
        <f t="array" ref="J1231">GetNumByUnit(E1231,"房")</f>
        <v>3</v>
      </c>
      <c r="K1231" cm="1">
        <f t="array" ref="K1231">GetNumByUnit(E1231,"廳")</f>
        <v>2</v>
      </c>
      <c r="L1231" cm="1">
        <f t="array" ref="L1231">GetNumByUnit(E1231,"衛")</f>
        <v>1</v>
      </c>
      <c r="M1231" t="str">
        <f t="shared" si="76"/>
        <v xml:space="preserve">新北市新莊區萬安街  </v>
      </c>
      <c r="N1231" t="str">
        <f t="shared" si="77"/>
        <v>新北市</v>
      </c>
      <c r="O1231">
        <f t="shared" si="78"/>
        <v>27000</v>
      </c>
      <c r="P1231" t="str">
        <f>_xlfn.XLOOKUP(N1231,區隔!$B$3:$B$20,區隔!C$3:C$20,0)</f>
        <v>北部</v>
      </c>
      <c r="Q1231" t="str">
        <f>LOOKUP(C1231,區隔!$F$3:$F$5,區隔!$E$3:$E$5)</f>
        <v>中坪數</v>
      </c>
      <c r="R1231">
        <f t="shared" si="79"/>
        <v>10</v>
      </c>
    </row>
    <row r="1232" spans="1:18" x14ac:dyDescent="0.3">
      <c r="A1232" s="7" t="s">
        <v>3111</v>
      </c>
      <c r="B1232" t="s">
        <v>1</v>
      </c>
      <c r="C1232">
        <v>40.840000000000003</v>
      </c>
      <c r="D1232" t="s">
        <v>853</v>
      </c>
      <c r="E1232" t="s">
        <v>53</v>
      </c>
      <c r="F1232" t="s">
        <v>3112</v>
      </c>
      <c r="G1232" t="s">
        <v>89</v>
      </c>
      <c r="H1232" t="str" cm="1">
        <f t="array" ref="H1232:I1232">_xlfn.TEXTSPLIT(SUBSTITUTE(D1232,"樓",""),"/",,,0)</f>
        <v>13</v>
      </c>
      <c r="I1232" t="str">
        <v>14</v>
      </c>
      <c r="J1232" cm="1">
        <f t="array" ref="J1232">GetNumByUnit(E1232,"房")</f>
        <v>3</v>
      </c>
      <c r="K1232" cm="1">
        <f t="array" ref="K1232">GetNumByUnit(E1232,"廳")</f>
        <v>2</v>
      </c>
      <c r="L1232" cm="1">
        <f t="array" ref="L1232">GetNumByUnit(E1232,"衛")</f>
        <v>2</v>
      </c>
      <c r="M1232" t="str">
        <f t="shared" si="76"/>
        <v xml:space="preserve">台南市安南區安富二街  </v>
      </c>
      <c r="N1232" t="str">
        <f t="shared" si="77"/>
        <v>台南市</v>
      </c>
      <c r="O1232">
        <f t="shared" si="78"/>
        <v>28000</v>
      </c>
      <c r="P1232" t="str">
        <f>_xlfn.XLOOKUP(N1232,區隔!$B$3:$B$20,區隔!C$3:C$20,0)</f>
        <v>南部</v>
      </c>
      <c r="Q1232" t="str">
        <f>LOOKUP(C1232,區隔!$F$3:$F$5,區隔!$E$3:$E$5)</f>
        <v>大坪數</v>
      </c>
      <c r="R1232">
        <f t="shared" si="79"/>
        <v>20</v>
      </c>
    </row>
    <row r="1233" spans="1:18" x14ac:dyDescent="0.3">
      <c r="A1233" s="7" t="s">
        <v>3113</v>
      </c>
      <c r="B1233" t="s">
        <v>1</v>
      </c>
      <c r="C1233">
        <v>91.53</v>
      </c>
      <c r="D1233" t="s">
        <v>445</v>
      </c>
      <c r="E1233" t="s">
        <v>53</v>
      </c>
      <c r="F1233" t="s">
        <v>3114</v>
      </c>
      <c r="G1233" t="s">
        <v>91</v>
      </c>
      <c r="H1233" t="str" cm="1">
        <f t="array" ref="H1233:I1233">_xlfn.TEXTSPLIT(SUBSTITUTE(D1233,"樓",""),"/",,,0)</f>
        <v>3</v>
      </c>
      <c r="I1233" t="str">
        <v>4</v>
      </c>
      <c r="J1233" cm="1">
        <f t="array" ref="J1233">GetNumByUnit(E1233,"房")</f>
        <v>3</v>
      </c>
      <c r="K1233" cm="1">
        <f t="array" ref="K1233">GetNumByUnit(E1233,"廳")</f>
        <v>2</v>
      </c>
      <c r="L1233" cm="1">
        <f t="array" ref="L1233">GetNumByUnit(E1233,"衛")</f>
        <v>2</v>
      </c>
      <c r="M1233" t="str">
        <f t="shared" si="76"/>
        <v xml:space="preserve">台中市西屯區惠中路二段  </v>
      </c>
      <c r="N1233" t="str">
        <f t="shared" si="77"/>
        <v>台中市</v>
      </c>
      <c r="O1233">
        <f t="shared" si="78"/>
        <v>96000</v>
      </c>
      <c r="P1233" t="str">
        <f>_xlfn.XLOOKUP(N1233,區隔!$B$3:$B$20,區隔!C$3:C$20,0)</f>
        <v>中部</v>
      </c>
      <c r="Q1233" t="str">
        <f>LOOKUP(C1233,區隔!$F$3:$F$5,區隔!$E$3:$E$5)</f>
        <v>大坪數</v>
      </c>
      <c r="R1233">
        <f t="shared" si="79"/>
        <v>10</v>
      </c>
    </row>
    <row r="1234" spans="1:18" x14ac:dyDescent="0.3">
      <c r="A1234" s="7" t="s">
        <v>3115</v>
      </c>
      <c r="B1234" t="s">
        <v>1</v>
      </c>
      <c r="C1234">
        <v>53.82</v>
      </c>
      <c r="D1234" t="s">
        <v>1809</v>
      </c>
      <c r="E1234" t="s">
        <v>51</v>
      </c>
      <c r="F1234" t="s">
        <v>1810</v>
      </c>
      <c r="G1234" t="s">
        <v>482</v>
      </c>
      <c r="H1234" t="str" cm="1">
        <f t="array" ref="H1234:I1234">_xlfn.TEXTSPLIT(SUBSTITUTE(D1234,"樓",""),"/",,,0)</f>
        <v>24</v>
      </c>
      <c r="I1234" t="str">
        <v>26</v>
      </c>
      <c r="J1234" cm="1">
        <f t="array" ref="J1234">GetNumByUnit(E1234,"房")</f>
        <v>2</v>
      </c>
      <c r="K1234" cm="1">
        <f t="array" ref="K1234">GetNumByUnit(E1234,"廳")</f>
        <v>2</v>
      </c>
      <c r="L1234" cm="1">
        <f t="array" ref="L1234">GetNumByUnit(E1234,"衛")</f>
        <v>2</v>
      </c>
      <c r="M1234" t="str">
        <f t="shared" si="76"/>
        <v xml:space="preserve">台中市西屯區臺灣大道四段  </v>
      </c>
      <c r="N1234" t="str">
        <f t="shared" si="77"/>
        <v>台中市</v>
      </c>
      <c r="O1234">
        <f t="shared" si="78"/>
        <v>29000</v>
      </c>
      <c r="P1234" t="str">
        <f>_xlfn.XLOOKUP(N1234,區隔!$B$3:$B$20,區隔!C$3:C$20,0)</f>
        <v>中部</v>
      </c>
      <c r="Q1234" t="str">
        <f>LOOKUP(C1234,區隔!$F$3:$F$5,區隔!$E$3:$E$5)</f>
        <v>大坪數</v>
      </c>
      <c r="R1234">
        <f t="shared" si="79"/>
        <v>30</v>
      </c>
    </row>
    <row r="1235" spans="1:18" x14ac:dyDescent="0.3">
      <c r="A1235" s="7" t="s">
        <v>3116</v>
      </c>
      <c r="B1235" t="s">
        <v>1</v>
      </c>
      <c r="C1235">
        <v>25.25</v>
      </c>
      <c r="D1235" t="s">
        <v>65</v>
      </c>
      <c r="E1235" t="s">
        <v>187</v>
      </c>
      <c r="F1235" t="s">
        <v>3117</v>
      </c>
      <c r="G1235" t="s">
        <v>26</v>
      </c>
      <c r="H1235" t="str" cm="1">
        <f t="array" ref="H1235:I1235">_xlfn.TEXTSPLIT(SUBSTITUTE(D1235,"樓",""),"/",,,0)</f>
        <v>4</v>
      </c>
      <c r="I1235" t="str">
        <v>4</v>
      </c>
      <c r="J1235" cm="1">
        <f t="array" ref="J1235">GetNumByUnit(E1235,"房")</f>
        <v>3</v>
      </c>
      <c r="K1235" cm="1">
        <f t="array" ref="K1235">GetNumByUnit(E1235,"廳")</f>
        <v>2</v>
      </c>
      <c r="L1235" cm="1">
        <f t="array" ref="L1235">GetNumByUnit(E1235,"衛")</f>
        <v>1</v>
      </c>
      <c r="M1235" t="str">
        <f t="shared" si="76"/>
        <v xml:space="preserve">新北市新店區新生街  </v>
      </c>
      <c r="N1235" t="str">
        <f t="shared" si="77"/>
        <v>新北市</v>
      </c>
      <c r="O1235">
        <f t="shared" si="78"/>
        <v>32000</v>
      </c>
      <c r="P1235" t="str">
        <f>_xlfn.XLOOKUP(N1235,區隔!$B$3:$B$20,區隔!C$3:C$20,0)</f>
        <v>北部</v>
      </c>
      <c r="Q1235" t="str">
        <f>LOOKUP(C1235,區隔!$F$3:$F$5,區隔!$E$3:$E$5)</f>
        <v>中坪數</v>
      </c>
      <c r="R1235">
        <f t="shared" si="79"/>
        <v>10</v>
      </c>
    </row>
    <row r="1236" spans="1:18" x14ac:dyDescent="0.3">
      <c r="A1236" s="7" t="s">
        <v>3118</v>
      </c>
      <c r="B1236" t="s">
        <v>1</v>
      </c>
      <c r="C1236">
        <v>41.56</v>
      </c>
      <c r="D1236" t="s">
        <v>442</v>
      </c>
      <c r="E1236" t="s">
        <v>51</v>
      </c>
      <c r="F1236" t="s">
        <v>3119</v>
      </c>
      <c r="G1236" t="s">
        <v>228</v>
      </c>
      <c r="H1236" t="str" cm="1">
        <f t="array" ref="H1236:I1236">_xlfn.TEXTSPLIT(SUBSTITUTE(D1236,"樓",""),"/",,,0)</f>
        <v>5</v>
      </c>
      <c r="I1236" t="str">
        <v>7</v>
      </c>
      <c r="J1236" cm="1">
        <f t="array" ref="J1236">GetNumByUnit(E1236,"房")</f>
        <v>2</v>
      </c>
      <c r="K1236" cm="1">
        <f t="array" ref="K1236">GetNumByUnit(E1236,"廳")</f>
        <v>2</v>
      </c>
      <c r="L1236" cm="1">
        <f t="array" ref="L1236">GetNumByUnit(E1236,"衛")</f>
        <v>2</v>
      </c>
      <c r="M1236" t="str">
        <f t="shared" si="76"/>
        <v xml:space="preserve">新竹市新竹市中央路  </v>
      </c>
      <c r="N1236" t="str">
        <f t="shared" si="77"/>
        <v>新竹市</v>
      </c>
      <c r="O1236">
        <f t="shared" si="78"/>
        <v>35000</v>
      </c>
      <c r="P1236" t="str">
        <f>_xlfn.XLOOKUP(N1236,區隔!$B$3:$B$20,區隔!C$3:C$20,0)</f>
        <v>北部</v>
      </c>
      <c r="Q1236" t="str">
        <f>LOOKUP(C1236,區隔!$F$3:$F$5,區隔!$E$3:$E$5)</f>
        <v>大坪數</v>
      </c>
      <c r="R1236">
        <f t="shared" si="79"/>
        <v>10</v>
      </c>
    </row>
    <row r="1237" spans="1:18" x14ac:dyDescent="0.3">
      <c r="A1237" s="7" t="s">
        <v>3120</v>
      </c>
      <c r="B1237" t="s">
        <v>1</v>
      </c>
      <c r="C1237">
        <v>57.46</v>
      </c>
      <c r="D1237" t="s">
        <v>1266</v>
      </c>
      <c r="E1237" t="s">
        <v>3121</v>
      </c>
      <c r="F1237" t="s">
        <v>3122</v>
      </c>
      <c r="G1237" t="s">
        <v>116</v>
      </c>
      <c r="H1237" t="str" cm="1">
        <f t="array" ref="H1237:I1237">_xlfn.TEXTSPLIT(SUBSTITUTE(D1237,"樓",""),"/",,,0)</f>
        <v>1-4</v>
      </c>
      <c r="I1237" t="str">
        <v>4</v>
      </c>
      <c r="J1237" cm="1">
        <f t="array" ref="J1237">GetNumByUnit(E1237,"房")</f>
        <v>3</v>
      </c>
      <c r="K1237" cm="1">
        <f t="array" ref="K1237">GetNumByUnit(E1237,"廳")</f>
        <v>3</v>
      </c>
      <c r="L1237" cm="1">
        <f t="array" ref="L1237">GetNumByUnit(E1237,"衛")</f>
        <v>5</v>
      </c>
      <c r="M1237" t="str">
        <f t="shared" si="76"/>
        <v xml:space="preserve">台南市東區裕義路  </v>
      </c>
      <c r="N1237" t="str">
        <f t="shared" si="77"/>
        <v>台南市</v>
      </c>
      <c r="O1237">
        <f t="shared" si="78"/>
        <v>48000</v>
      </c>
      <c r="P1237" t="str">
        <f>_xlfn.XLOOKUP(N1237,區隔!$B$3:$B$20,區隔!C$3:C$20,0)</f>
        <v>南部</v>
      </c>
      <c r="Q1237" t="str">
        <f>LOOKUP(C1237,區隔!$F$3:$F$5,區隔!$E$3:$E$5)</f>
        <v>大坪數</v>
      </c>
      <c r="R1237">
        <f t="shared" si="79"/>
        <v>10</v>
      </c>
    </row>
    <row r="1238" spans="1:18" x14ac:dyDescent="0.3">
      <c r="A1238" s="7" t="s">
        <v>751</v>
      </c>
      <c r="B1238" t="s">
        <v>1</v>
      </c>
      <c r="C1238">
        <v>19.84</v>
      </c>
      <c r="D1238" t="s">
        <v>752</v>
      </c>
      <c r="E1238" t="s">
        <v>56</v>
      </c>
      <c r="F1238" t="s">
        <v>753</v>
      </c>
      <c r="G1238" t="s">
        <v>177</v>
      </c>
      <c r="H1238" t="str" cm="1">
        <f t="array" ref="H1238:I1238">_xlfn.TEXTSPLIT(SUBSTITUTE(D1238,"樓",""),"/",,,0)</f>
        <v>13</v>
      </c>
      <c r="I1238" t="str">
        <v>23</v>
      </c>
      <c r="J1238" cm="1">
        <f t="array" ref="J1238">GetNumByUnit(E1238,"房")</f>
        <v>1</v>
      </c>
      <c r="K1238" cm="1">
        <f t="array" ref="K1238">GetNumByUnit(E1238,"廳")</f>
        <v>1</v>
      </c>
      <c r="L1238" cm="1">
        <f t="array" ref="L1238">GetNumByUnit(E1238,"衛")</f>
        <v>1</v>
      </c>
      <c r="M1238" t="str">
        <f t="shared" si="76"/>
        <v xml:space="preserve">台北市萬華區漢口街二段  </v>
      </c>
      <c r="N1238" t="str">
        <f t="shared" si="77"/>
        <v>台北市</v>
      </c>
      <c r="O1238">
        <f t="shared" si="78"/>
        <v>38000</v>
      </c>
      <c r="P1238" t="str">
        <f>_xlfn.XLOOKUP(N1238,區隔!$B$3:$B$20,區隔!C$3:C$20,0)</f>
        <v>北部</v>
      </c>
      <c r="Q1238" t="str">
        <f>LOOKUP(C1238,區隔!$F$3:$F$5,區隔!$E$3:$E$5)</f>
        <v>中坪數</v>
      </c>
      <c r="R1238">
        <f t="shared" si="79"/>
        <v>30</v>
      </c>
    </row>
    <row r="1239" spans="1:18" x14ac:dyDescent="0.3">
      <c r="A1239" s="7" t="s">
        <v>3123</v>
      </c>
      <c r="B1239" t="s">
        <v>1</v>
      </c>
      <c r="C1239">
        <v>8</v>
      </c>
      <c r="D1239" t="s">
        <v>241</v>
      </c>
      <c r="E1239" t="s">
        <v>59</v>
      </c>
      <c r="F1239" t="s">
        <v>3124</v>
      </c>
      <c r="G1239" t="s">
        <v>523</v>
      </c>
      <c r="H1239" t="str" cm="1">
        <f t="array" ref="H1239:I1239">_xlfn.TEXTSPLIT(SUBSTITUTE(D1239,"樓",""),"/",,,0)</f>
        <v>3</v>
      </c>
      <c r="I1239" t="str">
        <v>3</v>
      </c>
      <c r="J1239" cm="1">
        <f t="array" ref="J1239">GetNumByUnit(E1239,"房")</f>
        <v>1</v>
      </c>
      <c r="K1239" t="str" cm="1">
        <f t="array" ref="K1239">GetNumByUnit(E1239,"廳")</f>
        <v/>
      </c>
      <c r="L1239" cm="1">
        <f t="array" ref="L1239">GetNumByUnit(E1239,"衛")</f>
        <v>1</v>
      </c>
      <c r="M1239" t="str">
        <f t="shared" si="76"/>
        <v xml:space="preserve">台中市太平區振武路  </v>
      </c>
      <c r="N1239" t="str">
        <f t="shared" si="77"/>
        <v>台中市</v>
      </c>
      <c r="O1239">
        <f t="shared" si="78"/>
        <v>13000</v>
      </c>
      <c r="P1239" t="str">
        <f>_xlfn.XLOOKUP(N1239,區隔!$B$3:$B$20,區隔!C$3:C$20,0)</f>
        <v>中部</v>
      </c>
      <c r="Q1239" t="str">
        <f>LOOKUP(C1239,區隔!$F$3:$F$5,區隔!$E$3:$E$5)</f>
        <v>小坪數</v>
      </c>
      <c r="R1239">
        <f t="shared" si="79"/>
        <v>10</v>
      </c>
    </row>
    <row r="1240" spans="1:18" x14ac:dyDescent="0.3">
      <c r="A1240" s="7" t="s">
        <v>3125</v>
      </c>
      <c r="B1240" t="s">
        <v>1</v>
      </c>
      <c r="C1240">
        <v>8</v>
      </c>
      <c r="D1240" t="s">
        <v>244</v>
      </c>
      <c r="E1240" t="s">
        <v>59</v>
      </c>
      <c r="F1240" t="s">
        <v>3124</v>
      </c>
      <c r="G1240" t="s">
        <v>20</v>
      </c>
      <c r="H1240" t="str" cm="1">
        <f t="array" ref="H1240:I1240">_xlfn.TEXTSPLIT(SUBSTITUTE(D1240,"樓",""),"/",,,0)</f>
        <v>2</v>
      </c>
      <c r="I1240" t="str">
        <v>3</v>
      </c>
      <c r="J1240" cm="1">
        <f t="array" ref="J1240">GetNumByUnit(E1240,"房")</f>
        <v>1</v>
      </c>
      <c r="K1240" t="str" cm="1">
        <f t="array" ref="K1240">GetNumByUnit(E1240,"廳")</f>
        <v/>
      </c>
      <c r="L1240" cm="1">
        <f t="array" ref="L1240">GetNumByUnit(E1240,"衛")</f>
        <v>1</v>
      </c>
      <c r="M1240" t="str">
        <f t="shared" si="76"/>
        <v xml:space="preserve">台中市太平區振武路  </v>
      </c>
      <c r="N1240" t="str">
        <f t="shared" si="77"/>
        <v>台中市</v>
      </c>
      <c r="O1240">
        <f t="shared" si="78"/>
        <v>12000</v>
      </c>
      <c r="P1240" t="str">
        <f>_xlfn.XLOOKUP(N1240,區隔!$B$3:$B$20,區隔!C$3:C$20,0)</f>
        <v>中部</v>
      </c>
      <c r="Q1240" t="str">
        <f>LOOKUP(C1240,區隔!$F$3:$F$5,區隔!$E$3:$E$5)</f>
        <v>小坪數</v>
      </c>
      <c r="R1240">
        <f t="shared" si="79"/>
        <v>10</v>
      </c>
    </row>
    <row r="1241" spans="1:18" x14ac:dyDescent="0.3">
      <c r="A1241" s="7" t="s">
        <v>3126</v>
      </c>
      <c r="B1241" t="s">
        <v>1</v>
      </c>
      <c r="C1241">
        <v>8</v>
      </c>
      <c r="D1241" t="s">
        <v>244</v>
      </c>
      <c r="E1241" t="s">
        <v>59</v>
      </c>
      <c r="F1241" t="s">
        <v>3124</v>
      </c>
      <c r="G1241" t="s">
        <v>523</v>
      </c>
      <c r="H1241" t="str" cm="1">
        <f t="array" ref="H1241:I1241">_xlfn.TEXTSPLIT(SUBSTITUTE(D1241,"樓",""),"/",,,0)</f>
        <v>2</v>
      </c>
      <c r="I1241" t="str">
        <v>3</v>
      </c>
      <c r="J1241" cm="1">
        <f t="array" ref="J1241">GetNumByUnit(E1241,"房")</f>
        <v>1</v>
      </c>
      <c r="K1241" t="str" cm="1">
        <f t="array" ref="K1241">GetNumByUnit(E1241,"廳")</f>
        <v/>
      </c>
      <c r="L1241" cm="1">
        <f t="array" ref="L1241">GetNumByUnit(E1241,"衛")</f>
        <v>1</v>
      </c>
      <c r="M1241" t="str">
        <f t="shared" si="76"/>
        <v xml:space="preserve">台中市太平區振武路  </v>
      </c>
      <c r="N1241" t="str">
        <f t="shared" si="77"/>
        <v>台中市</v>
      </c>
      <c r="O1241">
        <f t="shared" si="78"/>
        <v>13000</v>
      </c>
      <c r="P1241" t="str">
        <f>_xlfn.XLOOKUP(N1241,區隔!$B$3:$B$20,區隔!C$3:C$20,0)</f>
        <v>中部</v>
      </c>
      <c r="Q1241" t="str">
        <f>LOOKUP(C1241,區隔!$F$3:$F$5,區隔!$E$3:$E$5)</f>
        <v>小坪數</v>
      </c>
      <c r="R1241">
        <f t="shared" si="79"/>
        <v>10</v>
      </c>
    </row>
    <row r="1242" spans="1:18" x14ac:dyDescent="0.3">
      <c r="A1242" s="7" t="s">
        <v>3127</v>
      </c>
      <c r="B1242" t="s">
        <v>1</v>
      </c>
      <c r="C1242">
        <v>8</v>
      </c>
      <c r="D1242" t="s">
        <v>241</v>
      </c>
      <c r="E1242" t="s">
        <v>59</v>
      </c>
      <c r="F1242" t="s">
        <v>3124</v>
      </c>
      <c r="G1242" t="s">
        <v>20</v>
      </c>
      <c r="H1242" t="str" cm="1">
        <f t="array" ref="H1242:I1242">_xlfn.TEXTSPLIT(SUBSTITUTE(D1242,"樓",""),"/",,,0)</f>
        <v>3</v>
      </c>
      <c r="I1242" t="str">
        <v>3</v>
      </c>
      <c r="J1242" cm="1">
        <f t="array" ref="J1242">GetNumByUnit(E1242,"房")</f>
        <v>1</v>
      </c>
      <c r="K1242" t="str" cm="1">
        <f t="array" ref="K1242">GetNumByUnit(E1242,"廳")</f>
        <v/>
      </c>
      <c r="L1242" cm="1">
        <f t="array" ref="L1242">GetNumByUnit(E1242,"衛")</f>
        <v>1</v>
      </c>
      <c r="M1242" t="str">
        <f t="shared" si="76"/>
        <v xml:space="preserve">台中市太平區振武路  </v>
      </c>
      <c r="N1242" t="str">
        <f t="shared" si="77"/>
        <v>台中市</v>
      </c>
      <c r="O1242">
        <f t="shared" si="78"/>
        <v>12000</v>
      </c>
      <c r="P1242" t="str">
        <f>_xlfn.XLOOKUP(N1242,區隔!$B$3:$B$20,區隔!C$3:C$20,0)</f>
        <v>中部</v>
      </c>
      <c r="Q1242" t="str">
        <f>LOOKUP(C1242,區隔!$F$3:$F$5,區隔!$E$3:$E$5)</f>
        <v>小坪數</v>
      </c>
      <c r="R1242">
        <f t="shared" si="79"/>
        <v>10</v>
      </c>
    </row>
    <row r="1243" spans="1:18" x14ac:dyDescent="0.3">
      <c r="A1243" s="7" t="s">
        <v>3128</v>
      </c>
      <c r="B1243" t="s">
        <v>1</v>
      </c>
      <c r="C1243">
        <v>44.21</v>
      </c>
      <c r="D1243" t="s">
        <v>1471</v>
      </c>
      <c r="E1243" t="s">
        <v>53</v>
      </c>
      <c r="F1243" t="s">
        <v>3129</v>
      </c>
      <c r="G1243" t="s">
        <v>26</v>
      </c>
      <c r="H1243" t="str" cm="1">
        <f t="array" ref="H1243:I1243">_xlfn.TEXTSPLIT(SUBSTITUTE(D1243,"樓",""),"/",,,0)</f>
        <v>14</v>
      </c>
      <c r="I1243" t="str">
        <v>24</v>
      </c>
      <c r="J1243" cm="1">
        <f t="array" ref="J1243">GetNumByUnit(E1243,"房")</f>
        <v>3</v>
      </c>
      <c r="K1243" cm="1">
        <f t="array" ref="K1243">GetNumByUnit(E1243,"廳")</f>
        <v>2</v>
      </c>
      <c r="L1243" cm="1">
        <f t="array" ref="L1243">GetNumByUnit(E1243,"衛")</f>
        <v>2</v>
      </c>
      <c r="M1243" t="str">
        <f t="shared" si="76"/>
        <v xml:space="preserve">桃園市龜山區文化一路  </v>
      </c>
      <c r="N1243" t="str">
        <f t="shared" si="77"/>
        <v>桃園市</v>
      </c>
      <c r="O1243">
        <f t="shared" si="78"/>
        <v>32000</v>
      </c>
      <c r="P1243" t="str">
        <f>_xlfn.XLOOKUP(N1243,區隔!$B$3:$B$20,區隔!C$3:C$20,0)</f>
        <v>北部</v>
      </c>
      <c r="Q1243" t="str">
        <f>LOOKUP(C1243,區隔!$F$3:$F$5,區隔!$E$3:$E$5)</f>
        <v>大坪數</v>
      </c>
      <c r="R1243">
        <f t="shared" si="79"/>
        <v>30</v>
      </c>
    </row>
    <row r="1244" spans="1:18" x14ac:dyDescent="0.3">
      <c r="A1244" s="7" t="s">
        <v>3130</v>
      </c>
      <c r="B1244" t="s">
        <v>1</v>
      </c>
      <c r="C1244">
        <v>9.15</v>
      </c>
      <c r="D1244" t="s">
        <v>1640</v>
      </c>
      <c r="E1244" t="s">
        <v>61</v>
      </c>
      <c r="F1244" t="s">
        <v>1682</v>
      </c>
      <c r="G1244" t="s">
        <v>214</v>
      </c>
      <c r="H1244" t="str" cm="1">
        <f t="array" ref="H1244:I1244">_xlfn.TEXTSPLIT(SUBSTITUTE(D1244,"樓",""),"/",,,0)</f>
        <v>1</v>
      </c>
      <c r="I1244" t="str">
        <v>1</v>
      </c>
      <c r="J1244" cm="1">
        <f t="array" ref="J1244">GetNumByUnit(E1244,"房")</f>
        <v>2</v>
      </c>
      <c r="K1244" cm="1">
        <f t="array" ref="K1244">GetNumByUnit(E1244,"廳")</f>
        <v>2</v>
      </c>
      <c r="L1244" cm="1">
        <f t="array" ref="L1244">GetNumByUnit(E1244,"衛")</f>
        <v>1</v>
      </c>
      <c r="M1244" t="str">
        <f t="shared" si="76"/>
        <v xml:space="preserve">桃園市八德區豐德路  </v>
      </c>
      <c r="N1244" t="str">
        <f t="shared" si="77"/>
        <v>桃園市</v>
      </c>
      <c r="O1244">
        <f t="shared" si="78"/>
        <v>18000</v>
      </c>
      <c r="P1244" t="str">
        <f>_xlfn.XLOOKUP(N1244,區隔!$B$3:$B$20,區隔!C$3:C$20,0)</f>
        <v>北部</v>
      </c>
      <c r="Q1244" t="str">
        <f>LOOKUP(C1244,區隔!$F$3:$F$5,區隔!$E$3:$E$5)</f>
        <v>小坪數</v>
      </c>
      <c r="R1244">
        <f t="shared" si="79"/>
        <v>10</v>
      </c>
    </row>
    <row r="1245" spans="1:18" x14ac:dyDescent="0.3">
      <c r="A1245" s="7" t="s">
        <v>754</v>
      </c>
      <c r="B1245" t="s">
        <v>1</v>
      </c>
      <c r="C1245">
        <v>35.44</v>
      </c>
      <c r="D1245" t="s">
        <v>248</v>
      </c>
      <c r="E1245" t="s">
        <v>53</v>
      </c>
      <c r="F1245" t="s">
        <v>236</v>
      </c>
      <c r="G1245" t="s">
        <v>3</v>
      </c>
      <c r="H1245" t="str" cm="1">
        <f t="array" ref="H1245:I1245">_xlfn.TEXTSPLIT(SUBSTITUTE(D1245,"樓",""),"/",,,0)</f>
        <v>3</v>
      </c>
      <c r="I1245" t="str">
        <v>7</v>
      </c>
      <c r="J1245" cm="1">
        <f t="array" ref="J1245">GetNumByUnit(E1245,"房")</f>
        <v>3</v>
      </c>
      <c r="K1245" cm="1">
        <f t="array" ref="K1245">GetNumByUnit(E1245,"廳")</f>
        <v>2</v>
      </c>
      <c r="L1245" cm="1">
        <f t="array" ref="L1245">GetNumByUnit(E1245,"衛")</f>
        <v>2</v>
      </c>
      <c r="M1245" t="str">
        <f t="shared" si="76"/>
        <v xml:space="preserve">台北市松山區南京東路五段  </v>
      </c>
      <c r="N1245" t="str">
        <f t="shared" si="77"/>
        <v>台北市</v>
      </c>
      <c r="O1245">
        <f t="shared" si="78"/>
        <v>55000</v>
      </c>
      <c r="P1245" t="str">
        <f>_xlfn.XLOOKUP(N1245,區隔!$B$3:$B$20,區隔!C$3:C$20,0)</f>
        <v>北部</v>
      </c>
      <c r="Q1245" t="str">
        <f>LOOKUP(C1245,區隔!$F$3:$F$5,區隔!$E$3:$E$5)</f>
        <v>大坪數</v>
      </c>
      <c r="R1245">
        <f t="shared" si="79"/>
        <v>10</v>
      </c>
    </row>
    <row r="1246" spans="1:18" x14ac:dyDescent="0.3">
      <c r="A1246" s="7" t="s">
        <v>3131</v>
      </c>
      <c r="B1246" t="s">
        <v>1</v>
      </c>
      <c r="C1246">
        <v>66.58</v>
      </c>
      <c r="D1246" t="s">
        <v>1301</v>
      </c>
      <c r="E1246" t="s">
        <v>53</v>
      </c>
      <c r="F1246" t="s">
        <v>3132</v>
      </c>
      <c r="G1246" t="s">
        <v>23</v>
      </c>
      <c r="H1246" t="str" cm="1">
        <f t="array" ref="H1246:I1246">_xlfn.TEXTSPLIT(SUBSTITUTE(D1246,"樓",""),"/",,,0)</f>
        <v>18</v>
      </c>
      <c r="I1246" t="str">
        <v>19</v>
      </c>
      <c r="J1246" cm="1">
        <f t="array" ref="J1246">GetNumByUnit(E1246,"房")</f>
        <v>3</v>
      </c>
      <c r="K1246" cm="1">
        <f t="array" ref="K1246">GetNumByUnit(E1246,"廳")</f>
        <v>2</v>
      </c>
      <c r="L1246" cm="1">
        <f t="array" ref="L1246">GetNumByUnit(E1246,"衛")</f>
        <v>2</v>
      </c>
      <c r="M1246" t="str">
        <f t="shared" si="76"/>
        <v xml:space="preserve">桃園市中壢區領航北路二段  </v>
      </c>
      <c r="N1246" t="str">
        <f t="shared" si="77"/>
        <v>桃園市</v>
      </c>
      <c r="O1246">
        <f t="shared" si="78"/>
        <v>40000</v>
      </c>
      <c r="P1246" t="str">
        <f>_xlfn.XLOOKUP(N1246,區隔!$B$3:$B$20,區隔!C$3:C$20,0)</f>
        <v>北部</v>
      </c>
      <c r="Q1246" t="str">
        <f>LOOKUP(C1246,區隔!$F$3:$F$5,區隔!$E$3:$E$5)</f>
        <v>大坪數</v>
      </c>
      <c r="R1246">
        <f t="shared" si="79"/>
        <v>20</v>
      </c>
    </row>
    <row r="1247" spans="1:18" x14ac:dyDescent="0.3">
      <c r="A1247" s="7" t="s">
        <v>3133</v>
      </c>
      <c r="B1247" t="s">
        <v>1</v>
      </c>
      <c r="C1247">
        <v>40.78</v>
      </c>
      <c r="D1247" t="s">
        <v>445</v>
      </c>
      <c r="E1247" t="s">
        <v>53</v>
      </c>
      <c r="F1247" t="s">
        <v>2534</v>
      </c>
      <c r="G1247" t="s">
        <v>29</v>
      </c>
      <c r="H1247" t="str" cm="1">
        <f t="array" ref="H1247:I1247">_xlfn.TEXTSPLIT(SUBSTITUTE(D1247,"樓",""),"/",,,0)</f>
        <v>3</v>
      </c>
      <c r="I1247" t="str">
        <v>4</v>
      </c>
      <c r="J1247" cm="1">
        <f t="array" ref="J1247">GetNumByUnit(E1247,"房")</f>
        <v>3</v>
      </c>
      <c r="K1247" cm="1">
        <f t="array" ref="K1247">GetNumByUnit(E1247,"廳")</f>
        <v>2</v>
      </c>
      <c r="L1247" cm="1">
        <f t="array" ref="L1247">GetNumByUnit(E1247,"衛")</f>
        <v>2</v>
      </c>
      <c r="M1247" t="str">
        <f t="shared" si="76"/>
        <v xml:space="preserve">台中市西區向上路一段  </v>
      </c>
      <c r="N1247" t="str">
        <f t="shared" si="77"/>
        <v>台中市</v>
      </c>
      <c r="O1247">
        <f t="shared" si="78"/>
        <v>25000</v>
      </c>
      <c r="P1247" t="str">
        <f>_xlfn.XLOOKUP(N1247,區隔!$B$3:$B$20,區隔!C$3:C$20,0)</f>
        <v>中部</v>
      </c>
      <c r="Q1247" t="str">
        <f>LOOKUP(C1247,區隔!$F$3:$F$5,區隔!$E$3:$E$5)</f>
        <v>大坪數</v>
      </c>
      <c r="R1247">
        <f t="shared" si="79"/>
        <v>10</v>
      </c>
    </row>
    <row r="1248" spans="1:18" x14ac:dyDescent="0.3">
      <c r="A1248" s="7" t="s">
        <v>755</v>
      </c>
      <c r="B1248" t="s">
        <v>1</v>
      </c>
      <c r="C1248">
        <v>64.27</v>
      </c>
      <c r="D1248" t="s">
        <v>652</v>
      </c>
      <c r="E1248" t="s">
        <v>66</v>
      </c>
      <c r="F1248" t="s">
        <v>756</v>
      </c>
      <c r="G1248" t="s">
        <v>757</v>
      </c>
      <c r="H1248" t="str" cm="1">
        <f t="array" ref="H1248:I1248">_xlfn.TEXTSPLIT(SUBSTITUTE(D1248,"樓",""),"/",,,0)</f>
        <v>11</v>
      </c>
      <c r="I1248" t="str">
        <v>12</v>
      </c>
      <c r="J1248" cm="1">
        <f t="array" ref="J1248">GetNumByUnit(E1248,"房")</f>
        <v>4</v>
      </c>
      <c r="K1248" cm="1">
        <f t="array" ref="K1248">GetNumByUnit(E1248,"廳")</f>
        <v>2</v>
      </c>
      <c r="L1248" cm="1">
        <f t="array" ref="L1248">GetNumByUnit(E1248,"衛")</f>
        <v>2</v>
      </c>
      <c r="M1248" t="str">
        <f t="shared" si="76"/>
        <v xml:space="preserve">台北市士林區忠誠路一段  </v>
      </c>
      <c r="N1248" t="str">
        <f t="shared" si="77"/>
        <v>台北市</v>
      </c>
      <c r="O1248">
        <f t="shared" si="78"/>
        <v>135800</v>
      </c>
      <c r="P1248" t="str">
        <f>_xlfn.XLOOKUP(N1248,區隔!$B$3:$B$20,區隔!C$3:C$20,0)</f>
        <v>北部</v>
      </c>
      <c r="Q1248" t="str">
        <f>LOOKUP(C1248,區隔!$F$3:$F$5,區隔!$E$3:$E$5)</f>
        <v>大坪數</v>
      </c>
      <c r="R1248">
        <f t="shared" si="79"/>
        <v>20</v>
      </c>
    </row>
    <row r="1249" spans="1:18" x14ac:dyDescent="0.3">
      <c r="A1249" s="7" t="s">
        <v>3134</v>
      </c>
      <c r="B1249" t="s">
        <v>1</v>
      </c>
      <c r="C1249">
        <v>17.02</v>
      </c>
      <c r="D1249" t="s">
        <v>942</v>
      </c>
      <c r="E1249" t="s">
        <v>3135</v>
      </c>
      <c r="F1249" t="s">
        <v>3136</v>
      </c>
      <c r="G1249" t="s">
        <v>331</v>
      </c>
      <c r="H1249" t="str" cm="1">
        <f t="array" ref="H1249:I1249">_xlfn.TEXTSPLIT(SUBSTITUTE(D1249,"樓",""),"/",,,0)</f>
        <v>2</v>
      </c>
      <c r="I1249" t="str">
        <v>2</v>
      </c>
      <c r="J1249" cm="1">
        <f t="array" ref="J1249">GetNumByUnit(E1249,"房")</f>
        <v>2</v>
      </c>
      <c r="K1249" cm="1">
        <f t="array" ref="K1249">GetNumByUnit(E1249,"廳")</f>
        <v>2</v>
      </c>
      <c r="L1249" cm="1">
        <f t="array" ref="L1249">GetNumByUnit(E1249,"衛")</f>
        <v>2</v>
      </c>
      <c r="M1249" t="str">
        <f t="shared" si="76"/>
        <v xml:space="preserve">台中市大肚區遊園路二段  </v>
      </c>
      <c r="N1249" t="str">
        <f t="shared" si="77"/>
        <v>台中市</v>
      </c>
      <c r="O1249">
        <f t="shared" si="78"/>
        <v>15000</v>
      </c>
      <c r="P1249" t="str">
        <f>_xlfn.XLOOKUP(N1249,區隔!$B$3:$B$20,區隔!C$3:C$20,0)</f>
        <v>中部</v>
      </c>
      <c r="Q1249" t="str">
        <f>LOOKUP(C1249,區隔!$F$3:$F$5,區隔!$E$3:$E$5)</f>
        <v>中坪數</v>
      </c>
      <c r="R1249">
        <f t="shared" si="79"/>
        <v>10</v>
      </c>
    </row>
    <row r="1250" spans="1:18" x14ac:dyDescent="0.3">
      <c r="A1250" s="7" t="s">
        <v>3137</v>
      </c>
      <c r="B1250" t="s">
        <v>1</v>
      </c>
      <c r="C1250">
        <v>37.979999999999997</v>
      </c>
      <c r="D1250" t="s">
        <v>3138</v>
      </c>
      <c r="E1250" t="s">
        <v>61</v>
      </c>
      <c r="F1250" t="s">
        <v>3139</v>
      </c>
      <c r="G1250" t="s">
        <v>228</v>
      </c>
      <c r="H1250" t="str" cm="1">
        <f t="array" ref="H1250:I1250">_xlfn.TEXTSPLIT(SUBSTITUTE(D1250,"樓",""),"/",,,0)</f>
        <v>8</v>
      </c>
      <c r="I1250" t="str">
        <v>20</v>
      </c>
      <c r="J1250" cm="1">
        <f t="array" ref="J1250">GetNumByUnit(E1250,"房")</f>
        <v>2</v>
      </c>
      <c r="K1250" cm="1">
        <f t="array" ref="K1250">GetNumByUnit(E1250,"廳")</f>
        <v>2</v>
      </c>
      <c r="L1250" cm="1">
        <f t="array" ref="L1250">GetNumByUnit(E1250,"衛")</f>
        <v>1</v>
      </c>
      <c r="M1250" t="str">
        <f t="shared" si="76"/>
        <v xml:space="preserve">新北市土城區承和街  </v>
      </c>
      <c r="N1250" t="str">
        <f t="shared" si="77"/>
        <v>新北市</v>
      </c>
      <c r="O1250">
        <f t="shared" si="78"/>
        <v>35000</v>
      </c>
      <c r="P1250" t="str">
        <f>_xlfn.XLOOKUP(N1250,區隔!$B$3:$B$20,區隔!C$3:C$20,0)</f>
        <v>北部</v>
      </c>
      <c r="Q1250" t="str">
        <f>LOOKUP(C1250,區隔!$F$3:$F$5,區隔!$E$3:$E$5)</f>
        <v>大坪數</v>
      </c>
      <c r="R1250">
        <f t="shared" si="79"/>
        <v>20</v>
      </c>
    </row>
    <row r="1251" spans="1:18" x14ac:dyDescent="0.3">
      <c r="A1251" s="7" t="s">
        <v>758</v>
      </c>
      <c r="B1251" t="s">
        <v>1</v>
      </c>
      <c r="C1251">
        <v>66.13</v>
      </c>
      <c r="D1251" t="s">
        <v>426</v>
      </c>
      <c r="E1251" t="s">
        <v>759</v>
      </c>
      <c r="F1251" t="s">
        <v>729</v>
      </c>
      <c r="G1251" t="s">
        <v>760</v>
      </c>
      <c r="H1251" t="str" cm="1">
        <f t="array" ref="H1251:I1251">_xlfn.TEXTSPLIT(SUBSTITUTE(D1251,"樓",""),"/",,,0)</f>
        <v>1</v>
      </c>
      <c r="I1251" t="str">
        <v>6</v>
      </c>
      <c r="J1251" cm="1">
        <f t="array" ref="J1251">GetNumByUnit(E1251,"房")</f>
        <v>4</v>
      </c>
      <c r="K1251" cm="1">
        <f t="array" ref="K1251">GetNumByUnit(E1251,"廳")</f>
        <v>3</v>
      </c>
      <c r="L1251" cm="1">
        <f t="array" ref="L1251">GetNumByUnit(E1251,"衛")</f>
        <v>2</v>
      </c>
      <c r="M1251" t="str">
        <f t="shared" si="76"/>
        <v xml:space="preserve">台北市信義區松仁路  </v>
      </c>
      <c r="N1251" t="str">
        <f t="shared" si="77"/>
        <v>台北市</v>
      </c>
      <c r="O1251">
        <f t="shared" si="78"/>
        <v>125000</v>
      </c>
      <c r="P1251" t="str">
        <f>_xlfn.XLOOKUP(N1251,區隔!$B$3:$B$20,區隔!C$3:C$20,0)</f>
        <v>北部</v>
      </c>
      <c r="Q1251" t="str">
        <f>LOOKUP(C1251,區隔!$F$3:$F$5,區隔!$E$3:$E$5)</f>
        <v>大坪數</v>
      </c>
      <c r="R1251">
        <f t="shared" si="79"/>
        <v>10</v>
      </c>
    </row>
    <row r="1252" spans="1:18" x14ac:dyDescent="0.3">
      <c r="A1252" s="7" t="s">
        <v>3141</v>
      </c>
      <c r="B1252" t="s">
        <v>1</v>
      </c>
      <c r="C1252">
        <v>32.950000000000003</v>
      </c>
      <c r="D1252" t="s">
        <v>647</v>
      </c>
      <c r="E1252" t="s">
        <v>141</v>
      </c>
      <c r="F1252" t="s">
        <v>2990</v>
      </c>
      <c r="G1252" t="s">
        <v>87</v>
      </c>
      <c r="H1252" t="str" cm="1">
        <f t="array" ref="H1252:I1252">_xlfn.TEXTSPLIT(SUBSTITUTE(D1252,"樓",""),"/",,,0)</f>
        <v>17</v>
      </c>
      <c r="I1252" t="str">
        <v>24</v>
      </c>
      <c r="J1252" cm="1">
        <f t="array" ref="J1252">GetNumByUnit(E1252,"房")</f>
        <v>2</v>
      </c>
      <c r="K1252" cm="1">
        <f t="array" ref="K1252">GetNumByUnit(E1252,"廳")</f>
        <v>1</v>
      </c>
      <c r="L1252" cm="1">
        <f t="array" ref="L1252">GetNumByUnit(E1252,"衛")</f>
        <v>1</v>
      </c>
      <c r="M1252" t="str">
        <f t="shared" si="76"/>
        <v xml:space="preserve">桃園市龜山區文禾路  </v>
      </c>
      <c r="N1252" t="str">
        <f t="shared" si="77"/>
        <v>桃園市</v>
      </c>
      <c r="O1252">
        <f t="shared" si="78"/>
        <v>24000</v>
      </c>
      <c r="P1252" t="str">
        <f>_xlfn.XLOOKUP(N1252,區隔!$B$3:$B$20,區隔!C$3:C$20,0)</f>
        <v>北部</v>
      </c>
      <c r="Q1252" t="str">
        <f>LOOKUP(C1252,區隔!$F$3:$F$5,區隔!$E$3:$E$5)</f>
        <v>大坪數</v>
      </c>
      <c r="R1252">
        <f t="shared" si="79"/>
        <v>30</v>
      </c>
    </row>
    <row r="1253" spans="1:18" x14ac:dyDescent="0.3">
      <c r="A1253" s="7" t="s">
        <v>761</v>
      </c>
      <c r="B1253" t="s">
        <v>1</v>
      </c>
      <c r="C1253">
        <v>18.95</v>
      </c>
      <c r="D1253" t="s">
        <v>65</v>
      </c>
      <c r="E1253" t="s">
        <v>141</v>
      </c>
      <c r="F1253" t="s">
        <v>762</v>
      </c>
      <c r="G1253" t="s">
        <v>434</v>
      </c>
      <c r="H1253" t="str" cm="1">
        <f t="array" ref="H1253:I1253">_xlfn.TEXTSPLIT(SUBSTITUTE(D1253,"樓",""),"/",,,0)</f>
        <v>4</v>
      </c>
      <c r="I1253" t="str">
        <v>4</v>
      </c>
      <c r="J1253" cm="1">
        <f t="array" ref="J1253">GetNumByUnit(E1253,"房")</f>
        <v>2</v>
      </c>
      <c r="K1253" cm="1">
        <f t="array" ref="K1253">GetNumByUnit(E1253,"廳")</f>
        <v>1</v>
      </c>
      <c r="L1253" cm="1">
        <f t="array" ref="L1253">GetNumByUnit(E1253,"衛")</f>
        <v>1</v>
      </c>
      <c r="M1253" t="str">
        <f t="shared" si="76"/>
        <v xml:space="preserve">台北市中山區民生西路  </v>
      </c>
      <c r="N1253" t="str">
        <f t="shared" si="77"/>
        <v>台北市</v>
      </c>
      <c r="O1253">
        <f t="shared" si="78"/>
        <v>33000</v>
      </c>
      <c r="P1253" t="str">
        <f>_xlfn.XLOOKUP(N1253,區隔!$B$3:$B$20,區隔!C$3:C$20,0)</f>
        <v>北部</v>
      </c>
      <c r="Q1253" t="str">
        <f>LOOKUP(C1253,區隔!$F$3:$F$5,區隔!$E$3:$E$5)</f>
        <v>中坪數</v>
      </c>
      <c r="R1253">
        <f t="shared" si="79"/>
        <v>10</v>
      </c>
    </row>
    <row r="1254" spans="1:18" x14ac:dyDescent="0.3">
      <c r="A1254" s="7" t="s">
        <v>3142</v>
      </c>
      <c r="B1254" t="s">
        <v>1</v>
      </c>
      <c r="C1254">
        <v>24.32</v>
      </c>
      <c r="D1254" t="s">
        <v>68</v>
      </c>
      <c r="E1254" t="s">
        <v>187</v>
      </c>
      <c r="F1254" t="s">
        <v>1588</v>
      </c>
      <c r="G1254" t="s">
        <v>910</v>
      </c>
      <c r="H1254" t="str" cm="1">
        <f t="array" ref="H1254:I1254">_xlfn.TEXTSPLIT(SUBSTITUTE(D1254,"樓",""),"/",,,0)</f>
        <v>4</v>
      </c>
      <c r="I1254" t="str">
        <v>7</v>
      </c>
      <c r="J1254" cm="1">
        <f t="array" ref="J1254">GetNumByUnit(E1254,"房")</f>
        <v>3</v>
      </c>
      <c r="K1254" cm="1">
        <f t="array" ref="K1254">GetNumByUnit(E1254,"廳")</f>
        <v>2</v>
      </c>
      <c r="L1254" cm="1">
        <f t="array" ref="L1254">GetNumByUnit(E1254,"衛")</f>
        <v>1</v>
      </c>
      <c r="M1254" t="str">
        <f t="shared" si="76"/>
        <v xml:space="preserve">台中市東區練武路  </v>
      </c>
      <c r="N1254" t="str">
        <f t="shared" si="77"/>
        <v>台中市</v>
      </c>
      <c r="O1254">
        <f t="shared" si="78"/>
        <v>17000</v>
      </c>
      <c r="P1254" t="str">
        <f>_xlfn.XLOOKUP(N1254,區隔!$B$3:$B$20,區隔!C$3:C$20,0)</f>
        <v>中部</v>
      </c>
      <c r="Q1254" t="str">
        <f>LOOKUP(C1254,區隔!$F$3:$F$5,區隔!$E$3:$E$5)</f>
        <v>中坪數</v>
      </c>
      <c r="R1254">
        <f t="shared" si="79"/>
        <v>10</v>
      </c>
    </row>
    <row r="1255" spans="1:18" x14ac:dyDescent="0.3">
      <c r="A1255" s="7" t="s">
        <v>3143</v>
      </c>
      <c r="B1255" t="s">
        <v>1</v>
      </c>
      <c r="C1255">
        <v>22.12</v>
      </c>
      <c r="D1255" t="s">
        <v>88</v>
      </c>
      <c r="E1255" t="s">
        <v>187</v>
      </c>
      <c r="F1255" t="s">
        <v>3144</v>
      </c>
      <c r="G1255" t="s">
        <v>331</v>
      </c>
      <c r="H1255" t="str" cm="1">
        <f t="array" ref="H1255:I1255">_xlfn.TEXTSPLIT(SUBSTITUTE(D1255,"樓",""),"/",,,0)</f>
        <v>2</v>
      </c>
      <c r="I1255" t="str">
        <v>5</v>
      </c>
      <c r="J1255" cm="1">
        <f t="array" ref="J1255">GetNumByUnit(E1255,"房")</f>
        <v>3</v>
      </c>
      <c r="K1255" cm="1">
        <f t="array" ref="K1255">GetNumByUnit(E1255,"廳")</f>
        <v>2</v>
      </c>
      <c r="L1255" cm="1">
        <f t="array" ref="L1255">GetNumByUnit(E1255,"衛")</f>
        <v>1</v>
      </c>
      <c r="M1255" t="str">
        <f t="shared" si="76"/>
        <v xml:space="preserve">台中市西屯區精誠路  </v>
      </c>
      <c r="N1255" t="str">
        <f t="shared" si="77"/>
        <v>台中市</v>
      </c>
      <c r="O1255">
        <f t="shared" si="78"/>
        <v>15000</v>
      </c>
      <c r="P1255" t="str">
        <f>_xlfn.XLOOKUP(N1255,區隔!$B$3:$B$20,區隔!C$3:C$20,0)</f>
        <v>中部</v>
      </c>
      <c r="Q1255" t="str">
        <f>LOOKUP(C1255,區隔!$F$3:$F$5,區隔!$E$3:$E$5)</f>
        <v>中坪數</v>
      </c>
      <c r="R1255">
        <f t="shared" si="79"/>
        <v>10</v>
      </c>
    </row>
    <row r="1256" spans="1:18" x14ac:dyDescent="0.3">
      <c r="A1256" s="7" t="s">
        <v>3145</v>
      </c>
      <c r="B1256" t="s">
        <v>1</v>
      </c>
      <c r="C1256">
        <v>37.229999999999997</v>
      </c>
      <c r="D1256" t="s">
        <v>284</v>
      </c>
      <c r="E1256" t="s">
        <v>90</v>
      </c>
      <c r="F1256" t="s">
        <v>3146</v>
      </c>
      <c r="G1256" t="s">
        <v>228</v>
      </c>
      <c r="H1256" t="str" cm="1">
        <f t="array" ref="H1256:I1256">_xlfn.TEXTSPLIT(SUBSTITUTE(D1256,"樓",""),"/",,,0)</f>
        <v>1-2</v>
      </c>
      <c r="I1256" t="str">
        <v>2</v>
      </c>
      <c r="J1256" cm="1">
        <f t="array" ref="J1256">GetNumByUnit(E1256,"房")</f>
        <v>1</v>
      </c>
      <c r="K1256" cm="1">
        <f t="array" ref="K1256">GetNumByUnit(E1256,"廳")</f>
        <v>1</v>
      </c>
      <c r="L1256" cm="1">
        <f t="array" ref="L1256">GetNumByUnit(E1256,"衛")</f>
        <v>2</v>
      </c>
      <c r="M1256" t="str">
        <f t="shared" si="76"/>
        <v xml:space="preserve">台中市北屯區崇德六路一段  </v>
      </c>
      <c r="N1256" t="str">
        <f t="shared" si="77"/>
        <v>台中市</v>
      </c>
      <c r="O1256">
        <f t="shared" si="78"/>
        <v>35000</v>
      </c>
      <c r="P1256" t="str">
        <f>_xlfn.XLOOKUP(N1256,區隔!$B$3:$B$20,區隔!C$3:C$20,0)</f>
        <v>中部</v>
      </c>
      <c r="Q1256" t="str">
        <f>LOOKUP(C1256,區隔!$F$3:$F$5,區隔!$E$3:$E$5)</f>
        <v>大坪數</v>
      </c>
      <c r="R1256">
        <f t="shared" si="79"/>
        <v>10</v>
      </c>
    </row>
    <row r="1257" spans="1:18" x14ac:dyDescent="0.3">
      <c r="A1257" s="7" t="s">
        <v>3148</v>
      </c>
      <c r="B1257" t="s">
        <v>1</v>
      </c>
      <c r="C1257">
        <v>36.68</v>
      </c>
      <c r="D1257" t="s">
        <v>2919</v>
      </c>
      <c r="E1257" t="s">
        <v>61</v>
      </c>
      <c r="F1257" t="s">
        <v>1794</v>
      </c>
      <c r="G1257" t="s">
        <v>26</v>
      </c>
      <c r="H1257" t="str" cm="1">
        <f t="array" ref="H1257:I1257">_xlfn.TEXTSPLIT(SUBSTITUTE(D1257,"樓",""),"/",,,0)</f>
        <v>19</v>
      </c>
      <c r="I1257" t="str">
        <v>24</v>
      </c>
      <c r="J1257" cm="1">
        <f t="array" ref="J1257">GetNumByUnit(E1257,"房")</f>
        <v>2</v>
      </c>
      <c r="K1257" cm="1">
        <f t="array" ref="K1257">GetNumByUnit(E1257,"廳")</f>
        <v>2</v>
      </c>
      <c r="L1257" cm="1">
        <f t="array" ref="L1257">GetNumByUnit(E1257,"衛")</f>
        <v>1</v>
      </c>
      <c r="M1257" t="str">
        <f t="shared" si="76"/>
        <v xml:space="preserve">台中市北區進化路  </v>
      </c>
      <c r="N1257" t="str">
        <f t="shared" si="77"/>
        <v>台中市</v>
      </c>
      <c r="O1257">
        <f t="shared" si="78"/>
        <v>32000</v>
      </c>
      <c r="P1257" t="str">
        <f>_xlfn.XLOOKUP(N1257,區隔!$B$3:$B$20,區隔!C$3:C$20,0)</f>
        <v>中部</v>
      </c>
      <c r="Q1257" t="str">
        <f>LOOKUP(C1257,區隔!$F$3:$F$5,區隔!$E$3:$E$5)</f>
        <v>大坪數</v>
      </c>
      <c r="R1257">
        <f t="shared" si="79"/>
        <v>30</v>
      </c>
    </row>
    <row r="1258" spans="1:18" x14ac:dyDescent="0.3">
      <c r="A1258" s="7" t="s">
        <v>3149</v>
      </c>
      <c r="B1258" t="s">
        <v>1</v>
      </c>
      <c r="C1258">
        <v>68.36</v>
      </c>
      <c r="D1258" t="s">
        <v>299</v>
      </c>
      <c r="E1258" t="s">
        <v>640</v>
      </c>
      <c r="F1258" t="s">
        <v>2745</v>
      </c>
      <c r="G1258" t="s">
        <v>177</v>
      </c>
      <c r="H1258" t="str" cm="1">
        <f t="array" ref="H1258:I1258">_xlfn.TEXTSPLIT(SUBSTITUTE(D1258,"樓",""),"/",,,0)</f>
        <v>4</v>
      </c>
      <c r="I1258" t="str">
        <v>15</v>
      </c>
      <c r="J1258" cm="1">
        <f t="array" ref="J1258">GetNumByUnit(E1258,"房")</f>
        <v>3</v>
      </c>
      <c r="K1258" cm="1">
        <f t="array" ref="K1258">GetNumByUnit(E1258,"廳")</f>
        <v>2</v>
      </c>
      <c r="L1258" cm="1">
        <f t="array" ref="L1258">GetNumByUnit(E1258,"衛")</f>
        <v>3</v>
      </c>
      <c r="M1258" t="str">
        <f t="shared" si="76"/>
        <v xml:space="preserve">桃園市桃園區中埔二街  </v>
      </c>
      <c r="N1258" t="str">
        <f t="shared" si="77"/>
        <v>桃園市</v>
      </c>
      <c r="O1258">
        <f t="shared" si="78"/>
        <v>38000</v>
      </c>
      <c r="P1258" t="str">
        <f>_xlfn.XLOOKUP(N1258,區隔!$B$3:$B$20,區隔!C$3:C$20,0)</f>
        <v>北部</v>
      </c>
      <c r="Q1258" t="str">
        <f>LOOKUP(C1258,區隔!$F$3:$F$5,區隔!$E$3:$E$5)</f>
        <v>大坪數</v>
      </c>
      <c r="R1258">
        <f t="shared" si="79"/>
        <v>20</v>
      </c>
    </row>
    <row r="1259" spans="1:18" x14ac:dyDescent="0.3">
      <c r="A1259" s="7" t="s">
        <v>3150</v>
      </c>
      <c r="B1259" t="s">
        <v>1</v>
      </c>
      <c r="C1259">
        <v>42.76</v>
      </c>
      <c r="D1259" t="s">
        <v>95</v>
      </c>
      <c r="E1259" t="s">
        <v>53</v>
      </c>
      <c r="F1259" t="s">
        <v>3151</v>
      </c>
      <c r="G1259" t="s">
        <v>243</v>
      </c>
      <c r="H1259" t="str" cm="1">
        <f t="array" ref="H1259:I1259">_xlfn.TEXTSPLIT(SUBSTITUTE(D1259,"樓",""),"/",,,0)</f>
        <v>8</v>
      </c>
      <c r="I1259" t="str">
        <v>15</v>
      </c>
      <c r="J1259" cm="1">
        <f t="array" ref="J1259">GetNumByUnit(E1259,"房")</f>
        <v>3</v>
      </c>
      <c r="K1259" cm="1">
        <f t="array" ref="K1259">GetNumByUnit(E1259,"廳")</f>
        <v>2</v>
      </c>
      <c r="L1259" cm="1">
        <f t="array" ref="L1259">GetNumByUnit(E1259,"衛")</f>
        <v>2</v>
      </c>
      <c r="M1259" t="str">
        <f t="shared" si="76"/>
        <v xml:space="preserve">桃園市桃園區國豐八街  </v>
      </c>
      <c r="N1259" t="str">
        <f t="shared" si="77"/>
        <v>桃園市</v>
      </c>
      <c r="O1259">
        <f t="shared" si="78"/>
        <v>30000</v>
      </c>
      <c r="P1259" t="str">
        <f>_xlfn.XLOOKUP(N1259,區隔!$B$3:$B$20,區隔!C$3:C$20,0)</f>
        <v>北部</v>
      </c>
      <c r="Q1259" t="str">
        <f>LOOKUP(C1259,區隔!$F$3:$F$5,區隔!$E$3:$E$5)</f>
        <v>大坪數</v>
      </c>
      <c r="R1259">
        <f t="shared" si="79"/>
        <v>20</v>
      </c>
    </row>
    <row r="1260" spans="1:18" x14ac:dyDescent="0.3">
      <c r="A1260" s="7" t="s">
        <v>3153</v>
      </c>
      <c r="B1260" t="s">
        <v>1</v>
      </c>
      <c r="C1260">
        <v>46.83</v>
      </c>
      <c r="D1260" t="s">
        <v>3154</v>
      </c>
      <c r="E1260" t="s">
        <v>51</v>
      </c>
      <c r="F1260" t="s">
        <v>3155</v>
      </c>
      <c r="G1260" t="s">
        <v>243</v>
      </c>
      <c r="H1260" t="str" cm="1">
        <f t="array" ref="H1260:I1260">_xlfn.TEXTSPLIT(SUBSTITUTE(D1260,"樓",""),"/",,,0)</f>
        <v>7</v>
      </c>
      <c r="I1260" t="str">
        <v>20</v>
      </c>
      <c r="J1260" cm="1">
        <f t="array" ref="J1260">GetNumByUnit(E1260,"房")</f>
        <v>2</v>
      </c>
      <c r="K1260" cm="1">
        <f t="array" ref="K1260">GetNumByUnit(E1260,"廳")</f>
        <v>2</v>
      </c>
      <c r="L1260" cm="1">
        <f t="array" ref="L1260">GetNumByUnit(E1260,"衛")</f>
        <v>2</v>
      </c>
      <c r="M1260" t="str">
        <f t="shared" si="76"/>
        <v xml:space="preserve">台南市中西區民權路四段  </v>
      </c>
      <c r="N1260" t="str">
        <f t="shared" si="77"/>
        <v>台南市</v>
      </c>
      <c r="O1260">
        <f t="shared" si="78"/>
        <v>30000</v>
      </c>
      <c r="P1260" t="str">
        <f>_xlfn.XLOOKUP(N1260,區隔!$B$3:$B$20,區隔!C$3:C$20,0)</f>
        <v>南部</v>
      </c>
      <c r="Q1260" t="str">
        <f>LOOKUP(C1260,區隔!$F$3:$F$5,區隔!$E$3:$E$5)</f>
        <v>大坪數</v>
      </c>
      <c r="R1260">
        <f t="shared" si="79"/>
        <v>20</v>
      </c>
    </row>
    <row r="1261" spans="1:18" x14ac:dyDescent="0.3">
      <c r="A1261" s="7" t="s">
        <v>3156</v>
      </c>
      <c r="B1261" t="s">
        <v>1</v>
      </c>
      <c r="C1261">
        <v>63.67</v>
      </c>
      <c r="D1261" t="s">
        <v>344</v>
      </c>
      <c r="E1261" t="s">
        <v>183</v>
      </c>
      <c r="F1261" t="s">
        <v>3157</v>
      </c>
      <c r="G1261" t="s">
        <v>41</v>
      </c>
      <c r="H1261" t="str" cm="1">
        <f t="array" ref="H1261:I1261">_xlfn.TEXTSPLIT(SUBSTITUTE(D1261,"樓",""),"/",,,0)</f>
        <v>1-3</v>
      </c>
      <c r="I1261" t="str">
        <v>3</v>
      </c>
      <c r="J1261" cm="1">
        <f t="array" ref="J1261">GetNumByUnit(E1261,"房")</f>
        <v>4</v>
      </c>
      <c r="K1261" cm="1">
        <f t="array" ref="K1261">GetNumByUnit(E1261,"廳")</f>
        <v>2</v>
      </c>
      <c r="L1261" cm="1">
        <f t="array" ref="L1261">GetNumByUnit(E1261,"衛")</f>
        <v>3</v>
      </c>
      <c r="M1261" t="str">
        <f t="shared" si="76"/>
        <v xml:space="preserve">台中市西屯區朝馬七街  </v>
      </c>
      <c r="N1261" t="str">
        <f t="shared" si="77"/>
        <v>台中市</v>
      </c>
      <c r="O1261">
        <f t="shared" si="78"/>
        <v>45000</v>
      </c>
      <c r="P1261" t="str">
        <f>_xlfn.XLOOKUP(N1261,區隔!$B$3:$B$20,區隔!C$3:C$20,0)</f>
        <v>中部</v>
      </c>
      <c r="Q1261" t="str">
        <f>LOOKUP(C1261,區隔!$F$3:$F$5,區隔!$E$3:$E$5)</f>
        <v>大坪數</v>
      </c>
      <c r="R1261">
        <f t="shared" si="79"/>
        <v>10</v>
      </c>
    </row>
    <row r="1262" spans="1:18" x14ac:dyDescent="0.3">
      <c r="A1262" s="7" t="s">
        <v>764</v>
      </c>
      <c r="B1262" t="s">
        <v>1</v>
      </c>
      <c r="C1262">
        <v>35.89</v>
      </c>
      <c r="D1262" t="s">
        <v>765</v>
      </c>
      <c r="E1262" t="s">
        <v>61</v>
      </c>
      <c r="F1262" t="s">
        <v>766</v>
      </c>
      <c r="G1262" t="s">
        <v>250</v>
      </c>
      <c r="H1262" t="str" cm="1">
        <f t="array" ref="H1262:I1262">_xlfn.TEXTSPLIT(SUBSTITUTE(D1262,"樓",""),"/",,,0)</f>
        <v>6</v>
      </c>
      <c r="I1262" t="str">
        <v>15</v>
      </c>
      <c r="J1262" cm="1">
        <f t="array" ref="J1262">GetNumByUnit(E1262,"房")</f>
        <v>2</v>
      </c>
      <c r="K1262" cm="1">
        <f t="array" ref="K1262">GetNumByUnit(E1262,"廳")</f>
        <v>2</v>
      </c>
      <c r="L1262" cm="1">
        <f t="array" ref="L1262">GetNumByUnit(E1262,"衛")</f>
        <v>1</v>
      </c>
      <c r="M1262" t="str">
        <f t="shared" si="76"/>
        <v xml:space="preserve"> 台北市士林區中山北路六段  </v>
      </c>
      <c r="N1262" t="str">
        <f t="shared" si="77"/>
        <v>台北市</v>
      </c>
      <c r="O1262">
        <f t="shared" si="78"/>
        <v>75000</v>
      </c>
      <c r="P1262" t="str">
        <f>_xlfn.XLOOKUP(N1262,區隔!$B$3:$B$20,區隔!C$3:C$20,0)</f>
        <v>北部</v>
      </c>
      <c r="Q1262" t="str">
        <f>LOOKUP(C1262,區隔!$F$3:$F$5,區隔!$E$3:$E$5)</f>
        <v>大坪數</v>
      </c>
      <c r="R1262">
        <f t="shared" si="79"/>
        <v>20</v>
      </c>
    </row>
    <row r="1263" spans="1:18" x14ac:dyDescent="0.3">
      <c r="A1263" s="7" t="s">
        <v>3158</v>
      </c>
      <c r="B1263" t="s">
        <v>1</v>
      </c>
      <c r="C1263">
        <v>28.89</v>
      </c>
      <c r="D1263" t="s">
        <v>411</v>
      </c>
      <c r="E1263" t="s">
        <v>61</v>
      </c>
      <c r="F1263" t="s">
        <v>3159</v>
      </c>
      <c r="G1263" t="s">
        <v>83</v>
      </c>
      <c r="H1263" t="str" cm="1">
        <f t="array" ref="H1263:I1263">_xlfn.TEXTSPLIT(SUBSTITUTE(D1263,"樓",""),"/",,,0)</f>
        <v>4</v>
      </c>
      <c r="I1263" t="str">
        <v>23</v>
      </c>
      <c r="J1263" cm="1">
        <f t="array" ref="J1263">GetNumByUnit(E1263,"房")</f>
        <v>2</v>
      </c>
      <c r="K1263" cm="1">
        <f t="array" ref="K1263">GetNumByUnit(E1263,"廳")</f>
        <v>2</v>
      </c>
      <c r="L1263" cm="1">
        <f t="array" ref="L1263">GetNumByUnit(E1263,"衛")</f>
        <v>1</v>
      </c>
      <c r="M1263" t="str">
        <f t="shared" si="76"/>
        <v xml:space="preserve">新北市林口區文化二路一段  </v>
      </c>
      <c r="N1263" t="str">
        <f t="shared" si="77"/>
        <v>新北市</v>
      </c>
      <c r="O1263">
        <f t="shared" si="78"/>
        <v>27000</v>
      </c>
      <c r="P1263" t="str">
        <f>_xlfn.XLOOKUP(N1263,區隔!$B$3:$B$20,區隔!C$3:C$20,0)</f>
        <v>北部</v>
      </c>
      <c r="Q1263" t="str">
        <f>LOOKUP(C1263,區隔!$F$3:$F$5,區隔!$E$3:$E$5)</f>
        <v>中坪數</v>
      </c>
      <c r="R1263">
        <f t="shared" si="79"/>
        <v>30</v>
      </c>
    </row>
    <row r="1264" spans="1:18" x14ac:dyDescent="0.3">
      <c r="A1264" s="7" t="s">
        <v>3160</v>
      </c>
      <c r="B1264" t="s">
        <v>1</v>
      </c>
      <c r="C1264">
        <v>53.36</v>
      </c>
      <c r="D1264" t="s">
        <v>853</v>
      </c>
      <c r="E1264" t="s">
        <v>53</v>
      </c>
      <c r="F1264" t="s">
        <v>3161</v>
      </c>
      <c r="G1264" t="s">
        <v>29</v>
      </c>
      <c r="H1264" t="str" cm="1">
        <f t="array" ref="H1264:I1264">_xlfn.TEXTSPLIT(SUBSTITUTE(D1264,"樓",""),"/",,,0)</f>
        <v>13</v>
      </c>
      <c r="I1264" t="str">
        <v>14</v>
      </c>
      <c r="J1264" cm="1">
        <f t="array" ref="J1264">GetNumByUnit(E1264,"房")</f>
        <v>3</v>
      </c>
      <c r="K1264" cm="1">
        <f t="array" ref="K1264">GetNumByUnit(E1264,"廳")</f>
        <v>2</v>
      </c>
      <c r="L1264" cm="1">
        <f t="array" ref="L1264">GetNumByUnit(E1264,"衛")</f>
        <v>2</v>
      </c>
      <c r="M1264" t="str">
        <f t="shared" si="76"/>
        <v xml:space="preserve">新竹縣湖口鄉達生路  </v>
      </c>
      <c r="N1264" t="str">
        <f t="shared" si="77"/>
        <v>新竹縣</v>
      </c>
      <c r="O1264">
        <f t="shared" si="78"/>
        <v>25000</v>
      </c>
      <c r="P1264" t="str">
        <f>_xlfn.XLOOKUP(N1264,區隔!$B$3:$B$20,區隔!C$3:C$20,0)</f>
        <v>北部</v>
      </c>
      <c r="Q1264" t="str">
        <f>LOOKUP(C1264,區隔!$F$3:$F$5,區隔!$E$3:$E$5)</f>
        <v>大坪數</v>
      </c>
      <c r="R1264">
        <f t="shared" si="79"/>
        <v>20</v>
      </c>
    </row>
    <row r="1265" spans="1:18" x14ac:dyDescent="0.3">
      <c r="A1265" s="7" t="s">
        <v>3162</v>
      </c>
      <c r="B1265" t="s">
        <v>1</v>
      </c>
      <c r="C1265">
        <v>46.6</v>
      </c>
      <c r="D1265" t="s">
        <v>550</v>
      </c>
      <c r="E1265" t="s">
        <v>3163</v>
      </c>
      <c r="F1265" t="s">
        <v>2264</v>
      </c>
      <c r="G1265" t="s">
        <v>12</v>
      </c>
      <c r="H1265" t="str" cm="1">
        <f t="array" ref="H1265:I1265">_xlfn.TEXTSPLIT(SUBSTITUTE(D1265,"樓",""),"/",,,0)</f>
        <v>1</v>
      </c>
      <c r="I1265" t="str">
        <v>15</v>
      </c>
      <c r="J1265" cm="1">
        <f t="array" ref="J1265">GetNumByUnit(E1265,"房")</f>
        <v>3</v>
      </c>
      <c r="K1265" cm="1">
        <f t="array" ref="K1265">GetNumByUnit(E1265,"廳")</f>
        <v>3</v>
      </c>
      <c r="L1265" cm="1">
        <f t="array" ref="L1265">GetNumByUnit(E1265,"衛")</f>
        <v>3</v>
      </c>
      <c r="M1265" t="str">
        <f t="shared" si="76"/>
        <v xml:space="preserve">桃園市八德區中正路  </v>
      </c>
      <c r="N1265" t="str">
        <f t="shared" si="77"/>
        <v>桃園市</v>
      </c>
      <c r="O1265">
        <f t="shared" si="78"/>
        <v>31000</v>
      </c>
      <c r="P1265" t="str">
        <f>_xlfn.XLOOKUP(N1265,區隔!$B$3:$B$20,區隔!C$3:C$20,0)</f>
        <v>北部</v>
      </c>
      <c r="Q1265" t="str">
        <f>LOOKUP(C1265,區隔!$F$3:$F$5,區隔!$E$3:$E$5)</f>
        <v>大坪數</v>
      </c>
      <c r="R1265">
        <f t="shared" si="79"/>
        <v>20</v>
      </c>
    </row>
    <row r="1266" spans="1:18" x14ac:dyDescent="0.3">
      <c r="A1266" s="7" t="s">
        <v>3164</v>
      </c>
      <c r="B1266" t="s">
        <v>1</v>
      </c>
      <c r="C1266">
        <v>23.33</v>
      </c>
      <c r="D1266" t="s">
        <v>373</v>
      </c>
      <c r="E1266" t="s">
        <v>61</v>
      </c>
      <c r="F1266" t="s">
        <v>3165</v>
      </c>
      <c r="G1266" t="s">
        <v>288</v>
      </c>
      <c r="H1266" t="str" cm="1">
        <f t="array" ref="H1266:I1266">_xlfn.TEXTSPLIT(SUBSTITUTE(D1266,"樓",""),"/",,,0)</f>
        <v>15</v>
      </c>
      <c r="I1266" t="str">
        <v>16</v>
      </c>
      <c r="J1266" cm="1">
        <f t="array" ref="J1266">GetNumByUnit(E1266,"房")</f>
        <v>2</v>
      </c>
      <c r="K1266" cm="1">
        <f t="array" ref="K1266">GetNumByUnit(E1266,"廳")</f>
        <v>2</v>
      </c>
      <c r="L1266" cm="1">
        <f t="array" ref="L1266">GetNumByUnit(E1266,"衛")</f>
        <v>1</v>
      </c>
      <c r="M1266" t="str">
        <f t="shared" si="76"/>
        <v xml:space="preserve">台南市永康區中華二路  </v>
      </c>
      <c r="N1266" t="str">
        <f t="shared" si="77"/>
        <v>台南市</v>
      </c>
      <c r="O1266">
        <f t="shared" si="78"/>
        <v>19000</v>
      </c>
      <c r="P1266" t="str">
        <f>_xlfn.XLOOKUP(N1266,區隔!$B$3:$B$20,區隔!C$3:C$20,0)</f>
        <v>南部</v>
      </c>
      <c r="Q1266" t="str">
        <f>LOOKUP(C1266,區隔!$F$3:$F$5,區隔!$E$3:$E$5)</f>
        <v>中坪數</v>
      </c>
      <c r="R1266">
        <f t="shared" si="79"/>
        <v>20</v>
      </c>
    </row>
    <row r="1267" spans="1:18" x14ac:dyDescent="0.3">
      <c r="A1267" s="7" t="s">
        <v>767</v>
      </c>
      <c r="B1267" t="s">
        <v>1</v>
      </c>
      <c r="C1267">
        <v>8.92</v>
      </c>
      <c r="D1267" t="s">
        <v>60</v>
      </c>
      <c r="E1267" t="s">
        <v>56</v>
      </c>
      <c r="F1267" t="s">
        <v>22</v>
      </c>
      <c r="G1267" t="s">
        <v>768</v>
      </c>
      <c r="H1267" t="str" cm="1">
        <f t="array" ref="H1267:I1267">_xlfn.TEXTSPLIT(SUBSTITUTE(D1267,"樓",""),"/",,,0)</f>
        <v>4</v>
      </c>
      <c r="I1267" t="str">
        <v>5</v>
      </c>
      <c r="J1267" cm="1">
        <f t="array" ref="J1267">GetNumByUnit(E1267,"房")</f>
        <v>1</v>
      </c>
      <c r="K1267" cm="1">
        <f t="array" ref="K1267">GetNumByUnit(E1267,"廳")</f>
        <v>1</v>
      </c>
      <c r="L1267" cm="1">
        <f t="array" ref="L1267">GetNumByUnit(E1267,"衛")</f>
        <v>1</v>
      </c>
      <c r="M1267" t="str">
        <f t="shared" si="76"/>
        <v xml:space="preserve">台北市士林區通河街  </v>
      </c>
      <c r="N1267" t="str">
        <f t="shared" si="77"/>
        <v>台北市</v>
      </c>
      <c r="O1267">
        <f t="shared" si="78"/>
        <v>11000</v>
      </c>
      <c r="P1267" t="str">
        <f>_xlfn.XLOOKUP(N1267,區隔!$B$3:$B$20,區隔!C$3:C$20,0)</f>
        <v>北部</v>
      </c>
      <c r="Q1267" t="str">
        <f>LOOKUP(C1267,區隔!$F$3:$F$5,區隔!$E$3:$E$5)</f>
        <v>小坪數</v>
      </c>
      <c r="R1267">
        <f t="shared" si="79"/>
        <v>10</v>
      </c>
    </row>
    <row r="1268" spans="1:18" x14ac:dyDescent="0.3">
      <c r="A1268" s="7" t="s">
        <v>3168</v>
      </c>
      <c r="B1268" t="s">
        <v>1</v>
      </c>
      <c r="C1268">
        <v>6.22</v>
      </c>
      <c r="D1268" t="s">
        <v>244</v>
      </c>
      <c r="E1268" t="s">
        <v>59</v>
      </c>
      <c r="F1268" t="s">
        <v>2482</v>
      </c>
      <c r="G1268" t="s">
        <v>20</v>
      </c>
      <c r="H1268" t="str" cm="1">
        <f t="array" ref="H1268:I1268">_xlfn.TEXTSPLIT(SUBSTITUTE(D1268,"樓",""),"/",,,0)</f>
        <v>2</v>
      </c>
      <c r="I1268" t="str">
        <v>3</v>
      </c>
      <c r="J1268" cm="1">
        <f t="array" ref="J1268">GetNumByUnit(E1268,"房")</f>
        <v>1</v>
      </c>
      <c r="K1268" t="str" cm="1">
        <f t="array" ref="K1268">GetNumByUnit(E1268,"廳")</f>
        <v/>
      </c>
      <c r="L1268" cm="1">
        <f t="array" ref="L1268">GetNumByUnit(E1268,"衛")</f>
        <v>1</v>
      </c>
      <c r="M1268" t="str">
        <f t="shared" si="76"/>
        <v xml:space="preserve">台中市南屯區永春南路  </v>
      </c>
      <c r="N1268" t="str">
        <f t="shared" si="77"/>
        <v>台中市</v>
      </c>
      <c r="O1268">
        <f t="shared" si="78"/>
        <v>12000</v>
      </c>
      <c r="P1268" t="str">
        <f>_xlfn.XLOOKUP(N1268,區隔!$B$3:$B$20,區隔!C$3:C$20,0)</f>
        <v>中部</v>
      </c>
      <c r="Q1268" t="str">
        <f>LOOKUP(C1268,區隔!$F$3:$F$5,區隔!$E$3:$E$5)</f>
        <v>小坪數</v>
      </c>
      <c r="R1268">
        <f t="shared" si="79"/>
        <v>10</v>
      </c>
    </row>
    <row r="1269" spans="1:18" x14ac:dyDescent="0.3">
      <c r="A1269" s="7" t="s">
        <v>3169</v>
      </c>
      <c r="B1269" t="s">
        <v>1</v>
      </c>
      <c r="C1269">
        <v>25.85</v>
      </c>
      <c r="D1269" t="s">
        <v>64</v>
      </c>
      <c r="E1269" t="s">
        <v>51</v>
      </c>
      <c r="F1269" t="s">
        <v>3170</v>
      </c>
      <c r="G1269" t="s">
        <v>143</v>
      </c>
      <c r="H1269" t="str" cm="1">
        <f t="array" ref="H1269:I1269">_xlfn.TEXTSPLIT(SUBSTITUTE(D1269,"樓",""),"/",,,0)</f>
        <v>1</v>
      </c>
      <c r="I1269" t="str">
        <v>4</v>
      </c>
      <c r="J1269" cm="1">
        <f t="array" ref="J1269">GetNumByUnit(E1269,"房")</f>
        <v>2</v>
      </c>
      <c r="K1269" cm="1">
        <f t="array" ref="K1269">GetNumByUnit(E1269,"廳")</f>
        <v>2</v>
      </c>
      <c r="L1269" cm="1">
        <f t="array" ref="L1269">GetNumByUnit(E1269,"衛")</f>
        <v>2</v>
      </c>
      <c r="M1269" t="str">
        <f t="shared" si="76"/>
        <v xml:space="preserve">新北市板橋區中正路  </v>
      </c>
      <c r="N1269" t="str">
        <f t="shared" si="77"/>
        <v>新北市</v>
      </c>
      <c r="O1269">
        <f t="shared" si="78"/>
        <v>36000</v>
      </c>
      <c r="P1269" t="str">
        <f>_xlfn.XLOOKUP(N1269,區隔!$B$3:$B$20,區隔!C$3:C$20,0)</f>
        <v>北部</v>
      </c>
      <c r="Q1269" t="str">
        <f>LOOKUP(C1269,區隔!$F$3:$F$5,區隔!$E$3:$E$5)</f>
        <v>中坪數</v>
      </c>
      <c r="R1269">
        <f t="shared" si="79"/>
        <v>10</v>
      </c>
    </row>
    <row r="1270" spans="1:18" x14ac:dyDescent="0.3">
      <c r="A1270" s="7" t="s">
        <v>769</v>
      </c>
      <c r="B1270" t="s">
        <v>1</v>
      </c>
      <c r="C1270">
        <v>37.36</v>
      </c>
      <c r="D1270" t="s">
        <v>450</v>
      </c>
      <c r="E1270" t="s">
        <v>607</v>
      </c>
      <c r="F1270" t="s">
        <v>553</v>
      </c>
      <c r="G1270" t="s">
        <v>6</v>
      </c>
      <c r="H1270" t="str" cm="1">
        <f t="array" ref="H1270:I1270">_xlfn.TEXTSPLIT(SUBSTITUTE(D1270,"樓",""),"/",,,0)</f>
        <v>5</v>
      </c>
      <c r="I1270" t="str">
        <v>12</v>
      </c>
      <c r="J1270" cm="1">
        <f t="array" ref="J1270">GetNumByUnit(E1270,"房")</f>
        <v>3</v>
      </c>
      <c r="K1270" cm="1">
        <f t="array" ref="K1270">GetNumByUnit(E1270,"廳")</f>
        <v>2</v>
      </c>
      <c r="L1270" cm="1">
        <f t="array" ref="L1270">GetNumByUnit(E1270,"衛")</f>
        <v>2</v>
      </c>
      <c r="M1270" t="str">
        <f t="shared" si="76"/>
        <v xml:space="preserve">台北市大安區敦化南路二段  </v>
      </c>
      <c r="N1270" t="str">
        <f t="shared" si="77"/>
        <v>台北市</v>
      </c>
      <c r="O1270">
        <f t="shared" si="78"/>
        <v>68000</v>
      </c>
      <c r="P1270" t="str">
        <f>_xlfn.XLOOKUP(N1270,區隔!$B$3:$B$20,區隔!C$3:C$20,0)</f>
        <v>北部</v>
      </c>
      <c r="Q1270" t="str">
        <f>LOOKUP(C1270,區隔!$F$3:$F$5,區隔!$E$3:$E$5)</f>
        <v>大坪數</v>
      </c>
      <c r="R1270">
        <f t="shared" si="79"/>
        <v>20</v>
      </c>
    </row>
    <row r="1271" spans="1:18" x14ac:dyDescent="0.3">
      <c r="A1271" s="7" t="s">
        <v>770</v>
      </c>
      <c r="B1271" t="s">
        <v>1</v>
      </c>
      <c r="C1271">
        <v>13.42</v>
      </c>
      <c r="D1271" t="s">
        <v>771</v>
      </c>
      <c r="E1271" t="s">
        <v>56</v>
      </c>
      <c r="F1271" t="s">
        <v>115</v>
      </c>
      <c r="G1271" t="s">
        <v>23</v>
      </c>
      <c r="H1271" t="str" cm="1">
        <f t="array" ref="H1271:I1271">_xlfn.TEXTSPLIT(SUBSTITUTE(D1271,"樓",""),"/",,,0)</f>
        <v>2</v>
      </c>
      <c r="I1271" t="str">
        <v>15</v>
      </c>
      <c r="J1271" cm="1">
        <f t="array" ref="J1271">GetNumByUnit(E1271,"房")</f>
        <v>1</v>
      </c>
      <c r="K1271" cm="1">
        <f t="array" ref="K1271">GetNumByUnit(E1271,"廳")</f>
        <v>1</v>
      </c>
      <c r="L1271" cm="1">
        <f t="array" ref="L1271">GetNumByUnit(E1271,"衛")</f>
        <v>1</v>
      </c>
      <c r="M1271" t="str">
        <f t="shared" si="76"/>
        <v xml:space="preserve">台北市大同區承德路二段  </v>
      </c>
      <c r="N1271" t="str">
        <f t="shared" si="77"/>
        <v>台北市</v>
      </c>
      <c r="O1271">
        <f t="shared" si="78"/>
        <v>40000</v>
      </c>
      <c r="P1271" t="str">
        <f>_xlfn.XLOOKUP(N1271,區隔!$B$3:$B$20,區隔!C$3:C$20,0)</f>
        <v>北部</v>
      </c>
      <c r="Q1271" t="str">
        <f>LOOKUP(C1271,區隔!$F$3:$F$5,區隔!$E$3:$E$5)</f>
        <v>小坪數</v>
      </c>
      <c r="R1271">
        <f t="shared" si="79"/>
        <v>20</v>
      </c>
    </row>
    <row r="1272" spans="1:18" x14ac:dyDescent="0.3">
      <c r="A1272" s="7" t="s">
        <v>3171</v>
      </c>
      <c r="B1272" t="s">
        <v>1</v>
      </c>
      <c r="C1272">
        <v>82.31</v>
      </c>
      <c r="D1272" t="s">
        <v>829</v>
      </c>
      <c r="E1272" t="s">
        <v>53</v>
      </c>
      <c r="F1272" t="s">
        <v>3172</v>
      </c>
      <c r="G1272" t="s">
        <v>41</v>
      </c>
      <c r="H1272" t="str" cm="1">
        <f t="array" ref="H1272:I1272">_xlfn.TEXTSPLIT(SUBSTITUTE(D1272,"樓",""),"/",,,0)</f>
        <v>14</v>
      </c>
      <c r="I1272" t="str">
        <v>15</v>
      </c>
      <c r="J1272" cm="1">
        <f t="array" ref="J1272">GetNumByUnit(E1272,"房")</f>
        <v>3</v>
      </c>
      <c r="K1272" cm="1">
        <f t="array" ref="K1272">GetNumByUnit(E1272,"廳")</f>
        <v>2</v>
      </c>
      <c r="L1272" cm="1">
        <f t="array" ref="L1272">GetNumByUnit(E1272,"衛")</f>
        <v>2</v>
      </c>
      <c r="M1272" t="str">
        <f t="shared" si="76"/>
        <v xml:space="preserve">台南市東區崇賢三路  </v>
      </c>
      <c r="N1272" t="str">
        <f t="shared" si="77"/>
        <v>台南市</v>
      </c>
      <c r="O1272">
        <f t="shared" si="78"/>
        <v>45000</v>
      </c>
      <c r="P1272" t="str">
        <f>_xlfn.XLOOKUP(N1272,區隔!$B$3:$B$20,區隔!C$3:C$20,0)</f>
        <v>南部</v>
      </c>
      <c r="Q1272" t="str">
        <f>LOOKUP(C1272,區隔!$F$3:$F$5,區隔!$E$3:$E$5)</f>
        <v>大坪數</v>
      </c>
      <c r="R1272">
        <f t="shared" si="79"/>
        <v>20</v>
      </c>
    </row>
    <row r="1273" spans="1:18" x14ac:dyDescent="0.3">
      <c r="A1273" s="7" t="s">
        <v>3173</v>
      </c>
      <c r="B1273" t="s">
        <v>1</v>
      </c>
      <c r="C1273">
        <v>44</v>
      </c>
      <c r="D1273" t="s">
        <v>3174</v>
      </c>
      <c r="E1273" t="s">
        <v>66</v>
      </c>
      <c r="F1273" t="s">
        <v>3175</v>
      </c>
      <c r="G1273" t="s">
        <v>562</v>
      </c>
      <c r="H1273" t="str" cm="1">
        <f t="array" ref="H1273:I1273">_xlfn.TEXTSPLIT(SUBSTITUTE(D1273,"樓",""),"/",,,0)</f>
        <v>22</v>
      </c>
      <c r="I1273" t="str">
        <v>25</v>
      </c>
      <c r="J1273" cm="1">
        <f t="array" ref="J1273">GetNumByUnit(E1273,"房")</f>
        <v>4</v>
      </c>
      <c r="K1273" cm="1">
        <f t="array" ref="K1273">GetNumByUnit(E1273,"廳")</f>
        <v>2</v>
      </c>
      <c r="L1273" cm="1">
        <f t="array" ref="L1273">GetNumByUnit(E1273,"衛")</f>
        <v>2</v>
      </c>
      <c r="M1273" t="str">
        <f t="shared" si="76"/>
        <v xml:space="preserve">高雄市三民區建元路  </v>
      </c>
      <c r="N1273" t="str">
        <f t="shared" si="77"/>
        <v>高雄市</v>
      </c>
      <c r="O1273">
        <f t="shared" si="78"/>
        <v>21000</v>
      </c>
      <c r="P1273" t="str">
        <f>_xlfn.XLOOKUP(N1273,區隔!$B$3:$B$20,區隔!C$3:C$20,0)</f>
        <v>南部</v>
      </c>
      <c r="Q1273" t="str">
        <f>LOOKUP(C1273,區隔!$F$3:$F$5,區隔!$E$3:$E$5)</f>
        <v>大坪數</v>
      </c>
      <c r="R1273">
        <f t="shared" si="79"/>
        <v>30</v>
      </c>
    </row>
    <row r="1274" spans="1:18" x14ac:dyDescent="0.3">
      <c r="A1274" s="7" t="s">
        <v>3176</v>
      </c>
      <c r="B1274" t="s">
        <v>1</v>
      </c>
      <c r="C1274">
        <v>39.18</v>
      </c>
      <c r="D1274" t="s">
        <v>853</v>
      </c>
      <c r="E1274" t="s">
        <v>53</v>
      </c>
      <c r="F1274" t="s">
        <v>3177</v>
      </c>
      <c r="G1274" t="s">
        <v>999</v>
      </c>
      <c r="H1274" t="str" cm="1">
        <f t="array" ref="H1274:I1274">_xlfn.TEXTSPLIT(SUBSTITUTE(D1274,"樓",""),"/",,,0)</f>
        <v>13</v>
      </c>
      <c r="I1274" t="str">
        <v>14</v>
      </c>
      <c r="J1274" cm="1">
        <f t="array" ref="J1274">GetNumByUnit(E1274,"房")</f>
        <v>3</v>
      </c>
      <c r="K1274" cm="1">
        <f t="array" ref="K1274">GetNumByUnit(E1274,"廳")</f>
        <v>2</v>
      </c>
      <c r="L1274" cm="1">
        <f t="array" ref="L1274">GetNumByUnit(E1274,"衛")</f>
        <v>2</v>
      </c>
      <c r="M1274" t="str">
        <f t="shared" si="76"/>
        <v xml:space="preserve">台中市西屯區青海路二段  </v>
      </c>
      <c r="N1274" t="str">
        <f t="shared" si="77"/>
        <v>台中市</v>
      </c>
      <c r="O1274">
        <f t="shared" si="78"/>
        <v>26000</v>
      </c>
      <c r="P1274" t="str">
        <f>_xlfn.XLOOKUP(N1274,區隔!$B$3:$B$20,區隔!C$3:C$20,0)</f>
        <v>中部</v>
      </c>
      <c r="Q1274" t="str">
        <f>LOOKUP(C1274,區隔!$F$3:$F$5,區隔!$E$3:$E$5)</f>
        <v>大坪數</v>
      </c>
      <c r="R1274">
        <f t="shared" si="79"/>
        <v>20</v>
      </c>
    </row>
    <row r="1275" spans="1:18" x14ac:dyDescent="0.3">
      <c r="A1275" s="7" t="s">
        <v>3178</v>
      </c>
      <c r="B1275" t="s">
        <v>1</v>
      </c>
      <c r="C1275">
        <v>39.06</v>
      </c>
      <c r="D1275" t="s">
        <v>70</v>
      </c>
      <c r="E1275" t="s">
        <v>53</v>
      </c>
      <c r="F1275" t="s">
        <v>3179</v>
      </c>
      <c r="G1275" t="s">
        <v>18</v>
      </c>
      <c r="H1275" t="str" cm="1">
        <f t="array" ref="H1275:I1275">_xlfn.TEXTSPLIT(SUBSTITUTE(D1275,"樓",""),"/",,,0)</f>
        <v>3</v>
      </c>
      <c r="I1275" t="str">
        <v>8</v>
      </c>
      <c r="J1275" cm="1">
        <f t="array" ref="J1275">GetNumByUnit(E1275,"房")</f>
        <v>3</v>
      </c>
      <c r="K1275" cm="1">
        <f t="array" ref="K1275">GetNumByUnit(E1275,"廳")</f>
        <v>2</v>
      </c>
      <c r="L1275" cm="1">
        <f t="array" ref="L1275">GetNumByUnit(E1275,"衛")</f>
        <v>2</v>
      </c>
      <c r="M1275" t="str">
        <f t="shared" si="76"/>
        <v xml:space="preserve">桃園市平鎮區復旦路二段  </v>
      </c>
      <c r="N1275" t="str">
        <f t="shared" si="77"/>
        <v>桃園市</v>
      </c>
      <c r="O1275">
        <f t="shared" si="78"/>
        <v>22000</v>
      </c>
      <c r="P1275" t="str">
        <f>_xlfn.XLOOKUP(N1275,區隔!$B$3:$B$20,區隔!C$3:C$20,0)</f>
        <v>北部</v>
      </c>
      <c r="Q1275" t="str">
        <f>LOOKUP(C1275,區隔!$F$3:$F$5,區隔!$E$3:$E$5)</f>
        <v>大坪數</v>
      </c>
      <c r="R1275">
        <f t="shared" si="79"/>
        <v>10</v>
      </c>
    </row>
    <row r="1276" spans="1:18" x14ac:dyDescent="0.3">
      <c r="A1276" s="7" t="s">
        <v>3180</v>
      </c>
      <c r="B1276" t="s">
        <v>1</v>
      </c>
      <c r="C1276">
        <v>41.67</v>
      </c>
      <c r="D1276" t="s">
        <v>81</v>
      </c>
      <c r="E1276" t="s">
        <v>53</v>
      </c>
      <c r="F1276" t="s">
        <v>1656</v>
      </c>
      <c r="G1276" t="s">
        <v>195</v>
      </c>
      <c r="H1276" t="str" cm="1">
        <f t="array" ref="H1276:I1276">_xlfn.TEXTSPLIT(SUBSTITUTE(D1276,"樓",""),"/",,,0)</f>
        <v>4</v>
      </c>
      <c r="I1276" t="str">
        <v>14</v>
      </c>
      <c r="J1276" cm="1">
        <f t="array" ref="J1276">GetNumByUnit(E1276,"房")</f>
        <v>3</v>
      </c>
      <c r="K1276" cm="1">
        <f t="array" ref="K1276">GetNumByUnit(E1276,"廳")</f>
        <v>2</v>
      </c>
      <c r="L1276" cm="1">
        <f t="array" ref="L1276">GetNumByUnit(E1276,"衛")</f>
        <v>2</v>
      </c>
      <c r="M1276" t="str">
        <f t="shared" si="76"/>
        <v xml:space="preserve">新北市板橋區文化路二段  </v>
      </c>
      <c r="N1276" t="str">
        <f t="shared" si="77"/>
        <v>新北市</v>
      </c>
      <c r="O1276">
        <f t="shared" si="78"/>
        <v>39000</v>
      </c>
      <c r="P1276" t="str">
        <f>_xlfn.XLOOKUP(N1276,區隔!$B$3:$B$20,區隔!C$3:C$20,0)</f>
        <v>北部</v>
      </c>
      <c r="Q1276" t="str">
        <f>LOOKUP(C1276,區隔!$F$3:$F$5,區隔!$E$3:$E$5)</f>
        <v>大坪數</v>
      </c>
      <c r="R1276">
        <f t="shared" si="79"/>
        <v>20</v>
      </c>
    </row>
    <row r="1277" spans="1:18" x14ac:dyDescent="0.3">
      <c r="A1277" s="7" t="s">
        <v>3181</v>
      </c>
      <c r="B1277" t="s">
        <v>1</v>
      </c>
      <c r="C1277">
        <v>55.27</v>
      </c>
      <c r="D1277" t="s">
        <v>850</v>
      </c>
      <c r="E1277" t="s">
        <v>53</v>
      </c>
      <c r="F1277" t="s">
        <v>3182</v>
      </c>
      <c r="G1277" t="s">
        <v>89</v>
      </c>
      <c r="H1277" t="str" cm="1">
        <f t="array" ref="H1277:I1277">_xlfn.TEXTSPLIT(SUBSTITUTE(D1277,"樓",""),"/",,,0)</f>
        <v>5</v>
      </c>
      <c r="I1277" t="str">
        <v>14</v>
      </c>
      <c r="J1277" cm="1">
        <f t="array" ref="J1277">GetNumByUnit(E1277,"房")</f>
        <v>3</v>
      </c>
      <c r="K1277" cm="1">
        <f t="array" ref="K1277">GetNumByUnit(E1277,"廳")</f>
        <v>2</v>
      </c>
      <c r="L1277" cm="1">
        <f t="array" ref="L1277">GetNumByUnit(E1277,"衛")</f>
        <v>2</v>
      </c>
      <c r="M1277" t="str">
        <f t="shared" si="76"/>
        <v xml:space="preserve">台中市北屯區大連路一段  </v>
      </c>
      <c r="N1277" t="str">
        <f t="shared" si="77"/>
        <v>台中市</v>
      </c>
      <c r="O1277">
        <f t="shared" si="78"/>
        <v>28000</v>
      </c>
      <c r="P1277" t="str">
        <f>_xlfn.XLOOKUP(N1277,區隔!$B$3:$B$20,區隔!C$3:C$20,0)</f>
        <v>中部</v>
      </c>
      <c r="Q1277" t="str">
        <f>LOOKUP(C1277,區隔!$F$3:$F$5,區隔!$E$3:$E$5)</f>
        <v>大坪數</v>
      </c>
      <c r="R1277">
        <f t="shared" si="79"/>
        <v>20</v>
      </c>
    </row>
    <row r="1278" spans="1:18" x14ac:dyDescent="0.3">
      <c r="A1278" s="7" t="s">
        <v>3183</v>
      </c>
      <c r="B1278" t="s">
        <v>1</v>
      </c>
      <c r="C1278">
        <v>37.590000000000003</v>
      </c>
      <c r="D1278" t="s">
        <v>866</v>
      </c>
      <c r="E1278" t="s">
        <v>53</v>
      </c>
      <c r="F1278" t="s">
        <v>2747</v>
      </c>
      <c r="G1278" t="s">
        <v>26</v>
      </c>
      <c r="H1278" t="str" cm="1">
        <f t="array" ref="H1278:I1278">_xlfn.TEXTSPLIT(SUBSTITUTE(D1278,"樓",""),"/",,,0)</f>
        <v>5</v>
      </c>
      <c r="I1278" t="str">
        <v>13</v>
      </c>
      <c r="J1278" cm="1">
        <f t="array" ref="J1278">GetNumByUnit(E1278,"房")</f>
        <v>3</v>
      </c>
      <c r="K1278" cm="1">
        <f t="array" ref="K1278">GetNumByUnit(E1278,"廳")</f>
        <v>2</v>
      </c>
      <c r="L1278" cm="1">
        <f t="array" ref="L1278">GetNumByUnit(E1278,"衛")</f>
        <v>2</v>
      </c>
      <c r="M1278" t="str">
        <f t="shared" si="76"/>
        <v xml:space="preserve">新北市三峽區大德路  </v>
      </c>
      <c r="N1278" t="str">
        <f t="shared" si="77"/>
        <v>新北市</v>
      </c>
      <c r="O1278">
        <f t="shared" si="78"/>
        <v>32000</v>
      </c>
      <c r="P1278" t="str">
        <f>_xlfn.XLOOKUP(N1278,區隔!$B$3:$B$20,區隔!C$3:C$20,0)</f>
        <v>北部</v>
      </c>
      <c r="Q1278" t="str">
        <f>LOOKUP(C1278,區隔!$F$3:$F$5,區隔!$E$3:$E$5)</f>
        <v>大坪數</v>
      </c>
      <c r="R1278">
        <f t="shared" si="79"/>
        <v>20</v>
      </c>
    </row>
    <row r="1279" spans="1:18" x14ac:dyDescent="0.3">
      <c r="A1279" s="7" t="s">
        <v>772</v>
      </c>
      <c r="B1279" t="s">
        <v>1</v>
      </c>
      <c r="C1279">
        <v>78.81</v>
      </c>
      <c r="D1279" t="s">
        <v>151</v>
      </c>
      <c r="E1279" t="s">
        <v>193</v>
      </c>
      <c r="F1279" t="s">
        <v>773</v>
      </c>
      <c r="G1279" t="s">
        <v>760</v>
      </c>
      <c r="H1279" t="str" cm="1">
        <f t="array" ref="H1279:I1279">_xlfn.TEXTSPLIT(SUBSTITUTE(D1279,"樓",""),"/",,,0)</f>
        <v>6</v>
      </c>
      <c r="I1279" t="str">
        <v>14</v>
      </c>
      <c r="J1279" cm="1">
        <f t="array" ref="J1279">GetNumByUnit(E1279,"房")</f>
        <v>4</v>
      </c>
      <c r="K1279" cm="1">
        <f t="array" ref="K1279">GetNumByUnit(E1279,"廳")</f>
        <v>2</v>
      </c>
      <c r="L1279" cm="1">
        <f t="array" ref="L1279">GetNumByUnit(E1279,"衛")</f>
        <v>2</v>
      </c>
      <c r="M1279" t="str">
        <f t="shared" si="76"/>
        <v xml:space="preserve">台北市北投區裕民六路  </v>
      </c>
      <c r="N1279" t="str">
        <f t="shared" si="77"/>
        <v>台北市</v>
      </c>
      <c r="O1279">
        <f t="shared" si="78"/>
        <v>125000</v>
      </c>
      <c r="P1279" t="str">
        <f>_xlfn.XLOOKUP(N1279,區隔!$B$3:$B$20,區隔!C$3:C$20,0)</f>
        <v>北部</v>
      </c>
      <c r="Q1279" t="str">
        <f>LOOKUP(C1279,區隔!$F$3:$F$5,區隔!$E$3:$E$5)</f>
        <v>大坪數</v>
      </c>
      <c r="R1279">
        <f t="shared" si="79"/>
        <v>20</v>
      </c>
    </row>
    <row r="1280" spans="1:18" x14ac:dyDescent="0.3">
      <c r="A1280" s="7" t="s">
        <v>3184</v>
      </c>
      <c r="B1280" t="s">
        <v>1</v>
      </c>
      <c r="C1280">
        <v>30.78</v>
      </c>
      <c r="D1280" t="s">
        <v>1277</v>
      </c>
      <c r="E1280" t="s">
        <v>141</v>
      </c>
      <c r="F1280" t="s">
        <v>2439</v>
      </c>
      <c r="G1280" t="s">
        <v>29</v>
      </c>
      <c r="H1280" t="str" cm="1">
        <f t="array" ref="H1280:I1280">_xlfn.TEXTSPLIT(SUBSTITUTE(D1280,"樓",""),"/",,,0)</f>
        <v>2</v>
      </c>
      <c r="I1280" t="str">
        <v>20</v>
      </c>
      <c r="J1280" cm="1">
        <f t="array" ref="J1280">GetNumByUnit(E1280,"房")</f>
        <v>2</v>
      </c>
      <c r="K1280" cm="1">
        <f t="array" ref="K1280">GetNumByUnit(E1280,"廳")</f>
        <v>1</v>
      </c>
      <c r="L1280" cm="1">
        <f t="array" ref="L1280">GetNumByUnit(E1280,"衛")</f>
        <v>1</v>
      </c>
      <c r="M1280" t="str">
        <f t="shared" si="76"/>
        <v xml:space="preserve">台中市烏日區高鐵路二段  </v>
      </c>
      <c r="N1280" t="str">
        <f t="shared" si="77"/>
        <v>台中市</v>
      </c>
      <c r="O1280">
        <f t="shared" si="78"/>
        <v>25000</v>
      </c>
      <c r="P1280" t="str">
        <f>_xlfn.XLOOKUP(N1280,區隔!$B$3:$B$20,區隔!C$3:C$20,0)</f>
        <v>中部</v>
      </c>
      <c r="Q1280" t="str">
        <f>LOOKUP(C1280,區隔!$F$3:$F$5,區隔!$E$3:$E$5)</f>
        <v>大坪數</v>
      </c>
      <c r="R1280">
        <f t="shared" si="79"/>
        <v>20</v>
      </c>
    </row>
    <row r="1281" spans="1:18" x14ac:dyDescent="0.3">
      <c r="A1281" s="7" t="s">
        <v>3185</v>
      </c>
      <c r="B1281" t="s">
        <v>1</v>
      </c>
      <c r="C1281">
        <v>25.82</v>
      </c>
      <c r="D1281" t="s">
        <v>57</v>
      </c>
      <c r="E1281" t="s">
        <v>56</v>
      </c>
      <c r="F1281" t="s">
        <v>3186</v>
      </c>
      <c r="G1281" t="s">
        <v>288</v>
      </c>
      <c r="H1281" t="str" cm="1">
        <f t="array" ref="H1281:I1281">_xlfn.TEXTSPLIT(SUBSTITUTE(D1281,"樓",""),"/",,,0)</f>
        <v>12</v>
      </c>
      <c r="I1281" t="str">
        <v>12</v>
      </c>
      <c r="J1281" cm="1">
        <f t="array" ref="J1281">GetNumByUnit(E1281,"房")</f>
        <v>1</v>
      </c>
      <c r="K1281" cm="1">
        <f t="array" ref="K1281">GetNumByUnit(E1281,"廳")</f>
        <v>1</v>
      </c>
      <c r="L1281" cm="1">
        <f t="array" ref="L1281">GetNumByUnit(E1281,"衛")</f>
        <v>1</v>
      </c>
      <c r="M1281" t="str">
        <f t="shared" si="76"/>
        <v xml:space="preserve">台中市南區復興路一段  </v>
      </c>
      <c r="N1281" t="str">
        <f t="shared" si="77"/>
        <v>台中市</v>
      </c>
      <c r="O1281">
        <f t="shared" si="78"/>
        <v>19000</v>
      </c>
      <c r="P1281" t="str">
        <f>_xlfn.XLOOKUP(N1281,區隔!$B$3:$B$20,區隔!C$3:C$20,0)</f>
        <v>中部</v>
      </c>
      <c r="Q1281" t="str">
        <f>LOOKUP(C1281,區隔!$F$3:$F$5,區隔!$E$3:$E$5)</f>
        <v>中坪數</v>
      </c>
      <c r="R1281">
        <f t="shared" si="79"/>
        <v>20</v>
      </c>
    </row>
    <row r="1282" spans="1:18" x14ac:dyDescent="0.3">
      <c r="A1282" s="7" t="s">
        <v>3187</v>
      </c>
      <c r="B1282" t="s">
        <v>1</v>
      </c>
      <c r="C1282">
        <v>10.43</v>
      </c>
      <c r="D1282" t="s">
        <v>619</v>
      </c>
      <c r="E1282" t="s">
        <v>59</v>
      </c>
      <c r="F1282" t="s">
        <v>3188</v>
      </c>
      <c r="G1282" t="s">
        <v>661</v>
      </c>
      <c r="H1282" t="str" cm="1">
        <f t="array" ref="H1282:I1282">_xlfn.TEXTSPLIT(SUBSTITUTE(D1282,"樓",""),"/",,,0)</f>
        <v>3</v>
      </c>
      <c r="I1282" t="str">
        <v>16</v>
      </c>
      <c r="J1282" cm="1">
        <f t="array" ref="J1282">GetNumByUnit(E1282,"房")</f>
        <v>1</v>
      </c>
      <c r="K1282" t="str" cm="1">
        <f t="array" ref="K1282">GetNumByUnit(E1282,"廳")</f>
        <v/>
      </c>
      <c r="L1282" cm="1">
        <f t="array" ref="L1282">GetNumByUnit(E1282,"衛")</f>
        <v>1</v>
      </c>
      <c r="M1282" t="str">
        <f t="shared" si="76"/>
        <v xml:space="preserve">台中市北屯區柳陽西街  </v>
      </c>
      <c r="N1282" t="str">
        <f t="shared" si="77"/>
        <v>台中市</v>
      </c>
      <c r="O1282">
        <f t="shared" si="78"/>
        <v>6500</v>
      </c>
      <c r="P1282" t="str">
        <f>_xlfn.XLOOKUP(N1282,區隔!$B$3:$B$20,區隔!C$3:C$20,0)</f>
        <v>中部</v>
      </c>
      <c r="Q1282" t="str">
        <f>LOOKUP(C1282,區隔!$F$3:$F$5,區隔!$E$3:$E$5)</f>
        <v>小坪數</v>
      </c>
      <c r="R1282">
        <f t="shared" si="79"/>
        <v>20</v>
      </c>
    </row>
    <row r="1283" spans="1:18" x14ac:dyDescent="0.3">
      <c r="A1283" s="7" t="s">
        <v>3189</v>
      </c>
      <c r="B1283" t="s">
        <v>1</v>
      </c>
      <c r="C1283">
        <v>27.07</v>
      </c>
      <c r="D1283" t="s">
        <v>344</v>
      </c>
      <c r="E1283" t="s">
        <v>3069</v>
      </c>
      <c r="F1283" t="s">
        <v>3029</v>
      </c>
      <c r="G1283" t="s">
        <v>3</v>
      </c>
      <c r="H1283" t="str" cm="1">
        <f t="array" ref="H1283:I1283">_xlfn.TEXTSPLIT(SUBSTITUTE(D1283,"樓",""),"/",,,0)</f>
        <v>1-3</v>
      </c>
      <c r="I1283" t="str">
        <v>3</v>
      </c>
      <c r="J1283" cm="1">
        <f t="array" ref="J1283">GetNumByUnit(E1283,"房")</f>
        <v>2</v>
      </c>
      <c r="K1283" cm="1">
        <f t="array" ref="K1283">GetNumByUnit(E1283,"廳")</f>
        <v>2</v>
      </c>
      <c r="L1283" cm="1">
        <f t="array" ref="L1283">GetNumByUnit(E1283,"衛")</f>
        <v>3</v>
      </c>
      <c r="M1283" t="str">
        <f t="shared" ref="M1283:M1346" si="80">IFERROR(_xlfn.TEXTAFTER(F1283,"/",LEN(F1283)-LEN(SUBSTITUTE(F1283,"/",""))),F1283)</f>
        <v xml:space="preserve">台南市中西區友愛街  </v>
      </c>
      <c r="N1283" t="str">
        <f t="shared" ref="N1283:N1346" si="81">TRIM(LEFT(M1283,MIN(IFERROR(SEARCH("縣",M1283),999),IFERROR(SEARCH("市",M1283),999))))</f>
        <v>台南市</v>
      </c>
      <c r="O1283">
        <f t="shared" ref="O1283:O1346" si="82">VALUE(SUBSTITUTE(SUBSTITUTE(G1283,",", ""),"元/月",""))</f>
        <v>55000</v>
      </c>
      <c r="P1283" t="str">
        <f>_xlfn.XLOOKUP(N1283,區隔!$B$3:$B$20,區隔!C$3:C$20,0)</f>
        <v>南部</v>
      </c>
      <c r="Q1283" t="str">
        <f>LOOKUP(C1283,區隔!$F$3:$F$5,區隔!$E$3:$E$5)</f>
        <v>中坪數</v>
      </c>
      <c r="R1283">
        <f t="shared" ref="R1283:R1346" si="83">_xlfn.XLOOKUP(CEILING(I1283,10),_xlfn.SEQUENCE(100,,10,10),_xlfn.SEQUENCE(100,,10,10))</f>
        <v>10</v>
      </c>
    </row>
    <row r="1284" spans="1:18" x14ac:dyDescent="0.3">
      <c r="A1284" s="7" t="s">
        <v>3190</v>
      </c>
      <c r="B1284" t="s">
        <v>1</v>
      </c>
      <c r="C1284">
        <v>31.05</v>
      </c>
      <c r="D1284" t="s">
        <v>74</v>
      </c>
      <c r="E1284" t="s">
        <v>141</v>
      </c>
      <c r="F1284" t="s">
        <v>3191</v>
      </c>
      <c r="G1284" t="s">
        <v>41</v>
      </c>
      <c r="H1284" t="str" cm="1">
        <f t="array" ref="H1284:I1284">_xlfn.TEXTSPLIT(SUBSTITUTE(D1284,"樓",""),"/",,,0)</f>
        <v>1</v>
      </c>
      <c r="I1284" t="str">
        <v>14</v>
      </c>
      <c r="J1284" cm="1">
        <f t="array" ref="J1284">GetNumByUnit(E1284,"房")</f>
        <v>2</v>
      </c>
      <c r="K1284" cm="1">
        <f t="array" ref="K1284">GetNumByUnit(E1284,"廳")</f>
        <v>1</v>
      </c>
      <c r="L1284" cm="1">
        <f t="array" ref="L1284">GetNumByUnit(E1284,"衛")</f>
        <v>1</v>
      </c>
      <c r="M1284" t="str">
        <f t="shared" si="80"/>
        <v xml:space="preserve">新北市深坑區文化街  </v>
      </c>
      <c r="N1284" t="str">
        <f t="shared" si="81"/>
        <v>新北市</v>
      </c>
      <c r="O1284">
        <f t="shared" si="82"/>
        <v>45000</v>
      </c>
      <c r="P1284" t="str">
        <f>_xlfn.XLOOKUP(N1284,區隔!$B$3:$B$20,區隔!C$3:C$20,0)</f>
        <v>北部</v>
      </c>
      <c r="Q1284" t="str">
        <f>LOOKUP(C1284,區隔!$F$3:$F$5,區隔!$E$3:$E$5)</f>
        <v>大坪數</v>
      </c>
      <c r="R1284">
        <f t="shared" si="83"/>
        <v>20</v>
      </c>
    </row>
    <row r="1285" spans="1:18" x14ac:dyDescent="0.3">
      <c r="A1285" s="7" t="s">
        <v>3194</v>
      </c>
      <c r="B1285" t="s">
        <v>1</v>
      </c>
      <c r="C1285">
        <v>33.340000000000003</v>
      </c>
      <c r="D1285" t="s">
        <v>3195</v>
      </c>
      <c r="E1285" t="s">
        <v>141</v>
      </c>
      <c r="F1285" t="s">
        <v>2241</v>
      </c>
      <c r="G1285" t="s">
        <v>214</v>
      </c>
      <c r="H1285" t="str" cm="1">
        <f t="array" ref="H1285:I1285">_xlfn.TEXTSPLIT(SUBSTITUTE(D1285,"樓",""),"/",,,0)</f>
        <v>6</v>
      </c>
      <c r="I1285" t="str">
        <v>34</v>
      </c>
      <c r="J1285" cm="1">
        <f t="array" ref="J1285">GetNumByUnit(E1285,"房")</f>
        <v>2</v>
      </c>
      <c r="K1285" cm="1">
        <f t="array" ref="K1285">GetNumByUnit(E1285,"廳")</f>
        <v>1</v>
      </c>
      <c r="L1285" cm="1">
        <f t="array" ref="L1285">GetNumByUnit(E1285,"衛")</f>
        <v>1</v>
      </c>
      <c r="M1285" t="str">
        <f t="shared" si="80"/>
        <v xml:space="preserve">台南市安平區國平北路  </v>
      </c>
      <c r="N1285" t="str">
        <f t="shared" si="81"/>
        <v>台南市</v>
      </c>
      <c r="O1285">
        <f t="shared" si="82"/>
        <v>18000</v>
      </c>
      <c r="P1285" t="str">
        <f>_xlfn.XLOOKUP(N1285,區隔!$B$3:$B$20,區隔!C$3:C$20,0)</f>
        <v>南部</v>
      </c>
      <c r="Q1285" t="str">
        <f>LOOKUP(C1285,區隔!$F$3:$F$5,區隔!$E$3:$E$5)</f>
        <v>大坪數</v>
      </c>
      <c r="R1285">
        <f t="shared" si="83"/>
        <v>40</v>
      </c>
    </row>
    <row r="1286" spans="1:18" x14ac:dyDescent="0.3">
      <c r="A1286" s="7" t="s">
        <v>3196</v>
      </c>
      <c r="B1286" t="s">
        <v>1</v>
      </c>
      <c r="C1286">
        <v>55.69</v>
      </c>
      <c r="D1286" t="s">
        <v>3197</v>
      </c>
      <c r="E1286" t="s">
        <v>66</v>
      </c>
      <c r="F1286" t="s">
        <v>2241</v>
      </c>
      <c r="G1286" t="s">
        <v>89</v>
      </c>
      <c r="H1286" t="str" cm="1">
        <f t="array" ref="H1286:I1286">_xlfn.TEXTSPLIT(SUBSTITUTE(D1286,"樓",""),"/",,,0)</f>
        <v>8</v>
      </c>
      <c r="I1286" t="str">
        <v>34</v>
      </c>
      <c r="J1286" cm="1">
        <f t="array" ref="J1286">GetNumByUnit(E1286,"房")</f>
        <v>4</v>
      </c>
      <c r="K1286" cm="1">
        <f t="array" ref="K1286">GetNumByUnit(E1286,"廳")</f>
        <v>2</v>
      </c>
      <c r="L1286" cm="1">
        <f t="array" ref="L1286">GetNumByUnit(E1286,"衛")</f>
        <v>2</v>
      </c>
      <c r="M1286" t="str">
        <f t="shared" si="80"/>
        <v xml:space="preserve">台南市安平區國平北路  </v>
      </c>
      <c r="N1286" t="str">
        <f t="shared" si="81"/>
        <v>台南市</v>
      </c>
      <c r="O1286">
        <f t="shared" si="82"/>
        <v>28000</v>
      </c>
      <c r="P1286" t="str">
        <f>_xlfn.XLOOKUP(N1286,區隔!$B$3:$B$20,區隔!C$3:C$20,0)</f>
        <v>南部</v>
      </c>
      <c r="Q1286" t="str">
        <f>LOOKUP(C1286,區隔!$F$3:$F$5,區隔!$E$3:$E$5)</f>
        <v>大坪數</v>
      </c>
      <c r="R1286">
        <f t="shared" si="83"/>
        <v>40</v>
      </c>
    </row>
    <row r="1287" spans="1:18" x14ac:dyDescent="0.3">
      <c r="A1287" s="7" t="s">
        <v>3198</v>
      </c>
      <c r="B1287" t="s">
        <v>1</v>
      </c>
      <c r="C1287">
        <v>31.07</v>
      </c>
      <c r="D1287" t="s">
        <v>1052</v>
      </c>
      <c r="E1287" t="s">
        <v>56</v>
      </c>
      <c r="F1287" t="s">
        <v>1554</v>
      </c>
      <c r="G1287" t="s">
        <v>2636</v>
      </c>
      <c r="H1287" t="str" cm="1">
        <f t="array" ref="H1287:I1287">_xlfn.TEXTSPLIT(SUBSTITUTE(D1287,"樓",""),"/",,,0)</f>
        <v>18</v>
      </c>
      <c r="I1287" t="str">
        <v>22</v>
      </c>
      <c r="J1287" cm="1">
        <f t="array" ref="J1287">GetNumByUnit(E1287,"房")</f>
        <v>1</v>
      </c>
      <c r="K1287" cm="1">
        <f t="array" ref="K1287">GetNumByUnit(E1287,"廳")</f>
        <v>1</v>
      </c>
      <c r="L1287" cm="1">
        <f t="array" ref="L1287">GetNumByUnit(E1287,"衛")</f>
        <v>1</v>
      </c>
      <c r="M1287" t="str">
        <f t="shared" si="80"/>
        <v xml:space="preserve">台中市北區育樂街  </v>
      </c>
      <c r="N1287" t="str">
        <f t="shared" si="81"/>
        <v>台中市</v>
      </c>
      <c r="O1287">
        <f t="shared" si="82"/>
        <v>25500</v>
      </c>
      <c r="P1287" t="str">
        <f>_xlfn.XLOOKUP(N1287,區隔!$B$3:$B$20,區隔!C$3:C$20,0)</f>
        <v>中部</v>
      </c>
      <c r="Q1287" t="str">
        <f>LOOKUP(C1287,區隔!$F$3:$F$5,區隔!$E$3:$E$5)</f>
        <v>大坪數</v>
      </c>
      <c r="R1287">
        <f t="shared" si="83"/>
        <v>30</v>
      </c>
    </row>
    <row r="1288" spans="1:18" x14ac:dyDescent="0.3">
      <c r="A1288" s="7" t="s">
        <v>3199</v>
      </c>
      <c r="B1288" t="s">
        <v>1</v>
      </c>
      <c r="C1288">
        <v>40.47</v>
      </c>
      <c r="D1288" t="s">
        <v>1064</v>
      </c>
      <c r="E1288" t="s">
        <v>53</v>
      </c>
      <c r="F1288" t="s">
        <v>1948</v>
      </c>
      <c r="G1288" t="s">
        <v>116</v>
      </c>
      <c r="H1288" t="str" cm="1">
        <f t="array" ref="H1288:I1288">_xlfn.TEXTSPLIT(SUBSTITUTE(D1288,"樓",""),"/",,,0)</f>
        <v>11</v>
      </c>
      <c r="I1288" t="str">
        <v>14</v>
      </c>
      <c r="J1288" cm="1">
        <f t="array" ref="J1288">GetNumByUnit(E1288,"房")</f>
        <v>3</v>
      </c>
      <c r="K1288" cm="1">
        <f t="array" ref="K1288">GetNumByUnit(E1288,"廳")</f>
        <v>2</v>
      </c>
      <c r="L1288" cm="1">
        <f t="array" ref="L1288">GetNumByUnit(E1288,"衛")</f>
        <v>2</v>
      </c>
      <c r="M1288" t="str">
        <f t="shared" si="80"/>
        <v xml:space="preserve">新北市新店區央北二路  </v>
      </c>
      <c r="N1288" t="str">
        <f t="shared" si="81"/>
        <v>新北市</v>
      </c>
      <c r="O1288">
        <f t="shared" si="82"/>
        <v>48000</v>
      </c>
      <c r="P1288" t="str">
        <f>_xlfn.XLOOKUP(N1288,區隔!$B$3:$B$20,區隔!C$3:C$20,0)</f>
        <v>北部</v>
      </c>
      <c r="Q1288" t="str">
        <f>LOOKUP(C1288,區隔!$F$3:$F$5,區隔!$E$3:$E$5)</f>
        <v>大坪數</v>
      </c>
      <c r="R1288">
        <f t="shared" si="83"/>
        <v>20</v>
      </c>
    </row>
    <row r="1289" spans="1:18" x14ac:dyDescent="0.3">
      <c r="A1289" s="7" t="s">
        <v>3200</v>
      </c>
      <c r="B1289" t="s">
        <v>1</v>
      </c>
      <c r="C1289">
        <v>40.08</v>
      </c>
      <c r="D1289" t="s">
        <v>63</v>
      </c>
      <c r="E1289" t="s">
        <v>728</v>
      </c>
      <c r="F1289" t="s">
        <v>2756</v>
      </c>
      <c r="G1289" t="s">
        <v>243</v>
      </c>
      <c r="H1289" t="str" cm="1">
        <f t="array" ref="H1289:I1289">_xlfn.TEXTSPLIT(SUBSTITUTE(D1289,"樓",""),"/",,,0)</f>
        <v>5</v>
      </c>
      <c r="I1289" t="str">
        <v>5</v>
      </c>
      <c r="J1289" cm="1">
        <f t="array" ref="J1289">GetNumByUnit(E1289,"房")</f>
        <v>4</v>
      </c>
      <c r="K1289" t="str" cm="1">
        <f t="array" ref="K1289">GetNumByUnit(E1289,"廳")</f>
        <v/>
      </c>
      <c r="L1289" cm="1">
        <f t="array" ref="L1289">GetNumByUnit(E1289,"衛")</f>
        <v>2</v>
      </c>
      <c r="M1289" t="str">
        <f t="shared" si="80"/>
        <v xml:space="preserve">台中市北區中清路一段  </v>
      </c>
      <c r="N1289" t="str">
        <f t="shared" si="81"/>
        <v>台中市</v>
      </c>
      <c r="O1289">
        <f t="shared" si="82"/>
        <v>30000</v>
      </c>
      <c r="P1289" t="str">
        <f>_xlfn.XLOOKUP(N1289,區隔!$B$3:$B$20,區隔!C$3:C$20,0)</f>
        <v>中部</v>
      </c>
      <c r="Q1289" t="str">
        <f>LOOKUP(C1289,區隔!$F$3:$F$5,區隔!$E$3:$E$5)</f>
        <v>大坪數</v>
      </c>
      <c r="R1289">
        <f t="shared" si="83"/>
        <v>10</v>
      </c>
    </row>
    <row r="1290" spans="1:18" x14ac:dyDescent="0.3">
      <c r="A1290" s="7" t="s">
        <v>3201</v>
      </c>
      <c r="B1290" t="s">
        <v>1</v>
      </c>
      <c r="C1290">
        <v>40.08</v>
      </c>
      <c r="D1290" t="s">
        <v>88</v>
      </c>
      <c r="E1290" t="s">
        <v>3069</v>
      </c>
      <c r="F1290" t="s">
        <v>2756</v>
      </c>
      <c r="G1290" t="s">
        <v>41</v>
      </c>
      <c r="H1290" t="str" cm="1">
        <f t="array" ref="H1290:I1290">_xlfn.TEXTSPLIT(SUBSTITUTE(D1290,"樓",""),"/",,,0)</f>
        <v>2</v>
      </c>
      <c r="I1290" t="str">
        <v>5</v>
      </c>
      <c r="J1290" cm="1">
        <f t="array" ref="J1290">GetNumByUnit(E1290,"房")</f>
        <v>2</v>
      </c>
      <c r="K1290" cm="1">
        <f t="array" ref="K1290">GetNumByUnit(E1290,"廳")</f>
        <v>2</v>
      </c>
      <c r="L1290" cm="1">
        <f t="array" ref="L1290">GetNumByUnit(E1290,"衛")</f>
        <v>3</v>
      </c>
      <c r="M1290" t="str">
        <f t="shared" si="80"/>
        <v xml:space="preserve">台中市北區中清路一段  </v>
      </c>
      <c r="N1290" t="str">
        <f t="shared" si="81"/>
        <v>台中市</v>
      </c>
      <c r="O1290">
        <f t="shared" si="82"/>
        <v>45000</v>
      </c>
      <c r="P1290" t="str">
        <f>_xlfn.XLOOKUP(N1290,區隔!$B$3:$B$20,區隔!C$3:C$20,0)</f>
        <v>中部</v>
      </c>
      <c r="Q1290" t="str">
        <f>LOOKUP(C1290,區隔!$F$3:$F$5,區隔!$E$3:$E$5)</f>
        <v>大坪數</v>
      </c>
      <c r="R1290">
        <f t="shared" si="83"/>
        <v>10</v>
      </c>
    </row>
    <row r="1291" spans="1:18" x14ac:dyDescent="0.3">
      <c r="A1291" s="7" t="s">
        <v>3202</v>
      </c>
      <c r="B1291" t="s">
        <v>1</v>
      </c>
      <c r="C1291">
        <v>40.08</v>
      </c>
      <c r="D1291" t="s">
        <v>60</v>
      </c>
      <c r="E1291" t="s">
        <v>728</v>
      </c>
      <c r="F1291" t="s">
        <v>2756</v>
      </c>
      <c r="G1291" t="s">
        <v>243</v>
      </c>
      <c r="H1291" t="str" cm="1">
        <f t="array" ref="H1291:I1291">_xlfn.TEXTSPLIT(SUBSTITUTE(D1291,"樓",""),"/",,,0)</f>
        <v>4</v>
      </c>
      <c r="I1291" t="str">
        <v>5</v>
      </c>
      <c r="J1291" cm="1">
        <f t="array" ref="J1291">GetNumByUnit(E1291,"房")</f>
        <v>4</v>
      </c>
      <c r="K1291" t="str" cm="1">
        <f t="array" ref="K1291">GetNumByUnit(E1291,"廳")</f>
        <v/>
      </c>
      <c r="L1291" cm="1">
        <f t="array" ref="L1291">GetNumByUnit(E1291,"衛")</f>
        <v>2</v>
      </c>
      <c r="M1291" t="str">
        <f t="shared" si="80"/>
        <v xml:space="preserve">台中市北區中清路一段  </v>
      </c>
      <c r="N1291" t="str">
        <f t="shared" si="81"/>
        <v>台中市</v>
      </c>
      <c r="O1291">
        <f t="shared" si="82"/>
        <v>30000</v>
      </c>
      <c r="P1291" t="str">
        <f>_xlfn.XLOOKUP(N1291,區隔!$B$3:$B$20,區隔!C$3:C$20,0)</f>
        <v>中部</v>
      </c>
      <c r="Q1291" t="str">
        <f>LOOKUP(C1291,區隔!$F$3:$F$5,區隔!$E$3:$E$5)</f>
        <v>大坪數</v>
      </c>
      <c r="R1291">
        <f t="shared" si="83"/>
        <v>10</v>
      </c>
    </row>
    <row r="1292" spans="1:18" x14ac:dyDescent="0.3">
      <c r="A1292" s="7" t="s">
        <v>3203</v>
      </c>
      <c r="B1292" t="s">
        <v>1</v>
      </c>
      <c r="C1292">
        <v>40.08</v>
      </c>
      <c r="D1292" t="s">
        <v>295</v>
      </c>
      <c r="E1292" t="s">
        <v>51</v>
      </c>
      <c r="F1292" t="s">
        <v>2756</v>
      </c>
      <c r="G1292" t="s">
        <v>41</v>
      </c>
      <c r="H1292" t="str" cm="1">
        <f t="array" ref="H1292:I1292">_xlfn.TEXTSPLIT(SUBSTITUTE(D1292,"樓",""),"/",,,0)</f>
        <v>3</v>
      </c>
      <c r="I1292" t="str">
        <v>5</v>
      </c>
      <c r="J1292" cm="1">
        <f t="array" ref="J1292">GetNumByUnit(E1292,"房")</f>
        <v>2</v>
      </c>
      <c r="K1292" cm="1">
        <f t="array" ref="K1292">GetNumByUnit(E1292,"廳")</f>
        <v>2</v>
      </c>
      <c r="L1292" cm="1">
        <f t="array" ref="L1292">GetNumByUnit(E1292,"衛")</f>
        <v>2</v>
      </c>
      <c r="M1292" t="str">
        <f t="shared" si="80"/>
        <v xml:space="preserve">台中市北區中清路一段  </v>
      </c>
      <c r="N1292" t="str">
        <f t="shared" si="81"/>
        <v>台中市</v>
      </c>
      <c r="O1292">
        <f t="shared" si="82"/>
        <v>45000</v>
      </c>
      <c r="P1292" t="str">
        <f>_xlfn.XLOOKUP(N1292,區隔!$B$3:$B$20,區隔!C$3:C$20,0)</f>
        <v>中部</v>
      </c>
      <c r="Q1292" t="str">
        <f>LOOKUP(C1292,區隔!$F$3:$F$5,區隔!$E$3:$E$5)</f>
        <v>大坪數</v>
      </c>
      <c r="R1292">
        <f t="shared" si="83"/>
        <v>10</v>
      </c>
    </row>
    <row r="1293" spans="1:18" x14ac:dyDescent="0.3">
      <c r="A1293" s="7" t="s">
        <v>3204</v>
      </c>
      <c r="B1293" t="s">
        <v>1</v>
      </c>
      <c r="C1293">
        <v>37.28</v>
      </c>
      <c r="D1293" t="s">
        <v>660</v>
      </c>
      <c r="E1293" t="s">
        <v>61</v>
      </c>
      <c r="F1293" t="s">
        <v>2093</v>
      </c>
      <c r="G1293" t="s">
        <v>89</v>
      </c>
      <c r="H1293" t="str" cm="1">
        <f t="array" ref="H1293:I1293">_xlfn.TEXTSPLIT(SUBSTITUTE(D1293,"樓",""),"/",,,0)</f>
        <v>3</v>
      </c>
      <c r="I1293" t="str">
        <v>13</v>
      </c>
      <c r="J1293" cm="1">
        <f t="array" ref="J1293">GetNumByUnit(E1293,"房")</f>
        <v>2</v>
      </c>
      <c r="K1293" cm="1">
        <f t="array" ref="K1293">GetNumByUnit(E1293,"廳")</f>
        <v>2</v>
      </c>
      <c r="L1293" cm="1">
        <f t="array" ref="L1293">GetNumByUnit(E1293,"衛")</f>
        <v>1</v>
      </c>
      <c r="M1293" t="str">
        <f t="shared" si="80"/>
        <v xml:space="preserve">台中市太平區旱溪東路二段  </v>
      </c>
      <c r="N1293" t="str">
        <f t="shared" si="81"/>
        <v>台中市</v>
      </c>
      <c r="O1293">
        <f t="shared" si="82"/>
        <v>28000</v>
      </c>
      <c r="P1293" t="str">
        <f>_xlfn.XLOOKUP(N1293,區隔!$B$3:$B$20,區隔!C$3:C$20,0)</f>
        <v>中部</v>
      </c>
      <c r="Q1293" t="str">
        <f>LOOKUP(C1293,區隔!$F$3:$F$5,區隔!$E$3:$E$5)</f>
        <v>大坪數</v>
      </c>
      <c r="R1293">
        <f t="shared" si="83"/>
        <v>20</v>
      </c>
    </row>
    <row r="1294" spans="1:18" x14ac:dyDescent="0.3">
      <c r="A1294" s="7" t="s">
        <v>3205</v>
      </c>
      <c r="B1294" t="s">
        <v>1</v>
      </c>
      <c r="C1294">
        <v>37.520000000000003</v>
      </c>
      <c r="D1294" t="s">
        <v>159</v>
      </c>
      <c r="E1294" t="s">
        <v>53</v>
      </c>
      <c r="F1294" t="s">
        <v>3206</v>
      </c>
      <c r="G1294" t="s">
        <v>243</v>
      </c>
      <c r="H1294" t="str" cm="1">
        <f t="array" ref="H1294:I1294">_xlfn.TEXTSPLIT(SUBSTITUTE(D1294,"樓",""),"/",,,0)</f>
        <v>11</v>
      </c>
      <c r="I1294" t="str">
        <v>15</v>
      </c>
      <c r="J1294" cm="1">
        <f t="array" ref="J1294">GetNumByUnit(E1294,"房")</f>
        <v>3</v>
      </c>
      <c r="K1294" cm="1">
        <f t="array" ref="K1294">GetNumByUnit(E1294,"廳")</f>
        <v>2</v>
      </c>
      <c r="L1294" cm="1">
        <f t="array" ref="L1294">GetNumByUnit(E1294,"衛")</f>
        <v>2</v>
      </c>
      <c r="M1294" t="str">
        <f t="shared" si="80"/>
        <v xml:space="preserve">台中市北屯區南興二路  </v>
      </c>
      <c r="N1294" t="str">
        <f t="shared" si="81"/>
        <v>台中市</v>
      </c>
      <c r="O1294">
        <f t="shared" si="82"/>
        <v>30000</v>
      </c>
      <c r="P1294" t="str">
        <f>_xlfn.XLOOKUP(N1294,區隔!$B$3:$B$20,區隔!C$3:C$20,0)</f>
        <v>中部</v>
      </c>
      <c r="Q1294" t="str">
        <f>LOOKUP(C1294,區隔!$F$3:$F$5,區隔!$E$3:$E$5)</f>
        <v>大坪數</v>
      </c>
      <c r="R1294">
        <f t="shared" si="83"/>
        <v>20</v>
      </c>
    </row>
    <row r="1295" spans="1:18" x14ac:dyDescent="0.3">
      <c r="A1295" s="7" t="s">
        <v>3207</v>
      </c>
      <c r="B1295" t="s">
        <v>1</v>
      </c>
      <c r="C1295">
        <v>48.77</v>
      </c>
      <c r="D1295" t="s">
        <v>1266</v>
      </c>
      <c r="E1295" t="s">
        <v>1652</v>
      </c>
      <c r="F1295" t="s">
        <v>3208</v>
      </c>
      <c r="G1295" t="s">
        <v>243</v>
      </c>
      <c r="H1295" t="str" cm="1">
        <f t="array" ref="H1295:I1295">_xlfn.TEXTSPLIT(SUBSTITUTE(D1295,"樓",""),"/",,,0)</f>
        <v>1-4</v>
      </c>
      <c r="I1295" t="str">
        <v>4</v>
      </c>
      <c r="J1295" cm="1">
        <f t="array" ref="J1295">GetNumByUnit(E1295,"房")</f>
        <v>3</v>
      </c>
      <c r="K1295" cm="1">
        <f t="array" ref="K1295">GetNumByUnit(E1295,"廳")</f>
        <v>3</v>
      </c>
      <c r="L1295" cm="1">
        <f t="array" ref="L1295">GetNumByUnit(E1295,"衛")</f>
        <v>3</v>
      </c>
      <c r="M1295" t="str">
        <f t="shared" si="80"/>
        <v xml:space="preserve">彰化縣彰化市平順二街  </v>
      </c>
      <c r="N1295" t="str">
        <f t="shared" si="81"/>
        <v>彰化縣</v>
      </c>
      <c r="O1295">
        <f t="shared" si="82"/>
        <v>30000</v>
      </c>
      <c r="P1295" t="str">
        <f>_xlfn.XLOOKUP(N1295,區隔!$B$3:$B$20,區隔!C$3:C$20,0)</f>
        <v>中部</v>
      </c>
      <c r="Q1295" t="str">
        <f>LOOKUP(C1295,區隔!$F$3:$F$5,區隔!$E$3:$E$5)</f>
        <v>大坪數</v>
      </c>
      <c r="R1295">
        <f t="shared" si="83"/>
        <v>10</v>
      </c>
    </row>
    <row r="1296" spans="1:18" x14ac:dyDescent="0.3">
      <c r="A1296" s="7" t="s">
        <v>3209</v>
      </c>
      <c r="B1296" t="s">
        <v>1</v>
      </c>
      <c r="C1296">
        <v>32.64</v>
      </c>
      <c r="D1296" t="s">
        <v>1285</v>
      </c>
      <c r="E1296" t="s">
        <v>71</v>
      </c>
      <c r="F1296" t="s">
        <v>2489</v>
      </c>
      <c r="G1296" t="s">
        <v>41</v>
      </c>
      <c r="H1296" t="str" cm="1">
        <f t="array" ref="H1296:I1296">_xlfn.TEXTSPLIT(SUBSTITUTE(D1296,"樓",""),"/",,,0)</f>
        <v>3</v>
      </c>
      <c r="I1296" t="str">
        <v>20</v>
      </c>
      <c r="J1296" cm="1">
        <f t="array" ref="J1296">GetNumByUnit(E1296,"房")</f>
        <v>2</v>
      </c>
      <c r="K1296" cm="1">
        <f t="array" ref="K1296">GetNumByUnit(E1296,"廳")</f>
        <v>2</v>
      </c>
      <c r="L1296" cm="1">
        <f t="array" ref="L1296">GetNumByUnit(E1296,"衛")</f>
        <v>2</v>
      </c>
      <c r="M1296" t="str">
        <f t="shared" si="80"/>
        <v xml:space="preserve">新北市板橋區光環路二段  </v>
      </c>
      <c r="N1296" t="str">
        <f t="shared" si="81"/>
        <v>新北市</v>
      </c>
      <c r="O1296">
        <f t="shared" si="82"/>
        <v>45000</v>
      </c>
      <c r="P1296" t="str">
        <f>_xlfn.XLOOKUP(N1296,區隔!$B$3:$B$20,區隔!C$3:C$20,0)</f>
        <v>北部</v>
      </c>
      <c r="Q1296" t="str">
        <f>LOOKUP(C1296,區隔!$F$3:$F$5,區隔!$E$3:$E$5)</f>
        <v>大坪數</v>
      </c>
      <c r="R1296">
        <f t="shared" si="83"/>
        <v>20</v>
      </c>
    </row>
    <row r="1297" spans="1:18" x14ac:dyDescent="0.3">
      <c r="A1297" s="7" t="s">
        <v>3210</v>
      </c>
      <c r="B1297" t="s">
        <v>1</v>
      </c>
      <c r="C1297">
        <v>27.28</v>
      </c>
      <c r="D1297" t="s">
        <v>1887</v>
      </c>
      <c r="E1297" t="s">
        <v>79</v>
      </c>
      <c r="F1297" t="s">
        <v>3211</v>
      </c>
      <c r="G1297" t="s">
        <v>87</v>
      </c>
      <c r="H1297" t="str" cm="1">
        <f t="array" ref="H1297:I1297">_xlfn.TEXTSPLIT(SUBSTITUTE(D1297,"樓",""),"/",,,0)</f>
        <v>12</v>
      </c>
      <c r="I1297" t="str">
        <v>24</v>
      </c>
      <c r="J1297" cm="1">
        <f t="array" ref="J1297">GetNumByUnit(E1297,"房")</f>
        <v>1</v>
      </c>
      <c r="K1297" cm="1">
        <f t="array" ref="K1297">GetNumByUnit(E1297,"廳")</f>
        <v>2</v>
      </c>
      <c r="L1297" cm="1">
        <f t="array" ref="L1297">GetNumByUnit(E1297,"衛")</f>
        <v>1</v>
      </c>
      <c r="M1297" t="str">
        <f t="shared" si="80"/>
        <v xml:space="preserve"> 高雄市鼓山區美術東四路  </v>
      </c>
      <c r="N1297" t="str">
        <f t="shared" si="81"/>
        <v>高雄市</v>
      </c>
      <c r="O1297">
        <f t="shared" si="82"/>
        <v>24000</v>
      </c>
      <c r="P1297" t="str">
        <f>_xlfn.XLOOKUP(N1297,區隔!$B$3:$B$20,區隔!C$3:C$20,0)</f>
        <v>南部</v>
      </c>
      <c r="Q1297" t="str">
        <f>LOOKUP(C1297,區隔!$F$3:$F$5,區隔!$E$3:$E$5)</f>
        <v>中坪數</v>
      </c>
      <c r="R1297">
        <f t="shared" si="83"/>
        <v>30</v>
      </c>
    </row>
    <row r="1298" spans="1:18" x14ac:dyDescent="0.3">
      <c r="A1298" s="7" t="s">
        <v>3213</v>
      </c>
      <c r="B1298" t="s">
        <v>1</v>
      </c>
      <c r="C1298">
        <v>41.02</v>
      </c>
      <c r="D1298" t="s">
        <v>3214</v>
      </c>
      <c r="E1298" t="s">
        <v>53</v>
      </c>
      <c r="F1298" t="s">
        <v>3102</v>
      </c>
      <c r="G1298" t="s">
        <v>26</v>
      </c>
      <c r="H1298" t="str" cm="1">
        <f t="array" ref="H1298:I1298">_xlfn.TEXTSPLIT(SUBSTITUTE(D1298,"樓",""),"/",,,0)</f>
        <v>16</v>
      </c>
      <c r="I1298" t="str">
        <v>22</v>
      </c>
      <c r="J1298" cm="1">
        <f t="array" ref="J1298">GetNumByUnit(E1298,"房")</f>
        <v>3</v>
      </c>
      <c r="K1298" cm="1">
        <f t="array" ref="K1298">GetNumByUnit(E1298,"廳")</f>
        <v>2</v>
      </c>
      <c r="L1298" cm="1">
        <f t="array" ref="L1298">GetNumByUnit(E1298,"衛")</f>
        <v>2</v>
      </c>
      <c r="M1298" t="str">
        <f t="shared" si="80"/>
        <v xml:space="preserve">台南市安平區永華路二段  </v>
      </c>
      <c r="N1298" t="str">
        <f t="shared" si="81"/>
        <v>台南市</v>
      </c>
      <c r="O1298">
        <f t="shared" si="82"/>
        <v>32000</v>
      </c>
      <c r="P1298" t="str">
        <f>_xlfn.XLOOKUP(N1298,區隔!$B$3:$B$20,區隔!C$3:C$20,0)</f>
        <v>南部</v>
      </c>
      <c r="Q1298" t="str">
        <f>LOOKUP(C1298,區隔!$F$3:$F$5,區隔!$E$3:$E$5)</f>
        <v>大坪數</v>
      </c>
      <c r="R1298">
        <f t="shared" si="83"/>
        <v>30</v>
      </c>
    </row>
    <row r="1299" spans="1:18" x14ac:dyDescent="0.3">
      <c r="A1299" s="7" t="s">
        <v>780</v>
      </c>
      <c r="B1299" t="s">
        <v>1</v>
      </c>
      <c r="C1299">
        <v>29.28</v>
      </c>
      <c r="D1299" t="s">
        <v>389</v>
      </c>
      <c r="E1299" t="s">
        <v>781</v>
      </c>
      <c r="F1299" t="s">
        <v>782</v>
      </c>
      <c r="G1299" t="s">
        <v>3</v>
      </c>
      <c r="H1299" t="str" cm="1">
        <f t="array" ref="H1299:I1299">_xlfn.TEXTSPLIT(SUBSTITUTE(D1299,"樓",""),"/",,,0)</f>
        <v>3</v>
      </c>
      <c r="I1299" t="str">
        <v>14</v>
      </c>
      <c r="J1299" cm="1">
        <f t="array" ref="J1299">GetNumByUnit(E1299,"房")</f>
        <v>3</v>
      </c>
      <c r="K1299" cm="1">
        <f t="array" ref="K1299">GetNumByUnit(E1299,"廳")</f>
        <v>2</v>
      </c>
      <c r="L1299" cm="1">
        <f t="array" ref="L1299">GetNumByUnit(E1299,"衛")</f>
        <v>1</v>
      </c>
      <c r="M1299" t="str">
        <f t="shared" si="80"/>
        <v xml:space="preserve">台北市中山區建國北路三段  </v>
      </c>
      <c r="N1299" t="str">
        <f t="shared" si="81"/>
        <v>台北市</v>
      </c>
      <c r="O1299">
        <f t="shared" si="82"/>
        <v>55000</v>
      </c>
      <c r="P1299" t="str">
        <f>_xlfn.XLOOKUP(N1299,區隔!$B$3:$B$20,區隔!C$3:C$20,0)</f>
        <v>北部</v>
      </c>
      <c r="Q1299" t="str">
        <f>LOOKUP(C1299,區隔!$F$3:$F$5,區隔!$E$3:$E$5)</f>
        <v>中坪數</v>
      </c>
      <c r="R1299">
        <f t="shared" si="83"/>
        <v>20</v>
      </c>
    </row>
    <row r="1300" spans="1:18" x14ac:dyDescent="0.3">
      <c r="A1300" s="7" t="s">
        <v>783</v>
      </c>
      <c r="B1300" t="s">
        <v>1</v>
      </c>
      <c r="C1300">
        <v>42.22</v>
      </c>
      <c r="D1300" t="s">
        <v>445</v>
      </c>
      <c r="E1300" t="s">
        <v>607</v>
      </c>
      <c r="F1300" t="s">
        <v>784</v>
      </c>
      <c r="G1300" t="s">
        <v>149</v>
      </c>
      <c r="H1300" t="str" cm="1">
        <f t="array" ref="H1300:I1300">_xlfn.TEXTSPLIT(SUBSTITUTE(D1300,"樓",""),"/",,,0)</f>
        <v>3</v>
      </c>
      <c r="I1300" t="str">
        <v>4</v>
      </c>
      <c r="J1300" cm="1">
        <f t="array" ref="J1300">GetNumByUnit(E1300,"房")</f>
        <v>3</v>
      </c>
      <c r="K1300" cm="1">
        <f t="array" ref="K1300">GetNumByUnit(E1300,"廳")</f>
        <v>2</v>
      </c>
      <c r="L1300" cm="1">
        <f t="array" ref="L1300">GetNumByUnit(E1300,"衛")</f>
        <v>2</v>
      </c>
      <c r="M1300" t="str">
        <f t="shared" si="80"/>
        <v xml:space="preserve">台北市大安區仁愛路三段  </v>
      </c>
      <c r="N1300" t="str">
        <f t="shared" si="81"/>
        <v>台北市</v>
      </c>
      <c r="O1300">
        <f t="shared" si="82"/>
        <v>70000</v>
      </c>
      <c r="P1300" t="str">
        <f>_xlfn.XLOOKUP(N1300,區隔!$B$3:$B$20,區隔!C$3:C$20,0)</f>
        <v>北部</v>
      </c>
      <c r="Q1300" t="str">
        <f>LOOKUP(C1300,區隔!$F$3:$F$5,區隔!$E$3:$E$5)</f>
        <v>大坪數</v>
      </c>
      <c r="R1300">
        <f t="shared" si="83"/>
        <v>10</v>
      </c>
    </row>
    <row r="1301" spans="1:18" x14ac:dyDescent="0.3">
      <c r="A1301" s="7" t="s">
        <v>3217</v>
      </c>
      <c r="B1301" t="s">
        <v>1</v>
      </c>
      <c r="C1301">
        <v>34.18</v>
      </c>
      <c r="D1301" t="s">
        <v>166</v>
      </c>
      <c r="E1301" t="s">
        <v>53</v>
      </c>
      <c r="F1301" t="s">
        <v>2897</v>
      </c>
      <c r="G1301" t="s">
        <v>434</v>
      </c>
      <c r="H1301" t="str" cm="1">
        <f t="array" ref="H1301:I1301">_xlfn.TEXTSPLIT(SUBSTITUTE(D1301,"樓",""),"/",,,0)</f>
        <v>6</v>
      </c>
      <c r="I1301" t="str">
        <v>7</v>
      </c>
      <c r="J1301" cm="1">
        <f t="array" ref="J1301">GetNumByUnit(E1301,"房")</f>
        <v>3</v>
      </c>
      <c r="K1301" cm="1">
        <f t="array" ref="K1301">GetNumByUnit(E1301,"廳")</f>
        <v>2</v>
      </c>
      <c r="L1301" cm="1">
        <f t="array" ref="L1301">GetNumByUnit(E1301,"衛")</f>
        <v>2</v>
      </c>
      <c r="M1301" t="str">
        <f t="shared" si="80"/>
        <v xml:space="preserve">新北市中和區景德街  </v>
      </c>
      <c r="N1301" t="str">
        <f t="shared" si="81"/>
        <v>新北市</v>
      </c>
      <c r="O1301">
        <f t="shared" si="82"/>
        <v>33000</v>
      </c>
      <c r="P1301" t="str">
        <f>_xlfn.XLOOKUP(N1301,區隔!$B$3:$B$20,區隔!C$3:C$20,0)</f>
        <v>北部</v>
      </c>
      <c r="Q1301" t="str">
        <f>LOOKUP(C1301,區隔!$F$3:$F$5,區隔!$E$3:$E$5)</f>
        <v>大坪數</v>
      </c>
      <c r="R1301">
        <f t="shared" si="83"/>
        <v>10</v>
      </c>
    </row>
    <row r="1302" spans="1:18" x14ac:dyDescent="0.3">
      <c r="A1302" s="7" t="s">
        <v>785</v>
      </c>
      <c r="B1302" t="s">
        <v>1</v>
      </c>
      <c r="C1302">
        <v>35.04</v>
      </c>
      <c r="D1302" t="s">
        <v>60</v>
      </c>
      <c r="E1302" t="s">
        <v>53</v>
      </c>
      <c r="F1302" t="s">
        <v>106</v>
      </c>
      <c r="G1302" t="s">
        <v>587</v>
      </c>
      <c r="H1302" t="str" cm="1">
        <f t="array" ref="H1302:I1302">_xlfn.TEXTSPLIT(SUBSTITUTE(D1302,"樓",""),"/",,,0)</f>
        <v>4</v>
      </c>
      <c r="I1302" t="str">
        <v>5</v>
      </c>
      <c r="J1302" cm="1">
        <f t="array" ref="J1302">GetNumByUnit(E1302,"房")</f>
        <v>3</v>
      </c>
      <c r="K1302" cm="1">
        <f t="array" ref="K1302">GetNumByUnit(E1302,"廳")</f>
        <v>2</v>
      </c>
      <c r="L1302" cm="1">
        <f t="array" ref="L1302">GetNumByUnit(E1302,"衛")</f>
        <v>2</v>
      </c>
      <c r="M1302" t="str">
        <f t="shared" si="80"/>
        <v xml:space="preserve">台北市信義區莊敬路  </v>
      </c>
      <c r="N1302" t="str">
        <f t="shared" si="81"/>
        <v>台北市</v>
      </c>
      <c r="O1302">
        <f t="shared" si="82"/>
        <v>37000</v>
      </c>
      <c r="P1302" t="str">
        <f>_xlfn.XLOOKUP(N1302,區隔!$B$3:$B$20,區隔!C$3:C$20,0)</f>
        <v>北部</v>
      </c>
      <c r="Q1302" t="str">
        <f>LOOKUP(C1302,區隔!$F$3:$F$5,區隔!$E$3:$E$5)</f>
        <v>大坪數</v>
      </c>
      <c r="R1302">
        <f t="shared" si="83"/>
        <v>10</v>
      </c>
    </row>
    <row r="1303" spans="1:18" x14ac:dyDescent="0.3">
      <c r="A1303" s="7" t="s">
        <v>786</v>
      </c>
      <c r="B1303" t="s">
        <v>1</v>
      </c>
      <c r="C1303">
        <v>6</v>
      </c>
      <c r="D1303" t="s">
        <v>60</v>
      </c>
      <c r="E1303" t="s">
        <v>56</v>
      </c>
      <c r="F1303" t="s">
        <v>431</v>
      </c>
      <c r="G1303" t="s">
        <v>493</v>
      </c>
      <c r="H1303" t="str" cm="1">
        <f t="array" ref="H1303:I1303">_xlfn.TEXTSPLIT(SUBSTITUTE(D1303,"樓",""),"/",,,0)</f>
        <v>4</v>
      </c>
      <c r="I1303" t="str">
        <v>5</v>
      </c>
      <c r="J1303" cm="1">
        <f t="array" ref="J1303">GetNumByUnit(E1303,"房")</f>
        <v>1</v>
      </c>
      <c r="K1303" cm="1">
        <f t="array" ref="K1303">GetNumByUnit(E1303,"廳")</f>
        <v>1</v>
      </c>
      <c r="L1303" cm="1">
        <f t="array" ref="L1303">GetNumByUnit(E1303,"衛")</f>
        <v>1</v>
      </c>
      <c r="M1303" t="str">
        <f t="shared" si="80"/>
        <v xml:space="preserve">台北市萬華區中華路二段  </v>
      </c>
      <c r="N1303" t="str">
        <f t="shared" si="81"/>
        <v>台北市</v>
      </c>
      <c r="O1303">
        <f t="shared" si="82"/>
        <v>20000</v>
      </c>
      <c r="P1303" t="str">
        <f>_xlfn.XLOOKUP(N1303,區隔!$B$3:$B$20,區隔!C$3:C$20,0)</f>
        <v>北部</v>
      </c>
      <c r="Q1303" t="str">
        <f>LOOKUP(C1303,區隔!$F$3:$F$5,區隔!$E$3:$E$5)</f>
        <v>小坪數</v>
      </c>
      <c r="R1303">
        <f t="shared" si="83"/>
        <v>10</v>
      </c>
    </row>
    <row r="1304" spans="1:18" x14ac:dyDescent="0.3">
      <c r="A1304" s="7" t="s">
        <v>3218</v>
      </c>
      <c r="B1304" t="s">
        <v>1</v>
      </c>
      <c r="C1304">
        <v>38.909999999999997</v>
      </c>
      <c r="D1304" t="s">
        <v>344</v>
      </c>
      <c r="E1304" t="s">
        <v>167</v>
      </c>
      <c r="F1304" t="s">
        <v>2550</v>
      </c>
      <c r="G1304" t="s">
        <v>434</v>
      </c>
      <c r="H1304" t="str" cm="1">
        <f t="array" ref="H1304:I1304">_xlfn.TEXTSPLIT(SUBSTITUTE(D1304,"樓",""),"/",,,0)</f>
        <v>1-3</v>
      </c>
      <c r="I1304" t="str">
        <v>3</v>
      </c>
      <c r="J1304" cm="1">
        <f t="array" ref="J1304">GetNumByUnit(E1304,"房")</f>
        <v>4</v>
      </c>
      <c r="K1304" cm="1">
        <f t="array" ref="K1304">GetNumByUnit(E1304,"廳")</f>
        <v>3</v>
      </c>
      <c r="L1304" cm="1">
        <f t="array" ref="L1304">GetNumByUnit(E1304,"衛")</f>
        <v>3</v>
      </c>
      <c r="M1304" t="str">
        <f t="shared" si="80"/>
        <v xml:space="preserve">台中市大雅區月祥路  </v>
      </c>
      <c r="N1304" t="str">
        <f t="shared" si="81"/>
        <v>台中市</v>
      </c>
      <c r="O1304">
        <f t="shared" si="82"/>
        <v>33000</v>
      </c>
      <c r="P1304" t="str">
        <f>_xlfn.XLOOKUP(N1304,區隔!$B$3:$B$20,區隔!C$3:C$20,0)</f>
        <v>中部</v>
      </c>
      <c r="Q1304" t="str">
        <f>LOOKUP(C1304,區隔!$F$3:$F$5,區隔!$E$3:$E$5)</f>
        <v>大坪數</v>
      </c>
      <c r="R1304">
        <f t="shared" si="83"/>
        <v>10</v>
      </c>
    </row>
    <row r="1305" spans="1:18" x14ac:dyDescent="0.3">
      <c r="A1305" s="7" t="s">
        <v>787</v>
      </c>
      <c r="B1305" t="s">
        <v>1</v>
      </c>
      <c r="C1305">
        <v>5</v>
      </c>
      <c r="D1305" t="s">
        <v>60</v>
      </c>
      <c r="E1305" t="s">
        <v>56</v>
      </c>
      <c r="F1305" t="s">
        <v>431</v>
      </c>
      <c r="G1305" t="s">
        <v>214</v>
      </c>
      <c r="H1305" t="str" cm="1">
        <f t="array" ref="H1305:I1305">_xlfn.TEXTSPLIT(SUBSTITUTE(D1305,"樓",""),"/",,,0)</f>
        <v>4</v>
      </c>
      <c r="I1305" t="str">
        <v>5</v>
      </c>
      <c r="J1305" cm="1">
        <f t="array" ref="J1305">GetNumByUnit(E1305,"房")</f>
        <v>1</v>
      </c>
      <c r="K1305" cm="1">
        <f t="array" ref="K1305">GetNumByUnit(E1305,"廳")</f>
        <v>1</v>
      </c>
      <c r="L1305" cm="1">
        <f t="array" ref="L1305">GetNumByUnit(E1305,"衛")</f>
        <v>1</v>
      </c>
      <c r="M1305" t="str">
        <f t="shared" si="80"/>
        <v xml:space="preserve">台北市萬華區中華路二段  </v>
      </c>
      <c r="N1305" t="str">
        <f t="shared" si="81"/>
        <v>台北市</v>
      </c>
      <c r="O1305">
        <f t="shared" si="82"/>
        <v>18000</v>
      </c>
      <c r="P1305" t="str">
        <f>_xlfn.XLOOKUP(N1305,區隔!$B$3:$B$20,區隔!C$3:C$20,0)</f>
        <v>北部</v>
      </c>
      <c r="Q1305" t="str">
        <f>LOOKUP(C1305,區隔!$F$3:$F$5,區隔!$E$3:$E$5)</f>
        <v>小坪數</v>
      </c>
      <c r="R1305">
        <f t="shared" si="83"/>
        <v>10</v>
      </c>
    </row>
    <row r="1306" spans="1:18" x14ac:dyDescent="0.3">
      <c r="A1306" s="7" t="s">
        <v>3220</v>
      </c>
      <c r="B1306" t="s">
        <v>1</v>
      </c>
      <c r="C1306">
        <v>7</v>
      </c>
      <c r="D1306" t="s">
        <v>295</v>
      </c>
      <c r="E1306" t="s">
        <v>59</v>
      </c>
      <c r="F1306" t="s">
        <v>2131</v>
      </c>
      <c r="G1306" t="s">
        <v>1374</v>
      </c>
      <c r="H1306" t="str" cm="1">
        <f t="array" ref="H1306:I1306">_xlfn.TEXTSPLIT(SUBSTITUTE(D1306,"樓",""),"/",,,0)</f>
        <v>3</v>
      </c>
      <c r="I1306" t="str">
        <v>5</v>
      </c>
      <c r="J1306" cm="1">
        <f t="array" ref="J1306">GetNumByUnit(E1306,"房")</f>
        <v>1</v>
      </c>
      <c r="K1306" t="str" cm="1">
        <f t="array" ref="K1306">GetNumByUnit(E1306,"廳")</f>
        <v/>
      </c>
      <c r="L1306" cm="1">
        <f t="array" ref="L1306">GetNumByUnit(E1306,"衛")</f>
        <v>1</v>
      </c>
      <c r="M1306" t="str">
        <f t="shared" si="80"/>
        <v xml:space="preserve">台中市北區太平路  </v>
      </c>
      <c r="N1306" t="str">
        <f t="shared" si="81"/>
        <v>台中市</v>
      </c>
      <c r="O1306">
        <f t="shared" si="82"/>
        <v>6800</v>
      </c>
      <c r="P1306" t="str">
        <f>_xlfn.XLOOKUP(N1306,區隔!$B$3:$B$20,區隔!C$3:C$20,0)</f>
        <v>中部</v>
      </c>
      <c r="Q1306" t="str">
        <f>LOOKUP(C1306,區隔!$F$3:$F$5,區隔!$E$3:$E$5)</f>
        <v>小坪數</v>
      </c>
      <c r="R1306">
        <f t="shared" si="83"/>
        <v>10</v>
      </c>
    </row>
    <row r="1307" spans="1:18" x14ac:dyDescent="0.3">
      <c r="A1307" s="7" t="s">
        <v>3221</v>
      </c>
      <c r="B1307" t="s">
        <v>1</v>
      </c>
      <c r="C1307">
        <v>31.5</v>
      </c>
      <c r="D1307" t="s">
        <v>174</v>
      </c>
      <c r="E1307" t="s">
        <v>53</v>
      </c>
      <c r="F1307" t="s">
        <v>3222</v>
      </c>
      <c r="G1307" t="s">
        <v>2121</v>
      </c>
      <c r="H1307" t="str" cm="1">
        <f t="array" ref="H1307:I1307">_xlfn.TEXTSPLIT(SUBSTITUTE(D1307,"樓",""),"/",,,0)</f>
        <v>6</v>
      </c>
      <c r="I1307" t="str">
        <v>12</v>
      </c>
      <c r="J1307" cm="1">
        <f t="array" ref="J1307">GetNumByUnit(E1307,"房")</f>
        <v>3</v>
      </c>
      <c r="K1307" cm="1">
        <f t="array" ref="K1307">GetNumByUnit(E1307,"廳")</f>
        <v>2</v>
      </c>
      <c r="L1307" cm="1">
        <f t="array" ref="L1307">GetNumByUnit(E1307,"衛")</f>
        <v>2</v>
      </c>
      <c r="M1307" t="str">
        <f t="shared" si="80"/>
        <v xml:space="preserve">新北市永和區仁愛路  </v>
      </c>
      <c r="N1307" t="str">
        <f t="shared" si="81"/>
        <v>新北市</v>
      </c>
      <c r="O1307">
        <f t="shared" si="82"/>
        <v>40500</v>
      </c>
      <c r="P1307" t="str">
        <f>_xlfn.XLOOKUP(N1307,區隔!$B$3:$B$20,區隔!C$3:C$20,0)</f>
        <v>北部</v>
      </c>
      <c r="Q1307" t="str">
        <f>LOOKUP(C1307,區隔!$F$3:$F$5,區隔!$E$3:$E$5)</f>
        <v>大坪數</v>
      </c>
      <c r="R1307">
        <f t="shared" si="83"/>
        <v>20</v>
      </c>
    </row>
    <row r="1308" spans="1:18" x14ac:dyDescent="0.3">
      <c r="A1308" s="7" t="s">
        <v>3223</v>
      </c>
      <c r="B1308" t="s">
        <v>1</v>
      </c>
      <c r="C1308">
        <v>125.73</v>
      </c>
      <c r="D1308" t="s">
        <v>1266</v>
      </c>
      <c r="E1308" t="s">
        <v>3056</v>
      </c>
      <c r="F1308" t="s">
        <v>3224</v>
      </c>
      <c r="G1308" t="s">
        <v>463</v>
      </c>
      <c r="H1308" t="str" cm="1">
        <f t="array" ref="H1308:I1308">_xlfn.TEXTSPLIT(SUBSTITUTE(D1308,"樓",""),"/",,,0)</f>
        <v>1-4</v>
      </c>
      <c r="I1308" t="str">
        <v>4</v>
      </c>
      <c r="J1308" cm="1">
        <f t="array" ref="J1308">GetNumByUnit(E1308,"房")</f>
        <v>1</v>
      </c>
      <c r="K1308" cm="1">
        <f t="array" ref="K1308">GetNumByUnit(E1308,"廳")</f>
        <v>3</v>
      </c>
      <c r="L1308" t="str" cm="1">
        <f t="array" ref="L1308">GetNumByUnit(E1308,"衛")</f>
        <v/>
      </c>
      <c r="M1308" t="str">
        <f t="shared" si="80"/>
        <v xml:space="preserve">高雄市鹽埕區五福四路  </v>
      </c>
      <c r="N1308" t="str">
        <f t="shared" si="81"/>
        <v>高雄市</v>
      </c>
      <c r="O1308">
        <f t="shared" si="82"/>
        <v>88000</v>
      </c>
      <c r="P1308" t="str">
        <f>_xlfn.XLOOKUP(N1308,區隔!$B$3:$B$20,區隔!C$3:C$20,0)</f>
        <v>南部</v>
      </c>
      <c r="Q1308" t="str">
        <f>LOOKUP(C1308,區隔!$F$3:$F$5,區隔!$E$3:$E$5)</f>
        <v>大坪數</v>
      </c>
      <c r="R1308">
        <f t="shared" si="83"/>
        <v>10</v>
      </c>
    </row>
    <row r="1309" spans="1:18" x14ac:dyDescent="0.3">
      <c r="A1309" s="7" t="s">
        <v>3225</v>
      </c>
      <c r="B1309" t="s">
        <v>1</v>
      </c>
      <c r="C1309">
        <v>48.97</v>
      </c>
      <c r="D1309" t="s">
        <v>50</v>
      </c>
      <c r="E1309" t="s">
        <v>640</v>
      </c>
      <c r="F1309" t="s">
        <v>3226</v>
      </c>
      <c r="G1309" t="s">
        <v>26</v>
      </c>
      <c r="H1309" t="str" cm="1">
        <f t="array" ref="H1309:I1309">_xlfn.TEXTSPLIT(SUBSTITUTE(D1309,"樓",""),"/",,,0)</f>
        <v>2</v>
      </c>
      <c r="I1309" t="str">
        <v>7</v>
      </c>
      <c r="J1309" cm="1">
        <f t="array" ref="J1309">GetNumByUnit(E1309,"房")</f>
        <v>3</v>
      </c>
      <c r="K1309" cm="1">
        <f t="array" ref="K1309">GetNumByUnit(E1309,"廳")</f>
        <v>2</v>
      </c>
      <c r="L1309" cm="1">
        <f t="array" ref="L1309">GetNumByUnit(E1309,"衛")</f>
        <v>3</v>
      </c>
      <c r="M1309" t="str">
        <f t="shared" si="80"/>
        <v xml:space="preserve">台中市西屯區福順路  </v>
      </c>
      <c r="N1309" t="str">
        <f t="shared" si="81"/>
        <v>台中市</v>
      </c>
      <c r="O1309">
        <f t="shared" si="82"/>
        <v>32000</v>
      </c>
      <c r="P1309" t="str">
        <f>_xlfn.XLOOKUP(N1309,區隔!$B$3:$B$20,區隔!C$3:C$20,0)</f>
        <v>中部</v>
      </c>
      <c r="Q1309" t="str">
        <f>LOOKUP(C1309,區隔!$F$3:$F$5,區隔!$E$3:$E$5)</f>
        <v>大坪數</v>
      </c>
      <c r="R1309">
        <f t="shared" si="83"/>
        <v>10</v>
      </c>
    </row>
    <row r="1310" spans="1:18" x14ac:dyDescent="0.3">
      <c r="A1310" s="7" t="s">
        <v>3227</v>
      </c>
      <c r="B1310" t="s">
        <v>1</v>
      </c>
      <c r="C1310">
        <v>40.43</v>
      </c>
      <c r="D1310" t="s">
        <v>442</v>
      </c>
      <c r="E1310" t="s">
        <v>53</v>
      </c>
      <c r="F1310" t="s">
        <v>3228</v>
      </c>
      <c r="G1310" t="s">
        <v>83</v>
      </c>
      <c r="H1310" t="str" cm="1">
        <f t="array" ref="H1310:I1310">_xlfn.TEXTSPLIT(SUBSTITUTE(D1310,"樓",""),"/",,,0)</f>
        <v>5</v>
      </c>
      <c r="I1310" t="str">
        <v>7</v>
      </c>
      <c r="J1310" cm="1">
        <f t="array" ref="J1310">GetNumByUnit(E1310,"房")</f>
        <v>3</v>
      </c>
      <c r="K1310" cm="1">
        <f t="array" ref="K1310">GetNumByUnit(E1310,"廳")</f>
        <v>2</v>
      </c>
      <c r="L1310" cm="1">
        <f t="array" ref="L1310">GetNumByUnit(E1310,"衛")</f>
        <v>2</v>
      </c>
      <c r="M1310" t="str">
        <f t="shared" si="80"/>
        <v xml:space="preserve">新北市三峽區民生街  </v>
      </c>
      <c r="N1310" t="str">
        <f t="shared" si="81"/>
        <v>新北市</v>
      </c>
      <c r="O1310">
        <f t="shared" si="82"/>
        <v>27000</v>
      </c>
      <c r="P1310" t="str">
        <f>_xlfn.XLOOKUP(N1310,區隔!$B$3:$B$20,區隔!C$3:C$20,0)</f>
        <v>北部</v>
      </c>
      <c r="Q1310" t="str">
        <f>LOOKUP(C1310,區隔!$F$3:$F$5,區隔!$E$3:$E$5)</f>
        <v>大坪數</v>
      </c>
      <c r="R1310">
        <f t="shared" si="83"/>
        <v>10</v>
      </c>
    </row>
    <row r="1311" spans="1:18" x14ac:dyDescent="0.3">
      <c r="A1311" s="7" t="s">
        <v>3229</v>
      </c>
      <c r="B1311" t="s">
        <v>1</v>
      </c>
      <c r="C1311">
        <v>87.13</v>
      </c>
      <c r="D1311" t="s">
        <v>693</v>
      </c>
      <c r="E1311" t="s">
        <v>2590</v>
      </c>
      <c r="F1311" t="s">
        <v>3230</v>
      </c>
      <c r="G1311" t="s">
        <v>434</v>
      </c>
      <c r="H1311" t="str" cm="1">
        <f t="array" ref="H1311:I1311">_xlfn.TEXTSPLIT(SUBSTITUTE(D1311,"樓",""),"/",,,0)</f>
        <v>1-2</v>
      </c>
      <c r="I1311" t="str">
        <v>12</v>
      </c>
      <c r="J1311" cm="1">
        <f t="array" ref="J1311">GetNumByUnit(E1311,"房")</f>
        <v>5</v>
      </c>
      <c r="K1311" cm="1">
        <f t="array" ref="K1311">GetNumByUnit(E1311,"廳")</f>
        <v>1</v>
      </c>
      <c r="L1311" cm="1">
        <f t="array" ref="L1311">GetNumByUnit(E1311,"衛")</f>
        <v>1</v>
      </c>
      <c r="M1311" t="str">
        <f t="shared" si="80"/>
        <v xml:space="preserve">台中市東區東信街  </v>
      </c>
      <c r="N1311" t="str">
        <f t="shared" si="81"/>
        <v>台中市</v>
      </c>
      <c r="O1311">
        <f t="shared" si="82"/>
        <v>33000</v>
      </c>
      <c r="P1311" t="str">
        <f>_xlfn.XLOOKUP(N1311,區隔!$B$3:$B$20,區隔!C$3:C$20,0)</f>
        <v>中部</v>
      </c>
      <c r="Q1311" t="str">
        <f>LOOKUP(C1311,區隔!$F$3:$F$5,區隔!$E$3:$E$5)</f>
        <v>大坪數</v>
      </c>
      <c r="R1311">
        <f t="shared" si="83"/>
        <v>20</v>
      </c>
    </row>
    <row r="1312" spans="1:18" x14ac:dyDescent="0.3">
      <c r="A1312" s="7" t="s">
        <v>789</v>
      </c>
      <c r="B1312" t="s">
        <v>1</v>
      </c>
      <c r="C1312">
        <v>56.26</v>
      </c>
      <c r="D1312" t="s">
        <v>771</v>
      </c>
      <c r="E1312" t="s">
        <v>326</v>
      </c>
      <c r="F1312" t="s">
        <v>790</v>
      </c>
      <c r="G1312" t="s">
        <v>163</v>
      </c>
      <c r="H1312" t="str" cm="1">
        <f t="array" ref="H1312:I1312">_xlfn.TEXTSPLIT(SUBSTITUTE(D1312,"樓",""),"/",,,0)</f>
        <v>2</v>
      </c>
      <c r="I1312" t="str">
        <v>15</v>
      </c>
      <c r="J1312" t="str" cm="1">
        <f t="array" ref="J1312">GetNumByUnit(E1312,"房")</f>
        <v/>
      </c>
      <c r="K1312" cm="1">
        <f t="array" ref="K1312">GetNumByUnit(E1312,"廳")</f>
        <v>2</v>
      </c>
      <c r="L1312" cm="1">
        <f t="array" ref="L1312">GetNumByUnit(E1312,"衛")</f>
        <v>2</v>
      </c>
      <c r="M1312" t="str">
        <f t="shared" si="80"/>
        <v xml:space="preserve">台北市萬華區漢中街  </v>
      </c>
      <c r="N1312" t="str">
        <f t="shared" si="81"/>
        <v>台北市</v>
      </c>
      <c r="O1312">
        <f t="shared" si="82"/>
        <v>95000</v>
      </c>
      <c r="P1312" t="str">
        <f>_xlfn.XLOOKUP(N1312,區隔!$B$3:$B$20,區隔!C$3:C$20,0)</f>
        <v>北部</v>
      </c>
      <c r="Q1312" t="str">
        <f>LOOKUP(C1312,區隔!$F$3:$F$5,區隔!$E$3:$E$5)</f>
        <v>大坪數</v>
      </c>
      <c r="R1312">
        <f t="shared" si="83"/>
        <v>20</v>
      </c>
    </row>
    <row r="1313" spans="1:18" x14ac:dyDescent="0.3">
      <c r="A1313" s="7" t="s">
        <v>791</v>
      </c>
      <c r="B1313" t="s">
        <v>1</v>
      </c>
      <c r="C1313">
        <v>28.9</v>
      </c>
      <c r="D1313" t="s">
        <v>652</v>
      </c>
      <c r="E1313" t="s">
        <v>141</v>
      </c>
      <c r="F1313" t="s">
        <v>506</v>
      </c>
      <c r="G1313" t="s">
        <v>6</v>
      </c>
      <c r="H1313" t="str" cm="1">
        <f t="array" ref="H1313:I1313">_xlfn.TEXTSPLIT(SUBSTITUTE(D1313,"樓",""),"/",,,0)</f>
        <v>11</v>
      </c>
      <c r="I1313" t="str">
        <v>12</v>
      </c>
      <c r="J1313" cm="1">
        <f t="array" ref="J1313">GetNumByUnit(E1313,"房")</f>
        <v>2</v>
      </c>
      <c r="K1313" cm="1">
        <f t="array" ref="K1313">GetNumByUnit(E1313,"廳")</f>
        <v>1</v>
      </c>
      <c r="L1313" cm="1">
        <f t="array" ref="L1313">GetNumByUnit(E1313,"衛")</f>
        <v>1</v>
      </c>
      <c r="M1313" t="str">
        <f t="shared" si="80"/>
        <v xml:space="preserve">台北市中山區新生北路二段  </v>
      </c>
      <c r="N1313" t="str">
        <f t="shared" si="81"/>
        <v>台北市</v>
      </c>
      <c r="O1313">
        <f t="shared" si="82"/>
        <v>68000</v>
      </c>
      <c r="P1313" t="str">
        <f>_xlfn.XLOOKUP(N1313,區隔!$B$3:$B$20,區隔!C$3:C$20,0)</f>
        <v>北部</v>
      </c>
      <c r="Q1313" t="str">
        <f>LOOKUP(C1313,區隔!$F$3:$F$5,區隔!$E$3:$E$5)</f>
        <v>中坪數</v>
      </c>
      <c r="R1313">
        <f t="shared" si="83"/>
        <v>20</v>
      </c>
    </row>
    <row r="1314" spans="1:18" x14ac:dyDescent="0.3">
      <c r="A1314" s="7" t="s">
        <v>792</v>
      </c>
      <c r="B1314" t="s">
        <v>1</v>
      </c>
      <c r="C1314">
        <v>32.17</v>
      </c>
      <c r="D1314" t="s">
        <v>57</v>
      </c>
      <c r="E1314" t="s">
        <v>607</v>
      </c>
      <c r="F1314" t="s">
        <v>462</v>
      </c>
      <c r="G1314" t="s">
        <v>250</v>
      </c>
      <c r="H1314" t="str" cm="1">
        <f t="array" ref="H1314:I1314">_xlfn.TEXTSPLIT(SUBSTITUTE(D1314,"樓",""),"/",,,0)</f>
        <v>12</v>
      </c>
      <c r="I1314" t="str">
        <v>12</v>
      </c>
      <c r="J1314" cm="1">
        <f t="array" ref="J1314">GetNumByUnit(E1314,"房")</f>
        <v>3</v>
      </c>
      <c r="K1314" cm="1">
        <f t="array" ref="K1314">GetNumByUnit(E1314,"廳")</f>
        <v>2</v>
      </c>
      <c r="L1314" cm="1">
        <f t="array" ref="L1314">GetNumByUnit(E1314,"衛")</f>
        <v>2</v>
      </c>
      <c r="M1314" t="str">
        <f t="shared" si="80"/>
        <v xml:space="preserve">台北市中山區林森北路  </v>
      </c>
      <c r="N1314" t="str">
        <f t="shared" si="81"/>
        <v>台北市</v>
      </c>
      <c r="O1314">
        <f t="shared" si="82"/>
        <v>75000</v>
      </c>
      <c r="P1314" t="str">
        <f>_xlfn.XLOOKUP(N1314,區隔!$B$3:$B$20,區隔!C$3:C$20,0)</f>
        <v>北部</v>
      </c>
      <c r="Q1314" t="str">
        <f>LOOKUP(C1314,區隔!$F$3:$F$5,區隔!$E$3:$E$5)</f>
        <v>大坪數</v>
      </c>
      <c r="R1314">
        <f t="shared" si="83"/>
        <v>20</v>
      </c>
    </row>
    <row r="1315" spans="1:18" x14ac:dyDescent="0.3">
      <c r="A1315" s="7" t="s">
        <v>793</v>
      </c>
      <c r="B1315" t="s">
        <v>1</v>
      </c>
      <c r="C1315">
        <v>13.7</v>
      </c>
      <c r="D1315" t="s">
        <v>232</v>
      </c>
      <c r="E1315" t="s">
        <v>443</v>
      </c>
      <c r="F1315" t="s">
        <v>742</v>
      </c>
      <c r="G1315" t="s">
        <v>243</v>
      </c>
      <c r="H1315" t="str" cm="1">
        <f t="array" ref="H1315:I1315">_xlfn.TEXTSPLIT(SUBSTITUTE(D1315,"樓",""),"/",,,0)</f>
        <v>2</v>
      </c>
      <c r="I1315" t="str">
        <v>14</v>
      </c>
      <c r="J1315" cm="1">
        <f t="array" ref="J1315">GetNumByUnit(E1315,"房")</f>
        <v>1</v>
      </c>
      <c r="K1315" cm="1">
        <f t="array" ref="K1315">GetNumByUnit(E1315,"廳")</f>
        <v>1</v>
      </c>
      <c r="L1315" cm="1">
        <f t="array" ref="L1315">GetNumByUnit(E1315,"衛")</f>
        <v>1</v>
      </c>
      <c r="M1315" t="str">
        <f t="shared" si="80"/>
        <v xml:space="preserve">台北市南港區忠孝東路六段  </v>
      </c>
      <c r="N1315" t="str">
        <f t="shared" si="81"/>
        <v>台北市</v>
      </c>
      <c r="O1315">
        <f t="shared" si="82"/>
        <v>30000</v>
      </c>
      <c r="P1315" t="str">
        <f>_xlfn.XLOOKUP(N1315,區隔!$B$3:$B$20,區隔!C$3:C$20,0)</f>
        <v>北部</v>
      </c>
      <c r="Q1315" t="str">
        <f>LOOKUP(C1315,區隔!$F$3:$F$5,區隔!$E$3:$E$5)</f>
        <v>小坪數</v>
      </c>
      <c r="R1315">
        <f t="shared" si="83"/>
        <v>20</v>
      </c>
    </row>
    <row r="1316" spans="1:18" x14ac:dyDescent="0.3">
      <c r="A1316" s="7" t="s">
        <v>3231</v>
      </c>
      <c r="B1316" t="s">
        <v>1</v>
      </c>
      <c r="C1316">
        <v>46.79</v>
      </c>
      <c r="D1316" t="s">
        <v>1052</v>
      </c>
      <c r="E1316" t="s">
        <v>53</v>
      </c>
      <c r="F1316" t="s">
        <v>3232</v>
      </c>
      <c r="G1316" t="s">
        <v>596</v>
      </c>
      <c r="H1316" t="str" cm="1">
        <f t="array" ref="H1316:I1316">_xlfn.TEXTSPLIT(SUBSTITUTE(D1316,"樓",""),"/",,,0)</f>
        <v>18</v>
      </c>
      <c r="I1316" t="str">
        <v>22</v>
      </c>
      <c r="J1316" cm="1">
        <f t="array" ref="J1316">GetNumByUnit(E1316,"房")</f>
        <v>3</v>
      </c>
      <c r="K1316" cm="1">
        <f t="array" ref="K1316">GetNumByUnit(E1316,"廳")</f>
        <v>2</v>
      </c>
      <c r="L1316" cm="1">
        <f t="array" ref="L1316">GetNumByUnit(E1316,"衛")</f>
        <v>2</v>
      </c>
      <c r="M1316" t="str">
        <f t="shared" si="80"/>
        <v xml:space="preserve"> 新北市板橋區文化路二段  </v>
      </c>
      <c r="N1316" t="str">
        <f t="shared" si="81"/>
        <v>新北市</v>
      </c>
      <c r="O1316">
        <f t="shared" si="82"/>
        <v>47000</v>
      </c>
      <c r="P1316" t="str">
        <f>_xlfn.XLOOKUP(N1316,區隔!$B$3:$B$20,區隔!C$3:C$20,0)</f>
        <v>北部</v>
      </c>
      <c r="Q1316" t="str">
        <f>LOOKUP(C1316,區隔!$F$3:$F$5,區隔!$E$3:$E$5)</f>
        <v>大坪數</v>
      </c>
      <c r="R1316">
        <f t="shared" si="83"/>
        <v>30</v>
      </c>
    </row>
    <row r="1317" spans="1:18" x14ac:dyDescent="0.3">
      <c r="A1317" s="7" t="s">
        <v>3233</v>
      </c>
      <c r="B1317" t="s">
        <v>1</v>
      </c>
      <c r="C1317">
        <v>8</v>
      </c>
      <c r="D1317" t="s">
        <v>226</v>
      </c>
      <c r="E1317" t="s">
        <v>59</v>
      </c>
      <c r="F1317" t="s">
        <v>1675</v>
      </c>
      <c r="G1317" t="s">
        <v>910</v>
      </c>
      <c r="H1317" t="str" cm="1">
        <f t="array" ref="H1317:I1317">_xlfn.TEXTSPLIT(SUBSTITUTE(D1317,"樓",""),"/",,,0)</f>
        <v>7</v>
      </c>
      <c r="I1317" t="str">
        <v>7</v>
      </c>
      <c r="J1317" cm="1">
        <f t="array" ref="J1317">GetNumByUnit(E1317,"房")</f>
        <v>1</v>
      </c>
      <c r="K1317" t="str" cm="1">
        <f t="array" ref="K1317">GetNumByUnit(E1317,"廳")</f>
        <v/>
      </c>
      <c r="L1317" cm="1">
        <f t="array" ref="L1317">GetNumByUnit(E1317,"衛")</f>
        <v>1</v>
      </c>
      <c r="M1317" t="str">
        <f t="shared" si="80"/>
        <v xml:space="preserve">新北市永和區竹林路  </v>
      </c>
      <c r="N1317" t="str">
        <f t="shared" si="81"/>
        <v>新北市</v>
      </c>
      <c r="O1317">
        <f t="shared" si="82"/>
        <v>17000</v>
      </c>
      <c r="P1317" t="str">
        <f>_xlfn.XLOOKUP(N1317,區隔!$B$3:$B$20,區隔!C$3:C$20,0)</f>
        <v>北部</v>
      </c>
      <c r="Q1317" t="str">
        <f>LOOKUP(C1317,區隔!$F$3:$F$5,區隔!$E$3:$E$5)</f>
        <v>小坪數</v>
      </c>
      <c r="R1317">
        <f t="shared" si="83"/>
        <v>10</v>
      </c>
    </row>
    <row r="1318" spans="1:18" x14ac:dyDescent="0.3">
      <c r="A1318" s="7" t="s">
        <v>3234</v>
      </c>
      <c r="B1318" t="s">
        <v>1</v>
      </c>
      <c r="C1318">
        <v>4.4000000000000004</v>
      </c>
      <c r="D1318" t="s">
        <v>226</v>
      </c>
      <c r="E1318" t="s">
        <v>59</v>
      </c>
      <c r="F1318" t="s">
        <v>1675</v>
      </c>
      <c r="G1318" t="s">
        <v>650</v>
      </c>
      <c r="H1318" t="str" cm="1">
        <f t="array" ref="H1318:I1318">_xlfn.TEXTSPLIT(SUBSTITUTE(D1318,"樓",""),"/",,,0)</f>
        <v>7</v>
      </c>
      <c r="I1318" t="str">
        <v>7</v>
      </c>
      <c r="J1318" cm="1">
        <f t="array" ref="J1318">GetNumByUnit(E1318,"房")</f>
        <v>1</v>
      </c>
      <c r="K1318" t="str" cm="1">
        <f t="array" ref="K1318">GetNumByUnit(E1318,"廳")</f>
        <v/>
      </c>
      <c r="L1318" cm="1">
        <f t="array" ref="L1318">GetNumByUnit(E1318,"衛")</f>
        <v>1</v>
      </c>
      <c r="M1318" t="str">
        <f t="shared" si="80"/>
        <v xml:space="preserve">新北市永和區竹林路  </v>
      </c>
      <c r="N1318" t="str">
        <f t="shared" si="81"/>
        <v>新北市</v>
      </c>
      <c r="O1318">
        <f t="shared" si="82"/>
        <v>14000</v>
      </c>
      <c r="P1318" t="str">
        <f>_xlfn.XLOOKUP(N1318,區隔!$B$3:$B$20,區隔!C$3:C$20,0)</f>
        <v>北部</v>
      </c>
      <c r="Q1318" t="str">
        <f>LOOKUP(C1318,區隔!$F$3:$F$5,區隔!$E$3:$E$5)</f>
        <v>小坪數</v>
      </c>
      <c r="R1318">
        <f t="shared" si="83"/>
        <v>10</v>
      </c>
    </row>
    <row r="1319" spans="1:18" x14ac:dyDescent="0.3">
      <c r="A1319" s="7" t="s">
        <v>3235</v>
      </c>
      <c r="B1319" t="s">
        <v>1</v>
      </c>
      <c r="C1319">
        <v>8</v>
      </c>
      <c r="D1319" t="s">
        <v>226</v>
      </c>
      <c r="E1319" t="s">
        <v>59</v>
      </c>
      <c r="F1319" t="s">
        <v>1675</v>
      </c>
      <c r="G1319" t="s">
        <v>128</v>
      </c>
      <c r="H1319" t="str" cm="1">
        <f t="array" ref="H1319:I1319">_xlfn.TEXTSPLIT(SUBSTITUTE(D1319,"樓",""),"/",,,0)</f>
        <v>7</v>
      </c>
      <c r="I1319" t="str">
        <v>7</v>
      </c>
      <c r="J1319" cm="1">
        <f t="array" ref="J1319">GetNumByUnit(E1319,"房")</f>
        <v>1</v>
      </c>
      <c r="K1319" t="str" cm="1">
        <f t="array" ref="K1319">GetNumByUnit(E1319,"廳")</f>
        <v/>
      </c>
      <c r="L1319" cm="1">
        <f t="array" ref="L1319">GetNumByUnit(E1319,"衛")</f>
        <v>1</v>
      </c>
      <c r="M1319" t="str">
        <f t="shared" si="80"/>
        <v xml:space="preserve">新北市永和區竹林路  </v>
      </c>
      <c r="N1319" t="str">
        <f t="shared" si="81"/>
        <v>新北市</v>
      </c>
      <c r="O1319">
        <f t="shared" si="82"/>
        <v>16000</v>
      </c>
      <c r="P1319" t="str">
        <f>_xlfn.XLOOKUP(N1319,區隔!$B$3:$B$20,區隔!C$3:C$20,0)</f>
        <v>北部</v>
      </c>
      <c r="Q1319" t="str">
        <f>LOOKUP(C1319,區隔!$F$3:$F$5,區隔!$E$3:$E$5)</f>
        <v>小坪數</v>
      </c>
      <c r="R1319">
        <f t="shared" si="83"/>
        <v>10</v>
      </c>
    </row>
    <row r="1320" spans="1:18" x14ac:dyDescent="0.3">
      <c r="A1320" s="7" t="s">
        <v>3236</v>
      </c>
      <c r="B1320" t="s">
        <v>1</v>
      </c>
      <c r="C1320">
        <v>66.599999999999994</v>
      </c>
      <c r="D1320" t="s">
        <v>57</v>
      </c>
      <c r="E1320" t="s">
        <v>66</v>
      </c>
      <c r="F1320" t="s">
        <v>3237</v>
      </c>
      <c r="G1320" t="s">
        <v>23</v>
      </c>
      <c r="H1320" t="str" cm="1">
        <f t="array" ref="H1320:I1320">_xlfn.TEXTSPLIT(SUBSTITUTE(D1320,"樓",""),"/",,,0)</f>
        <v>12</v>
      </c>
      <c r="I1320" t="str">
        <v>12</v>
      </c>
      <c r="J1320" cm="1">
        <f t="array" ref="J1320">GetNumByUnit(E1320,"房")</f>
        <v>4</v>
      </c>
      <c r="K1320" cm="1">
        <f t="array" ref="K1320">GetNumByUnit(E1320,"廳")</f>
        <v>2</v>
      </c>
      <c r="L1320" cm="1">
        <f t="array" ref="L1320">GetNumByUnit(E1320,"衛")</f>
        <v>2</v>
      </c>
      <c r="M1320" t="str">
        <f t="shared" si="80"/>
        <v xml:space="preserve">新竹縣竹北市高鐵九路  </v>
      </c>
      <c r="N1320" t="str">
        <f t="shared" si="81"/>
        <v>新竹縣</v>
      </c>
      <c r="O1320">
        <f t="shared" si="82"/>
        <v>40000</v>
      </c>
      <c r="P1320" t="str">
        <f>_xlfn.XLOOKUP(N1320,區隔!$B$3:$B$20,區隔!C$3:C$20,0)</f>
        <v>北部</v>
      </c>
      <c r="Q1320" t="str">
        <f>LOOKUP(C1320,區隔!$F$3:$F$5,區隔!$E$3:$E$5)</f>
        <v>大坪數</v>
      </c>
      <c r="R1320">
        <f t="shared" si="83"/>
        <v>20</v>
      </c>
    </row>
    <row r="1321" spans="1:18" x14ac:dyDescent="0.3">
      <c r="A1321" s="7" t="s">
        <v>794</v>
      </c>
      <c r="B1321" t="s">
        <v>1</v>
      </c>
      <c r="C1321">
        <v>8</v>
      </c>
      <c r="D1321" t="s">
        <v>63</v>
      </c>
      <c r="E1321" t="s">
        <v>59</v>
      </c>
      <c r="F1321" t="s">
        <v>328</v>
      </c>
      <c r="G1321" t="s">
        <v>795</v>
      </c>
      <c r="H1321" t="str" cm="1">
        <f t="array" ref="H1321:I1321">_xlfn.TEXTSPLIT(SUBSTITUTE(D1321,"樓",""),"/",,,0)</f>
        <v>5</v>
      </c>
      <c r="I1321" t="str">
        <v>5</v>
      </c>
      <c r="J1321" cm="1">
        <f t="array" ref="J1321">GetNumByUnit(E1321,"房")</f>
        <v>1</v>
      </c>
      <c r="K1321" t="str" cm="1">
        <f t="array" ref="K1321">GetNumByUnit(E1321,"廳")</f>
        <v/>
      </c>
      <c r="L1321" cm="1">
        <f t="array" ref="L1321">GetNumByUnit(E1321,"衛")</f>
        <v>1</v>
      </c>
      <c r="M1321" t="str">
        <f t="shared" si="80"/>
        <v xml:space="preserve">台北市內湖區文德路  </v>
      </c>
      <c r="N1321" t="str">
        <f t="shared" si="81"/>
        <v>台北市</v>
      </c>
      <c r="O1321">
        <f t="shared" si="82"/>
        <v>18500</v>
      </c>
      <c r="P1321" t="str">
        <f>_xlfn.XLOOKUP(N1321,區隔!$B$3:$B$20,區隔!C$3:C$20,0)</f>
        <v>北部</v>
      </c>
      <c r="Q1321" t="str">
        <f>LOOKUP(C1321,區隔!$F$3:$F$5,區隔!$E$3:$E$5)</f>
        <v>小坪數</v>
      </c>
      <c r="R1321">
        <f t="shared" si="83"/>
        <v>10</v>
      </c>
    </row>
    <row r="1322" spans="1:18" x14ac:dyDescent="0.3">
      <c r="A1322" s="7" t="s">
        <v>3238</v>
      </c>
      <c r="B1322" t="s">
        <v>1</v>
      </c>
      <c r="C1322">
        <v>62.16</v>
      </c>
      <c r="D1322" t="s">
        <v>3239</v>
      </c>
      <c r="E1322" t="s">
        <v>66</v>
      </c>
      <c r="F1322" t="s">
        <v>1712</v>
      </c>
      <c r="G1322" t="s">
        <v>210</v>
      </c>
      <c r="H1322" t="str" cm="1">
        <f t="array" ref="H1322:I1322">_xlfn.TEXTSPLIT(SUBSTITUTE(D1322,"樓",""),"/",,,0)</f>
        <v>27</v>
      </c>
      <c r="I1322" t="str">
        <v>29</v>
      </c>
      <c r="J1322" cm="1">
        <f t="array" ref="J1322">GetNumByUnit(E1322,"房")</f>
        <v>4</v>
      </c>
      <c r="K1322" cm="1">
        <f t="array" ref="K1322">GetNumByUnit(E1322,"廳")</f>
        <v>2</v>
      </c>
      <c r="L1322" cm="1">
        <f t="array" ref="L1322">GetNumByUnit(E1322,"衛")</f>
        <v>2</v>
      </c>
      <c r="M1322" t="str">
        <f t="shared" si="80"/>
        <v xml:space="preserve">新北市汐止區大同路二段  </v>
      </c>
      <c r="N1322" t="str">
        <f t="shared" si="81"/>
        <v>新北市</v>
      </c>
      <c r="O1322">
        <f t="shared" si="82"/>
        <v>50000</v>
      </c>
      <c r="P1322" t="str">
        <f>_xlfn.XLOOKUP(N1322,區隔!$B$3:$B$20,區隔!C$3:C$20,0)</f>
        <v>北部</v>
      </c>
      <c r="Q1322" t="str">
        <f>LOOKUP(C1322,區隔!$F$3:$F$5,區隔!$E$3:$E$5)</f>
        <v>大坪數</v>
      </c>
      <c r="R1322">
        <f t="shared" si="83"/>
        <v>30</v>
      </c>
    </row>
    <row r="1323" spans="1:18" x14ac:dyDescent="0.3">
      <c r="A1323" s="7" t="s">
        <v>3240</v>
      </c>
      <c r="B1323" t="s">
        <v>1</v>
      </c>
      <c r="C1323">
        <v>6.64</v>
      </c>
      <c r="D1323" t="s">
        <v>60</v>
      </c>
      <c r="E1323" t="s">
        <v>547</v>
      </c>
      <c r="F1323" t="s">
        <v>3241</v>
      </c>
      <c r="G1323" t="s">
        <v>36</v>
      </c>
      <c r="H1323" t="str" cm="1">
        <f t="array" ref="H1323:I1323">_xlfn.TEXTSPLIT(SUBSTITUTE(D1323,"樓",""),"/",,,0)</f>
        <v>4</v>
      </c>
      <c r="I1323" t="str">
        <v>5</v>
      </c>
      <c r="J1323" cm="1">
        <f t="array" ref="J1323">GetNumByUnit(E1323,"房")</f>
        <v>1</v>
      </c>
      <c r="K1323" t="str" cm="1">
        <f t="array" ref="K1323">GetNumByUnit(E1323,"廳")</f>
        <v/>
      </c>
      <c r="L1323" t="str" cm="1">
        <f t="array" ref="L1323">GetNumByUnit(E1323,"衛")</f>
        <v/>
      </c>
      <c r="M1323" t="str">
        <f t="shared" si="80"/>
        <v xml:space="preserve">桃園市桃園區北埔路  </v>
      </c>
      <c r="N1323" t="str">
        <f t="shared" si="81"/>
        <v>桃園市</v>
      </c>
      <c r="O1323">
        <f t="shared" si="82"/>
        <v>7500</v>
      </c>
      <c r="P1323" t="str">
        <f>_xlfn.XLOOKUP(N1323,區隔!$B$3:$B$20,區隔!C$3:C$20,0)</f>
        <v>北部</v>
      </c>
      <c r="Q1323" t="str">
        <f>LOOKUP(C1323,區隔!$F$3:$F$5,區隔!$E$3:$E$5)</f>
        <v>小坪數</v>
      </c>
      <c r="R1323">
        <f t="shared" si="83"/>
        <v>10</v>
      </c>
    </row>
    <row r="1324" spans="1:18" x14ac:dyDescent="0.3">
      <c r="A1324" s="7" t="s">
        <v>3242</v>
      </c>
      <c r="B1324" t="s">
        <v>1</v>
      </c>
      <c r="C1324">
        <v>6.64</v>
      </c>
      <c r="D1324" t="s">
        <v>60</v>
      </c>
      <c r="E1324" t="s">
        <v>547</v>
      </c>
      <c r="F1324" t="s">
        <v>3241</v>
      </c>
      <c r="G1324" t="s">
        <v>661</v>
      </c>
      <c r="H1324" t="str" cm="1">
        <f t="array" ref="H1324:I1324">_xlfn.TEXTSPLIT(SUBSTITUTE(D1324,"樓",""),"/",,,0)</f>
        <v>4</v>
      </c>
      <c r="I1324" t="str">
        <v>5</v>
      </c>
      <c r="J1324" cm="1">
        <f t="array" ref="J1324">GetNumByUnit(E1324,"房")</f>
        <v>1</v>
      </c>
      <c r="K1324" t="str" cm="1">
        <f t="array" ref="K1324">GetNumByUnit(E1324,"廳")</f>
        <v/>
      </c>
      <c r="L1324" t="str" cm="1">
        <f t="array" ref="L1324">GetNumByUnit(E1324,"衛")</f>
        <v/>
      </c>
      <c r="M1324" t="str">
        <f t="shared" si="80"/>
        <v xml:space="preserve">桃園市桃園區北埔路  </v>
      </c>
      <c r="N1324" t="str">
        <f t="shared" si="81"/>
        <v>桃園市</v>
      </c>
      <c r="O1324">
        <f t="shared" si="82"/>
        <v>6500</v>
      </c>
      <c r="P1324" t="str">
        <f>_xlfn.XLOOKUP(N1324,區隔!$B$3:$B$20,區隔!C$3:C$20,0)</f>
        <v>北部</v>
      </c>
      <c r="Q1324" t="str">
        <f>LOOKUP(C1324,區隔!$F$3:$F$5,區隔!$E$3:$E$5)</f>
        <v>小坪數</v>
      </c>
      <c r="R1324">
        <f t="shared" si="83"/>
        <v>10</v>
      </c>
    </row>
    <row r="1325" spans="1:18" x14ac:dyDescent="0.3">
      <c r="A1325" s="7" t="s">
        <v>796</v>
      </c>
      <c r="B1325" t="s">
        <v>1</v>
      </c>
      <c r="C1325">
        <v>37.520000000000003</v>
      </c>
      <c r="D1325" t="s">
        <v>432</v>
      </c>
      <c r="E1325" t="s">
        <v>51</v>
      </c>
      <c r="F1325" t="s">
        <v>168</v>
      </c>
      <c r="G1325" t="s">
        <v>3</v>
      </c>
      <c r="H1325" t="str" cm="1">
        <f t="array" ref="H1325:I1325">_xlfn.TEXTSPLIT(SUBSTITUTE(D1325,"樓",""),"/",,,0)</f>
        <v>7</v>
      </c>
      <c r="I1325" t="str">
        <v>12</v>
      </c>
      <c r="J1325" cm="1">
        <f t="array" ref="J1325">GetNumByUnit(E1325,"房")</f>
        <v>2</v>
      </c>
      <c r="K1325" cm="1">
        <f t="array" ref="K1325">GetNumByUnit(E1325,"廳")</f>
        <v>2</v>
      </c>
      <c r="L1325" cm="1">
        <f t="array" ref="L1325">GetNumByUnit(E1325,"衛")</f>
        <v>2</v>
      </c>
      <c r="M1325" t="str">
        <f t="shared" si="80"/>
        <v xml:space="preserve">台北市松山區富錦街  </v>
      </c>
      <c r="N1325" t="str">
        <f t="shared" si="81"/>
        <v>台北市</v>
      </c>
      <c r="O1325">
        <f t="shared" si="82"/>
        <v>55000</v>
      </c>
      <c r="P1325" t="str">
        <f>_xlfn.XLOOKUP(N1325,區隔!$B$3:$B$20,區隔!C$3:C$20,0)</f>
        <v>北部</v>
      </c>
      <c r="Q1325" t="str">
        <f>LOOKUP(C1325,區隔!$F$3:$F$5,區隔!$E$3:$E$5)</f>
        <v>大坪數</v>
      </c>
      <c r="R1325">
        <f t="shared" si="83"/>
        <v>20</v>
      </c>
    </row>
    <row r="1326" spans="1:18" x14ac:dyDescent="0.3">
      <c r="A1326" s="7" t="s">
        <v>3243</v>
      </c>
      <c r="B1326" t="s">
        <v>1</v>
      </c>
      <c r="C1326">
        <v>8.14</v>
      </c>
      <c r="D1326" t="s">
        <v>60</v>
      </c>
      <c r="E1326" t="s">
        <v>59</v>
      </c>
      <c r="F1326" t="s">
        <v>3241</v>
      </c>
      <c r="G1326" t="s">
        <v>251</v>
      </c>
      <c r="H1326" t="str" cm="1">
        <f t="array" ref="H1326:I1326">_xlfn.TEXTSPLIT(SUBSTITUTE(D1326,"樓",""),"/",,,0)</f>
        <v>4</v>
      </c>
      <c r="I1326" t="str">
        <v>5</v>
      </c>
      <c r="J1326" cm="1">
        <f t="array" ref="J1326">GetNumByUnit(E1326,"房")</f>
        <v>1</v>
      </c>
      <c r="K1326" t="str" cm="1">
        <f t="array" ref="K1326">GetNumByUnit(E1326,"廳")</f>
        <v/>
      </c>
      <c r="L1326" cm="1">
        <f t="array" ref="L1326">GetNumByUnit(E1326,"衛")</f>
        <v>1</v>
      </c>
      <c r="M1326" t="str">
        <f t="shared" si="80"/>
        <v xml:space="preserve">桃園市桃園區北埔路  </v>
      </c>
      <c r="N1326" t="str">
        <f t="shared" si="81"/>
        <v>桃園市</v>
      </c>
      <c r="O1326">
        <f t="shared" si="82"/>
        <v>8500</v>
      </c>
      <c r="P1326" t="str">
        <f>_xlfn.XLOOKUP(N1326,區隔!$B$3:$B$20,區隔!C$3:C$20,0)</f>
        <v>北部</v>
      </c>
      <c r="Q1326" t="str">
        <f>LOOKUP(C1326,區隔!$F$3:$F$5,區隔!$E$3:$E$5)</f>
        <v>小坪數</v>
      </c>
      <c r="R1326">
        <f t="shared" si="83"/>
        <v>10</v>
      </c>
    </row>
    <row r="1327" spans="1:18" x14ac:dyDescent="0.3">
      <c r="A1327" s="7" t="s">
        <v>797</v>
      </c>
      <c r="B1327" t="s">
        <v>1</v>
      </c>
      <c r="C1327">
        <v>50.27</v>
      </c>
      <c r="D1327" t="s">
        <v>798</v>
      </c>
      <c r="E1327" t="s">
        <v>53</v>
      </c>
      <c r="F1327" t="s">
        <v>539</v>
      </c>
      <c r="G1327" t="s">
        <v>3</v>
      </c>
      <c r="H1327" t="str" cm="1">
        <f t="array" ref="H1327:I1327">_xlfn.TEXTSPLIT(SUBSTITUTE(D1327,"樓",""),"/",,,0)</f>
        <v>3</v>
      </c>
      <c r="I1327" t="str">
        <v>15</v>
      </c>
      <c r="J1327" cm="1">
        <f t="array" ref="J1327">GetNumByUnit(E1327,"房")</f>
        <v>3</v>
      </c>
      <c r="K1327" cm="1">
        <f t="array" ref="K1327">GetNumByUnit(E1327,"廳")</f>
        <v>2</v>
      </c>
      <c r="L1327" cm="1">
        <f t="array" ref="L1327">GetNumByUnit(E1327,"衛")</f>
        <v>2</v>
      </c>
      <c r="M1327" t="str">
        <f t="shared" si="80"/>
        <v xml:space="preserve">台北市北投區大業路  </v>
      </c>
      <c r="N1327" t="str">
        <f t="shared" si="81"/>
        <v>台北市</v>
      </c>
      <c r="O1327">
        <f t="shared" si="82"/>
        <v>55000</v>
      </c>
      <c r="P1327" t="str">
        <f>_xlfn.XLOOKUP(N1327,區隔!$B$3:$B$20,區隔!C$3:C$20,0)</f>
        <v>北部</v>
      </c>
      <c r="Q1327" t="str">
        <f>LOOKUP(C1327,區隔!$F$3:$F$5,區隔!$E$3:$E$5)</f>
        <v>大坪數</v>
      </c>
      <c r="R1327">
        <f t="shared" si="83"/>
        <v>20</v>
      </c>
    </row>
    <row r="1328" spans="1:18" x14ac:dyDescent="0.3">
      <c r="A1328" s="7" t="s">
        <v>3244</v>
      </c>
      <c r="B1328" t="s">
        <v>1</v>
      </c>
      <c r="C1328">
        <v>22.45</v>
      </c>
      <c r="D1328" t="s">
        <v>942</v>
      </c>
      <c r="E1328" t="s">
        <v>1197</v>
      </c>
      <c r="F1328" t="s">
        <v>2941</v>
      </c>
      <c r="G1328" t="s">
        <v>243</v>
      </c>
      <c r="H1328" t="str" cm="1">
        <f t="array" ref="H1328:I1328">_xlfn.TEXTSPLIT(SUBSTITUTE(D1328,"樓",""),"/",,,0)</f>
        <v>2</v>
      </c>
      <c r="I1328" t="str">
        <v>2</v>
      </c>
      <c r="J1328" t="str" cm="1">
        <f t="array" ref="J1328">GetNumByUnit(E1328,"房")</f>
        <v/>
      </c>
      <c r="K1328" cm="1">
        <f t="array" ref="K1328">GetNumByUnit(E1328,"廳")</f>
        <v>2</v>
      </c>
      <c r="L1328" cm="1">
        <f t="array" ref="L1328">GetNumByUnit(E1328,"衛")</f>
        <v>2</v>
      </c>
      <c r="M1328" t="str">
        <f t="shared" si="80"/>
        <v xml:space="preserve">新北市泰山區泰林路二段  </v>
      </c>
      <c r="N1328" t="str">
        <f t="shared" si="81"/>
        <v>新北市</v>
      </c>
      <c r="O1328">
        <f t="shared" si="82"/>
        <v>30000</v>
      </c>
      <c r="P1328" t="str">
        <f>_xlfn.XLOOKUP(N1328,區隔!$B$3:$B$20,區隔!C$3:C$20,0)</f>
        <v>北部</v>
      </c>
      <c r="Q1328" t="str">
        <f>LOOKUP(C1328,區隔!$F$3:$F$5,區隔!$E$3:$E$5)</f>
        <v>中坪數</v>
      </c>
      <c r="R1328">
        <f t="shared" si="83"/>
        <v>10</v>
      </c>
    </row>
    <row r="1329" spans="1:18" x14ac:dyDescent="0.3">
      <c r="A1329" s="7" t="s">
        <v>3245</v>
      </c>
      <c r="B1329" t="s">
        <v>1</v>
      </c>
      <c r="C1329">
        <v>24.4</v>
      </c>
      <c r="D1329" t="s">
        <v>226</v>
      </c>
      <c r="E1329" t="s">
        <v>61</v>
      </c>
      <c r="F1329" t="s">
        <v>1944</v>
      </c>
      <c r="G1329" t="s">
        <v>29</v>
      </c>
      <c r="H1329" t="str" cm="1">
        <f t="array" ref="H1329:I1329">_xlfn.TEXTSPLIT(SUBSTITUTE(D1329,"樓",""),"/",,,0)</f>
        <v>7</v>
      </c>
      <c r="I1329" t="str">
        <v>7</v>
      </c>
      <c r="J1329" cm="1">
        <f t="array" ref="J1329">GetNumByUnit(E1329,"房")</f>
        <v>2</v>
      </c>
      <c r="K1329" cm="1">
        <f t="array" ref="K1329">GetNumByUnit(E1329,"廳")</f>
        <v>2</v>
      </c>
      <c r="L1329" cm="1">
        <f t="array" ref="L1329">GetNumByUnit(E1329,"衛")</f>
        <v>1</v>
      </c>
      <c r="M1329" t="str">
        <f t="shared" si="80"/>
        <v xml:space="preserve">新北市中和區員山路  </v>
      </c>
      <c r="N1329" t="str">
        <f t="shared" si="81"/>
        <v>新北市</v>
      </c>
      <c r="O1329">
        <f t="shared" si="82"/>
        <v>25000</v>
      </c>
      <c r="P1329" t="str">
        <f>_xlfn.XLOOKUP(N1329,區隔!$B$3:$B$20,區隔!C$3:C$20,0)</f>
        <v>北部</v>
      </c>
      <c r="Q1329" t="str">
        <f>LOOKUP(C1329,區隔!$F$3:$F$5,區隔!$E$3:$E$5)</f>
        <v>中坪數</v>
      </c>
      <c r="R1329">
        <f t="shared" si="83"/>
        <v>10</v>
      </c>
    </row>
    <row r="1330" spans="1:18" x14ac:dyDescent="0.3">
      <c r="A1330" s="7" t="s">
        <v>3246</v>
      </c>
      <c r="B1330" t="s">
        <v>1</v>
      </c>
      <c r="C1330">
        <v>15.99</v>
      </c>
      <c r="D1330" t="s">
        <v>241</v>
      </c>
      <c r="E1330" t="s">
        <v>56</v>
      </c>
      <c r="F1330" t="s">
        <v>2737</v>
      </c>
      <c r="G1330" t="s">
        <v>910</v>
      </c>
      <c r="H1330" t="str" cm="1">
        <f t="array" ref="H1330:I1330">_xlfn.TEXTSPLIT(SUBSTITUTE(D1330,"樓",""),"/",,,0)</f>
        <v>3</v>
      </c>
      <c r="I1330" t="str">
        <v>3</v>
      </c>
      <c r="J1330" cm="1">
        <f t="array" ref="J1330">GetNumByUnit(E1330,"房")</f>
        <v>1</v>
      </c>
      <c r="K1330" cm="1">
        <f t="array" ref="K1330">GetNumByUnit(E1330,"廳")</f>
        <v>1</v>
      </c>
      <c r="L1330" cm="1">
        <f t="array" ref="L1330">GetNumByUnit(E1330,"衛")</f>
        <v>1</v>
      </c>
      <c r="M1330" t="str">
        <f t="shared" si="80"/>
        <v xml:space="preserve">新北市板橋區忠孝路  </v>
      </c>
      <c r="N1330" t="str">
        <f t="shared" si="81"/>
        <v>新北市</v>
      </c>
      <c r="O1330">
        <f t="shared" si="82"/>
        <v>17000</v>
      </c>
      <c r="P1330" t="str">
        <f>_xlfn.XLOOKUP(N1330,區隔!$B$3:$B$20,區隔!C$3:C$20,0)</f>
        <v>北部</v>
      </c>
      <c r="Q1330" t="str">
        <f>LOOKUP(C1330,區隔!$F$3:$F$5,區隔!$E$3:$E$5)</f>
        <v>中坪數</v>
      </c>
      <c r="R1330">
        <f t="shared" si="83"/>
        <v>10</v>
      </c>
    </row>
    <row r="1331" spans="1:18" x14ac:dyDescent="0.3">
      <c r="A1331" s="7" t="s">
        <v>3247</v>
      </c>
      <c r="B1331" t="s">
        <v>1</v>
      </c>
      <c r="C1331">
        <v>4</v>
      </c>
      <c r="D1331" t="s">
        <v>65</v>
      </c>
      <c r="E1331" t="s">
        <v>547</v>
      </c>
      <c r="F1331" t="s">
        <v>3248</v>
      </c>
      <c r="G1331" t="s">
        <v>856</v>
      </c>
      <c r="H1331" t="str" cm="1">
        <f t="array" ref="H1331:I1331">_xlfn.TEXTSPLIT(SUBSTITUTE(D1331,"樓",""),"/",,,0)</f>
        <v>4</v>
      </c>
      <c r="I1331" t="str">
        <v>4</v>
      </c>
      <c r="J1331" cm="1">
        <f t="array" ref="J1331">GetNumByUnit(E1331,"房")</f>
        <v>1</v>
      </c>
      <c r="K1331" t="str" cm="1">
        <f t="array" ref="K1331">GetNumByUnit(E1331,"廳")</f>
        <v/>
      </c>
      <c r="L1331" t="str" cm="1">
        <f t="array" ref="L1331">GetNumByUnit(E1331,"衛")</f>
        <v/>
      </c>
      <c r="M1331" t="str">
        <f t="shared" si="80"/>
        <v xml:space="preserve">新北市樹林區中山路一段  </v>
      </c>
      <c r="N1331" t="str">
        <f t="shared" si="81"/>
        <v>新北市</v>
      </c>
      <c r="O1331">
        <f t="shared" si="82"/>
        <v>9500</v>
      </c>
      <c r="P1331" t="str">
        <f>_xlfn.XLOOKUP(N1331,區隔!$B$3:$B$20,區隔!C$3:C$20,0)</f>
        <v>北部</v>
      </c>
      <c r="Q1331" t="str">
        <f>LOOKUP(C1331,區隔!$F$3:$F$5,區隔!$E$3:$E$5)</f>
        <v>小坪數</v>
      </c>
      <c r="R1331">
        <f t="shared" si="83"/>
        <v>10</v>
      </c>
    </row>
    <row r="1332" spans="1:18" x14ac:dyDescent="0.3">
      <c r="A1332" s="7" t="s">
        <v>3249</v>
      </c>
      <c r="B1332" t="s">
        <v>1</v>
      </c>
      <c r="C1332">
        <v>47.65</v>
      </c>
      <c r="D1332" t="s">
        <v>159</v>
      </c>
      <c r="E1332" t="s">
        <v>53</v>
      </c>
      <c r="F1332" t="s">
        <v>1496</v>
      </c>
      <c r="G1332" t="s">
        <v>228</v>
      </c>
      <c r="H1332" t="str" cm="1">
        <f t="array" ref="H1332:I1332">_xlfn.TEXTSPLIT(SUBSTITUTE(D1332,"樓",""),"/",,,0)</f>
        <v>11</v>
      </c>
      <c r="I1332" t="str">
        <v>15</v>
      </c>
      <c r="J1332" cm="1">
        <f t="array" ref="J1332">GetNumByUnit(E1332,"房")</f>
        <v>3</v>
      </c>
      <c r="K1332" cm="1">
        <f t="array" ref="K1332">GetNumByUnit(E1332,"廳")</f>
        <v>2</v>
      </c>
      <c r="L1332" cm="1">
        <f t="array" ref="L1332">GetNumByUnit(E1332,"衛")</f>
        <v>2</v>
      </c>
      <c r="M1332" t="str">
        <f t="shared" si="80"/>
        <v xml:space="preserve">台中市太平區環中東路三段  </v>
      </c>
      <c r="N1332" t="str">
        <f t="shared" si="81"/>
        <v>台中市</v>
      </c>
      <c r="O1332">
        <f t="shared" si="82"/>
        <v>35000</v>
      </c>
      <c r="P1332" t="str">
        <f>_xlfn.XLOOKUP(N1332,區隔!$B$3:$B$20,區隔!C$3:C$20,0)</f>
        <v>中部</v>
      </c>
      <c r="Q1332" t="str">
        <f>LOOKUP(C1332,區隔!$F$3:$F$5,區隔!$E$3:$E$5)</f>
        <v>大坪數</v>
      </c>
      <c r="R1332">
        <f t="shared" si="83"/>
        <v>20</v>
      </c>
    </row>
    <row r="1333" spans="1:18" x14ac:dyDescent="0.3">
      <c r="A1333" s="7" t="s">
        <v>799</v>
      </c>
      <c r="B1333" t="s">
        <v>1</v>
      </c>
      <c r="C1333">
        <v>17.21</v>
      </c>
      <c r="D1333" t="s">
        <v>800</v>
      </c>
      <c r="E1333" t="s">
        <v>178</v>
      </c>
      <c r="F1333" t="s">
        <v>801</v>
      </c>
      <c r="G1333" t="s">
        <v>143</v>
      </c>
      <c r="H1333" t="str" cm="1">
        <f t="array" ref="H1333:I1333">_xlfn.TEXTSPLIT(SUBSTITUTE(D1333,"樓",""),"/",,,0)</f>
        <v>14</v>
      </c>
      <c r="I1333" t="str">
        <v>14</v>
      </c>
      <c r="J1333" cm="1">
        <f t="array" ref="J1333">GetNumByUnit(E1333,"房")</f>
        <v>2</v>
      </c>
      <c r="K1333" cm="1">
        <f t="array" ref="K1333">GetNumByUnit(E1333,"廳")</f>
        <v>1</v>
      </c>
      <c r="L1333" cm="1">
        <f t="array" ref="L1333">GetNumByUnit(E1333,"衛")</f>
        <v>1</v>
      </c>
      <c r="M1333" t="str">
        <f t="shared" si="80"/>
        <v xml:space="preserve">台北市士林區劍潭路  </v>
      </c>
      <c r="N1333" t="str">
        <f t="shared" si="81"/>
        <v>台北市</v>
      </c>
      <c r="O1333">
        <f t="shared" si="82"/>
        <v>36000</v>
      </c>
      <c r="P1333" t="str">
        <f>_xlfn.XLOOKUP(N1333,區隔!$B$3:$B$20,區隔!C$3:C$20,0)</f>
        <v>北部</v>
      </c>
      <c r="Q1333" t="str">
        <f>LOOKUP(C1333,區隔!$F$3:$F$5,區隔!$E$3:$E$5)</f>
        <v>中坪數</v>
      </c>
      <c r="R1333">
        <f t="shared" si="83"/>
        <v>20</v>
      </c>
    </row>
    <row r="1334" spans="1:18" x14ac:dyDescent="0.3">
      <c r="A1334" s="7" t="s">
        <v>802</v>
      </c>
      <c r="B1334" t="s">
        <v>1</v>
      </c>
      <c r="C1334">
        <v>9.01</v>
      </c>
      <c r="D1334" t="s">
        <v>803</v>
      </c>
      <c r="E1334" t="s">
        <v>56</v>
      </c>
      <c r="F1334" t="s">
        <v>629</v>
      </c>
      <c r="G1334" t="s">
        <v>804</v>
      </c>
      <c r="H1334" t="str" cm="1">
        <f t="array" ref="H1334:I1334">_xlfn.TEXTSPLIT(SUBSTITUTE(D1334,"樓",""),"/",,,0)</f>
        <v>9</v>
      </c>
      <c r="I1334" t="str">
        <v>10</v>
      </c>
      <c r="J1334" cm="1">
        <f t="array" ref="J1334">GetNumByUnit(E1334,"房")</f>
        <v>1</v>
      </c>
      <c r="K1334" cm="1">
        <f t="array" ref="K1334">GetNumByUnit(E1334,"廳")</f>
        <v>1</v>
      </c>
      <c r="L1334" cm="1">
        <f t="array" ref="L1334">GetNumByUnit(E1334,"衛")</f>
        <v>1</v>
      </c>
      <c r="M1334" t="str">
        <f t="shared" si="80"/>
        <v xml:space="preserve">台北市內湖區金湖路  </v>
      </c>
      <c r="N1334" t="str">
        <f t="shared" si="81"/>
        <v>台北市</v>
      </c>
      <c r="O1334">
        <f t="shared" si="82"/>
        <v>19500</v>
      </c>
      <c r="P1334" t="str">
        <f>_xlfn.XLOOKUP(N1334,區隔!$B$3:$B$20,區隔!C$3:C$20,0)</f>
        <v>北部</v>
      </c>
      <c r="Q1334" t="str">
        <f>LOOKUP(C1334,區隔!$F$3:$F$5,區隔!$E$3:$E$5)</f>
        <v>小坪數</v>
      </c>
      <c r="R1334">
        <f t="shared" si="83"/>
        <v>10</v>
      </c>
    </row>
    <row r="1335" spans="1:18" x14ac:dyDescent="0.3">
      <c r="A1335" s="7" t="s">
        <v>805</v>
      </c>
      <c r="B1335" t="s">
        <v>1</v>
      </c>
      <c r="C1335">
        <v>26.96</v>
      </c>
      <c r="D1335" t="s">
        <v>88</v>
      </c>
      <c r="E1335" t="s">
        <v>187</v>
      </c>
      <c r="F1335" t="s">
        <v>806</v>
      </c>
      <c r="G1335" t="s">
        <v>434</v>
      </c>
      <c r="H1335" t="str" cm="1">
        <f t="array" ref="H1335:I1335">_xlfn.TEXTSPLIT(SUBSTITUTE(D1335,"樓",""),"/",,,0)</f>
        <v>2</v>
      </c>
      <c r="I1335" t="str">
        <v>5</v>
      </c>
      <c r="J1335" cm="1">
        <f t="array" ref="J1335">GetNumByUnit(E1335,"房")</f>
        <v>3</v>
      </c>
      <c r="K1335" cm="1">
        <f t="array" ref="K1335">GetNumByUnit(E1335,"廳")</f>
        <v>2</v>
      </c>
      <c r="L1335" cm="1">
        <f t="array" ref="L1335">GetNumByUnit(E1335,"衛")</f>
        <v>1</v>
      </c>
      <c r="M1335" t="str">
        <f t="shared" si="80"/>
        <v xml:space="preserve">台北市北投區立農街一段  </v>
      </c>
      <c r="N1335" t="str">
        <f t="shared" si="81"/>
        <v>台北市</v>
      </c>
      <c r="O1335">
        <f t="shared" si="82"/>
        <v>33000</v>
      </c>
      <c r="P1335" t="str">
        <f>_xlfn.XLOOKUP(N1335,區隔!$B$3:$B$20,區隔!C$3:C$20,0)</f>
        <v>北部</v>
      </c>
      <c r="Q1335" t="str">
        <f>LOOKUP(C1335,區隔!$F$3:$F$5,區隔!$E$3:$E$5)</f>
        <v>中坪數</v>
      </c>
      <c r="R1335">
        <f t="shared" si="83"/>
        <v>10</v>
      </c>
    </row>
    <row r="1336" spans="1:18" x14ac:dyDescent="0.3">
      <c r="A1336" s="7" t="s">
        <v>3250</v>
      </c>
      <c r="B1336" t="s">
        <v>1</v>
      </c>
      <c r="C1336">
        <v>3.5</v>
      </c>
      <c r="D1336" t="s">
        <v>65</v>
      </c>
      <c r="E1336" t="s">
        <v>547</v>
      </c>
      <c r="F1336" t="s">
        <v>3248</v>
      </c>
      <c r="G1336" t="s">
        <v>821</v>
      </c>
      <c r="H1336" t="str" cm="1">
        <f t="array" ref="H1336:I1336">_xlfn.TEXTSPLIT(SUBSTITUTE(D1336,"樓",""),"/",,,0)</f>
        <v>4</v>
      </c>
      <c r="I1336" t="str">
        <v>4</v>
      </c>
      <c r="J1336" cm="1">
        <f t="array" ref="J1336">GetNumByUnit(E1336,"房")</f>
        <v>1</v>
      </c>
      <c r="K1336" t="str" cm="1">
        <f t="array" ref="K1336">GetNumByUnit(E1336,"廳")</f>
        <v/>
      </c>
      <c r="L1336" t="str" cm="1">
        <f t="array" ref="L1336">GetNumByUnit(E1336,"衛")</f>
        <v/>
      </c>
      <c r="M1336" t="str">
        <f t="shared" si="80"/>
        <v xml:space="preserve">新北市樹林區中山路一段  </v>
      </c>
      <c r="N1336" t="str">
        <f t="shared" si="81"/>
        <v>新北市</v>
      </c>
      <c r="O1336">
        <f t="shared" si="82"/>
        <v>8000</v>
      </c>
      <c r="P1336" t="str">
        <f>_xlfn.XLOOKUP(N1336,區隔!$B$3:$B$20,區隔!C$3:C$20,0)</f>
        <v>北部</v>
      </c>
      <c r="Q1336" t="str">
        <f>LOOKUP(C1336,區隔!$F$3:$F$5,區隔!$E$3:$E$5)</f>
        <v>小坪數</v>
      </c>
      <c r="R1336">
        <f t="shared" si="83"/>
        <v>10</v>
      </c>
    </row>
    <row r="1337" spans="1:18" x14ac:dyDescent="0.3">
      <c r="A1337" s="7" t="s">
        <v>3251</v>
      </c>
      <c r="B1337" t="s">
        <v>1</v>
      </c>
      <c r="C1337">
        <v>4</v>
      </c>
      <c r="D1337" t="s">
        <v>65</v>
      </c>
      <c r="E1337" t="s">
        <v>547</v>
      </c>
      <c r="F1337" t="s">
        <v>3248</v>
      </c>
      <c r="G1337" t="s">
        <v>821</v>
      </c>
      <c r="H1337" t="str" cm="1">
        <f t="array" ref="H1337:I1337">_xlfn.TEXTSPLIT(SUBSTITUTE(D1337,"樓",""),"/",,,0)</f>
        <v>4</v>
      </c>
      <c r="I1337" t="str">
        <v>4</v>
      </c>
      <c r="J1337" cm="1">
        <f t="array" ref="J1337">GetNumByUnit(E1337,"房")</f>
        <v>1</v>
      </c>
      <c r="K1337" t="str" cm="1">
        <f t="array" ref="K1337">GetNumByUnit(E1337,"廳")</f>
        <v/>
      </c>
      <c r="L1337" t="str" cm="1">
        <f t="array" ref="L1337">GetNumByUnit(E1337,"衛")</f>
        <v/>
      </c>
      <c r="M1337" t="str">
        <f t="shared" si="80"/>
        <v xml:space="preserve">新北市樹林區中山路一段  </v>
      </c>
      <c r="N1337" t="str">
        <f t="shared" si="81"/>
        <v>新北市</v>
      </c>
      <c r="O1337">
        <f t="shared" si="82"/>
        <v>8000</v>
      </c>
      <c r="P1337" t="str">
        <f>_xlfn.XLOOKUP(N1337,區隔!$B$3:$B$20,區隔!C$3:C$20,0)</f>
        <v>北部</v>
      </c>
      <c r="Q1337" t="str">
        <f>LOOKUP(C1337,區隔!$F$3:$F$5,區隔!$E$3:$E$5)</f>
        <v>小坪數</v>
      </c>
      <c r="R1337">
        <f t="shared" si="83"/>
        <v>10</v>
      </c>
    </row>
    <row r="1338" spans="1:18" x14ac:dyDescent="0.3">
      <c r="A1338" s="7" t="s">
        <v>3252</v>
      </c>
      <c r="B1338" t="s">
        <v>1</v>
      </c>
      <c r="C1338">
        <v>4</v>
      </c>
      <c r="D1338" t="s">
        <v>65</v>
      </c>
      <c r="E1338" t="s">
        <v>547</v>
      </c>
      <c r="F1338" t="s">
        <v>3248</v>
      </c>
      <c r="G1338" t="s">
        <v>1272</v>
      </c>
      <c r="H1338" t="str" cm="1">
        <f t="array" ref="H1338:I1338">_xlfn.TEXTSPLIT(SUBSTITUTE(D1338,"樓",""),"/",,,0)</f>
        <v>4</v>
      </c>
      <c r="I1338" t="str">
        <v>4</v>
      </c>
      <c r="J1338" cm="1">
        <f t="array" ref="J1338">GetNumByUnit(E1338,"房")</f>
        <v>1</v>
      </c>
      <c r="K1338" t="str" cm="1">
        <f t="array" ref="K1338">GetNumByUnit(E1338,"廳")</f>
        <v/>
      </c>
      <c r="L1338" t="str" cm="1">
        <f t="array" ref="L1338">GetNumByUnit(E1338,"衛")</f>
        <v/>
      </c>
      <c r="M1338" t="str">
        <f t="shared" si="80"/>
        <v xml:space="preserve">新北市樹林區中山路一段  </v>
      </c>
      <c r="N1338" t="str">
        <f t="shared" si="81"/>
        <v>新北市</v>
      </c>
      <c r="O1338">
        <f t="shared" si="82"/>
        <v>8800</v>
      </c>
      <c r="P1338" t="str">
        <f>_xlfn.XLOOKUP(N1338,區隔!$B$3:$B$20,區隔!C$3:C$20,0)</f>
        <v>北部</v>
      </c>
      <c r="Q1338" t="str">
        <f>LOOKUP(C1338,區隔!$F$3:$F$5,區隔!$E$3:$E$5)</f>
        <v>小坪數</v>
      </c>
      <c r="R1338">
        <f t="shared" si="83"/>
        <v>10</v>
      </c>
    </row>
    <row r="1339" spans="1:18" x14ac:dyDescent="0.3">
      <c r="A1339" s="7" t="s">
        <v>3253</v>
      </c>
      <c r="B1339" t="s">
        <v>1</v>
      </c>
      <c r="C1339">
        <v>4</v>
      </c>
      <c r="D1339" t="s">
        <v>65</v>
      </c>
      <c r="E1339" t="s">
        <v>547</v>
      </c>
      <c r="F1339" t="s">
        <v>3248</v>
      </c>
      <c r="G1339" t="s">
        <v>821</v>
      </c>
      <c r="H1339" t="str" cm="1">
        <f t="array" ref="H1339:I1339">_xlfn.TEXTSPLIT(SUBSTITUTE(D1339,"樓",""),"/",,,0)</f>
        <v>4</v>
      </c>
      <c r="I1339" t="str">
        <v>4</v>
      </c>
      <c r="J1339" cm="1">
        <f t="array" ref="J1339">GetNumByUnit(E1339,"房")</f>
        <v>1</v>
      </c>
      <c r="K1339" t="str" cm="1">
        <f t="array" ref="K1339">GetNumByUnit(E1339,"廳")</f>
        <v/>
      </c>
      <c r="L1339" t="str" cm="1">
        <f t="array" ref="L1339">GetNumByUnit(E1339,"衛")</f>
        <v/>
      </c>
      <c r="M1339" t="str">
        <f t="shared" si="80"/>
        <v xml:space="preserve">新北市樹林區中山路一段  </v>
      </c>
      <c r="N1339" t="str">
        <f t="shared" si="81"/>
        <v>新北市</v>
      </c>
      <c r="O1339">
        <f t="shared" si="82"/>
        <v>8000</v>
      </c>
      <c r="P1339" t="str">
        <f>_xlfn.XLOOKUP(N1339,區隔!$B$3:$B$20,區隔!C$3:C$20,0)</f>
        <v>北部</v>
      </c>
      <c r="Q1339" t="str">
        <f>LOOKUP(C1339,區隔!$F$3:$F$5,區隔!$E$3:$E$5)</f>
        <v>小坪數</v>
      </c>
      <c r="R1339">
        <f t="shared" si="83"/>
        <v>10</v>
      </c>
    </row>
    <row r="1340" spans="1:18" x14ac:dyDescent="0.3">
      <c r="A1340" s="7" t="s">
        <v>808</v>
      </c>
      <c r="B1340" t="s">
        <v>1</v>
      </c>
      <c r="C1340">
        <v>55.2</v>
      </c>
      <c r="D1340" t="s">
        <v>151</v>
      </c>
      <c r="E1340" t="s">
        <v>66</v>
      </c>
      <c r="F1340" t="s">
        <v>676</v>
      </c>
      <c r="G1340" t="s">
        <v>809</v>
      </c>
      <c r="H1340" t="str" cm="1">
        <f t="array" ref="H1340:I1340">_xlfn.TEXTSPLIT(SUBSTITUTE(D1340,"樓",""),"/",,,0)</f>
        <v>6</v>
      </c>
      <c r="I1340" t="str">
        <v>14</v>
      </c>
      <c r="J1340" cm="1">
        <f t="array" ref="J1340">GetNumByUnit(E1340,"房")</f>
        <v>4</v>
      </c>
      <c r="K1340" cm="1">
        <f t="array" ref="K1340">GetNumByUnit(E1340,"廳")</f>
        <v>2</v>
      </c>
      <c r="L1340" cm="1">
        <f t="array" ref="L1340">GetNumByUnit(E1340,"衛")</f>
        <v>2</v>
      </c>
      <c r="M1340" t="str">
        <f t="shared" si="80"/>
        <v xml:space="preserve">台北市大安區敦化南路一段  </v>
      </c>
      <c r="N1340" t="str">
        <f t="shared" si="81"/>
        <v>台北市</v>
      </c>
      <c r="O1340">
        <f t="shared" si="82"/>
        <v>87778</v>
      </c>
      <c r="P1340" t="str">
        <f>_xlfn.XLOOKUP(N1340,區隔!$B$3:$B$20,區隔!C$3:C$20,0)</f>
        <v>北部</v>
      </c>
      <c r="Q1340" t="str">
        <f>LOOKUP(C1340,區隔!$F$3:$F$5,區隔!$E$3:$E$5)</f>
        <v>大坪數</v>
      </c>
      <c r="R1340">
        <f t="shared" si="83"/>
        <v>20</v>
      </c>
    </row>
    <row r="1341" spans="1:18" x14ac:dyDescent="0.3">
      <c r="A1341" s="7" t="s">
        <v>3254</v>
      </c>
      <c r="B1341" t="s">
        <v>1</v>
      </c>
      <c r="C1341">
        <v>49.34</v>
      </c>
      <c r="D1341" t="s">
        <v>1447</v>
      </c>
      <c r="E1341" t="s">
        <v>53</v>
      </c>
      <c r="F1341" t="s">
        <v>3066</v>
      </c>
      <c r="G1341" t="s">
        <v>228</v>
      </c>
      <c r="H1341" t="str" cm="1">
        <f t="array" ref="H1341:I1341">_xlfn.TEXTSPLIT(SUBSTITUTE(D1341,"樓",""),"/",,,0)</f>
        <v>16</v>
      </c>
      <c r="I1341" t="str">
        <v>23</v>
      </c>
      <c r="J1341" cm="1">
        <f t="array" ref="J1341">GetNumByUnit(E1341,"房")</f>
        <v>3</v>
      </c>
      <c r="K1341" cm="1">
        <f t="array" ref="K1341">GetNumByUnit(E1341,"廳")</f>
        <v>2</v>
      </c>
      <c r="L1341" cm="1">
        <f t="array" ref="L1341">GetNumByUnit(E1341,"衛")</f>
        <v>2</v>
      </c>
      <c r="M1341" t="str">
        <f t="shared" si="80"/>
        <v xml:space="preserve">桃園市八德區金和路  </v>
      </c>
      <c r="N1341" t="str">
        <f t="shared" si="81"/>
        <v>桃園市</v>
      </c>
      <c r="O1341">
        <f t="shared" si="82"/>
        <v>35000</v>
      </c>
      <c r="P1341" t="str">
        <f>_xlfn.XLOOKUP(N1341,區隔!$B$3:$B$20,區隔!C$3:C$20,0)</f>
        <v>北部</v>
      </c>
      <c r="Q1341" t="str">
        <f>LOOKUP(C1341,區隔!$F$3:$F$5,區隔!$E$3:$E$5)</f>
        <v>大坪數</v>
      </c>
      <c r="R1341">
        <f t="shared" si="83"/>
        <v>30</v>
      </c>
    </row>
    <row r="1342" spans="1:18" x14ac:dyDescent="0.3">
      <c r="A1342" s="7" t="s">
        <v>3255</v>
      </c>
      <c r="B1342" t="s">
        <v>1</v>
      </c>
      <c r="C1342">
        <v>42.68</v>
      </c>
      <c r="D1342" t="s">
        <v>644</v>
      </c>
      <c r="E1342" t="s">
        <v>53</v>
      </c>
      <c r="F1342" t="s">
        <v>3256</v>
      </c>
      <c r="G1342" t="s">
        <v>29</v>
      </c>
      <c r="H1342" t="str" cm="1">
        <f t="array" ref="H1342:I1342">_xlfn.TEXTSPLIT(SUBSTITUTE(D1342,"樓",""),"/",,,0)</f>
        <v>7</v>
      </c>
      <c r="I1342" t="str">
        <v>9</v>
      </c>
      <c r="J1342" cm="1">
        <f t="array" ref="J1342">GetNumByUnit(E1342,"房")</f>
        <v>3</v>
      </c>
      <c r="K1342" cm="1">
        <f t="array" ref="K1342">GetNumByUnit(E1342,"廳")</f>
        <v>2</v>
      </c>
      <c r="L1342" cm="1">
        <f t="array" ref="L1342">GetNumByUnit(E1342,"衛")</f>
        <v>2</v>
      </c>
      <c r="M1342" t="str">
        <f t="shared" si="80"/>
        <v xml:space="preserve">桃園市楊梅區三民路  </v>
      </c>
      <c r="N1342" t="str">
        <f t="shared" si="81"/>
        <v>桃園市</v>
      </c>
      <c r="O1342">
        <f t="shared" si="82"/>
        <v>25000</v>
      </c>
      <c r="P1342" t="str">
        <f>_xlfn.XLOOKUP(N1342,區隔!$B$3:$B$20,區隔!C$3:C$20,0)</f>
        <v>北部</v>
      </c>
      <c r="Q1342" t="str">
        <f>LOOKUP(C1342,區隔!$F$3:$F$5,區隔!$E$3:$E$5)</f>
        <v>大坪數</v>
      </c>
      <c r="R1342">
        <f t="shared" si="83"/>
        <v>10</v>
      </c>
    </row>
    <row r="1343" spans="1:18" x14ac:dyDescent="0.3">
      <c r="A1343" s="7" t="s">
        <v>810</v>
      </c>
      <c r="B1343" t="s">
        <v>1</v>
      </c>
      <c r="C1343">
        <v>22.04</v>
      </c>
      <c r="D1343" t="s">
        <v>811</v>
      </c>
      <c r="E1343" t="s">
        <v>79</v>
      </c>
      <c r="F1343" t="s">
        <v>812</v>
      </c>
      <c r="G1343" t="s">
        <v>190</v>
      </c>
      <c r="H1343" t="str" cm="1">
        <f t="array" ref="H1343:I1343">_xlfn.TEXTSPLIT(SUBSTITUTE(D1343,"樓",""),"/",,,0)</f>
        <v>13</v>
      </c>
      <c r="I1343" t="str">
        <v>27</v>
      </c>
      <c r="J1343" cm="1">
        <f t="array" ref="J1343">GetNumByUnit(E1343,"房")</f>
        <v>1</v>
      </c>
      <c r="K1343" cm="1">
        <f t="array" ref="K1343">GetNumByUnit(E1343,"廳")</f>
        <v>2</v>
      </c>
      <c r="L1343" cm="1">
        <f t="array" ref="L1343">GetNumByUnit(E1343,"衛")</f>
        <v>1</v>
      </c>
      <c r="M1343" t="str">
        <f t="shared" si="80"/>
        <v xml:space="preserve"> 台北市信義區忠孝東路五段  </v>
      </c>
      <c r="N1343" t="str">
        <f t="shared" si="81"/>
        <v>台北市</v>
      </c>
      <c r="O1343">
        <f t="shared" si="82"/>
        <v>63000</v>
      </c>
      <c r="P1343" t="str">
        <f>_xlfn.XLOOKUP(N1343,區隔!$B$3:$B$20,區隔!C$3:C$20,0)</f>
        <v>北部</v>
      </c>
      <c r="Q1343" t="str">
        <f>LOOKUP(C1343,區隔!$F$3:$F$5,區隔!$E$3:$E$5)</f>
        <v>中坪數</v>
      </c>
      <c r="R1343">
        <f t="shared" si="83"/>
        <v>30</v>
      </c>
    </row>
    <row r="1344" spans="1:18" x14ac:dyDescent="0.3">
      <c r="A1344" s="7" t="s">
        <v>3257</v>
      </c>
      <c r="B1344" t="s">
        <v>1</v>
      </c>
      <c r="C1344">
        <v>28.75</v>
      </c>
      <c r="D1344" t="s">
        <v>321</v>
      </c>
      <c r="E1344" t="s">
        <v>56</v>
      </c>
      <c r="F1344" t="s">
        <v>3258</v>
      </c>
      <c r="G1344" t="s">
        <v>493</v>
      </c>
      <c r="H1344" t="str" cm="1">
        <f t="array" ref="H1344:I1344">_xlfn.TEXTSPLIT(SUBSTITUTE(D1344,"樓",""),"/",,,0)</f>
        <v>9</v>
      </c>
      <c r="I1344" t="str">
        <v>29</v>
      </c>
      <c r="J1344" cm="1">
        <f t="array" ref="J1344">GetNumByUnit(E1344,"房")</f>
        <v>1</v>
      </c>
      <c r="K1344" cm="1">
        <f t="array" ref="K1344">GetNumByUnit(E1344,"廳")</f>
        <v>1</v>
      </c>
      <c r="L1344" cm="1">
        <f t="array" ref="L1344">GetNumByUnit(E1344,"衛")</f>
        <v>1</v>
      </c>
      <c r="M1344" t="str">
        <f t="shared" si="80"/>
        <v xml:space="preserve"> 高雄市新興區七賢一路  </v>
      </c>
      <c r="N1344" t="str">
        <f t="shared" si="81"/>
        <v>高雄市</v>
      </c>
      <c r="O1344">
        <f t="shared" si="82"/>
        <v>20000</v>
      </c>
      <c r="P1344" t="str">
        <f>_xlfn.XLOOKUP(N1344,區隔!$B$3:$B$20,區隔!C$3:C$20,0)</f>
        <v>南部</v>
      </c>
      <c r="Q1344" t="str">
        <f>LOOKUP(C1344,區隔!$F$3:$F$5,區隔!$E$3:$E$5)</f>
        <v>中坪數</v>
      </c>
      <c r="R1344">
        <f t="shared" si="83"/>
        <v>30</v>
      </c>
    </row>
    <row r="1345" spans="1:18" x14ac:dyDescent="0.3">
      <c r="A1345" s="7" t="s">
        <v>3259</v>
      </c>
      <c r="B1345" t="s">
        <v>1</v>
      </c>
      <c r="C1345">
        <v>70.86</v>
      </c>
      <c r="D1345" t="s">
        <v>458</v>
      </c>
      <c r="E1345" t="s">
        <v>183</v>
      </c>
      <c r="F1345" t="s">
        <v>2860</v>
      </c>
      <c r="G1345" t="s">
        <v>228</v>
      </c>
      <c r="H1345" t="str" cm="1">
        <f t="array" ref="H1345:I1345">_xlfn.TEXTSPLIT(SUBSTITUTE(D1345,"樓",""),"/",,,0)</f>
        <v>7</v>
      </c>
      <c r="I1345" t="str">
        <v>23</v>
      </c>
      <c r="J1345" cm="1">
        <f t="array" ref="J1345">GetNumByUnit(E1345,"房")</f>
        <v>4</v>
      </c>
      <c r="K1345" cm="1">
        <f t="array" ref="K1345">GetNumByUnit(E1345,"廳")</f>
        <v>2</v>
      </c>
      <c r="L1345" cm="1">
        <f t="array" ref="L1345">GetNumByUnit(E1345,"衛")</f>
        <v>3</v>
      </c>
      <c r="M1345" t="str">
        <f t="shared" si="80"/>
        <v xml:space="preserve">新竹縣竹北市縣政八街  </v>
      </c>
      <c r="N1345" t="str">
        <f t="shared" si="81"/>
        <v>新竹縣</v>
      </c>
      <c r="O1345">
        <f t="shared" si="82"/>
        <v>35000</v>
      </c>
      <c r="P1345" t="str">
        <f>_xlfn.XLOOKUP(N1345,區隔!$B$3:$B$20,區隔!C$3:C$20,0)</f>
        <v>北部</v>
      </c>
      <c r="Q1345" t="str">
        <f>LOOKUP(C1345,區隔!$F$3:$F$5,區隔!$E$3:$E$5)</f>
        <v>大坪數</v>
      </c>
      <c r="R1345">
        <f t="shared" si="83"/>
        <v>30</v>
      </c>
    </row>
    <row r="1346" spans="1:18" x14ac:dyDescent="0.3">
      <c r="A1346" s="7" t="s">
        <v>3260</v>
      </c>
      <c r="B1346" t="s">
        <v>1</v>
      </c>
      <c r="C1346">
        <v>46.94</v>
      </c>
      <c r="D1346" t="s">
        <v>765</v>
      </c>
      <c r="E1346" t="s">
        <v>379</v>
      </c>
      <c r="F1346" t="s">
        <v>2841</v>
      </c>
      <c r="G1346" t="s">
        <v>195</v>
      </c>
      <c r="H1346" t="str" cm="1">
        <f t="array" ref="H1346:I1346">_xlfn.TEXTSPLIT(SUBSTITUTE(D1346,"樓",""),"/",,,0)</f>
        <v>6</v>
      </c>
      <c r="I1346" t="str">
        <v>15</v>
      </c>
      <c r="J1346" cm="1">
        <f t="array" ref="J1346">GetNumByUnit(E1346,"房")</f>
        <v>3</v>
      </c>
      <c r="K1346" cm="1">
        <f t="array" ref="K1346">GetNumByUnit(E1346,"廳")</f>
        <v>1</v>
      </c>
      <c r="L1346" cm="1">
        <f t="array" ref="L1346">GetNumByUnit(E1346,"衛")</f>
        <v>2</v>
      </c>
      <c r="M1346" t="str">
        <f t="shared" si="80"/>
        <v xml:space="preserve">台中市西區忠明南路  </v>
      </c>
      <c r="N1346" t="str">
        <f t="shared" si="81"/>
        <v>台中市</v>
      </c>
      <c r="O1346">
        <f t="shared" si="82"/>
        <v>39000</v>
      </c>
      <c r="P1346" t="str">
        <f>_xlfn.XLOOKUP(N1346,區隔!$B$3:$B$20,區隔!C$3:C$20,0)</f>
        <v>中部</v>
      </c>
      <c r="Q1346" t="str">
        <f>LOOKUP(C1346,區隔!$F$3:$F$5,區隔!$E$3:$E$5)</f>
        <v>大坪數</v>
      </c>
      <c r="R1346">
        <f t="shared" si="83"/>
        <v>20</v>
      </c>
    </row>
    <row r="1347" spans="1:18" x14ac:dyDescent="0.3">
      <c r="A1347" s="7" t="s">
        <v>813</v>
      </c>
      <c r="B1347" t="s">
        <v>1</v>
      </c>
      <c r="C1347">
        <v>35.299999999999997</v>
      </c>
      <c r="D1347" t="s">
        <v>137</v>
      </c>
      <c r="E1347" t="s">
        <v>51</v>
      </c>
      <c r="F1347" t="s">
        <v>814</v>
      </c>
      <c r="G1347" t="s">
        <v>121</v>
      </c>
      <c r="H1347" t="str" cm="1">
        <f t="array" ref="H1347:I1347">_xlfn.TEXTSPLIT(SUBSTITUTE(D1347,"樓",""),"/",,,0)</f>
        <v>12</v>
      </c>
      <c r="I1347" t="str">
        <v>14</v>
      </c>
      <c r="J1347" cm="1">
        <f t="array" ref="J1347">GetNumByUnit(E1347,"房")</f>
        <v>2</v>
      </c>
      <c r="K1347" cm="1">
        <f t="array" ref="K1347">GetNumByUnit(E1347,"廳")</f>
        <v>2</v>
      </c>
      <c r="L1347" cm="1">
        <f t="array" ref="L1347">GetNumByUnit(E1347,"衛")</f>
        <v>2</v>
      </c>
      <c r="M1347" t="str">
        <f t="shared" ref="M1347:M1410" si="84">IFERROR(_xlfn.TEXTAFTER(F1347,"/",LEN(F1347)-LEN(SUBSTITUTE(F1347,"/",""))),F1347)</f>
        <v xml:space="preserve"> 台北市大安區仁愛路四段  </v>
      </c>
      <c r="N1347" t="str">
        <f t="shared" ref="N1347:N1410" si="85">TRIM(LEFT(M1347,MIN(IFERROR(SEARCH("縣",M1347),999),IFERROR(SEARCH("市",M1347),999))))</f>
        <v>台北市</v>
      </c>
      <c r="O1347">
        <f t="shared" ref="O1347:O1410" si="86">VALUE(SUBSTITUTE(SUBSTITUTE(G1347,",", ""),"元/月",""))</f>
        <v>62000</v>
      </c>
      <c r="P1347" t="str">
        <f>_xlfn.XLOOKUP(N1347,區隔!$B$3:$B$20,區隔!C$3:C$20,0)</f>
        <v>北部</v>
      </c>
      <c r="Q1347" t="str">
        <f>LOOKUP(C1347,區隔!$F$3:$F$5,區隔!$E$3:$E$5)</f>
        <v>大坪數</v>
      </c>
      <c r="R1347">
        <f t="shared" ref="R1347:R1410" si="87">_xlfn.XLOOKUP(CEILING(I1347,10),_xlfn.SEQUENCE(100,,10,10),_xlfn.SEQUENCE(100,,10,10))</f>
        <v>20</v>
      </c>
    </row>
    <row r="1348" spans="1:18" x14ac:dyDescent="0.3">
      <c r="A1348" s="7" t="s">
        <v>3262</v>
      </c>
      <c r="B1348" t="s">
        <v>1</v>
      </c>
      <c r="C1348">
        <v>7.51</v>
      </c>
      <c r="D1348" t="s">
        <v>60</v>
      </c>
      <c r="E1348" t="s">
        <v>59</v>
      </c>
      <c r="F1348" t="s">
        <v>2222</v>
      </c>
      <c r="G1348" t="s">
        <v>1144</v>
      </c>
      <c r="H1348" t="str" cm="1">
        <f t="array" ref="H1348:I1348">_xlfn.TEXTSPLIT(SUBSTITUTE(D1348,"樓",""),"/",,,0)</f>
        <v>4</v>
      </c>
      <c r="I1348" t="str">
        <v>5</v>
      </c>
      <c r="J1348" cm="1">
        <f t="array" ref="J1348">GetNumByUnit(E1348,"房")</f>
        <v>1</v>
      </c>
      <c r="K1348" t="str" cm="1">
        <f t="array" ref="K1348">GetNumByUnit(E1348,"廳")</f>
        <v/>
      </c>
      <c r="L1348" cm="1">
        <f t="array" ref="L1348">GetNumByUnit(E1348,"衛")</f>
        <v>1</v>
      </c>
      <c r="M1348" t="str">
        <f t="shared" si="84"/>
        <v xml:space="preserve">台中市西屯區文心路三段  </v>
      </c>
      <c r="N1348" t="str">
        <f t="shared" si="85"/>
        <v>台中市</v>
      </c>
      <c r="O1348">
        <f t="shared" si="86"/>
        <v>9000</v>
      </c>
      <c r="P1348" t="str">
        <f>_xlfn.XLOOKUP(N1348,區隔!$B$3:$B$20,區隔!C$3:C$20,0)</f>
        <v>中部</v>
      </c>
      <c r="Q1348" t="str">
        <f>LOOKUP(C1348,區隔!$F$3:$F$5,區隔!$E$3:$E$5)</f>
        <v>小坪數</v>
      </c>
      <c r="R1348">
        <f t="shared" si="87"/>
        <v>10</v>
      </c>
    </row>
    <row r="1349" spans="1:18" x14ac:dyDescent="0.3">
      <c r="A1349" s="7" t="s">
        <v>815</v>
      </c>
      <c r="B1349" t="s">
        <v>1</v>
      </c>
      <c r="C1349">
        <v>64.45</v>
      </c>
      <c r="D1349" t="s">
        <v>299</v>
      </c>
      <c r="E1349" t="s">
        <v>816</v>
      </c>
      <c r="F1349" t="s">
        <v>558</v>
      </c>
      <c r="G1349" t="s">
        <v>497</v>
      </c>
      <c r="H1349" t="str" cm="1">
        <f t="array" ref="H1349:I1349">_xlfn.TEXTSPLIT(SUBSTITUTE(D1349,"樓",""),"/",,,0)</f>
        <v>4</v>
      </c>
      <c r="I1349" t="str">
        <v>15</v>
      </c>
      <c r="J1349" cm="1">
        <f t="array" ref="J1349">GetNumByUnit(E1349,"房")</f>
        <v>4</v>
      </c>
      <c r="K1349" cm="1">
        <f t="array" ref="K1349">GetNumByUnit(E1349,"廳")</f>
        <v>2</v>
      </c>
      <c r="L1349" cm="1">
        <f t="array" ref="L1349">GetNumByUnit(E1349,"衛")</f>
        <v>3</v>
      </c>
      <c r="M1349" t="str">
        <f t="shared" si="84"/>
        <v xml:space="preserve">台北市萬華區康定路  </v>
      </c>
      <c r="N1349" t="str">
        <f t="shared" si="85"/>
        <v>台北市</v>
      </c>
      <c r="O1349">
        <f t="shared" si="86"/>
        <v>90000</v>
      </c>
      <c r="P1349" t="str">
        <f>_xlfn.XLOOKUP(N1349,區隔!$B$3:$B$20,區隔!C$3:C$20,0)</f>
        <v>北部</v>
      </c>
      <c r="Q1349" t="str">
        <f>LOOKUP(C1349,區隔!$F$3:$F$5,區隔!$E$3:$E$5)</f>
        <v>大坪數</v>
      </c>
      <c r="R1349">
        <f t="shared" si="87"/>
        <v>20</v>
      </c>
    </row>
    <row r="1350" spans="1:18" x14ac:dyDescent="0.3">
      <c r="A1350" s="7" t="s">
        <v>3263</v>
      </c>
      <c r="B1350" t="s">
        <v>1</v>
      </c>
      <c r="C1350">
        <v>42.96</v>
      </c>
      <c r="D1350" t="s">
        <v>69</v>
      </c>
      <c r="E1350" t="s">
        <v>53</v>
      </c>
      <c r="F1350" t="s">
        <v>1968</v>
      </c>
      <c r="G1350" t="s">
        <v>245</v>
      </c>
      <c r="H1350" t="str" cm="1">
        <f t="array" ref="H1350:I1350">_xlfn.TEXTSPLIT(SUBSTITUTE(D1350,"樓",""),"/",,,0)</f>
        <v>10</v>
      </c>
      <c r="I1350" t="str">
        <v>12</v>
      </c>
      <c r="J1350" cm="1">
        <f t="array" ref="J1350">GetNumByUnit(E1350,"房")</f>
        <v>3</v>
      </c>
      <c r="K1350" cm="1">
        <f t="array" ref="K1350">GetNumByUnit(E1350,"廳")</f>
        <v>2</v>
      </c>
      <c r="L1350" cm="1">
        <f t="array" ref="L1350">GetNumByUnit(E1350,"衛")</f>
        <v>2</v>
      </c>
      <c r="M1350" t="str">
        <f t="shared" si="84"/>
        <v xml:space="preserve">台中市西屯區國安一路  </v>
      </c>
      <c r="N1350" t="str">
        <f t="shared" si="85"/>
        <v>台中市</v>
      </c>
      <c r="O1350">
        <f t="shared" si="86"/>
        <v>23000</v>
      </c>
      <c r="P1350" t="str">
        <f>_xlfn.XLOOKUP(N1350,區隔!$B$3:$B$20,區隔!C$3:C$20,0)</f>
        <v>中部</v>
      </c>
      <c r="Q1350" t="str">
        <f>LOOKUP(C1350,區隔!$F$3:$F$5,區隔!$E$3:$E$5)</f>
        <v>大坪數</v>
      </c>
      <c r="R1350">
        <f t="shared" si="87"/>
        <v>20</v>
      </c>
    </row>
    <row r="1351" spans="1:18" x14ac:dyDescent="0.3">
      <c r="A1351" s="7" t="s">
        <v>817</v>
      </c>
      <c r="B1351" t="s">
        <v>1</v>
      </c>
      <c r="C1351">
        <v>28.38</v>
      </c>
      <c r="D1351" t="s">
        <v>445</v>
      </c>
      <c r="E1351" t="s">
        <v>187</v>
      </c>
      <c r="F1351" t="s">
        <v>479</v>
      </c>
      <c r="G1351" t="s">
        <v>89</v>
      </c>
      <c r="H1351" t="str" cm="1">
        <f t="array" ref="H1351:I1351">_xlfn.TEXTSPLIT(SUBSTITUTE(D1351,"樓",""),"/",,,0)</f>
        <v>3</v>
      </c>
      <c r="I1351" t="str">
        <v>4</v>
      </c>
      <c r="J1351" cm="1">
        <f t="array" ref="J1351">GetNumByUnit(E1351,"房")</f>
        <v>3</v>
      </c>
      <c r="K1351" cm="1">
        <f t="array" ref="K1351">GetNumByUnit(E1351,"廳")</f>
        <v>2</v>
      </c>
      <c r="L1351" cm="1">
        <f t="array" ref="L1351">GetNumByUnit(E1351,"衛")</f>
        <v>1</v>
      </c>
      <c r="M1351" t="str">
        <f t="shared" si="84"/>
        <v xml:space="preserve">台北市文山區木新路三段  </v>
      </c>
      <c r="N1351" t="str">
        <f t="shared" si="85"/>
        <v>台北市</v>
      </c>
      <c r="O1351">
        <f t="shared" si="86"/>
        <v>28000</v>
      </c>
      <c r="P1351" t="str">
        <f>_xlfn.XLOOKUP(N1351,區隔!$B$3:$B$20,區隔!C$3:C$20,0)</f>
        <v>北部</v>
      </c>
      <c r="Q1351" t="str">
        <f>LOOKUP(C1351,區隔!$F$3:$F$5,區隔!$E$3:$E$5)</f>
        <v>中坪數</v>
      </c>
      <c r="R1351">
        <f t="shared" si="87"/>
        <v>10</v>
      </c>
    </row>
    <row r="1352" spans="1:18" x14ac:dyDescent="0.3">
      <c r="A1352" s="7" t="s">
        <v>3264</v>
      </c>
      <c r="B1352" t="s">
        <v>1</v>
      </c>
      <c r="C1352">
        <v>33.590000000000003</v>
      </c>
      <c r="D1352" t="s">
        <v>1398</v>
      </c>
      <c r="E1352" t="s">
        <v>53</v>
      </c>
      <c r="F1352" t="s">
        <v>3265</v>
      </c>
      <c r="G1352" t="s">
        <v>999</v>
      </c>
      <c r="H1352" t="str" cm="1">
        <f t="array" ref="H1352:I1352">_xlfn.TEXTSPLIT(SUBSTITUTE(D1352,"樓",""),"/",,,0)</f>
        <v>8</v>
      </c>
      <c r="I1352" t="str">
        <v>8</v>
      </c>
      <c r="J1352" cm="1">
        <f t="array" ref="J1352">GetNumByUnit(E1352,"房")</f>
        <v>3</v>
      </c>
      <c r="K1352" cm="1">
        <f t="array" ref="K1352">GetNumByUnit(E1352,"廳")</f>
        <v>2</v>
      </c>
      <c r="L1352" cm="1">
        <f t="array" ref="L1352">GetNumByUnit(E1352,"衛")</f>
        <v>2</v>
      </c>
      <c r="M1352" t="str">
        <f t="shared" si="84"/>
        <v xml:space="preserve">新竹縣竹北市中央路  </v>
      </c>
      <c r="N1352" t="str">
        <f t="shared" si="85"/>
        <v>新竹縣</v>
      </c>
      <c r="O1352">
        <f t="shared" si="86"/>
        <v>26000</v>
      </c>
      <c r="P1352" t="str">
        <f>_xlfn.XLOOKUP(N1352,區隔!$B$3:$B$20,區隔!C$3:C$20,0)</f>
        <v>北部</v>
      </c>
      <c r="Q1352" t="str">
        <f>LOOKUP(C1352,區隔!$F$3:$F$5,區隔!$E$3:$E$5)</f>
        <v>大坪數</v>
      </c>
      <c r="R1352">
        <f t="shared" si="87"/>
        <v>10</v>
      </c>
    </row>
    <row r="1353" spans="1:18" x14ac:dyDescent="0.3">
      <c r="A1353" s="7" t="s">
        <v>3266</v>
      </c>
      <c r="B1353" t="s">
        <v>1</v>
      </c>
      <c r="C1353">
        <v>60.83</v>
      </c>
      <c r="D1353" t="s">
        <v>389</v>
      </c>
      <c r="E1353" t="s">
        <v>66</v>
      </c>
      <c r="F1353" t="s">
        <v>3267</v>
      </c>
      <c r="G1353" t="s">
        <v>41</v>
      </c>
      <c r="H1353" t="str" cm="1">
        <f t="array" ref="H1353:I1353">_xlfn.TEXTSPLIT(SUBSTITUTE(D1353,"樓",""),"/",,,0)</f>
        <v>3</v>
      </c>
      <c r="I1353" t="str">
        <v>14</v>
      </c>
      <c r="J1353" cm="1">
        <f t="array" ref="J1353">GetNumByUnit(E1353,"房")</f>
        <v>4</v>
      </c>
      <c r="K1353" cm="1">
        <f t="array" ref="K1353">GetNumByUnit(E1353,"廳")</f>
        <v>2</v>
      </c>
      <c r="L1353" cm="1">
        <f t="array" ref="L1353">GetNumByUnit(E1353,"衛")</f>
        <v>2</v>
      </c>
      <c r="M1353" t="str">
        <f t="shared" si="84"/>
        <v xml:space="preserve">台中市南屯區楓樹西街  </v>
      </c>
      <c r="N1353" t="str">
        <f t="shared" si="85"/>
        <v>台中市</v>
      </c>
      <c r="O1353">
        <f t="shared" si="86"/>
        <v>45000</v>
      </c>
      <c r="P1353" t="str">
        <f>_xlfn.XLOOKUP(N1353,區隔!$B$3:$B$20,區隔!C$3:C$20,0)</f>
        <v>中部</v>
      </c>
      <c r="Q1353" t="str">
        <f>LOOKUP(C1353,區隔!$F$3:$F$5,區隔!$E$3:$E$5)</f>
        <v>大坪數</v>
      </c>
      <c r="R1353">
        <f t="shared" si="87"/>
        <v>20</v>
      </c>
    </row>
    <row r="1354" spans="1:18" x14ac:dyDescent="0.3">
      <c r="A1354" s="7" t="s">
        <v>3268</v>
      </c>
      <c r="B1354" t="s">
        <v>1</v>
      </c>
      <c r="C1354">
        <v>47.95</v>
      </c>
      <c r="D1354" t="s">
        <v>1064</v>
      </c>
      <c r="E1354" t="s">
        <v>53</v>
      </c>
      <c r="F1354" t="s">
        <v>1962</v>
      </c>
      <c r="G1354" t="s">
        <v>89</v>
      </c>
      <c r="H1354" t="str" cm="1">
        <f t="array" ref="H1354:I1354">_xlfn.TEXTSPLIT(SUBSTITUTE(D1354,"樓",""),"/",,,0)</f>
        <v>11</v>
      </c>
      <c r="I1354" t="str">
        <v>14</v>
      </c>
      <c r="J1354" cm="1">
        <f t="array" ref="J1354">GetNumByUnit(E1354,"房")</f>
        <v>3</v>
      </c>
      <c r="K1354" cm="1">
        <f t="array" ref="K1354">GetNumByUnit(E1354,"廳")</f>
        <v>2</v>
      </c>
      <c r="L1354" cm="1">
        <f t="array" ref="L1354">GetNumByUnit(E1354,"衛")</f>
        <v>2</v>
      </c>
      <c r="M1354" t="str">
        <f t="shared" si="84"/>
        <v xml:space="preserve">台南市新市區龍目井路  </v>
      </c>
      <c r="N1354" t="str">
        <f t="shared" si="85"/>
        <v>台南市</v>
      </c>
      <c r="O1354">
        <f t="shared" si="86"/>
        <v>28000</v>
      </c>
      <c r="P1354" t="str">
        <f>_xlfn.XLOOKUP(N1354,區隔!$B$3:$B$20,區隔!C$3:C$20,0)</f>
        <v>南部</v>
      </c>
      <c r="Q1354" t="str">
        <f>LOOKUP(C1354,區隔!$F$3:$F$5,區隔!$E$3:$E$5)</f>
        <v>大坪數</v>
      </c>
      <c r="R1354">
        <f t="shared" si="87"/>
        <v>20</v>
      </c>
    </row>
    <row r="1355" spans="1:18" x14ac:dyDescent="0.3">
      <c r="A1355" s="7" t="s">
        <v>3270</v>
      </c>
      <c r="B1355" t="s">
        <v>1</v>
      </c>
      <c r="C1355">
        <v>30.76</v>
      </c>
      <c r="D1355" t="s">
        <v>544</v>
      </c>
      <c r="E1355" t="s">
        <v>187</v>
      </c>
      <c r="F1355" t="s">
        <v>3271</v>
      </c>
      <c r="G1355" t="s">
        <v>89</v>
      </c>
      <c r="H1355" t="str" cm="1">
        <f t="array" ref="H1355:I1355">_xlfn.TEXTSPLIT(SUBSTITUTE(D1355,"樓",""),"/",,,0)</f>
        <v>9</v>
      </c>
      <c r="I1355" t="str">
        <v>9</v>
      </c>
      <c r="J1355" cm="1">
        <f t="array" ref="J1355">GetNumByUnit(E1355,"房")</f>
        <v>3</v>
      </c>
      <c r="K1355" cm="1">
        <f t="array" ref="K1355">GetNumByUnit(E1355,"廳")</f>
        <v>2</v>
      </c>
      <c r="L1355" cm="1">
        <f t="array" ref="L1355">GetNumByUnit(E1355,"衛")</f>
        <v>1</v>
      </c>
      <c r="M1355" t="str">
        <f t="shared" si="84"/>
        <v xml:space="preserve">桃園市桃園區同德二街  </v>
      </c>
      <c r="N1355" t="str">
        <f t="shared" si="85"/>
        <v>桃園市</v>
      </c>
      <c r="O1355">
        <f t="shared" si="86"/>
        <v>28000</v>
      </c>
      <c r="P1355" t="str">
        <f>_xlfn.XLOOKUP(N1355,區隔!$B$3:$B$20,區隔!C$3:C$20,0)</f>
        <v>北部</v>
      </c>
      <c r="Q1355" t="str">
        <f>LOOKUP(C1355,區隔!$F$3:$F$5,區隔!$E$3:$E$5)</f>
        <v>大坪數</v>
      </c>
      <c r="R1355">
        <f t="shared" si="87"/>
        <v>10</v>
      </c>
    </row>
    <row r="1356" spans="1:18" x14ac:dyDescent="0.3">
      <c r="A1356" s="7" t="s">
        <v>3272</v>
      </c>
      <c r="B1356" t="s">
        <v>1</v>
      </c>
      <c r="C1356">
        <v>47.07</v>
      </c>
      <c r="D1356" t="s">
        <v>52</v>
      </c>
      <c r="E1356" t="s">
        <v>51</v>
      </c>
      <c r="F1356" t="s">
        <v>3273</v>
      </c>
      <c r="G1356" t="s">
        <v>12</v>
      </c>
      <c r="H1356" t="str" cm="1">
        <f t="array" ref="H1356:I1356">_xlfn.TEXTSPLIT(SUBSTITUTE(D1356,"樓",""),"/",,,0)</f>
        <v>12</v>
      </c>
      <c r="I1356" t="str">
        <v>15</v>
      </c>
      <c r="J1356" cm="1">
        <f t="array" ref="J1356">GetNumByUnit(E1356,"房")</f>
        <v>2</v>
      </c>
      <c r="K1356" cm="1">
        <f t="array" ref="K1356">GetNumByUnit(E1356,"廳")</f>
        <v>2</v>
      </c>
      <c r="L1356" cm="1">
        <f t="array" ref="L1356">GetNumByUnit(E1356,"衛")</f>
        <v>2</v>
      </c>
      <c r="M1356" t="str">
        <f t="shared" si="84"/>
        <v xml:space="preserve">台中市東區東光園路  </v>
      </c>
      <c r="N1356" t="str">
        <f t="shared" si="85"/>
        <v>台中市</v>
      </c>
      <c r="O1356">
        <f t="shared" si="86"/>
        <v>31000</v>
      </c>
      <c r="P1356" t="str">
        <f>_xlfn.XLOOKUP(N1356,區隔!$B$3:$B$20,區隔!C$3:C$20,0)</f>
        <v>中部</v>
      </c>
      <c r="Q1356" t="str">
        <f>LOOKUP(C1356,區隔!$F$3:$F$5,區隔!$E$3:$E$5)</f>
        <v>大坪數</v>
      </c>
      <c r="R1356">
        <f t="shared" si="87"/>
        <v>20</v>
      </c>
    </row>
    <row r="1357" spans="1:18" x14ac:dyDescent="0.3">
      <c r="A1357" s="7" t="s">
        <v>3274</v>
      </c>
      <c r="B1357" t="s">
        <v>1</v>
      </c>
      <c r="C1357">
        <v>64.209999999999994</v>
      </c>
      <c r="D1357" t="s">
        <v>871</v>
      </c>
      <c r="E1357" t="s">
        <v>607</v>
      </c>
      <c r="F1357" t="s">
        <v>3275</v>
      </c>
      <c r="G1357" t="s">
        <v>195</v>
      </c>
      <c r="H1357" t="str" cm="1">
        <f t="array" ref="H1357:I1357">_xlfn.TEXTSPLIT(SUBSTITUTE(D1357,"樓",""),"/",,,0)</f>
        <v>7</v>
      </c>
      <c r="I1357" t="str">
        <v>13</v>
      </c>
      <c r="J1357" cm="1">
        <f t="array" ref="J1357">GetNumByUnit(E1357,"房")</f>
        <v>3</v>
      </c>
      <c r="K1357" cm="1">
        <f t="array" ref="K1357">GetNumByUnit(E1357,"廳")</f>
        <v>2</v>
      </c>
      <c r="L1357" cm="1">
        <f t="array" ref="L1357">GetNumByUnit(E1357,"衛")</f>
        <v>2</v>
      </c>
      <c r="M1357" t="str">
        <f t="shared" si="84"/>
        <v xml:space="preserve">桃園市桃園區中埔一街  </v>
      </c>
      <c r="N1357" t="str">
        <f t="shared" si="85"/>
        <v>桃園市</v>
      </c>
      <c r="O1357">
        <f t="shared" si="86"/>
        <v>39000</v>
      </c>
      <c r="P1357" t="str">
        <f>_xlfn.XLOOKUP(N1357,區隔!$B$3:$B$20,區隔!C$3:C$20,0)</f>
        <v>北部</v>
      </c>
      <c r="Q1357" t="str">
        <f>LOOKUP(C1357,區隔!$F$3:$F$5,區隔!$E$3:$E$5)</f>
        <v>大坪數</v>
      </c>
      <c r="R1357">
        <f t="shared" si="87"/>
        <v>20</v>
      </c>
    </row>
    <row r="1358" spans="1:18" x14ac:dyDescent="0.3">
      <c r="A1358" s="7" t="s">
        <v>3276</v>
      </c>
      <c r="B1358" t="s">
        <v>1</v>
      </c>
      <c r="C1358">
        <v>22.62</v>
      </c>
      <c r="D1358" t="s">
        <v>63</v>
      </c>
      <c r="E1358" t="s">
        <v>53</v>
      </c>
      <c r="F1358" t="s">
        <v>3277</v>
      </c>
      <c r="G1358" t="s">
        <v>18</v>
      </c>
      <c r="H1358" t="str" cm="1">
        <f t="array" ref="H1358:I1358">_xlfn.TEXTSPLIT(SUBSTITUTE(D1358,"樓",""),"/",,,0)</f>
        <v>5</v>
      </c>
      <c r="I1358" t="str">
        <v>5</v>
      </c>
      <c r="J1358" cm="1">
        <f t="array" ref="J1358">GetNumByUnit(E1358,"房")</f>
        <v>3</v>
      </c>
      <c r="K1358" cm="1">
        <f t="array" ref="K1358">GetNumByUnit(E1358,"廳")</f>
        <v>2</v>
      </c>
      <c r="L1358" cm="1">
        <f t="array" ref="L1358">GetNumByUnit(E1358,"衛")</f>
        <v>2</v>
      </c>
      <c r="M1358" t="str">
        <f t="shared" si="84"/>
        <v xml:space="preserve">新北市三重區長壽西街  </v>
      </c>
      <c r="N1358" t="str">
        <f t="shared" si="85"/>
        <v>新北市</v>
      </c>
      <c r="O1358">
        <f t="shared" si="86"/>
        <v>22000</v>
      </c>
      <c r="P1358" t="str">
        <f>_xlfn.XLOOKUP(N1358,區隔!$B$3:$B$20,區隔!C$3:C$20,0)</f>
        <v>北部</v>
      </c>
      <c r="Q1358" t="str">
        <f>LOOKUP(C1358,區隔!$F$3:$F$5,區隔!$E$3:$E$5)</f>
        <v>中坪數</v>
      </c>
      <c r="R1358">
        <f t="shared" si="87"/>
        <v>10</v>
      </c>
    </row>
    <row r="1359" spans="1:18" x14ac:dyDescent="0.3">
      <c r="A1359" s="7" t="s">
        <v>3279</v>
      </c>
      <c r="B1359" t="s">
        <v>1</v>
      </c>
      <c r="C1359">
        <v>28.05</v>
      </c>
      <c r="D1359" t="s">
        <v>62</v>
      </c>
      <c r="E1359" t="s">
        <v>309</v>
      </c>
      <c r="F1359" t="s">
        <v>3280</v>
      </c>
      <c r="G1359" t="s">
        <v>1321</v>
      </c>
      <c r="H1359" t="str" cm="1">
        <f t="array" ref="H1359:I1359">_xlfn.TEXTSPLIT(SUBSTITUTE(D1359,"樓",""),"/",,,0)</f>
        <v>8</v>
      </c>
      <c r="I1359" t="str">
        <v>12</v>
      </c>
      <c r="J1359" cm="1">
        <f t="array" ref="J1359">GetNumByUnit(E1359,"房")</f>
        <v>2</v>
      </c>
      <c r="K1359" cm="1">
        <f t="array" ref="K1359">GetNumByUnit(E1359,"廳")</f>
        <v>2</v>
      </c>
      <c r="L1359" cm="1">
        <f t="array" ref="L1359">GetNumByUnit(E1359,"衛")</f>
        <v>1</v>
      </c>
      <c r="M1359" t="str">
        <f t="shared" si="84"/>
        <v xml:space="preserve">新北市新店區能仁街  </v>
      </c>
      <c r="N1359" t="str">
        <f t="shared" si="85"/>
        <v>新北市</v>
      </c>
      <c r="O1359">
        <f t="shared" si="86"/>
        <v>29500</v>
      </c>
      <c r="P1359" t="str">
        <f>_xlfn.XLOOKUP(N1359,區隔!$B$3:$B$20,區隔!C$3:C$20,0)</f>
        <v>北部</v>
      </c>
      <c r="Q1359" t="str">
        <f>LOOKUP(C1359,區隔!$F$3:$F$5,區隔!$E$3:$E$5)</f>
        <v>中坪數</v>
      </c>
      <c r="R1359">
        <f t="shared" si="87"/>
        <v>20</v>
      </c>
    </row>
    <row r="1360" spans="1:18" x14ac:dyDescent="0.3">
      <c r="A1360" s="7" t="s">
        <v>3281</v>
      </c>
      <c r="B1360" t="s">
        <v>1</v>
      </c>
      <c r="C1360">
        <v>42.43</v>
      </c>
      <c r="D1360" t="s">
        <v>426</v>
      </c>
      <c r="E1360" t="s">
        <v>2843</v>
      </c>
      <c r="F1360" t="s">
        <v>3282</v>
      </c>
      <c r="G1360" t="s">
        <v>30</v>
      </c>
      <c r="H1360" t="str" cm="1">
        <f t="array" ref="H1360:I1360">_xlfn.TEXTSPLIT(SUBSTITUTE(D1360,"樓",""),"/",,,0)</f>
        <v>1</v>
      </c>
      <c r="I1360" t="str">
        <v>6</v>
      </c>
      <c r="J1360" cm="1">
        <f t="array" ref="J1360">GetNumByUnit(E1360,"房")</f>
        <v>6</v>
      </c>
      <c r="K1360" cm="1">
        <f t="array" ref="K1360">GetNumByUnit(E1360,"廳")</f>
        <v>3</v>
      </c>
      <c r="L1360" cm="1">
        <f t="array" ref="L1360">GetNumByUnit(E1360,"衛")</f>
        <v>3</v>
      </c>
      <c r="M1360" t="str">
        <f t="shared" si="84"/>
        <v xml:space="preserve">新北市中和區和平街  </v>
      </c>
      <c r="N1360" t="str">
        <f t="shared" si="85"/>
        <v>新北市</v>
      </c>
      <c r="O1360">
        <f t="shared" si="86"/>
        <v>65000</v>
      </c>
      <c r="P1360" t="str">
        <f>_xlfn.XLOOKUP(N1360,區隔!$B$3:$B$20,區隔!C$3:C$20,0)</f>
        <v>北部</v>
      </c>
      <c r="Q1360" t="str">
        <f>LOOKUP(C1360,區隔!$F$3:$F$5,區隔!$E$3:$E$5)</f>
        <v>大坪數</v>
      </c>
      <c r="R1360">
        <f t="shared" si="87"/>
        <v>10</v>
      </c>
    </row>
    <row r="1361" spans="1:18" x14ac:dyDescent="0.3">
      <c r="A1361" s="7" t="s">
        <v>3283</v>
      </c>
      <c r="B1361" t="s">
        <v>1</v>
      </c>
      <c r="C1361">
        <v>42.3</v>
      </c>
      <c r="D1361" t="s">
        <v>490</v>
      </c>
      <c r="E1361" t="s">
        <v>607</v>
      </c>
      <c r="F1361" t="s">
        <v>3284</v>
      </c>
      <c r="G1361" t="s">
        <v>41</v>
      </c>
      <c r="H1361" t="str" cm="1">
        <f t="array" ref="H1361:I1361">_xlfn.TEXTSPLIT(SUBSTITUTE(D1361,"樓",""),"/",,,0)</f>
        <v>2</v>
      </c>
      <c r="I1361" t="str">
        <v>13</v>
      </c>
      <c r="J1361" cm="1">
        <f t="array" ref="J1361">GetNumByUnit(E1361,"房")</f>
        <v>3</v>
      </c>
      <c r="K1361" cm="1">
        <f t="array" ref="K1361">GetNumByUnit(E1361,"廳")</f>
        <v>2</v>
      </c>
      <c r="L1361" cm="1">
        <f t="array" ref="L1361">GetNumByUnit(E1361,"衛")</f>
        <v>2</v>
      </c>
      <c r="M1361" t="str">
        <f t="shared" si="84"/>
        <v xml:space="preserve">新北市中和區安和路  </v>
      </c>
      <c r="N1361" t="str">
        <f t="shared" si="85"/>
        <v>新北市</v>
      </c>
      <c r="O1361">
        <f t="shared" si="86"/>
        <v>45000</v>
      </c>
      <c r="P1361" t="str">
        <f>_xlfn.XLOOKUP(N1361,區隔!$B$3:$B$20,區隔!C$3:C$20,0)</f>
        <v>北部</v>
      </c>
      <c r="Q1361" t="str">
        <f>LOOKUP(C1361,區隔!$F$3:$F$5,區隔!$E$3:$E$5)</f>
        <v>大坪數</v>
      </c>
      <c r="R1361">
        <f t="shared" si="87"/>
        <v>20</v>
      </c>
    </row>
    <row r="1362" spans="1:18" x14ac:dyDescent="0.3">
      <c r="A1362" s="7" t="s">
        <v>3285</v>
      </c>
      <c r="B1362" t="s">
        <v>1</v>
      </c>
      <c r="C1362">
        <v>22.03</v>
      </c>
      <c r="D1362" t="s">
        <v>50</v>
      </c>
      <c r="E1362" t="s">
        <v>51</v>
      </c>
      <c r="F1362" t="s">
        <v>3286</v>
      </c>
      <c r="G1362" t="s">
        <v>214</v>
      </c>
      <c r="H1362" t="str" cm="1">
        <f t="array" ref="H1362:I1362">_xlfn.TEXTSPLIT(SUBSTITUTE(D1362,"樓",""),"/",,,0)</f>
        <v>2</v>
      </c>
      <c r="I1362" t="str">
        <v>7</v>
      </c>
      <c r="J1362" cm="1">
        <f t="array" ref="J1362">GetNumByUnit(E1362,"房")</f>
        <v>2</v>
      </c>
      <c r="K1362" cm="1">
        <f t="array" ref="K1362">GetNumByUnit(E1362,"廳")</f>
        <v>2</v>
      </c>
      <c r="L1362" cm="1">
        <f t="array" ref="L1362">GetNumByUnit(E1362,"衛")</f>
        <v>2</v>
      </c>
      <c r="M1362" t="str">
        <f t="shared" si="84"/>
        <v xml:space="preserve">台南市永康區中正六街  </v>
      </c>
      <c r="N1362" t="str">
        <f t="shared" si="85"/>
        <v>台南市</v>
      </c>
      <c r="O1362">
        <f t="shared" si="86"/>
        <v>18000</v>
      </c>
      <c r="P1362" t="str">
        <f>_xlfn.XLOOKUP(N1362,區隔!$B$3:$B$20,區隔!C$3:C$20,0)</f>
        <v>南部</v>
      </c>
      <c r="Q1362" t="str">
        <f>LOOKUP(C1362,區隔!$F$3:$F$5,區隔!$E$3:$E$5)</f>
        <v>中坪數</v>
      </c>
      <c r="R1362">
        <f t="shared" si="87"/>
        <v>10</v>
      </c>
    </row>
    <row r="1363" spans="1:18" x14ac:dyDescent="0.3">
      <c r="A1363" s="7" t="s">
        <v>3287</v>
      </c>
      <c r="B1363" t="s">
        <v>1</v>
      </c>
      <c r="C1363">
        <v>95.46</v>
      </c>
      <c r="D1363" t="s">
        <v>1077</v>
      </c>
      <c r="E1363" t="s">
        <v>2999</v>
      </c>
      <c r="F1363" t="s">
        <v>1518</v>
      </c>
      <c r="G1363" t="s">
        <v>277</v>
      </c>
      <c r="H1363" t="str" cm="1">
        <f t="array" ref="H1363:I1363">_xlfn.TEXTSPLIT(SUBSTITUTE(D1363,"樓",""),"/",,,0)</f>
        <v>1-5</v>
      </c>
      <c r="I1363" t="str">
        <v>5</v>
      </c>
      <c r="J1363" cm="1">
        <f t="array" ref="J1363">GetNumByUnit(E1363,"房")</f>
        <v>5</v>
      </c>
      <c r="K1363" cm="1">
        <f t="array" ref="K1363">GetNumByUnit(E1363,"廳")</f>
        <v>4</v>
      </c>
      <c r="L1363" cm="1">
        <f t="array" ref="L1363">GetNumByUnit(E1363,"衛")</f>
        <v>5</v>
      </c>
      <c r="M1363" t="str">
        <f t="shared" si="84"/>
        <v xml:space="preserve">高雄市鼓山區裕誠路  </v>
      </c>
      <c r="N1363" t="str">
        <f t="shared" si="85"/>
        <v>高雄市</v>
      </c>
      <c r="O1363">
        <f t="shared" si="86"/>
        <v>120000</v>
      </c>
      <c r="P1363" t="str">
        <f>_xlfn.XLOOKUP(N1363,區隔!$B$3:$B$20,區隔!C$3:C$20,0)</f>
        <v>南部</v>
      </c>
      <c r="Q1363" t="str">
        <f>LOOKUP(C1363,區隔!$F$3:$F$5,區隔!$E$3:$E$5)</f>
        <v>大坪數</v>
      </c>
      <c r="R1363">
        <f t="shared" si="87"/>
        <v>10</v>
      </c>
    </row>
    <row r="1364" spans="1:18" x14ac:dyDescent="0.3">
      <c r="A1364" s="7" t="s">
        <v>3288</v>
      </c>
      <c r="B1364" t="s">
        <v>1</v>
      </c>
      <c r="C1364">
        <v>6.6</v>
      </c>
      <c r="D1364" t="s">
        <v>276</v>
      </c>
      <c r="E1364" t="s">
        <v>59</v>
      </c>
      <c r="F1364" t="s">
        <v>1648</v>
      </c>
      <c r="G1364" t="s">
        <v>523</v>
      </c>
      <c r="H1364" t="str" cm="1">
        <f t="array" ref="H1364:I1364">_xlfn.TEXTSPLIT(SUBSTITUTE(D1364,"樓",""),"/",,,0)</f>
        <v>2</v>
      </c>
      <c r="I1364" t="str">
        <v>12</v>
      </c>
      <c r="J1364" cm="1">
        <f t="array" ref="J1364">GetNumByUnit(E1364,"房")</f>
        <v>1</v>
      </c>
      <c r="K1364" t="str" cm="1">
        <f t="array" ref="K1364">GetNumByUnit(E1364,"廳")</f>
        <v/>
      </c>
      <c r="L1364" cm="1">
        <f t="array" ref="L1364">GetNumByUnit(E1364,"衛")</f>
        <v>1</v>
      </c>
      <c r="M1364" t="str">
        <f t="shared" si="84"/>
        <v xml:space="preserve">台中市西屯區西屯路三段  </v>
      </c>
      <c r="N1364" t="str">
        <f t="shared" si="85"/>
        <v>台中市</v>
      </c>
      <c r="O1364">
        <f t="shared" si="86"/>
        <v>13000</v>
      </c>
      <c r="P1364" t="str">
        <f>_xlfn.XLOOKUP(N1364,區隔!$B$3:$B$20,區隔!C$3:C$20,0)</f>
        <v>中部</v>
      </c>
      <c r="Q1364" t="str">
        <f>LOOKUP(C1364,區隔!$F$3:$F$5,區隔!$E$3:$E$5)</f>
        <v>小坪數</v>
      </c>
      <c r="R1364">
        <f t="shared" si="87"/>
        <v>20</v>
      </c>
    </row>
    <row r="1365" spans="1:18" x14ac:dyDescent="0.3">
      <c r="A1365" s="7" t="s">
        <v>819</v>
      </c>
      <c r="B1365" t="s">
        <v>1</v>
      </c>
      <c r="C1365">
        <v>37.31</v>
      </c>
      <c r="D1365" t="s">
        <v>126</v>
      </c>
      <c r="E1365" t="s">
        <v>187</v>
      </c>
      <c r="F1365" t="s">
        <v>209</v>
      </c>
      <c r="G1365" t="s">
        <v>674</v>
      </c>
      <c r="H1365" t="str" cm="1">
        <f t="array" ref="H1365:I1365">_xlfn.TEXTSPLIT(SUBSTITUTE(D1365,"樓",""),"/",,,0)</f>
        <v>5</v>
      </c>
      <c r="I1365" t="str">
        <v>6</v>
      </c>
      <c r="J1365" cm="1">
        <f t="array" ref="J1365">GetNumByUnit(E1365,"房")</f>
        <v>3</v>
      </c>
      <c r="K1365" cm="1">
        <f t="array" ref="K1365">GetNumByUnit(E1365,"廳")</f>
        <v>2</v>
      </c>
      <c r="L1365" cm="1">
        <f t="array" ref="L1365">GetNumByUnit(E1365,"衛")</f>
        <v>1</v>
      </c>
      <c r="M1365" t="str">
        <f t="shared" si="84"/>
        <v xml:space="preserve">台北市中正區臨沂街  </v>
      </c>
      <c r="N1365" t="str">
        <f t="shared" si="85"/>
        <v>台北市</v>
      </c>
      <c r="O1365">
        <f t="shared" si="86"/>
        <v>53000</v>
      </c>
      <c r="P1365" t="str">
        <f>_xlfn.XLOOKUP(N1365,區隔!$B$3:$B$20,區隔!C$3:C$20,0)</f>
        <v>北部</v>
      </c>
      <c r="Q1365" t="str">
        <f>LOOKUP(C1365,區隔!$F$3:$F$5,區隔!$E$3:$E$5)</f>
        <v>大坪數</v>
      </c>
      <c r="R1365">
        <f t="shared" si="87"/>
        <v>10</v>
      </c>
    </row>
    <row r="1366" spans="1:18" x14ac:dyDescent="0.3">
      <c r="A1366" s="7" t="s">
        <v>3292</v>
      </c>
      <c r="B1366" t="s">
        <v>1</v>
      </c>
      <c r="C1366">
        <v>45.85</v>
      </c>
      <c r="D1366" t="s">
        <v>159</v>
      </c>
      <c r="E1366" t="s">
        <v>53</v>
      </c>
      <c r="F1366" t="s">
        <v>3293</v>
      </c>
      <c r="G1366" t="s">
        <v>29</v>
      </c>
      <c r="H1366" t="str" cm="1">
        <f t="array" ref="H1366:I1366">_xlfn.TEXTSPLIT(SUBSTITUTE(D1366,"樓",""),"/",,,0)</f>
        <v>11</v>
      </c>
      <c r="I1366" t="str">
        <v>15</v>
      </c>
      <c r="J1366" cm="1">
        <f t="array" ref="J1366">GetNumByUnit(E1366,"房")</f>
        <v>3</v>
      </c>
      <c r="K1366" cm="1">
        <f t="array" ref="K1366">GetNumByUnit(E1366,"廳")</f>
        <v>2</v>
      </c>
      <c r="L1366" cm="1">
        <f t="array" ref="L1366">GetNumByUnit(E1366,"衛")</f>
        <v>2</v>
      </c>
      <c r="M1366" t="str">
        <f t="shared" si="84"/>
        <v xml:space="preserve"> 桃園市八德區廣興一路  </v>
      </c>
      <c r="N1366" t="str">
        <f t="shared" si="85"/>
        <v>桃園市</v>
      </c>
      <c r="O1366">
        <f t="shared" si="86"/>
        <v>25000</v>
      </c>
      <c r="P1366" t="str">
        <f>_xlfn.XLOOKUP(N1366,區隔!$B$3:$B$20,區隔!C$3:C$20,0)</f>
        <v>北部</v>
      </c>
      <c r="Q1366" t="str">
        <f>LOOKUP(C1366,區隔!$F$3:$F$5,區隔!$E$3:$E$5)</f>
        <v>大坪數</v>
      </c>
      <c r="R1366">
        <f t="shared" si="87"/>
        <v>20</v>
      </c>
    </row>
    <row r="1367" spans="1:18" x14ac:dyDescent="0.3">
      <c r="A1367" s="7" t="s">
        <v>3294</v>
      </c>
      <c r="B1367" t="s">
        <v>1</v>
      </c>
      <c r="C1367">
        <v>55.92</v>
      </c>
      <c r="D1367" t="s">
        <v>232</v>
      </c>
      <c r="E1367" t="s">
        <v>53</v>
      </c>
      <c r="F1367" t="s">
        <v>3295</v>
      </c>
      <c r="G1367" t="s">
        <v>23</v>
      </c>
      <c r="H1367" t="str" cm="1">
        <f t="array" ref="H1367:I1367">_xlfn.TEXTSPLIT(SUBSTITUTE(D1367,"樓",""),"/",,,0)</f>
        <v>2</v>
      </c>
      <c r="I1367" t="str">
        <v>14</v>
      </c>
      <c r="J1367" cm="1">
        <f t="array" ref="J1367">GetNumByUnit(E1367,"房")</f>
        <v>3</v>
      </c>
      <c r="K1367" cm="1">
        <f t="array" ref="K1367">GetNumByUnit(E1367,"廳")</f>
        <v>2</v>
      </c>
      <c r="L1367" cm="1">
        <f t="array" ref="L1367">GetNumByUnit(E1367,"衛")</f>
        <v>2</v>
      </c>
      <c r="M1367" t="str">
        <f t="shared" si="84"/>
        <v xml:space="preserve">台南市永康區小東路  </v>
      </c>
      <c r="N1367" t="str">
        <f t="shared" si="85"/>
        <v>台南市</v>
      </c>
      <c r="O1367">
        <f t="shared" si="86"/>
        <v>40000</v>
      </c>
      <c r="P1367" t="str">
        <f>_xlfn.XLOOKUP(N1367,區隔!$B$3:$B$20,區隔!C$3:C$20,0)</f>
        <v>南部</v>
      </c>
      <c r="Q1367" t="str">
        <f>LOOKUP(C1367,區隔!$F$3:$F$5,區隔!$E$3:$E$5)</f>
        <v>大坪數</v>
      </c>
      <c r="R1367">
        <f t="shared" si="87"/>
        <v>20</v>
      </c>
    </row>
    <row r="1368" spans="1:18" x14ac:dyDescent="0.3">
      <c r="A1368" s="7" t="s">
        <v>3296</v>
      </c>
      <c r="B1368" t="s">
        <v>1</v>
      </c>
      <c r="C1368">
        <v>11.71</v>
      </c>
      <c r="D1368" t="s">
        <v>803</v>
      </c>
      <c r="E1368" t="s">
        <v>3297</v>
      </c>
      <c r="F1368" t="s">
        <v>3298</v>
      </c>
      <c r="G1368" t="s">
        <v>128</v>
      </c>
      <c r="H1368" t="str" cm="1">
        <f t="array" ref="H1368:I1368">_xlfn.TEXTSPLIT(SUBSTITUTE(D1368,"樓",""),"/",,,0)</f>
        <v>9</v>
      </c>
      <c r="I1368" t="str">
        <v>10</v>
      </c>
      <c r="J1368" cm="1">
        <f t="array" ref="J1368">GetNumByUnit(E1368,"房")</f>
        <v>2</v>
      </c>
      <c r="K1368" cm="1">
        <f t="array" ref="K1368">GetNumByUnit(E1368,"廳")</f>
        <v>1</v>
      </c>
      <c r="L1368" cm="1">
        <f t="array" ref="L1368">GetNumByUnit(E1368,"衛")</f>
        <v>1</v>
      </c>
      <c r="M1368" t="str">
        <f t="shared" si="84"/>
        <v xml:space="preserve">新竹縣竹北市隘口一街  </v>
      </c>
      <c r="N1368" t="str">
        <f t="shared" si="85"/>
        <v>新竹縣</v>
      </c>
      <c r="O1368">
        <f t="shared" si="86"/>
        <v>16000</v>
      </c>
      <c r="P1368" t="str">
        <f>_xlfn.XLOOKUP(N1368,區隔!$B$3:$B$20,區隔!C$3:C$20,0)</f>
        <v>北部</v>
      </c>
      <c r="Q1368" t="str">
        <f>LOOKUP(C1368,區隔!$F$3:$F$5,區隔!$E$3:$E$5)</f>
        <v>小坪數</v>
      </c>
      <c r="R1368">
        <f t="shared" si="87"/>
        <v>10</v>
      </c>
    </row>
    <row r="1369" spans="1:18" x14ac:dyDescent="0.3">
      <c r="A1369" s="7" t="s">
        <v>3299</v>
      </c>
      <c r="B1369" t="s">
        <v>1</v>
      </c>
      <c r="C1369">
        <v>35.770000000000003</v>
      </c>
      <c r="D1369" t="s">
        <v>151</v>
      </c>
      <c r="E1369" t="s">
        <v>141</v>
      </c>
      <c r="F1369" t="s">
        <v>2320</v>
      </c>
      <c r="G1369" t="s">
        <v>134</v>
      </c>
      <c r="H1369" t="str" cm="1">
        <f t="array" ref="H1369:I1369">_xlfn.TEXTSPLIT(SUBSTITUTE(D1369,"樓",""),"/",,,0)</f>
        <v>6</v>
      </c>
      <c r="I1369" t="str">
        <v>14</v>
      </c>
      <c r="J1369" cm="1">
        <f t="array" ref="J1369">GetNumByUnit(E1369,"房")</f>
        <v>2</v>
      </c>
      <c r="K1369" cm="1">
        <f t="array" ref="K1369">GetNumByUnit(E1369,"廳")</f>
        <v>1</v>
      </c>
      <c r="L1369" cm="1">
        <f t="array" ref="L1369">GetNumByUnit(E1369,"衛")</f>
        <v>1</v>
      </c>
      <c r="M1369" t="str">
        <f t="shared" si="84"/>
        <v xml:space="preserve">新北市板橋區漢生西路  </v>
      </c>
      <c r="N1369" t="str">
        <f t="shared" si="85"/>
        <v>新北市</v>
      </c>
      <c r="O1369">
        <f t="shared" si="86"/>
        <v>43000</v>
      </c>
      <c r="P1369" t="str">
        <f>_xlfn.XLOOKUP(N1369,區隔!$B$3:$B$20,區隔!C$3:C$20,0)</f>
        <v>北部</v>
      </c>
      <c r="Q1369" t="str">
        <f>LOOKUP(C1369,區隔!$F$3:$F$5,區隔!$E$3:$E$5)</f>
        <v>大坪數</v>
      </c>
      <c r="R1369">
        <f t="shared" si="87"/>
        <v>20</v>
      </c>
    </row>
    <row r="1370" spans="1:18" x14ac:dyDescent="0.3">
      <c r="A1370" s="7" t="s">
        <v>3300</v>
      </c>
      <c r="B1370" t="s">
        <v>1</v>
      </c>
      <c r="C1370">
        <v>39.06</v>
      </c>
      <c r="D1370" t="s">
        <v>212</v>
      </c>
      <c r="E1370" t="s">
        <v>61</v>
      </c>
      <c r="F1370" t="s">
        <v>3301</v>
      </c>
      <c r="G1370" t="s">
        <v>89</v>
      </c>
      <c r="H1370" t="str" cm="1">
        <f t="array" ref="H1370:I1370">_xlfn.TEXTSPLIT(SUBSTITUTE(D1370,"樓",""),"/",,,0)</f>
        <v>5</v>
      </c>
      <c r="I1370" t="str">
        <v>8</v>
      </c>
      <c r="J1370" cm="1">
        <f t="array" ref="J1370">GetNumByUnit(E1370,"房")</f>
        <v>2</v>
      </c>
      <c r="K1370" cm="1">
        <f t="array" ref="K1370">GetNumByUnit(E1370,"廳")</f>
        <v>2</v>
      </c>
      <c r="L1370" cm="1">
        <f t="array" ref="L1370">GetNumByUnit(E1370,"衛")</f>
        <v>1</v>
      </c>
      <c r="M1370" t="str">
        <f t="shared" si="84"/>
        <v xml:space="preserve">桃園市大園區領航北路四段  </v>
      </c>
      <c r="N1370" t="str">
        <f t="shared" si="85"/>
        <v>桃園市</v>
      </c>
      <c r="O1370">
        <f t="shared" si="86"/>
        <v>28000</v>
      </c>
      <c r="P1370" t="str">
        <f>_xlfn.XLOOKUP(N1370,區隔!$B$3:$B$20,區隔!C$3:C$20,0)</f>
        <v>北部</v>
      </c>
      <c r="Q1370" t="str">
        <f>LOOKUP(C1370,區隔!$F$3:$F$5,區隔!$E$3:$E$5)</f>
        <v>大坪數</v>
      </c>
      <c r="R1370">
        <f t="shared" si="87"/>
        <v>10</v>
      </c>
    </row>
    <row r="1371" spans="1:18" x14ac:dyDescent="0.3">
      <c r="A1371" s="7" t="s">
        <v>823</v>
      </c>
      <c r="B1371" t="s">
        <v>1</v>
      </c>
      <c r="C1371">
        <v>73.36</v>
      </c>
      <c r="D1371" t="s">
        <v>261</v>
      </c>
      <c r="E1371" t="s">
        <v>53</v>
      </c>
      <c r="F1371" t="s">
        <v>824</v>
      </c>
      <c r="G1371" t="s">
        <v>99</v>
      </c>
      <c r="H1371" t="str" cm="1">
        <f t="array" ref="H1371:I1371">_xlfn.TEXTSPLIT(SUBSTITUTE(D1371,"樓",""),"/",,,0)</f>
        <v>2</v>
      </c>
      <c r="I1371" t="str">
        <v>10</v>
      </c>
      <c r="J1371" cm="1">
        <f t="array" ref="J1371">GetNumByUnit(E1371,"房")</f>
        <v>3</v>
      </c>
      <c r="K1371" cm="1">
        <f t="array" ref="K1371">GetNumByUnit(E1371,"廳")</f>
        <v>2</v>
      </c>
      <c r="L1371" cm="1">
        <f t="array" ref="L1371">GetNumByUnit(E1371,"衛")</f>
        <v>2</v>
      </c>
      <c r="M1371" t="str">
        <f t="shared" si="84"/>
        <v xml:space="preserve">台北市中山區堤頂大道二段  </v>
      </c>
      <c r="N1371" t="str">
        <f t="shared" si="85"/>
        <v>台北市</v>
      </c>
      <c r="O1371">
        <f t="shared" si="86"/>
        <v>138000</v>
      </c>
      <c r="P1371" t="str">
        <f>_xlfn.XLOOKUP(N1371,區隔!$B$3:$B$20,區隔!C$3:C$20,0)</f>
        <v>北部</v>
      </c>
      <c r="Q1371" t="str">
        <f>LOOKUP(C1371,區隔!$F$3:$F$5,區隔!$E$3:$E$5)</f>
        <v>大坪數</v>
      </c>
      <c r="R1371">
        <f t="shared" si="87"/>
        <v>10</v>
      </c>
    </row>
    <row r="1372" spans="1:18" x14ac:dyDescent="0.3">
      <c r="A1372" s="7" t="s">
        <v>3302</v>
      </c>
      <c r="B1372" t="s">
        <v>1</v>
      </c>
      <c r="C1372">
        <v>41.81</v>
      </c>
      <c r="D1372" t="s">
        <v>3303</v>
      </c>
      <c r="E1372" t="s">
        <v>51</v>
      </c>
      <c r="F1372" t="s">
        <v>3304</v>
      </c>
      <c r="G1372" t="s">
        <v>29</v>
      </c>
      <c r="H1372" t="str" cm="1">
        <f t="array" ref="H1372:I1372">_xlfn.TEXTSPLIT(SUBSTITUTE(D1372,"樓",""),"/",,,0)</f>
        <v>4</v>
      </c>
      <c r="I1372" t="str">
        <v>19</v>
      </c>
      <c r="J1372" cm="1">
        <f t="array" ref="J1372">GetNumByUnit(E1372,"房")</f>
        <v>2</v>
      </c>
      <c r="K1372" cm="1">
        <f t="array" ref="K1372">GetNumByUnit(E1372,"廳")</f>
        <v>2</v>
      </c>
      <c r="L1372" cm="1">
        <f t="array" ref="L1372">GetNumByUnit(E1372,"衛")</f>
        <v>2</v>
      </c>
      <c r="M1372" t="str">
        <f t="shared" si="84"/>
        <v xml:space="preserve">桃園市桃園區龍泉二街  </v>
      </c>
      <c r="N1372" t="str">
        <f t="shared" si="85"/>
        <v>桃園市</v>
      </c>
      <c r="O1372">
        <f t="shared" si="86"/>
        <v>25000</v>
      </c>
      <c r="P1372" t="str">
        <f>_xlfn.XLOOKUP(N1372,區隔!$B$3:$B$20,區隔!C$3:C$20,0)</f>
        <v>北部</v>
      </c>
      <c r="Q1372" t="str">
        <f>LOOKUP(C1372,區隔!$F$3:$F$5,區隔!$E$3:$E$5)</f>
        <v>大坪數</v>
      </c>
      <c r="R1372">
        <f t="shared" si="87"/>
        <v>20</v>
      </c>
    </row>
    <row r="1373" spans="1:18" x14ac:dyDescent="0.3">
      <c r="A1373" s="7" t="s">
        <v>3305</v>
      </c>
      <c r="B1373" t="s">
        <v>1</v>
      </c>
      <c r="C1373">
        <v>36.68</v>
      </c>
      <c r="D1373" t="s">
        <v>2120</v>
      </c>
      <c r="E1373" t="s">
        <v>51</v>
      </c>
      <c r="F1373" t="s">
        <v>1654</v>
      </c>
      <c r="G1373" t="s">
        <v>107</v>
      </c>
      <c r="H1373" t="str" cm="1">
        <f t="array" ref="H1373:I1373">_xlfn.TEXTSPLIT(SUBSTITUTE(D1373,"樓",""),"/",,,0)</f>
        <v>18</v>
      </c>
      <c r="I1373" t="str">
        <v>23</v>
      </c>
      <c r="J1373" cm="1">
        <f t="array" ref="J1373">GetNumByUnit(E1373,"房")</f>
        <v>2</v>
      </c>
      <c r="K1373" cm="1">
        <f t="array" ref="K1373">GetNumByUnit(E1373,"廳")</f>
        <v>2</v>
      </c>
      <c r="L1373" cm="1">
        <f t="array" ref="L1373">GetNumByUnit(E1373,"衛")</f>
        <v>2</v>
      </c>
      <c r="M1373" t="str">
        <f t="shared" si="84"/>
        <v xml:space="preserve">新北市永和區永和路一段  </v>
      </c>
      <c r="N1373" t="str">
        <f t="shared" si="85"/>
        <v>新北市</v>
      </c>
      <c r="O1373">
        <f t="shared" si="86"/>
        <v>52000</v>
      </c>
      <c r="P1373" t="str">
        <f>_xlfn.XLOOKUP(N1373,區隔!$B$3:$B$20,區隔!C$3:C$20,0)</f>
        <v>北部</v>
      </c>
      <c r="Q1373" t="str">
        <f>LOOKUP(C1373,區隔!$F$3:$F$5,區隔!$E$3:$E$5)</f>
        <v>大坪數</v>
      </c>
      <c r="R1373">
        <f t="shared" si="87"/>
        <v>30</v>
      </c>
    </row>
    <row r="1374" spans="1:18" x14ac:dyDescent="0.3">
      <c r="A1374" s="7" t="s">
        <v>3306</v>
      </c>
      <c r="B1374" t="s">
        <v>1</v>
      </c>
      <c r="C1374">
        <v>4.5</v>
      </c>
      <c r="D1374" t="s">
        <v>64</v>
      </c>
      <c r="E1374" t="s">
        <v>59</v>
      </c>
      <c r="F1374" t="s">
        <v>3307</v>
      </c>
      <c r="G1374" t="s">
        <v>3308</v>
      </c>
      <c r="H1374" t="str" cm="1">
        <f t="array" ref="H1374:I1374">_xlfn.TEXTSPLIT(SUBSTITUTE(D1374,"樓",""),"/",,,0)</f>
        <v>1</v>
      </c>
      <c r="I1374" t="str">
        <v>4</v>
      </c>
      <c r="J1374" cm="1">
        <f t="array" ref="J1374">GetNumByUnit(E1374,"房")</f>
        <v>1</v>
      </c>
      <c r="K1374" t="str" cm="1">
        <f t="array" ref="K1374">GetNumByUnit(E1374,"廳")</f>
        <v/>
      </c>
      <c r="L1374" cm="1">
        <f t="array" ref="L1374">GetNumByUnit(E1374,"衛")</f>
        <v>1</v>
      </c>
      <c r="M1374" t="str">
        <f t="shared" si="84"/>
        <v xml:space="preserve">台南市仁德區二仁路一段  </v>
      </c>
      <c r="N1374" t="str">
        <f t="shared" si="85"/>
        <v>台南市</v>
      </c>
      <c r="O1374">
        <f t="shared" si="86"/>
        <v>3300</v>
      </c>
      <c r="P1374" t="str">
        <f>_xlfn.XLOOKUP(N1374,區隔!$B$3:$B$20,區隔!C$3:C$20,0)</f>
        <v>南部</v>
      </c>
      <c r="Q1374" t="str">
        <f>LOOKUP(C1374,區隔!$F$3:$F$5,區隔!$E$3:$E$5)</f>
        <v>小坪數</v>
      </c>
      <c r="R1374">
        <f t="shared" si="87"/>
        <v>10</v>
      </c>
    </row>
    <row r="1375" spans="1:18" x14ac:dyDescent="0.3">
      <c r="A1375" s="7" t="s">
        <v>825</v>
      </c>
      <c r="B1375" t="s">
        <v>1</v>
      </c>
      <c r="C1375">
        <v>30.42</v>
      </c>
      <c r="D1375" t="s">
        <v>63</v>
      </c>
      <c r="E1375" t="s">
        <v>53</v>
      </c>
      <c r="F1375" t="s">
        <v>826</v>
      </c>
      <c r="G1375" t="s">
        <v>228</v>
      </c>
      <c r="H1375" t="str" cm="1">
        <f t="array" ref="H1375:I1375">_xlfn.TEXTSPLIT(SUBSTITUTE(D1375,"樓",""),"/",,,0)</f>
        <v>5</v>
      </c>
      <c r="I1375" t="str">
        <v>5</v>
      </c>
      <c r="J1375" cm="1">
        <f t="array" ref="J1375">GetNumByUnit(E1375,"房")</f>
        <v>3</v>
      </c>
      <c r="K1375" cm="1">
        <f t="array" ref="K1375">GetNumByUnit(E1375,"廳")</f>
        <v>2</v>
      </c>
      <c r="L1375" cm="1">
        <f t="array" ref="L1375">GetNumByUnit(E1375,"衛")</f>
        <v>2</v>
      </c>
      <c r="M1375" t="str">
        <f t="shared" si="84"/>
        <v xml:space="preserve">台北市信義區吳興街  </v>
      </c>
      <c r="N1375" t="str">
        <f t="shared" si="85"/>
        <v>台北市</v>
      </c>
      <c r="O1375">
        <f t="shared" si="86"/>
        <v>35000</v>
      </c>
      <c r="P1375" t="str">
        <f>_xlfn.XLOOKUP(N1375,區隔!$B$3:$B$20,區隔!C$3:C$20,0)</f>
        <v>北部</v>
      </c>
      <c r="Q1375" t="str">
        <f>LOOKUP(C1375,區隔!$F$3:$F$5,區隔!$E$3:$E$5)</f>
        <v>大坪數</v>
      </c>
      <c r="R1375">
        <f t="shared" si="87"/>
        <v>10</v>
      </c>
    </row>
    <row r="1376" spans="1:18" x14ac:dyDescent="0.3">
      <c r="A1376" s="7" t="s">
        <v>3309</v>
      </c>
      <c r="B1376" t="s">
        <v>1</v>
      </c>
      <c r="C1376">
        <v>17.07</v>
      </c>
      <c r="D1376" t="s">
        <v>550</v>
      </c>
      <c r="E1376" t="s">
        <v>3310</v>
      </c>
      <c r="F1376" t="s">
        <v>1764</v>
      </c>
      <c r="G1376" t="s">
        <v>243</v>
      </c>
      <c r="H1376" t="str" cm="1">
        <f t="array" ref="H1376:I1376">_xlfn.TEXTSPLIT(SUBSTITUTE(D1376,"樓",""),"/",,,0)</f>
        <v>1</v>
      </c>
      <c r="I1376" t="str">
        <v>15</v>
      </c>
      <c r="J1376" cm="1">
        <f t="array" ref="J1376">GetNumByUnit(E1376,"房")</f>
        <v>3</v>
      </c>
      <c r="K1376" cm="1">
        <f t="array" ref="K1376">GetNumByUnit(E1376,"廳")</f>
        <v>1</v>
      </c>
      <c r="L1376" cm="1">
        <f t="array" ref="L1376">GetNumByUnit(E1376,"衛")</f>
        <v>1</v>
      </c>
      <c r="M1376" t="str">
        <f t="shared" si="84"/>
        <v xml:space="preserve">新北市汐止區樟樹二路  </v>
      </c>
      <c r="N1376" t="str">
        <f t="shared" si="85"/>
        <v>新北市</v>
      </c>
      <c r="O1376">
        <f t="shared" si="86"/>
        <v>30000</v>
      </c>
      <c r="P1376" t="str">
        <f>_xlfn.XLOOKUP(N1376,區隔!$B$3:$B$20,區隔!C$3:C$20,0)</f>
        <v>北部</v>
      </c>
      <c r="Q1376" t="str">
        <f>LOOKUP(C1376,區隔!$F$3:$F$5,區隔!$E$3:$E$5)</f>
        <v>中坪數</v>
      </c>
      <c r="R1376">
        <f t="shared" si="87"/>
        <v>20</v>
      </c>
    </row>
    <row r="1377" spans="1:18" x14ac:dyDescent="0.3">
      <c r="A1377" s="7" t="s">
        <v>3311</v>
      </c>
      <c r="B1377" t="s">
        <v>1</v>
      </c>
      <c r="C1377">
        <v>63.66</v>
      </c>
      <c r="D1377" t="s">
        <v>1163</v>
      </c>
      <c r="E1377" t="s">
        <v>3312</v>
      </c>
      <c r="F1377" t="s">
        <v>3313</v>
      </c>
      <c r="G1377" t="s">
        <v>177</v>
      </c>
      <c r="H1377" t="str" cm="1">
        <f t="array" ref="H1377:I1377">_xlfn.TEXTSPLIT(SUBSTITUTE(D1377,"樓",""),"/",,,0)</f>
        <v>B1-3</v>
      </c>
      <c r="I1377" t="str">
        <v>3</v>
      </c>
      <c r="J1377" cm="1">
        <f t="array" ref="J1377">GetNumByUnit(E1377,"房")</f>
        <v>5</v>
      </c>
      <c r="K1377" cm="1">
        <f t="array" ref="K1377">GetNumByUnit(E1377,"廳")</f>
        <v>3</v>
      </c>
      <c r="L1377" cm="1">
        <f t="array" ref="L1377">GetNumByUnit(E1377,"衛")</f>
        <v>3</v>
      </c>
      <c r="M1377" t="str">
        <f t="shared" si="84"/>
        <v xml:space="preserve">台中市北屯區松山街  </v>
      </c>
      <c r="N1377" t="str">
        <f t="shared" si="85"/>
        <v>台中市</v>
      </c>
      <c r="O1377">
        <f t="shared" si="86"/>
        <v>38000</v>
      </c>
      <c r="P1377" t="str">
        <f>_xlfn.XLOOKUP(N1377,區隔!$B$3:$B$20,區隔!C$3:C$20,0)</f>
        <v>中部</v>
      </c>
      <c r="Q1377" t="str">
        <f>LOOKUP(C1377,區隔!$F$3:$F$5,區隔!$E$3:$E$5)</f>
        <v>大坪數</v>
      </c>
      <c r="R1377">
        <f t="shared" si="87"/>
        <v>10</v>
      </c>
    </row>
    <row r="1378" spans="1:18" x14ac:dyDescent="0.3">
      <c r="A1378" s="7" t="s">
        <v>3314</v>
      </c>
      <c r="B1378" t="s">
        <v>1</v>
      </c>
      <c r="C1378">
        <v>27.32</v>
      </c>
      <c r="D1378" t="s">
        <v>257</v>
      </c>
      <c r="E1378" t="s">
        <v>61</v>
      </c>
      <c r="F1378" t="s">
        <v>3315</v>
      </c>
      <c r="G1378" t="s">
        <v>29</v>
      </c>
      <c r="H1378" t="str" cm="1">
        <f t="array" ref="H1378:I1378">_xlfn.TEXTSPLIT(SUBSTITUTE(D1378,"樓",""),"/",,,0)</f>
        <v>5</v>
      </c>
      <c r="I1378" t="str">
        <v>11</v>
      </c>
      <c r="J1378" cm="1">
        <f t="array" ref="J1378">GetNumByUnit(E1378,"房")</f>
        <v>2</v>
      </c>
      <c r="K1378" cm="1">
        <f t="array" ref="K1378">GetNumByUnit(E1378,"廳")</f>
        <v>2</v>
      </c>
      <c r="L1378" cm="1">
        <f t="array" ref="L1378">GetNumByUnit(E1378,"衛")</f>
        <v>1</v>
      </c>
      <c r="M1378" t="str">
        <f t="shared" si="84"/>
        <v xml:space="preserve"> 新北市淡水區淡金路  </v>
      </c>
      <c r="N1378" t="str">
        <f t="shared" si="85"/>
        <v>新北市</v>
      </c>
      <c r="O1378">
        <f t="shared" si="86"/>
        <v>25000</v>
      </c>
      <c r="P1378" t="str">
        <f>_xlfn.XLOOKUP(N1378,區隔!$B$3:$B$20,區隔!C$3:C$20,0)</f>
        <v>北部</v>
      </c>
      <c r="Q1378" t="str">
        <f>LOOKUP(C1378,區隔!$F$3:$F$5,區隔!$E$3:$E$5)</f>
        <v>中坪數</v>
      </c>
      <c r="R1378">
        <f t="shared" si="87"/>
        <v>20</v>
      </c>
    </row>
    <row r="1379" spans="1:18" x14ac:dyDescent="0.3">
      <c r="A1379" s="7" t="s">
        <v>3316</v>
      </c>
      <c r="B1379" t="s">
        <v>1</v>
      </c>
      <c r="C1379">
        <v>24.3</v>
      </c>
      <c r="D1379" t="s">
        <v>65</v>
      </c>
      <c r="E1379" t="s">
        <v>3317</v>
      </c>
      <c r="F1379" t="s">
        <v>1578</v>
      </c>
      <c r="G1379" t="s">
        <v>29</v>
      </c>
      <c r="H1379" t="str" cm="1">
        <f t="array" ref="H1379:I1379">_xlfn.TEXTSPLIT(SUBSTITUTE(D1379,"樓",""),"/",,,0)</f>
        <v>4</v>
      </c>
      <c r="I1379" t="str">
        <v>4</v>
      </c>
      <c r="J1379" cm="1">
        <f t="array" ref="J1379">GetNumByUnit(E1379,"房")</f>
        <v>3</v>
      </c>
      <c r="K1379" cm="1">
        <f t="array" ref="K1379">GetNumByUnit(E1379,"廳")</f>
        <v>1</v>
      </c>
      <c r="L1379" cm="1">
        <f t="array" ref="L1379">GetNumByUnit(E1379,"衛")</f>
        <v>3</v>
      </c>
      <c r="M1379" t="str">
        <f t="shared" si="84"/>
        <v xml:space="preserve">台中市西區華美西街一段  </v>
      </c>
      <c r="N1379" t="str">
        <f t="shared" si="85"/>
        <v>台中市</v>
      </c>
      <c r="O1379">
        <f t="shared" si="86"/>
        <v>25000</v>
      </c>
      <c r="P1379" t="str">
        <f>_xlfn.XLOOKUP(N1379,區隔!$B$3:$B$20,區隔!C$3:C$20,0)</f>
        <v>中部</v>
      </c>
      <c r="Q1379" t="str">
        <f>LOOKUP(C1379,區隔!$F$3:$F$5,區隔!$E$3:$E$5)</f>
        <v>中坪數</v>
      </c>
      <c r="R1379">
        <f t="shared" si="87"/>
        <v>10</v>
      </c>
    </row>
    <row r="1380" spans="1:18" x14ac:dyDescent="0.3">
      <c r="A1380" s="7" t="s">
        <v>3318</v>
      </c>
      <c r="B1380" t="s">
        <v>1</v>
      </c>
      <c r="C1380">
        <v>6</v>
      </c>
      <c r="D1380" t="s">
        <v>63</v>
      </c>
      <c r="E1380" t="s">
        <v>56</v>
      </c>
      <c r="F1380" t="s">
        <v>1620</v>
      </c>
      <c r="G1380" t="s">
        <v>795</v>
      </c>
      <c r="H1380" t="str" cm="1">
        <f t="array" ref="H1380:I1380">_xlfn.TEXTSPLIT(SUBSTITUTE(D1380,"樓",""),"/",,,0)</f>
        <v>5</v>
      </c>
      <c r="I1380" t="str">
        <v>5</v>
      </c>
      <c r="J1380" cm="1">
        <f t="array" ref="J1380">GetNumByUnit(E1380,"房")</f>
        <v>1</v>
      </c>
      <c r="K1380" cm="1">
        <f t="array" ref="K1380">GetNumByUnit(E1380,"廳")</f>
        <v>1</v>
      </c>
      <c r="L1380" cm="1">
        <f t="array" ref="L1380">GetNumByUnit(E1380,"衛")</f>
        <v>1</v>
      </c>
      <c r="M1380" t="str">
        <f t="shared" si="84"/>
        <v xml:space="preserve">新北市三重區力行路一段  </v>
      </c>
      <c r="N1380" t="str">
        <f t="shared" si="85"/>
        <v>新北市</v>
      </c>
      <c r="O1380">
        <f t="shared" si="86"/>
        <v>18500</v>
      </c>
      <c r="P1380" t="str">
        <f>_xlfn.XLOOKUP(N1380,區隔!$B$3:$B$20,區隔!C$3:C$20,0)</f>
        <v>北部</v>
      </c>
      <c r="Q1380" t="str">
        <f>LOOKUP(C1380,區隔!$F$3:$F$5,區隔!$E$3:$E$5)</f>
        <v>小坪數</v>
      </c>
      <c r="R1380">
        <f t="shared" si="87"/>
        <v>10</v>
      </c>
    </row>
    <row r="1381" spans="1:18" x14ac:dyDescent="0.3">
      <c r="A1381" s="7" t="s">
        <v>3319</v>
      </c>
      <c r="B1381" t="s">
        <v>1</v>
      </c>
      <c r="C1381">
        <v>46.58</v>
      </c>
      <c r="D1381" t="s">
        <v>68</v>
      </c>
      <c r="E1381" t="s">
        <v>66</v>
      </c>
      <c r="F1381" t="s">
        <v>3320</v>
      </c>
      <c r="G1381" t="s">
        <v>143</v>
      </c>
      <c r="H1381" t="str" cm="1">
        <f t="array" ref="H1381:I1381">_xlfn.TEXTSPLIT(SUBSTITUTE(D1381,"樓",""),"/",,,0)</f>
        <v>4</v>
      </c>
      <c r="I1381" t="str">
        <v>7</v>
      </c>
      <c r="J1381" cm="1">
        <f t="array" ref="J1381">GetNumByUnit(E1381,"房")</f>
        <v>4</v>
      </c>
      <c r="K1381" cm="1">
        <f t="array" ref="K1381">GetNumByUnit(E1381,"廳")</f>
        <v>2</v>
      </c>
      <c r="L1381" cm="1">
        <f t="array" ref="L1381">GetNumByUnit(E1381,"衛")</f>
        <v>2</v>
      </c>
      <c r="M1381" t="str">
        <f t="shared" si="84"/>
        <v xml:space="preserve">新北市中和區德光路  </v>
      </c>
      <c r="N1381" t="str">
        <f t="shared" si="85"/>
        <v>新北市</v>
      </c>
      <c r="O1381">
        <f t="shared" si="86"/>
        <v>36000</v>
      </c>
      <c r="P1381" t="str">
        <f>_xlfn.XLOOKUP(N1381,區隔!$B$3:$B$20,區隔!C$3:C$20,0)</f>
        <v>北部</v>
      </c>
      <c r="Q1381" t="str">
        <f>LOOKUP(C1381,區隔!$F$3:$F$5,區隔!$E$3:$E$5)</f>
        <v>大坪數</v>
      </c>
      <c r="R1381">
        <f t="shared" si="87"/>
        <v>10</v>
      </c>
    </row>
    <row r="1382" spans="1:18" x14ac:dyDescent="0.3">
      <c r="A1382" s="7" t="s">
        <v>3321</v>
      </c>
      <c r="B1382" t="s">
        <v>1</v>
      </c>
      <c r="C1382">
        <v>38.090000000000003</v>
      </c>
      <c r="D1382" t="s">
        <v>1067</v>
      </c>
      <c r="E1382" t="s">
        <v>61</v>
      </c>
      <c r="F1382" t="s">
        <v>2960</v>
      </c>
      <c r="G1382" t="s">
        <v>243</v>
      </c>
      <c r="H1382" t="str" cm="1">
        <f t="array" ref="H1382:I1382">_xlfn.TEXTSPLIT(SUBSTITUTE(D1382,"樓",""),"/",,,0)</f>
        <v>15</v>
      </c>
      <c r="I1382" t="str">
        <v>15</v>
      </c>
      <c r="J1382" cm="1">
        <f t="array" ref="J1382">GetNumByUnit(E1382,"房")</f>
        <v>2</v>
      </c>
      <c r="K1382" cm="1">
        <f t="array" ref="K1382">GetNumByUnit(E1382,"廳")</f>
        <v>2</v>
      </c>
      <c r="L1382" cm="1">
        <f t="array" ref="L1382">GetNumByUnit(E1382,"衛")</f>
        <v>1</v>
      </c>
      <c r="M1382" t="str">
        <f t="shared" si="84"/>
        <v xml:space="preserve">高雄市苓雅區復興二路  </v>
      </c>
      <c r="N1382" t="str">
        <f t="shared" si="85"/>
        <v>高雄市</v>
      </c>
      <c r="O1382">
        <f t="shared" si="86"/>
        <v>30000</v>
      </c>
      <c r="P1382" t="str">
        <f>_xlfn.XLOOKUP(N1382,區隔!$B$3:$B$20,區隔!C$3:C$20,0)</f>
        <v>南部</v>
      </c>
      <c r="Q1382" t="str">
        <f>LOOKUP(C1382,區隔!$F$3:$F$5,區隔!$E$3:$E$5)</f>
        <v>大坪數</v>
      </c>
      <c r="R1382">
        <f t="shared" si="87"/>
        <v>20</v>
      </c>
    </row>
    <row r="1383" spans="1:18" x14ac:dyDescent="0.3">
      <c r="A1383" s="7" t="s">
        <v>3322</v>
      </c>
      <c r="B1383" t="s">
        <v>1</v>
      </c>
      <c r="C1383">
        <v>19.899999999999999</v>
      </c>
      <c r="D1383" t="s">
        <v>220</v>
      </c>
      <c r="E1383" t="s">
        <v>56</v>
      </c>
      <c r="F1383" t="s">
        <v>3323</v>
      </c>
      <c r="G1383" t="s">
        <v>967</v>
      </c>
      <c r="H1383" t="str" cm="1">
        <f t="array" ref="H1383:I1383">_xlfn.TEXTSPLIT(SUBSTITUTE(D1383,"樓",""),"/",,,0)</f>
        <v>2</v>
      </c>
      <c r="I1383" t="str">
        <v>4</v>
      </c>
      <c r="J1383" cm="1">
        <f t="array" ref="J1383">GetNumByUnit(E1383,"房")</f>
        <v>1</v>
      </c>
      <c r="K1383" cm="1">
        <f t="array" ref="K1383">GetNumByUnit(E1383,"廳")</f>
        <v>1</v>
      </c>
      <c r="L1383" cm="1">
        <f t="array" ref="L1383">GetNumByUnit(E1383,"衛")</f>
        <v>1</v>
      </c>
      <c r="M1383" t="str">
        <f t="shared" si="84"/>
        <v xml:space="preserve">台南市新化區中山路  </v>
      </c>
      <c r="N1383" t="str">
        <f t="shared" si="85"/>
        <v>台南市</v>
      </c>
      <c r="O1383">
        <f t="shared" si="86"/>
        <v>10000</v>
      </c>
      <c r="P1383" t="str">
        <f>_xlfn.XLOOKUP(N1383,區隔!$B$3:$B$20,區隔!C$3:C$20,0)</f>
        <v>南部</v>
      </c>
      <c r="Q1383" t="str">
        <f>LOOKUP(C1383,區隔!$F$3:$F$5,區隔!$E$3:$E$5)</f>
        <v>中坪數</v>
      </c>
      <c r="R1383">
        <f t="shared" si="87"/>
        <v>10</v>
      </c>
    </row>
    <row r="1384" spans="1:18" x14ac:dyDescent="0.3">
      <c r="A1384" s="7" t="s">
        <v>830</v>
      </c>
      <c r="B1384" t="s">
        <v>1</v>
      </c>
      <c r="C1384">
        <v>29.95</v>
      </c>
      <c r="D1384" t="s">
        <v>541</v>
      </c>
      <c r="E1384" t="s">
        <v>537</v>
      </c>
      <c r="F1384" t="s">
        <v>831</v>
      </c>
      <c r="G1384" t="s">
        <v>26</v>
      </c>
      <c r="H1384" t="str" cm="1">
        <f t="array" ref="H1384:I1384">_xlfn.TEXTSPLIT(SUBSTITUTE(D1384,"樓",""),"/",,,0)</f>
        <v>5</v>
      </c>
      <c r="I1384" t="str">
        <v>10</v>
      </c>
      <c r="J1384" cm="1">
        <f t="array" ref="J1384">GetNumByUnit(E1384,"房")</f>
        <v>3</v>
      </c>
      <c r="K1384" cm="1">
        <f t="array" ref="K1384">GetNumByUnit(E1384,"廳")</f>
        <v>2</v>
      </c>
      <c r="L1384" cm="1">
        <f t="array" ref="L1384">GetNumByUnit(E1384,"衛")</f>
        <v>5</v>
      </c>
      <c r="M1384" t="str">
        <f t="shared" si="84"/>
        <v xml:space="preserve">台北市文山區福興路  </v>
      </c>
      <c r="N1384" t="str">
        <f t="shared" si="85"/>
        <v>台北市</v>
      </c>
      <c r="O1384">
        <f t="shared" si="86"/>
        <v>32000</v>
      </c>
      <c r="P1384" t="str">
        <f>_xlfn.XLOOKUP(N1384,區隔!$B$3:$B$20,區隔!C$3:C$20,0)</f>
        <v>北部</v>
      </c>
      <c r="Q1384" t="str">
        <f>LOOKUP(C1384,區隔!$F$3:$F$5,區隔!$E$3:$E$5)</f>
        <v>中坪數</v>
      </c>
      <c r="R1384">
        <f t="shared" si="87"/>
        <v>10</v>
      </c>
    </row>
    <row r="1385" spans="1:18" x14ac:dyDescent="0.3">
      <c r="A1385" s="7" t="s">
        <v>3324</v>
      </c>
      <c r="B1385" t="s">
        <v>1</v>
      </c>
      <c r="C1385">
        <v>22.76</v>
      </c>
      <c r="D1385" t="s">
        <v>2128</v>
      </c>
      <c r="E1385" t="s">
        <v>56</v>
      </c>
      <c r="F1385" t="s">
        <v>3325</v>
      </c>
      <c r="G1385" t="s">
        <v>89</v>
      </c>
      <c r="H1385" t="str" cm="1">
        <f t="array" ref="H1385:I1385">_xlfn.TEXTSPLIT(SUBSTITUTE(D1385,"樓",""),"/",,,0)</f>
        <v>7</v>
      </c>
      <c r="I1385" t="str">
        <v>16</v>
      </c>
      <c r="J1385" cm="1">
        <f t="array" ref="J1385">GetNumByUnit(E1385,"房")</f>
        <v>1</v>
      </c>
      <c r="K1385" cm="1">
        <f t="array" ref="K1385">GetNumByUnit(E1385,"廳")</f>
        <v>1</v>
      </c>
      <c r="L1385" cm="1">
        <f t="array" ref="L1385">GetNumByUnit(E1385,"衛")</f>
        <v>1</v>
      </c>
      <c r="M1385" t="str">
        <f t="shared" si="84"/>
        <v xml:space="preserve">新北市林口區八德路  </v>
      </c>
      <c r="N1385" t="str">
        <f t="shared" si="85"/>
        <v>新北市</v>
      </c>
      <c r="O1385">
        <f t="shared" si="86"/>
        <v>28000</v>
      </c>
      <c r="P1385" t="str">
        <f>_xlfn.XLOOKUP(N1385,區隔!$B$3:$B$20,區隔!C$3:C$20,0)</f>
        <v>北部</v>
      </c>
      <c r="Q1385" t="str">
        <f>LOOKUP(C1385,區隔!$F$3:$F$5,區隔!$E$3:$E$5)</f>
        <v>中坪數</v>
      </c>
      <c r="R1385">
        <f t="shared" si="87"/>
        <v>20</v>
      </c>
    </row>
    <row r="1386" spans="1:18" x14ac:dyDescent="0.3">
      <c r="A1386" s="7" t="s">
        <v>3326</v>
      </c>
      <c r="B1386" t="s">
        <v>1</v>
      </c>
      <c r="C1386">
        <v>39.49</v>
      </c>
      <c r="D1386" t="s">
        <v>57</v>
      </c>
      <c r="E1386" t="s">
        <v>53</v>
      </c>
      <c r="F1386" t="s">
        <v>3327</v>
      </c>
      <c r="G1386" t="s">
        <v>214</v>
      </c>
      <c r="H1386" t="str" cm="1">
        <f t="array" ref="H1386:I1386">_xlfn.TEXTSPLIT(SUBSTITUTE(D1386,"樓",""),"/",,,0)</f>
        <v>12</v>
      </c>
      <c r="I1386" t="str">
        <v>12</v>
      </c>
      <c r="J1386" cm="1">
        <f t="array" ref="J1386">GetNumByUnit(E1386,"房")</f>
        <v>3</v>
      </c>
      <c r="K1386" cm="1">
        <f t="array" ref="K1386">GetNumByUnit(E1386,"廳")</f>
        <v>2</v>
      </c>
      <c r="L1386" cm="1">
        <f t="array" ref="L1386">GetNumByUnit(E1386,"衛")</f>
        <v>2</v>
      </c>
      <c r="M1386" t="str">
        <f t="shared" si="84"/>
        <v xml:space="preserve">新北市淡水區沙崙路  </v>
      </c>
      <c r="N1386" t="str">
        <f t="shared" si="85"/>
        <v>新北市</v>
      </c>
      <c r="O1386">
        <f t="shared" si="86"/>
        <v>18000</v>
      </c>
      <c r="P1386" t="str">
        <f>_xlfn.XLOOKUP(N1386,區隔!$B$3:$B$20,區隔!C$3:C$20,0)</f>
        <v>北部</v>
      </c>
      <c r="Q1386" t="str">
        <f>LOOKUP(C1386,區隔!$F$3:$F$5,區隔!$E$3:$E$5)</f>
        <v>大坪數</v>
      </c>
      <c r="R1386">
        <f t="shared" si="87"/>
        <v>20</v>
      </c>
    </row>
    <row r="1387" spans="1:18" x14ac:dyDescent="0.3">
      <c r="A1387" s="7" t="s">
        <v>3328</v>
      </c>
      <c r="B1387" t="s">
        <v>1</v>
      </c>
      <c r="C1387">
        <v>24.03</v>
      </c>
      <c r="D1387" t="s">
        <v>147</v>
      </c>
      <c r="E1387" t="s">
        <v>141</v>
      </c>
      <c r="F1387" t="s">
        <v>3329</v>
      </c>
      <c r="G1387" t="s">
        <v>245</v>
      </c>
      <c r="H1387" t="str" cm="1">
        <f t="array" ref="H1387:I1387">_xlfn.TEXTSPLIT(SUBSTITUTE(D1387,"樓",""),"/",,,0)</f>
        <v>10</v>
      </c>
      <c r="I1387" t="str">
        <v>15</v>
      </c>
      <c r="J1387" cm="1">
        <f t="array" ref="J1387">GetNumByUnit(E1387,"房")</f>
        <v>2</v>
      </c>
      <c r="K1387" cm="1">
        <f t="array" ref="K1387">GetNumByUnit(E1387,"廳")</f>
        <v>1</v>
      </c>
      <c r="L1387" cm="1">
        <f t="array" ref="L1387">GetNumByUnit(E1387,"衛")</f>
        <v>1</v>
      </c>
      <c r="M1387" t="str">
        <f t="shared" si="84"/>
        <v xml:space="preserve"> 高雄市新興區七賢二路  </v>
      </c>
      <c r="N1387" t="str">
        <f t="shared" si="85"/>
        <v>高雄市</v>
      </c>
      <c r="O1387">
        <f t="shared" si="86"/>
        <v>23000</v>
      </c>
      <c r="P1387" t="str">
        <f>_xlfn.XLOOKUP(N1387,區隔!$B$3:$B$20,區隔!C$3:C$20,0)</f>
        <v>南部</v>
      </c>
      <c r="Q1387" t="str">
        <f>LOOKUP(C1387,區隔!$F$3:$F$5,區隔!$E$3:$E$5)</f>
        <v>中坪數</v>
      </c>
      <c r="R1387">
        <f t="shared" si="87"/>
        <v>20</v>
      </c>
    </row>
    <row r="1388" spans="1:18" x14ac:dyDescent="0.3">
      <c r="A1388" s="7" t="s">
        <v>3330</v>
      </c>
      <c r="B1388" t="s">
        <v>1</v>
      </c>
      <c r="C1388">
        <v>32.4</v>
      </c>
      <c r="D1388" t="s">
        <v>50</v>
      </c>
      <c r="E1388" t="s">
        <v>53</v>
      </c>
      <c r="F1388" t="s">
        <v>3331</v>
      </c>
      <c r="G1388" t="s">
        <v>493</v>
      </c>
      <c r="H1388" t="str" cm="1">
        <f t="array" ref="H1388:I1388">_xlfn.TEXTSPLIT(SUBSTITUTE(D1388,"樓",""),"/",,,0)</f>
        <v>2</v>
      </c>
      <c r="I1388" t="str">
        <v>7</v>
      </c>
      <c r="J1388" cm="1">
        <f t="array" ref="J1388">GetNumByUnit(E1388,"房")</f>
        <v>3</v>
      </c>
      <c r="K1388" cm="1">
        <f t="array" ref="K1388">GetNumByUnit(E1388,"廳")</f>
        <v>2</v>
      </c>
      <c r="L1388" cm="1">
        <f t="array" ref="L1388">GetNumByUnit(E1388,"衛")</f>
        <v>2</v>
      </c>
      <c r="M1388" t="str">
        <f t="shared" si="84"/>
        <v xml:space="preserve">台中市南屯區大墩十四街  </v>
      </c>
      <c r="N1388" t="str">
        <f t="shared" si="85"/>
        <v>台中市</v>
      </c>
      <c r="O1388">
        <f t="shared" si="86"/>
        <v>20000</v>
      </c>
      <c r="P1388" t="str">
        <f>_xlfn.XLOOKUP(N1388,區隔!$B$3:$B$20,區隔!C$3:C$20,0)</f>
        <v>中部</v>
      </c>
      <c r="Q1388" t="str">
        <f>LOOKUP(C1388,區隔!$F$3:$F$5,區隔!$E$3:$E$5)</f>
        <v>大坪數</v>
      </c>
      <c r="R1388">
        <f t="shared" si="87"/>
        <v>10</v>
      </c>
    </row>
    <row r="1389" spans="1:18" x14ac:dyDescent="0.3">
      <c r="A1389" s="7" t="s">
        <v>3332</v>
      </c>
      <c r="B1389" t="s">
        <v>1</v>
      </c>
      <c r="C1389">
        <v>43.9</v>
      </c>
      <c r="D1389" t="s">
        <v>226</v>
      </c>
      <c r="E1389" t="s">
        <v>3333</v>
      </c>
      <c r="F1389" t="s">
        <v>3334</v>
      </c>
      <c r="G1389" t="s">
        <v>29</v>
      </c>
      <c r="H1389" t="str" cm="1">
        <f t="array" ref="H1389:I1389">_xlfn.TEXTSPLIT(SUBSTITUTE(D1389,"樓",""),"/",,,0)</f>
        <v>7</v>
      </c>
      <c r="I1389" t="str">
        <v>7</v>
      </c>
      <c r="J1389" cm="1">
        <f t="array" ref="J1389">GetNumByUnit(E1389,"房")</f>
        <v>8</v>
      </c>
      <c r="K1389" cm="1">
        <f t="array" ref="K1389">GetNumByUnit(E1389,"廳")</f>
        <v>1</v>
      </c>
      <c r="L1389" cm="1">
        <f t="array" ref="L1389">GetNumByUnit(E1389,"衛")</f>
        <v>3</v>
      </c>
      <c r="M1389" t="str">
        <f t="shared" si="84"/>
        <v xml:space="preserve">高雄市前金區市中一路  </v>
      </c>
      <c r="N1389" t="str">
        <f t="shared" si="85"/>
        <v>高雄市</v>
      </c>
      <c r="O1389">
        <f t="shared" si="86"/>
        <v>25000</v>
      </c>
      <c r="P1389" t="str">
        <f>_xlfn.XLOOKUP(N1389,區隔!$B$3:$B$20,區隔!C$3:C$20,0)</f>
        <v>南部</v>
      </c>
      <c r="Q1389" t="str">
        <f>LOOKUP(C1389,區隔!$F$3:$F$5,區隔!$E$3:$E$5)</f>
        <v>大坪數</v>
      </c>
      <c r="R1389">
        <f t="shared" si="87"/>
        <v>10</v>
      </c>
    </row>
    <row r="1390" spans="1:18" x14ac:dyDescent="0.3">
      <c r="A1390" s="7" t="s">
        <v>3337</v>
      </c>
      <c r="B1390" t="s">
        <v>1</v>
      </c>
      <c r="C1390">
        <v>57.43</v>
      </c>
      <c r="D1390" t="s">
        <v>610</v>
      </c>
      <c r="E1390" t="s">
        <v>66</v>
      </c>
      <c r="F1390" t="s">
        <v>3338</v>
      </c>
      <c r="G1390" t="s">
        <v>116</v>
      </c>
      <c r="H1390" t="str" cm="1">
        <f t="array" ref="H1390:I1390">_xlfn.TEXTSPLIT(SUBSTITUTE(D1390,"樓",""),"/",,,0)</f>
        <v>10</v>
      </c>
      <c r="I1390" t="str">
        <v>14</v>
      </c>
      <c r="J1390" cm="1">
        <f t="array" ref="J1390">GetNumByUnit(E1390,"房")</f>
        <v>4</v>
      </c>
      <c r="K1390" cm="1">
        <f t="array" ref="K1390">GetNumByUnit(E1390,"廳")</f>
        <v>2</v>
      </c>
      <c r="L1390" cm="1">
        <f t="array" ref="L1390">GetNumByUnit(E1390,"衛")</f>
        <v>2</v>
      </c>
      <c r="M1390" t="str">
        <f t="shared" si="84"/>
        <v xml:space="preserve">台中市太平區立智街  </v>
      </c>
      <c r="N1390" t="str">
        <f t="shared" si="85"/>
        <v>台中市</v>
      </c>
      <c r="O1390">
        <f t="shared" si="86"/>
        <v>48000</v>
      </c>
      <c r="P1390" t="str">
        <f>_xlfn.XLOOKUP(N1390,區隔!$B$3:$B$20,區隔!C$3:C$20,0)</f>
        <v>中部</v>
      </c>
      <c r="Q1390" t="str">
        <f>LOOKUP(C1390,區隔!$F$3:$F$5,區隔!$E$3:$E$5)</f>
        <v>大坪數</v>
      </c>
      <c r="R1390">
        <f t="shared" si="87"/>
        <v>20</v>
      </c>
    </row>
    <row r="1391" spans="1:18" x14ac:dyDescent="0.3">
      <c r="A1391" s="7" t="s">
        <v>3339</v>
      </c>
      <c r="B1391" t="s">
        <v>1</v>
      </c>
      <c r="C1391">
        <v>6.83</v>
      </c>
      <c r="D1391" t="s">
        <v>50</v>
      </c>
      <c r="E1391" t="s">
        <v>56</v>
      </c>
      <c r="F1391" t="s">
        <v>3340</v>
      </c>
      <c r="G1391" t="s">
        <v>214</v>
      </c>
      <c r="H1391" t="str" cm="1">
        <f t="array" ref="H1391:I1391">_xlfn.TEXTSPLIT(SUBSTITUTE(D1391,"樓",""),"/",,,0)</f>
        <v>2</v>
      </c>
      <c r="I1391" t="str">
        <v>7</v>
      </c>
      <c r="J1391" cm="1">
        <f t="array" ref="J1391">GetNumByUnit(E1391,"房")</f>
        <v>1</v>
      </c>
      <c r="K1391" cm="1">
        <f t="array" ref="K1391">GetNumByUnit(E1391,"廳")</f>
        <v>1</v>
      </c>
      <c r="L1391" cm="1">
        <f t="array" ref="L1391">GetNumByUnit(E1391,"衛")</f>
        <v>1</v>
      </c>
      <c r="M1391" t="str">
        <f t="shared" si="84"/>
        <v xml:space="preserve">桃園市大園區大豐二街  </v>
      </c>
      <c r="N1391" t="str">
        <f t="shared" si="85"/>
        <v>桃園市</v>
      </c>
      <c r="O1391">
        <f t="shared" si="86"/>
        <v>18000</v>
      </c>
      <c r="P1391" t="str">
        <f>_xlfn.XLOOKUP(N1391,區隔!$B$3:$B$20,區隔!C$3:C$20,0)</f>
        <v>北部</v>
      </c>
      <c r="Q1391" t="str">
        <f>LOOKUP(C1391,區隔!$F$3:$F$5,區隔!$E$3:$E$5)</f>
        <v>小坪數</v>
      </c>
      <c r="R1391">
        <f t="shared" si="87"/>
        <v>10</v>
      </c>
    </row>
    <row r="1392" spans="1:18" x14ac:dyDescent="0.3">
      <c r="A1392" s="7" t="s">
        <v>3341</v>
      </c>
      <c r="B1392" t="s">
        <v>1</v>
      </c>
      <c r="C1392">
        <v>20.23</v>
      </c>
      <c r="D1392" t="s">
        <v>88</v>
      </c>
      <c r="E1392" t="s">
        <v>79</v>
      </c>
      <c r="F1392" t="s">
        <v>3342</v>
      </c>
      <c r="G1392" t="s">
        <v>523</v>
      </c>
      <c r="H1392" t="str" cm="1">
        <f t="array" ref="H1392:I1392">_xlfn.TEXTSPLIT(SUBSTITUTE(D1392,"樓",""),"/",,,0)</f>
        <v>2</v>
      </c>
      <c r="I1392" t="str">
        <v>5</v>
      </c>
      <c r="J1392" cm="1">
        <f t="array" ref="J1392">GetNumByUnit(E1392,"房")</f>
        <v>1</v>
      </c>
      <c r="K1392" cm="1">
        <f t="array" ref="K1392">GetNumByUnit(E1392,"廳")</f>
        <v>2</v>
      </c>
      <c r="L1392" cm="1">
        <f t="array" ref="L1392">GetNumByUnit(E1392,"衛")</f>
        <v>1</v>
      </c>
      <c r="M1392" t="str">
        <f t="shared" si="84"/>
        <v xml:space="preserve">桃園市桃園區福山街  </v>
      </c>
      <c r="N1392" t="str">
        <f t="shared" si="85"/>
        <v>桃園市</v>
      </c>
      <c r="O1392">
        <f t="shared" si="86"/>
        <v>13000</v>
      </c>
      <c r="P1392" t="str">
        <f>_xlfn.XLOOKUP(N1392,區隔!$B$3:$B$20,區隔!C$3:C$20,0)</f>
        <v>北部</v>
      </c>
      <c r="Q1392" t="str">
        <f>LOOKUP(C1392,區隔!$F$3:$F$5,區隔!$E$3:$E$5)</f>
        <v>中坪數</v>
      </c>
      <c r="R1392">
        <f t="shared" si="87"/>
        <v>10</v>
      </c>
    </row>
    <row r="1393" spans="1:18" x14ac:dyDescent="0.3">
      <c r="A1393" s="7" t="s">
        <v>3343</v>
      </c>
      <c r="B1393" t="s">
        <v>1</v>
      </c>
      <c r="C1393">
        <v>52.21</v>
      </c>
      <c r="D1393" t="s">
        <v>803</v>
      </c>
      <c r="E1393" t="s">
        <v>66</v>
      </c>
      <c r="F1393" t="s">
        <v>3344</v>
      </c>
      <c r="G1393" t="s">
        <v>243</v>
      </c>
      <c r="H1393" t="str" cm="1">
        <f t="array" ref="H1393:I1393">_xlfn.TEXTSPLIT(SUBSTITUTE(D1393,"樓",""),"/",,,0)</f>
        <v>9</v>
      </c>
      <c r="I1393" t="str">
        <v>10</v>
      </c>
      <c r="J1393" cm="1">
        <f t="array" ref="J1393">GetNumByUnit(E1393,"房")</f>
        <v>4</v>
      </c>
      <c r="K1393" cm="1">
        <f t="array" ref="K1393">GetNumByUnit(E1393,"廳")</f>
        <v>2</v>
      </c>
      <c r="L1393" cm="1">
        <f t="array" ref="L1393">GetNumByUnit(E1393,"衛")</f>
        <v>2</v>
      </c>
      <c r="M1393" t="str">
        <f t="shared" si="84"/>
        <v xml:space="preserve">桃園市桃園區民有十五街  </v>
      </c>
      <c r="N1393" t="str">
        <f t="shared" si="85"/>
        <v>桃園市</v>
      </c>
      <c r="O1393">
        <f t="shared" si="86"/>
        <v>30000</v>
      </c>
      <c r="P1393" t="str">
        <f>_xlfn.XLOOKUP(N1393,區隔!$B$3:$B$20,區隔!C$3:C$20,0)</f>
        <v>北部</v>
      </c>
      <c r="Q1393" t="str">
        <f>LOOKUP(C1393,區隔!$F$3:$F$5,區隔!$E$3:$E$5)</f>
        <v>大坪數</v>
      </c>
      <c r="R1393">
        <f t="shared" si="87"/>
        <v>10</v>
      </c>
    </row>
    <row r="1394" spans="1:18" x14ac:dyDescent="0.3">
      <c r="A1394" s="7" t="s">
        <v>833</v>
      </c>
      <c r="B1394" t="s">
        <v>1</v>
      </c>
      <c r="C1394">
        <v>24.12</v>
      </c>
      <c r="D1394" t="s">
        <v>834</v>
      </c>
      <c r="E1394" t="s">
        <v>56</v>
      </c>
      <c r="F1394" t="s">
        <v>113</v>
      </c>
      <c r="G1394" t="s">
        <v>30</v>
      </c>
      <c r="H1394" t="str" cm="1">
        <f t="array" ref="H1394:I1394">_xlfn.TEXTSPLIT(SUBSTITUTE(D1394,"樓",""),"/",,,0)</f>
        <v>4</v>
      </c>
      <c r="I1394" t="str">
        <v>13</v>
      </c>
      <c r="J1394" cm="1">
        <f t="array" ref="J1394">GetNumByUnit(E1394,"房")</f>
        <v>1</v>
      </c>
      <c r="K1394" cm="1">
        <f t="array" ref="K1394">GetNumByUnit(E1394,"廳")</f>
        <v>1</v>
      </c>
      <c r="L1394" cm="1">
        <f t="array" ref="L1394">GetNumByUnit(E1394,"衛")</f>
        <v>1</v>
      </c>
      <c r="M1394" t="str">
        <f t="shared" si="84"/>
        <v xml:space="preserve">台北市大安區復興南路一段  </v>
      </c>
      <c r="N1394" t="str">
        <f t="shared" si="85"/>
        <v>台北市</v>
      </c>
      <c r="O1394">
        <f t="shared" si="86"/>
        <v>65000</v>
      </c>
      <c r="P1394" t="str">
        <f>_xlfn.XLOOKUP(N1394,區隔!$B$3:$B$20,區隔!C$3:C$20,0)</f>
        <v>北部</v>
      </c>
      <c r="Q1394" t="str">
        <f>LOOKUP(C1394,區隔!$F$3:$F$5,區隔!$E$3:$E$5)</f>
        <v>中坪數</v>
      </c>
      <c r="R1394">
        <f t="shared" si="87"/>
        <v>20</v>
      </c>
    </row>
    <row r="1395" spans="1:18" x14ac:dyDescent="0.3">
      <c r="A1395" s="7" t="s">
        <v>3345</v>
      </c>
      <c r="B1395" t="s">
        <v>1</v>
      </c>
      <c r="C1395">
        <v>41.79</v>
      </c>
      <c r="D1395" t="s">
        <v>871</v>
      </c>
      <c r="E1395" t="s">
        <v>61</v>
      </c>
      <c r="F1395" t="s">
        <v>3346</v>
      </c>
      <c r="G1395" t="s">
        <v>245</v>
      </c>
      <c r="H1395" t="str" cm="1">
        <f t="array" ref="H1395:I1395">_xlfn.TEXTSPLIT(SUBSTITUTE(D1395,"樓",""),"/",,,0)</f>
        <v>7</v>
      </c>
      <c r="I1395" t="str">
        <v>13</v>
      </c>
      <c r="J1395" cm="1">
        <f t="array" ref="J1395">GetNumByUnit(E1395,"房")</f>
        <v>2</v>
      </c>
      <c r="K1395" cm="1">
        <f t="array" ref="K1395">GetNumByUnit(E1395,"廳")</f>
        <v>2</v>
      </c>
      <c r="L1395" cm="1">
        <f t="array" ref="L1395">GetNumByUnit(E1395,"衛")</f>
        <v>1</v>
      </c>
      <c r="M1395" t="str">
        <f t="shared" si="84"/>
        <v xml:space="preserve">桃園市桃園區龍泉六街  </v>
      </c>
      <c r="N1395" t="str">
        <f t="shared" si="85"/>
        <v>桃園市</v>
      </c>
      <c r="O1395">
        <f t="shared" si="86"/>
        <v>23000</v>
      </c>
      <c r="P1395" t="str">
        <f>_xlfn.XLOOKUP(N1395,區隔!$B$3:$B$20,區隔!C$3:C$20,0)</f>
        <v>北部</v>
      </c>
      <c r="Q1395" t="str">
        <f>LOOKUP(C1395,區隔!$F$3:$F$5,區隔!$E$3:$E$5)</f>
        <v>大坪數</v>
      </c>
      <c r="R1395">
        <f t="shared" si="87"/>
        <v>20</v>
      </c>
    </row>
    <row r="1396" spans="1:18" x14ac:dyDescent="0.3">
      <c r="A1396" s="7" t="s">
        <v>3347</v>
      </c>
      <c r="B1396" t="s">
        <v>1</v>
      </c>
      <c r="C1396">
        <v>22.85</v>
      </c>
      <c r="D1396" t="s">
        <v>95</v>
      </c>
      <c r="E1396" t="s">
        <v>61</v>
      </c>
      <c r="F1396" t="s">
        <v>3348</v>
      </c>
      <c r="G1396" t="s">
        <v>999</v>
      </c>
      <c r="H1396" t="str" cm="1">
        <f t="array" ref="H1396:I1396">_xlfn.TEXTSPLIT(SUBSTITUTE(D1396,"樓",""),"/",,,0)</f>
        <v>8</v>
      </c>
      <c r="I1396" t="str">
        <v>15</v>
      </c>
      <c r="J1396" cm="1">
        <f t="array" ref="J1396">GetNumByUnit(E1396,"房")</f>
        <v>2</v>
      </c>
      <c r="K1396" cm="1">
        <f t="array" ref="K1396">GetNumByUnit(E1396,"廳")</f>
        <v>2</v>
      </c>
      <c r="L1396" cm="1">
        <f t="array" ref="L1396">GetNumByUnit(E1396,"衛")</f>
        <v>1</v>
      </c>
      <c r="M1396" t="str">
        <f t="shared" si="84"/>
        <v xml:space="preserve"> 新北市土城區清水路  </v>
      </c>
      <c r="N1396" t="str">
        <f t="shared" si="85"/>
        <v>新北市</v>
      </c>
      <c r="O1396">
        <f t="shared" si="86"/>
        <v>26000</v>
      </c>
      <c r="P1396" t="str">
        <f>_xlfn.XLOOKUP(N1396,區隔!$B$3:$B$20,區隔!C$3:C$20,0)</f>
        <v>北部</v>
      </c>
      <c r="Q1396" t="str">
        <f>LOOKUP(C1396,區隔!$F$3:$F$5,區隔!$E$3:$E$5)</f>
        <v>中坪數</v>
      </c>
      <c r="R1396">
        <f t="shared" si="87"/>
        <v>20</v>
      </c>
    </row>
    <row r="1397" spans="1:18" x14ac:dyDescent="0.3">
      <c r="A1397" s="7" t="s">
        <v>3349</v>
      </c>
      <c r="B1397" t="s">
        <v>1</v>
      </c>
      <c r="C1397">
        <v>31.81</v>
      </c>
      <c r="D1397" t="s">
        <v>556</v>
      </c>
      <c r="E1397" t="s">
        <v>53</v>
      </c>
      <c r="F1397" t="s">
        <v>3350</v>
      </c>
      <c r="G1397" t="s">
        <v>1828</v>
      </c>
      <c r="H1397" t="str" cm="1">
        <f t="array" ref="H1397:I1397">_xlfn.TEXTSPLIT(SUBSTITUTE(D1397,"樓",""),"/",,,0)</f>
        <v>3</v>
      </c>
      <c r="I1397" t="str">
        <v>6</v>
      </c>
      <c r="J1397" cm="1">
        <f t="array" ref="J1397">GetNumByUnit(E1397,"房")</f>
        <v>3</v>
      </c>
      <c r="K1397" cm="1">
        <f t="array" ref="K1397">GetNumByUnit(E1397,"廳")</f>
        <v>2</v>
      </c>
      <c r="L1397" cm="1">
        <f t="array" ref="L1397">GetNumByUnit(E1397,"衛")</f>
        <v>2</v>
      </c>
      <c r="M1397" t="str">
        <f t="shared" si="84"/>
        <v xml:space="preserve">桃園市桃園區中州街  </v>
      </c>
      <c r="N1397" t="str">
        <f t="shared" si="85"/>
        <v>桃園市</v>
      </c>
      <c r="O1397">
        <f t="shared" si="86"/>
        <v>22500</v>
      </c>
      <c r="P1397" t="str">
        <f>_xlfn.XLOOKUP(N1397,區隔!$B$3:$B$20,區隔!C$3:C$20,0)</f>
        <v>北部</v>
      </c>
      <c r="Q1397" t="str">
        <f>LOOKUP(C1397,區隔!$F$3:$F$5,區隔!$E$3:$E$5)</f>
        <v>大坪數</v>
      </c>
      <c r="R1397">
        <f t="shared" si="87"/>
        <v>10</v>
      </c>
    </row>
    <row r="1398" spans="1:18" x14ac:dyDescent="0.3">
      <c r="A1398" s="7" t="s">
        <v>3351</v>
      </c>
      <c r="B1398" t="s">
        <v>1</v>
      </c>
      <c r="C1398">
        <v>22.45</v>
      </c>
      <c r="D1398" t="s">
        <v>284</v>
      </c>
      <c r="E1398" t="s">
        <v>53</v>
      </c>
      <c r="F1398" t="s">
        <v>3352</v>
      </c>
      <c r="G1398" t="s">
        <v>18</v>
      </c>
      <c r="H1398" t="str" cm="1">
        <f t="array" ref="H1398:I1398">_xlfn.TEXTSPLIT(SUBSTITUTE(D1398,"樓",""),"/",,,0)</f>
        <v>1-2</v>
      </c>
      <c r="I1398" t="str">
        <v>2</v>
      </c>
      <c r="J1398" cm="1">
        <f t="array" ref="J1398">GetNumByUnit(E1398,"房")</f>
        <v>3</v>
      </c>
      <c r="K1398" cm="1">
        <f t="array" ref="K1398">GetNumByUnit(E1398,"廳")</f>
        <v>2</v>
      </c>
      <c r="L1398" cm="1">
        <f t="array" ref="L1398">GetNumByUnit(E1398,"衛")</f>
        <v>2</v>
      </c>
      <c r="M1398" t="str">
        <f t="shared" si="84"/>
        <v xml:space="preserve">台南市北區長榮路五段  </v>
      </c>
      <c r="N1398" t="str">
        <f t="shared" si="85"/>
        <v>台南市</v>
      </c>
      <c r="O1398">
        <f t="shared" si="86"/>
        <v>22000</v>
      </c>
      <c r="P1398" t="str">
        <f>_xlfn.XLOOKUP(N1398,區隔!$B$3:$B$20,區隔!C$3:C$20,0)</f>
        <v>南部</v>
      </c>
      <c r="Q1398" t="str">
        <f>LOOKUP(C1398,區隔!$F$3:$F$5,區隔!$E$3:$E$5)</f>
        <v>中坪數</v>
      </c>
      <c r="R1398">
        <f t="shared" si="87"/>
        <v>10</v>
      </c>
    </row>
    <row r="1399" spans="1:18" x14ac:dyDescent="0.3">
      <c r="A1399" s="7" t="s">
        <v>835</v>
      </c>
      <c r="B1399" t="s">
        <v>1</v>
      </c>
      <c r="C1399">
        <v>34.450000000000003</v>
      </c>
      <c r="D1399" t="s">
        <v>445</v>
      </c>
      <c r="E1399" t="s">
        <v>53</v>
      </c>
      <c r="F1399" t="s">
        <v>836</v>
      </c>
      <c r="G1399" t="s">
        <v>228</v>
      </c>
      <c r="H1399" t="str" cm="1">
        <f t="array" ref="H1399:I1399">_xlfn.TEXTSPLIT(SUBSTITUTE(D1399,"樓",""),"/",,,0)</f>
        <v>3</v>
      </c>
      <c r="I1399" t="str">
        <v>4</v>
      </c>
      <c r="J1399" cm="1">
        <f t="array" ref="J1399">GetNumByUnit(E1399,"房")</f>
        <v>3</v>
      </c>
      <c r="K1399" cm="1">
        <f t="array" ref="K1399">GetNumByUnit(E1399,"廳")</f>
        <v>2</v>
      </c>
      <c r="L1399" cm="1">
        <f t="array" ref="L1399">GetNumByUnit(E1399,"衛")</f>
        <v>2</v>
      </c>
      <c r="M1399" t="str">
        <f t="shared" si="84"/>
        <v xml:space="preserve">台北市信義區嘉興街  </v>
      </c>
      <c r="N1399" t="str">
        <f t="shared" si="85"/>
        <v>台北市</v>
      </c>
      <c r="O1399">
        <f t="shared" si="86"/>
        <v>35000</v>
      </c>
      <c r="P1399" t="str">
        <f>_xlfn.XLOOKUP(N1399,區隔!$B$3:$B$20,區隔!C$3:C$20,0)</f>
        <v>北部</v>
      </c>
      <c r="Q1399" t="str">
        <f>LOOKUP(C1399,區隔!$F$3:$F$5,區隔!$E$3:$E$5)</f>
        <v>大坪數</v>
      </c>
      <c r="R1399">
        <f t="shared" si="87"/>
        <v>10</v>
      </c>
    </row>
    <row r="1400" spans="1:18" x14ac:dyDescent="0.3">
      <c r="A1400" s="7" t="s">
        <v>3353</v>
      </c>
      <c r="B1400" t="s">
        <v>1</v>
      </c>
      <c r="C1400">
        <v>36.5</v>
      </c>
      <c r="D1400" t="s">
        <v>866</v>
      </c>
      <c r="E1400" t="s">
        <v>51</v>
      </c>
      <c r="F1400" t="s">
        <v>3354</v>
      </c>
      <c r="G1400" t="s">
        <v>87</v>
      </c>
      <c r="H1400" t="str" cm="1">
        <f t="array" ref="H1400:I1400">_xlfn.TEXTSPLIT(SUBSTITUTE(D1400,"樓",""),"/",,,0)</f>
        <v>5</v>
      </c>
      <c r="I1400" t="str">
        <v>13</v>
      </c>
      <c r="J1400" cm="1">
        <f t="array" ref="J1400">GetNumByUnit(E1400,"房")</f>
        <v>2</v>
      </c>
      <c r="K1400" cm="1">
        <f t="array" ref="K1400">GetNumByUnit(E1400,"廳")</f>
        <v>2</v>
      </c>
      <c r="L1400" cm="1">
        <f t="array" ref="L1400">GetNumByUnit(E1400,"衛")</f>
        <v>2</v>
      </c>
      <c r="M1400" t="str">
        <f t="shared" si="84"/>
        <v xml:space="preserve">桃園市八德區大福街  </v>
      </c>
      <c r="N1400" t="str">
        <f t="shared" si="85"/>
        <v>桃園市</v>
      </c>
      <c r="O1400">
        <f t="shared" si="86"/>
        <v>24000</v>
      </c>
      <c r="P1400" t="str">
        <f>_xlfn.XLOOKUP(N1400,區隔!$B$3:$B$20,區隔!C$3:C$20,0)</f>
        <v>北部</v>
      </c>
      <c r="Q1400" t="str">
        <f>LOOKUP(C1400,區隔!$F$3:$F$5,區隔!$E$3:$E$5)</f>
        <v>大坪數</v>
      </c>
      <c r="R1400">
        <f t="shared" si="87"/>
        <v>20</v>
      </c>
    </row>
    <row r="1401" spans="1:18" x14ac:dyDescent="0.3">
      <c r="A1401" s="7" t="s">
        <v>3356</v>
      </c>
      <c r="B1401" t="s">
        <v>1</v>
      </c>
      <c r="C1401">
        <v>20.99</v>
      </c>
      <c r="D1401" t="s">
        <v>1064</v>
      </c>
      <c r="E1401" t="s">
        <v>141</v>
      </c>
      <c r="F1401" t="s">
        <v>2033</v>
      </c>
      <c r="G1401" t="s">
        <v>1828</v>
      </c>
      <c r="H1401" t="str" cm="1">
        <f t="array" ref="H1401:I1401">_xlfn.TEXTSPLIT(SUBSTITUTE(D1401,"樓",""),"/",,,0)</f>
        <v>11</v>
      </c>
      <c r="I1401" t="str">
        <v>14</v>
      </c>
      <c r="J1401" cm="1">
        <f t="array" ref="J1401">GetNumByUnit(E1401,"房")</f>
        <v>2</v>
      </c>
      <c r="K1401" cm="1">
        <f t="array" ref="K1401">GetNumByUnit(E1401,"廳")</f>
        <v>1</v>
      </c>
      <c r="L1401" cm="1">
        <f t="array" ref="L1401">GetNumByUnit(E1401,"衛")</f>
        <v>1</v>
      </c>
      <c r="M1401" t="str">
        <f t="shared" si="84"/>
        <v xml:space="preserve">新北市淡水區新市一路一段  </v>
      </c>
      <c r="N1401" t="str">
        <f t="shared" si="85"/>
        <v>新北市</v>
      </c>
      <c r="O1401">
        <f t="shared" si="86"/>
        <v>22500</v>
      </c>
      <c r="P1401" t="str">
        <f>_xlfn.XLOOKUP(N1401,區隔!$B$3:$B$20,區隔!C$3:C$20,0)</f>
        <v>北部</v>
      </c>
      <c r="Q1401" t="str">
        <f>LOOKUP(C1401,區隔!$F$3:$F$5,區隔!$E$3:$E$5)</f>
        <v>中坪數</v>
      </c>
      <c r="R1401">
        <f t="shared" si="87"/>
        <v>20</v>
      </c>
    </row>
    <row r="1402" spans="1:18" x14ac:dyDescent="0.3">
      <c r="A1402" s="7" t="s">
        <v>3357</v>
      </c>
      <c r="B1402" t="s">
        <v>1</v>
      </c>
      <c r="C1402">
        <v>30.55</v>
      </c>
      <c r="D1402" t="s">
        <v>63</v>
      </c>
      <c r="E1402" t="s">
        <v>53</v>
      </c>
      <c r="F1402" t="s">
        <v>2293</v>
      </c>
      <c r="G1402" t="s">
        <v>245</v>
      </c>
      <c r="H1402" t="str" cm="1">
        <f t="array" ref="H1402:I1402">_xlfn.TEXTSPLIT(SUBSTITUTE(D1402,"樓",""),"/",,,0)</f>
        <v>5</v>
      </c>
      <c r="I1402" t="str">
        <v>5</v>
      </c>
      <c r="J1402" cm="1">
        <f t="array" ref="J1402">GetNumByUnit(E1402,"房")</f>
        <v>3</v>
      </c>
      <c r="K1402" cm="1">
        <f t="array" ref="K1402">GetNumByUnit(E1402,"廳")</f>
        <v>2</v>
      </c>
      <c r="L1402" cm="1">
        <f t="array" ref="L1402">GetNumByUnit(E1402,"衛")</f>
        <v>2</v>
      </c>
      <c r="M1402" t="str">
        <f t="shared" si="84"/>
        <v xml:space="preserve">新北市土城區延和路  </v>
      </c>
      <c r="N1402" t="str">
        <f t="shared" si="85"/>
        <v>新北市</v>
      </c>
      <c r="O1402">
        <f t="shared" si="86"/>
        <v>23000</v>
      </c>
      <c r="P1402" t="str">
        <f>_xlfn.XLOOKUP(N1402,區隔!$B$3:$B$20,區隔!C$3:C$20,0)</f>
        <v>北部</v>
      </c>
      <c r="Q1402" t="str">
        <f>LOOKUP(C1402,區隔!$F$3:$F$5,區隔!$E$3:$E$5)</f>
        <v>大坪數</v>
      </c>
      <c r="R1402">
        <f t="shared" si="87"/>
        <v>10</v>
      </c>
    </row>
    <row r="1403" spans="1:18" x14ac:dyDescent="0.3">
      <c r="A1403" s="7" t="s">
        <v>3358</v>
      </c>
      <c r="B1403" t="s">
        <v>1</v>
      </c>
      <c r="C1403">
        <v>45.03</v>
      </c>
      <c r="D1403" t="s">
        <v>574</v>
      </c>
      <c r="E1403" t="s">
        <v>53</v>
      </c>
      <c r="F1403" t="s">
        <v>3293</v>
      </c>
      <c r="G1403" t="s">
        <v>87</v>
      </c>
      <c r="H1403" t="str" cm="1">
        <f t="array" ref="H1403:I1403">_xlfn.TEXTSPLIT(SUBSTITUTE(D1403,"樓",""),"/",,,0)</f>
        <v>7</v>
      </c>
      <c r="I1403" t="str">
        <v>15</v>
      </c>
      <c r="J1403" cm="1">
        <f t="array" ref="J1403">GetNumByUnit(E1403,"房")</f>
        <v>3</v>
      </c>
      <c r="K1403" cm="1">
        <f t="array" ref="K1403">GetNumByUnit(E1403,"廳")</f>
        <v>2</v>
      </c>
      <c r="L1403" cm="1">
        <f t="array" ref="L1403">GetNumByUnit(E1403,"衛")</f>
        <v>2</v>
      </c>
      <c r="M1403" t="str">
        <f t="shared" si="84"/>
        <v xml:space="preserve"> 桃園市八德區廣興一路  </v>
      </c>
      <c r="N1403" t="str">
        <f t="shared" si="85"/>
        <v>桃園市</v>
      </c>
      <c r="O1403">
        <f t="shared" si="86"/>
        <v>24000</v>
      </c>
      <c r="P1403" t="str">
        <f>_xlfn.XLOOKUP(N1403,區隔!$B$3:$B$20,區隔!C$3:C$20,0)</f>
        <v>北部</v>
      </c>
      <c r="Q1403" t="str">
        <f>LOOKUP(C1403,區隔!$F$3:$F$5,區隔!$E$3:$E$5)</f>
        <v>大坪數</v>
      </c>
      <c r="R1403">
        <f t="shared" si="87"/>
        <v>20</v>
      </c>
    </row>
    <row r="1404" spans="1:18" x14ac:dyDescent="0.3">
      <c r="A1404" s="7" t="s">
        <v>3361</v>
      </c>
      <c r="B1404" t="s">
        <v>1</v>
      </c>
      <c r="C1404">
        <v>31.23</v>
      </c>
      <c r="D1404" t="s">
        <v>382</v>
      </c>
      <c r="E1404" t="s">
        <v>187</v>
      </c>
      <c r="F1404" t="s">
        <v>3362</v>
      </c>
      <c r="G1404" t="s">
        <v>493</v>
      </c>
      <c r="H1404" t="str" cm="1">
        <f t="array" ref="H1404:I1404">_xlfn.TEXTSPLIT(SUBSTITUTE(D1404,"樓",""),"/",,,0)</f>
        <v>4</v>
      </c>
      <c r="I1404" t="str">
        <v>6</v>
      </c>
      <c r="J1404" cm="1">
        <f t="array" ref="J1404">GetNumByUnit(E1404,"房")</f>
        <v>3</v>
      </c>
      <c r="K1404" cm="1">
        <f t="array" ref="K1404">GetNumByUnit(E1404,"廳")</f>
        <v>2</v>
      </c>
      <c r="L1404" cm="1">
        <f t="array" ref="L1404">GetNumByUnit(E1404,"衛")</f>
        <v>1</v>
      </c>
      <c r="M1404" t="str">
        <f t="shared" si="84"/>
        <v xml:space="preserve">台中市南屯區文山東巷  </v>
      </c>
      <c r="N1404" t="str">
        <f t="shared" si="85"/>
        <v>台中市</v>
      </c>
      <c r="O1404">
        <f t="shared" si="86"/>
        <v>20000</v>
      </c>
      <c r="P1404" t="str">
        <f>_xlfn.XLOOKUP(N1404,區隔!$B$3:$B$20,區隔!C$3:C$20,0)</f>
        <v>中部</v>
      </c>
      <c r="Q1404" t="str">
        <f>LOOKUP(C1404,區隔!$F$3:$F$5,區隔!$E$3:$E$5)</f>
        <v>大坪數</v>
      </c>
      <c r="R1404">
        <f t="shared" si="87"/>
        <v>10</v>
      </c>
    </row>
    <row r="1405" spans="1:18" x14ac:dyDescent="0.3">
      <c r="A1405" s="7" t="s">
        <v>838</v>
      </c>
      <c r="B1405" t="s">
        <v>1</v>
      </c>
      <c r="C1405">
        <v>49.75</v>
      </c>
      <c r="D1405" t="s">
        <v>839</v>
      </c>
      <c r="E1405" t="s">
        <v>53</v>
      </c>
      <c r="F1405" t="s">
        <v>43</v>
      </c>
      <c r="G1405" t="s">
        <v>112</v>
      </c>
      <c r="H1405" t="str" cm="1">
        <f t="array" ref="H1405:I1405">_xlfn.TEXTSPLIT(SUBSTITUTE(D1405,"樓",""),"/",,,0)</f>
        <v>8</v>
      </c>
      <c r="I1405" t="str">
        <v>11</v>
      </c>
      <c r="J1405" cm="1">
        <f t="array" ref="J1405">GetNumByUnit(E1405,"房")</f>
        <v>3</v>
      </c>
      <c r="K1405" cm="1">
        <f t="array" ref="K1405">GetNumByUnit(E1405,"廳")</f>
        <v>2</v>
      </c>
      <c r="L1405" cm="1">
        <f t="array" ref="L1405">GetNumByUnit(E1405,"衛")</f>
        <v>2</v>
      </c>
      <c r="M1405" t="str">
        <f t="shared" si="84"/>
        <v xml:space="preserve">台北市內湖區民權東路六段  </v>
      </c>
      <c r="N1405" t="str">
        <f t="shared" si="85"/>
        <v>台北市</v>
      </c>
      <c r="O1405">
        <f t="shared" si="86"/>
        <v>60000</v>
      </c>
      <c r="P1405" t="str">
        <f>_xlfn.XLOOKUP(N1405,區隔!$B$3:$B$20,區隔!C$3:C$20,0)</f>
        <v>北部</v>
      </c>
      <c r="Q1405" t="str">
        <f>LOOKUP(C1405,區隔!$F$3:$F$5,區隔!$E$3:$E$5)</f>
        <v>大坪數</v>
      </c>
      <c r="R1405">
        <f t="shared" si="87"/>
        <v>20</v>
      </c>
    </row>
    <row r="1406" spans="1:18" x14ac:dyDescent="0.3">
      <c r="A1406" s="7" t="s">
        <v>3363</v>
      </c>
      <c r="B1406" t="s">
        <v>1</v>
      </c>
      <c r="C1406">
        <v>33.9</v>
      </c>
      <c r="D1406" t="s">
        <v>232</v>
      </c>
      <c r="E1406" t="s">
        <v>53</v>
      </c>
      <c r="F1406" t="s">
        <v>3177</v>
      </c>
      <c r="G1406" t="s">
        <v>177</v>
      </c>
      <c r="H1406" t="str" cm="1">
        <f t="array" ref="H1406:I1406">_xlfn.TEXTSPLIT(SUBSTITUTE(D1406,"樓",""),"/",,,0)</f>
        <v>2</v>
      </c>
      <c r="I1406" t="str">
        <v>14</v>
      </c>
      <c r="J1406" cm="1">
        <f t="array" ref="J1406">GetNumByUnit(E1406,"房")</f>
        <v>3</v>
      </c>
      <c r="K1406" cm="1">
        <f t="array" ref="K1406">GetNumByUnit(E1406,"廳")</f>
        <v>2</v>
      </c>
      <c r="L1406" cm="1">
        <f t="array" ref="L1406">GetNumByUnit(E1406,"衛")</f>
        <v>2</v>
      </c>
      <c r="M1406" t="str">
        <f t="shared" si="84"/>
        <v xml:space="preserve">台中市西屯區青海路二段  </v>
      </c>
      <c r="N1406" t="str">
        <f t="shared" si="85"/>
        <v>台中市</v>
      </c>
      <c r="O1406">
        <f t="shared" si="86"/>
        <v>38000</v>
      </c>
      <c r="P1406" t="str">
        <f>_xlfn.XLOOKUP(N1406,區隔!$B$3:$B$20,區隔!C$3:C$20,0)</f>
        <v>中部</v>
      </c>
      <c r="Q1406" t="str">
        <f>LOOKUP(C1406,區隔!$F$3:$F$5,區隔!$E$3:$E$5)</f>
        <v>大坪數</v>
      </c>
      <c r="R1406">
        <f t="shared" si="87"/>
        <v>20</v>
      </c>
    </row>
    <row r="1407" spans="1:18" x14ac:dyDescent="0.3">
      <c r="A1407" s="7" t="s">
        <v>3364</v>
      </c>
      <c r="B1407" t="s">
        <v>1</v>
      </c>
      <c r="C1407">
        <v>33.1</v>
      </c>
      <c r="D1407" t="s">
        <v>1445</v>
      </c>
      <c r="E1407" t="s">
        <v>51</v>
      </c>
      <c r="F1407" t="s">
        <v>1660</v>
      </c>
      <c r="G1407" t="s">
        <v>507</v>
      </c>
      <c r="H1407" t="str" cm="1">
        <f t="array" ref="H1407:I1407">_xlfn.TEXTSPLIT(SUBSTITUTE(D1407,"樓",""),"/",,,0)</f>
        <v>14</v>
      </c>
      <c r="I1407" t="str">
        <v>23</v>
      </c>
      <c r="J1407" cm="1">
        <f t="array" ref="J1407">GetNumByUnit(E1407,"房")</f>
        <v>2</v>
      </c>
      <c r="K1407" cm="1">
        <f t="array" ref="K1407">GetNumByUnit(E1407,"廳")</f>
        <v>2</v>
      </c>
      <c r="L1407" cm="1">
        <f t="array" ref="L1407">GetNumByUnit(E1407,"衛")</f>
        <v>2</v>
      </c>
      <c r="M1407" t="str">
        <f t="shared" si="84"/>
        <v xml:space="preserve">新北市土城區學府路二段  </v>
      </c>
      <c r="N1407" t="str">
        <f t="shared" si="85"/>
        <v>新北市</v>
      </c>
      <c r="O1407">
        <f t="shared" si="86"/>
        <v>32800</v>
      </c>
      <c r="P1407" t="str">
        <f>_xlfn.XLOOKUP(N1407,區隔!$B$3:$B$20,區隔!C$3:C$20,0)</f>
        <v>北部</v>
      </c>
      <c r="Q1407" t="str">
        <f>LOOKUP(C1407,區隔!$F$3:$F$5,區隔!$E$3:$E$5)</f>
        <v>大坪數</v>
      </c>
      <c r="R1407">
        <f t="shared" si="87"/>
        <v>30</v>
      </c>
    </row>
    <row r="1408" spans="1:18" x14ac:dyDescent="0.3">
      <c r="A1408" s="7" t="s">
        <v>3366</v>
      </c>
      <c r="B1408" t="s">
        <v>1</v>
      </c>
      <c r="C1408">
        <v>34.61</v>
      </c>
      <c r="D1408" t="s">
        <v>1715</v>
      </c>
      <c r="E1408" t="s">
        <v>56</v>
      </c>
      <c r="F1408" t="s">
        <v>2719</v>
      </c>
      <c r="G1408" t="s">
        <v>29</v>
      </c>
      <c r="H1408" t="str" cm="1">
        <f t="array" ref="H1408:I1408">_xlfn.TEXTSPLIT(SUBSTITUTE(D1408,"樓",""),"/",,,0)</f>
        <v>7</v>
      </c>
      <c r="I1408" t="str">
        <v>29</v>
      </c>
      <c r="J1408" cm="1">
        <f t="array" ref="J1408">GetNumByUnit(E1408,"房")</f>
        <v>1</v>
      </c>
      <c r="K1408" cm="1">
        <f t="array" ref="K1408">GetNumByUnit(E1408,"廳")</f>
        <v>1</v>
      </c>
      <c r="L1408" cm="1">
        <f t="array" ref="L1408">GetNumByUnit(E1408,"衛")</f>
        <v>1</v>
      </c>
      <c r="M1408" t="str">
        <f t="shared" si="84"/>
        <v xml:space="preserve">新北市淡水區中正路二段  </v>
      </c>
      <c r="N1408" t="str">
        <f t="shared" si="85"/>
        <v>新北市</v>
      </c>
      <c r="O1408">
        <f t="shared" si="86"/>
        <v>25000</v>
      </c>
      <c r="P1408" t="str">
        <f>_xlfn.XLOOKUP(N1408,區隔!$B$3:$B$20,區隔!C$3:C$20,0)</f>
        <v>北部</v>
      </c>
      <c r="Q1408" t="str">
        <f>LOOKUP(C1408,區隔!$F$3:$F$5,區隔!$E$3:$E$5)</f>
        <v>大坪數</v>
      </c>
      <c r="R1408">
        <f t="shared" si="87"/>
        <v>30</v>
      </c>
    </row>
    <row r="1409" spans="1:18" x14ac:dyDescent="0.3">
      <c r="A1409" s="7" t="s">
        <v>840</v>
      </c>
      <c r="B1409" t="s">
        <v>1</v>
      </c>
      <c r="C1409">
        <v>4</v>
      </c>
      <c r="D1409" t="s">
        <v>220</v>
      </c>
      <c r="E1409" t="s">
        <v>59</v>
      </c>
      <c r="F1409" t="s">
        <v>188</v>
      </c>
      <c r="G1409" t="s">
        <v>128</v>
      </c>
      <c r="H1409" t="str" cm="1">
        <f t="array" ref="H1409:I1409">_xlfn.TEXTSPLIT(SUBSTITUTE(D1409,"樓",""),"/",,,0)</f>
        <v>2</v>
      </c>
      <c r="I1409" t="str">
        <v>4</v>
      </c>
      <c r="J1409" cm="1">
        <f t="array" ref="J1409">GetNumByUnit(E1409,"房")</f>
        <v>1</v>
      </c>
      <c r="K1409" t="str" cm="1">
        <f t="array" ref="K1409">GetNumByUnit(E1409,"廳")</f>
        <v/>
      </c>
      <c r="L1409" cm="1">
        <f t="array" ref="L1409">GetNumByUnit(E1409,"衛")</f>
        <v>1</v>
      </c>
      <c r="M1409" t="str">
        <f t="shared" si="84"/>
        <v xml:space="preserve">台北市信義區忠孝東路五段  </v>
      </c>
      <c r="N1409" t="str">
        <f t="shared" si="85"/>
        <v>台北市</v>
      </c>
      <c r="O1409">
        <f t="shared" si="86"/>
        <v>16000</v>
      </c>
      <c r="P1409" t="str">
        <f>_xlfn.XLOOKUP(N1409,區隔!$B$3:$B$20,區隔!C$3:C$20,0)</f>
        <v>北部</v>
      </c>
      <c r="Q1409" t="str">
        <f>LOOKUP(C1409,區隔!$F$3:$F$5,區隔!$E$3:$E$5)</f>
        <v>小坪數</v>
      </c>
      <c r="R1409">
        <f t="shared" si="87"/>
        <v>10</v>
      </c>
    </row>
    <row r="1410" spans="1:18" x14ac:dyDescent="0.3">
      <c r="A1410" s="7" t="s">
        <v>3367</v>
      </c>
      <c r="B1410" t="s">
        <v>1</v>
      </c>
      <c r="C1410">
        <v>6.05</v>
      </c>
      <c r="D1410" t="s">
        <v>65</v>
      </c>
      <c r="E1410" t="s">
        <v>547</v>
      </c>
      <c r="F1410" t="s">
        <v>3368</v>
      </c>
      <c r="G1410" t="s">
        <v>417</v>
      </c>
      <c r="H1410" t="str" cm="1">
        <f t="array" ref="H1410:I1410">_xlfn.TEXTSPLIT(SUBSTITUTE(D1410,"樓",""),"/",,,0)</f>
        <v>4</v>
      </c>
      <c r="I1410" t="str">
        <v>4</v>
      </c>
      <c r="J1410" cm="1">
        <f t="array" ref="J1410">GetNumByUnit(E1410,"房")</f>
        <v>1</v>
      </c>
      <c r="K1410" t="str" cm="1">
        <f t="array" ref="K1410">GetNumByUnit(E1410,"廳")</f>
        <v/>
      </c>
      <c r="L1410" t="str" cm="1">
        <f t="array" ref="L1410">GetNumByUnit(E1410,"衛")</f>
        <v/>
      </c>
      <c r="M1410" t="str">
        <f t="shared" si="84"/>
        <v xml:space="preserve">台中市南屯區永平路  </v>
      </c>
      <c r="N1410" t="str">
        <f t="shared" si="85"/>
        <v>台中市</v>
      </c>
      <c r="O1410">
        <f t="shared" si="86"/>
        <v>5500</v>
      </c>
      <c r="P1410" t="str">
        <f>_xlfn.XLOOKUP(N1410,區隔!$B$3:$B$20,區隔!C$3:C$20,0)</f>
        <v>中部</v>
      </c>
      <c r="Q1410" t="str">
        <f>LOOKUP(C1410,區隔!$F$3:$F$5,區隔!$E$3:$E$5)</f>
        <v>小坪數</v>
      </c>
      <c r="R1410">
        <f t="shared" si="87"/>
        <v>10</v>
      </c>
    </row>
    <row r="1411" spans="1:18" x14ac:dyDescent="0.3">
      <c r="A1411" s="7" t="s">
        <v>3369</v>
      </c>
      <c r="B1411" t="s">
        <v>1</v>
      </c>
      <c r="C1411">
        <v>51.01</v>
      </c>
      <c r="D1411" t="s">
        <v>2672</v>
      </c>
      <c r="E1411" t="s">
        <v>3370</v>
      </c>
      <c r="F1411" t="s">
        <v>3371</v>
      </c>
      <c r="G1411" t="s">
        <v>26</v>
      </c>
      <c r="H1411" t="str" cm="1">
        <f t="array" ref="H1411:I1411">_xlfn.TEXTSPLIT(SUBSTITUTE(D1411,"樓",""),"/",,,0)</f>
        <v>1-3</v>
      </c>
      <c r="I1411" t="str">
        <v>16</v>
      </c>
      <c r="J1411" cm="1">
        <f t="array" ref="J1411">GetNumByUnit(E1411,"房")</f>
        <v>2</v>
      </c>
      <c r="K1411" cm="1">
        <f t="array" ref="K1411">GetNumByUnit(E1411,"廳")</f>
        <v>2</v>
      </c>
      <c r="L1411" cm="1">
        <f t="array" ref="L1411">GetNumByUnit(E1411,"衛")</f>
        <v>2</v>
      </c>
      <c r="M1411" t="str">
        <f t="shared" ref="M1411:M1474" si="88">IFERROR(_xlfn.TEXTAFTER(F1411,"/",LEN(F1411)-LEN(SUBSTITUTE(F1411,"/",""))),F1411)</f>
        <v xml:space="preserve">高雄市苓雅區正言路  </v>
      </c>
      <c r="N1411" t="str">
        <f t="shared" ref="N1411:N1474" si="89">TRIM(LEFT(M1411,MIN(IFERROR(SEARCH("縣",M1411),999),IFERROR(SEARCH("市",M1411),999))))</f>
        <v>高雄市</v>
      </c>
      <c r="O1411">
        <f t="shared" ref="O1411:O1474" si="90">VALUE(SUBSTITUTE(SUBSTITUTE(G1411,",", ""),"元/月",""))</f>
        <v>32000</v>
      </c>
      <c r="P1411" t="str">
        <f>_xlfn.XLOOKUP(N1411,區隔!$B$3:$B$20,區隔!C$3:C$20,0)</f>
        <v>南部</v>
      </c>
      <c r="Q1411" t="str">
        <f>LOOKUP(C1411,區隔!$F$3:$F$5,區隔!$E$3:$E$5)</f>
        <v>大坪數</v>
      </c>
      <c r="R1411">
        <f t="shared" ref="R1411:R1474" si="91">_xlfn.XLOOKUP(CEILING(I1411,10),_xlfn.SEQUENCE(100,,10,10),_xlfn.SEQUENCE(100,,10,10))</f>
        <v>20</v>
      </c>
    </row>
    <row r="1412" spans="1:18" x14ac:dyDescent="0.3">
      <c r="A1412" s="7" t="s">
        <v>3372</v>
      </c>
      <c r="B1412" t="s">
        <v>1</v>
      </c>
      <c r="C1412">
        <v>40.92</v>
      </c>
      <c r="D1412" t="s">
        <v>1550</v>
      </c>
      <c r="E1412" t="s">
        <v>53</v>
      </c>
      <c r="F1412" t="s">
        <v>3373</v>
      </c>
      <c r="G1412" t="s">
        <v>1998</v>
      </c>
      <c r="H1412" t="str" cm="1">
        <f t="array" ref="H1412:I1412">_xlfn.TEXTSPLIT(SUBSTITUTE(D1412,"樓",""),"/",,,0)</f>
        <v>19</v>
      </c>
      <c r="I1412" t="str">
        <v>25</v>
      </c>
      <c r="J1412" cm="1">
        <f t="array" ref="J1412">GetNumByUnit(E1412,"房")</f>
        <v>3</v>
      </c>
      <c r="K1412" cm="1">
        <f t="array" ref="K1412">GetNumByUnit(E1412,"廳")</f>
        <v>2</v>
      </c>
      <c r="L1412" cm="1">
        <f t="array" ref="L1412">GetNumByUnit(E1412,"衛")</f>
        <v>2</v>
      </c>
      <c r="M1412" t="str">
        <f t="shared" si="88"/>
        <v xml:space="preserve">新北市土城區中央路二段  </v>
      </c>
      <c r="N1412" t="str">
        <f t="shared" si="89"/>
        <v>新北市</v>
      </c>
      <c r="O1412">
        <f t="shared" si="90"/>
        <v>39500</v>
      </c>
      <c r="P1412" t="str">
        <f>_xlfn.XLOOKUP(N1412,區隔!$B$3:$B$20,區隔!C$3:C$20,0)</f>
        <v>北部</v>
      </c>
      <c r="Q1412" t="str">
        <f>LOOKUP(C1412,區隔!$F$3:$F$5,區隔!$E$3:$E$5)</f>
        <v>大坪數</v>
      </c>
      <c r="R1412">
        <f t="shared" si="91"/>
        <v>30</v>
      </c>
    </row>
    <row r="1413" spans="1:18" x14ac:dyDescent="0.3">
      <c r="A1413" s="7" t="s">
        <v>3374</v>
      </c>
      <c r="B1413" t="s">
        <v>1</v>
      </c>
      <c r="C1413">
        <v>84.58</v>
      </c>
      <c r="D1413" t="s">
        <v>324</v>
      </c>
      <c r="E1413" t="s">
        <v>183</v>
      </c>
      <c r="F1413" t="s">
        <v>3375</v>
      </c>
      <c r="G1413" t="s">
        <v>3</v>
      </c>
      <c r="H1413" t="str" cm="1">
        <f t="array" ref="H1413:I1413">_xlfn.TEXTSPLIT(SUBSTITUTE(D1413,"樓",""),"/",,,0)</f>
        <v>9</v>
      </c>
      <c r="I1413" t="str">
        <v>14</v>
      </c>
      <c r="J1413" cm="1">
        <f t="array" ref="J1413">GetNumByUnit(E1413,"房")</f>
        <v>4</v>
      </c>
      <c r="K1413" cm="1">
        <f t="array" ref="K1413">GetNumByUnit(E1413,"廳")</f>
        <v>2</v>
      </c>
      <c r="L1413" cm="1">
        <f t="array" ref="L1413">GetNumByUnit(E1413,"衛")</f>
        <v>3</v>
      </c>
      <c r="M1413" t="str">
        <f t="shared" si="88"/>
        <v xml:space="preserve">新北市中和區中原二街  </v>
      </c>
      <c r="N1413" t="str">
        <f t="shared" si="89"/>
        <v>新北市</v>
      </c>
      <c r="O1413">
        <f t="shared" si="90"/>
        <v>55000</v>
      </c>
      <c r="P1413" t="str">
        <f>_xlfn.XLOOKUP(N1413,區隔!$B$3:$B$20,區隔!C$3:C$20,0)</f>
        <v>北部</v>
      </c>
      <c r="Q1413" t="str">
        <f>LOOKUP(C1413,區隔!$F$3:$F$5,區隔!$E$3:$E$5)</f>
        <v>大坪數</v>
      </c>
      <c r="R1413">
        <f t="shared" si="91"/>
        <v>20</v>
      </c>
    </row>
    <row r="1414" spans="1:18" x14ac:dyDescent="0.3">
      <c r="A1414" s="7" t="s">
        <v>3376</v>
      </c>
      <c r="B1414" t="s">
        <v>1</v>
      </c>
      <c r="C1414">
        <v>45.8</v>
      </c>
      <c r="D1414" t="s">
        <v>52</v>
      </c>
      <c r="E1414" t="s">
        <v>51</v>
      </c>
      <c r="F1414" t="s">
        <v>3377</v>
      </c>
      <c r="G1414" t="s">
        <v>999</v>
      </c>
      <c r="H1414" t="str" cm="1">
        <f t="array" ref="H1414:I1414">_xlfn.TEXTSPLIT(SUBSTITUTE(D1414,"樓",""),"/",,,0)</f>
        <v>12</v>
      </c>
      <c r="I1414" t="str">
        <v>15</v>
      </c>
      <c r="J1414" cm="1">
        <f t="array" ref="J1414">GetNumByUnit(E1414,"房")</f>
        <v>2</v>
      </c>
      <c r="K1414" cm="1">
        <f t="array" ref="K1414">GetNumByUnit(E1414,"廳")</f>
        <v>2</v>
      </c>
      <c r="L1414" cm="1">
        <f t="array" ref="L1414">GetNumByUnit(E1414,"衛")</f>
        <v>2</v>
      </c>
      <c r="M1414" t="str">
        <f t="shared" si="88"/>
        <v xml:space="preserve"> 高雄市楠梓區大學西路  </v>
      </c>
      <c r="N1414" t="str">
        <f t="shared" si="89"/>
        <v>高雄市</v>
      </c>
      <c r="O1414">
        <f t="shared" si="90"/>
        <v>26000</v>
      </c>
      <c r="P1414" t="str">
        <f>_xlfn.XLOOKUP(N1414,區隔!$B$3:$B$20,區隔!C$3:C$20,0)</f>
        <v>南部</v>
      </c>
      <c r="Q1414" t="str">
        <f>LOOKUP(C1414,區隔!$F$3:$F$5,區隔!$E$3:$E$5)</f>
        <v>大坪數</v>
      </c>
      <c r="R1414">
        <f t="shared" si="91"/>
        <v>20</v>
      </c>
    </row>
    <row r="1415" spans="1:18" x14ac:dyDescent="0.3">
      <c r="A1415" s="7" t="s">
        <v>3378</v>
      </c>
      <c r="B1415" t="s">
        <v>1</v>
      </c>
      <c r="C1415">
        <v>44.96</v>
      </c>
      <c r="D1415" t="s">
        <v>147</v>
      </c>
      <c r="E1415" t="s">
        <v>66</v>
      </c>
      <c r="F1415" t="s">
        <v>3379</v>
      </c>
      <c r="G1415" t="s">
        <v>26</v>
      </c>
      <c r="H1415" t="str" cm="1">
        <f t="array" ref="H1415:I1415">_xlfn.TEXTSPLIT(SUBSTITUTE(D1415,"樓",""),"/",,,0)</f>
        <v>10</v>
      </c>
      <c r="I1415" t="str">
        <v>15</v>
      </c>
      <c r="J1415" cm="1">
        <f t="array" ref="J1415">GetNumByUnit(E1415,"房")</f>
        <v>4</v>
      </c>
      <c r="K1415" cm="1">
        <f t="array" ref="K1415">GetNumByUnit(E1415,"廳")</f>
        <v>2</v>
      </c>
      <c r="L1415" cm="1">
        <f t="array" ref="L1415">GetNumByUnit(E1415,"衛")</f>
        <v>2</v>
      </c>
      <c r="M1415" t="str">
        <f t="shared" si="88"/>
        <v xml:space="preserve">高雄市楠梓區德豐街  </v>
      </c>
      <c r="N1415" t="str">
        <f t="shared" si="89"/>
        <v>高雄市</v>
      </c>
      <c r="O1415">
        <f t="shared" si="90"/>
        <v>32000</v>
      </c>
      <c r="P1415" t="str">
        <f>_xlfn.XLOOKUP(N1415,區隔!$B$3:$B$20,區隔!C$3:C$20,0)</f>
        <v>南部</v>
      </c>
      <c r="Q1415" t="str">
        <f>LOOKUP(C1415,區隔!$F$3:$F$5,區隔!$E$3:$E$5)</f>
        <v>大坪數</v>
      </c>
      <c r="R1415">
        <f t="shared" si="91"/>
        <v>20</v>
      </c>
    </row>
    <row r="1416" spans="1:18" x14ac:dyDescent="0.3">
      <c r="A1416" s="7" t="s">
        <v>3380</v>
      </c>
      <c r="B1416" t="s">
        <v>1</v>
      </c>
      <c r="C1416">
        <v>36.75</v>
      </c>
      <c r="D1416" t="s">
        <v>442</v>
      </c>
      <c r="E1416" t="s">
        <v>61</v>
      </c>
      <c r="F1416" t="s">
        <v>3381</v>
      </c>
      <c r="G1416" t="s">
        <v>214</v>
      </c>
      <c r="H1416" t="str" cm="1">
        <f t="array" ref="H1416:I1416">_xlfn.TEXTSPLIT(SUBSTITUTE(D1416,"樓",""),"/",,,0)</f>
        <v>5</v>
      </c>
      <c r="I1416" t="str">
        <v>7</v>
      </c>
      <c r="J1416" cm="1">
        <f t="array" ref="J1416">GetNumByUnit(E1416,"房")</f>
        <v>2</v>
      </c>
      <c r="K1416" cm="1">
        <f t="array" ref="K1416">GetNumByUnit(E1416,"廳")</f>
        <v>2</v>
      </c>
      <c r="L1416" cm="1">
        <f t="array" ref="L1416">GetNumByUnit(E1416,"衛")</f>
        <v>1</v>
      </c>
      <c r="M1416" t="str">
        <f t="shared" si="88"/>
        <v xml:space="preserve">高雄市楠梓區秀群路  </v>
      </c>
      <c r="N1416" t="str">
        <f t="shared" si="89"/>
        <v>高雄市</v>
      </c>
      <c r="O1416">
        <f t="shared" si="90"/>
        <v>18000</v>
      </c>
      <c r="P1416" t="str">
        <f>_xlfn.XLOOKUP(N1416,區隔!$B$3:$B$20,區隔!C$3:C$20,0)</f>
        <v>南部</v>
      </c>
      <c r="Q1416" t="str">
        <f>LOOKUP(C1416,區隔!$F$3:$F$5,區隔!$E$3:$E$5)</f>
        <v>大坪數</v>
      </c>
      <c r="R1416">
        <f t="shared" si="91"/>
        <v>10</v>
      </c>
    </row>
    <row r="1417" spans="1:18" x14ac:dyDescent="0.3">
      <c r="A1417" s="7" t="s">
        <v>842</v>
      </c>
      <c r="B1417" t="s">
        <v>1</v>
      </c>
      <c r="C1417">
        <v>83.9</v>
      </c>
      <c r="D1417" t="s">
        <v>843</v>
      </c>
      <c r="E1417" t="s">
        <v>844</v>
      </c>
      <c r="F1417" t="s">
        <v>845</v>
      </c>
      <c r="G1417" t="s">
        <v>139</v>
      </c>
      <c r="H1417" t="str" cm="1">
        <f t="array" ref="H1417:I1417">_xlfn.TEXTSPLIT(SUBSTITUTE(D1417,"樓",""),"/",,,0)</f>
        <v>B1-2</v>
      </c>
      <c r="I1417" t="str">
        <v>2</v>
      </c>
      <c r="J1417" cm="1">
        <f t="array" ref="J1417">GetNumByUnit(E1417,"房")</f>
        <v>3</v>
      </c>
      <c r="K1417" cm="1">
        <f t="array" ref="K1417">GetNumByUnit(E1417,"廳")</f>
        <v>4</v>
      </c>
      <c r="L1417" cm="1">
        <f t="array" ref="L1417">GetNumByUnit(E1417,"衛")</f>
        <v>5</v>
      </c>
      <c r="M1417" t="str">
        <f t="shared" si="88"/>
        <v xml:space="preserve">台北市士林區中庸五路  </v>
      </c>
      <c r="N1417" t="str">
        <f t="shared" si="89"/>
        <v>台北市</v>
      </c>
      <c r="O1417">
        <f t="shared" si="90"/>
        <v>180000</v>
      </c>
      <c r="P1417" t="str">
        <f>_xlfn.XLOOKUP(N1417,區隔!$B$3:$B$20,區隔!C$3:C$20,0)</f>
        <v>北部</v>
      </c>
      <c r="Q1417" t="str">
        <f>LOOKUP(C1417,區隔!$F$3:$F$5,區隔!$E$3:$E$5)</f>
        <v>大坪數</v>
      </c>
      <c r="R1417">
        <f t="shared" si="91"/>
        <v>10</v>
      </c>
    </row>
    <row r="1418" spans="1:18" x14ac:dyDescent="0.3">
      <c r="A1418" s="7" t="s">
        <v>3382</v>
      </c>
      <c r="B1418" t="s">
        <v>1</v>
      </c>
      <c r="C1418">
        <v>19.190000000000001</v>
      </c>
      <c r="D1418" t="s">
        <v>850</v>
      </c>
      <c r="E1418" t="s">
        <v>61</v>
      </c>
      <c r="F1418" t="s">
        <v>3383</v>
      </c>
      <c r="G1418" t="s">
        <v>910</v>
      </c>
      <c r="H1418" t="str" cm="1">
        <f t="array" ref="H1418:I1418">_xlfn.TEXTSPLIT(SUBSTITUTE(D1418,"樓",""),"/",,,0)</f>
        <v>5</v>
      </c>
      <c r="I1418" t="str">
        <v>14</v>
      </c>
      <c r="J1418" cm="1">
        <f t="array" ref="J1418">GetNumByUnit(E1418,"房")</f>
        <v>2</v>
      </c>
      <c r="K1418" cm="1">
        <f t="array" ref="K1418">GetNumByUnit(E1418,"廳")</f>
        <v>2</v>
      </c>
      <c r="L1418" cm="1">
        <f t="array" ref="L1418">GetNumByUnit(E1418,"衛")</f>
        <v>1</v>
      </c>
      <c r="M1418" t="str">
        <f t="shared" si="88"/>
        <v xml:space="preserve">新北市汐止區大同路三段  </v>
      </c>
      <c r="N1418" t="str">
        <f t="shared" si="89"/>
        <v>新北市</v>
      </c>
      <c r="O1418">
        <f t="shared" si="90"/>
        <v>17000</v>
      </c>
      <c r="P1418" t="str">
        <f>_xlfn.XLOOKUP(N1418,區隔!$B$3:$B$20,區隔!C$3:C$20,0)</f>
        <v>北部</v>
      </c>
      <c r="Q1418" t="str">
        <f>LOOKUP(C1418,區隔!$F$3:$F$5,區隔!$E$3:$E$5)</f>
        <v>中坪數</v>
      </c>
      <c r="R1418">
        <f t="shared" si="91"/>
        <v>20</v>
      </c>
    </row>
    <row r="1419" spans="1:18" x14ac:dyDescent="0.3">
      <c r="A1419" s="7" t="s">
        <v>3384</v>
      </c>
      <c r="B1419" t="s">
        <v>1</v>
      </c>
      <c r="C1419">
        <v>51.82</v>
      </c>
      <c r="D1419" t="s">
        <v>1468</v>
      </c>
      <c r="E1419" t="s">
        <v>53</v>
      </c>
      <c r="F1419" t="s">
        <v>3385</v>
      </c>
      <c r="G1419" t="s">
        <v>228</v>
      </c>
      <c r="H1419" t="str" cm="1">
        <f t="array" ref="H1419:I1419">_xlfn.TEXTSPLIT(SUBSTITUTE(D1419,"樓",""),"/",,,0)</f>
        <v>13</v>
      </c>
      <c r="I1419" t="str">
        <v>24</v>
      </c>
      <c r="J1419" cm="1">
        <f t="array" ref="J1419">GetNumByUnit(E1419,"房")</f>
        <v>3</v>
      </c>
      <c r="K1419" cm="1">
        <f t="array" ref="K1419">GetNumByUnit(E1419,"廳")</f>
        <v>2</v>
      </c>
      <c r="L1419" cm="1">
        <f t="array" ref="L1419">GetNumByUnit(E1419,"衛")</f>
        <v>2</v>
      </c>
      <c r="M1419" t="str">
        <f t="shared" si="88"/>
        <v xml:space="preserve">新竹縣竹北市北新一街  </v>
      </c>
      <c r="N1419" t="str">
        <f t="shared" si="89"/>
        <v>新竹縣</v>
      </c>
      <c r="O1419">
        <f t="shared" si="90"/>
        <v>35000</v>
      </c>
      <c r="P1419" t="str">
        <f>_xlfn.XLOOKUP(N1419,區隔!$B$3:$B$20,區隔!C$3:C$20,0)</f>
        <v>北部</v>
      </c>
      <c r="Q1419" t="str">
        <f>LOOKUP(C1419,區隔!$F$3:$F$5,區隔!$E$3:$E$5)</f>
        <v>大坪數</v>
      </c>
      <c r="R1419">
        <f t="shared" si="91"/>
        <v>30</v>
      </c>
    </row>
    <row r="1420" spans="1:18" x14ac:dyDescent="0.3">
      <c r="A1420" s="7" t="s">
        <v>5053</v>
      </c>
      <c r="B1420" t="s">
        <v>1</v>
      </c>
      <c r="C1420">
        <v>47.17</v>
      </c>
      <c r="D1420" t="s">
        <v>871</v>
      </c>
      <c r="E1420" t="s">
        <v>53</v>
      </c>
      <c r="F1420" t="s">
        <v>5054</v>
      </c>
      <c r="G1420" t="s">
        <v>87</v>
      </c>
      <c r="H1420" t="str" cm="1">
        <f t="array" ref="H1420:I1420">_xlfn.TEXTSPLIT(SUBSTITUTE(D1420,"樓",""),"/",,,0)</f>
        <v>7</v>
      </c>
      <c r="I1420" t="str">
        <v>13</v>
      </c>
      <c r="J1420" cm="1">
        <f t="array" ref="J1420">GetNumByUnit(E1420,"房")</f>
        <v>3</v>
      </c>
      <c r="K1420" cm="1">
        <f t="array" ref="K1420">GetNumByUnit(E1420,"廳")</f>
        <v>2</v>
      </c>
      <c r="L1420" cm="1">
        <f t="array" ref="L1420">GetNumByUnit(E1420,"衛")</f>
        <v>2</v>
      </c>
      <c r="M1420" t="str">
        <f t="shared" si="88"/>
        <v xml:space="preserve">桃園市八德區廣興五街  </v>
      </c>
      <c r="N1420" t="str">
        <f t="shared" si="89"/>
        <v>桃園市</v>
      </c>
      <c r="O1420">
        <f t="shared" si="90"/>
        <v>24000</v>
      </c>
      <c r="P1420" t="str">
        <f>_xlfn.XLOOKUP(N1420,區隔!$B$3:$B$20,區隔!C$3:C$20,0)</f>
        <v>北部</v>
      </c>
      <c r="Q1420" t="str">
        <f>LOOKUP(C1420,區隔!$F$3:$F$5,區隔!$E$3:$E$5)</f>
        <v>大坪數</v>
      </c>
      <c r="R1420">
        <f t="shared" si="91"/>
        <v>20</v>
      </c>
    </row>
    <row r="1421" spans="1:18" x14ac:dyDescent="0.3">
      <c r="A1421" s="7" t="s">
        <v>3386</v>
      </c>
      <c r="B1421" t="s">
        <v>1</v>
      </c>
      <c r="C1421">
        <v>48.25</v>
      </c>
      <c r="D1421" t="s">
        <v>279</v>
      </c>
      <c r="E1421" t="s">
        <v>61</v>
      </c>
      <c r="F1421" t="s">
        <v>3387</v>
      </c>
      <c r="G1421" t="s">
        <v>18</v>
      </c>
      <c r="H1421" t="str" cm="1">
        <f t="array" ref="H1421:I1421">_xlfn.TEXTSPLIT(SUBSTITUTE(D1421,"樓",""),"/",,,0)</f>
        <v>8</v>
      </c>
      <c r="I1421" t="str">
        <v>16</v>
      </c>
      <c r="J1421" cm="1">
        <f t="array" ref="J1421">GetNumByUnit(E1421,"房")</f>
        <v>2</v>
      </c>
      <c r="K1421" cm="1">
        <f t="array" ref="K1421">GetNumByUnit(E1421,"廳")</f>
        <v>2</v>
      </c>
      <c r="L1421" cm="1">
        <f t="array" ref="L1421">GetNumByUnit(E1421,"衛")</f>
        <v>1</v>
      </c>
      <c r="M1421" t="str">
        <f t="shared" si="88"/>
        <v xml:space="preserve"> 桃園市八德區長興路  </v>
      </c>
      <c r="N1421" t="str">
        <f t="shared" si="89"/>
        <v>桃園市</v>
      </c>
      <c r="O1421">
        <f t="shared" si="90"/>
        <v>22000</v>
      </c>
      <c r="P1421" t="str">
        <f>_xlfn.XLOOKUP(N1421,區隔!$B$3:$B$20,區隔!C$3:C$20,0)</f>
        <v>北部</v>
      </c>
      <c r="Q1421" t="str">
        <f>LOOKUP(C1421,區隔!$F$3:$F$5,區隔!$E$3:$E$5)</f>
        <v>大坪數</v>
      </c>
      <c r="R1421">
        <f t="shared" si="91"/>
        <v>20</v>
      </c>
    </row>
    <row r="1422" spans="1:18" x14ac:dyDescent="0.3">
      <c r="A1422" s="7" t="s">
        <v>846</v>
      </c>
      <c r="B1422" t="s">
        <v>1</v>
      </c>
      <c r="C1422">
        <v>57.68</v>
      </c>
      <c r="D1422" t="s">
        <v>541</v>
      </c>
      <c r="E1422" t="s">
        <v>53</v>
      </c>
      <c r="F1422" t="s">
        <v>826</v>
      </c>
      <c r="G1422" t="s">
        <v>94</v>
      </c>
      <c r="H1422" t="str" cm="1">
        <f t="array" ref="H1422:I1422">_xlfn.TEXTSPLIT(SUBSTITUTE(D1422,"樓",""),"/",,,0)</f>
        <v>5</v>
      </c>
      <c r="I1422" t="str">
        <v>10</v>
      </c>
      <c r="J1422" cm="1">
        <f t="array" ref="J1422">GetNumByUnit(E1422,"房")</f>
        <v>3</v>
      </c>
      <c r="K1422" cm="1">
        <f t="array" ref="K1422">GetNumByUnit(E1422,"廳")</f>
        <v>2</v>
      </c>
      <c r="L1422" cm="1">
        <f t="array" ref="L1422">GetNumByUnit(E1422,"衛")</f>
        <v>2</v>
      </c>
      <c r="M1422" t="str">
        <f t="shared" si="88"/>
        <v xml:space="preserve">台北市信義區吳興街  </v>
      </c>
      <c r="N1422" t="str">
        <f t="shared" si="89"/>
        <v>台北市</v>
      </c>
      <c r="O1422">
        <f t="shared" si="90"/>
        <v>130000</v>
      </c>
      <c r="P1422" t="str">
        <f>_xlfn.XLOOKUP(N1422,區隔!$B$3:$B$20,區隔!C$3:C$20,0)</f>
        <v>北部</v>
      </c>
      <c r="Q1422" t="str">
        <f>LOOKUP(C1422,區隔!$F$3:$F$5,區隔!$E$3:$E$5)</f>
        <v>大坪數</v>
      </c>
      <c r="R1422">
        <f t="shared" si="91"/>
        <v>10</v>
      </c>
    </row>
    <row r="1423" spans="1:18" x14ac:dyDescent="0.3">
      <c r="A1423" s="7" t="s">
        <v>3388</v>
      </c>
      <c r="B1423" t="s">
        <v>1</v>
      </c>
      <c r="C1423">
        <v>44.86</v>
      </c>
      <c r="D1423" t="s">
        <v>871</v>
      </c>
      <c r="E1423" t="s">
        <v>51</v>
      </c>
      <c r="F1423" t="s">
        <v>2788</v>
      </c>
      <c r="G1423" t="s">
        <v>89</v>
      </c>
      <c r="H1423" t="str" cm="1">
        <f t="array" ref="H1423:I1423">_xlfn.TEXTSPLIT(SUBSTITUTE(D1423,"樓",""),"/",,,0)</f>
        <v>7</v>
      </c>
      <c r="I1423" t="str">
        <v>13</v>
      </c>
      <c r="J1423" cm="1">
        <f t="array" ref="J1423">GetNumByUnit(E1423,"房")</f>
        <v>2</v>
      </c>
      <c r="K1423" cm="1">
        <f t="array" ref="K1423">GetNumByUnit(E1423,"廳")</f>
        <v>2</v>
      </c>
      <c r="L1423" cm="1">
        <f t="array" ref="L1423">GetNumByUnit(E1423,"衛")</f>
        <v>2</v>
      </c>
      <c r="M1423" t="str">
        <f t="shared" si="88"/>
        <v xml:space="preserve">台中市北屯區南興三路  </v>
      </c>
      <c r="N1423" t="str">
        <f t="shared" si="89"/>
        <v>台中市</v>
      </c>
      <c r="O1423">
        <f t="shared" si="90"/>
        <v>28000</v>
      </c>
      <c r="P1423" t="str">
        <f>_xlfn.XLOOKUP(N1423,區隔!$B$3:$B$20,區隔!C$3:C$20,0)</f>
        <v>中部</v>
      </c>
      <c r="Q1423" t="str">
        <f>LOOKUP(C1423,區隔!$F$3:$F$5,區隔!$E$3:$E$5)</f>
        <v>大坪數</v>
      </c>
      <c r="R1423">
        <f t="shared" si="91"/>
        <v>20</v>
      </c>
    </row>
    <row r="1424" spans="1:18" x14ac:dyDescent="0.3">
      <c r="A1424" s="7" t="s">
        <v>3389</v>
      </c>
      <c r="B1424" t="s">
        <v>1</v>
      </c>
      <c r="C1424">
        <v>45.75</v>
      </c>
      <c r="D1424" t="s">
        <v>299</v>
      </c>
      <c r="E1424" t="s">
        <v>53</v>
      </c>
      <c r="F1424" t="s">
        <v>3390</v>
      </c>
      <c r="G1424" t="s">
        <v>243</v>
      </c>
      <c r="H1424" t="str" cm="1">
        <f t="array" ref="H1424:I1424">_xlfn.TEXTSPLIT(SUBSTITUTE(D1424,"樓",""),"/",,,0)</f>
        <v>4</v>
      </c>
      <c r="I1424" t="str">
        <v>15</v>
      </c>
      <c r="J1424" cm="1">
        <f t="array" ref="J1424">GetNumByUnit(E1424,"房")</f>
        <v>3</v>
      </c>
      <c r="K1424" cm="1">
        <f t="array" ref="K1424">GetNumByUnit(E1424,"廳")</f>
        <v>2</v>
      </c>
      <c r="L1424" cm="1">
        <f t="array" ref="L1424">GetNumByUnit(E1424,"衛")</f>
        <v>2</v>
      </c>
      <c r="M1424" t="str">
        <f t="shared" si="88"/>
        <v xml:space="preserve">新北市五股區芳洲八路  </v>
      </c>
      <c r="N1424" t="str">
        <f t="shared" si="89"/>
        <v>新北市</v>
      </c>
      <c r="O1424">
        <f t="shared" si="90"/>
        <v>30000</v>
      </c>
      <c r="P1424" t="str">
        <f>_xlfn.XLOOKUP(N1424,區隔!$B$3:$B$20,區隔!C$3:C$20,0)</f>
        <v>北部</v>
      </c>
      <c r="Q1424" t="str">
        <f>LOOKUP(C1424,區隔!$F$3:$F$5,區隔!$E$3:$E$5)</f>
        <v>大坪數</v>
      </c>
      <c r="R1424">
        <f t="shared" si="91"/>
        <v>20</v>
      </c>
    </row>
    <row r="1425" spans="1:18" x14ac:dyDescent="0.3">
      <c r="A1425" s="7" t="s">
        <v>847</v>
      </c>
      <c r="B1425" t="s">
        <v>1</v>
      </c>
      <c r="C1425">
        <v>32.299999999999997</v>
      </c>
      <c r="D1425" t="s">
        <v>442</v>
      </c>
      <c r="E1425" t="s">
        <v>53</v>
      </c>
      <c r="F1425" t="s">
        <v>363</v>
      </c>
      <c r="G1425" t="s">
        <v>848</v>
      </c>
      <c r="H1425" t="str" cm="1">
        <f t="array" ref="H1425:I1425">_xlfn.TEXTSPLIT(SUBSTITUTE(D1425,"樓",""),"/",,,0)</f>
        <v>5</v>
      </c>
      <c r="I1425" t="str">
        <v>7</v>
      </c>
      <c r="J1425" cm="1">
        <f t="array" ref="J1425">GetNumByUnit(E1425,"房")</f>
        <v>3</v>
      </c>
      <c r="K1425" cm="1">
        <f t="array" ref="K1425">GetNumByUnit(E1425,"廳")</f>
        <v>2</v>
      </c>
      <c r="L1425" cm="1">
        <f t="array" ref="L1425">GetNumByUnit(E1425,"衛")</f>
        <v>2</v>
      </c>
      <c r="M1425" t="str">
        <f t="shared" si="88"/>
        <v xml:space="preserve">台北市內湖區康寧路一段  </v>
      </c>
      <c r="N1425" t="str">
        <f t="shared" si="89"/>
        <v>台北市</v>
      </c>
      <c r="O1425">
        <f t="shared" si="90"/>
        <v>48500</v>
      </c>
      <c r="P1425" t="str">
        <f>_xlfn.XLOOKUP(N1425,區隔!$B$3:$B$20,區隔!C$3:C$20,0)</f>
        <v>北部</v>
      </c>
      <c r="Q1425" t="str">
        <f>LOOKUP(C1425,區隔!$F$3:$F$5,區隔!$E$3:$E$5)</f>
        <v>大坪數</v>
      </c>
      <c r="R1425">
        <f t="shared" si="91"/>
        <v>10</v>
      </c>
    </row>
    <row r="1426" spans="1:18" x14ac:dyDescent="0.3">
      <c r="A1426" s="7" t="s">
        <v>849</v>
      </c>
      <c r="B1426" t="s">
        <v>1</v>
      </c>
      <c r="C1426">
        <v>71.86</v>
      </c>
      <c r="D1426" t="s">
        <v>850</v>
      </c>
      <c r="E1426" t="s">
        <v>193</v>
      </c>
      <c r="F1426" t="s">
        <v>240</v>
      </c>
      <c r="G1426" t="s">
        <v>444</v>
      </c>
      <c r="H1426" t="str" cm="1">
        <f t="array" ref="H1426:I1426">_xlfn.TEXTSPLIT(SUBSTITUTE(D1426,"樓",""),"/",,,0)</f>
        <v>5</v>
      </c>
      <c r="I1426" t="str">
        <v>14</v>
      </c>
      <c r="J1426" cm="1">
        <f t="array" ref="J1426">GetNumByUnit(E1426,"房")</f>
        <v>4</v>
      </c>
      <c r="K1426" cm="1">
        <f t="array" ref="K1426">GetNumByUnit(E1426,"廳")</f>
        <v>2</v>
      </c>
      <c r="L1426" cm="1">
        <f t="array" ref="L1426">GetNumByUnit(E1426,"衛")</f>
        <v>2</v>
      </c>
      <c r="M1426" t="str">
        <f t="shared" si="88"/>
        <v xml:space="preserve">台北市士林區承德路四段  </v>
      </c>
      <c r="N1426" t="str">
        <f t="shared" si="89"/>
        <v>台北市</v>
      </c>
      <c r="O1426">
        <f t="shared" si="90"/>
        <v>85000</v>
      </c>
      <c r="P1426" t="str">
        <f>_xlfn.XLOOKUP(N1426,區隔!$B$3:$B$20,區隔!C$3:C$20,0)</f>
        <v>北部</v>
      </c>
      <c r="Q1426" t="str">
        <f>LOOKUP(C1426,區隔!$F$3:$F$5,區隔!$E$3:$E$5)</f>
        <v>大坪數</v>
      </c>
      <c r="R1426">
        <f t="shared" si="91"/>
        <v>20</v>
      </c>
    </row>
    <row r="1427" spans="1:18" x14ac:dyDescent="0.3">
      <c r="A1427" s="7" t="s">
        <v>3394</v>
      </c>
      <c r="B1427" t="s">
        <v>1</v>
      </c>
      <c r="C1427">
        <v>9.69</v>
      </c>
      <c r="D1427" t="s">
        <v>942</v>
      </c>
      <c r="E1427" t="s">
        <v>59</v>
      </c>
      <c r="F1427" t="s">
        <v>2198</v>
      </c>
      <c r="G1427" t="s">
        <v>3395</v>
      </c>
      <c r="H1427" t="str" cm="1">
        <f t="array" ref="H1427:I1427">_xlfn.TEXTSPLIT(SUBSTITUTE(D1427,"樓",""),"/",,,0)</f>
        <v>2</v>
      </c>
      <c r="I1427" t="str">
        <v>2</v>
      </c>
      <c r="J1427" cm="1">
        <f t="array" ref="J1427">GetNumByUnit(E1427,"房")</f>
        <v>1</v>
      </c>
      <c r="K1427" t="str" cm="1">
        <f t="array" ref="K1427">GetNumByUnit(E1427,"廳")</f>
        <v/>
      </c>
      <c r="L1427" cm="1">
        <f t="array" ref="L1427">GetNumByUnit(E1427,"衛")</f>
        <v>1</v>
      </c>
      <c r="M1427" t="str">
        <f t="shared" si="88"/>
        <v xml:space="preserve">台中市北屯區崇德二路二段  </v>
      </c>
      <c r="N1427" t="str">
        <f t="shared" si="89"/>
        <v>台中市</v>
      </c>
      <c r="O1427">
        <f t="shared" si="90"/>
        <v>10500</v>
      </c>
      <c r="P1427" t="str">
        <f>_xlfn.XLOOKUP(N1427,區隔!$B$3:$B$20,區隔!C$3:C$20,0)</f>
        <v>中部</v>
      </c>
      <c r="Q1427" t="str">
        <f>LOOKUP(C1427,區隔!$F$3:$F$5,區隔!$E$3:$E$5)</f>
        <v>小坪數</v>
      </c>
      <c r="R1427">
        <f t="shared" si="91"/>
        <v>10</v>
      </c>
    </row>
    <row r="1428" spans="1:18" x14ac:dyDescent="0.3">
      <c r="A1428" s="7" t="s">
        <v>851</v>
      </c>
      <c r="B1428" t="s">
        <v>1</v>
      </c>
      <c r="C1428">
        <v>41.38</v>
      </c>
      <c r="D1428" t="s">
        <v>50</v>
      </c>
      <c r="E1428" t="s">
        <v>537</v>
      </c>
      <c r="F1428" t="s">
        <v>339</v>
      </c>
      <c r="G1428" t="s">
        <v>228</v>
      </c>
      <c r="H1428" t="str" cm="1">
        <f t="array" ref="H1428:I1428">_xlfn.TEXTSPLIT(SUBSTITUTE(D1428,"樓",""),"/",,,0)</f>
        <v>2</v>
      </c>
      <c r="I1428" t="str">
        <v>7</v>
      </c>
      <c r="J1428" cm="1">
        <f t="array" ref="J1428">GetNumByUnit(E1428,"房")</f>
        <v>3</v>
      </c>
      <c r="K1428" cm="1">
        <f t="array" ref="K1428">GetNumByUnit(E1428,"廳")</f>
        <v>2</v>
      </c>
      <c r="L1428" cm="1">
        <f t="array" ref="L1428">GetNumByUnit(E1428,"衛")</f>
        <v>5</v>
      </c>
      <c r="M1428" t="str">
        <f t="shared" si="88"/>
        <v xml:space="preserve">台北市文山區政大二街  </v>
      </c>
      <c r="N1428" t="str">
        <f t="shared" si="89"/>
        <v>台北市</v>
      </c>
      <c r="O1428">
        <f t="shared" si="90"/>
        <v>35000</v>
      </c>
      <c r="P1428" t="str">
        <f>_xlfn.XLOOKUP(N1428,區隔!$B$3:$B$20,區隔!C$3:C$20,0)</f>
        <v>北部</v>
      </c>
      <c r="Q1428" t="str">
        <f>LOOKUP(C1428,區隔!$F$3:$F$5,區隔!$E$3:$E$5)</f>
        <v>大坪數</v>
      </c>
      <c r="R1428">
        <f t="shared" si="91"/>
        <v>10</v>
      </c>
    </row>
    <row r="1429" spans="1:18" x14ac:dyDescent="0.3">
      <c r="A1429" s="7" t="s">
        <v>3396</v>
      </c>
      <c r="B1429" t="s">
        <v>1</v>
      </c>
      <c r="C1429">
        <v>26.94</v>
      </c>
      <c r="D1429" t="s">
        <v>1317</v>
      </c>
      <c r="E1429" t="s">
        <v>51</v>
      </c>
      <c r="F1429" t="s">
        <v>3397</v>
      </c>
      <c r="G1429" t="s">
        <v>999</v>
      </c>
      <c r="H1429" t="str" cm="1">
        <f t="array" ref="H1429:I1429">_xlfn.TEXTSPLIT(SUBSTITUTE(D1429,"樓",""),"/",,,0)</f>
        <v>6</v>
      </c>
      <c r="I1429" t="str">
        <v>16</v>
      </c>
      <c r="J1429" cm="1">
        <f t="array" ref="J1429">GetNumByUnit(E1429,"房")</f>
        <v>2</v>
      </c>
      <c r="K1429" cm="1">
        <f t="array" ref="K1429">GetNumByUnit(E1429,"廳")</f>
        <v>2</v>
      </c>
      <c r="L1429" cm="1">
        <f t="array" ref="L1429">GetNumByUnit(E1429,"衛")</f>
        <v>2</v>
      </c>
      <c r="M1429" t="str">
        <f t="shared" si="88"/>
        <v xml:space="preserve">台南市東區崇德三街  </v>
      </c>
      <c r="N1429" t="str">
        <f t="shared" si="89"/>
        <v>台南市</v>
      </c>
      <c r="O1429">
        <f t="shared" si="90"/>
        <v>26000</v>
      </c>
      <c r="P1429" t="str">
        <f>_xlfn.XLOOKUP(N1429,區隔!$B$3:$B$20,區隔!C$3:C$20,0)</f>
        <v>南部</v>
      </c>
      <c r="Q1429" t="str">
        <f>LOOKUP(C1429,區隔!$F$3:$F$5,區隔!$E$3:$E$5)</f>
        <v>中坪數</v>
      </c>
      <c r="R1429">
        <f t="shared" si="91"/>
        <v>20</v>
      </c>
    </row>
    <row r="1430" spans="1:18" x14ac:dyDescent="0.3">
      <c r="A1430" s="7" t="s">
        <v>852</v>
      </c>
      <c r="B1430" t="s">
        <v>1</v>
      </c>
      <c r="C1430">
        <v>9.81</v>
      </c>
      <c r="D1430" t="s">
        <v>853</v>
      </c>
      <c r="E1430" t="s">
        <v>178</v>
      </c>
      <c r="F1430" t="s">
        <v>854</v>
      </c>
      <c r="G1430" t="s">
        <v>177</v>
      </c>
      <c r="H1430" t="str" cm="1">
        <f t="array" ref="H1430:I1430">_xlfn.TEXTSPLIT(SUBSTITUTE(D1430,"樓",""),"/",,,0)</f>
        <v>13</v>
      </c>
      <c r="I1430" t="str">
        <v>14</v>
      </c>
      <c r="J1430" cm="1">
        <f t="array" ref="J1430">GetNumByUnit(E1430,"房")</f>
        <v>2</v>
      </c>
      <c r="K1430" cm="1">
        <f t="array" ref="K1430">GetNumByUnit(E1430,"廳")</f>
        <v>1</v>
      </c>
      <c r="L1430" cm="1">
        <f t="array" ref="L1430">GetNumByUnit(E1430,"衛")</f>
        <v>1</v>
      </c>
      <c r="M1430" t="str">
        <f t="shared" si="88"/>
        <v xml:space="preserve">台北市中山區天祥路  </v>
      </c>
      <c r="N1430" t="str">
        <f t="shared" si="89"/>
        <v>台北市</v>
      </c>
      <c r="O1430">
        <f t="shared" si="90"/>
        <v>38000</v>
      </c>
      <c r="P1430" t="str">
        <f>_xlfn.XLOOKUP(N1430,區隔!$B$3:$B$20,區隔!C$3:C$20,0)</f>
        <v>北部</v>
      </c>
      <c r="Q1430" t="str">
        <f>LOOKUP(C1430,區隔!$F$3:$F$5,區隔!$E$3:$E$5)</f>
        <v>小坪數</v>
      </c>
      <c r="R1430">
        <f t="shared" si="91"/>
        <v>20</v>
      </c>
    </row>
    <row r="1431" spans="1:18" x14ac:dyDescent="0.3">
      <c r="A1431" s="7" t="s">
        <v>3398</v>
      </c>
      <c r="B1431" t="s">
        <v>1</v>
      </c>
      <c r="C1431">
        <v>40.71</v>
      </c>
      <c r="D1431" t="s">
        <v>3399</v>
      </c>
      <c r="E1431" t="s">
        <v>66</v>
      </c>
      <c r="F1431" t="s">
        <v>2129</v>
      </c>
      <c r="G1431" t="s">
        <v>2773</v>
      </c>
      <c r="H1431" t="str" cm="1">
        <f t="array" ref="H1431:I1431">_xlfn.TEXTSPLIT(SUBSTITUTE(D1431,"樓",""),"/",,,0)</f>
        <v>21</v>
      </c>
      <c r="I1431" t="str">
        <v>25</v>
      </c>
      <c r="J1431" cm="1">
        <f t="array" ref="J1431">GetNumByUnit(E1431,"房")</f>
        <v>4</v>
      </c>
      <c r="K1431" cm="1">
        <f t="array" ref="K1431">GetNumByUnit(E1431,"廳")</f>
        <v>2</v>
      </c>
      <c r="L1431" cm="1">
        <f t="array" ref="L1431">GetNumByUnit(E1431,"衛")</f>
        <v>2</v>
      </c>
      <c r="M1431" t="str">
        <f t="shared" si="88"/>
        <v xml:space="preserve">新北市淡水區自立路  </v>
      </c>
      <c r="N1431" t="str">
        <f t="shared" si="89"/>
        <v>新北市</v>
      </c>
      <c r="O1431">
        <f t="shared" si="90"/>
        <v>38500</v>
      </c>
      <c r="P1431" t="str">
        <f>_xlfn.XLOOKUP(N1431,區隔!$B$3:$B$20,區隔!C$3:C$20,0)</f>
        <v>北部</v>
      </c>
      <c r="Q1431" t="str">
        <f>LOOKUP(C1431,區隔!$F$3:$F$5,區隔!$E$3:$E$5)</f>
        <v>大坪數</v>
      </c>
      <c r="R1431">
        <f t="shared" si="91"/>
        <v>30</v>
      </c>
    </row>
    <row r="1432" spans="1:18" x14ac:dyDescent="0.3">
      <c r="A1432" s="7" t="s">
        <v>855</v>
      </c>
      <c r="B1432" t="s">
        <v>1</v>
      </c>
      <c r="C1432">
        <v>50.07</v>
      </c>
      <c r="D1432" t="s">
        <v>750</v>
      </c>
      <c r="E1432" t="s">
        <v>53</v>
      </c>
      <c r="F1432" t="s">
        <v>171</v>
      </c>
      <c r="G1432" t="s">
        <v>94</v>
      </c>
      <c r="H1432" t="str" cm="1">
        <f t="array" ref="H1432:I1432">_xlfn.TEXTSPLIT(SUBSTITUTE(D1432,"樓",""),"/",,,0)</f>
        <v>6</v>
      </c>
      <c r="I1432" t="str">
        <v>11</v>
      </c>
      <c r="J1432" cm="1">
        <f t="array" ref="J1432">GetNumByUnit(E1432,"房")</f>
        <v>3</v>
      </c>
      <c r="K1432" cm="1">
        <f t="array" ref="K1432">GetNumByUnit(E1432,"廳")</f>
        <v>2</v>
      </c>
      <c r="L1432" cm="1">
        <f t="array" ref="L1432">GetNumByUnit(E1432,"衛")</f>
        <v>2</v>
      </c>
      <c r="M1432" t="str">
        <f t="shared" si="88"/>
        <v xml:space="preserve">台北市士林區天母西路  </v>
      </c>
      <c r="N1432" t="str">
        <f t="shared" si="89"/>
        <v>台北市</v>
      </c>
      <c r="O1432">
        <f t="shared" si="90"/>
        <v>130000</v>
      </c>
      <c r="P1432" t="str">
        <f>_xlfn.XLOOKUP(N1432,區隔!$B$3:$B$20,區隔!C$3:C$20,0)</f>
        <v>北部</v>
      </c>
      <c r="Q1432" t="str">
        <f>LOOKUP(C1432,區隔!$F$3:$F$5,區隔!$E$3:$E$5)</f>
        <v>大坪數</v>
      </c>
      <c r="R1432">
        <f t="shared" si="91"/>
        <v>20</v>
      </c>
    </row>
    <row r="1433" spans="1:18" x14ac:dyDescent="0.3">
      <c r="A1433" s="7" t="s">
        <v>3401</v>
      </c>
      <c r="B1433" t="s">
        <v>1</v>
      </c>
      <c r="C1433">
        <v>42.41</v>
      </c>
      <c r="D1433" t="s">
        <v>1067</v>
      </c>
      <c r="E1433" t="s">
        <v>53</v>
      </c>
      <c r="F1433" t="s">
        <v>2410</v>
      </c>
      <c r="G1433" t="s">
        <v>243</v>
      </c>
      <c r="H1433" t="str" cm="1">
        <f t="array" ref="H1433:I1433">_xlfn.TEXTSPLIT(SUBSTITUTE(D1433,"樓",""),"/",,,0)</f>
        <v>15</v>
      </c>
      <c r="I1433" t="str">
        <v>15</v>
      </c>
      <c r="J1433" cm="1">
        <f t="array" ref="J1433">GetNumByUnit(E1433,"房")</f>
        <v>3</v>
      </c>
      <c r="K1433" cm="1">
        <f t="array" ref="K1433">GetNumByUnit(E1433,"廳")</f>
        <v>2</v>
      </c>
      <c r="L1433" cm="1">
        <f t="array" ref="L1433">GetNumByUnit(E1433,"衛")</f>
        <v>2</v>
      </c>
      <c r="M1433" t="str">
        <f t="shared" si="88"/>
        <v xml:space="preserve">高雄市楠梓區加昌路  </v>
      </c>
      <c r="N1433" t="str">
        <f t="shared" si="89"/>
        <v>高雄市</v>
      </c>
      <c r="O1433">
        <f t="shared" si="90"/>
        <v>30000</v>
      </c>
      <c r="P1433" t="str">
        <f>_xlfn.XLOOKUP(N1433,區隔!$B$3:$B$20,區隔!C$3:C$20,0)</f>
        <v>南部</v>
      </c>
      <c r="Q1433" t="str">
        <f>LOOKUP(C1433,區隔!$F$3:$F$5,區隔!$E$3:$E$5)</f>
        <v>大坪數</v>
      </c>
      <c r="R1433">
        <f t="shared" si="91"/>
        <v>20</v>
      </c>
    </row>
    <row r="1434" spans="1:18" x14ac:dyDescent="0.3">
      <c r="A1434" s="7" t="s">
        <v>857</v>
      </c>
      <c r="B1434" t="s">
        <v>1</v>
      </c>
      <c r="C1434">
        <v>63.31</v>
      </c>
      <c r="D1434" t="s">
        <v>660</v>
      </c>
      <c r="E1434" t="s">
        <v>66</v>
      </c>
      <c r="F1434" t="s">
        <v>858</v>
      </c>
      <c r="G1434" t="s">
        <v>497</v>
      </c>
      <c r="H1434" t="str" cm="1">
        <f t="array" ref="H1434:I1434">_xlfn.TEXTSPLIT(SUBSTITUTE(D1434,"樓",""),"/",,,0)</f>
        <v>3</v>
      </c>
      <c r="I1434" t="str">
        <v>13</v>
      </c>
      <c r="J1434" cm="1">
        <f t="array" ref="J1434">GetNumByUnit(E1434,"房")</f>
        <v>4</v>
      </c>
      <c r="K1434" cm="1">
        <f t="array" ref="K1434">GetNumByUnit(E1434,"廳")</f>
        <v>2</v>
      </c>
      <c r="L1434" cm="1">
        <f t="array" ref="L1434">GetNumByUnit(E1434,"衛")</f>
        <v>2</v>
      </c>
      <c r="M1434" t="str">
        <f t="shared" si="88"/>
        <v xml:space="preserve">台北市中正區信義路二段  </v>
      </c>
      <c r="N1434" t="str">
        <f t="shared" si="89"/>
        <v>台北市</v>
      </c>
      <c r="O1434">
        <f t="shared" si="90"/>
        <v>90000</v>
      </c>
      <c r="P1434" t="str">
        <f>_xlfn.XLOOKUP(N1434,區隔!$B$3:$B$20,區隔!C$3:C$20,0)</f>
        <v>北部</v>
      </c>
      <c r="Q1434" t="str">
        <f>LOOKUP(C1434,區隔!$F$3:$F$5,區隔!$E$3:$E$5)</f>
        <v>大坪數</v>
      </c>
      <c r="R1434">
        <f t="shared" si="91"/>
        <v>20</v>
      </c>
    </row>
    <row r="1435" spans="1:18" x14ac:dyDescent="0.3">
      <c r="A1435" s="7" t="s">
        <v>3402</v>
      </c>
      <c r="B1435" t="s">
        <v>1</v>
      </c>
      <c r="C1435">
        <v>32.82</v>
      </c>
      <c r="D1435" t="s">
        <v>483</v>
      </c>
      <c r="E1435" t="s">
        <v>61</v>
      </c>
      <c r="F1435" t="s">
        <v>3403</v>
      </c>
      <c r="G1435" t="s">
        <v>29</v>
      </c>
      <c r="H1435" t="str" cm="1">
        <f t="array" ref="H1435:I1435">_xlfn.TEXTSPLIT(SUBSTITUTE(D1435,"樓",""),"/",,,0)</f>
        <v>6</v>
      </c>
      <c r="I1435" t="str">
        <v>13</v>
      </c>
      <c r="J1435" cm="1">
        <f t="array" ref="J1435">GetNumByUnit(E1435,"房")</f>
        <v>2</v>
      </c>
      <c r="K1435" cm="1">
        <f t="array" ref="K1435">GetNumByUnit(E1435,"廳")</f>
        <v>2</v>
      </c>
      <c r="L1435" cm="1">
        <f t="array" ref="L1435">GetNumByUnit(E1435,"衛")</f>
        <v>1</v>
      </c>
      <c r="M1435" t="str">
        <f t="shared" si="88"/>
        <v xml:space="preserve">桃園市八德區豐吉路  </v>
      </c>
      <c r="N1435" t="str">
        <f t="shared" si="89"/>
        <v>桃園市</v>
      </c>
      <c r="O1435">
        <f t="shared" si="90"/>
        <v>25000</v>
      </c>
      <c r="P1435" t="str">
        <f>_xlfn.XLOOKUP(N1435,區隔!$B$3:$B$20,區隔!C$3:C$20,0)</f>
        <v>北部</v>
      </c>
      <c r="Q1435" t="str">
        <f>LOOKUP(C1435,區隔!$F$3:$F$5,區隔!$E$3:$E$5)</f>
        <v>大坪數</v>
      </c>
      <c r="R1435">
        <f t="shared" si="91"/>
        <v>20</v>
      </c>
    </row>
    <row r="1436" spans="1:18" x14ac:dyDescent="0.3">
      <c r="A1436" s="7" t="s">
        <v>3404</v>
      </c>
      <c r="B1436" t="s">
        <v>1</v>
      </c>
      <c r="C1436">
        <v>22.64</v>
      </c>
      <c r="D1436" t="s">
        <v>151</v>
      </c>
      <c r="E1436" t="s">
        <v>61</v>
      </c>
      <c r="F1436" t="s">
        <v>2320</v>
      </c>
      <c r="G1436" t="s">
        <v>1998</v>
      </c>
      <c r="H1436" t="str" cm="1">
        <f t="array" ref="H1436:I1436">_xlfn.TEXTSPLIT(SUBSTITUTE(D1436,"樓",""),"/",,,0)</f>
        <v>6</v>
      </c>
      <c r="I1436" t="str">
        <v>14</v>
      </c>
      <c r="J1436" cm="1">
        <f t="array" ref="J1436">GetNumByUnit(E1436,"房")</f>
        <v>2</v>
      </c>
      <c r="K1436" cm="1">
        <f t="array" ref="K1436">GetNumByUnit(E1436,"廳")</f>
        <v>2</v>
      </c>
      <c r="L1436" cm="1">
        <f t="array" ref="L1436">GetNumByUnit(E1436,"衛")</f>
        <v>1</v>
      </c>
      <c r="M1436" t="str">
        <f t="shared" si="88"/>
        <v xml:space="preserve">新北市板橋區漢生西路  </v>
      </c>
      <c r="N1436" t="str">
        <f t="shared" si="89"/>
        <v>新北市</v>
      </c>
      <c r="O1436">
        <f t="shared" si="90"/>
        <v>39500</v>
      </c>
      <c r="P1436" t="str">
        <f>_xlfn.XLOOKUP(N1436,區隔!$B$3:$B$20,區隔!C$3:C$20,0)</f>
        <v>北部</v>
      </c>
      <c r="Q1436" t="str">
        <f>LOOKUP(C1436,區隔!$F$3:$F$5,區隔!$E$3:$E$5)</f>
        <v>中坪數</v>
      </c>
      <c r="R1436">
        <f t="shared" si="91"/>
        <v>20</v>
      </c>
    </row>
    <row r="1437" spans="1:18" x14ac:dyDescent="0.3">
      <c r="A1437" s="7" t="s">
        <v>3405</v>
      </c>
      <c r="B1437" t="s">
        <v>1</v>
      </c>
      <c r="C1437">
        <v>35.43</v>
      </c>
      <c r="D1437" t="s">
        <v>284</v>
      </c>
      <c r="E1437" t="s">
        <v>1652</v>
      </c>
      <c r="F1437" t="s">
        <v>3406</v>
      </c>
      <c r="G1437" t="s">
        <v>228</v>
      </c>
      <c r="H1437" t="str" cm="1">
        <f t="array" ref="H1437:I1437">_xlfn.TEXTSPLIT(SUBSTITUTE(D1437,"樓",""),"/",,,0)</f>
        <v>1-2</v>
      </c>
      <c r="I1437" t="str">
        <v>2</v>
      </c>
      <c r="J1437" cm="1">
        <f t="array" ref="J1437">GetNumByUnit(E1437,"房")</f>
        <v>3</v>
      </c>
      <c r="K1437" cm="1">
        <f t="array" ref="K1437">GetNumByUnit(E1437,"廳")</f>
        <v>3</v>
      </c>
      <c r="L1437" cm="1">
        <f t="array" ref="L1437">GetNumByUnit(E1437,"衛")</f>
        <v>3</v>
      </c>
      <c r="M1437" t="str">
        <f t="shared" si="88"/>
        <v xml:space="preserve">台南市安南區海佃路二段  </v>
      </c>
      <c r="N1437" t="str">
        <f t="shared" si="89"/>
        <v>台南市</v>
      </c>
      <c r="O1437">
        <f t="shared" si="90"/>
        <v>35000</v>
      </c>
      <c r="P1437" t="str">
        <f>_xlfn.XLOOKUP(N1437,區隔!$B$3:$B$20,區隔!C$3:C$20,0)</f>
        <v>南部</v>
      </c>
      <c r="Q1437" t="str">
        <f>LOOKUP(C1437,區隔!$F$3:$F$5,區隔!$E$3:$E$5)</f>
        <v>大坪數</v>
      </c>
      <c r="R1437">
        <f t="shared" si="91"/>
        <v>10</v>
      </c>
    </row>
    <row r="1438" spans="1:18" x14ac:dyDescent="0.3">
      <c r="A1438" s="7" t="s">
        <v>3408</v>
      </c>
      <c r="B1438" t="s">
        <v>1</v>
      </c>
      <c r="C1438">
        <v>52.1</v>
      </c>
      <c r="D1438" t="s">
        <v>457</v>
      </c>
      <c r="E1438" t="s">
        <v>53</v>
      </c>
      <c r="F1438" t="s">
        <v>3409</v>
      </c>
      <c r="G1438" t="s">
        <v>177</v>
      </c>
      <c r="H1438" t="str" cm="1">
        <f t="array" ref="H1438:I1438">_xlfn.TEXTSPLIT(SUBSTITUTE(D1438,"樓",""),"/",,,0)</f>
        <v>5</v>
      </c>
      <c r="I1438" t="str">
        <v>19</v>
      </c>
      <c r="J1438" cm="1">
        <f t="array" ref="J1438">GetNumByUnit(E1438,"房")</f>
        <v>3</v>
      </c>
      <c r="K1438" cm="1">
        <f t="array" ref="K1438">GetNumByUnit(E1438,"廳")</f>
        <v>2</v>
      </c>
      <c r="L1438" cm="1">
        <f t="array" ref="L1438">GetNumByUnit(E1438,"衛")</f>
        <v>2</v>
      </c>
      <c r="M1438" t="str">
        <f t="shared" si="88"/>
        <v xml:space="preserve">台中市西屯區黎明路三段  </v>
      </c>
      <c r="N1438" t="str">
        <f t="shared" si="89"/>
        <v>台中市</v>
      </c>
      <c r="O1438">
        <f t="shared" si="90"/>
        <v>38000</v>
      </c>
      <c r="P1438" t="str">
        <f>_xlfn.XLOOKUP(N1438,區隔!$B$3:$B$20,區隔!C$3:C$20,0)</f>
        <v>中部</v>
      </c>
      <c r="Q1438" t="str">
        <f>LOOKUP(C1438,區隔!$F$3:$F$5,區隔!$E$3:$E$5)</f>
        <v>大坪數</v>
      </c>
      <c r="R1438">
        <f t="shared" si="91"/>
        <v>20</v>
      </c>
    </row>
    <row r="1439" spans="1:18" x14ac:dyDescent="0.3">
      <c r="A1439" s="7" t="s">
        <v>3410</v>
      </c>
      <c r="B1439" t="s">
        <v>1</v>
      </c>
      <c r="C1439">
        <v>8</v>
      </c>
      <c r="D1439" t="s">
        <v>2607</v>
      </c>
      <c r="E1439" t="s">
        <v>59</v>
      </c>
      <c r="F1439" t="s">
        <v>3411</v>
      </c>
      <c r="G1439" t="s">
        <v>821</v>
      </c>
      <c r="H1439" t="str" cm="1">
        <f t="array" ref="H1439:I1439">_xlfn.TEXTSPLIT(SUBSTITUTE(D1439,"樓",""),"/",,,0)</f>
        <v>5</v>
      </c>
      <c r="I1439" t="str">
        <v>23</v>
      </c>
      <c r="J1439" cm="1">
        <f t="array" ref="J1439">GetNumByUnit(E1439,"房")</f>
        <v>1</v>
      </c>
      <c r="K1439" t="str" cm="1">
        <f t="array" ref="K1439">GetNumByUnit(E1439,"廳")</f>
        <v/>
      </c>
      <c r="L1439" cm="1">
        <f t="array" ref="L1439">GetNumByUnit(E1439,"衛")</f>
        <v>1</v>
      </c>
      <c r="M1439" t="str">
        <f t="shared" si="88"/>
        <v xml:space="preserve">新北市樹林區中正路  </v>
      </c>
      <c r="N1439" t="str">
        <f t="shared" si="89"/>
        <v>新北市</v>
      </c>
      <c r="O1439">
        <f t="shared" si="90"/>
        <v>8000</v>
      </c>
      <c r="P1439" t="str">
        <f>_xlfn.XLOOKUP(N1439,區隔!$B$3:$B$20,區隔!C$3:C$20,0)</f>
        <v>北部</v>
      </c>
      <c r="Q1439" t="str">
        <f>LOOKUP(C1439,區隔!$F$3:$F$5,區隔!$E$3:$E$5)</f>
        <v>小坪數</v>
      </c>
      <c r="R1439">
        <f t="shared" si="91"/>
        <v>30</v>
      </c>
    </row>
    <row r="1440" spans="1:18" x14ac:dyDescent="0.3">
      <c r="A1440" s="7" t="s">
        <v>859</v>
      </c>
      <c r="B1440" t="s">
        <v>1</v>
      </c>
      <c r="C1440">
        <v>43.09</v>
      </c>
      <c r="D1440" t="s">
        <v>324</v>
      </c>
      <c r="E1440" t="s">
        <v>53</v>
      </c>
      <c r="F1440" t="s">
        <v>43</v>
      </c>
      <c r="G1440" t="s">
        <v>860</v>
      </c>
      <c r="H1440" t="str" cm="1">
        <f t="array" ref="H1440:I1440">_xlfn.TEXTSPLIT(SUBSTITUTE(D1440,"樓",""),"/",,,0)</f>
        <v>9</v>
      </c>
      <c r="I1440" t="str">
        <v>14</v>
      </c>
      <c r="J1440" cm="1">
        <f t="array" ref="J1440">GetNumByUnit(E1440,"房")</f>
        <v>3</v>
      </c>
      <c r="K1440" cm="1">
        <f t="array" ref="K1440">GetNumByUnit(E1440,"廳")</f>
        <v>2</v>
      </c>
      <c r="L1440" cm="1">
        <f t="array" ref="L1440">GetNumByUnit(E1440,"衛")</f>
        <v>2</v>
      </c>
      <c r="M1440" t="str">
        <f t="shared" si="88"/>
        <v xml:space="preserve">台北市內湖區民權東路六段  </v>
      </c>
      <c r="N1440" t="str">
        <f t="shared" si="89"/>
        <v>台北市</v>
      </c>
      <c r="O1440">
        <f t="shared" si="90"/>
        <v>59998</v>
      </c>
      <c r="P1440" t="str">
        <f>_xlfn.XLOOKUP(N1440,區隔!$B$3:$B$20,區隔!C$3:C$20,0)</f>
        <v>北部</v>
      </c>
      <c r="Q1440" t="str">
        <f>LOOKUP(C1440,區隔!$F$3:$F$5,區隔!$E$3:$E$5)</f>
        <v>大坪數</v>
      </c>
      <c r="R1440">
        <f t="shared" si="91"/>
        <v>20</v>
      </c>
    </row>
    <row r="1441" spans="1:18" x14ac:dyDescent="0.3">
      <c r="A1441" s="7" t="s">
        <v>3412</v>
      </c>
      <c r="B1441" t="s">
        <v>1</v>
      </c>
      <c r="C1441">
        <v>46</v>
      </c>
      <c r="D1441" t="s">
        <v>3413</v>
      </c>
      <c r="E1441" t="s">
        <v>53</v>
      </c>
      <c r="F1441" t="s">
        <v>2953</v>
      </c>
      <c r="G1441" t="s">
        <v>228</v>
      </c>
      <c r="H1441" t="str" cm="1">
        <f t="array" ref="H1441:I1441">_xlfn.TEXTSPLIT(SUBSTITUTE(D1441,"樓",""),"/",,,0)</f>
        <v>2</v>
      </c>
      <c r="I1441" t="str">
        <v>23</v>
      </c>
      <c r="J1441" cm="1">
        <f t="array" ref="J1441">GetNumByUnit(E1441,"房")</f>
        <v>3</v>
      </c>
      <c r="K1441" cm="1">
        <f t="array" ref="K1441">GetNumByUnit(E1441,"廳")</f>
        <v>2</v>
      </c>
      <c r="L1441" cm="1">
        <f t="array" ref="L1441">GetNumByUnit(E1441,"衛")</f>
        <v>2</v>
      </c>
      <c r="M1441" t="str">
        <f t="shared" si="88"/>
        <v xml:space="preserve">新北市林口區民富街  </v>
      </c>
      <c r="N1441" t="str">
        <f t="shared" si="89"/>
        <v>新北市</v>
      </c>
      <c r="O1441">
        <f t="shared" si="90"/>
        <v>35000</v>
      </c>
      <c r="P1441" t="str">
        <f>_xlfn.XLOOKUP(N1441,區隔!$B$3:$B$20,區隔!C$3:C$20,0)</f>
        <v>北部</v>
      </c>
      <c r="Q1441" t="str">
        <f>LOOKUP(C1441,區隔!$F$3:$F$5,區隔!$E$3:$E$5)</f>
        <v>大坪數</v>
      </c>
      <c r="R1441">
        <f t="shared" si="91"/>
        <v>30</v>
      </c>
    </row>
    <row r="1442" spans="1:18" x14ac:dyDescent="0.3">
      <c r="A1442" s="7" t="s">
        <v>3414</v>
      </c>
      <c r="B1442" t="s">
        <v>1</v>
      </c>
      <c r="C1442">
        <v>5.5</v>
      </c>
      <c r="D1442" t="s">
        <v>445</v>
      </c>
      <c r="E1442" t="s">
        <v>59</v>
      </c>
      <c r="F1442" t="s">
        <v>3415</v>
      </c>
      <c r="G1442" t="s">
        <v>20</v>
      </c>
      <c r="H1442" t="str" cm="1">
        <f t="array" ref="H1442:I1442">_xlfn.TEXTSPLIT(SUBSTITUTE(D1442,"樓",""),"/",,,0)</f>
        <v>3</v>
      </c>
      <c r="I1442" t="str">
        <v>4</v>
      </c>
      <c r="J1442" cm="1">
        <f t="array" ref="J1442">GetNumByUnit(E1442,"房")</f>
        <v>1</v>
      </c>
      <c r="K1442" t="str" cm="1">
        <f t="array" ref="K1442">GetNumByUnit(E1442,"廳")</f>
        <v/>
      </c>
      <c r="L1442" cm="1">
        <f t="array" ref="L1442">GetNumByUnit(E1442,"衛")</f>
        <v>1</v>
      </c>
      <c r="M1442" t="str">
        <f t="shared" si="88"/>
        <v xml:space="preserve">新北市三重區三和路二段  </v>
      </c>
      <c r="N1442" t="str">
        <f t="shared" si="89"/>
        <v>新北市</v>
      </c>
      <c r="O1442">
        <f t="shared" si="90"/>
        <v>12000</v>
      </c>
      <c r="P1442" t="str">
        <f>_xlfn.XLOOKUP(N1442,區隔!$B$3:$B$20,區隔!C$3:C$20,0)</f>
        <v>北部</v>
      </c>
      <c r="Q1442" t="str">
        <f>LOOKUP(C1442,區隔!$F$3:$F$5,區隔!$E$3:$E$5)</f>
        <v>小坪數</v>
      </c>
      <c r="R1442">
        <f t="shared" si="91"/>
        <v>10</v>
      </c>
    </row>
    <row r="1443" spans="1:18" x14ac:dyDescent="0.3">
      <c r="A1443" s="7" t="s">
        <v>3416</v>
      </c>
      <c r="B1443" t="s">
        <v>1</v>
      </c>
      <c r="C1443">
        <v>35.92</v>
      </c>
      <c r="D1443" t="s">
        <v>1277</v>
      </c>
      <c r="E1443" t="s">
        <v>79</v>
      </c>
      <c r="F1443" t="s">
        <v>3417</v>
      </c>
      <c r="G1443" t="s">
        <v>243</v>
      </c>
      <c r="H1443" t="str" cm="1">
        <f t="array" ref="H1443:I1443">_xlfn.TEXTSPLIT(SUBSTITUTE(D1443,"樓",""),"/",,,0)</f>
        <v>2</v>
      </c>
      <c r="I1443" t="str">
        <v>20</v>
      </c>
      <c r="J1443" cm="1">
        <f t="array" ref="J1443">GetNumByUnit(E1443,"房")</f>
        <v>1</v>
      </c>
      <c r="K1443" cm="1">
        <f t="array" ref="K1443">GetNumByUnit(E1443,"廳")</f>
        <v>2</v>
      </c>
      <c r="L1443" cm="1">
        <f t="array" ref="L1443">GetNumByUnit(E1443,"衛")</f>
        <v>1</v>
      </c>
      <c r="M1443" t="str">
        <f t="shared" si="88"/>
        <v xml:space="preserve">新北市三重區仁化街  </v>
      </c>
      <c r="N1443" t="str">
        <f t="shared" si="89"/>
        <v>新北市</v>
      </c>
      <c r="O1443">
        <f t="shared" si="90"/>
        <v>30000</v>
      </c>
      <c r="P1443" t="str">
        <f>_xlfn.XLOOKUP(N1443,區隔!$B$3:$B$20,區隔!C$3:C$20,0)</f>
        <v>北部</v>
      </c>
      <c r="Q1443" t="str">
        <f>LOOKUP(C1443,區隔!$F$3:$F$5,區隔!$E$3:$E$5)</f>
        <v>大坪數</v>
      </c>
      <c r="R1443">
        <f t="shared" si="91"/>
        <v>20</v>
      </c>
    </row>
    <row r="1444" spans="1:18" x14ac:dyDescent="0.3">
      <c r="A1444" s="7" t="s">
        <v>3418</v>
      </c>
      <c r="B1444" t="s">
        <v>1</v>
      </c>
      <c r="C1444">
        <v>24.28</v>
      </c>
      <c r="D1444" t="s">
        <v>241</v>
      </c>
      <c r="E1444" t="s">
        <v>3419</v>
      </c>
      <c r="F1444" t="s">
        <v>2147</v>
      </c>
      <c r="G1444" t="s">
        <v>29</v>
      </c>
      <c r="H1444" t="str" cm="1">
        <f t="array" ref="H1444:I1444">_xlfn.TEXTSPLIT(SUBSTITUTE(D1444,"樓",""),"/",,,0)</f>
        <v>3</v>
      </c>
      <c r="I1444" t="str">
        <v>3</v>
      </c>
      <c r="J1444" cm="1">
        <f t="array" ref="J1444">GetNumByUnit(E1444,"房")</f>
        <v>3</v>
      </c>
      <c r="K1444" cm="1">
        <f t="array" ref="K1444">GetNumByUnit(E1444,"廳")</f>
        <v>3</v>
      </c>
      <c r="L1444" cm="1">
        <f t="array" ref="L1444">GetNumByUnit(E1444,"衛")</f>
        <v>2</v>
      </c>
      <c r="M1444" t="str">
        <f t="shared" si="88"/>
        <v xml:space="preserve">新北市汐止區東勢街  </v>
      </c>
      <c r="N1444" t="str">
        <f t="shared" si="89"/>
        <v>新北市</v>
      </c>
      <c r="O1444">
        <f t="shared" si="90"/>
        <v>25000</v>
      </c>
      <c r="P1444" t="str">
        <f>_xlfn.XLOOKUP(N1444,區隔!$B$3:$B$20,區隔!C$3:C$20,0)</f>
        <v>北部</v>
      </c>
      <c r="Q1444" t="str">
        <f>LOOKUP(C1444,區隔!$F$3:$F$5,區隔!$E$3:$E$5)</f>
        <v>中坪數</v>
      </c>
      <c r="R1444">
        <f t="shared" si="91"/>
        <v>10</v>
      </c>
    </row>
    <row r="1445" spans="1:18" x14ac:dyDescent="0.3">
      <c r="A1445" s="7" t="s">
        <v>3420</v>
      </c>
      <c r="B1445" t="s">
        <v>1</v>
      </c>
      <c r="C1445">
        <v>42.58</v>
      </c>
      <c r="D1445" t="s">
        <v>232</v>
      </c>
      <c r="E1445" t="s">
        <v>66</v>
      </c>
      <c r="F1445" t="s">
        <v>2534</v>
      </c>
      <c r="G1445" t="s">
        <v>434</v>
      </c>
      <c r="H1445" t="str" cm="1">
        <f t="array" ref="H1445:I1445">_xlfn.TEXTSPLIT(SUBSTITUTE(D1445,"樓",""),"/",,,0)</f>
        <v>2</v>
      </c>
      <c r="I1445" t="str">
        <v>14</v>
      </c>
      <c r="J1445" cm="1">
        <f t="array" ref="J1445">GetNumByUnit(E1445,"房")</f>
        <v>4</v>
      </c>
      <c r="K1445" cm="1">
        <f t="array" ref="K1445">GetNumByUnit(E1445,"廳")</f>
        <v>2</v>
      </c>
      <c r="L1445" cm="1">
        <f t="array" ref="L1445">GetNumByUnit(E1445,"衛")</f>
        <v>2</v>
      </c>
      <c r="M1445" t="str">
        <f t="shared" si="88"/>
        <v xml:space="preserve">台中市西區向上路一段  </v>
      </c>
      <c r="N1445" t="str">
        <f t="shared" si="89"/>
        <v>台中市</v>
      </c>
      <c r="O1445">
        <f t="shared" si="90"/>
        <v>33000</v>
      </c>
      <c r="P1445" t="str">
        <f>_xlfn.XLOOKUP(N1445,區隔!$B$3:$B$20,區隔!C$3:C$20,0)</f>
        <v>中部</v>
      </c>
      <c r="Q1445" t="str">
        <f>LOOKUP(C1445,區隔!$F$3:$F$5,區隔!$E$3:$E$5)</f>
        <v>大坪數</v>
      </c>
      <c r="R1445">
        <f t="shared" si="91"/>
        <v>20</v>
      </c>
    </row>
    <row r="1446" spans="1:18" x14ac:dyDescent="0.3">
      <c r="A1446" s="7" t="s">
        <v>3421</v>
      </c>
      <c r="B1446" t="s">
        <v>1</v>
      </c>
      <c r="C1446">
        <v>33.35</v>
      </c>
      <c r="D1446" t="s">
        <v>610</v>
      </c>
      <c r="E1446" t="s">
        <v>61</v>
      </c>
      <c r="F1446" t="s">
        <v>2373</v>
      </c>
      <c r="G1446" t="s">
        <v>89</v>
      </c>
      <c r="H1446" t="str" cm="1">
        <f t="array" ref="H1446:I1446">_xlfn.TEXTSPLIT(SUBSTITUTE(D1446,"樓",""),"/",,,0)</f>
        <v>10</v>
      </c>
      <c r="I1446" t="str">
        <v>14</v>
      </c>
      <c r="J1446" cm="1">
        <f t="array" ref="J1446">GetNumByUnit(E1446,"房")</f>
        <v>2</v>
      </c>
      <c r="K1446" cm="1">
        <f t="array" ref="K1446">GetNumByUnit(E1446,"廳")</f>
        <v>2</v>
      </c>
      <c r="L1446" cm="1">
        <f t="array" ref="L1446">GetNumByUnit(E1446,"衛")</f>
        <v>1</v>
      </c>
      <c r="M1446" t="str">
        <f t="shared" si="88"/>
        <v xml:space="preserve">新竹縣竹北市光明六路東二段  </v>
      </c>
      <c r="N1446" t="str">
        <f t="shared" si="89"/>
        <v>新竹縣</v>
      </c>
      <c r="O1446">
        <f t="shared" si="90"/>
        <v>28000</v>
      </c>
      <c r="P1446" t="str">
        <f>_xlfn.XLOOKUP(N1446,區隔!$B$3:$B$20,區隔!C$3:C$20,0)</f>
        <v>北部</v>
      </c>
      <c r="Q1446" t="str">
        <f>LOOKUP(C1446,區隔!$F$3:$F$5,區隔!$E$3:$E$5)</f>
        <v>大坪數</v>
      </c>
      <c r="R1446">
        <f t="shared" si="91"/>
        <v>20</v>
      </c>
    </row>
    <row r="1447" spans="1:18" x14ac:dyDescent="0.3">
      <c r="A1447" s="7" t="s">
        <v>3422</v>
      </c>
      <c r="B1447" t="s">
        <v>1</v>
      </c>
      <c r="C1447">
        <v>55.6</v>
      </c>
      <c r="D1447" t="s">
        <v>829</v>
      </c>
      <c r="E1447" t="s">
        <v>66</v>
      </c>
      <c r="F1447" t="s">
        <v>3423</v>
      </c>
      <c r="G1447" t="s">
        <v>434</v>
      </c>
      <c r="H1447" t="str" cm="1">
        <f t="array" ref="H1447:I1447">_xlfn.TEXTSPLIT(SUBSTITUTE(D1447,"樓",""),"/",,,0)</f>
        <v>14</v>
      </c>
      <c r="I1447" t="str">
        <v>15</v>
      </c>
      <c r="J1447" cm="1">
        <f t="array" ref="J1447">GetNumByUnit(E1447,"房")</f>
        <v>4</v>
      </c>
      <c r="K1447" cm="1">
        <f t="array" ref="K1447">GetNumByUnit(E1447,"廳")</f>
        <v>2</v>
      </c>
      <c r="L1447" cm="1">
        <f t="array" ref="L1447">GetNumByUnit(E1447,"衛")</f>
        <v>2</v>
      </c>
      <c r="M1447" t="str">
        <f t="shared" si="88"/>
        <v xml:space="preserve">高雄市前鎮區鄭和南路  </v>
      </c>
      <c r="N1447" t="str">
        <f t="shared" si="89"/>
        <v>高雄市</v>
      </c>
      <c r="O1447">
        <f t="shared" si="90"/>
        <v>33000</v>
      </c>
      <c r="P1447" t="str">
        <f>_xlfn.XLOOKUP(N1447,區隔!$B$3:$B$20,區隔!C$3:C$20,0)</f>
        <v>南部</v>
      </c>
      <c r="Q1447" t="str">
        <f>LOOKUP(C1447,區隔!$F$3:$F$5,區隔!$E$3:$E$5)</f>
        <v>大坪數</v>
      </c>
      <c r="R1447">
        <f t="shared" si="91"/>
        <v>20</v>
      </c>
    </row>
    <row r="1448" spans="1:18" x14ac:dyDescent="0.3">
      <c r="A1448" s="7" t="s">
        <v>3424</v>
      </c>
      <c r="B1448" t="s">
        <v>1</v>
      </c>
      <c r="C1448">
        <v>27.52</v>
      </c>
      <c r="D1448" t="s">
        <v>237</v>
      </c>
      <c r="E1448" t="s">
        <v>61</v>
      </c>
      <c r="F1448" t="s">
        <v>3425</v>
      </c>
      <c r="G1448" t="s">
        <v>1639</v>
      </c>
      <c r="H1448" t="str" cm="1">
        <f t="array" ref="H1448:I1448">_xlfn.TEXTSPLIT(SUBSTITUTE(D1448,"樓",""),"/",,,0)</f>
        <v>15</v>
      </c>
      <c r="I1448" t="str">
        <v>17</v>
      </c>
      <c r="J1448" cm="1">
        <f t="array" ref="J1448">GetNumByUnit(E1448,"房")</f>
        <v>2</v>
      </c>
      <c r="K1448" cm="1">
        <f t="array" ref="K1448">GetNumByUnit(E1448,"廳")</f>
        <v>2</v>
      </c>
      <c r="L1448" cm="1">
        <f t="array" ref="L1448">GetNumByUnit(E1448,"衛")</f>
        <v>1</v>
      </c>
      <c r="M1448" t="str">
        <f t="shared" si="88"/>
        <v xml:space="preserve">桃園市中壢區高鐵站前東路一段  </v>
      </c>
      <c r="N1448" t="str">
        <f t="shared" si="89"/>
        <v>桃園市</v>
      </c>
      <c r="O1448">
        <f t="shared" si="90"/>
        <v>26500</v>
      </c>
      <c r="P1448" t="str">
        <f>_xlfn.XLOOKUP(N1448,區隔!$B$3:$B$20,區隔!C$3:C$20,0)</f>
        <v>北部</v>
      </c>
      <c r="Q1448" t="str">
        <f>LOOKUP(C1448,區隔!$F$3:$F$5,區隔!$E$3:$E$5)</f>
        <v>中坪數</v>
      </c>
      <c r="R1448">
        <f t="shared" si="91"/>
        <v>20</v>
      </c>
    </row>
    <row r="1449" spans="1:18" x14ac:dyDescent="0.3">
      <c r="A1449" s="7" t="s">
        <v>3427</v>
      </c>
      <c r="B1449" t="s">
        <v>1</v>
      </c>
      <c r="C1449">
        <v>144.66</v>
      </c>
      <c r="D1449" t="s">
        <v>95</v>
      </c>
      <c r="E1449" t="s">
        <v>3428</v>
      </c>
      <c r="F1449" t="s">
        <v>2884</v>
      </c>
      <c r="G1449" t="s">
        <v>343</v>
      </c>
      <c r="H1449" t="str" cm="1">
        <f t="array" ref="H1449:I1449">_xlfn.TEXTSPLIT(SUBSTITUTE(D1449,"樓",""),"/",,,0)</f>
        <v>8</v>
      </c>
      <c r="I1449" t="str">
        <v>15</v>
      </c>
      <c r="J1449" cm="1">
        <f t="array" ref="J1449">GetNumByUnit(E1449,"房")</f>
        <v>4</v>
      </c>
      <c r="K1449" cm="1">
        <f t="array" ref="K1449">GetNumByUnit(E1449,"廳")</f>
        <v>2</v>
      </c>
      <c r="L1449" cm="1">
        <f t="array" ref="L1449">GetNumByUnit(E1449,"衛")</f>
        <v>4</v>
      </c>
      <c r="M1449" t="str">
        <f t="shared" si="88"/>
        <v xml:space="preserve">台中市西區美村路一段  </v>
      </c>
      <c r="N1449" t="str">
        <f t="shared" si="89"/>
        <v>台中市</v>
      </c>
      <c r="O1449">
        <f t="shared" si="90"/>
        <v>128000</v>
      </c>
      <c r="P1449" t="str">
        <f>_xlfn.XLOOKUP(N1449,區隔!$B$3:$B$20,區隔!C$3:C$20,0)</f>
        <v>中部</v>
      </c>
      <c r="Q1449" t="str">
        <f>LOOKUP(C1449,區隔!$F$3:$F$5,區隔!$E$3:$E$5)</f>
        <v>大坪數</v>
      </c>
      <c r="R1449">
        <f t="shared" si="91"/>
        <v>20</v>
      </c>
    </row>
    <row r="1450" spans="1:18" x14ac:dyDescent="0.3">
      <c r="A1450" s="7" t="s">
        <v>864</v>
      </c>
      <c r="B1450" t="s">
        <v>1</v>
      </c>
      <c r="C1450">
        <v>15.15</v>
      </c>
      <c r="D1450" t="s">
        <v>133</v>
      </c>
      <c r="E1450" t="s">
        <v>443</v>
      </c>
      <c r="F1450" t="s">
        <v>219</v>
      </c>
      <c r="G1450" t="s">
        <v>228</v>
      </c>
      <c r="H1450" t="str" cm="1">
        <f t="array" ref="H1450:I1450">_xlfn.TEXTSPLIT(SUBSTITUTE(D1450,"樓",""),"/",,,0)</f>
        <v>7</v>
      </c>
      <c r="I1450" t="str">
        <v>14</v>
      </c>
      <c r="J1450" cm="1">
        <f t="array" ref="J1450">GetNumByUnit(E1450,"房")</f>
        <v>1</v>
      </c>
      <c r="K1450" cm="1">
        <f t="array" ref="K1450">GetNumByUnit(E1450,"廳")</f>
        <v>1</v>
      </c>
      <c r="L1450" cm="1">
        <f t="array" ref="L1450">GetNumByUnit(E1450,"衛")</f>
        <v>1</v>
      </c>
      <c r="M1450" t="str">
        <f t="shared" si="88"/>
        <v xml:space="preserve">台北市中山區農安街  </v>
      </c>
      <c r="N1450" t="str">
        <f t="shared" si="89"/>
        <v>台北市</v>
      </c>
      <c r="O1450">
        <f t="shared" si="90"/>
        <v>35000</v>
      </c>
      <c r="P1450" t="str">
        <f>_xlfn.XLOOKUP(N1450,區隔!$B$3:$B$20,區隔!C$3:C$20,0)</f>
        <v>北部</v>
      </c>
      <c r="Q1450" t="str">
        <f>LOOKUP(C1450,區隔!$F$3:$F$5,區隔!$E$3:$E$5)</f>
        <v>中坪數</v>
      </c>
      <c r="R1450">
        <f t="shared" si="91"/>
        <v>20</v>
      </c>
    </row>
    <row r="1451" spans="1:18" x14ac:dyDescent="0.3">
      <c r="A1451" s="7" t="s">
        <v>865</v>
      </c>
      <c r="B1451" t="s">
        <v>1</v>
      </c>
      <c r="C1451">
        <v>58</v>
      </c>
      <c r="D1451" t="s">
        <v>866</v>
      </c>
      <c r="E1451" t="s">
        <v>53</v>
      </c>
      <c r="F1451" t="s">
        <v>632</v>
      </c>
      <c r="G1451" t="s">
        <v>172</v>
      </c>
      <c r="H1451" t="str" cm="1">
        <f t="array" ref="H1451:I1451">_xlfn.TEXTSPLIT(SUBSTITUTE(D1451,"樓",""),"/",,,0)</f>
        <v>5</v>
      </c>
      <c r="I1451" t="str">
        <v>13</v>
      </c>
      <c r="J1451" cm="1">
        <f t="array" ref="J1451">GetNumByUnit(E1451,"房")</f>
        <v>3</v>
      </c>
      <c r="K1451" cm="1">
        <f t="array" ref="K1451">GetNumByUnit(E1451,"廳")</f>
        <v>2</v>
      </c>
      <c r="L1451" cm="1">
        <f t="array" ref="L1451">GetNumByUnit(E1451,"衛")</f>
        <v>2</v>
      </c>
      <c r="M1451" t="str">
        <f t="shared" si="88"/>
        <v xml:space="preserve">台北市內湖區港華街  </v>
      </c>
      <c r="N1451" t="str">
        <f t="shared" si="89"/>
        <v>台北市</v>
      </c>
      <c r="O1451">
        <f t="shared" si="90"/>
        <v>80000</v>
      </c>
      <c r="P1451" t="str">
        <f>_xlfn.XLOOKUP(N1451,區隔!$B$3:$B$20,區隔!C$3:C$20,0)</f>
        <v>北部</v>
      </c>
      <c r="Q1451" t="str">
        <f>LOOKUP(C1451,區隔!$F$3:$F$5,區隔!$E$3:$E$5)</f>
        <v>大坪數</v>
      </c>
      <c r="R1451">
        <f t="shared" si="91"/>
        <v>20</v>
      </c>
    </row>
    <row r="1452" spans="1:18" x14ac:dyDescent="0.3">
      <c r="A1452" s="7" t="s">
        <v>867</v>
      </c>
      <c r="B1452" t="s">
        <v>1</v>
      </c>
      <c r="C1452">
        <v>50.13</v>
      </c>
      <c r="D1452" t="s">
        <v>839</v>
      </c>
      <c r="E1452" t="s">
        <v>51</v>
      </c>
      <c r="F1452" t="s">
        <v>171</v>
      </c>
      <c r="G1452" t="s">
        <v>94</v>
      </c>
      <c r="H1452" t="str" cm="1">
        <f t="array" ref="H1452:I1452">_xlfn.TEXTSPLIT(SUBSTITUTE(D1452,"樓",""),"/",,,0)</f>
        <v>8</v>
      </c>
      <c r="I1452" t="str">
        <v>11</v>
      </c>
      <c r="J1452" cm="1">
        <f t="array" ref="J1452">GetNumByUnit(E1452,"房")</f>
        <v>2</v>
      </c>
      <c r="K1452" cm="1">
        <f t="array" ref="K1452">GetNumByUnit(E1452,"廳")</f>
        <v>2</v>
      </c>
      <c r="L1452" cm="1">
        <f t="array" ref="L1452">GetNumByUnit(E1452,"衛")</f>
        <v>2</v>
      </c>
      <c r="M1452" t="str">
        <f t="shared" si="88"/>
        <v xml:space="preserve">台北市士林區天母西路  </v>
      </c>
      <c r="N1452" t="str">
        <f t="shared" si="89"/>
        <v>台北市</v>
      </c>
      <c r="O1452">
        <f t="shared" si="90"/>
        <v>130000</v>
      </c>
      <c r="P1452" t="str">
        <f>_xlfn.XLOOKUP(N1452,區隔!$B$3:$B$20,區隔!C$3:C$20,0)</f>
        <v>北部</v>
      </c>
      <c r="Q1452" t="str">
        <f>LOOKUP(C1452,區隔!$F$3:$F$5,區隔!$E$3:$E$5)</f>
        <v>大坪數</v>
      </c>
      <c r="R1452">
        <f t="shared" si="91"/>
        <v>20</v>
      </c>
    </row>
    <row r="1453" spans="1:18" x14ac:dyDescent="0.3">
      <c r="A1453" s="7" t="s">
        <v>3429</v>
      </c>
      <c r="B1453" t="s">
        <v>1</v>
      </c>
      <c r="C1453">
        <v>35.549999999999997</v>
      </c>
      <c r="D1453" t="s">
        <v>257</v>
      </c>
      <c r="E1453" t="s">
        <v>61</v>
      </c>
      <c r="F1453" t="s">
        <v>3430</v>
      </c>
      <c r="G1453" t="s">
        <v>493</v>
      </c>
      <c r="H1453" t="str" cm="1">
        <f t="array" ref="H1453:I1453">_xlfn.TEXTSPLIT(SUBSTITUTE(D1453,"樓",""),"/",,,0)</f>
        <v>5</v>
      </c>
      <c r="I1453" t="str">
        <v>11</v>
      </c>
      <c r="J1453" cm="1">
        <f t="array" ref="J1453">GetNumByUnit(E1453,"房")</f>
        <v>2</v>
      </c>
      <c r="K1453" cm="1">
        <f t="array" ref="K1453">GetNumByUnit(E1453,"廳")</f>
        <v>2</v>
      </c>
      <c r="L1453" cm="1">
        <f t="array" ref="L1453">GetNumByUnit(E1453,"衛")</f>
        <v>1</v>
      </c>
      <c r="M1453" t="str">
        <f t="shared" si="88"/>
        <v xml:space="preserve">桃園市桃園區樹仁一街  </v>
      </c>
      <c r="N1453" t="str">
        <f t="shared" si="89"/>
        <v>桃園市</v>
      </c>
      <c r="O1453">
        <f t="shared" si="90"/>
        <v>20000</v>
      </c>
      <c r="P1453" t="str">
        <f>_xlfn.XLOOKUP(N1453,區隔!$B$3:$B$20,區隔!C$3:C$20,0)</f>
        <v>北部</v>
      </c>
      <c r="Q1453" t="str">
        <f>LOOKUP(C1453,區隔!$F$3:$F$5,區隔!$E$3:$E$5)</f>
        <v>大坪數</v>
      </c>
      <c r="R1453">
        <f t="shared" si="91"/>
        <v>20</v>
      </c>
    </row>
    <row r="1454" spans="1:18" x14ac:dyDescent="0.3">
      <c r="A1454" s="7" t="s">
        <v>3431</v>
      </c>
      <c r="B1454" t="s">
        <v>1</v>
      </c>
      <c r="C1454">
        <v>17.850000000000001</v>
      </c>
      <c r="D1454" t="s">
        <v>495</v>
      </c>
      <c r="E1454" t="s">
        <v>56</v>
      </c>
      <c r="F1454" t="s">
        <v>3432</v>
      </c>
      <c r="G1454" t="s">
        <v>195</v>
      </c>
      <c r="H1454" t="str" cm="1">
        <f t="array" ref="H1454:I1454">_xlfn.TEXTSPLIT(SUBSTITUTE(D1454,"樓",""),"/",,,0)</f>
        <v>1</v>
      </c>
      <c r="I1454" t="str">
        <v>2</v>
      </c>
      <c r="J1454" cm="1">
        <f t="array" ref="J1454">GetNumByUnit(E1454,"房")</f>
        <v>1</v>
      </c>
      <c r="K1454" cm="1">
        <f t="array" ref="K1454">GetNumByUnit(E1454,"廳")</f>
        <v>1</v>
      </c>
      <c r="L1454" cm="1">
        <f t="array" ref="L1454">GetNumByUnit(E1454,"衛")</f>
        <v>1</v>
      </c>
      <c r="M1454" t="str">
        <f t="shared" si="88"/>
        <v xml:space="preserve">新北市中和區市民街  </v>
      </c>
      <c r="N1454" t="str">
        <f t="shared" si="89"/>
        <v>新北市</v>
      </c>
      <c r="O1454">
        <f t="shared" si="90"/>
        <v>39000</v>
      </c>
      <c r="P1454" t="str">
        <f>_xlfn.XLOOKUP(N1454,區隔!$B$3:$B$20,區隔!C$3:C$20,0)</f>
        <v>北部</v>
      </c>
      <c r="Q1454" t="str">
        <f>LOOKUP(C1454,區隔!$F$3:$F$5,區隔!$E$3:$E$5)</f>
        <v>中坪數</v>
      </c>
      <c r="R1454">
        <f t="shared" si="91"/>
        <v>10</v>
      </c>
    </row>
    <row r="1455" spans="1:18" x14ac:dyDescent="0.3">
      <c r="A1455" s="7" t="s">
        <v>868</v>
      </c>
      <c r="B1455" t="s">
        <v>1</v>
      </c>
      <c r="C1455">
        <v>12.94</v>
      </c>
      <c r="D1455" t="s">
        <v>60</v>
      </c>
      <c r="E1455" t="s">
        <v>59</v>
      </c>
      <c r="F1455" t="s">
        <v>869</v>
      </c>
      <c r="G1455" t="s">
        <v>89</v>
      </c>
      <c r="H1455" t="str" cm="1">
        <f t="array" ref="H1455:I1455">_xlfn.TEXTSPLIT(SUBSTITUTE(D1455,"樓",""),"/",,,0)</f>
        <v>4</v>
      </c>
      <c r="I1455" t="str">
        <v>5</v>
      </c>
      <c r="J1455" cm="1">
        <f t="array" ref="J1455">GetNumByUnit(E1455,"房")</f>
        <v>1</v>
      </c>
      <c r="K1455" t="str" cm="1">
        <f t="array" ref="K1455">GetNumByUnit(E1455,"廳")</f>
        <v/>
      </c>
      <c r="L1455" cm="1">
        <f t="array" ref="L1455">GetNumByUnit(E1455,"衛")</f>
        <v>1</v>
      </c>
      <c r="M1455" t="str">
        <f t="shared" si="88"/>
        <v xml:space="preserve">台北市內湖區陽光街  </v>
      </c>
      <c r="N1455" t="str">
        <f t="shared" si="89"/>
        <v>台北市</v>
      </c>
      <c r="O1455">
        <f t="shared" si="90"/>
        <v>28000</v>
      </c>
      <c r="P1455" t="str">
        <f>_xlfn.XLOOKUP(N1455,區隔!$B$3:$B$20,區隔!C$3:C$20,0)</f>
        <v>北部</v>
      </c>
      <c r="Q1455" t="str">
        <f>LOOKUP(C1455,區隔!$F$3:$F$5,區隔!$E$3:$E$5)</f>
        <v>小坪數</v>
      </c>
      <c r="R1455">
        <f t="shared" si="91"/>
        <v>10</v>
      </c>
    </row>
    <row r="1456" spans="1:18" x14ac:dyDescent="0.3">
      <c r="A1456" s="7" t="s">
        <v>870</v>
      </c>
      <c r="B1456" t="s">
        <v>1</v>
      </c>
      <c r="C1456">
        <v>16.05</v>
      </c>
      <c r="D1456" t="s">
        <v>871</v>
      </c>
      <c r="E1456" t="s">
        <v>56</v>
      </c>
      <c r="F1456" t="s">
        <v>614</v>
      </c>
      <c r="G1456" t="s">
        <v>116</v>
      </c>
      <c r="H1456" t="str" cm="1">
        <f t="array" ref="H1456:I1456">_xlfn.TEXTSPLIT(SUBSTITUTE(D1456,"樓",""),"/",,,0)</f>
        <v>7</v>
      </c>
      <c r="I1456" t="str">
        <v>13</v>
      </c>
      <c r="J1456" cm="1">
        <f t="array" ref="J1456">GetNumByUnit(E1456,"房")</f>
        <v>1</v>
      </c>
      <c r="K1456" cm="1">
        <f t="array" ref="K1456">GetNumByUnit(E1456,"廳")</f>
        <v>1</v>
      </c>
      <c r="L1456" cm="1">
        <f t="array" ref="L1456">GetNumByUnit(E1456,"衛")</f>
        <v>1</v>
      </c>
      <c r="M1456" t="str">
        <f t="shared" si="88"/>
        <v xml:space="preserve">台北市信義區基隆路一段  </v>
      </c>
      <c r="N1456" t="str">
        <f t="shared" si="89"/>
        <v>台北市</v>
      </c>
      <c r="O1456">
        <f t="shared" si="90"/>
        <v>48000</v>
      </c>
      <c r="P1456" t="str">
        <f>_xlfn.XLOOKUP(N1456,區隔!$B$3:$B$20,區隔!C$3:C$20,0)</f>
        <v>北部</v>
      </c>
      <c r="Q1456" t="str">
        <f>LOOKUP(C1456,區隔!$F$3:$F$5,區隔!$E$3:$E$5)</f>
        <v>中坪數</v>
      </c>
      <c r="R1456">
        <f t="shared" si="91"/>
        <v>20</v>
      </c>
    </row>
    <row r="1457" spans="1:18" x14ac:dyDescent="0.3">
      <c r="A1457" s="7" t="s">
        <v>872</v>
      </c>
      <c r="B1457" t="s">
        <v>1</v>
      </c>
      <c r="C1457">
        <v>33.99</v>
      </c>
      <c r="D1457" t="s">
        <v>68</v>
      </c>
      <c r="E1457" t="s">
        <v>53</v>
      </c>
      <c r="F1457" t="s">
        <v>873</v>
      </c>
      <c r="G1457" t="s">
        <v>874</v>
      </c>
      <c r="H1457" t="str" cm="1">
        <f t="array" ref="H1457:I1457">_xlfn.TEXTSPLIT(SUBSTITUTE(D1457,"樓",""),"/",,,0)</f>
        <v>4</v>
      </c>
      <c r="I1457" t="str">
        <v>7</v>
      </c>
      <c r="J1457" cm="1">
        <f t="array" ref="J1457">GetNumByUnit(E1457,"房")</f>
        <v>3</v>
      </c>
      <c r="K1457" cm="1">
        <f t="array" ref="K1457">GetNumByUnit(E1457,"廳")</f>
        <v>2</v>
      </c>
      <c r="L1457" cm="1">
        <f t="array" ref="L1457">GetNumByUnit(E1457,"衛")</f>
        <v>2</v>
      </c>
      <c r="M1457" t="str">
        <f t="shared" si="88"/>
        <v xml:space="preserve">台北市北投區榮華一路  </v>
      </c>
      <c r="N1457" t="str">
        <f t="shared" si="89"/>
        <v>台北市</v>
      </c>
      <c r="O1457">
        <f t="shared" si="90"/>
        <v>48800</v>
      </c>
      <c r="P1457" t="str">
        <f>_xlfn.XLOOKUP(N1457,區隔!$B$3:$B$20,區隔!C$3:C$20,0)</f>
        <v>北部</v>
      </c>
      <c r="Q1457" t="str">
        <f>LOOKUP(C1457,區隔!$F$3:$F$5,區隔!$E$3:$E$5)</f>
        <v>大坪數</v>
      </c>
      <c r="R1457">
        <f t="shared" si="91"/>
        <v>10</v>
      </c>
    </row>
    <row r="1458" spans="1:18" x14ac:dyDescent="0.3">
      <c r="A1458" s="7" t="s">
        <v>3433</v>
      </c>
      <c r="B1458" t="s">
        <v>1</v>
      </c>
      <c r="C1458">
        <v>41.57</v>
      </c>
      <c r="D1458" t="s">
        <v>50</v>
      </c>
      <c r="E1458" t="s">
        <v>53</v>
      </c>
      <c r="F1458" t="s">
        <v>3434</v>
      </c>
      <c r="G1458" t="s">
        <v>89</v>
      </c>
      <c r="H1458" t="str" cm="1">
        <f t="array" ref="H1458:I1458">_xlfn.TEXTSPLIT(SUBSTITUTE(D1458,"樓",""),"/",,,0)</f>
        <v>2</v>
      </c>
      <c r="I1458" t="str">
        <v>7</v>
      </c>
      <c r="J1458" cm="1">
        <f t="array" ref="J1458">GetNumByUnit(E1458,"房")</f>
        <v>3</v>
      </c>
      <c r="K1458" cm="1">
        <f t="array" ref="K1458">GetNumByUnit(E1458,"廳")</f>
        <v>2</v>
      </c>
      <c r="L1458" cm="1">
        <f t="array" ref="L1458">GetNumByUnit(E1458,"衛")</f>
        <v>2</v>
      </c>
      <c r="M1458" t="str">
        <f t="shared" si="88"/>
        <v xml:space="preserve">台南市永康區永安路  </v>
      </c>
      <c r="N1458" t="str">
        <f t="shared" si="89"/>
        <v>台南市</v>
      </c>
      <c r="O1458">
        <f t="shared" si="90"/>
        <v>28000</v>
      </c>
      <c r="P1458" t="str">
        <f>_xlfn.XLOOKUP(N1458,區隔!$B$3:$B$20,區隔!C$3:C$20,0)</f>
        <v>南部</v>
      </c>
      <c r="Q1458" t="str">
        <f>LOOKUP(C1458,區隔!$F$3:$F$5,區隔!$E$3:$E$5)</f>
        <v>大坪數</v>
      </c>
      <c r="R1458">
        <f t="shared" si="91"/>
        <v>10</v>
      </c>
    </row>
    <row r="1459" spans="1:18" x14ac:dyDescent="0.3">
      <c r="A1459" s="7" t="s">
        <v>3435</v>
      </c>
      <c r="B1459" t="s">
        <v>1</v>
      </c>
      <c r="C1459">
        <v>23.42</v>
      </c>
      <c r="D1459" t="s">
        <v>1067</v>
      </c>
      <c r="E1459" t="s">
        <v>61</v>
      </c>
      <c r="F1459" t="s">
        <v>2023</v>
      </c>
      <c r="G1459" t="s">
        <v>18</v>
      </c>
      <c r="H1459" t="str" cm="1">
        <f t="array" ref="H1459:I1459">_xlfn.TEXTSPLIT(SUBSTITUTE(D1459,"樓",""),"/",,,0)</f>
        <v>15</v>
      </c>
      <c r="I1459" t="str">
        <v>15</v>
      </c>
      <c r="J1459" cm="1">
        <f t="array" ref="J1459">GetNumByUnit(E1459,"房")</f>
        <v>2</v>
      </c>
      <c r="K1459" cm="1">
        <f t="array" ref="K1459">GetNumByUnit(E1459,"廳")</f>
        <v>2</v>
      </c>
      <c r="L1459" cm="1">
        <f t="array" ref="L1459">GetNumByUnit(E1459,"衛")</f>
        <v>1</v>
      </c>
      <c r="M1459" t="str">
        <f t="shared" si="88"/>
        <v xml:space="preserve">高雄市鼓山區明誠三路  </v>
      </c>
      <c r="N1459" t="str">
        <f t="shared" si="89"/>
        <v>高雄市</v>
      </c>
      <c r="O1459">
        <f t="shared" si="90"/>
        <v>22000</v>
      </c>
      <c r="P1459" t="str">
        <f>_xlfn.XLOOKUP(N1459,區隔!$B$3:$B$20,區隔!C$3:C$20,0)</f>
        <v>南部</v>
      </c>
      <c r="Q1459" t="str">
        <f>LOOKUP(C1459,區隔!$F$3:$F$5,區隔!$E$3:$E$5)</f>
        <v>中坪數</v>
      </c>
      <c r="R1459">
        <f t="shared" si="91"/>
        <v>20</v>
      </c>
    </row>
    <row r="1460" spans="1:18" x14ac:dyDescent="0.3">
      <c r="A1460" s="7" t="s">
        <v>3436</v>
      </c>
      <c r="B1460" t="s">
        <v>1</v>
      </c>
      <c r="C1460">
        <v>43.14</v>
      </c>
      <c r="D1460" t="s">
        <v>853</v>
      </c>
      <c r="E1460" t="s">
        <v>53</v>
      </c>
      <c r="F1460" t="s">
        <v>3437</v>
      </c>
      <c r="G1460" t="s">
        <v>195</v>
      </c>
      <c r="H1460" t="str" cm="1">
        <f t="array" ref="H1460:I1460">_xlfn.TEXTSPLIT(SUBSTITUTE(D1460,"樓",""),"/",,,0)</f>
        <v>13</v>
      </c>
      <c r="I1460" t="str">
        <v>14</v>
      </c>
      <c r="J1460" cm="1">
        <f t="array" ref="J1460">GetNumByUnit(E1460,"房")</f>
        <v>3</v>
      </c>
      <c r="K1460" cm="1">
        <f t="array" ref="K1460">GetNumByUnit(E1460,"廳")</f>
        <v>2</v>
      </c>
      <c r="L1460" cm="1">
        <f t="array" ref="L1460">GetNumByUnit(E1460,"衛")</f>
        <v>2</v>
      </c>
      <c r="M1460" t="str">
        <f t="shared" si="88"/>
        <v xml:space="preserve">新北市土城區中正路  </v>
      </c>
      <c r="N1460" t="str">
        <f t="shared" si="89"/>
        <v>新北市</v>
      </c>
      <c r="O1460">
        <f t="shared" si="90"/>
        <v>39000</v>
      </c>
      <c r="P1460" t="str">
        <f>_xlfn.XLOOKUP(N1460,區隔!$B$3:$B$20,區隔!C$3:C$20,0)</f>
        <v>北部</v>
      </c>
      <c r="Q1460" t="str">
        <f>LOOKUP(C1460,區隔!$F$3:$F$5,區隔!$E$3:$E$5)</f>
        <v>大坪數</v>
      </c>
      <c r="R1460">
        <f t="shared" si="91"/>
        <v>20</v>
      </c>
    </row>
    <row r="1461" spans="1:18" x14ac:dyDescent="0.3">
      <c r="A1461" s="7" t="s">
        <v>3439</v>
      </c>
      <c r="B1461" t="s">
        <v>1</v>
      </c>
      <c r="C1461">
        <v>80.260000000000005</v>
      </c>
      <c r="D1461" t="s">
        <v>1887</v>
      </c>
      <c r="E1461" t="s">
        <v>66</v>
      </c>
      <c r="F1461" t="s">
        <v>3440</v>
      </c>
      <c r="G1461" t="s">
        <v>172</v>
      </c>
      <c r="H1461" t="str" cm="1">
        <f t="array" ref="H1461:I1461">_xlfn.TEXTSPLIT(SUBSTITUTE(D1461,"樓",""),"/",,,0)</f>
        <v>12</v>
      </c>
      <c r="I1461" t="str">
        <v>24</v>
      </c>
      <c r="J1461" cm="1">
        <f t="array" ref="J1461">GetNumByUnit(E1461,"房")</f>
        <v>4</v>
      </c>
      <c r="K1461" cm="1">
        <f t="array" ref="K1461">GetNumByUnit(E1461,"廳")</f>
        <v>2</v>
      </c>
      <c r="L1461" cm="1">
        <f t="array" ref="L1461">GetNumByUnit(E1461,"衛")</f>
        <v>2</v>
      </c>
      <c r="M1461" t="str">
        <f t="shared" si="88"/>
        <v xml:space="preserve">高雄市鼓山區富農路  </v>
      </c>
      <c r="N1461" t="str">
        <f t="shared" si="89"/>
        <v>高雄市</v>
      </c>
      <c r="O1461">
        <f t="shared" si="90"/>
        <v>80000</v>
      </c>
      <c r="P1461" t="str">
        <f>_xlfn.XLOOKUP(N1461,區隔!$B$3:$B$20,區隔!C$3:C$20,0)</f>
        <v>南部</v>
      </c>
      <c r="Q1461" t="str">
        <f>LOOKUP(C1461,區隔!$F$3:$F$5,區隔!$E$3:$E$5)</f>
        <v>大坪數</v>
      </c>
      <c r="R1461">
        <f t="shared" si="91"/>
        <v>30</v>
      </c>
    </row>
    <row r="1462" spans="1:18" x14ac:dyDescent="0.3">
      <c r="A1462" s="7" t="s">
        <v>3441</v>
      </c>
      <c r="B1462" t="s">
        <v>1</v>
      </c>
      <c r="C1462">
        <v>25.99</v>
      </c>
      <c r="D1462" t="s">
        <v>866</v>
      </c>
      <c r="E1462" t="s">
        <v>600</v>
      </c>
      <c r="F1462" t="s">
        <v>1948</v>
      </c>
      <c r="G1462" t="s">
        <v>3442</v>
      </c>
      <c r="H1462" t="str" cm="1">
        <f t="array" ref="H1462:I1462">_xlfn.TEXTSPLIT(SUBSTITUTE(D1462,"樓",""),"/",,,0)</f>
        <v>5</v>
      </c>
      <c r="I1462" t="str">
        <v>13</v>
      </c>
      <c r="J1462" cm="1">
        <f t="array" ref="J1462">GetNumByUnit(E1462,"房")</f>
        <v>2</v>
      </c>
      <c r="K1462" cm="1">
        <f t="array" ref="K1462">GetNumByUnit(E1462,"廳")</f>
        <v>2</v>
      </c>
      <c r="L1462" cm="1">
        <f t="array" ref="L1462">GetNumByUnit(E1462,"衛")</f>
        <v>5</v>
      </c>
      <c r="M1462" t="str">
        <f t="shared" si="88"/>
        <v xml:space="preserve">新北市新店區央北二路  </v>
      </c>
      <c r="N1462" t="str">
        <f t="shared" si="89"/>
        <v>新北市</v>
      </c>
      <c r="O1462">
        <f t="shared" si="90"/>
        <v>39990</v>
      </c>
      <c r="P1462" t="str">
        <f>_xlfn.XLOOKUP(N1462,區隔!$B$3:$B$20,區隔!C$3:C$20,0)</f>
        <v>北部</v>
      </c>
      <c r="Q1462" t="str">
        <f>LOOKUP(C1462,區隔!$F$3:$F$5,區隔!$E$3:$E$5)</f>
        <v>中坪數</v>
      </c>
      <c r="R1462">
        <f t="shared" si="91"/>
        <v>20</v>
      </c>
    </row>
    <row r="1463" spans="1:18" x14ac:dyDescent="0.3">
      <c r="A1463" s="7" t="s">
        <v>875</v>
      </c>
      <c r="B1463" t="s">
        <v>1</v>
      </c>
      <c r="C1463">
        <v>29.47</v>
      </c>
      <c r="D1463" t="s">
        <v>50</v>
      </c>
      <c r="E1463" t="s">
        <v>51</v>
      </c>
      <c r="F1463" t="s">
        <v>103</v>
      </c>
      <c r="G1463" t="s">
        <v>876</v>
      </c>
      <c r="H1463" t="str" cm="1">
        <f t="array" ref="H1463:I1463">_xlfn.TEXTSPLIT(SUBSTITUTE(D1463,"樓",""),"/",,,0)</f>
        <v>2</v>
      </c>
      <c r="I1463" t="str">
        <v>7</v>
      </c>
      <c r="J1463" cm="1">
        <f t="array" ref="J1463">GetNumByUnit(E1463,"房")</f>
        <v>2</v>
      </c>
      <c r="K1463" cm="1">
        <f t="array" ref="K1463">GetNumByUnit(E1463,"廳")</f>
        <v>2</v>
      </c>
      <c r="L1463" cm="1">
        <f t="array" ref="L1463">GetNumByUnit(E1463,"衛")</f>
        <v>2</v>
      </c>
      <c r="M1463" t="str">
        <f t="shared" si="88"/>
        <v xml:space="preserve">台北市大安區大安路一段  </v>
      </c>
      <c r="N1463" t="str">
        <f t="shared" si="89"/>
        <v>台北市</v>
      </c>
      <c r="O1463">
        <f t="shared" si="90"/>
        <v>69000</v>
      </c>
      <c r="P1463" t="str">
        <f>_xlfn.XLOOKUP(N1463,區隔!$B$3:$B$20,區隔!C$3:C$20,0)</f>
        <v>北部</v>
      </c>
      <c r="Q1463" t="str">
        <f>LOOKUP(C1463,區隔!$F$3:$F$5,區隔!$E$3:$E$5)</f>
        <v>中坪數</v>
      </c>
      <c r="R1463">
        <f t="shared" si="91"/>
        <v>10</v>
      </c>
    </row>
    <row r="1464" spans="1:18" x14ac:dyDescent="0.3">
      <c r="A1464" s="7" t="s">
        <v>3443</v>
      </c>
      <c r="B1464" t="s">
        <v>1</v>
      </c>
      <c r="C1464">
        <v>19.79</v>
      </c>
      <c r="D1464" t="s">
        <v>82</v>
      </c>
      <c r="E1464" t="s">
        <v>59</v>
      </c>
      <c r="F1464" t="s">
        <v>3444</v>
      </c>
      <c r="G1464" t="s">
        <v>214</v>
      </c>
      <c r="H1464" t="str" cm="1">
        <f t="array" ref="H1464:I1464">_xlfn.TEXTSPLIT(SUBSTITUTE(D1464,"樓",""),"/",,,0)</f>
        <v>4</v>
      </c>
      <c r="I1464" t="str">
        <v>12</v>
      </c>
      <c r="J1464" cm="1">
        <f t="array" ref="J1464">GetNumByUnit(E1464,"房")</f>
        <v>1</v>
      </c>
      <c r="K1464" t="str" cm="1">
        <f t="array" ref="K1464">GetNumByUnit(E1464,"廳")</f>
        <v/>
      </c>
      <c r="L1464" cm="1">
        <f t="array" ref="L1464">GetNumByUnit(E1464,"衛")</f>
        <v>1</v>
      </c>
      <c r="M1464" t="str">
        <f t="shared" si="88"/>
        <v xml:space="preserve">桃園市桃園區新埔五街  </v>
      </c>
      <c r="N1464" t="str">
        <f t="shared" si="89"/>
        <v>桃園市</v>
      </c>
      <c r="O1464">
        <f t="shared" si="90"/>
        <v>18000</v>
      </c>
      <c r="P1464" t="str">
        <f>_xlfn.XLOOKUP(N1464,區隔!$B$3:$B$20,區隔!C$3:C$20,0)</f>
        <v>北部</v>
      </c>
      <c r="Q1464" t="str">
        <f>LOOKUP(C1464,區隔!$F$3:$F$5,區隔!$E$3:$E$5)</f>
        <v>中坪數</v>
      </c>
      <c r="R1464">
        <f t="shared" si="91"/>
        <v>20</v>
      </c>
    </row>
    <row r="1465" spans="1:18" x14ac:dyDescent="0.3">
      <c r="A1465" s="7" t="s">
        <v>3445</v>
      </c>
      <c r="B1465" t="s">
        <v>1</v>
      </c>
      <c r="C1465">
        <v>29.41</v>
      </c>
      <c r="D1465" t="s">
        <v>3446</v>
      </c>
      <c r="E1465" t="s">
        <v>61</v>
      </c>
      <c r="F1465" t="s">
        <v>3447</v>
      </c>
      <c r="G1465" t="s">
        <v>41</v>
      </c>
      <c r="H1465" t="str" cm="1">
        <f t="array" ref="H1465:I1465">_xlfn.TEXTSPLIT(SUBSTITUTE(D1465,"樓",""),"/",,,0)</f>
        <v>14</v>
      </c>
      <c r="I1465" t="str">
        <v>31</v>
      </c>
      <c r="J1465" cm="1">
        <f t="array" ref="J1465">GetNumByUnit(E1465,"房")</f>
        <v>2</v>
      </c>
      <c r="K1465" cm="1">
        <f t="array" ref="K1465">GetNumByUnit(E1465,"廳")</f>
        <v>2</v>
      </c>
      <c r="L1465" cm="1">
        <f t="array" ref="L1465">GetNumByUnit(E1465,"衛")</f>
        <v>1</v>
      </c>
      <c r="M1465" t="str">
        <f t="shared" si="88"/>
        <v xml:space="preserve">台中市西屯區市政路  </v>
      </c>
      <c r="N1465" t="str">
        <f t="shared" si="89"/>
        <v>台中市</v>
      </c>
      <c r="O1465">
        <f t="shared" si="90"/>
        <v>45000</v>
      </c>
      <c r="P1465" t="str">
        <f>_xlfn.XLOOKUP(N1465,區隔!$B$3:$B$20,區隔!C$3:C$20,0)</f>
        <v>中部</v>
      </c>
      <c r="Q1465" t="str">
        <f>LOOKUP(C1465,區隔!$F$3:$F$5,區隔!$E$3:$E$5)</f>
        <v>中坪數</v>
      </c>
      <c r="R1465">
        <f t="shared" si="91"/>
        <v>40</v>
      </c>
    </row>
    <row r="1466" spans="1:18" x14ac:dyDescent="0.3">
      <c r="A1466" s="7" t="s">
        <v>3448</v>
      </c>
      <c r="B1466" t="s">
        <v>1</v>
      </c>
      <c r="C1466">
        <v>29.03</v>
      </c>
      <c r="D1466" t="s">
        <v>1523</v>
      </c>
      <c r="E1466" t="s">
        <v>61</v>
      </c>
      <c r="F1466" t="s">
        <v>3447</v>
      </c>
      <c r="G1466" t="s">
        <v>41</v>
      </c>
      <c r="H1466" t="str" cm="1">
        <f t="array" ref="H1466:I1466">_xlfn.TEXTSPLIT(SUBSTITUTE(D1466,"樓",""),"/",,,0)</f>
        <v>15</v>
      </c>
      <c r="I1466" t="str">
        <v>31</v>
      </c>
      <c r="J1466" cm="1">
        <f t="array" ref="J1466">GetNumByUnit(E1466,"房")</f>
        <v>2</v>
      </c>
      <c r="K1466" cm="1">
        <f t="array" ref="K1466">GetNumByUnit(E1466,"廳")</f>
        <v>2</v>
      </c>
      <c r="L1466" cm="1">
        <f t="array" ref="L1466">GetNumByUnit(E1466,"衛")</f>
        <v>1</v>
      </c>
      <c r="M1466" t="str">
        <f t="shared" si="88"/>
        <v xml:space="preserve">台中市西屯區市政路  </v>
      </c>
      <c r="N1466" t="str">
        <f t="shared" si="89"/>
        <v>台中市</v>
      </c>
      <c r="O1466">
        <f t="shared" si="90"/>
        <v>45000</v>
      </c>
      <c r="P1466" t="str">
        <f>_xlfn.XLOOKUP(N1466,區隔!$B$3:$B$20,區隔!C$3:C$20,0)</f>
        <v>中部</v>
      </c>
      <c r="Q1466" t="str">
        <f>LOOKUP(C1466,區隔!$F$3:$F$5,區隔!$E$3:$E$5)</f>
        <v>中坪數</v>
      </c>
      <c r="R1466">
        <f t="shared" si="91"/>
        <v>40</v>
      </c>
    </row>
    <row r="1467" spans="1:18" x14ac:dyDescent="0.3">
      <c r="A1467" s="7" t="s">
        <v>3449</v>
      </c>
      <c r="B1467" t="s">
        <v>1</v>
      </c>
      <c r="C1467">
        <v>75.430000000000007</v>
      </c>
      <c r="D1467" t="s">
        <v>1325</v>
      </c>
      <c r="E1467" t="s">
        <v>53</v>
      </c>
      <c r="F1467" t="s">
        <v>2668</v>
      </c>
      <c r="G1467" t="s">
        <v>23</v>
      </c>
      <c r="H1467" t="str" cm="1">
        <f t="array" ref="H1467:I1467">_xlfn.TEXTSPLIT(SUBSTITUTE(D1467,"樓",""),"/",,,0)</f>
        <v>10</v>
      </c>
      <c r="I1467" t="str">
        <v>13</v>
      </c>
      <c r="J1467" cm="1">
        <f t="array" ref="J1467">GetNumByUnit(E1467,"房")</f>
        <v>3</v>
      </c>
      <c r="K1467" cm="1">
        <f t="array" ref="K1467">GetNumByUnit(E1467,"廳")</f>
        <v>2</v>
      </c>
      <c r="L1467" cm="1">
        <f t="array" ref="L1467">GetNumByUnit(E1467,"衛")</f>
        <v>2</v>
      </c>
      <c r="M1467" t="str">
        <f t="shared" si="88"/>
        <v xml:space="preserve">新竹縣竹北市縣政二路南段  </v>
      </c>
      <c r="N1467" t="str">
        <f t="shared" si="89"/>
        <v>新竹縣</v>
      </c>
      <c r="O1467">
        <f t="shared" si="90"/>
        <v>40000</v>
      </c>
      <c r="P1467" t="str">
        <f>_xlfn.XLOOKUP(N1467,區隔!$B$3:$B$20,區隔!C$3:C$20,0)</f>
        <v>北部</v>
      </c>
      <c r="Q1467" t="str">
        <f>LOOKUP(C1467,區隔!$F$3:$F$5,區隔!$E$3:$E$5)</f>
        <v>大坪數</v>
      </c>
      <c r="R1467">
        <f t="shared" si="91"/>
        <v>20</v>
      </c>
    </row>
    <row r="1468" spans="1:18" x14ac:dyDescent="0.3">
      <c r="A1468" s="7" t="s">
        <v>877</v>
      </c>
      <c r="B1468" t="s">
        <v>1</v>
      </c>
      <c r="C1468">
        <v>66.44</v>
      </c>
      <c r="D1468" t="s">
        <v>878</v>
      </c>
      <c r="E1468" t="s">
        <v>183</v>
      </c>
      <c r="F1468" t="s">
        <v>822</v>
      </c>
      <c r="G1468" t="s">
        <v>49</v>
      </c>
      <c r="H1468" t="str" cm="1">
        <f t="array" ref="H1468:I1468">_xlfn.TEXTSPLIT(SUBSTITUTE(D1468,"樓",""),"/",,,0)</f>
        <v>11</v>
      </c>
      <c r="I1468" t="str">
        <v>23</v>
      </c>
      <c r="J1468" cm="1">
        <f t="array" ref="J1468">GetNumByUnit(E1468,"房")</f>
        <v>4</v>
      </c>
      <c r="K1468" cm="1">
        <f t="array" ref="K1468">GetNumByUnit(E1468,"廳")</f>
        <v>2</v>
      </c>
      <c r="L1468" cm="1">
        <f t="array" ref="L1468">GetNumByUnit(E1468,"衛")</f>
        <v>3</v>
      </c>
      <c r="M1468" t="str">
        <f t="shared" si="88"/>
        <v xml:space="preserve">台北市南港區永吉路  </v>
      </c>
      <c r="N1468" t="str">
        <f t="shared" si="89"/>
        <v>台北市</v>
      </c>
      <c r="O1468">
        <f t="shared" si="90"/>
        <v>135000</v>
      </c>
      <c r="P1468" t="str">
        <f>_xlfn.XLOOKUP(N1468,區隔!$B$3:$B$20,區隔!C$3:C$20,0)</f>
        <v>北部</v>
      </c>
      <c r="Q1468" t="str">
        <f>LOOKUP(C1468,區隔!$F$3:$F$5,區隔!$E$3:$E$5)</f>
        <v>大坪數</v>
      </c>
      <c r="R1468">
        <f t="shared" si="91"/>
        <v>30</v>
      </c>
    </row>
    <row r="1469" spans="1:18" x14ac:dyDescent="0.3">
      <c r="A1469" s="7" t="s">
        <v>879</v>
      </c>
      <c r="B1469" t="s">
        <v>1</v>
      </c>
      <c r="C1469">
        <v>74.680000000000007</v>
      </c>
      <c r="D1469" t="s">
        <v>878</v>
      </c>
      <c r="E1469" t="s">
        <v>303</v>
      </c>
      <c r="F1469" t="s">
        <v>822</v>
      </c>
      <c r="G1469" t="s">
        <v>9</v>
      </c>
      <c r="H1469" t="str" cm="1">
        <f t="array" ref="H1469:I1469">_xlfn.TEXTSPLIT(SUBSTITUTE(D1469,"樓",""),"/",,,0)</f>
        <v>11</v>
      </c>
      <c r="I1469" t="str">
        <v>23</v>
      </c>
      <c r="J1469" cm="1">
        <f t="array" ref="J1469">GetNumByUnit(E1469,"房")</f>
        <v>3</v>
      </c>
      <c r="K1469" cm="1">
        <f t="array" ref="K1469">GetNumByUnit(E1469,"廳")</f>
        <v>2</v>
      </c>
      <c r="L1469" cm="1">
        <f t="array" ref="L1469">GetNumByUnit(E1469,"衛")</f>
        <v>3</v>
      </c>
      <c r="M1469" t="str">
        <f t="shared" si="88"/>
        <v xml:space="preserve">台北市南港區永吉路  </v>
      </c>
      <c r="N1469" t="str">
        <f t="shared" si="89"/>
        <v>台北市</v>
      </c>
      <c r="O1469">
        <f t="shared" si="90"/>
        <v>150000</v>
      </c>
      <c r="P1469" t="str">
        <f>_xlfn.XLOOKUP(N1469,區隔!$B$3:$B$20,區隔!C$3:C$20,0)</f>
        <v>北部</v>
      </c>
      <c r="Q1469" t="str">
        <f>LOOKUP(C1469,區隔!$F$3:$F$5,區隔!$E$3:$E$5)</f>
        <v>大坪數</v>
      </c>
      <c r="R1469">
        <f t="shared" si="91"/>
        <v>30</v>
      </c>
    </row>
    <row r="1470" spans="1:18" x14ac:dyDescent="0.3">
      <c r="A1470" s="7" t="s">
        <v>880</v>
      </c>
      <c r="B1470" t="s">
        <v>1</v>
      </c>
      <c r="C1470">
        <v>76.11</v>
      </c>
      <c r="D1470" t="s">
        <v>878</v>
      </c>
      <c r="E1470" t="s">
        <v>303</v>
      </c>
      <c r="F1470" t="s">
        <v>822</v>
      </c>
      <c r="G1470" t="s">
        <v>881</v>
      </c>
      <c r="H1470" t="str" cm="1">
        <f t="array" ref="H1470:I1470">_xlfn.TEXTSPLIT(SUBSTITUTE(D1470,"樓",""),"/",,,0)</f>
        <v>11</v>
      </c>
      <c r="I1470" t="str">
        <v>23</v>
      </c>
      <c r="J1470" cm="1">
        <f t="array" ref="J1470">GetNumByUnit(E1470,"房")</f>
        <v>3</v>
      </c>
      <c r="K1470" cm="1">
        <f t="array" ref="K1470">GetNumByUnit(E1470,"廳")</f>
        <v>2</v>
      </c>
      <c r="L1470" cm="1">
        <f t="array" ref="L1470">GetNumByUnit(E1470,"衛")</f>
        <v>3</v>
      </c>
      <c r="M1470" t="str">
        <f t="shared" si="88"/>
        <v xml:space="preserve">台北市南港區永吉路  </v>
      </c>
      <c r="N1470" t="str">
        <f t="shared" si="89"/>
        <v>台北市</v>
      </c>
      <c r="O1470">
        <f t="shared" si="90"/>
        <v>155000</v>
      </c>
      <c r="P1470" t="str">
        <f>_xlfn.XLOOKUP(N1470,區隔!$B$3:$B$20,區隔!C$3:C$20,0)</f>
        <v>北部</v>
      </c>
      <c r="Q1470" t="str">
        <f>LOOKUP(C1470,區隔!$F$3:$F$5,區隔!$E$3:$E$5)</f>
        <v>大坪數</v>
      </c>
      <c r="R1470">
        <f t="shared" si="91"/>
        <v>30</v>
      </c>
    </row>
    <row r="1471" spans="1:18" x14ac:dyDescent="0.3">
      <c r="A1471" s="7" t="s">
        <v>882</v>
      </c>
      <c r="B1471" t="s">
        <v>1</v>
      </c>
      <c r="C1471">
        <v>43.64</v>
      </c>
      <c r="D1471" t="s">
        <v>248</v>
      </c>
      <c r="E1471" t="s">
        <v>53</v>
      </c>
      <c r="F1471" t="s">
        <v>8</v>
      </c>
      <c r="G1471" t="s">
        <v>30</v>
      </c>
      <c r="H1471" t="str" cm="1">
        <f t="array" ref="H1471:I1471">_xlfn.TEXTSPLIT(SUBSTITUTE(D1471,"樓",""),"/",,,0)</f>
        <v>3</v>
      </c>
      <c r="I1471" t="str">
        <v>7</v>
      </c>
      <c r="J1471" cm="1">
        <f t="array" ref="J1471">GetNumByUnit(E1471,"房")</f>
        <v>3</v>
      </c>
      <c r="K1471" cm="1">
        <f t="array" ref="K1471">GetNumByUnit(E1471,"廳")</f>
        <v>2</v>
      </c>
      <c r="L1471" cm="1">
        <f t="array" ref="L1471">GetNumByUnit(E1471,"衛")</f>
        <v>2</v>
      </c>
      <c r="M1471" t="str">
        <f t="shared" si="88"/>
        <v xml:space="preserve">台北市士林區中山北路七段  </v>
      </c>
      <c r="N1471" t="str">
        <f t="shared" si="89"/>
        <v>台北市</v>
      </c>
      <c r="O1471">
        <f t="shared" si="90"/>
        <v>65000</v>
      </c>
      <c r="P1471" t="str">
        <f>_xlfn.XLOOKUP(N1471,區隔!$B$3:$B$20,區隔!C$3:C$20,0)</f>
        <v>北部</v>
      </c>
      <c r="Q1471" t="str">
        <f>LOOKUP(C1471,區隔!$F$3:$F$5,區隔!$E$3:$E$5)</f>
        <v>大坪數</v>
      </c>
      <c r="R1471">
        <f t="shared" si="91"/>
        <v>10</v>
      </c>
    </row>
    <row r="1472" spans="1:18" x14ac:dyDescent="0.3">
      <c r="A1472" s="7" t="s">
        <v>3450</v>
      </c>
      <c r="B1472" t="s">
        <v>1</v>
      </c>
      <c r="C1472">
        <v>41.49</v>
      </c>
      <c r="D1472" t="s">
        <v>3451</v>
      </c>
      <c r="E1472" t="s">
        <v>51</v>
      </c>
      <c r="F1472" t="s">
        <v>2711</v>
      </c>
      <c r="G1472" t="s">
        <v>228</v>
      </c>
      <c r="H1472" t="str" cm="1">
        <f t="array" ref="H1472:I1472">_xlfn.TEXTSPLIT(SUBSTITUTE(D1472,"樓",""),"/",,,0)</f>
        <v>16</v>
      </c>
      <c r="I1472" t="str">
        <v>24</v>
      </c>
      <c r="J1472" cm="1">
        <f t="array" ref="J1472">GetNumByUnit(E1472,"房")</f>
        <v>2</v>
      </c>
      <c r="K1472" cm="1">
        <f t="array" ref="K1472">GetNumByUnit(E1472,"廳")</f>
        <v>2</v>
      </c>
      <c r="L1472" cm="1">
        <f t="array" ref="L1472">GetNumByUnit(E1472,"衛")</f>
        <v>2</v>
      </c>
      <c r="M1472" t="str">
        <f t="shared" si="88"/>
        <v xml:space="preserve">新竹縣竹北市六家五路二段  </v>
      </c>
      <c r="N1472" t="str">
        <f t="shared" si="89"/>
        <v>新竹縣</v>
      </c>
      <c r="O1472">
        <f t="shared" si="90"/>
        <v>35000</v>
      </c>
      <c r="P1472" t="str">
        <f>_xlfn.XLOOKUP(N1472,區隔!$B$3:$B$20,區隔!C$3:C$20,0)</f>
        <v>北部</v>
      </c>
      <c r="Q1472" t="str">
        <f>LOOKUP(C1472,區隔!$F$3:$F$5,區隔!$E$3:$E$5)</f>
        <v>大坪數</v>
      </c>
      <c r="R1472">
        <f t="shared" si="91"/>
        <v>30</v>
      </c>
    </row>
    <row r="1473" spans="1:18" x14ac:dyDescent="0.3">
      <c r="A1473" s="7" t="s">
        <v>883</v>
      </c>
      <c r="B1473" t="s">
        <v>1</v>
      </c>
      <c r="C1473">
        <v>54.36</v>
      </c>
      <c r="D1473" t="s">
        <v>78</v>
      </c>
      <c r="E1473" t="s">
        <v>66</v>
      </c>
      <c r="F1473" t="s">
        <v>884</v>
      </c>
      <c r="G1473" t="s">
        <v>3</v>
      </c>
      <c r="H1473" t="str" cm="1">
        <f t="array" ref="H1473:I1473">_xlfn.TEXTSPLIT(SUBSTITUTE(D1473,"樓",""),"/",,,0)</f>
        <v>4</v>
      </c>
      <c r="I1473" t="str">
        <v>8</v>
      </c>
      <c r="J1473" cm="1">
        <f t="array" ref="J1473">GetNumByUnit(E1473,"房")</f>
        <v>4</v>
      </c>
      <c r="K1473" cm="1">
        <f t="array" ref="K1473">GetNumByUnit(E1473,"廳")</f>
        <v>2</v>
      </c>
      <c r="L1473" cm="1">
        <f t="array" ref="L1473">GetNumByUnit(E1473,"衛")</f>
        <v>2</v>
      </c>
      <c r="M1473" t="str">
        <f t="shared" si="88"/>
        <v xml:space="preserve">台北市士林區中山北路六段  </v>
      </c>
      <c r="N1473" t="str">
        <f t="shared" si="89"/>
        <v>台北市</v>
      </c>
      <c r="O1473">
        <f t="shared" si="90"/>
        <v>55000</v>
      </c>
      <c r="P1473" t="str">
        <f>_xlfn.XLOOKUP(N1473,區隔!$B$3:$B$20,區隔!C$3:C$20,0)</f>
        <v>北部</v>
      </c>
      <c r="Q1473" t="str">
        <f>LOOKUP(C1473,區隔!$F$3:$F$5,區隔!$E$3:$E$5)</f>
        <v>大坪數</v>
      </c>
      <c r="R1473">
        <f t="shared" si="91"/>
        <v>10</v>
      </c>
    </row>
    <row r="1474" spans="1:18" x14ac:dyDescent="0.3">
      <c r="A1474" s="7" t="s">
        <v>885</v>
      </c>
      <c r="B1474" t="s">
        <v>1</v>
      </c>
      <c r="C1474">
        <v>44.95</v>
      </c>
      <c r="D1474" t="s">
        <v>850</v>
      </c>
      <c r="E1474" t="s">
        <v>56</v>
      </c>
      <c r="F1474" t="s">
        <v>694</v>
      </c>
      <c r="G1474" t="s">
        <v>250</v>
      </c>
      <c r="H1474" t="str" cm="1">
        <f t="array" ref="H1474:I1474">_xlfn.TEXTSPLIT(SUBSTITUTE(D1474,"樓",""),"/",,,0)</f>
        <v>5</v>
      </c>
      <c r="I1474" t="str">
        <v>14</v>
      </c>
      <c r="J1474" cm="1">
        <f t="array" ref="J1474">GetNumByUnit(E1474,"房")</f>
        <v>1</v>
      </c>
      <c r="K1474" cm="1">
        <f t="array" ref="K1474">GetNumByUnit(E1474,"廳")</f>
        <v>1</v>
      </c>
      <c r="L1474" cm="1">
        <f t="array" ref="L1474">GetNumByUnit(E1474,"衛")</f>
        <v>1</v>
      </c>
      <c r="M1474" t="str">
        <f t="shared" si="88"/>
        <v xml:space="preserve">台北市大安區信義路四段  </v>
      </c>
      <c r="N1474" t="str">
        <f t="shared" si="89"/>
        <v>台北市</v>
      </c>
      <c r="O1474">
        <f t="shared" si="90"/>
        <v>75000</v>
      </c>
      <c r="P1474" t="str">
        <f>_xlfn.XLOOKUP(N1474,區隔!$B$3:$B$20,區隔!C$3:C$20,0)</f>
        <v>北部</v>
      </c>
      <c r="Q1474" t="str">
        <f>LOOKUP(C1474,區隔!$F$3:$F$5,區隔!$E$3:$E$5)</f>
        <v>大坪數</v>
      </c>
      <c r="R1474">
        <f t="shared" si="91"/>
        <v>20</v>
      </c>
    </row>
    <row r="1475" spans="1:18" x14ac:dyDescent="0.3">
      <c r="A1475" s="7" t="s">
        <v>3452</v>
      </c>
      <c r="B1475" t="s">
        <v>1</v>
      </c>
      <c r="C1475">
        <v>43.58</v>
      </c>
      <c r="D1475" t="s">
        <v>472</v>
      </c>
      <c r="E1475" t="s">
        <v>53</v>
      </c>
      <c r="F1475" t="s">
        <v>3453</v>
      </c>
      <c r="G1475" t="s">
        <v>999</v>
      </c>
      <c r="H1475" t="str" cm="1">
        <f t="array" ref="H1475:I1475">_xlfn.TEXTSPLIT(SUBSTITUTE(D1475,"樓",""),"/",,,0)</f>
        <v>3</v>
      </c>
      <c r="I1475" t="str">
        <v>12</v>
      </c>
      <c r="J1475" cm="1">
        <f t="array" ref="J1475">GetNumByUnit(E1475,"房")</f>
        <v>3</v>
      </c>
      <c r="K1475" cm="1">
        <f t="array" ref="K1475">GetNumByUnit(E1475,"廳")</f>
        <v>2</v>
      </c>
      <c r="L1475" cm="1">
        <f t="array" ref="L1475">GetNumByUnit(E1475,"衛")</f>
        <v>2</v>
      </c>
      <c r="M1475" t="str">
        <f t="shared" ref="M1475:M1538" si="92">IFERROR(_xlfn.TEXTAFTER(F1475,"/",LEN(F1475)-LEN(SUBSTITUTE(F1475,"/",""))),F1475)</f>
        <v xml:space="preserve">新竹市新竹市新源街  </v>
      </c>
      <c r="N1475" t="str">
        <f t="shared" ref="N1475:N1538" si="93">TRIM(LEFT(M1475,MIN(IFERROR(SEARCH("縣",M1475),999),IFERROR(SEARCH("市",M1475),999))))</f>
        <v>新竹市</v>
      </c>
      <c r="O1475">
        <f t="shared" ref="O1475:O1538" si="94">VALUE(SUBSTITUTE(SUBSTITUTE(G1475,",", ""),"元/月",""))</f>
        <v>26000</v>
      </c>
      <c r="P1475" t="str">
        <f>_xlfn.XLOOKUP(N1475,區隔!$B$3:$B$20,區隔!C$3:C$20,0)</f>
        <v>北部</v>
      </c>
      <c r="Q1475" t="str">
        <f>LOOKUP(C1475,區隔!$F$3:$F$5,區隔!$E$3:$E$5)</f>
        <v>大坪數</v>
      </c>
      <c r="R1475">
        <f t="shared" ref="R1475:R1538" si="95">_xlfn.XLOOKUP(CEILING(I1475,10),_xlfn.SEQUENCE(100,,10,10),_xlfn.SEQUENCE(100,,10,10))</f>
        <v>20</v>
      </c>
    </row>
    <row r="1476" spans="1:18" x14ac:dyDescent="0.3">
      <c r="A1476" s="7" t="s">
        <v>886</v>
      </c>
      <c r="B1476" t="s">
        <v>1</v>
      </c>
      <c r="C1476">
        <v>34.32</v>
      </c>
      <c r="D1476" t="s">
        <v>124</v>
      </c>
      <c r="E1476" t="s">
        <v>217</v>
      </c>
      <c r="F1476" t="s">
        <v>887</v>
      </c>
      <c r="G1476" t="s">
        <v>107</v>
      </c>
      <c r="H1476" t="str" cm="1">
        <f t="array" ref="H1476:I1476">_xlfn.TEXTSPLIT(SUBSTITUTE(D1476,"樓",""),"/",,,0)</f>
        <v>1</v>
      </c>
      <c r="I1476" t="str">
        <v>3</v>
      </c>
      <c r="J1476" cm="1">
        <f t="array" ref="J1476">GetNumByUnit(E1476,"房")</f>
        <v>4</v>
      </c>
      <c r="K1476" cm="1">
        <f t="array" ref="K1476">GetNumByUnit(E1476,"廳")</f>
        <v>1</v>
      </c>
      <c r="L1476" cm="1">
        <f t="array" ref="L1476">GetNumByUnit(E1476,"衛")</f>
        <v>1</v>
      </c>
      <c r="M1476" t="str">
        <f t="shared" si="92"/>
        <v xml:space="preserve">台北市大安區嘉興街  </v>
      </c>
      <c r="N1476" t="str">
        <f t="shared" si="93"/>
        <v>台北市</v>
      </c>
      <c r="O1476">
        <f t="shared" si="94"/>
        <v>52000</v>
      </c>
      <c r="P1476" t="str">
        <f>_xlfn.XLOOKUP(N1476,區隔!$B$3:$B$20,區隔!C$3:C$20,0)</f>
        <v>北部</v>
      </c>
      <c r="Q1476" t="str">
        <f>LOOKUP(C1476,區隔!$F$3:$F$5,區隔!$E$3:$E$5)</f>
        <v>大坪數</v>
      </c>
      <c r="R1476">
        <f t="shared" si="95"/>
        <v>10</v>
      </c>
    </row>
    <row r="1477" spans="1:18" x14ac:dyDescent="0.3">
      <c r="A1477" s="7" t="s">
        <v>3454</v>
      </c>
      <c r="B1477" t="s">
        <v>1</v>
      </c>
      <c r="C1477">
        <v>10.14</v>
      </c>
      <c r="D1477" t="s">
        <v>1325</v>
      </c>
      <c r="E1477" t="s">
        <v>56</v>
      </c>
      <c r="F1477" t="s">
        <v>3455</v>
      </c>
      <c r="G1477" t="s">
        <v>335</v>
      </c>
      <c r="H1477" t="str" cm="1">
        <f t="array" ref="H1477:I1477">_xlfn.TEXTSPLIT(SUBSTITUTE(D1477,"樓",""),"/",,,0)</f>
        <v>10</v>
      </c>
      <c r="I1477" t="str">
        <v>13</v>
      </c>
      <c r="J1477" cm="1">
        <f t="array" ref="J1477">GetNumByUnit(E1477,"房")</f>
        <v>1</v>
      </c>
      <c r="K1477" cm="1">
        <f t="array" ref="K1477">GetNumByUnit(E1477,"廳")</f>
        <v>1</v>
      </c>
      <c r="L1477" cm="1">
        <f t="array" ref="L1477">GetNumByUnit(E1477,"衛")</f>
        <v>1</v>
      </c>
      <c r="M1477" t="str">
        <f t="shared" si="92"/>
        <v xml:space="preserve">高雄市鼓山區博愛二路  </v>
      </c>
      <c r="N1477" t="str">
        <f t="shared" si="93"/>
        <v>高雄市</v>
      </c>
      <c r="O1477">
        <f t="shared" si="94"/>
        <v>13500</v>
      </c>
      <c r="P1477" t="str">
        <f>_xlfn.XLOOKUP(N1477,區隔!$B$3:$B$20,區隔!C$3:C$20,0)</f>
        <v>南部</v>
      </c>
      <c r="Q1477" t="str">
        <f>LOOKUP(C1477,區隔!$F$3:$F$5,區隔!$E$3:$E$5)</f>
        <v>小坪數</v>
      </c>
      <c r="R1477">
        <f t="shared" si="95"/>
        <v>20</v>
      </c>
    </row>
    <row r="1478" spans="1:18" x14ac:dyDescent="0.3">
      <c r="A1478" s="7" t="s">
        <v>3456</v>
      </c>
      <c r="B1478" t="s">
        <v>1</v>
      </c>
      <c r="C1478">
        <v>46.57</v>
      </c>
      <c r="D1478" t="s">
        <v>2204</v>
      </c>
      <c r="E1478" t="s">
        <v>53</v>
      </c>
      <c r="F1478" t="s">
        <v>3457</v>
      </c>
      <c r="G1478" t="s">
        <v>2367</v>
      </c>
      <c r="H1478" t="str" cm="1">
        <f t="array" ref="H1478:I1478">_xlfn.TEXTSPLIT(SUBSTITUTE(D1478,"樓",""),"/",,,0)</f>
        <v>7</v>
      </c>
      <c r="I1478" t="str">
        <v>22</v>
      </c>
      <c r="J1478" cm="1">
        <f t="array" ref="J1478">GetNumByUnit(E1478,"房")</f>
        <v>3</v>
      </c>
      <c r="K1478" cm="1">
        <f t="array" ref="K1478">GetNumByUnit(E1478,"廳")</f>
        <v>2</v>
      </c>
      <c r="L1478" cm="1">
        <f t="array" ref="L1478">GetNumByUnit(E1478,"衛")</f>
        <v>2</v>
      </c>
      <c r="M1478" t="str">
        <f t="shared" si="92"/>
        <v xml:space="preserve"> 新北市板橋區文德路  </v>
      </c>
      <c r="N1478" t="str">
        <f t="shared" si="93"/>
        <v>新北市</v>
      </c>
      <c r="O1478">
        <f t="shared" si="94"/>
        <v>42500</v>
      </c>
      <c r="P1478" t="str">
        <f>_xlfn.XLOOKUP(N1478,區隔!$B$3:$B$20,區隔!C$3:C$20,0)</f>
        <v>北部</v>
      </c>
      <c r="Q1478" t="str">
        <f>LOOKUP(C1478,區隔!$F$3:$F$5,區隔!$E$3:$E$5)</f>
        <v>大坪數</v>
      </c>
      <c r="R1478">
        <f t="shared" si="95"/>
        <v>30</v>
      </c>
    </row>
    <row r="1479" spans="1:18" x14ac:dyDescent="0.3">
      <c r="A1479" s="7" t="s">
        <v>3458</v>
      </c>
      <c r="B1479" t="s">
        <v>1</v>
      </c>
      <c r="C1479">
        <v>57.14</v>
      </c>
      <c r="D1479" t="s">
        <v>1064</v>
      </c>
      <c r="E1479" t="s">
        <v>66</v>
      </c>
      <c r="F1479" t="s">
        <v>3459</v>
      </c>
      <c r="G1479" t="s">
        <v>228</v>
      </c>
      <c r="H1479" t="str" cm="1">
        <f t="array" ref="H1479:I1479">_xlfn.TEXTSPLIT(SUBSTITUTE(D1479,"樓",""),"/",,,0)</f>
        <v>11</v>
      </c>
      <c r="I1479" t="str">
        <v>14</v>
      </c>
      <c r="J1479" cm="1">
        <f t="array" ref="J1479">GetNumByUnit(E1479,"房")</f>
        <v>4</v>
      </c>
      <c r="K1479" cm="1">
        <f t="array" ref="K1479">GetNumByUnit(E1479,"廳")</f>
        <v>2</v>
      </c>
      <c r="L1479" cm="1">
        <f t="array" ref="L1479">GetNumByUnit(E1479,"衛")</f>
        <v>2</v>
      </c>
      <c r="M1479" t="str">
        <f t="shared" si="92"/>
        <v xml:space="preserve">台中市南屯區公益路二段  </v>
      </c>
      <c r="N1479" t="str">
        <f t="shared" si="93"/>
        <v>台中市</v>
      </c>
      <c r="O1479">
        <f t="shared" si="94"/>
        <v>35000</v>
      </c>
      <c r="P1479" t="str">
        <f>_xlfn.XLOOKUP(N1479,區隔!$B$3:$B$20,區隔!C$3:C$20,0)</f>
        <v>中部</v>
      </c>
      <c r="Q1479" t="str">
        <f>LOOKUP(C1479,區隔!$F$3:$F$5,區隔!$E$3:$E$5)</f>
        <v>大坪數</v>
      </c>
      <c r="R1479">
        <f t="shared" si="95"/>
        <v>20</v>
      </c>
    </row>
    <row r="1480" spans="1:18" x14ac:dyDescent="0.3">
      <c r="A1480" s="7" t="s">
        <v>888</v>
      </c>
      <c r="B1480" t="s">
        <v>1</v>
      </c>
      <c r="C1480">
        <v>80.36</v>
      </c>
      <c r="D1480" t="s">
        <v>166</v>
      </c>
      <c r="E1480" t="s">
        <v>889</v>
      </c>
      <c r="F1480" t="s">
        <v>672</v>
      </c>
      <c r="G1480" t="s">
        <v>172</v>
      </c>
      <c r="H1480" t="str" cm="1">
        <f t="array" ref="H1480:I1480">_xlfn.TEXTSPLIT(SUBSTITUTE(D1480,"樓",""),"/",,,0)</f>
        <v>6</v>
      </c>
      <c r="I1480" t="str">
        <v>7</v>
      </c>
      <c r="J1480" cm="1">
        <f t="array" ref="J1480">GetNumByUnit(E1480,"房")</f>
        <v>4</v>
      </c>
      <c r="K1480" cm="1">
        <f t="array" ref="K1480">GetNumByUnit(E1480,"廳")</f>
        <v>2</v>
      </c>
      <c r="L1480" cm="1">
        <f t="array" ref="L1480">GetNumByUnit(E1480,"衛")</f>
        <v>2</v>
      </c>
      <c r="M1480" t="str">
        <f t="shared" si="92"/>
        <v xml:space="preserve">台北市文山區景福街  </v>
      </c>
      <c r="N1480" t="str">
        <f t="shared" si="93"/>
        <v>台北市</v>
      </c>
      <c r="O1480">
        <f t="shared" si="94"/>
        <v>80000</v>
      </c>
      <c r="P1480" t="str">
        <f>_xlfn.XLOOKUP(N1480,區隔!$B$3:$B$20,區隔!C$3:C$20,0)</f>
        <v>北部</v>
      </c>
      <c r="Q1480" t="str">
        <f>LOOKUP(C1480,區隔!$F$3:$F$5,區隔!$E$3:$E$5)</f>
        <v>大坪數</v>
      </c>
      <c r="R1480">
        <f t="shared" si="95"/>
        <v>10</v>
      </c>
    </row>
    <row r="1481" spans="1:18" x14ac:dyDescent="0.3">
      <c r="A1481" s="7" t="s">
        <v>3460</v>
      </c>
      <c r="B1481" t="s">
        <v>1</v>
      </c>
      <c r="C1481">
        <v>38.97</v>
      </c>
      <c r="D1481" t="s">
        <v>130</v>
      </c>
      <c r="E1481" t="s">
        <v>71</v>
      </c>
      <c r="F1481" t="s">
        <v>3461</v>
      </c>
      <c r="G1481" t="s">
        <v>177</v>
      </c>
      <c r="H1481" t="str" cm="1">
        <f t="array" ref="H1481:I1481">_xlfn.TEXTSPLIT(SUBSTITUTE(D1481,"樓",""),"/",,,0)</f>
        <v>6</v>
      </c>
      <c r="I1481" t="str">
        <v>8</v>
      </c>
      <c r="J1481" cm="1">
        <f t="array" ref="J1481">GetNumByUnit(E1481,"房")</f>
        <v>2</v>
      </c>
      <c r="K1481" cm="1">
        <f t="array" ref="K1481">GetNumByUnit(E1481,"廳")</f>
        <v>2</v>
      </c>
      <c r="L1481" cm="1">
        <f t="array" ref="L1481">GetNumByUnit(E1481,"衛")</f>
        <v>2</v>
      </c>
      <c r="M1481" t="str">
        <f t="shared" si="92"/>
        <v xml:space="preserve">新北市三重區五華街  </v>
      </c>
      <c r="N1481" t="str">
        <f t="shared" si="93"/>
        <v>新北市</v>
      </c>
      <c r="O1481">
        <f t="shared" si="94"/>
        <v>38000</v>
      </c>
      <c r="P1481" t="str">
        <f>_xlfn.XLOOKUP(N1481,區隔!$B$3:$B$20,區隔!C$3:C$20,0)</f>
        <v>北部</v>
      </c>
      <c r="Q1481" t="str">
        <f>LOOKUP(C1481,區隔!$F$3:$F$5,區隔!$E$3:$E$5)</f>
        <v>大坪數</v>
      </c>
      <c r="R1481">
        <f t="shared" si="95"/>
        <v>10</v>
      </c>
    </row>
    <row r="1482" spans="1:18" x14ac:dyDescent="0.3">
      <c r="A1482" s="7" t="s">
        <v>3462</v>
      </c>
      <c r="B1482" t="s">
        <v>1</v>
      </c>
      <c r="C1482">
        <v>32.94</v>
      </c>
      <c r="D1482" t="s">
        <v>3463</v>
      </c>
      <c r="E1482" t="s">
        <v>61</v>
      </c>
      <c r="F1482" t="s">
        <v>2033</v>
      </c>
      <c r="G1482" t="s">
        <v>18</v>
      </c>
      <c r="H1482" t="str" cm="1">
        <f t="array" ref="H1482:I1482">_xlfn.TEXTSPLIT(SUBSTITUTE(D1482,"樓",""),"/",,,0)</f>
        <v>6</v>
      </c>
      <c r="I1482" t="str">
        <v>21</v>
      </c>
      <c r="J1482" cm="1">
        <f t="array" ref="J1482">GetNumByUnit(E1482,"房")</f>
        <v>2</v>
      </c>
      <c r="K1482" cm="1">
        <f t="array" ref="K1482">GetNumByUnit(E1482,"廳")</f>
        <v>2</v>
      </c>
      <c r="L1482" cm="1">
        <f t="array" ref="L1482">GetNumByUnit(E1482,"衛")</f>
        <v>1</v>
      </c>
      <c r="M1482" t="str">
        <f t="shared" si="92"/>
        <v xml:space="preserve">新北市淡水區新市一路一段  </v>
      </c>
      <c r="N1482" t="str">
        <f t="shared" si="93"/>
        <v>新北市</v>
      </c>
      <c r="O1482">
        <f t="shared" si="94"/>
        <v>22000</v>
      </c>
      <c r="P1482" t="str">
        <f>_xlfn.XLOOKUP(N1482,區隔!$B$3:$B$20,區隔!C$3:C$20,0)</f>
        <v>北部</v>
      </c>
      <c r="Q1482" t="str">
        <f>LOOKUP(C1482,區隔!$F$3:$F$5,區隔!$E$3:$E$5)</f>
        <v>大坪數</v>
      </c>
      <c r="R1482">
        <f t="shared" si="95"/>
        <v>30</v>
      </c>
    </row>
    <row r="1483" spans="1:18" x14ac:dyDescent="0.3">
      <c r="A1483" s="7" t="s">
        <v>891</v>
      </c>
      <c r="B1483" t="s">
        <v>1</v>
      </c>
      <c r="C1483">
        <v>20.2</v>
      </c>
      <c r="D1483" t="s">
        <v>58</v>
      </c>
      <c r="E1483" t="s">
        <v>892</v>
      </c>
      <c r="F1483" t="s">
        <v>22</v>
      </c>
      <c r="G1483" t="s">
        <v>41</v>
      </c>
      <c r="H1483" t="str" cm="1">
        <f t="array" ref="H1483:I1483">_xlfn.TEXTSPLIT(SUBSTITUTE(D1483,"樓",""),"/",,,0)</f>
        <v>1</v>
      </c>
      <c r="I1483" t="str">
        <v>5</v>
      </c>
      <c r="J1483" t="str" cm="1">
        <f t="array" ref="J1483">GetNumByUnit(E1483,"房")</f>
        <v/>
      </c>
      <c r="K1483" cm="1">
        <f t="array" ref="K1483">GetNumByUnit(E1483,"廳")</f>
        <v>2</v>
      </c>
      <c r="L1483" cm="1">
        <f t="array" ref="L1483">GetNumByUnit(E1483,"衛")</f>
        <v>1</v>
      </c>
      <c r="M1483" t="str">
        <f t="shared" si="92"/>
        <v xml:space="preserve">台北市士林區通河街  </v>
      </c>
      <c r="N1483" t="str">
        <f t="shared" si="93"/>
        <v>台北市</v>
      </c>
      <c r="O1483">
        <f t="shared" si="94"/>
        <v>45000</v>
      </c>
      <c r="P1483" t="str">
        <f>_xlfn.XLOOKUP(N1483,區隔!$B$3:$B$20,區隔!C$3:C$20,0)</f>
        <v>北部</v>
      </c>
      <c r="Q1483" t="str">
        <f>LOOKUP(C1483,區隔!$F$3:$F$5,區隔!$E$3:$E$5)</f>
        <v>中坪數</v>
      </c>
      <c r="R1483">
        <f t="shared" si="95"/>
        <v>10</v>
      </c>
    </row>
    <row r="1484" spans="1:18" x14ac:dyDescent="0.3">
      <c r="A1484" s="7" t="s">
        <v>3464</v>
      </c>
      <c r="B1484" t="s">
        <v>1</v>
      </c>
      <c r="C1484">
        <v>30.79</v>
      </c>
      <c r="D1484" t="s">
        <v>174</v>
      </c>
      <c r="E1484" t="s">
        <v>61</v>
      </c>
      <c r="F1484" t="s">
        <v>2426</v>
      </c>
      <c r="G1484" t="s">
        <v>243</v>
      </c>
      <c r="H1484" t="str" cm="1">
        <f t="array" ref="H1484:I1484">_xlfn.TEXTSPLIT(SUBSTITUTE(D1484,"樓",""),"/",,,0)</f>
        <v>6</v>
      </c>
      <c r="I1484" t="str">
        <v>12</v>
      </c>
      <c r="J1484" cm="1">
        <f t="array" ref="J1484">GetNumByUnit(E1484,"房")</f>
        <v>2</v>
      </c>
      <c r="K1484" cm="1">
        <f t="array" ref="K1484">GetNumByUnit(E1484,"廳")</f>
        <v>2</v>
      </c>
      <c r="L1484" cm="1">
        <f t="array" ref="L1484">GetNumByUnit(E1484,"衛")</f>
        <v>1</v>
      </c>
      <c r="M1484" t="str">
        <f t="shared" si="92"/>
        <v xml:space="preserve">新北市新莊區立信三街  </v>
      </c>
      <c r="N1484" t="str">
        <f t="shared" si="93"/>
        <v>新北市</v>
      </c>
      <c r="O1484">
        <f t="shared" si="94"/>
        <v>30000</v>
      </c>
      <c r="P1484" t="str">
        <f>_xlfn.XLOOKUP(N1484,區隔!$B$3:$B$20,區隔!C$3:C$20,0)</f>
        <v>北部</v>
      </c>
      <c r="Q1484" t="str">
        <f>LOOKUP(C1484,區隔!$F$3:$F$5,區隔!$E$3:$E$5)</f>
        <v>大坪數</v>
      </c>
      <c r="R1484">
        <f t="shared" si="95"/>
        <v>20</v>
      </c>
    </row>
    <row r="1485" spans="1:18" x14ac:dyDescent="0.3">
      <c r="A1485" s="7" t="s">
        <v>3465</v>
      </c>
      <c r="B1485" t="s">
        <v>1</v>
      </c>
      <c r="C1485">
        <v>28.89</v>
      </c>
      <c r="D1485" t="s">
        <v>60</v>
      </c>
      <c r="E1485" t="s">
        <v>53</v>
      </c>
      <c r="F1485" t="s">
        <v>1769</v>
      </c>
      <c r="G1485" t="s">
        <v>20</v>
      </c>
      <c r="H1485" t="str" cm="1">
        <f t="array" ref="H1485:I1485">_xlfn.TEXTSPLIT(SUBSTITUTE(D1485,"樓",""),"/",,,0)</f>
        <v>4</v>
      </c>
      <c r="I1485" t="str">
        <v>5</v>
      </c>
      <c r="J1485" cm="1">
        <f t="array" ref="J1485">GetNumByUnit(E1485,"房")</f>
        <v>3</v>
      </c>
      <c r="K1485" cm="1">
        <f t="array" ref="K1485">GetNumByUnit(E1485,"廳")</f>
        <v>2</v>
      </c>
      <c r="L1485" cm="1">
        <f t="array" ref="L1485">GetNumByUnit(E1485,"衛")</f>
        <v>2</v>
      </c>
      <c r="M1485" t="str">
        <f t="shared" si="92"/>
        <v xml:space="preserve">新竹市新竹市東大路二段  </v>
      </c>
      <c r="N1485" t="str">
        <f t="shared" si="93"/>
        <v>新竹市</v>
      </c>
      <c r="O1485">
        <f t="shared" si="94"/>
        <v>12000</v>
      </c>
      <c r="P1485" t="str">
        <f>_xlfn.XLOOKUP(N1485,區隔!$B$3:$B$20,區隔!C$3:C$20,0)</f>
        <v>北部</v>
      </c>
      <c r="Q1485" t="str">
        <f>LOOKUP(C1485,區隔!$F$3:$F$5,區隔!$E$3:$E$5)</f>
        <v>中坪數</v>
      </c>
      <c r="R1485">
        <f t="shared" si="95"/>
        <v>10</v>
      </c>
    </row>
    <row r="1486" spans="1:18" x14ac:dyDescent="0.3">
      <c r="A1486" s="7" t="s">
        <v>3466</v>
      </c>
      <c r="B1486" t="s">
        <v>1</v>
      </c>
      <c r="C1486">
        <v>41.72</v>
      </c>
      <c r="D1486" t="s">
        <v>220</v>
      </c>
      <c r="E1486" t="s">
        <v>2590</v>
      </c>
      <c r="F1486" t="s">
        <v>3467</v>
      </c>
      <c r="G1486" t="s">
        <v>29</v>
      </c>
      <c r="H1486" t="str" cm="1">
        <f t="array" ref="H1486:I1486">_xlfn.TEXTSPLIT(SUBSTITUTE(D1486,"樓",""),"/",,,0)</f>
        <v>2</v>
      </c>
      <c r="I1486" t="str">
        <v>4</v>
      </c>
      <c r="J1486" cm="1">
        <f t="array" ref="J1486">GetNumByUnit(E1486,"房")</f>
        <v>5</v>
      </c>
      <c r="K1486" cm="1">
        <f t="array" ref="K1486">GetNumByUnit(E1486,"廳")</f>
        <v>1</v>
      </c>
      <c r="L1486" cm="1">
        <f t="array" ref="L1486">GetNumByUnit(E1486,"衛")</f>
        <v>1</v>
      </c>
      <c r="M1486" t="str">
        <f t="shared" si="92"/>
        <v xml:space="preserve">新北市蘆洲區中山二路  </v>
      </c>
      <c r="N1486" t="str">
        <f t="shared" si="93"/>
        <v>新北市</v>
      </c>
      <c r="O1486">
        <f t="shared" si="94"/>
        <v>25000</v>
      </c>
      <c r="P1486" t="str">
        <f>_xlfn.XLOOKUP(N1486,區隔!$B$3:$B$20,區隔!C$3:C$20,0)</f>
        <v>北部</v>
      </c>
      <c r="Q1486" t="str">
        <f>LOOKUP(C1486,區隔!$F$3:$F$5,區隔!$E$3:$E$5)</f>
        <v>大坪數</v>
      </c>
      <c r="R1486">
        <f t="shared" si="95"/>
        <v>10</v>
      </c>
    </row>
    <row r="1487" spans="1:18" x14ac:dyDescent="0.3">
      <c r="A1487" s="7" t="s">
        <v>3468</v>
      </c>
      <c r="B1487" t="s">
        <v>1</v>
      </c>
      <c r="C1487">
        <v>30.89</v>
      </c>
      <c r="D1487" t="s">
        <v>60</v>
      </c>
      <c r="E1487" t="s">
        <v>53</v>
      </c>
      <c r="F1487" t="s">
        <v>3469</v>
      </c>
      <c r="G1487" t="s">
        <v>562</v>
      </c>
      <c r="H1487" t="str" cm="1">
        <f t="array" ref="H1487:I1487">_xlfn.TEXTSPLIT(SUBSTITUTE(D1487,"樓",""),"/",,,0)</f>
        <v>4</v>
      </c>
      <c r="I1487" t="str">
        <v>5</v>
      </c>
      <c r="J1487" cm="1">
        <f t="array" ref="J1487">GetNumByUnit(E1487,"房")</f>
        <v>3</v>
      </c>
      <c r="K1487" cm="1">
        <f t="array" ref="K1487">GetNumByUnit(E1487,"廳")</f>
        <v>2</v>
      </c>
      <c r="L1487" cm="1">
        <f t="array" ref="L1487">GetNumByUnit(E1487,"衛")</f>
        <v>2</v>
      </c>
      <c r="M1487" t="str">
        <f t="shared" si="92"/>
        <v xml:space="preserve">新北市中和區景平路  </v>
      </c>
      <c r="N1487" t="str">
        <f t="shared" si="93"/>
        <v>新北市</v>
      </c>
      <c r="O1487">
        <f t="shared" si="94"/>
        <v>21000</v>
      </c>
      <c r="P1487" t="str">
        <f>_xlfn.XLOOKUP(N1487,區隔!$B$3:$B$20,區隔!C$3:C$20,0)</f>
        <v>北部</v>
      </c>
      <c r="Q1487" t="str">
        <f>LOOKUP(C1487,區隔!$F$3:$F$5,區隔!$E$3:$E$5)</f>
        <v>大坪數</v>
      </c>
      <c r="R1487">
        <f t="shared" si="95"/>
        <v>10</v>
      </c>
    </row>
    <row r="1488" spans="1:18" x14ac:dyDescent="0.3">
      <c r="A1488" s="7" t="s">
        <v>897</v>
      </c>
      <c r="B1488" t="s">
        <v>1</v>
      </c>
      <c r="C1488">
        <v>42.23</v>
      </c>
      <c r="D1488" t="s">
        <v>52</v>
      </c>
      <c r="E1488" t="s">
        <v>53</v>
      </c>
      <c r="F1488" t="s">
        <v>898</v>
      </c>
      <c r="G1488" t="s">
        <v>899</v>
      </c>
      <c r="H1488" t="str" cm="1">
        <f t="array" ref="H1488:I1488">_xlfn.TEXTSPLIT(SUBSTITUTE(D1488,"樓",""),"/",,,0)</f>
        <v>12</v>
      </c>
      <c r="I1488" t="str">
        <v>15</v>
      </c>
      <c r="J1488" cm="1">
        <f t="array" ref="J1488">GetNumByUnit(E1488,"房")</f>
        <v>3</v>
      </c>
      <c r="K1488" cm="1">
        <f t="array" ref="K1488">GetNumByUnit(E1488,"廳")</f>
        <v>2</v>
      </c>
      <c r="L1488" cm="1">
        <f t="array" ref="L1488">GetNumByUnit(E1488,"衛")</f>
        <v>2</v>
      </c>
      <c r="M1488" t="str">
        <f t="shared" si="92"/>
        <v xml:space="preserve">台北市大安區建國南路一段  </v>
      </c>
      <c r="N1488" t="str">
        <f t="shared" si="93"/>
        <v>台北市</v>
      </c>
      <c r="O1488">
        <f t="shared" si="94"/>
        <v>64000</v>
      </c>
      <c r="P1488" t="str">
        <f>_xlfn.XLOOKUP(N1488,區隔!$B$3:$B$20,區隔!C$3:C$20,0)</f>
        <v>北部</v>
      </c>
      <c r="Q1488" t="str">
        <f>LOOKUP(C1488,區隔!$F$3:$F$5,區隔!$E$3:$E$5)</f>
        <v>大坪數</v>
      </c>
      <c r="R1488">
        <f t="shared" si="95"/>
        <v>20</v>
      </c>
    </row>
    <row r="1489" spans="1:18" x14ac:dyDescent="0.3">
      <c r="A1489" s="7" t="s">
        <v>3367</v>
      </c>
      <c r="B1489" t="s">
        <v>1</v>
      </c>
      <c r="C1489">
        <v>4.84</v>
      </c>
      <c r="D1489" t="s">
        <v>65</v>
      </c>
      <c r="E1489" t="s">
        <v>547</v>
      </c>
      <c r="F1489" t="s">
        <v>3368</v>
      </c>
      <c r="G1489" t="s">
        <v>469</v>
      </c>
      <c r="H1489" t="str" cm="1">
        <f t="array" ref="H1489:I1489">_xlfn.TEXTSPLIT(SUBSTITUTE(D1489,"樓",""),"/",,,0)</f>
        <v>4</v>
      </c>
      <c r="I1489" t="str">
        <v>4</v>
      </c>
      <c r="J1489" cm="1">
        <f t="array" ref="J1489">GetNumByUnit(E1489,"房")</f>
        <v>1</v>
      </c>
      <c r="K1489" t="str" cm="1">
        <f t="array" ref="K1489">GetNumByUnit(E1489,"廳")</f>
        <v/>
      </c>
      <c r="L1489" t="str" cm="1">
        <f t="array" ref="L1489">GetNumByUnit(E1489,"衛")</f>
        <v/>
      </c>
      <c r="M1489" t="str">
        <f t="shared" si="92"/>
        <v xml:space="preserve">台中市南屯區永平路  </v>
      </c>
      <c r="N1489" t="str">
        <f t="shared" si="93"/>
        <v>台中市</v>
      </c>
      <c r="O1489">
        <f t="shared" si="94"/>
        <v>4500</v>
      </c>
      <c r="P1489" t="str">
        <f>_xlfn.XLOOKUP(N1489,區隔!$B$3:$B$20,區隔!C$3:C$20,0)</f>
        <v>中部</v>
      </c>
      <c r="Q1489" t="str">
        <f>LOOKUP(C1489,區隔!$F$3:$F$5,區隔!$E$3:$E$5)</f>
        <v>小坪數</v>
      </c>
      <c r="R1489">
        <f t="shared" si="95"/>
        <v>10</v>
      </c>
    </row>
    <row r="1490" spans="1:18" x14ac:dyDescent="0.3">
      <c r="A1490" s="7" t="s">
        <v>3470</v>
      </c>
      <c r="B1490" t="s">
        <v>1</v>
      </c>
      <c r="C1490">
        <v>28.12</v>
      </c>
      <c r="D1490" t="s">
        <v>145</v>
      </c>
      <c r="E1490" t="s">
        <v>61</v>
      </c>
      <c r="F1490" t="s">
        <v>3471</v>
      </c>
      <c r="G1490" t="s">
        <v>87</v>
      </c>
      <c r="H1490" t="str" cm="1">
        <f t="array" ref="H1490:I1490">_xlfn.TEXTSPLIT(SUBSTITUTE(D1490,"樓",""),"/",,,0)</f>
        <v>12</v>
      </c>
      <c r="I1490" t="str">
        <v>13</v>
      </c>
      <c r="J1490" cm="1">
        <f t="array" ref="J1490">GetNumByUnit(E1490,"房")</f>
        <v>2</v>
      </c>
      <c r="K1490" cm="1">
        <f t="array" ref="K1490">GetNumByUnit(E1490,"廳")</f>
        <v>2</v>
      </c>
      <c r="L1490" cm="1">
        <f t="array" ref="L1490">GetNumByUnit(E1490,"衛")</f>
        <v>1</v>
      </c>
      <c r="M1490" t="str">
        <f t="shared" si="92"/>
        <v xml:space="preserve">高雄市左營區太華街  </v>
      </c>
      <c r="N1490" t="str">
        <f t="shared" si="93"/>
        <v>高雄市</v>
      </c>
      <c r="O1490">
        <f t="shared" si="94"/>
        <v>24000</v>
      </c>
      <c r="P1490" t="str">
        <f>_xlfn.XLOOKUP(N1490,區隔!$B$3:$B$20,區隔!C$3:C$20,0)</f>
        <v>南部</v>
      </c>
      <c r="Q1490" t="str">
        <f>LOOKUP(C1490,區隔!$F$3:$F$5,區隔!$E$3:$E$5)</f>
        <v>中坪數</v>
      </c>
      <c r="R1490">
        <f t="shared" si="95"/>
        <v>20</v>
      </c>
    </row>
    <row r="1491" spans="1:18" x14ac:dyDescent="0.3">
      <c r="A1491" s="7" t="s">
        <v>3472</v>
      </c>
      <c r="B1491" t="s">
        <v>1</v>
      </c>
      <c r="C1491">
        <v>39.58</v>
      </c>
      <c r="D1491" t="s">
        <v>1448</v>
      </c>
      <c r="E1491" t="s">
        <v>61</v>
      </c>
      <c r="F1491" t="s">
        <v>2593</v>
      </c>
      <c r="G1491" t="s">
        <v>365</v>
      </c>
      <c r="H1491" t="str" cm="1">
        <f t="array" ref="H1491:I1491">_xlfn.TEXTSPLIT(SUBSTITUTE(D1491,"樓",""),"/",,,0)</f>
        <v>20</v>
      </c>
      <c r="I1491" t="str">
        <v>23</v>
      </c>
      <c r="J1491" cm="1">
        <f t="array" ref="J1491">GetNumByUnit(E1491,"房")</f>
        <v>2</v>
      </c>
      <c r="K1491" cm="1">
        <f t="array" ref="K1491">GetNumByUnit(E1491,"廳")</f>
        <v>2</v>
      </c>
      <c r="L1491" cm="1">
        <f t="array" ref="L1491">GetNumByUnit(E1491,"衛")</f>
        <v>1</v>
      </c>
      <c r="M1491" t="str">
        <f t="shared" si="92"/>
        <v xml:space="preserve">台中市西屯區寶慶街  </v>
      </c>
      <c r="N1491" t="str">
        <f t="shared" si="93"/>
        <v>台中市</v>
      </c>
      <c r="O1491">
        <f t="shared" si="94"/>
        <v>42000</v>
      </c>
      <c r="P1491" t="str">
        <f>_xlfn.XLOOKUP(N1491,區隔!$B$3:$B$20,區隔!C$3:C$20,0)</f>
        <v>中部</v>
      </c>
      <c r="Q1491" t="str">
        <f>LOOKUP(C1491,區隔!$F$3:$F$5,區隔!$E$3:$E$5)</f>
        <v>大坪數</v>
      </c>
      <c r="R1491">
        <f t="shared" si="95"/>
        <v>30</v>
      </c>
    </row>
    <row r="1492" spans="1:18" x14ac:dyDescent="0.3">
      <c r="A1492" s="7" t="s">
        <v>3473</v>
      </c>
      <c r="B1492" t="s">
        <v>1</v>
      </c>
      <c r="C1492">
        <v>19.03</v>
      </c>
      <c r="D1492" t="s">
        <v>63</v>
      </c>
      <c r="E1492" t="s">
        <v>187</v>
      </c>
      <c r="F1492" t="s">
        <v>3474</v>
      </c>
      <c r="G1492" t="s">
        <v>493</v>
      </c>
      <c r="H1492" t="str" cm="1">
        <f t="array" ref="H1492:I1492">_xlfn.TEXTSPLIT(SUBSTITUTE(D1492,"樓",""),"/",,,0)</f>
        <v>5</v>
      </c>
      <c r="I1492" t="str">
        <v>5</v>
      </c>
      <c r="J1492" cm="1">
        <f t="array" ref="J1492">GetNumByUnit(E1492,"房")</f>
        <v>3</v>
      </c>
      <c r="K1492" cm="1">
        <f t="array" ref="K1492">GetNumByUnit(E1492,"廳")</f>
        <v>2</v>
      </c>
      <c r="L1492" cm="1">
        <f t="array" ref="L1492">GetNumByUnit(E1492,"衛")</f>
        <v>1</v>
      </c>
      <c r="M1492" t="str">
        <f t="shared" si="92"/>
        <v xml:space="preserve">新北市板橋區光華街  </v>
      </c>
      <c r="N1492" t="str">
        <f t="shared" si="93"/>
        <v>新北市</v>
      </c>
      <c r="O1492">
        <f t="shared" si="94"/>
        <v>20000</v>
      </c>
      <c r="P1492" t="str">
        <f>_xlfn.XLOOKUP(N1492,區隔!$B$3:$B$20,區隔!C$3:C$20,0)</f>
        <v>北部</v>
      </c>
      <c r="Q1492" t="str">
        <f>LOOKUP(C1492,區隔!$F$3:$F$5,區隔!$E$3:$E$5)</f>
        <v>中坪數</v>
      </c>
      <c r="R1492">
        <f t="shared" si="95"/>
        <v>10</v>
      </c>
    </row>
    <row r="1493" spans="1:18" x14ac:dyDescent="0.3">
      <c r="A1493" s="7" t="s">
        <v>3475</v>
      </c>
      <c r="B1493" t="s">
        <v>1</v>
      </c>
      <c r="C1493">
        <v>50.51</v>
      </c>
      <c r="D1493" t="s">
        <v>261</v>
      </c>
      <c r="E1493" t="s">
        <v>66</v>
      </c>
      <c r="F1493" t="s">
        <v>1629</v>
      </c>
      <c r="G1493" t="s">
        <v>87</v>
      </c>
      <c r="H1493" t="str" cm="1">
        <f t="array" ref="H1493:I1493">_xlfn.TEXTSPLIT(SUBSTITUTE(D1493,"樓",""),"/",,,0)</f>
        <v>2</v>
      </c>
      <c r="I1493" t="str">
        <v>10</v>
      </c>
      <c r="J1493" cm="1">
        <f t="array" ref="J1493">GetNumByUnit(E1493,"房")</f>
        <v>4</v>
      </c>
      <c r="K1493" cm="1">
        <f t="array" ref="K1493">GetNumByUnit(E1493,"廳")</f>
        <v>2</v>
      </c>
      <c r="L1493" cm="1">
        <f t="array" ref="L1493">GetNumByUnit(E1493,"衛")</f>
        <v>2</v>
      </c>
      <c r="M1493" t="str">
        <f t="shared" si="92"/>
        <v xml:space="preserve">台中市大里區中興路二段  </v>
      </c>
      <c r="N1493" t="str">
        <f t="shared" si="93"/>
        <v>台中市</v>
      </c>
      <c r="O1493">
        <f t="shared" si="94"/>
        <v>24000</v>
      </c>
      <c r="P1493" t="str">
        <f>_xlfn.XLOOKUP(N1493,區隔!$B$3:$B$20,區隔!C$3:C$20,0)</f>
        <v>中部</v>
      </c>
      <c r="Q1493" t="str">
        <f>LOOKUP(C1493,區隔!$F$3:$F$5,區隔!$E$3:$E$5)</f>
        <v>大坪數</v>
      </c>
      <c r="R1493">
        <f t="shared" si="95"/>
        <v>10</v>
      </c>
    </row>
    <row r="1494" spans="1:18" x14ac:dyDescent="0.3">
      <c r="A1494" s="7" t="s">
        <v>3476</v>
      </c>
      <c r="B1494" t="s">
        <v>1</v>
      </c>
      <c r="C1494">
        <v>59.79</v>
      </c>
      <c r="D1494" t="s">
        <v>853</v>
      </c>
      <c r="E1494" t="s">
        <v>66</v>
      </c>
      <c r="F1494" t="s">
        <v>3477</v>
      </c>
      <c r="G1494" t="s">
        <v>29</v>
      </c>
      <c r="H1494" t="str" cm="1">
        <f t="array" ref="H1494:I1494">_xlfn.TEXTSPLIT(SUBSTITUTE(D1494,"樓",""),"/",,,0)</f>
        <v>13</v>
      </c>
      <c r="I1494" t="str">
        <v>14</v>
      </c>
      <c r="J1494" cm="1">
        <f t="array" ref="J1494">GetNumByUnit(E1494,"房")</f>
        <v>4</v>
      </c>
      <c r="K1494" cm="1">
        <f t="array" ref="K1494">GetNumByUnit(E1494,"廳")</f>
        <v>2</v>
      </c>
      <c r="L1494" cm="1">
        <f t="array" ref="L1494">GetNumByUnit(E1494,"衛")</f>
        <v>2</v>
      </c>
      <c r="M1494" t="str">
        <f t="shared" si="92"/>
        <v xml:space="preserve">台南市東區東門路三段  </v>
      </c>
      <c r="N1494" t="str">
        <f t="shared" si="93"/>
        <v>台南市</v>
      </c>
      <c r="O1494">
        <f t="shared" si="94"/>
        <v>25000</v>
      </c>
      <c r="P1494" t="str">
        <f>_xlfn.XLOOKUP(N1494,區隔!$B$3:$B$20,區隔!C$3:C$20,0)</f>
        <v>南部</v>
      </c>
      <c r="Q1494" t="str">
        <f>LOOKUP(C1494,區隔!$F$3:$F$5,區隔!$E$3:$E$5)</f>
        <v>大坪數</v>
      </c>
      <c r="R1494">
        <f t="shared" si="95"/>
        <v>20</v>
      </c>
    </row>
    <row r="1495" spans="1:18" x14ac:dyDescent="0.3">
      <c r="A1495" s="7" t="s">
        <v>3478</v>
      </c>
      <c r="B1495" t="s">
        <v>1</v>
      </c>
      <c r="C1495">
        <v>24.78</v>
      </c>
      <c r="D1495" t="s">
        <v>284</v>
      </c>
      <c r="E1495" t="s">
        <v>2813</v>
      </c>
      <c r="F1495" t="s">
        <v>3479</v>
      </c>
      <c r="G1495" t="s">
        <v>243</v>
      </c>
      <c r="H1495" t="str" cm="1">
        <f t="array" ref="H1495:I1495">_xlfn.TEXTSPLIT(SUBSTITUTE(D1495,"樓",""),"/",,,0)</f>
        <v>1-2</v>
      </c>
      <c r="I1495" t="str">
        <v>2</v>
      </c>
      <c r="J1495" cm="1">
        <f t="array" ref="J1495">GetNumByUnit(E1495,"房")</f>
        <v>3</v>
      </c>
      <c r="K1495" cm="1">
        <f t="array" ref="K1495">GetNumByUnit(E1495,"廳")</f>
        <v>3</v>
      </c>
      <c r="L1495" cm="1">
        <f t="array" ref="L1495">GetNumByUnit(E1495,"衛")</f>
        <v>3</v>
      </c>
      <c r="M1495" t="str">
        <f t="shared" si="92"/>
        <v xml:space="preserve">台南市東區東光路二段  </v>
      </c>
      <c r="N1495" t="str">
        <f t="shared" si="93"/>
        <v>台南市</v>
      </c>
      <c r="O1495">
        <f t="shared" si="94"/>
        <v>30000</v>
      </c>
      <c r="P1495" t="str">
        <f>_xlfn.XLOOKUP(N1495,區隔!$B$3:$B$20,區隔!C$3:C$20,0)</f>
        <v>南部</v>
      </c>
      <c r="Q1495" t="str">
        <f>LOOKUP(C1495,區隔!$F$3:$F$5,區隔!$E$3:$E$5)</f>
        <v>中坪數</v>
      </c>
      <c r="R1495">
        <f t="shared" si="95"/>
        <v>10</v>
      </c>
    </row>
    <row r="1496" spans="1:18" x14ac:dyDescent="0.3">
      <c r="A1496" s="7" t="s">
        <v>901</v>
      </c>
      <c r="B1496" t="s">
        <v>1</v>
      </c>
      <c r="C1496">
        <v>56.87</v>
      </c>
      <c r="D1496" t="s">
        <v>811</v>
      </c>
      <c r="E1496" t="s">
        <v>53</v>
      </c>
      <c r="F1496" t="s">
        <v>641</v>
      </c>
      <c r="G1496" t="s">
        <v>112</v>
      </c>
      <c r="H1496" t="str" cm="1">
        <f t="array" ref="H1496:I1496">_xlfn.TEXTSPLIT(SUBSTITUTE(D1496,"樓",""),"/",,,0)</f>
        <v>13</v>
      </c>
      <c r="I1496" t="str">
        <v>27</v>
      </c>
      <c r="J1496" cm="1">
        <f t="array" ref="J1496">GetNumByUnit(E1496,"房")</f>
        <v>3</v>
      </c>
      <c r="K1496" cm="1">
        <f t="array" ref="K1496">GetNumByUnit(E1496,"廳")</f>
        <v>2</v>
      </c>
      <c r="L1496" cm="1">
        <f t="array" ref="L1496">GetNumByUnit(E1496,"衛")</f>
        <v>2</v>
      </c>
      <c r="M1496" t="str">
        <f t="shared" si="92"/>
        <v xml:space="preserve">台北市北投區大興街  </v>
      </c>
      <c r="N1496" t="str">
        <f t="shared" si="93"/>
        <v>台北市</v>
      </c>
      <c r="O1496">
        <f t="shared" si="94"/>
        <v>60000</v>
      </c>
      <c r="P1496" t="str">
        <f>_xlfn.XLOOKUP(N1496,區隔!$B$3:$B$20,區隔!C$3:C$20,0)</f>
        <v>北部</v>
      </c>
      <c r="Q1496" t="str">
        <f>LOOKUP(C1496,區隔!$F$3:$F$5,區隔!$E$3:$E$5)</f>
        <v>大坪數</v>
      </c>
      <c r="R1496">
        <f t="shared" si="95"/>
        <v>30</v>
      </c>
    </row>
    <row r="1497" spans="1:18" x14ac:dyDescent="0.3">
      <c r="A1497" s="7" t="s">
        <v>902</v>
      </c>
      <c r="B1497" t="s">
        <v>1</v>
      </c>
      <c r="C1497">
        <v>75.34</v>
      </c>
      <c r="D1497" t="s">
        <v>811</v>
      </c>
      <c r="E1497" t="s">
        <v>183</v>
      </c>
      <c r="F1497" t="s">
        <v>641</v>
      </c>
      <c r="G1497" t="s">
        <v>172</v>
      </c>
      <c r="H1497" t="str" cm="1">
        <f t="array" ref="H1497:I1497">_xlfn.TEXTSPLIT(SUBSTITUTE(D1497,"樓",""),"/",,,0)</f>
        <v>13</v>
      </c>
      <c r="I1497" t="str">
        <v>27</v>
      </c>
      <c r="J1497" cm="1">
        <f t="array" ref="J1497">GetNumByUnit(E1497,"房")</f>
        <v>4</v>
      </c>
      <c r="K1497" cm="1">
        <f t="array" ref="K1497">GetNumByUnit(E1497,"廳")</f>
        <v>2</v>
      </c>
      <c r="L1497" cm="1">
        <f t="array" ref="L1497">GetNumByUnit(E1497,"衛")</f>
        <v>3</v>
      </c>
      <c r="M1497" t="str">
        <f t="shared" si="92"/>
        <v xml:space="preserve">台北市北投區大興街  </v>
      </c>
      <c r="N1497" t="str">
        <f t="shared" si="93"/>
        <v>台北市</v>
      </c>
      <c r="O1497">
        <f t="shared" si="94"/>
        <v>80000</v>
      </c>
      <c r="P1497" t="str">
        <f>_xlfn.XLOOKUP(N1497,區隔!$B$3:$B$20,區隔!C$3:C$20,0)</f>
        <v>北部</v>
      </c>
      <c r="Q1497" t="str">
        <f>LOOKUP(C1497,區隔!$F$3:$F$5,區隔!$E$3:$E$5)</f>
        <v>大坪數</v>
      </c>
      <c r="R1497">
        <f t="shared" si="95"/>
        <v>30</v>
      </c>
    </row>
    <row r="1498" spans="1:18" x14ac:dyDescent="0.3">
      <c r="A1498" s="7" t="s">
        <v>903</v>
      </c>
      <c r="B1498" t="s">
        <v>1</v>
      </c>
      <c r="C1498">
        <v>56.87</v>
      </c>
      <c r="D1498" t="s">
        <v>904</v>
      </c>
      <c r="E1498" t="s">
        <v>53</v>
      </c>
      <c r="F1498" t="s">
        <v>641</v>
      </c>
      <c r="G1498" t="s">
        <v>112</v>
      </c>
      <c r="H1498" t="str" cm="1">
        <f t="array" ref="H1498:I1498">_xlfn.TEXTSPLIT(SUBSTITUTE(D1498,"樓",""),"/",,,0)</f>
        <v>7</v>
      </c>
      <c r="I1498" t="str">
        <v>27</v>
      </c>
      <c r="J1498" cm="1">
        <f t="array" ref="J1498">GetNumByUnit(E1498,"房")</f>
        <v>3</v>
      </c>
      <c r="K1498" cm="1">
        <f t="array" ref="K1498">GetNumByUnit(E1498,"廳")</f>
        <v>2</v>
      </c>
      <c r="L1498" cm="1">
        <f t="array" ref="L1498">GetNumByUnit(E1498,"衛")</f>
        <v>2</v>
      </c>
      <c r="M1498" t="str">
        <f t="shared" si="92"/>
        <v xml:space="preserve">台北市北投區大興街  </v>
      </c>
      <c r="N1498" t="str">
        <f t="shared" si="93"/>
        <v>台北市</v>
      </c>
      <c r="O1498">
        <f t="shared" si="94"/>
        <v>60000</v>
      </c>
      <c r="P1498" t="str">
        <f>_xlfn.XLOOKUP(N1498,區隔!$B$3:$B$20,區隔!C$3:C$20,0)</f>
        <v>北部</v>
      </c>
      <c r="Q1498" t="str">
        <f>LOOKUP(C1498,區隔!$F$3:$F$5,區隔!$E$3:$E$5)</f>
        <v>大坪數</v>
      </c>
      <c r="R1498">
        <f t="shared" si="95"/>
        <v>30</v>
      </c>
    </row>
    <row r="1499" spans="1:18" x14ac:dyDescent="0.3">
      <c r="A1499" s="7" t="s">
        <v>905</v>
      </c>
      <c r="B1499" t="s">
        <v>1</v>
      </c>
      <c r="C1499">
        <v>50.46</v>
      </c>
      <c r="D1499" t="s">
        <v>60</v>
      </c>
      <c r="E1499" t="s">
        <v>51</v>
      </c>
      <c r="F1499" t="s">
        <v>906</v>
      </c>
      <c r="G1499" t="s">
        <v>116</v>
      </c>
      <c r="H1499" t="str" cm="1">
        <f t="array" ref="H1499:I1499">_xlfn.TEXTSPLIT(SUBSTITUTE(D1499,"樓",""),"/",,,0)</f>
        <v>4</v>
      </c>
      <c r="I1499" t="str">
        <v>5</v>
      </c>
      <c r="J1499" cm="1">
        <f t="array" ref="J1499">GetNumByUnit(E1499,"房")</f>
        <v>2</v>
      </c>
      <c r="K1499" cm="1">
        <f t="array" ref="K1499">GetNumByUnit(E1499,"廳")</f>
        <v>2</v>
      </c>
      <c r="L1499" cm="1">
        <f t="array" ref="L1499">GetNumByUnit(E1499,"衛")</f>
        <v>2</v>
      </c>
      <c r="M1499" t="str">
        <f t="shared" si="92"/>
        <v xml:space="preserve"> 台北市北投區行義路  </v>
      </c>
      <c r="N1499" t="str">
        <f t="shared" si="93"/>
        <v>台北市</v>
      </c>
      <c r="O1499">
        <f t="shared" si="94"/>
        <v>48000</v>
      </c>
      <c r="P1499" t="str">
        <f>_xlfn.XLOOKUP(N1499,區隔!$B$3:$B$20,區隔!C$3:C$20,0)</f>
        <v>北部</v>
      </c>
      <c r="Q1499" t="str">
        <f>LOOKUP(C1499,區隔!$F$3:$F$5,區隔!$E$3:$E$5)</f>
        <v>大坪數</v>
      </c>
      <c r="R1499">
        <f t="shared" si="95"/>
        <v>10</v>
      </c>
    </row>
    <row r="1500" spans="1:18" x14ac:dyDescent="0.3">
      <c r="A1500" s="7" t="s">
        <v>907</v>
      </c>
      <c r="B1500" t="s">
        <v>1</v>
      </c>
      <c r="C1500">
        <v>130.34</v>
      </c>
      <c r="D1500" t="s">
        <v>432</v>
      </c>
      <c r="E1500" t="s">
        <v>628</v>
      </c>
      <c r="F1500" t="s">
        <v>908</v>
      </c>
      <c r="G1500" t="s">
        <v>114</v>
      </c>
      <c r="H1500" t="str" cm="1">
        <f t="array" ref="H1500:I1500">_xlfn.TEXTSPLIT(SUBSTITUTE(D1500,"樓",""),"/",,,0)</f>
        <v>7</v>
      </c>
      <c r="I1500" t="str">
        <v>12</v>
      </c>
      <c r="J1500" cm="1">
        <f t="array" ref="J1500">GetNumByUnit(E1500,"房")</f>
        <v>4</v>
      </c>
      <c r="K1500" cm="1">
        <f t="array" ref="K1500">GetNumByUnit(E1500,"廳")</f>
        <v>2</v>
      </c>
      <c r="L1500" cm="1">
        <f t="array" ref="L1500">GetNumByUnit(E1500,"衛")</f>
        <v>3</v>
      </c>
      <c r="M1500" t="str">
        <f t="shared" si="92"/>
        <v xml:space="preserve"> 台北市北投區天母西路  </v>
      </c>
      <c r="N1500" t="str">
        <f t="shared" si="93"/>
        <v>台北市</v>
      </c>
      <c r="O1500">
        <f t="shared" si="94"/>
        <v>200000</v>
      </c>
      <c r="P1500" t="str">
        <f>_xlfn.XLOOKUP(N1500,區隔!$B$3:$B$20,區隔!C$3:C$20,0)</f>
        <v>北部</v>
      </c>
      <c r="Q1500" t="str">
        <f>LOOKUP(C1500,區隔!$F$3:$F$5,區隔!$E$3:$E$5)</f>
        <v>大坪數</v>
      </c>
      <c r="R1500">
        <f t="shared" si="95"/>
        <v>20</v>
      </c>
    </row>
    <row r="1501" spans="1:18" x14ac:dyDescent="0.3">
      <c r="A1501" s="7" t="s">
        <v>3481</v>
      </c>
      <c r="B1501" t="s">
        <v>1</v>
      </c>
      <c r="C1501">
        <v>90.29</v>
      </c>
      <c r="D1501" t="s">
        <v>2992</v>
      </c>
      <c r="E1501" t="s">
        <v>53</v>
      </c>
      <c r="F1501" t="s">
        <v>1888</v>
      </c>
      <c r="G1501" t="s">
        <v>3</v>
      </c>
      <c r="H1501" t="str" cm="1">
        <f t="array" ref="H1501:I1501">_xlfn.TEXTSPLIT(SUBSTITUTE(D1501,"樓",""),"/",,,0)</f>
        <v>8</v>
      </c>
      <c r="I1501" t="str">
        <v>24</v>
      </c>
      <c r="J1501" cm="1">
        <f t="array" ref="J1501">GetNumByUnit(E1501,"房")</f>
        <v>3</v>
      </c>
      <c r="K1501" cm="1">
        <f t="array" ref="K1501">GetNumByUnit(E1501,"廳")</f>
        <v>2</v>
      </c>
      <c r="L1501" cm="1">
        <f t="array" ref="L1501">GetNumByUnit(E1501,"衛")</f>
        <v>2</v>
      </c>
      <c r="M1501" t="str">
        <f t="shared" si="92"/>
        <v xml:space="preserve">台中市西屯區福科路  </v>
      </c>
      <c r="N1501" t="str">
        <f t="shared" si="93"/>
        <v>台中市</v>
      </c>
      <c r="O1501">
        <f t="shared" si="94"/>
        <v>55000</v>
      </c>
      <c r="P1501" t="str">
        <f>_xlfn.XLOOKUP(N1501,區隔!$B$3:$B$20,區隔!C$3:C$20,0)</f>
        <v>中部</v>
      </c>
      <c r="Q1501" t="str">
        <f>LOOKUP(C1501,區隔!$F$3:$F$5,區隔!$E$3:$E$5)</f>
        <v>大坪數</v>
      </c>
      <c r="R1501">
        <f t="shared" si="95"/>
        <v>30</v>
      </c>
    </row>
    <row r="1502" spans="1:18" x14ac:dyDescent="0.3">
      <c r="A1502" s="7" t="s">
        <v>909</v>
      </c>
      <c r="B1502" t="s">
        <v>1</v>
      </c>
      <c r="C1502">
        <v>11.31</v>
      </c>
      <c r="D1502" t="s">
        <v>382</v>
      </c>
      <c r="E1502" t="s">
        <v>59</v>
      </c>
      <c r="F1502" t="s">
        <v>213</v>
      </c>
      <c r="G1502" t="s">
        <v>910</v>
      </c>
      <c r="H1502" t="str" cm="1">
        <f t="array" ref="H1502:I1502">_xlfn.TEXTSPLIT(SUBSTITUTE(D1502,"樓",""),"/",,,0)</f>
        <v>4</v>
      </c>
      <c r="I1502" t="str">
        <v>6</v>
      </c>
      <c r="J1502" cm="1">
        <f t="array" ref="J1502">GetNumByUnit(E1502,"房")</f>
        <v>1</v>
      </c>
      <c r="K1502" t="str" cm="1">
        <f t="array" ref="K1502">GetNumByUnit(E1502,"廳")</f>
        <v/>
      </c>
      <c r="L1502" cm="1">
        <f t="array" ref="L1502">GetNumByUnit(E1502,"衛")</f>
        <v>1</v>
      </c>
      <c r="M1502" t="str">
        <f t="shared" si="92"/>
        <v xml:space="preserve">台北市北投區中和街  </v>
      </c>
      <c r="N1502" t="str">
        <f t="shared" si="93"/>
        <v>台北市</v>
      </c>
      <c r="O1502">
        <f t="shared" si="94"/>
        <v>17000</v>
      </c>
      <c r="P1502" t="str">
        <f>_xlfn.XLOOKUP(N1502,區隔!$B$3:$B$20,區隔!C$3:C$20,0)</f>
        <v>北部</v>
      </c>
      <c r="Q1502" t="str">
        <f>LOOKUP(C1502,區隔!$F$3:$F$5,區隔!$E$3:$E$5)</f>
        <v>小坪數</v>
      </c>
      <c r="R1502">
        <f t="shared" si="95"/>
        <v>10</v>
      </c>
    </row>
    <row r="1503" spans="1:18" x14ac:dyDescent="0.3">
      <c r="A1503" s="7" t="s">
        <v>3482</v>
      </c>
      <c r="B1503" t="s">
        <v>1</v>
      </c>
      <c r="C1503">
        <v>6.34</v>
      </c>
      <c r="D1503" t="s">
        <v>88</v>
      </c>
      <c r="E1503" t="s">
        <v>59</v>
      </c>
      <c r="F1503" t="s">
        <v>3483</v>
      </c>
      <c r="G1503" t="s">
        <v>417</v>
      </c>
      <c r="H1503" t="str" cm="1">
        <f t="array" ref="H1503:I1503">_xlfn.TEXTSPLIT(SUBSTITUTE(D1503,"樓",""),"/",,,0)</f>
        <v>2</v>
      </c>
      <c r="I1503" t="str">
        <v>5</v>
      </c>
      <c r="J1503" cm="1">
        <f t="array" ref="J1503">GetNumByUnit(E1503,"房")</f>
        <v>1</v>
      </c>
      <c r="K1503" t="str" cm="1">
        <f t="array" ref="K1503">GetNumByUnit(E1503,"廳")</f>
        <v/>
      </c>
      <c r="L1503" cm="1">
        <f t="array" ref="L1503">GetNumByUnit(E1503,"衛")</f>
        <v>1</v>
      </c>
      <c r="M1503" t="str">
        <f t="shared" si="92"/>
        <v xml:space="preserve">台中市太平區中山路一段  </v>
      </c>
      <c r="N1503" t="str">
        <f t="shared" si="93"/>
        <v>台中市</v>
      </c>
      <c r="O1503">
        <f t="shared" si="94"/>
        <v>5500</v>
      </c>
      <c r="P1503" t="str">
        <f>_xlfn.XLOOKUP(N1503,區隔!$B$3:$B$20,區隔!C$3:C$20,0)</f>
        <v>中部</v>
      </c>
      <c r="Q1503" t="str">
        <f>LOOKUP(C1503,區隔!$F$3:$F$5,區隔!$E$3:$E$5)</f>
        <v>小坪數</v>
      </c>
      <c r="R1503">
        <f t="shared" si="95"/>
        <v>10</v>
      </c>
    </row>
    <row r="1504" spans="1:18" x14ac:dyDescent="0.3">
      <c r="A1504" s="7" t="s">
        <v>3484</v>
      </c>
      <c r="B1504" t="s">
        <v>1</v>
      </c>
      <c r="C1504">
        <v>6.17</v>
      </c>
      <c r="D1504" t="s">
        <v>88</v>
      </c>
      <c r="E1504" t="s">
        <v>59</v>
      </c>
      <c r="F1504" t="s">
        <v>3483</v>
      </c>
      <c r="G1504" t="s">
        <v>417</v>
      </c>
      <c r="H1504" t="str" cm="1">
        <f t="array" ref="H1504:I1504">_xlfn.TEXTSPLIT(SUBSTITUTE(D1504,"樓",""),"/",,,0)</f>
        <v>2</v>
      </c>
      <c r="I1504" t="str">
        <v>5</v>
      </c>
      <c r="J1504" cm="1">
        <f t="array" ref="J1504">GetNumByUnit(E1504,"房")</f>
        <v>1</v>
      </c>
      <c r="K1504" t="str" cm="1">
        <f t="array" ref="K1504">GetNumByUnit(E1504,"廳")</f>
        <v/>
      </c>
      <c r="L1504" cm="1">
        <f t="array" ref="L1504">GetNumByUnit(E1504,"衛")</f>
        <v>1</v>
      </c>
      <c r="M1504" t="str">
        <f t="shared" si="92"/>
        <v xml:space="preserve">台中市太平區中山路一段  </v>
      </c>
      <c r="N1504" t="str">
        <f t="shared" si="93"/>
        <v>台中市</v>
      </c>
      <c r="O1504">
        <f t="shared" si="94"/>
        <v>5500</v>
      </c>
      <c r="P1504" t="str">
        <f>_xlfn.XLOOKUP(N1504,區隔!$B$3:$B$20,區隔!C$3:C$20,0)</f>
        <v>中部</v>
      </c>
      <c r="Q1504" t="str">
        <f>LOOKUP(C1504,區隔!$F$3:$F$5,區隔!$E$3:$E$5)</f>
        <v>小坪數</v>
      </c>
      <c r="R1504">
        <f t="shared" si="95"/>
        <v>10</v>
      </c>
    </row>
    <row r="1505" spans="1:18" x14ac:dyDescent="0.3">
      <c r="A1505" s="7" t="s">
        <v>3485</v>
      </c>
      <c r="B1505" t="s">
        <v>1</v>
      </c>
      <c r="C1505">
        <v>6.66</v>
      </c>
      <c r="D1505" t="s">
        <v>88</v>
      </c>
      <c r="E1505" t="s">
        <v>59</v>
      </c>
      <c r="F1505" t="s">
        <v>3483</v>
      </c>
      <c r="G1505" t="s">
        <v>417</v>
      </c>
      <c r="H1505" t="str" cm="1">
        <f t="array" ref="H1505:I1505">_xlfn.TEXTSPLIT(SUBSTITUTE(D1505,"樓",""),"/",,,0)</f>
        <v>2</v>
      </c>
      <c r="I1505" t="str">
        <v>5</v>
      </c>
      <c r="J1505" cm="1">
        <f t="array" ref="J1505">GetNumByUnit(E1505,"房")</f>
        <v>1</v>
      </c>
      <c r="K1505" t="str" cm="1">
        <f t="array" ref="K1505">GetNumByUnit(E1505,"廳")</f>
        <v/>
      </c>
      <c r="L1505" cm="1">
        <f t="array" ref="L1505">GetNumByUnit(E1505,"衛")</f>
        <v>1</v>
      </c>
      <c r="M1505" t="str">
        <f t="shared" si="92"/>
        <v xml:space="preserve">台中市太平區中山路一段  </v>
      </c>
      <c r="N1505" t="str">
        <f t="shared" si="93"/>
        <v>台中市</v>
      </c>
      <c r="O1505">
        <f t="shared" si="94"/>
        <v>5500</v>
      </c>
      <c r="P1505" t="str">
        <f>_xlfn.XLOOKUP(N1505,區隔!$B$3:$B$20,區隔!C$3:C$20,0)</f>
        <v>中部</v>
      </c>
      <c r="Q1505" t="str">
        <f>LOOKUP(C1505,區隔!$F$3:$F$5,區隔!$E$3:$E$5)</f>
        <v>小坪數</v>
      </c>
      <c r="R1505">
        <f t="shared" si="95"/>
        <v>10</v>
      </c>
    </row>
    <row r="1506" spans="1:18" x14ac:dyDescent="0.3">
      <c r="A1506" s="7" t="s">
        <v>3486</v>
      </c>
      <c r="B1506" t="s">
        <v>1</v>
      </c>
      <c r="C1506">
        <v>33.6</v>
      </c>
      <c r="D1506" t="s">
        <v>63</v>
      </c>
      <c r="E1506" t="s">
        <v>187</v>
      </c>
      <c r="F1506" t="s">
        <v>3487</v>
      </c>
      <c r="G1506" t="s">
        <v>243</v>
      </c>
      <c r="H1506" t="str" cm="1">
        <f t="array" ref="H1506:I1506">_xlfn.TEXTSPLIT(SUBSTITUTE(D1506,"樓",""),"/",,,0)</f>
        <v>5</v>
      </c>
      <c r="I1506" t="str">
        <v>5</v>
      </c>
      <c r="J1506" cm="1">
        <f t="array" ref="J1506">GetNumByUnit(E1506,"房")</f>
        <v>3</v>
      </c>
      <c r="K1506" cm="1">
        <f t="array" ref="K1506">GetNumByUnit(E1506,"廳")</f>
        <v>2</v>
      </c>
      <c r="L1506" cm="1">
        <f t="array" ref="L1506">GetNumByUnit(E1506,"衛")</f>
        <v>1</v>
      </c>
      <c r="M1506" t="str">
        <f t="shared" si="92"/>
        <v xml:space="preserve">新北市中和區自立路  </v>
      </c>
      <c r="N1506" t="str">
        <f t="shared" si="93"/>
        <v>新北市</v>
      </c>
      <c r="O1506">
        <f t="shared" si="94"/>
        <v>30000</v>
      </c>
      <c r="P1506" t="str">
        <f>_xlfn.XLOOKUP(N1506,區隔!$B$3:$B$20,區隔!C$3:C$20,0)</f>
        <v>北部</v>
      </c>
      <c r="Q1506" t="str">
        <f>LOOKUP(C1506,區隔!$F$3:$F$5,區隔!$E$3:$E$5)</f>
        <v>大坪數</v>
      </c>
      <c r="R1506">
        <f t="shared" si="95"/>
        <v>10</v>
      </c>
    </row>
    <row r="1507" spans="1:18" x14ac:dyDescent="0.3">
      <c r="A1507" s="7" t="s">
        <v>3488</v>
      </c>
      <c r="B1507" t="s">
        <v>1</v>
      </c>
      <c r="C1507">
        <v>20.079999999999998</v>
      </c>
      <c r="D1507" t="s">
        <v>2297</v>
      </c>
      <c r="E1507" t="s">
        <v>61</v>
      </c>
      <c r="F1507" t="s">
        <v>2036</v>
      </c>
      <c r="G1507" t="s">
        <v>1828</v>
      </c>
      <c r="H1507" t="str" cm="1">
        <f t="array" ref="H1507:I1507">_xlfn.TEXTSPLIT(SUBSTITUTE(D1507,"樓",""),"/",,,0)</f>
        <v>17</v>
      </c>
      <c r="I1507" t="str">
        <v>17</v>
      </c>
      <c r="J1507" cm="1">
        <f t="array" ref="J1507">GetNumByUnit(E1507,"房")</f>
        <v>2</v>
      </c>
      <c r="K1507" cm="1">
        <f t="array" ref="K1507">GetNumByUnit(E1507,"廳")</f>
        <v>2</v>
      </c>
      <c r="L1507" cm="1">
        <f t="array" ref="L1507">GetNumByUnit(E1507,"衛")</f>
        <v>1</v>
      </c>
      <c r="M1507" t="str">
        <f t="shared" si="92"/>
        <v xml:space="preserve">桃園市蘆竹區中正路  </v>
      </c>
      <c r="N1507" t="str">
        <f t="shared" si="93"/>
        <v>桃園市</v>
      </c>
      <c r="O1507">
        <f t="shared" si="94"/>
        <v>22500</v>
      </c>
      <c r="P1507" t="str">
        <f>_xlfn.XLOOKUP(N1507,區隔!$B$3:$B$20,區隔!C$3:C$20,0)</f>
        <v>北部</v>
      </c>
      <c r="Q1507" t="str">
        <f>LOOKUP(C1507,區隔!$F$3:$F$5,區隔!$E$3:$E$5)</f>
        <v>中坪數</v>
      </c>
      <c r="R1507">
        <f t="shared" si="95"/>
        <v>20</v>
      </c>
    </row>
    <row r="1508" spans="1:18" x14ac:dyDescent="0.3">
      <c r="A1508" s="7" t="s">
        <v>911</v>
      </c>
      <c r="B1508" t="s">
        <v>1</v>
      </c>
      <c r="C1508">
        <v>12.05</v>
      </c>
      <c r="D1508" t="s">
        <v>871</v>
      </c>
      <c r="E1508" t="s">
        <v>56</v>
      </c>
      <c r="F1508" t="s">
        <v>912</v>
      </c>
      <c r="G1508" t="s">
        <v>488</v>
      </c>
      <c r="H1508" t="str" cm="1">
        <f t="array" ref="H1508:I1508">_xlfn.TEXTSPLIT(SUBSTITUTE(D1508,"樓",""),"/",,,0)</f>
        <v>7</v>
      </c>
      <c r="I1508" t="str">
        <v>13</v>
      </c>
      <c r="J1508" cm="1">
        <f t="array" ref="J1508">GetNumByUnit(E1508,"房")</f>
        <v>1</v>
      </c>
      <c r="K1508" cm="1">
        <f t="array" ref="K1508">GetNumByUnit(E1508,"廳")</f>
        <v>1</v>
      </c>
      <c r="L1508" cm="1">
        <f t="array" ref="L1508">GetNumByUnit(E1508,"衛")</f>
        <v>1</v>
      </c>
      <c r="M1508" t="str">
        <f t="shared" si="92"/>
        <v xml:space="preserve"> 台北市松山區八德路四段  </v>
      </c>
      <c r="N1508" t="str">
        <f t="shared" si="93"/>
        <v>台北市</v>
      </c>
      <c r="O1508">
        <f t="shared" si="94"/>
        <v>29800</v>
      </c>
      <c r="P1508" t="str">
        <f>_xlfn.XLOOKUP(N1508,區隔!$B$3:$B$20,區隔!C$3:C$20,0)</f>
        <v>北部</v>
      </c>
      <c r="Q1508" t="str">
        <f>LOOKUP(C1508,區隔!$F$3:$F$5,區隔!$E$3:$E$5)</f>
        <v>小坪數</v>
      </c>
      <c r="R1508">
        <f t="shared" si="95"/>
        <v>20</v>
      </c>
    </row>
    <row r="1509" spans="1:18" x14ac:dyDescent="0.3">
      <c r="A1509" s="7" t="s">
        <v>913</v>
      </c>
      <c r="B1509" t="s">
        <v>1</v>
      </c>
      <c r="C1509">
        <v>36.19</v>
      </c>
      <c r="D1509" t="s">
        <v>464</v>
      </c>
      <c r="E1509" t="s">
        <v>53</v>
      </c>
      <c r="F1509" t="s">
        <v>914</v>
      </c>
      <c r="G1509" t="s">
        <v>210</v>
      </c>
      <c r="H1509" t="str" cm="1">
        <f t="array" ref="H1509:I1509">_xlfn.TEXTSPLIT(SUBSTITUTE(D1509,"樓",""),"/",,,0)</f>
        <v>1</v>
      </c>
      <c r="I1509" t="str">
        <v>9</v>
      </c>
      <c r="J1509" cm="1">
        <f t="array" ref="J1509">GetNumByUnit(E1509,"房")</f>
        <v>3</v>
      </c>
      <c r="K1509" cm="1">
        <f t="array" ref="K1509">GetNumByUnit(E1509,"廳")</f>
        <v>2</v>
      </c>
      <c r="L1509" cm="1">
        <f t="array" ref="L1509">GetNumByUnit(E1509,"衛")</f>
        <v>2</v>
      </c>
      <c r="M1509" t="str">
        <f t="shared" si="92"/>
        <v xml:space="preserve">台北市士林區通河西街二段  </v>
      </c>
      <c r="N1509" t="str">
        <f t="shared" si="93"/>
        <v>台北市</v>
      </c>
      <c r="O1509">
        <f t="shared" si="94"/>
        <v>50000</v>
      </c>
      <c r="P1509" t="str">
        <f>_xlfn.XLOOKUP(N1509,區隔!$B$3:$B$20,區隔!C$3:C$20,0)</f>
        <v>北部</v>
      </c>
      <c r="Q1509" t="str">
        <f>LOOKUP(C1509,區隔!$F$3:$F$5,區隔!$E$3:$E$5)</f>
        <v>大坪數</v>
      </c>
      <c r="R1509">
        <f t="shared" si="95"/>
        <v>10</v>
      </c>
    </row>
    <row r="1510" spans="1:18" x14ac:dyDescent="0.3">
      <c r="A1510" s="7" t="s">
        <v>915</v>
      </c>
      <c r="B1510" t="s">
        <v>1</v>
      </c>
      <c r="C1510">
        <v>67.400000000000006</v>
      </c>
      <c r="D1510" t="s">
        <v>159</v>
      </c>
      <c r="E1510" t="s">
        <v>916</v>
      </c>
      <c r="F1510" t="s">
        <v>360</v>
      </c>
      <c r="G1510" t="s">
        <v>30</v>
      </c>
      <c r="H1510" t="str" cm="1">
        <f t="array" ref="H1510:I1510">_xlfn.TEXTSPLIT(SUBSTITUTE(D1510,"樓",""),"/",,,0)</f>
        <v>11</v>
      </c>
      <c r="I1510" t="str">
        <v>15</v>
      </c>
      <c r="J1510" cm="1">
        <f t="array" ref="J1510">GetNumByUnit(E1510,"房")</f>
        <v>2</v>
      </c>
      <c r="K1510" cm="1">
        <f t="array" ref="K1510">GetNumByUnit(E1510,"廳")</f>
        <v>2</v>
      </c>
      <c r="L1510" cm="1">
        <f t="array" ref="L1510">GetNumByUnit(E1510,"衛")</f>
        <v>2</v>
      </c>
      <c r="M1510" t="str">
        <f t="shared" si="92"/>
        <v xml:space="preserve">台北市松山區民生東路五段  </v>
      </c>
      <c r="N1510" t="str">
        <f t="shared" si="93"/>
        <v>台北市</v>
      </c>
      <c r="O1510">
        <f t="shared" si="94"/>
        <v>65000</v>
      </c>
      <c r="P1510" t="str">
        <f>_xlfn.XLOOKUP(N1510,區隔!$B$3:$B$20,區隔!C$3:C$20,0)</f>
        <v>北部</v>
      </c>
      <c r="Q1510" t="str">
        <f>LOOKUP(C1510,區隔!$F$3:$F$5,區隔!$E$3:$E$5)</f>
        <v>大坪數</v>
      </c>
      <c r="R1510">
        <f t="shared" si="95"/>
        <v>20</v>
      </c>
    </row>
    <row r="1511" spans="1:18" x14ac:dyDescent="0.3">
      <c r="A1511" s="7" t="s">
        <v>917</v>
      </c>
      <c r="B1511" t="s">
        <v>1</v>
      </c>
      <c r="C1511">
        <v>27.91</v>
      </c>
      <c r="D1511" t="s">
        <v>65</v>
      </c>
      <c r="E1511" t="s">
        <v>187</v>
      </c>
      <c r="F1511" t="s">
        <v>86</v>
      </c>
      <c r="G1511" t="s">
        <v>228</v>
      </c>
      <c r="H1511" t="str" cm="1">
        <f t="array" ref="H1511:I1511">_xlfn.TEXTSPLIT(SUBSTITUTE(D1511,"樓",""),"/",,,0)</f>
        <v>4</v>
      </c>
      <c r="I1511" t="str">
        <v>4</v>
      </c>
      <c r="J1511" cm="1">
        <f t="array" ref="J1511">GetNumByUnit(E1511,"房")</f>
        <v>3</v>
      </c>
      <c r="K1511" cm="1">
        <f t="array" ref="K1511">GetNumByUnit(E1511,"廳")</f>
        <v>2</v>
      </c>
      <c r="L1511" cm="1">
        <f t="array" ref="L1511">GetNumByUnit(E1511,"衛")</f>
        <v>1</v>
      </c>
      <c r="M1511" t="str">
        <f t="shared" si="92"/>
        <v xml:space="preserve">台北市文山區興隆路二段  </v>
      </c>
      <c r="N1511" t="str">
        <f t="shared" si="93"/>
        <v>台北市</v>
      </c>
      <c r="O1511">
        <f t="shared" si="94"/>
        <v>35000</v>
      </c>
      <c r="P1511" t="str">
        <f>_xlfn.XLOOKUP(N1511,區隔!$B$3:$B$20,區隔!C$3:C$20,0)</f>
        <v>北部</v>
      </c>
      <c r="Q1511" t="str">
        <f>LOOKUP(C1511,區隔!$F$3:$F$5,區隔!$E$3:$E$5)</f>
        <v>中坪數</v>
      </c>
      <c r="R1511">
        <f t="shared" si="95"/>
        <v>10</v>
      </c>
    </row>
    <row r="1512" spans="1:18" x14ac:dyDescent="0.3">
      <c r="A1512" s="7" t="s">
        <v>918</v>
      </c>
      <c r="B1512" t="s">
        <v>1</v>
      </c>
      <c r="C1512">
        <v>13.19</v>
      </c>
      <c r="D1512" t="s">
        <v>126</v>
      </c>
      <c r="E1512" t="s">
        <v>61</v>
      </c>
      <c r="F1512" t="s">
        <v>694</v>
      </c>
      <c r="G1512" t="s">
        <v>214</v>
      </c>
      <c r="H1512" t="str" cm="1">
        <f t="array" ref="H1512:I1512">_xlfn.TEXTSPLIT(SUBSTITUTE(D1512,"樓",""),"/",,,0)</f>
        <v>5</v>
      </c>
      <c r="I1512" t="str">
        <v>6</v>
      </c>
      <c r="J1512" cm="1">
        <f t="array" ref="J1512">GetNumByUnit(E1512,"房")</f>
        <v>2</v>
      </c>
      <c r="K1512" cm="1">
        <f t="array" ref="K1512">GetNumByUnit(E1512,"廳")</f>
        <v>2</v>
      </c>
      <c r="L1512" cm="1">
        <f t="array" ref="L1512">GetNumByUnit(E1512,"衛")</f>
        <v>1</v>
      </c>
      <c r="M1512" t="str">
        <f t="shared" si="92"/>
        <v xml:space="preserve">台北市大安區信義路四段  </v>
      </c>
      <c r="N1512" t="str">
        <f t="shared" si="93"/>
        <v>台北市</v>
      </c>
      <c r="O1512">
        <f t="shared" si="94"/>
        <v>18000</v>
      </c>
      <c r="P1512" t="str">
        <f>_xlfn.XLOOKUP(N1512,區隔!$B$3:$B$20,區隔!C$3:C$20,0)</f>
        <v>北部</v>
      </c>
      <c r="Q1512" t="str">
        <f>LOOKUP(C1512,區隔!$F$3:$F$5,區隔!$E$3:$E$5)</f>
        <v>小坪數</v>
      </c>
      <c r="R1512">
        <f t="shared" si="95"/>
        <v>10</v>
      </c>
    </row>
    <row r="1513" spans="1:18" x14ac:dyDescent="0.3">
      <c r="A1513" s="7" t="s">
        <v>3489</v>
      </c>
      <c r="B1513" t="s">
        <v>1</v>
      </c>
      <c r="C1513">
        <v>53.21</v>
      </c>
      <c r="D1513" t="s">
        <v>101</v>
      </c>
      <c r="E1513" t="s">
        <v>2136</v>
      </c>
      <c r="F1513" t="s">
        <v>3490</v>
      </c>
      <c r="G1513" t="s">
        <v>228</v>
      </c>
      <c r="H1513" t="str" cm="1">
        <f t="array" ref="H1513:I1513">_xlfn.TEXTSPLIT(SUBSTITUTE(D1513,"樓",""),"/",,,0)</f>
        <v>1</v>
      </c>
      <c r="I1513" t="str">
        <v>12</v>
      </c>
      <c r="J1513" t="str" cm="1">
        <f t="array" ref="J1513">GetNumByUnit(E1513,"房")</f>
        <v/>
      </c>
      <c r="K1513" cm="1">
        <f t="array" ref="K1513">GetNumByUnit(E1513,"廳")</f>
        <v>2</v>
      </c>
      <c r="L1513" cm="1">
        <f t="array" ref="L1513">GetNumByUnit(E1513,"衛")</f>
        <v>1</v>
      </c>
      <c r="M1513" t="str">
        <f t="shared" si="92"/>
        <v xml:space="preserve">新竹縣竹北市嘉興路  </v>
      </c>
      <c r="N1513" t="str">
        <f t="shared" si="93"/>
        <v>新竹縣</v>
      </c>
      <c r="O1513">
        <f t="shared" si="94"/>
        <v>35000</v>
      </c>
      <c r="P1513" t="str">
        <f>_xlfn.XLOOKUP(N1513,區隔!$B$3:$B$20,區隔!C$3:C$20,0)</f>
        <v>北部</v>
      </c>
      <c r="Q1513" t="str">
        <f>LOOKUP(C1513,區隔!$F$3:$F$5,區隔!$E$3:$E$5)</f>
        <v>大坪數</v>
      </c>
      <c r="R1513">
        <f t="shared" si="95"/>
        <v>20</v>
      </c>
    </row>
    <row r="1514" spans="1:18" x14ac:dyDescent="0.3">
      <c r="A1514" s="7" t="s">
        <v>919</v>
      </c>
      <c r="B1514" t="s">
        <v>1</v>
      </c>
      <c r="C1514">
        <v>31.68</v>
      </c>
      <c r="D1514" t="s">
        <v>450</v>
      </c>
      <c r="E1514" t="s">
        <v>607</v>
      </c>
      <c r="F1514" t="s">
        <v>282</v>
      </c>
      <c r="G1514" t="s">
        <v>149</v>
      </c>
      <c r="H1514" t="str" cm="1">
        <f t="array" ref="H1514:I1514">_xlfn.TEXTSPLIT(SUBSTITUTE(D1514,"樓",""),"/",,,0)</f>
        <v>5</v>
      </c>
      <c r="I1514" t="str">
        <v>12</v>
      </c>
      <c r="J1514" cm="1">
        <f t="array" ref="J1514">GetNumByUnit(E1514,"房")</f>
        <v>3</v>
      </c>
      <c r="K1514" cm="1">
        <f t="array" ref="K1514">GetNumByUnit(E1514,"廳")</f>
        <v>2</v>
      </c>
      <c r="L1514" cm="1">
        <f t="array" ref="L1514">GetNumByUnit(E1514,"衛")</f>
        <v>2</v>
      </c>
      <c r="M1514" t="str">
        <f t="shared" si="92"/>
        <v xml:space="preserve">台北市信義區永吉路  </v>
      </c>
      <c r="N1514" t="str">
        <f t="shared" si="93"/>
        <v>台北市</v>
      </c>
      <c r="O1514">
        <f t="shared" si="94"/>
        <v>70000</v>
      </c>
      <c r="P1514" t="str">
        <f>_xlfn.XLOOKUP(N1514,區隔!$B$3:$B$20,區隔!C$3:C$20,0)</f>
        <v>北部</v>
      </c>
      <c r="Q1514" t="str">
        <f>LOOKUP(C1514,區隔!$F$3:$F$5,區隔!$E$3:$E$5)</f>
        <v>大坪數</v>
      </c>
      <c r="R1514">
        <f t="shared" si="95"/>
        <v>20</v>
      </c>
    </row>
    <row r="1515" spans="1:18" x14ac:dyDescent="0.3">
      <c r="A1515" s="7" t="s">
        <v>3491</v>
      </c>
      <c r="B1515" t="s">
        <v>1</v>
      </c>
      <c r="C1515">
        <v>48.86</v>
      </c>
      <c r="D1515" t="s">
        <v>2085</v>
      </c>
      <c r="E1515" t="s">
        <v>51</v>
      </c>
      <c r="F1515" t="s">
        <v>2086</v>
      </c>
      <c r="G1515" t="s">
        <v>26</v>
      </c>
      <c r="H1515" t="str" cm="1">
        <f t="array" ref="H1515:I1515">_xlfn.TEXTSPLIT(SUBSTITUTE(D1515,"樓",""),"/",,,0)</f>
        <v>15</v>
      </c>
      <c r="I1515" t="str">
        <v>18</v>
      </c>
      <c r="J1515" cm="1">
        <f t="array" ref="J1515">GetNumByUnit(E1515,"房")</f>
        <v>2</v>
      </c>
      <c r="K1515" cm="1">
        <f t="array" ref="K1515">GetNumByUnit(E1515,"廳")</f>
        <v>2</v>
      </c>
      <c r="L1515" cm="1">
        <f t="array" ref="L1515">GetNumByUnit(E1515,"衛")</f>
        <v>2</v>
      </c>
      <c r="M1515" t="str">
        <f t="shared" si="92"/>
        <v xml:space="preserve">台南市永康區東橋七路  </v>
      </c>
      <c r="N1515" t="str">
        <f t="shared" si="93"/>
        <v>台南市</v>
      </c>
      <c r="O1515">
        <f t="shared" si="94"/>
        <v>32000</v>
      </c>
      <c r="P1515" t="str">
        <f>_xlfn.XLOOKUP(N1515,區隔!$B$3:$B$20,區隔!C$3:C$20,0)</f>
        <v>南部</v>
      </c>
      <c r="Q1515" t="str">
        <f>LOOKUP(C1515,區隔!$F$3:$F$5,區隔!$E$3:$E$5)</f>
        <v>大坪數</v>
      </c>
      <c r="R1515">
        <f t="shared" si="95"/>
        <v>20</v>
      </c>
    </row>
    <row r="1516" spans="1:18" x14ac:dyDescent="0.3">
      <c r="A1516" s="7" t="s">
        <v>920</v>
      </c>
      <c r="B1516" t="s">
        <v>1</v>
      </c>
      <c r="C1516">
        <v>33.049999999999997</v>
      </c>
      <c r="D1516" t="s">
        <v>445</v>
      </c>
      <c r="E1516" t="s">
        <v>187</v>
      </c>
      <c r="F1516" t="s">
        <v>921</v>
      </c>
      <c r="G1516" t="s">
        <v>722</v>
      </c>
      <c r="H1516" t="str" cm="1">
        <f t="array" ref="H1516:I1516">_xlfn.TEXTSPLIT(SUBSTITUTE(D1516,"樓",""),"/",,,0)</f>
        <v>3</v>
      </c>
      <c r="I1516" t="str">
        <v>4</v>
      </c>
      <c r="J1516" cm="1">
        <f t="array" ref="J1516">GetNumByUnit(E1516,"房")</f>
        <v>3</v>
      </c>
      <c r="K1516" cm="1">
        <f t="array" ref="K1516">GetNumByUnit(E1516,"廳")</f>
        <v>2</v>
      </c>
      <c r="L1516" cm="1">
        <f t="array" ref="L1516">GetNumByUnit(E1516,"衛")</f>
        <v>1</v>
      </c>
      <c r="M1516" t="str">
        <f t="shared" si="92"/>
        <v xml:space="preserve">台北市北投區石牌路一段  </v>
      </c>
      <c r="N1516" t="str">
        <f t="shared" si="93"/>
        <v>台北市</v>
      </c>
      <c r="O1516">
        <f t="shared" si="94"/>
        <v>34000</v>
      </c>
      <c r="P1516" t="str">
        <f>_xlfn.XLOOKUP(N1516,區隔!$B$3:$B$20,區隔!C$3:C$20,0)</f>
        <v>北部</v>
      </c>
      <c r="Q1516" t="str">
        <f>LOOKUP(C1516,區隔!$F$3:$F$5,區隔!$E$3:$E$5)</f>
        <v>大坪數</v>
      </c>
      <c r="R1516">
        <f t="shared" si="95"/>
        <v>10</v>
      </c>
    </row>
    <row r="1517" spans="1:18" x14ac:dyDescent="0.3">
      <c r="A1517" s="7" t="s">
        <v>922</v>
      </c>
      <c r="B1517" t="s">
        <v>1</v>
      </c>
      <c r="C1517">
        <v>21.03</v>
      </c>
      <c r="D1517" t="s">
        <v>574</v>
      </c>
      <c r="E1517" t="s">
        <v>56</v>
      </c>
      <c r="F1517" t="s">
        <v>113</v>
      </c>
      <c r="G1517" t="s">
        <v>6</v>
      </c>
      <c r="H1517" t="str" cm="1">
        <f t="array" ref="H1517:I1517">_xlfn.TEXTSPLIT(SUBSTITUTE(D1517,"樓",""),"/",,,0)</f>
        <v>7</v>
      </c>
      <c r="I1517" t="str">
        <v>15</v>
      </c>
      <c r="J1517" cm="1">
        <f t="array" ref="J1517">GetNumByUnit(E1517,"房")</f>
        <v>1</v>
      </c>
      <c r="K1517" cm="1">
        <f t="array" ref="K1517">GetNumByUnit(E1517,"廳")</f>
        <v>1</v>
      </c>
      <c r="L1517" cm="1">
        <f t="array" ref="L1517">GetNumByUnit(E1517,"衛")</f>
        <v>1</v>
      </c>
      <c r="M1517" t="str">
        <f t="shared" si="92"/>
        <v xml:space="preserve">台北市大安區復興南路一段  </v>
      </c>
      <c r="N1517" t="str">
        <f t="shared" si="93"/>
        <v>台北市</v>
      </c>
      <c r="O1517">
        <f t="shared" si="94"/>
        <v>68000</v>
      </c>
      <c r="P1517" t="str">
        <f>_xlfn.XLOOKUP(N1517,區隔!$B$3:$B$20,區隔!C$3:C$20,0)</f>
        <v>北部</v>
      </c>
      <c r="Q1517" t="str">
        <f>LOOKUP(C1517,區隔!$F$3:$F$5,區隔!$E$3:$E$5)</f>
        <v>中坪數</v>
      </c>
      <c r="R1517">
        <f t="shared" si="95"/>
        <v>20</v>
      </c>
    </row>
    <row r="1518" spans="1:18" x14ac:dyDescent="0.3">
      <c r="A1518" s="7" t="s">
        <v>3492</v>
      </c>
      <c r="B1518" t="s">
        <v>1</v>
      </c>
      <c r="C1518">
        <v>30.18</v>
      </c>
      <c r="D1518" t="s">
        <v>2148</v>
      </c>
      <c r="E1518" t="s">
        <v>61</v>
      </c>
      <c r="F1518" t="s">
        <v>1716</v>
      </c>
      <c r="G1518" t="s">
        <v>26</v>
      </c>
      <c r="H1518" t="str" cm="1">
        <f t="array" ref="H1518:I1518">_xlfn.TEXTSPLIT(SUBSTITUTE(D1518,"樓",""),"/",,,0)</f>
        <v>9</v>
      </c>
      <c r="I1518" t="str">
        <v>13</v>
      </c>
      <c r="J1518" cm="1">
        <f t="array" ref="J1518">GetNumByUnit(E1518,"房")</f>
        <v>2</v>
      </c>
      <c r="K1518" cm="1">
        <f t="array" ref="K1518">GetNumByUnit(E1518,"廳")</f>
        <v>2</v>
      </c>
      <c r="L1518" cm="1">
        <f t="array" ref="L1518">GetNumByUnit(E1518,"衛")</f>
        <v>1</v>
      </c>
      <c r="M1518" t="str">
        <f t="shared" si="92"/>
        <v xml:space="preserve">新北市新莊區中平路  </v>
      </c>
      <c r="N1518" t="str">
        <f t="shared" si="93"/>
        <v>新北市</v>
      </c>
      <c r="O1518">
        <f t="shared" si="94"/>
        <v>32000</v>
      </c>
      <c r="P1518" t="str">
        <f>_xlfn.XLOOKUP(N1518,區隔!$B$3:$B$20,區隔!C$3:C$20,0)</f>
        <v>北部</v>
      </c>
      <c r="Q1518" t="str">
        <f>LOOKUP(C1518,區隔!$F$3:$F$5,區隔!$E$3:$E$5)</f>
        <v>大坪數</v>
      </c>
      <c r="R1518">
        <f t="shared" si="95"/>
        <v>20</v>
      </c>
    </row>
    <row r="1519" spans="1:18" x14ac:dyDescent="0.3">
      <c r="A1519" s="7" t="s">
        <v>3493</v>
      </c>
      <c r="B1519" t="s">
        <v>1</v>
      </c>
      <c r="C1519">
        <v>47.85</v>
      </c>
      <c r="D1519" t="s">
        <v>1325</v>
      </c>
      <c r="E1519" t="s">
        <v>53</v>
      </c>
      <c r="F1519" t="s">
        <v>3494</v>
      </c>
      <c r="G1519" t="s">
        <v>365</v>
      </c>
      <c r="H1519" t="str" cm="1">
        <f t="array" ref="H1519:I1519">_xlfn.TEXTSPLIT(SUBSTITUTE(D1519,"樓",""),"/",,,0)</f>
        <v>10</v>
      </c>
      <c r="I1519" t="str">
        <v>13</v>
      </c>
      <c r="J1519" cm="1">
        <f t="array" ref="J1519">GetNumByUnit(E1519,"房")</f>
        <v>3</v>
      </c>
      <c r="K1519" cm="1">
        <f t="array" ref="K1519">GetNumByUnit(E1519,"廳")</f>
        <v>2</v>
      </c>
      <c r="L1519" cm="1">
        <f t="array" ref="L1519">GetNumByUnit(E1519,"衛")</f>
        <v>2</v>
      </c>
      <c r="M1519" t="str">
        <f t="shared" si="92"/>
        <v xml:space="preserve">台中市北屯區庄美街  </v>
      </c>
      <c r="N1519" t="str">
        <f t="shared" si="93"/>
        <v>台中市</v>
      </c>
      <c r="O1519">
        <f t="shared" si="94"/>
        <v>42000</v>
      </c>
      <c r="P1519" t="str">
        <f>_xlfn.XLOOKUP(N1519,區隔!$B$3:$B$20,區隔!C$3:C$20,0)</f>
        <v>中部</v>
      </c>
      <c r="Q1519" t="str">
        <f>LOOKUP(C1519,區隔!$F$3:$F$5,區隔!$E$3:$E$5)</f>
        <v>大坪數</v>
      </c>
      <c r="R1519">
        <f t="shared" si="95"/>
        <v>20</v>
      </c>
    </row>
    <row r="1520" spans="1:18" x14ac:dyDescent="0.3">
      <c r="A1520" s="7" t="s">
        <v>3496</v>
      </c>
      <c r="B1520" t="s">
        <v>1</v>
      </c>
      <c r="C1520">
        <v>36.9</v>
      </c>
      <c r="D1520" t="s">
        <v>3497</v>
      </c>
      <c r="E1520" t="s">
        <v>51</v>
      </c>
      <c r="F1520" t="s">
        <v>2222</v>
      </c>
      <c r="G1520" t="s">
        <v>434</v>
      </c>
      <c r="H1520" t="str" cm="1">
        <f t="array" ref="H1520:I1520">_xlfn.TEXTSPLIT(SUBSTITUTE(D1520,"樓",""),"/",,,0)</f>
        <v>12</v>
      </c>
      <c r="I1520" t="str">
        <v>28</v>
      </c>
      <c r="J1520" cm="1">
        <f t="array" ref="J1520">GetNumByUnit(E1520,"房")</f>
        <v>2</v>
      </c>
      <c r="K1520" cm="1">
        <f t="array" ref="K1520">GetNumByUnit(E1520,"廳")</f>
        <v>2</v>
      </c>
      <c r="L1520" cm="1">
        <f t="array" ref="L1520">GetNumByUnit(E1520,"衛")</f>
        <v>2</v>
      </c>
      <c r="M1520" t="str">
        <f t="shared" si="92"/>
        <v xml:space="preserve">台中市西屯區文心路三段  </v>
      </c>
      <c r="N1520" t="str">
        <f t="shared" si="93"/>
        <v>台中市</v>
      </c>
      <c r="O1520">
        <f t="shared" si="94"/>
        <v>33000</v>
      </c>
      <c r="P1520" t="str">
        <f>_xlfn.XLOOKUP(N1520,區隔!$B$3:$B$20,區隔!C$3:C$20,0)</f>
        <v>中部</v>
      </c>
      <c r="Q1520" t="str">
        <f>LOOKUP(C1520,區隔!$F$3:$F$5,區隔!$E$3:$E$5)</f>
        <v>大坪數</v>
      </c>
      <c r="R1520">
        <f t="shared" si="95"/>
        <v>30</v>
      </c>
    </row>
    <row r="1521" spans="1:18" x14ac:dyDescent="0.3">
      <c r="A1521" s="7" t="s">
        <v>3498</v>
      </c>
      <c r="B1521" t="s">
        <v>1</v>
      </c>
      <c r="C1521">
        <v>58.86</v>
      </c>
      <c r="D1521" t="s">
        <v>440</v>
      </c>
      <c r="E1521" t="s">
        <v>53</v>
      </c>
      <c r="F1521" t="s">
        <v>3499</v>
      </c>
      <c r="G1521" t="s">
        <v>23</v>
      </c>
      <c r="H1521" t="str" cm="1">
        <f t="array" ref="H1521:I1521">_xlfn.TEXTSPLIT(SUBSTITUTE(D1521,"樓",""),"/",,,0)</f>
        <v>16</v>
      </c>
      <c r="I1521" t="str">
        <v>19</v>
      </c>
      <c r="J1521" cm="1">
        <f t="array" ref="J1521">GetNumByUnit(E1521,"房")</f>
        <v>3</v>
      </c>
      <c r="K1521" cm="1">
        <f t="array" ref="K1521">GetNumByUnit(E1521,"廳")</f>
        <v>2</v>
      </c>
      <c r="L1521" cm="1">
        <f t="array" ref="L1521">GetNumByUnit(E1521,"衛")</f>
        <v>2</v>
      </c>
      <c r="M1521" t="str">
        <f t="shared" si="92"/>
        <v xml:space="preserve">新北市林口區文化三路一段  </v>
      </c>
      <c r="N1521" t="str">
        <f t="shared" si="93"/>
        <v>新北市</v>
      </c>
      <c r="O1521">
        <f t="shared" si="94"/>
        <v>40000</v>
      </c>
      <c r="P1521" t="str">
        <f>_xlfn.XLOOKUP(N1521,區隔!$B$3:$B$20,區隔!C$3:C$20,0)</f>
        <v>北部</v>
      </c>
      <c r="Q1521" t="str">
        <f>LOOKUP(C1521,區隔!$F$3:$F$5,區隔!$E$3:$E$5)</f>
        <v>大坪數</v>
      </c>
      <c r="R1521">
        <f t="shared" si="95"/>
        <v>20</v>
      </c>
    </row>
    <row r="1522" spans="1:18" x14ac:dyDescent="0.3">
      <c r="A1522" s="7" t="s">
        <v>925</v>
      </c>
      <c r="B1522" t="s">
        <v>1</v>
      </c>
      <c r="C1522">
        <v>73.66</v>
      </c>
      <c r="D1522" t="s">
        <v>161</v>
      </c>
      <c r="E1522" t="s">
        <v>53</v>
      </c>
      <c r="F1522" t="s">
        <v>926</v>
      </c>
      <c r="G1522" t="s">
        <v>277</v>
      </c>
      <c r="H1522" t="str" cm="1">
        <f t="array" ref="H1522:I1522">_xlfn.TEXTSPLIT(SUBSTITUTE(D1522,"樓",""),"/",,,0)</f>
        <v>5</v>
      </c>
      <c r="I1522" t="str">
        <v>15</v>
      </c>
      <c r="J1522" cm="1">
        <f t="array" ref="J1522">GetNumByUnit(E1522,"房")</f>
        <v>3</v>
      </c>
      <c r="K1522" cm="1">
        <f t="array" ref="K1522">GetNumByUnit(E1522,"廳")</f>
        <v>2</v>
      </c>
      <c r="L1522" cm="1">
        <f t="array" ref="L1522">GetNumByUnit(E1522,"衛")</f>
        <v>2</v>
      </c>
      <c r="M1522" t="str">
        <f t="shared" si="92"/>
        <v xml:space="preserve">台北市南港區向陽路  </v>
      </c>
      <c r="N1522" t="str">
        <f t="shared" si="93"/>
        <v>台北市</v>
      </c>
      <c r="O1522">
        <f t="shared" si="94"/>
        <v>120000</v>
      </c>
      <c r="P1522" t="str">
        <f>_xlfn.XLOOKUP(N1522,區隔!$B$3:$B$20,區隔!C$3:C$20,0)</f>
        <v>北部</v>
      </c>
      <c r="Q1522" t="str">
        <f>LOOKUP(C1522,區隔!$F$3:$F$5,區隔!$E$3:$E$5)</f>
        <v>大坪數</v>
      </c>
      <c r="R1522">
        <f t="shared" si="95"/>
        <v>20</v>
      </c>
    </row>
    <row r="1523" spans="1:18" x14ac:dyDescent="0.3">
      <c r="A1523" s="7" t="s">
        <v>927</v>
      </c>
      <c r="B1523" t="s">
        <v>1</v>
      </c>
      <c r="C1523">
        <v>44.86</v>
      </c>
      <c r="D1523" t="s">
        <v>63</v>
      </c>
      <c r="E1523" t="s">
        <v>928</v>
      </c>
      <c r="F1523" t="s">
        <v>929</v>
      </c>
      <c r="G1523" t="s">
        <v>112</v>
      </c>
      <c r="H1523" t="str" cm="1">
        <f t="array" ref="H1523:I1523">_xlfn.TEXTSPLIT(SUBSTITUTE(D1523,"樓",""),"/",,,0)</f>
        <v>5</v>
      </c>
      <c r="I1523" t="str">
        <v>5</v>
      </c>
      <c r="J1523" cm="1">
        <f t="array" ref="J1523">GetNumByUnit(E1523,"房")</f>
        <v>2</v>
      </c>
      <c r="K1523" cm="1">
        <f t="array" ref="K1523">GetNumByUnit(E1523,"廳")</f>
        <v>2</v>
      </c>
      <c r="L1523" cm="1">
        <f t="array" ref="L1523">GetNumByUnit(E1523,"衛")</f>
        <v>2</v>
      </c>
      <c r="M1523" t="str">
        <f t="shared" si="92"/>
        <v xml:space="preserve">台北市內湖區環山路二段  </v>
      </c>
      <c r="N1523" t="str">
        <f t="shared" si="93"/>
        <v>台北市</v>
      </c>
      <c r="O1523">
        <f t="shared" si="94"/>
        <v>60000</v>
      </c>
      <c r="P1523" t="str">
        <f>_xlfn.XLOOKUP(N1523,區隔!$B$3:$B$20,區隔!C$3:C$20,0)</f>
        <v>北部</v>
      </c>
      <c r="Q1523" t="str">
        <f>LOOKUP(C1523,區隔!$F$3:$F$5,區隔!$E$3:$E$5)</f>
        <v>大坪數</v>
      </c>
      <c r="R1523">
        <f t="shared" si="95"/>
        <v>10</v>
      </c>
    </row>
    <row r="1524" spans="1:18" x14ac:dyDescent="0.3">
      <c r="A1524" s="7" t="s">
        <v>3500</v>
      </c>
      <c r="B1524" t="s">
        <v>1</v>
      </c>
      <c r="C1524">
        <v>43.48</v>
      </c>
      <c r="D1524" t="s">
        <v>1255</v>
      </c>
      <c r="E1524" t="s">
        <v>53</v>
      </c>
      <c r="F1524" t="s">
        <v>3501</v>
      </c>
      <c r="G1524" t="s">
        <v>228</v>
      </c>
      <c r="H1524" t="str" cm="1">
        <f t="array" ref="H1524:I1524">_xlfn.TEXTSPLIT(SUBSTITUTE(D1524,"樓",""),"/",,,0)</f>
        <v>6</v>
      </c>
      <c r="I1524" t="str">
        <v>20</v>
      </c>
      <c r="J1524" cm="1">
        <f t="array" ref="J1524">GetNumByUnit(E1524,"房")</f>
        <v>3</v>
      </c>
      <c r="K1524" cm="1">
        <f t="array" ref="K1524">GetNumByUnit(E1524,"廳")</f>
        <v>2</v>
      </c>
      <c r="L1524" cm="1">
        <f t="array" ref="L1524">GetNumByUnit(E1524,"衛")</f>
        <v>2</v>
      </c>
      <c r="M1524" t="str">
        <f t="shared" si="92"/>
        <v xml:space="preserve">桃園市中壢區青心路  </v>
      </c>
      <c r="N1524" t="str">
        <f t="shared" si="93"/>
        <v>桃園市</v>
      </c>
      <c r="O1524">
        <f t="shared" si="94"/>
        <v>35000</v>
      </c>
      <c r="P1524" t="str">
        <f>_xlfn.XLOOKUP(N1524,區隔!$B$3:$B$20,區隔!C$3:C$20,0)</f>
        <v>北部</v>
      </c>
      <c r="Q1524" t="str">
        <f>LOOKUP(C1524,區隔!$F$3:$F$5,區隔!$E$3:$E$5)</f>
        <v>大坪數</v>
      </c>
      <c r="R1524">
        <f t="shared" si="95"/>
        <v>20</v>
      </c>
    </row>
    <row r="1525" spans="1:18" x14ac:dyDescent="0.3">
      <c r="A1525" s="7" t="s">
        <v>3502</v>
      </c>
      <c r="B1525" t="s">
        <v>1</v>
      </c>
      <c r="C1525">
        <v>45.42</v>
      </c>
      <c r="D1525" t="s">
        <v>261</v>
      </c>
      <c r="E1525" t="s">
        <v>53</v>
      </c>
      <c r="F1525" t="s">
        <v>3503</v>
      </c>
      <c r="G1525" t="s">
        <v>482</v>
      </c>
      <c r="H1525" t="str" cm="1">
        <f t="array" ref="H1525:I1525">_xlfn.TEXTSPLIT(SUBSTITUTE(D1525,"樓",""),"/",,,0)</f>
        <v>2</v>
      </c>
      <c r="I1525" t="str">
        <v>10</v>
      </c>
      <c r="J1525" cm="1">
        <f t="array" ref="J1525">GetNumByUnit(E1525,"房")</f>
        <v>3</v>
      </c>
      <c r="K1525" cm="1">
        <f t="array" ref="K1525">GetNumByUnit(E1525,"廳")</f>
        <v>2</v>
      </c>
      <c r="L1525" cm="1">
        <f t="array" ref="L1525">GetNumByUnit(E1525,"衛")</f>
        <v>2</v>
      </c>
      <c r="M1525" t="str">
        <f t="shared" si="92"/>
        <v xml:space="preserve">台中市西屯區朝馬一街  </v>
      </c>
      <c r="N1525" t="str">
        <f t="shared" si="93"/>
        <v>台中市</v>
      </c>
      <c r="O1525">
        <f t="shared" si="94"/>
        <v>29000</v>
      </c>
      <c r="P1525" t="str">
        <f>_xlfn.XLOOKUP(N1525,區隔!$B$3:$B$20,區隔!C$3:C$20,0)</f>
        <v>中部</v>
      </c>
      <c r="Q1525" t="str">
        <f>LOOKUP(C1525,區隔!$F$3:$F$5,區隔!$E$3:$E$5)</f>
        <v>大坪數</v>
      </c>
      <c r="R1525">
        <f t="shared" si="95"/>
        <v>10</v>
      </c>
    </row>
    <row r="1526" spans="1:18" x14ac:dyDescent="0.3">
      <c r="A1526" s="7" t="s">
        <v>3504</v>
      </c>
      <c r="B1526" t="s">
        <v>1</v>
      </c>
      <c r="C1526">
        <v>40.57</v>
      </c>
      <c r="D1526" t="s">
        <v>78</v>
      </c>
      <c r="E1526" t="s">
        <v>607</v>
      </c>
      <c r="F1526" t="s">
        <v>3505</v>
      </c>
      <c r="G1526" t="s">
        <v>29</v>
      </c>
      <c r="H1526" t="str" cm="1">
        <f t="array" ref="H1526:I1526">_xlfn.TEXTSPLIT(SUBSTITUTE(D1526,"樓",""),"/",,,0)</f>
        <v>4</v>
      </c>
      <c r="I1526" t="str">
        <v>8</v>
      </c>
      <c r="J1526" cm="1">
        <f t="array" ref="J1526">GetNumByUnit(E1526,"房")</f>
        <v>3</v>
      </c>
      <c r="K1526" cm="1">
        <f t="array" ref="K1526">GetNumByUnit(E1526,"廳")</f>
        <v>2</v>
      </c>
      <c r="L1526" cm="1">
        <f t="array" ref="L1526">GetNumByUnit(E1526,"衛")</f>
        <v>2</v>
      </c>
      <c r="M1526" t="str">
        <f t="shared" si="92"/>
        <v xml:space="preserve">桃園市蘆竹區南昌路  </v>
      </c>
      <c r="N1526" t="str">
        <f t="shared" si="93"/>
        <v>桃園市</v>
      </c>
      <c r="O1526">
        <f t="shared" si="94"/>
        <v>25000</v>
      </c>
      <c r="P1526" t="str">
        <f>_xlfn.XLOOKUP(N1526,區隔!$B$3:$B$20,區隔!C$3:C$20,0)</f>
        <v>北部</v>
      </c>
      <c r="Q1526" t="str">
        <f>LOOKUP(C1526,區隔!$F$3:$F$5,區隔!$E$3:$E$5)</f>
        <v>大坪數</v>
      </c>
      <c r="R1526">
        <f t="shared" si="95"/>
        <v>10</v>
      </c>
    </row>
    <row r="1527" spans="1:18" x14ac:dyDescent="0.3">
      <c r="A1527" s="7" t="s">
        <v>3507</v>
      </c>
      <c r="B1527" t="s">
        <v>1</v>
      </c>
      <c r="C1527">
        <v>11.71</v>
      </c>
      <c r="D1527" t="s">
        <v>369</v>
      </c>
      <c r="E1527" t="s">
        <v>714</v>
      </c>
      <c r="F1527" t="s">
        <v>3298</v>
      </c>
      <c r="G1527" t="s">
        <v>493</v>
      </c>
      <c r="H1527" t="str" cm="1">
        <f t="array" ref="H1527:I1527">_xlfn.TEXTSPLIT(SUBSTITUTE(D1527,"樓",""),"/",,,0)</f>
        <v>7</v>
      </c>
      <c r="I1527" t="str">
        <v>10</v>
      </c>
      <c r="J1527" cm="1">
        <f t="array" ref="J1527">GetNumByUnit(E1527,"房")</f>
        <v>1</v>
      </c>
      <c r="K1527" cm="1">
        <f t="array" ref="K1527">GetNumByUnit(E1527,"廳")</f>
        <v>1</v>
      </c>
      <c r="L1527" cm="1">
        <f t="array" ref="L1527">GetNumByUnit(E1527,"衛")</f>
        <v>1</v>
      </c>
      <c r="M1527" t="str">
        <f t="shared" si="92"/>
        <v xml:space="preserve">新竹縣竹北市隘口一街  </v>
      </c>
      <c r="N1527" t="str">
        <f t="shared" si="93"/>
        <v>新竹縣</v>
      </c>
      <c r="O1527">
        <f t="shared" si="94"/>
        <v>20000</v>
      </c>
      <c r="P1527" t="str">
        <f>_xlfn.XLOOKUP(N1527,區隔!$B$3:$B$20,區隔!C$3:C$20,0)</f>
        <v>北部</v>
      </c>
      <c r="Q1527" t="str">
        <f>LOOKUP(C1527,區隔!$F$3:$F$5,區隔!$E$3:$E$5)</f>
        <v>小坪數</v>
      </c>
      <c r="R1527">
        <f t="shared" si="95"/>
        <v>10</v>
      </c>
    </row>
    <row r="1528" spans="1:18" x14ac:dyDescent="0.3">
      <c r="A1528" s="7" t="s">
        <v>3508</v>
      </c>
      <c r="B1528" t="s">
        <v>1</v>
      </c>
      <c r="C1528">
        <v>26.07</v>
      </c>
      <c r="D1528" t="s">
        <v>65</v>
      </c>
      <c r="E1528" t="s">
        <v>187</v>
      </c>
      <c r="F1528" t="s">
        <v>3509</v>
      </c>
      <c r="G1528" t="s">
        <v>26</v>
      </c>
      <c r="H1528" t="str" cm="1">
        <f t="array" ref="H1528:I1528">_xlfn.TEXTSPLIT(SUBSTITUTE(D1528,"樓",""),"/",,,0)</f>
        <v>4</v>
      </c>
      <c r="I1528" t="str">
        <v>4</v>
      </c>
      <c r="J1528" cm="1">
        <f t="array" ref="J1528">GetNumByUnit(E1528,"房")</f>
        <v>3</v>
      </c>
      <c r="K1528" cm="1">
        <f t="array" ref="K1528">GetNumByUnit(E1528,"廳")</f>
        <v>2</v>
      </c>
      <c r="L1528" cm="1">
        <f t="array" ref="L1528">GetNumByUnit(E1528,"衛")</f>
        <v>1</v>
      </c>
      <c r="M1528" t="str">
        <f t="shared" si="92"/>
        <v xml:space="preserve">新北市永和區國光路  </v>
      </c>
      <c r="N1528" t="str">
        <f t="shared" si="93"/>
        <v>新北市</v>
      </c>
      <c r="O1528">
        <f t="shared" si="94"/>
        <v>32000</v>
      </c>
      <c r="P1528" t="str">
        <f>_xlfn.XLOOKUP(N1528,區隔!$B$3:$B$20,區隔!C$3:C$20,0)</f>
        <v>北部</v>
      </c>
      <c r="Q1528" t="str">
        <f>LOOKUP(C1528,區隔!$F$3:$F$5,區隔!$E$3:$E$5)</f>
        <v>中坪數</v>
      </c>
      <c r="R1528">
        <f t="shared" si="95"/>
        <v>10</v>
      </c>
    </row>
    <row r="1529" spans="1:18" x14ac:dyDescent="0.3">
      <c r="A1529" s="7" t="s">
        <v>3510</v>
      </c>
      <c r="B1529" t="s">
        <v>1</v>
      </c>
      <c r="C1529">
        <v>27.57</v>
      </c>
      <c r="D1529" t="s">
        <v>117</v>
      </c>
      <c r="E1529" t="s">
        <v>61</v>
      </c>
      <c r="F1529" t="s">
        <v>1641</v>
      </c>
      <c r="G1529" t="s">
        <v>29</v>
      </c>
      <c r="H1529" t="str" cm="1">
        <f t="array" ref="H1529:I1529">_xlfn.TEXTSPLIT(SUBSTITUTE(D1529,"樓",""),"/",,,0)</f>
        <v>9</v>
      </c>
      <c r="I1529" t="str">
        <v>18</v>
      </c>
      <c r="J1529" cm="1">
        <f t="array" ref="J1529">GetNumByUnit(E1529,"房")</f>
        <v>2</v>
      </c>
      <c r="K1529" cm="1">
        <f t="array" ref="K1529">GetNumByUnit(E1529,"廳")</f>
        <v>2</v>
      </c>
      <c r="L1529" cm="1">
        <f t="array" ref="L1529">GetNumByUnit(E1529,"衛")</f>
        <v>1</v>
      </c>
      <c r="M1529" t="str">
        <f t="shared" si="92"/>
        <v xml:space="preserve">桃園市中壢區領航南路三段  </v>
      </c>
      <c r="N1529" t="str">
        <f t="shared" si="93"/>
        <v>桃園市</v>
      </c>
      <c r="O1529">
        <f t="shared" si="94"/>
        <v>25000</v>
      </c>
      <c r="P1529" t="str">
        <f>_xlfn.XLOOKUP(N1529,區隔!$B$3:$B$20,區隔!C$3:C$20,0)</f>
        <v>北部</v>
      </c>
      <c r="Q1529" t="str">
        <f>LOOKUP(C1529,區隔!$F$3:$F$5,區隔!$E$3:$E$5)</f>
        <v>中坪數</v>
      </c>
      <c r="R1529">
        <f t="shared" si="95"/>
        <v>20</v>
      </c>
    </row>
    <row r="1530" spans="1:18" x14ac:dyDescent="0.3">
      <c r="A1530" s="7" t="s">
        <v>3511</v>
      </c>
      <c r="B1530" t="s">
        <v>1</v>
      </c>
      <c r="C1530">
        <v>106.23</v>
      </c>
      <c r="D1530" t="s">
        <v>1266</v>
      </c>
      <c r="E1530" t="s">
        <v>3512</v>
      </c>
      <c r="F1530" t="s">
        <v>3513</v>
      </c>
      <c r="G1530" t="s">
        <v>132</v>
      </c>
      <c r="H1530" t="str" cm="1">
        <f t="array" ref="H1530:I1530">_xlfn.TEXTSPLIT(SUBSTITUTE(D1530,"樓",""),"/",,,0)</f>
        <v>1-4</v>
      </c>
      <c r="I1530" t="str">
        <v>4</v>
      </c>
      <c r="J1530" cm="1">
        <f t="array" ref="J1530">GetNumByUnit(E1530,"房")</f>
        <v>7</v>
      </c>
      <c r="K1530" cm="1">
        <f t="array" ref="K1530">GetNumByUnit(E1530,"廳")</f>
        <v>2</v>
      </c>
      <c r="L1530" cm="1">
        <f t="array" ref="L1530">GetNumByUnit(E1530,"衛")</f>
        <v>5</v>
      </c>
      <c r="M1530" t="str">
        <f t="shared" si="92"/>
        <v xml:space="preserve">台中市北區東光六街  </v>
      </c>
      <c r="N1530" t="str">
        <f t="shared" si="93"/>
        <v>台中市</v>
      </c>
      <c r="O1530">
        <f t="shared" si="94"/>
        <v>66000</v>
      </c>
      <c r="P1530" t="str">
        <f>_xlfn.XLOOKUP(N1530,區隔!$B$3:$B$20,區隔!C$3:C$20,0)</f>
        <v>中部</v>
      </c>
      <c r="Q1530" t="str">
        <f>LOOKUP(C1530,區隔!$F$3:$F$5,區隔!$E$3:$E$5)</f>
        <v>大坪數</v>
      </c>
      <c r="R1530">
        <f t="shared" si="95"/>
        <v>10</v>
      </c>
    </row>
    <row r="1531" spans="1:18" x14ac:dyDescent="0.3">
      <c r="A1531" s="7" t="s">
        <v>3514</v>
      </c>
      <c r="B1531" t="s">
        <v>1</v>
      </c>
      <c r="C1531">
        <v>46.38</v>
      </c>
      <c r="D1531" t="s">
        <v>117</v>
      </c>
      <c r="E1531" t="s">
        <v>53</v>
      </c>
      <c r="F1531" t="s">
        <v>3499</v>
      </c>
      <c r="G1531" t="s">
        <v>434</v>
      </c>
      <c r="H1531" t="str" cm="1">
        <f t="array" ref="H1531:I1531">_xlfn.TEXTSPLIT(SUBSTITUTE(D1531,"樓",""),"/",,,0)</f>
        <v>9</v>
      </c>
      <c r="I1531" t="str">
        <v>18</v>
      </c>
      <c r="J1531" cm="1">
        <f t="array" ref="J1531">GetNumByUnit(E1531,"房")</f>
        <v>3</v>
      </c>
      <c r="K1531" cm="1">
        <f t="array" ref="K1531">GetNumByUnit(E1531,"廳")</f>
        <v>2</v>
      </c>
      <c r="L1531" cm="1">
        <f t="array" ref="L1531">GetNumByUnit(E1531,"衛")</f>
        <v>2</v>
      </c>
      <c r="M1531" t="str">
        <f t="shared" si="92"/>
        <v xml:space="preserve">新北市林口區文化三路一段  </v>
      </c>
      <c r="N1531" t="str">
        <f t="shared" si="93"/>
        <v>新北市</v>
      </c>
      <c r="O1531">
        <f t="shared" si="94"/>
        <v>33000</v>
      </c>
      <c r="P1531" t="str">
        <f>_xlfn.XLOOKUP(N1531,區隔!$B$3:$B$20,區隔!C$3:C$20,0)</f>
        <v>北部</v>
      </c>
      <c r="Q1531" t="str">
        <f>LOOKUP(C1531,區隔!$F$3:$F$5,區隔!$E$3:$E$5)</f>
        <v>大坪數</v>
      </c>
      <c r="R1531">
        <f t="shared" si="95"/>
        <v>20</v>
      </c>
    </row>
    <row r="1532" spans="1:18" x14ac:dyDescent="0.3">
      <c r="A1532" s="7" t="s">
        <v>3515</v>
      </c>
      <c r="B1532" t="s">
        <v>1</v>
      </c>
      <c r="C1532">
        <v>34.69</v>
      </c>
      <c r="D1532" t="s">
        <v>88</v>
      </c>
      <c r="E1532" t="s">
        <v>53</v>
      </c>
      <c r="F1532" t="s">
        <v>3089</v>
      </c>
      <c r="G1532" t="s">
        <v>177</v>
      </c>
      <c r="H1532" t="str" cm="1">
        <f t="array" ref="H1532:I1532">_xlfn.TEXTSPLIT(SUBSTITUTE(D1532,"樓",""),"/",,,0)</f>
        <v>2</v>
      </c>
      <c r="I1532" t="str">
        <v>5</v>
      </c>
      <c r="J1532" cm="1">
        <f t="array" ref="J1532">GetNumByUnit(E1532,"房")</f>
        <v>3</v>
      </c>
      <c r="K1532" cm="1">
        <f t="array" ref="K1532">GetNumByUnit(E1532,"廳")</f>
        <v>2</v>
      </c>
      <c r="L1532" cm="1">
        <f t="array" ref="L1532">GetNumByUnit(E1532,"衛")</f>
        <v>2</v>
      </c>
      <c r="M1532" t="str">
        <f t="shared" si="92"/>
        <v xml:space="preserve">新北市新店區民權路  </v>
      </c>
      <c r="N1532" t="str">
        <f t="shared" si="93"/>
        <v>新北市</v>
      </c>
      <c r="O1532">
        <f t="shared" si="94"/>
        <v>38000</v>
      </c>
      <c r="P1532" t="str">
        <f>_xlfn.XLOOKUP(N1532,區隔!$B$3:$B$20,區隔!C$3:C$20,0)</f>
        <v>北部</v>
      </c>
      <c r="Q1532" t="str">
        <f>LOOKUP(C1532,區隔!$F$3:$F$5,區隔!$E$3:$E$5)</f>
        <v>大坪數</v>
      </c>
      <c r="R1532">
        <f t="shared" si="95"/>
        <v>10</v>
      </c>
    </row>
    <row r="1533" spans="1:18" x14ac:dyDescent="0.3">
      <c r="A1533" s="7" t="s">
        <v>3516</v>
      </c>
      <c r="B1533" t="s">
        <v>1</v>
      </c>
      <c r="C1533">
        <v>34.08</v>
      </c>
      <c r="D1533" t="s">
        <v>161</v>
      </c>
      <c r="E1533" t="s">
        <v>53</v>
      </c>
      <c r="F1533" t="s">
        <v>3517</v>
      </c>
      <c r="G1533" t="s">
        <v>434</v>
      </c>
      <c r="H1533" t="str" cm="1">
        <f t="array" ref="H1533:I1533">_xlfn.TEXTSPLIT(SUBSTITUTE(D1533,"樓",""),"/",,,0)</f>
        <v>5</v>
      </c>
      <c r="I1533" t="str">
        <v>15</v>
      </c>
      <c r="J1533" cm="1">
        <f t="array" ref="J1533">GetNumByUnit(E1533,"房")</f>
        <v>3</v>
      </c>
      <c r="K1533" cm="1">
        <f t="array" ref="K1533">GetNumByUnit(E1533,"廳")</f>
        <v>2</v>
      </c>
      <c r="L1533" cm="1">
        <f t="array" ref="L1533">GetNumByUnit(E1533,"衛")</f>
        <v>2</v>
      </c>
      <c r="M1533" t="str">
        <f t="shared" si="92"/>
        <v xml:space="preserve">新北市板橋區國慶路  </v>
      </c>
      <c r="N1533" t="str">
        <f t="shared" si="93"/>
        <v>新北市</v>
      </c>
      <c r="O1533">
        <f t="shared" si="94"/>
        <v>33000</v>
      </c>
      <c r="P1533" t="str">
        <f>_xlfn.XLOOKUP(N1533,區隔!$B$3:$B$20,區隔!C$3:C$20,0)</f>
        <v>北部</v>
      </c>
      <c r="Q1533" t="str">
        <f>LOOKUP(C1533,區隔!$F$3:$F$5,區隔!$E$3:$E$5)</f>
        <v>大坪數</v>
      </c>
      <c r="R1533">
        <f t="shared" si="95"/>
        <v>20</v>
      </c>
    </row>
    <row r="1534" spans="1:18" x14ac:dyDescent="0.3">
      <c r="A1534" s="7" t="s">
        <v>3519</v>
      </c>
      <c r="B1534" t="s">
        <v>1</v>
      </c>
      <c r="C1534">
        <v>21.98</v>
      </c>
      <c r="D1534" t="s">
        <v>64</v>
      </c>
      <c r="E1534" t="s">
        <v>3520</v>
      </c>
      <c r="F1534" t="s">
        <v>3170</v>
      </c>
      <c r="G1534" t="s">
        <v>214</v>
      </c>
      <c r="H1534" t="str" cm="1">
        <f t="array" ref="H1534:I1534">_xlfn.TEXTSPLIT(SUBSTITUTE(D1534,"樓",""),"/",,,0)</f>
        <v>1</v>
      </c>
      <c r="I1534" t="str">
        <v>4</v>
      </c>
      <c r="J1534" cm="1">
        <f t="array" ref="J1534">GetNumByUnit(E1534,"房")</f>
        <v>2</v>
      </c>
      <c r="K1534" cm="1">
        <f t="array" ref="K1534">GetNumByUnit(E1534,"廳")</f>
        <v>1</v>
      </c>
      <c r="L1534" cm="1">
        <f t="array" ref="L1534">GetNumByUnit(E1534,"衛")</f>
        <v>1</v>
      </c>
      <c r="M1534" t="str">
        <f t="shared" si="92"/>
        <v xml:space="preserve">新北市板橋區中正路  </v>
      </c>
      <c r="N1534" t="str">
        <f t="shared" si="93"/>
        <v>新北市</v>
      </c>
      <c r="O1534">
        <f t="shared" si="94"/>
        <v>18000</v>
      </c>
      <c r="P1534" t="str">
        <f>_xlfn.XLOOKUP(N1534,區隔!$B$3:$B$20,區隔!C$3:C$20,0)</f>
        <v>北部</v>
      </c>
      <c r="Q1534" t="str">
        <f>LOOKUP(C1534,區隔!$F$3:$F$5,區隔!$E$3:$E$5)</f>
        <v>中坪數</v>
      </c>
      <c r="R1534">
        <f t="shared" si="95"/>
        <v>10</v>
      </c>
    </row>
    <row r="1535" spans="1:18" x14ac:dyDescent="0.3">
      <c r="A1535" s="7" t="s">
        <v>3521</v>
      </c>
      <c r="B1535" t="s">
        <v>1</v>
      </c>
      <c r="C1535">
        <v>55.5</v>
      </c>
      <c r="D1535" t="s">
        <v>1266</v>
      </c>
      <c r="E1535" t="s">
        <v>1652</v>
      </c>
      <c r="F1535" t="s">
        <v>1888</v>
      </c>
      <c r="G1535" t="s">
        <v>177</v>
      </c>
      <c r="H1535" t="str" cm="1">
        <f t="array" ref="H1535:I1535">_xlfn.TEXTSPLIT(SUBSTITUTE(D1535,"樓",""),"/",,,0)</f>
        <v>1-4</v>
      </c>
      <c r="I1535" t="str">
        <v>4</v>
      </c>
      <c r="J1535" cm="1">
        <f t="array" ref="J1535">GetNumByUnit(E1535,"房")</f>
        <v>3</v>
      </c>
      <c r="K1535" cm="1">
        <f t="array" ref="K1535">GetNumByUnit(E1535,"廳")</f>
        <v>3</v>
      </c>
      <c r="L1535" cm="1">
        <f t="array" ref="L1535">GetNumByUnit(E1535,"衛")</f>
        <v>3</v>
      </c>
      <c r="M1535" t="str">
        <f t="shared" si="92"/>
        <v xml:space="preserve">台中市西屯區福科路  </v>
      </c>
      <c r="N1535" t="str">
        <f t="shared" si="93"/>
        <v>台中市</v>
      </c>
      <c r="O1535">
        <f t="shared" si="94"/>
        <v>38000</v>
      </c>
      <c r="P1535" t="str">
        <f>_xlfn.XLOOKUP(N1535,區隔!$B$3:$B$20,區隔!C$3:C$20,0)</f>
        <v>中部</v>
      </c>
      <c r="Q1535" t="str">
        <f>LOOKUP(C1535,區隔!$F$3:$F$5,區隔!$E$3:$E$5)</f>
        <v>大坪數</v>
      </c>
      <c r="R1535">
        <f t="shared" si="95"/>
        <v>10</v>
      </c>
    </row>
    <row r="1536" spans="1:18" x14ac:dyDescent="0.3">
      <c r="A1536" s="7" t="s">
        <v>3522</v>
      </c>
      <c r="B1536" t="s">
        <v>1</v>
      </c>
      <c r="C1536">
        <v>18.72</v>
      </c>
      <c r="D1536" t="s">
        <v>426</v>
      </c>
      <c r="E1536" t="s">
        <v>61</v>
      </c>
      <c r="F1536" t="s">
        <v>2591</v>
      </c>
      <c r="G1536" t="s">
        <v>1497</v>
      </c>
      <c r="H1536" t="str" cm="1">
        <f t="array" ref="H1536:I1536">_xlfn.TEXTSPLIT(SUBSTITUTE(D1536,"樓",""),"/",,,0)</f>
        <v>1</v>
      </c>
      <c r="I1536" t="str">
        <v>6</v>
      </c>
      <c r="J1536" cm="1">
        <f t="array" ref="J1536">GetNumByUnit(E1536,"房")</f>
        <v>2</v>
      </c>
      <c r="K1536" cm="1">
        <f t="array" ref="K1536">GetNumByUnit(E1536,"廳")</f>
        <v>2</v>
      </c>
      <c r="L1536" cm="1">
        <f t="array" ref="L1536">GetNumByUnit(E1536,"衛")</f>
        <v>1</v>
      </c>
      <c r="M1536" t="str">
        <f t="shared" si="92"/>
        <v xml:space="preserve">新北市永和區成功路一段  </v>
      </c>
      <c r="N1536" t="str">
        <f t="shared" si="93"/>
        <v>新北市</v>
      </c>
      <c r="O1536">
        <f t="shared" si="94"/>
        <v>28500</v>
      </c>
      <c r="P1536" t="str">
        <f>_xlfn.XLOOKUP(N1536,區隔!$B$3:$B$20,區隔!C$3:C$20,0)</f>
        <v>北部</v>
      </c>
      <c r="Q1536" t="str">
        <f>LOOKUP(C1536,區隔!$F$3:$F$5,區隔!$E$3:$E$5)</f>
        <v>中坪數</v>
      </c>
      <c r="R1536">
        <f t="shared" si="95"/>
        <v>10</v>
      </c>
    </row>
    <row r="1537" spans="1:18" x14ac:dyDescent="0.3">
      <c r="A1537" s="7" t="s">
        <v>930</v>
      </c>
      <c r="B1537" t="s">
        <v>1</v>
      </c>
      <c r="C1537">
        <v>63.57</v>
      </c>
      <c r="D1537" t="s">
        <v>850</v>
      </c>
      <c r="E1537" t="s">
        <v>53</v>
      </c>
      <c r="F1537" t="s">
        <v>884</v>
      </c>
      <c r="G1537" t="s">
        <v>49</v>
      </c>
      <c r="H1537" t="str" cm="1">
        <f t="array" ref="H1537:I1537">_xlfn.TEXTSPLIT(SUBSTITUTE(D1537,"樓",""),"/",,,0)</f>
        <v>5</v>
      </c>
      <c r="I1537" t="str">
        <v>14</v>
      </c>
      <c r="J1537" cm="1">
        <f t="array" ref="J1537">GetNumByUnit(E1537,"房")</f>
        <v>3</v>
      </c>
      <c r="K1537" cm="1">
        <f t="array" ref="K1537">GetNumByUnit(E1537,"廳")</f>
        <v>2</v>
      </c>
      <c r="L1537" cm="1">
        <f t="array" ref="L1537">GetNumByUnit(E1537,"衛")</f>
        <v>2</v>
      </c>
      <c r="M1537" t="str">
        <f t="shared" si="92"/>
        <v xml:space="preserve">台北市士林區中山北路六段  </v>
      </c>
      <c r="N1537" t="str">
        <f t="shared" si="93"/>
        <v>台北市</v>
      </c>
      <c r="O1537">
        <f t="shared" si="94"/>
        <v>135000</v>
      </c>
      <c r="P1537" t="str">
        <f>_xlfn.XLOOKUP(N1537,區隔!$B$3:$B$20,區隔!C$3:C$20,0)</f>
        <v>北部</v>
      </c>
      <c r="Q1537" t="str">
        <f>LOOKUP(C1537,區隔!$F$3:$F$5,區隔!$E$3:$E$5)</f>
        <v>大坪數</v>
      </c>
      <c r="R1537">
        <f t="shared" si="95"/>
        <v>20</v>
      </c>
    </row>
    <row r="1538" spans="1:18" x14ac:dyDescent="0.3">
      <c r="A1538" s="7" t="s">
        <v>3523</v>
      </c>
      <c r="B1538" t="s">
        <v>1</v>
      </c>
      <c r="C1538">
        <v>20.25</v>
      </c>
      <c r="D1538" t="s">
        <v>64</v>
      </c>
      <c r="E1538" t="s">
        <v>100</v>
      </c>
      <c r="F1538" t="s">
        <v>3524</v>
      </c>
      <c r="G1538" t="s">
        <v>89</v>
      </c>
      <c r="H1538" t="str" cm="1">
        <f t="array" ref="H1538:I1538">_xlfn.TEXTSPLIT(SUBSTITUTE(D1538,"樓",""),"/",,,0)</f>
        <v>1</v>
      </c>
      <c r="I1538" t="str">
        <v>4</v>
      </c>
      <c r="J1538" t="str" cm="1">
        <f t="array" ref="J1538">GetNumByUnit(E1538,"房")</f>
        <v/>
      </c>
      <c r="K1538" cm="1">
        <f t="array" ref="K1538">GetNumByUnit(E1538,"廳")</f>
        <v>1</v>
      </c>
      <c r="L1538" cm="1">
        <f t="array" ref="L1538">GetNumByUnit(E1538,"衛")</f>
        <v>1</v>
      </c>
      <c r="M1538" t="str">
        <f t="shared" si="92"/>
        <v xml:space="preserve">新北市中和區莊敬路  </v>
      </c>
      <c r="N1538" t="str">
        <f t="shared" si="93"/>
        <v>新北市</v>
      </c>
      <c r="O1538">
        <f t="shared" si="94"/>
        <v>28000</v>
      </c>
      <c r="P1538" t="str">
        <f>_xlfn.XLOOKUP(N1538,區隔!$B$3:$B$20,區隔!C$3:C$20,0)</f>
        <v>北部</v>
      </c>
      <c r="Q1538" t="str">
        <f>LOOKUP(C1538,區隔!$F$3:$F$5,區隔!$E$3:$E$5)</f>
        <v>中坪數</v>
      </c>
      <c r="R1538">
        <f t="shared" si="95"/>
        <v>10</v>
      </c>
    </row>
    <row r="1539" spans="1:18" x14ac:dyDescent="0.3">
      <c r="A1539" s="7" t="s">
        <v>3525</v>
      </c>
      <c r="B1539" t="s">
        <v>1</v>
      </c>
      <c r="C1539">
        <v>44.46</v>
      </c>
      <c r="D1539" t="s">
        <v>88</v>
      </c>
      <c r="E1539" t="s">
        <v>56</v>
      </c>
      <c r="F1539" t="s">
        <v>2635</v>
      </c>
      <c r="G1539" t="s">
        <v>243</v>
      </c>
      <c r="H1539" t="str" cm="1">
        <f t="array" ref="H1539:I1539">_xlfn.TEXTSPLIT(SUBSTITUTE(D1539,"樓",""),"/",,,0)</f>
        <v>2</v>
      </c>
      <c r="I1539" t="str">
        <v>5</v>
      </c>
      <c r="J1539" cm="1">
        <f t="array" ref="J1539">GetNumByUnit(E1539,"房")</f>
        <v>1</v>
      </c>
      <c r="K1539" cm="1">
        <f t="array" ref="K1539">GetNumByUnit(E1539,"廳")</f>
        <v>1</v>
      </c>
      <c r="L1539" cm="1">
        <f t="array" ref="L1539">GetNumByUnit(E1539,"衛")</f>
        <v>1</v>
      </c>
      <c r="M1539" t="str">
        <f t="shared" ref="M1539:M1602" si="96">IFERROR(_xlfn.TEXTAFTER(F1539,"/",LEN(F1539)-LEN(SUBSTITUTE(F1539,"/",""))),F1539)</f>
        <v xml:space="preserve">桃園市蘆竹區奉化路  </v>
      </c>
      <c r="N1539" t="str">
        <f t="shared" ref="N1539:N1602" si="97">TRIM(LEFT(M1539,MIN(IFERROR(SEARCH("縣",M1539),999),IFERROR(SEARCH("市",M1539),999))))</f>
        <v>桃園市</v>
      </c>
      <c r="O1539">
        <f t="shared" ref="O1539:O1602" si="98">VALUE(SUBSTITUTE(SUBSTITUTE(G1539,",", ""),"元/月",""))</f>
        <v>30000</v>
      </c>
      <c r="P1539" t="str">
        <f>_xlfn.XLOOKUP(N1539,區隔!$B$3:$B$20,區隔!C$3:C$20,0)</f>
        <v>北部</v>
      </c>
      <c r="Q1539" t="str">
        <f>LOOKUP(C1539,區隔!$F$3:$F$5,區隔!$E$3:$E$5)</f>
        <v>大坪數</v>
      </c>
      <c r="R1539">
        <f t="shared" ref="R1539:R1602" si="99">_xlfn.XLOOKUP(CEILING(I1539,10),_xlfn.SEQUENCE(100,,10,10),_xlfn.SEQUENCE(100,,10,10))</f>
        <v>10</v>
      </c>
    </row>
    <row r="1540" spans="1:18" x14ac:dyDescent="0.3">
      <c r="A1540" s="7" t="s">
        <v>3526</v>
      </c>
      <c r="B1540" t="s">
        <v>1</v>
      </c>
      <c r="C1540">
        <v>43.53</v>
      </c>
      <c r="D1540" t="s">
        <v>1163</v>
      </c>
      <c r="E1540" t="s">
        <v>788</v>
      </c>
      <c r="F1540" t="s">
        <v>3527</v>
      </c>
      <c r="G1540" t="s">
        <v>228</v>
      </c>
      <c r="H1540" t="str" cm="1">
        <f t="array" ref="H1540:I1540">_xlfn.TEXTSPLIT(SUBSTITUTE(D1540,"樓",""),"/",,,0)</f>
        <v>B1-3</v>
      </c>
      <c r="I1540" t="str">
        <v>3</v>
      </c>
      <c r="J1540" cm="1">
        <f t="array" ref="J1540">GetNumByUnit(E1540,"房")</f>
        <v>6</v>
      </c>
      <c r="K1540" cm="1">
        <f t="array" ref="K1540">GetNumByUnit(E1540,"廳")</f>
        <v>2</v>
      </c>
      <c r="L1540" cm="1">
        <f t="array" ref="L1540">GetNumByUnit(E1540,"衛")</f>
        <v>3</v>
      </c>
      <c r="M1540" t="str">
        <f t="shared" si="96"/>
        <v xml:space="preserve">高雄市鳳山區新強路  </v>
      </c>
      <c r="N1540" t="str">
        <f t="shared" si="97"/>
        <v>高雄市</v>
      </c>
      <c r="O1540">
        <f t="shared" si="98"/>
        <v>35000</v>
      </c>
      <c r="P1540" t="str">
        <f>_xlfn.XLOOKUP(N1540,區隔!$B$3:$B$20,區隔!C$3:C$20,0)</f>
        <v>南部</v>
      </c>
      <c r="Q1540" t="str">
        <f>LOOKUP(C1540,區隔!$F$3:$F$5,區隔!$E$3:$E$5)</f>
        <v>大坪數</v>
      </c>
      <c r="R1540">
        <f t="shared" si="99"/>
        <v>10</v>
      </c>
    </row>
    <row r="1541" spans="1:18" x14ac:dyDescent="0.3">
      <c r="A1541" s="7" t="s">
        <v>3528</v>
      </c>
      <c r="B1541" t="s">
        <v>1</v>
      </c>
      <c r="C1541">
        <v>17.28</v>
      </c>
      <c r="D1541" t="s">
        <v>68</v>
      </c>
      <c r="E1541" t="s">
        <v>56</v>
      </c>
      <c r="F1541" t="s">
        <v>3529</v>
      </c>
      <c r="G1541" t="s">
        <v>967</v>
      </c>
      <c r="H1541" t="str" cm="1">
        <f t="array" ref="H1541:I1541">_xlfn.TEXTSPLIT(SUBSTITUTE(D1541,"樓",""),"/",,,0)</f>
        <v>4</v>
      </c>
      <c r="I1541" t="str">
        <v>7</v>
      </c>
      <c r="J1541" cm="1">
        <f t="array" ref="J1541">GetNumByUnit(E1541,"房")</f>
        <v>1</v>
      </c>
      <c r="K1541" cm="1">
        <f t="array" ref="K1541">GetNumByUnit(E1541,"廳")</f>
        <v>1</v>
      </c>
      <c r="L1541" cm="1">
        <f t="array" ref="L1541">GetNumByUnit(E1541,"衛")</f>
        <v>1</v>
      </c>
      <c r="M1541" t="str">
        <f t="shared" si="96"/>
        <v xml:space="preserve">台中市龍井區龍社八街  </v>
      </c>
      <c r="N1541" t="str">
        <f t="shared" si="97"/>
        <v>台中市</v>
      </c>
      <c r="O1541">
        <f t="shared" si="98"/>
        <v>10000</v>
      </c>
      <c r="P1541" t="str">
        <f>_xlfn.XLOOKUP(N1541,區隔!$B$3:$B$20,區隔!C$3:C$20,0)</f>
        <v>中部</v>
      </c>
      <c r="Q1541" t="str">
        <f>LOOKUP(C1541,區隔!$F$3:$F$5,區隔!$E$3:$E$5)</f>
        <v>中坪數</v>
      </c>
      <c r="R1541">
        <f t="shared" si="99"/>
        <v>10</v>
      </c>
    </row>
    <row r="1542" spans="1:18" x14ac:dyDescent="0.3">
      <c r="A1542" s="7" t="s">
        <v>3530</v>
      </c>
      <c r="B1542" t="s">
        <v>1</v>
      </c>
      <c r="C1542">
        <v>26.47</v>
      </c>
      <c r="D1542" t="s">
        <v>3531</v>
      </c>
      <c r="E1542" t="s">
        <v>187</v>
      </c>
      <c r="F1542" t="s">
        <v>3269</v>
      </c>
      <c r="G1542" t="s">
        <v>910</v>
      </c>
      <c r="H1542" t="str" cm="1">
        <f t="array" ref="H1542:I1542">_xlfn.TEXTSPLIT(SUBSTITUTE(D1542,"樓",""),"/",,,0)</f>
        <v>7</v>
      </c>
      <c r="I1542" t="str">
        <v>2</v>
      </c>
      <c r="J1542" cm="1">
        <f t="array" ref="J1542">GetNumByUnit(E1542,"房")</f>
        <v>3</v>
      </c>
      <c r="K1542" cm="1">
        <f t="array" ref="K1542">GetNumByUnit(E1542,"廳")</f>
        <v>2</v>
      </c>
      <c r="L1542" cm="1">
        <f t="array" ref="L1542">GetNumByUnit(E1542,"衛")</f>
        <v>1</v>
      </c>
      <c r="M1542" t="str">
        <f t="shared" si="96"/>
        <v xml:space="preserve">台南市東區裕農路  </v>
      </c>
      <c r="N1542" t="str">
        <f t="shared" si="97"/>
        <v>台南市</v>
      </c>
      <c r="O1542">
        <f t="shared" si="98"/>
        <v>17000</v>
      </c>
      <c r="P1542" t="str">
        <f>_xlfn.XLOOKUP(N1542,區隔!$B$3:$B$20,區隔!C$3:C$20,0)</f>
        <v>南部</v>
      </c>
      <c r="Q1542" t="str">
        <f>LOOKUP(C1542,區隔!$F$3:$F$5,區隔!$E$3:$E$5)</f>
        <v>中坪數</v>
      </c>
      <c r="R1542">
        <f t="shared" si="99"/>
        <v>10</v>
      </c>
    </row>
    <row r="1543" spans="1:18" x14ac:dyDescent="0.3">
      <c r="A1543" s="7" t="s">
        <v>931</v>
      </c>
      <c r="B1543" t="s">
        <v>1</v>
      </c>
      <c r="C1543">
        <v>39.119999999999997</v>
      </c>
      <c r="D1543" t="s">
        <v>472</v>
      </c>
      <c r="E1543" t="s">
        <v>53</v>
      </c>
      <c r="F1543" t="s">
        <v>932</v>
      </c>
      <c r="G1543" t="s">
        <v>41</v>
      </c>
      <c r="H1543" t="str" cm="1">
        <f t="array" ref="H1543:I1543">_xlfn.TEXTSPLIT(SUBSTITUTE(D1543,"樓",""),"/",,,0)</f>
        <v>3</v>
      </c>
      <c r="I1543" t="str">
        <v>12</v>
      </c>
      <c r="J1543" cm="1">
        <f t="array" ref="J1543">GetNumByUnit(E1543,"房")</f>
        <v>3</v>
      </c>
      <c r="K1543" cm="1">
        <f t="array" ref="K1543">GetNumByUnit(E1543,"廳")</f>
        <v>2</v>
      </c>
      <c r="L1543" cm="1">
        <f t="array" ref="L1543">GetNumByUnit(E1543,"衛")</f>
        <v>2</v>
      </c>
      <c r="M1543" t="str">
        <f t="shared" si="96"/>
        <v xml:space="preserve">台北市北投區中央北路一段  </v>
      </c>
      <c r="N1543" t="str">
        <f t="shared" si="97"/>
        <v>台北市</v>
      </c>
      <c r="O1543">
        <f t="shared" si="98"/>
        <v>45000</v>
      </c>
      <c r="P1543" t="str">
        <f>_xlfn.XLOOKUP(N1543,區隔!$B$3:$B$20,區隔!C$3:C$20,0)</f>
        <v>北部</v>
      </c>
      <c r="Q1543" t="str">
        <f>LOOKUP(C1543,區隔!$F$3:$F$5,區隔!$E$3:$E$5)</f>
        <v>大坪數</v>
      </c>
      <c r="R1543">
        <f t="shared" si="99"/>
        <v>20</v>
      </c>
    </row>
    <row r="1544" spans="1:18" x14ac:dyDescent="0.3">
      <c r="A1544" s="7" t="s">
        <v>3532</v>
      </c>
      <c r="B1544" t="s">
        <v>1</v>
      </c>
      <c r="C1544">
        <v>72.05</v>
      </c>
      <c r="D1544" t="s">
        <v>771</v>
      </c>
      <c r="E1544" t="s">
        <v>53</v>
      </c>
      <c r="F1544" t="s">
        <v>3533</v>
      </c>
      <c r="G1544" t="s">
        <v>243</v>
      </c>
      <c r="H1544" t="str" cm="1">
        <f t="array" ref="H1544:I1544">_xlfn.TEXTSPLIT(SUBSTITUTE(D1544,"樓",""),"/",,,0)</f>
        <v>2</v>
      </c>
      <c r="I1544" t="str">
        <v>15</v>
      </c>
      <c r="J1544" cm="1">
        <f t="array" ref="J1544">GetNumByUnit(E1544,"房")</f>
        <v>3</v>
      </c>
      <c r="K1544" cm="1">
        <f t="array" ref="K1544">GetNumByUnit(E1544,"廳")</f>
        <v>2</v>
      </c>
      <c r="L1544" cm="1">
        <f t="array" ref="L1544">GetNumByUnit(E1544,"衛")</f>
        <v>2</v>
      </c>
      <c r="M1544" t="str">
        <f t="shared" si="96"/>
        <v xml:space="preserve">桃園市八德區廣豐二街  </v>
      </c>
      <c r="N1544" t="str">
        <f t="shared" si="97"/>
        <v>桃園市</v>
      </c>
      <c r="O1544">
        <f t="shared" si="98"/>
        <v>30000</v>
      </c>
      <c r="P1544" t="str">
        <f>_xlfn.XLOOKUP(N1544,區隔!$B$3:$B$20,區隔!C$3:C$20,0)</f>
        <v>北部</v>
      </c>
      <c r="Q1544" t="str">
        <f>LOOKUP(C1544,區隔!$F$3:$F$5,區隔!$E$3:$E$5)</f>
        <v>大坪數</v>
      </c>
      <c r="R1544">
        <f t="shared" si="99"/>
        <v>20</v>
      </c>
    </row>
    <row r="1545" spans="1:18" x14ac:dyDescent="0.3">
      <c r="A1545" s="7" t="s">
        <v>3534</v>
      </c>
      <c r="B1545" t="s">
        <v>1</v>
      </c>
      <c r="C1545">
        <v>56.97</v>
      </c>
      <c r="D1545" t="s">
        <v>1883</v>
      </c>
      <c r="E1545" t="s">
        <v>183</v>
      </c>
      <c r="F1545" t="s">
        <v>3535</v>
      </c>
      <c r="G1545" t="s">
        <v>29</v>
      </c>
      <c r="H1545" t="str" cm="1">
        <f t="array" ref="H1545:I1545">_xlfn.TEXTSPLIT(SUBSTITUTE(D1545,"樓",""),"/",,,0)</f>
        <v>1-3</v>
      </c>
      <c r="I1545" t="str">
        <v>5</v>
      </c>
      <c r="J1545" cm="1">
        <f t="array" ref="J1545">GetNumByUnit(E1545,"房")</f>
        <v>4</v>
      </c>
      <c r="K1545" cm="1">
        <f t="array" ref="K1545">GetNumByUnit(E1545,"廳")</f>
        <v>2</v>
      </c>
      <c r="L1545" cm="1">
        <f t="array" ref="L1545">GetNumByUnit(E1545,"衛")</f>
        <v>3</v>
      </c>
      <c r="M1545" t="str">
        <f t="shared" si="96"/>
        <v xml:space="preserve">高雄市三民區立志街  </v>
      </c>
      <c r="N1545" t="str">
        <f t="shared" si="97"/>
        <v>高雄市</v>
      </c>
      <c r="O1545">
        <f t="shared" si="98"/>
        <v>25000</v>
      </c>
      <c r="P1545" t="str">
        <f>_xlfn.XLOOKUP(N1545,區隔!$B$3:$B$20,區隔!C$3:C$20,0)</f>
        <v>南部</v>
      </c>
      <c r="Q1545" t="str">
        <f>LOOKUP(C1545,區隔!$F$3:$F$5,區隔!$E$3:$E$5)</f>
        <v>大坪數</v>
      </c>
      <c r="R1545">
        <f t="shared" si="99"/>
        <v>10</v>
      </c>
    </row>
    <row r="1546" spans="1:18" x14ac:dyDescent="0.3">
      <c r="A1546" s="7" t="s">
        <v>3537</v>
      </c>
      <c r="B1546" t="s">
        <v>1</v>
      </c>
      <c r="C1546">
        <v>110.27</v>
      </c>
      <c r="D1546" t="s">
        <v>3538</v>
      </c>
      <c r="E1546" t="s">
        <v>167</v>
      </c>
      <c r="F1546" t="s">
        <v>3539</v>
      </c>
      <c r="G1546" t="s">
        <v>343</v>
      </c>
      <c r="H1546" t="str" cm="1">
        <f t="array" ref="H1546:I1546">_xlfn.TEXTSPLIT(SUBSTITUTE(D1546,"樓",""),"/",,,0)</f>
        <v>16-17</v>
      </c>
      <c r="I1546" t="str">
        <v>17</v>
      </c>
      <c r="J1546" cm="1">
        <f t="array" ref="J1546">GetNumByUnit(E1546,"房")</f>
        <v>4</v>
      </c>
      <c r="K1546" cm="1">
        <f t="array" ref="K1546">GetNumByUnit(E1546,"廳")</f>
        <v>3</v>
      </c>
      <c r="L1546" cm="1">
        <f t="array" ref="L1546">GetNumByUnit(E1546,"衛")</f>
        <v>3</v>
      </c>
      <c r="M1546" t="str">
        <f t="shared" si="96"/>
        <v xml:space="preserve">新北市新莊區福德三街  </v>
      </c>
      <c r="N1546" t="str">
        <f t="shared" si="97"/>
        <v>新北市</v>
      </c>
      <c r="O1546">
        <f t="shared" si="98"/>
        <v>128000</v>
      </c>
      <c r="P1546" t="str">
        <f>_xlfn.XLOOKUP(N1546,區隔!$B$3:$B$20,區隔!C$3:C$20,0)</f>
        <v>北部</v>
      </c>
      <c r="Q1546" t="str">
        <f>LOOKUP(C1546,區隔!$F$3:$F$5,區隔!$E$3:$E$5)</f>
        <v>大坪數</v>
      </c>
      <c r="R1546">
        <f t="shared" si="99"/>
        <v>20</v>
      </c>
    </row>
    <row r="1547" spans="1:18" x14ac:dyDescent="0.3">
      <c r="A1547" s="7" t="s">
        <v>3540</v>
      </c>
      <c r="B1547" t="s">
        <v>1</v>
      </c>
      <c r="C1547">
        <v>42.18</v>
      </c>
      <c r="D1547" t="s">
        <v>3541</v>
      </c>
      <c r="E1547" t="s">
        <v>53</v>
      </c>
      <c r="F1547" t="s">
        <v>2133</v>
      </c>
      <c r="G1547" t="s">
        <v>493</v>
      </c>
      <c r="H1547" t="str" cm="1">
        <f t="array" ref="H1547:I1547">_xlfn.TEXTSPLIT(SUBSTITUTE(D1547,"樓",""),"/",,,0)</f>
        <v>14</v>
      </c>
      <c r="I1547" t="str">
        <v>17</v>
      </c>
      <c r="J1547" cm="1">
        <f t="array" ref="J1547">GetNumByUnit(E1547,"房")</f>
        <v>3</v>
      </c>
      <c r="K1547" cm="1">
        <f t="array" ref="K1547">GetNumByUnit(E1547,"廳")</f>
        <v>2</v>
      </c>
      <c r="L1547" cm="1">
        <f t="array" ref="L1547">GetNumByUnit(E1547,"衛")</f>
        <v>2</v>
      </c>
      <c r="M1547" t="str">
        <f t="shared" si="96"/>
        <v xml:space="preserve">台中市南區忠明南路  </v>
      </c>
      <c r="N1547" t="str">
        <f t="shared" si="97"/>
        <v>台中市</v>
      </c>
      <c r="O1547">
        <f t="shared" si="98"/>
        <v>20000</v>
      </c>
      <c r="P1547" t="str">
        <f>_xlfn.XLOOKUP(N1547,區隔!$B$3:$B$20,區隔!C$3:C$20,0)</f>
        <v>中部</v>
      </c>
      <c r="Q1547" t="str">
        <f>LOOKUP(C1547,區隔!$F$3:$F$5,區隔!$E$3:$E$5)</f>
        <v>大坪數</v>
      </c>
      <c r="R1547">
        <f t="shared" si="99"/>
        <v>20</v>
      </c>
    </row>
    <row r="1548" spans="1:18" x14ac:dyDescent="0.3">
      <c r="A1548" s="7" t="s">
        <v>3542</v>
      </c>
      <c r="B1548" t="s">
        <v>1</v>
      </c>
      <c r="C1548">
        <v>22.58</v>
      </c>
      <c r="D1548" t="s">
        <v>241</v>
      </c>
      <c r="E1548" t="s">
        <v>61</v>
      </c>
      <c r="F1548" t="s">
        <v>3543</v>
      </c>
      <c r="G1548" t="s">
        <v>331</v>
      </c>
      <c r="H1548" t="str" cm="1">
        <f t="array" ref="H1548:I1548">_xlfn.TEXTSPLIT(SUBSTITUTE(D1548,"樓",""),"/",,,0)</f>
        <v>3</v>
      </c>
      <c r="I1548" t="str">
        <v>3</v>
      </c>
      <c r="J1548" cm="1">
        <f t="array" ref="J1548">GetNumByUnit(E1548,"房")</f>
        <v>2</v>
      </c>
      <c r="K1548" cm="1">
        <f t="array" ref="K1548">GetNumByUnit(E1548,"廳")</f>
        <v>2</v>
      </c>
      <c r="L1548" cm="1">
        <f t="array" ref="L1548">GetNumByUnit(E1548,"衛")</f>
        <v>1</v>
      </c>
      <c r="M1548" t="str">
        <f t="shared" si="96"/>
        <v xml:space="preserve">桃園市桃園區漢中路  </v>
      </c>
      <c r="N1548" t="str">
        <f t="shared" si="97"/>
        <v>桃園市</v>
      </c>
      <c r="O1548">
        <f t="shared" si="98"/>
        <v>15000</v>
      </c>
      <c r="P1548" t="str">
        <f>_xlfn.XLOOKUP(N1548,區隔!$B$3:$B$20,區隔!C$3:C$20,0)</f>
        <v>北部</v>
      </c>
      <c r="Q1548" t="str">
        <f>LOOKUP(C1548,區隔!$F$3:$F$5,區隔!$E$3:$E$5)</f>
        <v>中坪數</v>
      </c>
      <c r="R1548">
        <f t="shared" si="99"/>
        <v>10</v>
      </c>
    </row>
    <row r="1549" spans="1:18" x14ac:dyDescent="0.3">
      <c r="A1549" s="7" t="s">
        <v>3544</v>
      </c>
      <c r="B1549" t="s">
        <v>1</v>
      </c>
      <c r="C1549">
        <v>61.58</v>
      </c>
      <c r="D1549" t="s">
        <v>1266</v>
      </c>
      <c r="E1549" t="s">
        <v>3545</v>
      </c>
      <c r="F1549" t="s">
        <v>3546</v>
      </c>
      <c r="G1549" t="s">
        <v>23</v>
      </c>
      <c r="H1549" t="str" cm="1">
        <f t="array" ref="H1549:I1549">_xlfn.TEXTSPLIT(SUBSTITUTE(D1549,"樓",""),"/",,,0)</f>
        <v>1-4</v>
      </c>
      <c r="I1549" t="str">
        <v>4</v>
      </c>
      <c r="J1549" cm="1">
        <f t="array" ref="J1549">GetNumByUnit(E1549,"房")</f>
        <v>5</v>
      </c>
      <c r="K1549" cm="1">
        <f t="array" ref="K1549">GetNumByUnit(E1549,"廳")</f>
        <v>2</v>
      </c>
      <c r="L1549" cm="1">
        <f t="array" ref="L1549">GetNumByUnit(E1549,"衛")</f>
        <v>5</v>
      </c>
      <c r="M1549" t="str">
        <f t="shared" si="96"/>
        <v xml:space="preserve">台中市太平區宜福街  </v>
      </c>
      <c r="N1549" t="str">
        <f t="shared" si="97"/>
        <v>台中市</v>
      </c>
      <c r="O1549">
        <f t="shared" si="98"/>
        <v>40000</v>
      </c>
      <c r="P1549" t="str">
        <f>_xlfn.XLOOKUP(N1549,區隔!$B$3:$B$20,區隔!C$3:C$20,0)</f>
        <v>中部</v>
      </c>
      <c r="Q1549" t="str">
        <f>LOOKUP(C1549,區隔!$F$3:$F$5,區隔!$E$3:$E$5)</f>
        <v>大坪數</v>
      </c>
      <c r="R1549">
        <f t="shared" si="99"/>
        <v>10</v>
      </c>
    </row>
    <row r="1550" spans="1:18" x14ac:dyDescent="0.3">
      <c r="A1550" s="7" t="s">
        <v>3547</v>
      </c>
      <c r="B1550" t="s">
        <v>1</v>
      </c>
      <c r="C1550">
        <v>48.31</v>
      </c>
      <c r="D1550" t="s">
        <v>1325</v>
      </c>
      <c r="E1550" t="s">
        <v>53</v>
      </c>
      <c r="F1550" t="s">
        <v>3548</v>
      </c>
      <c r="G1550" t="s">
        <v>89</v>
      </c>
      <c r="H1550" t="str" cm="1">
        <f t="array" ref="H1550:I1550">_xlfn.TEXTSPLIT(SUBSTITUTE(D1550,"樓",""),"/",,,0)</f>
        <v>10</v>
      </c>
      <c r="I1550" t="str">
        <v>13</v>
      </c>
      <c r="J1550" cm="1">
        <f t="array" ref="J1550">GetNumByUnit(E1550,"房")</f>
        <v>3</v>
      </c>
      <c r="K1550" cm="1">
        <f t="array" ref="K1550">GetNumByUnit(E1550,"廳")</f>
        <v>2</v>
      </c>
      <c r="L1550" cm="1">
        <f t="array" ref="L1550">GetNumByUnit(E1550,"衛")</f>
        <v>2</v>
      </c>
      <c r="M1550" t="str">
        <f t="shared" si="96"/>
        <v xml:space="preserve">桃園市中壢區文發路  </v>
      </c>
      <c r="N1550" t="str">
        <f t="shared" si="97"/>
        <v>桃園市</v>
      </c>
      <c r="O1550">
        <f t="shared" si="98"/>
        <v>28000</v>
      </c>
      <c r="P1550" t="str">
        <f>_xlfn.XLOOKUP(N1550,區隔!$B$3:$B$20,區隔!C$3:C$20,0)</f>
        <v>北部</v>
      </c>
      <c r="Q1550" t="str">
        <f>LOOKUP(C1550,區隔!$F$3:$F$5,區隔!$E$3:$E$5)</f>
        <v>大坪數</v>
      </c>
      <c r="R1550">
        <f t="shared" si="99"/>
        <v>20</v>
      </c>
    </row>
    <row r="1551" spans="1:18" x14ac:dyDescent="0.3">
      <c r="A1551" s="7" t="s">
        <v>935</v>
      </c>
      <c r="B1551" t="s">
        <v>1</v>
      </c>
      <c r="C1551">
        <v>53.17</v>
      </c>
      <c r="D1551" t="s">
        <v>194</v>
      </c>
      <c r="E1551" t="s">
        <v>53</v>
      </c>
      <c r="F1551" t="s">
        <v>164</v>
      </c>
      <c r="G1551" t="s">
        <v>181</v>
      </c>
      <c r="H1551" t="str" cm="1">
        <f t="array" ref="H1551:I1551">_xlfn.TEXTSPLIT(SUBSTITUTE(D1551,"樓",""),"/",,,0)</f>
        <v>6</v>
      </c>
      <c r="I1551" t="str">
        <v>10</v>
      </c>
      <c r="J1551" cm="1">
        <f t="array" ref="J1551">GetNumByUnit(E1551,"房")</f>
        <v>3</v>
      </c>
      <c r="K1551" cm="1">
        <f t="array" ref="K1551">GetNumByUnit(E1551,"廳")</f>
        <v>2</v>
      </c>
      <c r="L1551" cm="1">
        <f t="array" ref="L1551">GetNumByUnit(E1551,"衛")</f>
        <v>2</v>
      </c>
      <c r="M1551" t="str">
        <f t="shared" si="96"/>
        <v xml:space="preserve">台北市士林區基河路  </v>
      </c>
      <c r="N1551" t="str">
        <f t="shared" si="97"/>
        <v>台北市</v>
      </c>
      <c r="O1551">
        <f t="shared" si="98"/>
        <v>58000</v>
      </c>
      <c r="P1551" t="str">
        <f>_xlfn.XLOOKUP(N1551,區隔!$B$3:$B$20,區隔!C$3:C$20,0)</f>
        <v>北部</v>
      </c>
      <c r="Q1551" t="str">
        <f>LOOKUP(C1551,區隔!$F$3:$F$5,區隔!$E$3:$E$5)</f>
        <v>大坪數</v>
      </c>
      <c r="R1551">
        <f t="shared" si="99"/>
        <v>10</v>
      </c>
    </row>
    <row r="1552" spans="1:18" x14ac:dyDescent="0.3">
      <c r="A1552" s="7" t="s">
        <v>3549</v>
      </c>
      <c r="B1552" t="s">
        <v>1</v>
      </c>
      <c r="C1552">
        <v>42.68</v>
      </c>
      <c r="D1552" t="s">
        <v>3020</v>
      </c>
      <c r="E1552" t="s">
        <v>53</v>
      </c>
      <c r="F1552" t="s">
        <v>3550</v>
      </c>
      <c r="G1552" t="s">
        <v>228</v>
      </c>
      <c r="H1552" t="str" cm="1">
        <f t="array" ref="H1552:I1552">_xlfn.TEXTSPLIT(SUBSTITUTE(D1552,"樓",""),"/",,,0)</f>
        <v>17</v>
      </c>
      <c r="I1552" t="str">
        <v>22</v>
      </c>
      <c r="J1552" cm="1">
        <f t="array" ref="J1552">GetNumByUnit(E1552,"房")</f>
        <v>3</v>
      </c>
      <c r="K1552" cm="1">
        <f t="array" ref="K1552">GetNumByUnit(E1552,"廳")</f>
        <v>2</v>
      </c>
      <c r="L1552" cm="1">
        <f t="array" ref="L1552">GetNumByUnit(E1552,"衛")</f>
        <v>2</v>
      </c>
      <c r="M1552" t="str">
        <f t="shared" si="96"/>
        <v xml:space="preserve">桃園市中壢區元化路  </v>
      </c>
      <c r="N1552" t="str">
        <f t="shared" si="97"/>
        <v>桃園市</v>
      </c>
      <c r="O1552">
        <f t="shared" si="98"/>
        <v>35000</v>
      </c>
      <c r="P1552" t="str">
        <f>_xlfn.XLOOKUP(N1552,區隔!$B$3:$B$20,區隔!C$3:C$20,0)</f>
        <v>北部</v>
      </c>
      <c r="Q1552" t="str">
        <f>LOOKUP(C1552,區隔!$F$3:$F$5,區隔!$E$3:$E$5)</f>
        <v>大坪數</v>
      </c>
      <c r="R1552">
        <f t="shared" si="99"/>
        <v>30</v>
      </c>
    </row>
    <row r="1553" spans="1:18" x14ac:dyDescent="0.3">
      <c r="A1553" s="7" t="s">
        <v>3551</v>
      </c>
      <c r="B1553" t="s">
        <v>1</v>
      </c>
      <c r="C1553">
        <v>68.28</v>
      </c>
      <c r="D1553" t="s">
        <v>3552</v>
      </c>
      <c r="E1553" t="s">
        <v>3553</v>
      </c>
      <c r="F1553" t="s">
        <v>3175</v>
      </c>
      <c r="G1553" t="s">
        <v>228</v>
      </c>
      <c r="H1553" t="str" cm="1">
        <f t="array" ref="H1553:I1553">_xlfn.TEXTSPLIT(SUBSTITUTE(D1553,"樓",""),"/",,,0)</f>
        <v>11-12</v>
      </c>
      <c r="I1553" t="str">
        <v>13</v>
      </c>
      <c r="J1553" cm="1">
        <f t="array" ref="J1553">GetNumByUnit(E1553,"房")</f>
        <v>6</v>
      </c>
      <c r="K1553" cm="1">
        <f t="array" ref="K1553">GetNumByUnit(E1553,"廳")</f>
        <v>2</v>
      </c>
      <c r="L1553" cm="1">
        <f t="array" ref="L1553">GetNumByUnit(E1553,"衛")</f>
        <v>3</v>
      </c>
      <c r="M1553" t="str">
        <f t="shared" si="96"/>
        <v xml:space="preserve">高雄市三民區建元路  </v>
      </c>
      <c r="N1553" t="str">
        <f t="shared" si="97"/>
        <v>高雄市</v>
      </c>
      <c r="O1553">
        <f t="shared" si="98"/>
        <v>35000</v>
      </c>
      <c r="P1553" t="str">
        <f>_xlfn.XLOOKUP(N1553,區隔!$B$3:$B$20,區隔!C$3:C$20,0)</f>
        <v>南部</v>
      </c>
      <c r="Q1553" t="str">
        <f>LOOKUP(C1553,區隔!$F$3:$F$5,區隔!$E$3:$E$5)</f>
        <v>大坪數</v>
      </c>
      <c r="R1553">
        <f t="shared" si="99"/>
        <v>20</v>
      </c>
    </row>
    <row r="1554" spans="1:18" x14ac:dyDescent="0.3">
      <c r="A1554" s="7" t="s">
        <v>936</v>
      </c>
      <c r="B1554" t="s">
        <v>1</v>
      </c>
      <c r="C1554">
        <v>64.290000000000006</v>
      </c>
      <c r="D1554" t="s">
        <v>937</v>
      </c>
      <c r="E1554" t="s">
        <v>193</v>
      </c>
      <c r="F1554" t="s">
        <v>246</v>
      </c>
      <c r="G1554" t="s">
        <v>549</v>
      </c>
      <c r="H1554" t="str" cm="1">
        <f t="array" ref="H1554:I1554">_xlfn.TEXTSPLIT(SUBSTITUTE(D1554,"樓",""),"/",,,0)</f>
        <v>13</v>
      </c>
      <c r="I1554" t="str">
        <v>16</v>
      </c>
      <c r="J1554" cm="1">
        <f t="array" ref="J1554">GetNumByUnit(E1554,"房")</f>
        <v>4</v>
      </c>
      <c r="K1554" cm="1">
        <f t="array" ref="K1554">GetNumByUnit(E1554,"廳")</f>
        <v>2</v>
      </c>
      <c r="L1554" cm="1">
        <f t="array" ref="L1554">GetNumByUnit(E1554,"衛")</f>
        <v>2</v>
      </c>
      <c r="M1554" t="str">
        <f t="shared" si="96"/>
        <v xml:space="preserve">台北市大安區安和路一段  </v>
      </c>
      <c r="N1554" t="str">
        <f t="shared" si="97"/>
        <v>台北市</v>
      </c>
      <c r="O1554">
        <f t="shared" si="98"/>
        <v>160000</v>
      </c>
      <c r="P1554" t="str">
        <f>_xlfn.XLOOKUP(N1554,區隔!$B$3:$B$20,區隔!C$3:C$20,0)</f>
        <v>北部</v>
      </c>
      <c r="Q1554" t="str">
        <f>LOOKUP(C1554,區隔!$F$3:$F$5,區隔!$E$3:$E$5)</f>
        <v>大坪數</v>
      </c>
      <c r="R1554">
        <f t="shared" si="99"/>
        <v>20</v>
      </c>
    </row>
    <row r="1555" spans="1:18" x14ac:dyDescent="0.3">
      <c r="A1555" s="7" t="s">
        <v>3556</v>
      </c>
      <c r="B1555" t="s">
        <v>1</v>
      </c>
      <c r="C1555">
        <v>22.77</v>
      </c>
      <c r="D1555" t="s">
        <v>64</v>
      </c>
      <c r="E1555" t="s">
        <v>141</v>
      </c>
      <c r="F1555" t="s">
        <v>3557</v>
      </c>
      <c r="G1555" t="s">
        <v>89</v>
      </c>
      <c r="H1555" t="str" cm="1">
        <f t="array" ref="H1555:I1555">_xlfn.TEXTSPLIT(SUBSTITUTE(D1555,"樓",""),"/",,,0)</f>
        <v>1</v>
      </c>
      <c r="I1555" t="str">
        <v>4</v>
      </c>
      <c r="J1555" cm="1">
        <f t="array" ref="J1555">GetNumByUnit(E1555,"房")</f>
        <v>2</v>
      </c>
      <c r="K1555" cm="1">
        <f t="array" ref="K1555">GetNumByUnit(E1555,"廳")</f>
        <v>1</v>
      </c>
      <c r="L1555" cm="1">
        <f t="array" ref="L1555">GetNumByUnit(E1555,"衛")</f>
        <v>1</v>
      </c>
      <c r="M1555" t="str">
        <f t="shared" si="96"/>
        <v xml:space="preserve">新北市板橋區四川路二段  </v>
      </c>
      <c r="N1555" t="str">
        <f t="shared" si="97"/>
        <v>新北市</v>
      </c>
      <c r="O1555">
        <f t="shared" si="98"/>
        <v>28000</v>
      </c>
      <c r="P1555" t="str">
        <f>_xlfn.XLOOKUP(N1555,區隔!$B$3:$B$20,區隔!C$3:C$20,0)</f>
        <v>北部</v>
      </c>
      <c r="Q1555" t="str">
        <f>LOOKUP(C1555,區隔!$F$3:$F$5,區隔!$E$3:$E$5)</f>
        <v>中坪數</v>
      </c>
      <c r="R1555">
        <f t="shared" si="99"/>
        <v>10</v>
      </c>
    </row>
    <row r="1556" spans="1:18" x14ac:dyDescent="0.3">
      <c r="A1556" s="7" t="s">
        <v>3558</v>
      </c>
      <c r="B1556" t="s">
        <v>1</v>
      </c>
      <c r="C1556">
        <v>73.06</v>
      </c>
      <c r="D1556" t="s">
        <v>1156</v>
      </c>
      <c r="E1556" t="s">
        <v>3559</v>
      </c>
      <c r="F1556" t="s">
        <v>2188</v>
      </c>
      <c r="G1556" t="s">
        <v>545</v>
      </c>
      <c r="H1556" t="str" cm="1">
        <f t="array" ref="H1556:I1556">_xlfn.TEXTSPLIT(SUBSTITUTE(D1556,"樓",""),"/",,,0)</f>
        <v>1-2</v>
      </c>
      <c r="I1556" t="str">
        <v>14</v>
      </c>
      <c r="J1556" cm="1">
        <f t="array" ref="J1556">GetNumByUnit(E1556,"房")</f>
        <v>3</v>
      </c>
      <c r="K1556" cm="1">
        <f t="array" ref="K1556">GetNumByUnit(E1556,"廳")</f>
        <v>3</v>
      </c>
      <c r="L1556" cm="1">
        <f t="array" ref="L1556">GetNumByUnit(E1556,"衛")</f>
        <v>5</v>
      </c>
      <c r="M1556" t="str">
        <f t="shared" si="96"/>
        <v xml:space="preserve">高雄市左營區民族一路  </v>
      </c>
      <c r="N1556" t="str">
        <f t="shared" si="97"/>
        <v>高雄市</v>
      </c>
      <c r="O1556">
        <f t="shared" si="98"/>
        <v>158000</v>
      </c>
      <c r="P1556" t="str">
        <f>_xlfn.XLOOKUP(N1556,區隔!$B$3:$B$20,區隔!C$3:C$20,0)</f>
        <v>南部</v>
      </c>
      <c r="Q1556" t="str">
        <f>LOOKUP(C1556,區隔!$F$3:$F$5,區隔!$E$3:$E$5)</f>
        <v>大坪數</v>
      </c>
      <c r="R1556">
        <f t="shared" si="99"/>
        <v>20</v>
      </c>
    </row>
    <row r="1557" spans="1:18" x14ac:dyDescent="0.3">
      <c r="A1557" s="7" t="s">
        <v>938</v>
      </c>
      <c r="B1557" t="s">
        <v>1</v>
      </c>
      <c r="C1557">
        <v>17.850000000000001</v>
      </c>
      <c r="D1557" t="s">
        <v>284</v>
      </c>
      <c r="E1557" t="s">
        <v>939</v>
      </c>
      <c r="F1557" t="s">
        <v>940</v>
      </c>
      <c r="G1557" t="s">
        <v>41</v>
      </c>
      <c r="H1557" t="str" cm="1">
        <f t="array" ref="H1557:I1557">_xlfn.TEXTSPLIT(SUBSTITUTE(D1557,"樓",""),"/",,,0)</f>
        <v>1-2</v>
      </c>
      <c r="I1557" t="str">
        <v>2</v>
      </c>
      <c r="J1557" cm="1">
        <f t="array" ref="J1557">GetNumByUnit(E1557,"房")</f>
        <v>3</v>
      </c>
      <c r="K1557" cm="1">
        <f t="array" ref="K1557">GetNumByUnit(E1557,"廳")</f>
        <v>2</v>
      </c>
      <c r="L1557" cm="1">
        <f t="array" ref="L1557">GetNumByUnit(E1557,"衛")</f>
        <v>4</v>
      </c>
      <c r="M1557" t="str">
        <f t="shared" si="96"/>
        <v xml:space="preserve">台北市文山區永安街  </v>
      </c>
      <c r="N1557" t="str">
        <f t="shared" si="97"/>
        <v>台北市</v>
      </c>
      <c r="O1557">
        <f t="shared" si="98"/>
        <v>45000</v>
      </c>
      <c r="P1557" t="str">
        <f>_xlfn.XLOOKUP(N1557,區隔!$B$3:$B$20,區隔!C$3:C$20,0)</f>
        <v>北部</v>
      </c>
      <c r="Q1557" t="str">
        <f>LOOKUP(C1557,區隔!$F$3:$F$5,區隔!$E$3:$E$5)</f>
        <v>中坪數</v>
      </c>
      <c r="R1557">
        <f t="shared" si="99"/>
        <v>10</v>
      </c>
    </row>
    <row r="1558" spans="1:18" x14ac:dyDescent="0.3">
      <c r="A1558" s="7" t="s">
        <v>3560</v>
      </c>
      <c r="B1558" t="s">
        <v>1</v>
      </c>
      <c r="C1558">
        <v>21.55</v>
      </c>
      <c r="D1558" t="s">
        <v>731</v>
      </c>
      <c r="E1558" t="s">
        <v>56</v>
      </c>
      <c r="F1558" t="s">
        <v>2784</v>
      </c>
      <c r="G1558" t="s">
        <v>493</v>
      </c>
      <c r="H1558" t="str" cm="1">
        <f t="array" ref="H1558:I1558">_xlfn.TEXTSPLIT(SUBSTITUTE(D1558,"樓",""),"/",,,0)</f>
        <v>20</v>
      </c>
      <c r="I1558" t="str">
        <v>24</v>
      </c>
      <c r="J1558" cm="1">
        <f t="array" ref="J1558">GetNumByUnit(E1558,"房")</f>
        <v>1</v>
      </c>
      <c r="K1558" cm="1">
        <f t="array" ref="K1558">GetNumByUnit(E1558,"廳")</f>
        <v>1</v>
      </c>
      <c r="L1558" cm="1">
        <f t="array" ref="L1558">GetNumByUnit(E1558,"衛")</f>
        <v>1</v>
      </c>
      <c r="M1558" t="str">
        <f t="shared" si="96"/>
        <v xml:space="preserve">新北市淡水區中正東路一段  </v>
      </c>
      <c r="N1558" t="str">
        <f t="shared" si="97"/>
        <v>新北市</v>
      </c>
      <c r="O1558">
        <f t="shared" si="98"/>
        <v>20000</v>
      </c>
      <c r="P1558" t="str">
        <f>_xlfn.XLOOKUP(N1558,區隔!$B$3:$B$20,區隔!C$3:C$20,0)</f>
        <v>北部</v>
      </c>
      <c r="Q1558" t="str">
        <f>LOOKUP(C1558,區隔!$F$3:$F$5,區隔!$E$3:$E$5)</f>
        <v>中坪數</v>
      </c>
      <c r="R1558">
        <f t="shared" si="99"/>
        <v>30</v>
      </c>
    </row>
    <row r="1559" spans="1:18" x14ac:dyDescent="0.3">
      <c r="A1559" s="7" t="s">
        <v>3561</v>
      </c>
      <c r="B1559" t="s">
        <v>1</v>
      </c>
      <c r="C1559">
        <v>39.299999999999997</v>
      </c>
      <c r="D1559" t="s">
        <v>257</v>
      </c>
      <c r="E1559" t="s">
        <v>478</v>
      </c>
      <c r="F1559" t="s">
        <v>3562</v>
      </c>
      <c r="G1559" t="s">
        <v>26</v>
      </c>
      <c r="H1559" t="str" cm="1">
        <f t="array" ref="H1559:I1559">_xlfn.TEXTSPLIT(SUBSTITUTE(D1559,"樓",""),"/",,,0)</f>
        <v>5</v>
      </c>
      <c r="I1559" t="str">
        <v>11</v>
      </c>
      <c r="J1559" cm="1">
        <f t="array" ref="J1559">GetNumByUnit(E1559,"房")</f>
        <v>2</v>
      </c>
      <c r="K1559" cm="1">
        <f t="array" ref="K1559">GetNumByUnit(E1559,"廳")</f>
        <v>2</v>
      </c>
      <c r="L1559" cm="1">
        <f t="array" ref="L1559">GetNumByUnit(E1559,"衛")</f>
        <v>1</v>
      </c>
      <c r="M1559" t="str">
        <f t="shared" si="96"/>
        <v xml:space="preserve">新北市汐止區汐碇路  </v>
      </c>
      <c r="N1559" t="str">
        <f t="shared" si="97"/>
        <v>新北市</v>
      </c>
      <c r="O1559">
        <f t="shared" si="98"/>
        <v>32000</v>
      </c>
      <c r="P1559" t="str">
        <f>_xlfn.XLOOKUP(N1559,區隔!$B$3:$B$20,區隔!C$3:C$20,0)</f>
        <v>北部</v>
      </c>
      <c r="Q1559" t="str">
        <f>LOOKUP(C1559,區隔!$F$3:$F$5,區隔!$E$3:$E$5)</f>
        <v>大坪數</v>
      </c>
      <c r="R1559">
        <f t="shared" si="99"/>
        <v>20</v>
      </c>
    </row>
    <row r="1560" spans="1:18" x14ac:dyDescent="0.3">
      <c r="A1560" s="7" t="s">
        <v>3563</v>
      </c>
      <c r="B1560" t="s">
        <v>1</v>
      </c>
      <c r="C1560">
        <v>36.26</v>
      </c>
      <c r="D1560" t="s">
        <v>1249</v>
      </c>
      <c r="E1560" t="s">
        <v>53</v>
      </c>
      <c r="F1560" t="s">
        <v>1823</v>
      </c>
      <c r="G1560" t="s">
        <v>89</v>
      </c>
      <c r="H1560" t="str" cm="1">
        <f t="array" ref="H1560:I1560">_xlfn.TEXTSPLIT(SUBSTITUTE(D1560,"樓",""),"/",,,0)</f>
        <v>9</v>
      </c>
      <c r="I1560" t="str">
        <v>20</v>
      </c>
      <c r="J1560" cm="1">
        <f t="array" ref="J1560">GetNumByUnit(E1560,"房")</f>
        <v>3</v>
      </c>
      <c r="K1560" cm="1">
        <f t="array" ref="K1560">GetNumByUnit(E1560,"廳")</f>
        <v>2</v>
      </c>
      <c r="L1560" cm="1">
        <f t="array" ref="L1560">GetNumByUnit(E1560,"衛")</f>
        <v>2</v>
      </c>
      <c r="M1560" t="str">
        <f t="shared" si="96"/>
        <v xml:space="preserve">高雄市鼓山區大順一路  </v>
      </c>
      <c r="N1560" t="str">
        <f t="shared" si="97"/>
        <v>高雄市</v>
      </c>
      <c r="O1560">
        <f t="shared" si="98"/>
        <v>28000</v>
      </c>
      <c r="P1560" t="str">
        <f>_xlfn.XLOOKUP(N1560,區隔!$B$3:$B$20,區隔!C$3:C$20,0)</f>
        <v>南部</v>
      </c>
      <c r="Q1560" t="str">
        <f>LOOKUP(C1560,區隔!$F$3:$F$5,區隔!$E$3:$E$5)</f>
        <v>大坪數</v>
      </c>
      <c r="R1560">
        <f t="shared" si="99"/>
        <v>20</v>
      </c>
    </row>
    <row r="1561" spans="1:18" x14ac:dyDescent="0.3">
      <c r="A1561" s="7" t="s">
        <v>3564</v>
      </c>
      <c r="B1561" t="s">
        <v>1</v>
      </c>
      <c r="C1561">
        <v>41.89</v>
      </c>
      <c r="D1561" t="s">
        <v>119</v>
      </c>
      <c r="E1561" t="s">
        <v>53</v>
      </c>
      <c r="F1561" t="s">
        <v>3565</v>
      </c>
      <c r="G1561" t="s">
        <v>29</v>
      </c>
      <c r="H1561" t="str" cm="1">
        <f t="array" ref="H1561:I1561">_xlfn.TEXTSPLIT(SUBSTITUTE(D1561,"樓",""),"/",,,0)</f>
        <v>1</v>
      </c>
      <c r="I1561" t="str">
        <v>8</v>
      </c>
      <c r="J1561" cm="1">
        <f t="array" ref="J1561">GetNumByUnit(E1561,"房")</f>
        <v>3</v>
      </c>
      <c r="K1561" cm="1">
        <f t="array" ref="K1561">GetNumByUnit(E1561,"廳")</f>
        <v>2</v>
      </c>
      <c r="L1561" cm="1">
        <f t="array" ref="L1561">GetNumByUnit(E1561,"衛")</f>
        <v>2</v>
      </c>
      <c r="M1561" t="str">
        <f t="shared" si="96"/>
        <v xml:space="preserve">新竹市新竹市埔頂路  </v>
      </c>
      <c r="N1561" t="str">
        <f t="shared" si="97"/>
        <v>新竹市</v>
      </c>
      <c r="O1561">
        <f t="shared" si="98"/>
        <v>25000</v>
      </c>
      <c r="P1561" t="str">
        <f>_xlfn.XLOOKUP(N1561,區隔!$B$3:$B$20,區隔!C$3:C$20,0)</f>
        <v>北部</v>
      </c>
      <c r="Q1561" t="str">
        <f>LOOKUP(C1561,區隔!$F$3:$F$5,區隔!$E$3:$E$5)</f>
        <v>大坪數</v>
      </c>
      <c r="R1561">
        <f t="shared" si="99"/>
        <v>10</v>
      </c>
    </row>
    <row r="1562" spans="1:18" x14ac:dyDescent="0.3">
      <c r="A1562" s="7" t="s">
        <v>941</v>
      </c>
      <c r="B1562" t="s">
        <v>1</v>
      </c>
      <c r="C1562">
        <v>14.83</v>
      </c>
      <c r="D1562" t="s">
        <v>942</v>
      </c>
      <c r="E1562" t="s">
        <v>141</v>
      </c>
      <c r="F1562" t="s">
        <v>943</v>
      </c>
      <c r="G1562" t="s">
        <v>29</v>
      </c>
      <c r="H1562" t="str" cm="1">
        <f t="array" ref="H1562:I1562">_xlfn.TEXTSPLIT(SUBSTITUTE(D1562,"樓",""),"/",,,0)</f>
        <v>2</v>
      </c>
      <c r="I1562" t="str">
        <v>2</v>
      </c>
      <c r="J1562" cm="1">
        <f t="array" ref="J1562">GetNumByUnit(E1562,"房")</f>
        <v>2</v>
      </c>
      <c r="K1562" cm="1">
        <f t="array" ref="K1562">GetNumByUnit(E1562,"廳")</f>
        <v>1</v>
      </c>
      <c r="L1562" cm="1">
        <f t="array" ref="L1562">GetNumByUnit(E1562,"衛")</f>
        <v>1</v>
      </c>
      <c r="M1562" t="str">
        <f t="shared" si="96"/>
        <v xml:space="preserve">台北市大同區酒泉街  </v>
      </c>
      <c r="N1562" t="str">
        <f t="shared" si="97"/>
        <v>台北市</v>
      </c>
      <c r="O1562">
        <f t="shared" si="98"/>
        <v>25000</v>
      </c>
      <c r="P1562" t="str">
        <f>_xlfn.XLOOKUP(N1562,區隔!$B$3:$B$20,區隔!C$3:C$20,0)</f>
        <v>北部</v>
      </c>
      <c r="Q1562" t="str">
        <f>LOOKUP(C1562,區隔!$F$3:$F$5,區隔!$E$3:$E$5)</f>
        <v>小坪數</v>
      </c>
      <c r="R1562">
        <f t="shared" si="99"/>
        <v>10</v>
      </c>
    </row>
    <row r="1563" spans="1:18" x14ac:dyDescent="0.3">
      <c r="A1563" s="7" t="s">
        <v>3566</v>
      </c>
      <c r="B1563" t="s">
        <v>1</v>
      </c>
      <c r="C1563">
        <v>64</v>
      </c>
      <c r="D1563" t="s">
        <v>3567</v>
      </c>
      <c r="E1563" t="s">
        <v>53</v>
      </c>
      <c r="F1563" t="s">
        <v>1900</v>
      </c>
      <c r="G1563" t="s">
        <v>434</v>
      </c>
      <c r="H1563" t="str" cm="1">
        <f t="array" ref="H1563:I1563">_xlfn.TEXTSPLIT(SUBSTITUTE(D1563,"樓",""),"/",,,0)</f>
        <v>15</v>
      </c>
      <c r="I1563" t="str">
        <v>27</v>
      </c>
      <c r="J1563" cm="1">
        <f t="array" ref="J1563">GetNumByUnit(E1563,"房")</f>
        <v>3</v>
      </c>
      <c r="K1563" cm="1">
        <f t="array" ref="K1563">GetNumByUnit(E1563,"廳")</f>
        <v>2</v>
      </c>
      <c r="L1563" cm="1">
        <f t="array" ref="L1563">GetNumByUnit(E1563,"衛")</f>
        <v>2</v>
      </c>
      <c r="M1563" t="str">
        <f t="shared" si="96"/>
        <v xml:space="preserve">台南市安南區樂活一街  </v>
      </c>
      <c r="N1563" t="str">
        <f t="shared" si="97"/>
        <v>台南市</v>
      </c>
      <c r="O1563">
        <f t="shared" si="98"/>
        <v>33000</v>
      </c>
      <c r="P1563" t="str">
        <f>_xlfn.XLOOKUP(N1563,區隔!$B$3:$B$20,區隔!C$3:C$20,0)</f>
        <v>南部</v>
      </c>
      <c r="Q1563" t="str">
        <f>LOOKUP(C1563,區隔!$F$3:$F$5,區隔!$E$3:$E$5)</f>
        <v>大坪數</v>
      </c>
      <c r="R1563">
        <f t="shared" si="99"/>
        <v>30</v>
      </c>
    </row>
    <row r="1564" spans="1:18" x14ac:dyDescent="0.3">
      <c r="A1564" s="7" t="s">
        <v>3568</v>
      </c>
      <c r="B1564" t="s">
        <v>1</v>
      </c>
      <c r="C1564">
        <v>25.64</v>
      </c>
      <c r="D1564" t="s">
        <v>85</v>
      </c>
      <c r="E1564" t="s">
        <v>61</v>
      </c>
      <c r="F1564" t="s">
        <v>3569</v>
      </c>
      <c r="G1564" t="s">
        <v>331</v>
      </c>
      <c r="H1564" t="str" cm="1">
        <f t="array" ref="H1564:I1564">_xlfn.TEXTSPLIT(SUBSTITUTE(D1564,"樓",""),"/",,,0)</f>
        <v>13</v>
      </c>
      <c r="I1564" t="str">
        <v>15</v>
      </c>
      <c r="J1564" cm="1">
        <f t="array" ref="J1564">GetNumByUnit(E1564,"房")</f>
        <v>2</v>
      </c>
      <c r="K1564" cm="1">
        <f t="array" ref="K1564">GetNumByUnit(E1564,"廳")</f>
        <v>2</v>
      </c>
      <c r="L1564" cm="1">
        <f t="array" ref="L1564">GetNumByUnit(E1564,"衛")</f>
        <v>1</v>
      </c>
      <c r="M1564" t="str">
        <f t="shared" si="96"/>
        <v xml:space="preserve"> 台中市西屯區福科路  </v>
      </c>
      <c r="N1564" t="str">
        <f t="shared" si="97"/>
        <v>台中市</v>
      </c>
      <c r="O1564">
        <f t="shared" si="98"/>
        <v>15000</v>
      </c>
      <c r="P1564" t="str">
        <f>_xlfn.XLOOKUP(N1564,區隔!$B$3:$B$20,區隔!C$3:C$20,0)</f>
        <v>中部</v>
      </c>
      <c r="Q1564" t="str">
        <f>LOOKUP(C1564,區隔!$F$3:$F$5,區隔!$E$3:$E$5)</f>
        <v>中坪數</v>
      </c>
      <c r="R1564">
        <f t="shared" si="99"/>
        <v>20</v>
      </c>
    </row>
    <row r="1565" spans="1:18" x14ac:dyDescent="0.3">
      <c r="A1565" s="7" t="s">
        <v>3570</v>
      </c>
      <c r="B1565" t="s">
        <v>1</v>
      </c>
      <c r="C1565">
        <v>7.5</v>
      </c>
      <c r="D1565" t="s">
        <v>220</v>
      </c>
      <c r="E1565" t="s">
        <v>59</v>
      </c>
      <c r="F1565" t="s">
        <v>1529</v>
      </c>
      <c r="G1565" t="s">
        <v>680</v>
      </c>
      <c r="H1565" t="str" cm="1">
        <f t="array" ref="H1565:I1565">_xlfn.TEXTSPLIT(SUBSTITUTE(D1565,"樓",""),"/",,,0)</f>
        <v>2</v>
      </c>
      <c r="I1565" t="str">
        <v>4</v>
      </c>
      <c r="J1565" cm="1">
        <f t="array" ref="J1565">GetNumByUnit(E1565,"房")</f>
        <v>1</v>
      </c>
      <c r="K1565" t="str" cm="1">
        <f t="array" ref="K1565">GetNumByUnit(E1565,"廳")</f>
        <v/>
      </c>
      <c r="L1565" cm="1">
        <f t="array" ref="L1565">GetNumByUnit(E1565,"衛")</f>
        <v>1</v>
      </c>
      <c r="M1565" t="str">
        <f t="shared" si="96"/>
        <v xml:space="preserve">彰化縣彰化市大埔路  </v>
      </c>
      <c r="N1565" t="str">
        <f t="shared" si="97"/>
        <v>彰化縣</v>
      </c>
      <c r="O1565">
        <f t="shared" si="98"/>
        <v>7000</v>
      </c>
      <c r="P1565" t="str">
        <f>_xlfn.XLOOKUP(N1565,區隔!$B$3:$B$20,區隔!C$3:C$20,0)</f>
        <v>中部</v>
      </c>
      <c r="Q1565" t="str">
        <f>LOOKUP(C1565,區隔!$F$3:$F$5,區隔!$E$3:$E$5)</f>
        <v>小坪數</v>
      </c>
      <c r="R1565">
        <f t="shared" si="99"/>
        <v>10</v>
      </c>
    </row>
    <row r="1566" spans="1:18" x14ac:dyDescent="0.3">
      <c r="A1566" s="7" t="s">
        <v>944</v>
      </c>
      <c r="B1566" t="s">
        <v>1</v>
      </c>
      <c r="C1566">
        <v>74.56</v>
      </c>
      <c r="D1566" t="s">
        <v>616</v>
      </c>
      <c r="E1566" t="s">
        <v>607</v>
      </c>
      <c r="F1566" t="s">
        <v>945</v>
      </c>
      <c r="G1566" t="s">
        <v>99</v>
      </c>
      <c r="H1566" t="str" cm="1">
        <f t="array" ref="H1566:I1566">_xlfn.TEXTSPLIT(SUBSTITUTE(D1566,"樓",""),"/",,,0)</f>
        <v>8</v>
      </c>
      <c r="I1566" t="str">
        <v>14</v>
      </c>
      <c r="J1566" cm="1">
        <f t="array" ref="J1566">GetNumByUnit(E1566,"房")</f>
        <v>3</v>
      </c>
      <c r="K1566" cm="1">
        <f t="array" ref="K1566">GetNumByUnit(E1566,"廳")</f>
        <v>2</v>
      </c>
      <c r="L1566" cm="1">
        <f t="array" ref="L1566">GetNumByUnit(E1566,"衛")</f>
        <v>2</v>
      </c>
      <c r="M1566" t="str">
        <f t="shared" si="96"/>
        <v xml:space="preserve"> 台北市士林區中山北路六段  </v>
      </c>
      <c r="N1566" t="str">
        <f t="shared" si="97"/>
        <v>台北市</v>
      </c>
      <c r="O1566">
        <f t="shared" si="98"/>
        <v>138000</v>
      </c>
      <c r="P1566" t="str">
        <f>_xlfn.XLOOKUP(N1566,區隔!$B$3:$B$20,區隔!C$3:C$20,0)</f>
        <v>北部</v>
      </c>
      <c r="Q1566" t="str">
        <f>LOOKUP(C1566,區隔!$F$3:$F$5,區隔!$E$3:$E$5)</f>
        <v>大坪數</v>
      </c>
      <c r="R1566">
        <f t="shared" si="99"/>
        <v>20</v>
      </c>
    </row>
    <row r="1567" spans="1:18" x14ac:dyDescent="0.3">
      <c r="A1567" s="7" t="s">
        <v>3571</v>
      </c>
      <c r="B1567" t="s">
        <v>1</v>
      </c>
      <c r="C1567">
        <v>109.36</v>
      </c>
      <c r="D1567" t="s">
        <v>3572</v>
      </c>
      <c r="E1567" t="s">
        <v>640</v>
      </c>
      <c r="F1567" t="s">
        <v>2691</v>
      </c>
      <c r="G1567" t="s">
        <v>277</v>
      </c>
      <c r="H1567" t="str" cm="1">
        <f t="array" ref="H1567:I1567">_xlfn.TEXTSPLIT(SUBSTITUTE(D1567,"樓",""),"/",,,0)</f>
        <v>13</v>
      </c>
      <c r="I1567" t="str">
        <v>32</v>
      </c>
      <c r="J1567" cm="1">
        <f t="array" ref="J1567">GetNumByUnit(E1567,"房")</f>
        <v>3</v>
      </c>
      <c r="K1567" cm="1">
        <f t="array" ref="K1567">GetNumByUnit(E1567,"廳")</f>
        <v>2</v>
      </c>
      <c r="L1567" cm="1">
        <f t="array" ref="L1567">GetNumByUnit(E1567,"衛")</f>
        <v>3</v>
      </c>
      <c r="M1567" t="str">
        <f t="shared" si="96"/>
        <v xml:space="preserve">台中市西屯區市政北七路  </v>
      </c>
      <c r="N1567" t="str">
        <f t="shared" si="97"/>
        <v>台中市</v>
      </c>
      <c r="O1567">
        <f t="shared" si="98"/>
        <v>120000</v>
      </c>
      <c r="P1567" t="str">
        <f>_xlfn.XLOOKUP(N1567,區隔!$B$3:$B$20,區隔!C$3:C$20,0)</f>
        <v>中部</v>
      </c>
      <c r="Q1567" t="str">
        <f>LOOKUP(C1567,區隔!$F$3:$F$5,區隔!$E$3:$E$5)</f>
        <v>大坪數</v>
      </c>
      <c r="R1567">
        <f t="shared" si="99"/>
        <v>40</v>
      </c>
    </row>
    <row r="1568" spans="1:18" x14ac:dyDescent="0.3">
      <c r="A1568" s="7" t="s">
        <v>3573</v>
      </c>
      <c r="B1568" t="s">
        <v>1</v>
      </c>
      <c r="C1568">
        <v>30.61</v>
      </c>
      <c r="D1568" t="s">
        <v>299</v>
      </c>
      <c r="E1568" t="s">
        <v>79</v>
      </c>
      <c r="F1568" t="s">
        <v>1488</v>
      </c>
      <c r="G1568" t="s">
        <v>493</v>
      </c>
      <c r="H1568" t="str" cm="1">
        <f t="array" ref="H1568:I1568">_xlfn.TEXTSPLIT(SUBSTITUTE(D1568,"樓",""),"/",,,0)</f>
        <v>4</v>
      </c>
      <c r="I1568" t="str">
        <v>15</v>
      </c>
      <c r="J1568" cm="1">
        <f t="array" ref="J1568">GetNumByUnit(E1568,"房")</f>
        <v>1</v>
      </c>
      <c r="K1568" cm="1">
        <f t="array" ref="K1568">GetNumByUnit(E1568,"廳")</f>
        <v>2</v>
      </c>
      <c r="L1568" cm="1">
        <f t="array" ref="L1568">GetNumByUnit(E1568,"衛")</f>
        <v>1</v>
      </c>
      <c r="M1568" t="str">
        <f t="shared" si="96"/>
        <v xml:space="preserve">台中市北屯區敦富路  </v>
      </c>
      <c r="N1568" t="str">
        <f t="shared" si="97"/>
        <v>台中市</v>
      </c>
      <c r="O1568">
        <f t="shared" si="98"/>
        <v>20000</v>
      </c>
      <c r="P1568" t="str">
        <f>_xlfn.XLOOKUP(N1568,區隔!$B$3:$B$20,區隔!C$3:C$20,0)</f>
        <v>中部</v>
      </c>
      <c r="Q1568" t="str">
        <f>LOOKUP(C1568,區隔!$F$3:$F$5,區隔!$E$3:$E$5)</f>
        <v>大坪數</v>
      </c>
      <c r="R1568">
        <f t="shared" si="99"/>
        <v>20</v>
      </c>
    </row>
    <row r="1569" spans="1:18" x14ac:dyDescent="0.3">
      <c r="A1569" s="7" t="s">
        <v>3574</v>
      </c>
      <c r="B1569" t="s">
        <v>1</v>
      </c>
      <c r="C1569">
        <v>42.99</v>
      </c>
      <c r="D1569" t="s">
        <v>442</v>
      </c>
      <c r="E1569" t="s">
        <v>66</v>
      </c>
      <c r="F1569" t="s">
        <v>2586</v>
      </c>
      <c r="G1569" t="s">
        <v>493</v>
      </c>
      <c r="H1569" t="str" cm="1">
        <f t="array" ref="H1569:I1569">_xlfn.TEXTSPLIT(SUBSTITUTE(D1569,"樓",""),"/",,,0)</f>
        <v>5</v>
      </c>
      <c r="I1569" t="str">
        <v>7</v>
      </c>
      <c r="J1569" cm="1">
        <f t="array" ref="J1569">GetNumByUnit(E1569,"房")</f>
        <v>4</v>
      </c>
      <c r="K1569" cm="1">
        <f t="array" ref="K1569">GetNumByUnit(E1569,"廳")</f>
        <v>2</v>
      </c>
      <c r="L1569" cm="1">
        <f t="array" ref="L1569">GetNumByUnit(E1569,"衛")</f>
        <v>2</v>
      </c>
      <c r="M1569" t="str">
        <f t="shared" si="96"/>
        <v xml:space="preserve">高雄市苓雅區四維二路  </v>
      </c>
      <c r="N1569" t="str">
        <f t="shared" si="97"/>
        <v>高雄市</v>
      </c>
      <c r="O1569">
        <f t="shared" si="98"/>
        <v>20000</v>
      </c>
      <c r="P1569" t="str">
        <f>_xlfn.XLOOKUP(N1569,區隔!$B$3:$B$20,區隔!C$3:C$20,0)</f>
        <v>南部</v>
      </c>
      <c r="Q1569" t="str">
        <f>LOOKUP(C1569,區隔!$F$3:$F$5,區隔!$E$3:$E$5)</f>
        <v>大坪數</v>
      </c>
      <c r="R1569">
        <f t="shared" si="99"/>
        <v>10</v>
      </c>
    </row>
    <row r="1570" spans="1:18" x14ac:dyDescent="0.3">
      <c r="A1570" s="7" t="s">
        <v>948</v>
      </c>
      <c r="B1570" t="s">
        <v>1</v>
      </c>
      <c r="C1570">
        <v>29.61</v>
      </c>
      <c r="D1570" t="s">
        <v>64</v>
      </c>
      <c r="E1570" t="s">
        <v>187</v>
      </c>
      <c r="F1570" t="s">
        <v>286</v>
      </c>
      <c r="G1570" t="s">
        <v>228</v>
      </c>
      <c r="H1570" t="str" cm="1">
        <f t="array" ref="H1570:I1570">_xlfn.TEXTSPLIT(SUBSTITUTE(D1570,"樓",""),"/",,,0)</f>
        <v>1</v>
      </c>
      <c r="I1570" t="str">
        <v>4</v>
      </c>
      <c r="J1570" cm="1">
        <f t="array" ref="J1570">GetNumByUnit(E1570,"房")</f>
        <v>3</v>
      </c>
      <c r="K1570" cm="1">
        <f t="array" ref="K1570">GetNumByUnit(E1570,"廳")</f>
        <v>2</v>
      </c>
      <c r="L1570" cm="1">
        <f t="array" ref="L1570">GetNumByUnit(E1570,"衛")</f>
        <v>1</v>
      </c>
      <c r="M1570" t="str">
        <f t="shared" si="96"/>
        <v xml:space="preserve">台北市內湖區內湖路一段  </v>
      </c>
      <c r="N1570" t="str">
        <f t="shared" si="97"/>
        <v>台北市</v>
      </c>
      <c r="O1570">
        <f t="shared" si="98"/>
        <v>35000</v>
      </c>
      <c r="P1570" t="str">
        <f>_xlfn.XLOOKUP(N1570,區隔!$B$3:$B$20,區隔!C$3:C$20,0)</f>
        <v>北部</v>
      </c>
      <c r="Q1570" t="str">
        <f>LOOKUP(C1570,區隔!$F$3:$F$5,區隔!$E$3:$E$5)</f>
        <v>中坪數</v>
      </c>
      <c r="R1570">
        <f t="shared" si="99"/>
        <v>10</v>
      </c>
    </row>
    <row r="1571" spans="1:18" x14ac:dyDescent="0.3">
      <c r="A1571" s="7" t="s">
        <v>3575</v>
      </c>
      <c r="B1571" t="s">
        <v>1</v>
      </c>
      <c r="C1571">
        <v>35.74</v>
      </c>
      <c r="D1571" t="s">
        <v>63</v>
      </c>
      <c r="E1571" t="s">
        <v>66</v>
      </c>
      <c r="F1571" t="s">
        <v>1855</v>
      </c>
      <c r="G1571" t="s">
        <v>243</v>
      </c>
      <c r="H1571" t="str" cm="1">
        <f t="array" ref="H1571:I1571">_xlfn.TEXTSPLIT(SUBSTITUTE(D1571,"樓",""),"/",,,0)</f>
        <v>5</v>
      </c>
      <c r="I1571" t="str">
        <v>5</v>
      </c>
      <c r="J1571" cm="1">
        <f t="array" ref="J1571">GetNumByUnit(E1571,"房")</f>
        <v>4</v>
      </c>
      <c r="K1571" cm="1">
        <f t="array" ref="K1571">GetNumByUnit(E1571,"廳")</f>
        <v>2</v>
      </c>
      <c r="L1571" cm="1">
        <f t="array" ref="L1571">GetNumByUnit(E1571,"衛")</f>
        <v>2</v>
      </c>
      <c r="M1571" t="str">
        <f t="shared" si="96"/>
        <v xml:space="preserve">新北市永和區福和路  </v>
      </c>
      <c r="N1571" t="str">
        <f t="shared" si="97"/>
        <v>新北市</v>
      </c>
      <c r="O1571">
        <f t="shared" si="98"/>
        <v>30000</v>
      </c>
      <c r="P1571" t="str">
        <f>_xlfn.XLOOKUP(N1571,區隔!$B$3:$B$20,區隔!C$3:C$20,0)</f>
        <v>北部</v>
      </c>
      <c r="Q1571" t="str">
        <f>LOOKUP(C1571,區隔!$F$3:$F$5,區隔!$E$3:$E$5)</f>
        <v>大坪數</v>
      </c>
      <c r="R1571">
        <f t="shared" si="99"/>
        <v>10</v>
      </c>
    </row>
    <row r="1572" spans="1:18" x14ac:dyDescent="0.3">
      <c r="A1572" s="7" t="s">
        <v>949</v>
      </c>
      <c r="B1572" t="s">
        <v>1</v>
      </c>
      <c r="C1572">
        <v>73.069999999999993</v>
      </c>
      <c r="D1572" t="s">
        <v>161</v>
      </c>
      <c r="E1572" t="s">
        <v>53</v>
      </c>
      <c r="F1572" t="s">
        <v>926</v>
      </c>
      <c r="G1572" t="s">
        <v>99</v>
      </c>
      <c r="H1572" t="str" cm="1">
        <f t="array" ref="H1572:I1572">_xlfn.TEXTSPLIT(SUBSTITUTE(D1572,"樓",""),"/",,,0)</f>
        <v>5</v>
      </c>
      <c r="I1572" t="str">
        <v>15</v>
      </c>
      <c r="J1572" cm="1">
        <f t="array" ref="J1572">GetNumByUnit(E1572,"房")</f>
        <v>3</v>
      </c>
      <c r="K1572" cm="1">
        <f t="array" ref="K1572">GetNumByUnit(E1572,"廳")</f>
        <v>2</v>
      </c>
      <c r="L1572" cm="1">
        <f t="array" ref="L1572">GetNumByUnit(E1572,"衛")</f>
        <v>2</v>
      </c>
      <c r="M1572" t="str">
        <f t="shared" si="96"/>
        <v xml:space="preserve">台北市南港區向陽路  </v>
      </c>
      <c r="N1572" t="str">
        <f t="shared" si="97"/>
        <v>台北市</v>
      </c>
      <c r="O1572">
        <f t="shared" si="98"/>
        <v>138000</v>
      </c>
      <c r="P1572" t="str">
        <f>_xlfn.XLOOKUP(N1572,區隔!$B$3:$B$20,區隔!C$3:C$20,0)</f>
        <v>北部</v>
      </c>
      <c r="Q1572" t="str">
        <f>LOOKUP(C1572,區隔!$F$3:$F$5,區隔!$E$3:$E$5)</f>
        <v>大坪數</v>
      </c>
      <c r="R1572">
        <f t="shared" si="99"/>
        <v>20</v>
      </c>
    </row>
    <row r="1573" spans="1:18" x14ac:dyDescent="0.3">
      <c r="A1573" s="7" t="s">
        <v>950</v>
      </c>
      <c r="B1573" t="s">
        <v>1</v>
      </c>
      <c r="C1573">
        <v>42.22</v>
      </c>
      <c r="D1573" t="s">
        <v>420</v>
      </c>
      <c r="E1573" t="s">
        <v>100</v>
      </c>
      <c r="F1573" t="s">
        <v>779</v>
      </c>
      <c r="G1573" t="s">
        <v>30</v>
      </c>
      <c r="H1573" t="str" cm="1">
        <f t="array" ref="H1573:I1573">_xlfn.TEXTSPLIT(SUBSTITUTE(D1573,"樓",""),"/",,,0)</f>
        <v>5</v>
      </c>
      <c r="I1573" t="str">
        <v>18</v>
      </c>
      <c r="J1573" t="str" cm="1">
        <f t="array" ref="J1573">GetNumByUnit(E1573,"房")</f>
        <v/>
      </c>
      <c r="K1573" cm="1">
        <f t="array" ref="K1573">GetNumByUnit(E1573,"廳")</f>
        <v>1</v>
      </c>
      <c r="L1573" cm="1">
        <f t="array" ref="L1573">GetNumByUnit(E1573,"衛")</f>
        <v>1</v>
      </c>
      <c r="M1573" t="str">
        <f t="shared" si="96"/>
        <v xml:space="preserve">台北市中山區南京東路二段  </v>
      </c>
      <c r="N1573" t="str">
        <f t="shared" si="97"/>
        <v>台北市</v>
      </c>
      <c r="O1573">
        <f t="shared" si="98"/>
        <v>65000</v>
      </c>
      <c r="P1573" t="str">
        <f>_xlfn.XLOOKUP(N1573,區隔!$B$3:$B$20,區隔!C$3:C$20,0)</f>
        <v>北部</v>
      </c>
      <c r="Q1573" t="str">
        <f>LOOKUP(C1573,區隔!$F$3:$F$5,區隔!$E$3:$E$5)</f>
        <v>大坪數</v>
      </c>
      <c r="R1573">
        <f t="shared" si="99"/>
        <v>20</v>
      </c>
    </row>
    <row r="1574" spans="1:18" x14ac:dyDescent="0.3">
      <c r="A1574" s="7" t="s">
        <v>3577</v>
      </c>
      <c r="B1574" t="s">
        <v>1</v>
      </c>
      <c r="C1574">
        <v>51.41</v>
      </c>
      <c r="D1574" t="s">
        <v>145</v>
      </c>
      <c r="E1574" t="s">
        <v>53</v>
      </c>
      <c r="F1574" t="s">
        <v>2424</v>
      </c>
      <c r="G1574" t="s">
        <v>596</v>
      </c>
      <c r="H1574" t="str" cm="1">
        <f t="array" ref="H1574:I1574">_xlfn.TEXTSPLIT(SUBSTITUTE(D1574,"樓",""),"/",,,0)</f>
        <v>12</v>
      </c>
      <c r="I1574" t="str">
        <v>13</v>
      </c>
      <c r="J1574" cm="1">
        <f t="array" ref="J1574">GetNumByUnit(E1574,"房")</f>
        <v>3</v>
      </c>
      <c r="K1574" cm="1">
        <f t="array" ref="K1574">GetNumByUnit(E1574,"廳")</f>
        <v>2</v>
      </c>
      <c r="L1574" cm="1">
        <f t="array" ref="L1574">GetNumByUnit(E1574,"衛")</f>
        <v>2</v>
      </c>
      <c r="M1574" t="str">
        <f t="shared" si="96"/>
        <v xml:space="preserve">新北市林口區四維路  </v>
      </c>
      <c r="N1574" t="str">
        <f t="shared" si="97"/>
        <v>新北市</v>
      </c>
      <c r="O1574">
        <f t="shared" si="98"/>
        <v>47000</v>
      </c>
      <c r="P1574" t="str">
        <f>_xlfn.XLOOKUP(N1574,區隔!$B$3:$B$20,區隔!C$3:C$20,0)</f>
        <v>北部</v>
      </c>
      <c r="Q1574" t="str">
        <f>LOOKUP(C1574,區隔!$F$3:$F$5,區隔!$E$3:$E$5)</f>
        <v>大坪數</v>
      </c>
      <c r="R1574">
        <f t="shared" si="99"/>
        <v>20</v>
      </c>
    </row>
    <row r="1575" spans="1:18" x14ac:dyDescent="0.3">
      <c r="A1575" s="7" t="s">
        <v>3578</v>
      </c>
      <c r="B1575" t="s">
        <v>1</v>
      </c>
      <c r="C1575">
        <v>51.42</v>
      </c>
      <c r="D1575" t="s">
        <v>1087</v>
      </c>
      <c r="E1575" t="s">
        <v>53</v>
      </c>
      <c r="F1575" t="s">
        <v>2424</v>
      </c>
      <c r="G1575" t="s">
        <v>41</v>
      </c>
      <c r="H1575" t="str" cm="1">
        <f t="array" ref="H1575:I1575">_xlfn.TEXTSPLIT(SUBSTITUTE(D1575,"樓",""),"/",,,0)</f>
        <v>11</v>
      </c>
      <c r="I1575" t="str">
        <v>13</v>
      </c>
      <c r="J1575" cm="1">
        <f t="array" ref="J1575">GetNumByUnit(E1575,"房")</f>
        <v>3</v>
      </c>
      <c r="K1575" cm="1">
        <f t="array" ref="K1575">GetNumByUnit(E1575,"廳")</f>
        <v>2</v>
      </c>
      <c r="L1575" cm="1">
        <f t="array" ref="L1575">GetNumByUnit(E1575,"衛")</f>
        <v>2</v>
      </c>
      <c r="M1575" t="str">
        <f t="shared" si="96"/>
        <v xml:space="preserve">新北市林口區四維路  </v>
      </c>
      <c r="N1575" t="str">
        <f t="shared" si="97"/>
        <v>新北市</v>
      </c>
      <c r="O1575">
        <f t="shared" si="98"/>
        <v>45000</v>
      </c>
      <c r="P1575" t="str">
        <f>_xlfn.XLOOKUP(N1575,區隔!$B$3:$B$20,區隔!C$3:C$20,0)</f>
        <v>北部</v>
      </c>
      <c r="Q1575" t="str">
        <f>LOOKUP(C1575,區隔!$F$3:$F$5,區隔!$E$3:$E$5)</f>
        <v>大坪數</v>
      </c>
      <c r="R1575">
        <f t="shared" si="99"/>
        <v>20</v>
      </c>
    </row>
    <row r="1576" spans="1:18" x14ac:dyDescent="0.3">
      <c r="A1576" s="7" t="s">
        <v>3579</v>
      </c>
      <c r="B1576" t="s">
        <v>1</v>
      </c>
      <c r="C1576">
        <v>11.11</v>
      </c>
      <c r="D1576" t="s">
        <v>442</v>
      </c>
      <c r="E1576" t="s">
        <v>56</v>
      </c>
      <c r="F1576" t="s">
        <v>3580</v>
      </c>
      <c r="G1576" t="s">
        <v>650</v>
      </c>
      <c r="H1576" t="str" cm="1">
        <f t="array" ref="H1576:I1576">_xlfn.TEXTSPLIT(SUBSTITUTE(D1576,"樓",""),"/",,,0)</f>
        <v>5</v>
      </c>
      <c r="I1576" t="str">
        <v>7</v>
      </c>
      <c r="J1576" cm="1">
        <f t="array" ref="J1576">GetNumByUnit(E1576,"房")</f>
        <v>1</v>
      </c>
      <c r="K1576" cm="1">
        <f t="array" ref="K1576">GetNumByUnit(E1576,"廳")</f>
        <v>1</v>
      </c>
      <c r="L1576" cm="1">
        <f t="array" ref="L1576">GetNumByUnit(E1576,"衛")</f>
        <v>1</v>
      </c>
      <c r="M1576" t="str">
        <f t="shared" si="96"/>
        <v xml:space="preserve">桃園市桃園區民生路  </v>
      </c>
      <c r="N1576" t="str">
        <f t="shared" si="97"/>
        <v>桃園市</v>
      </c>
      <c r="O1576">
        <f t="shared" si="98"/>
        <v>14000</v>
      </c>
      <c r="P1576" t="str">
        <f>_xlfn.XLOOKUP(N1576,區隔!$B$3:$B$20,區隔!C$3:C$20,0)</f>
        <v>北部</v>
      </c>
      <c r="Q1576" t="str">
        <f>LOOKUP(C1576,區隔!$F$3:$F$5,區隔!$E$3:$E$5)</f>
        <v>小坪數</v>
      </c>
      <c r="R1576">
        <f t="shared" si="99"/>
        <v>10</v>
      </c>
    </row>
    <row r="1577" spans="1:18" x14ac:dyDescent="0.3">
      <c r="A1577" s="7" t="s">
        <v>3581</v>
      </c>
      <c r="B1577" t="s">
        <v>1</v>
      </c>
      <c r="C1577">
        <v>50.91</v>
      </c>
      <c r="D1577" t="s">
        <v>226</v>
      </c>
      <c r="E1577" t="s">
        <v>3582</v>
      </c>
      <c r="F1577" t="s">
        <v>3583</v>
      </c>
      <c r="G1577" t="s">
        <v>112</v>
      </c>
      <c r="H1577" t="str" cm="1">
        <f t="array" ref="H1577:I1577">_xlfn.TEXTSPLIT(SUBSTITUTE(D1577,"樓",""),"/",,,0)</f>
        <v>7</v>
      </c>
      <c r="I1577" t="str">
        <v>7</v>
      </c>
      <c r="J1577" cm="1">
        <f t="array" ref="J1577">GetNumByUnit(E1577,"房")</f>
        <v>7</v>
      </c>
      <c r="K1577" cm="1">
        <f t="array" ref="K1577">GetNumByUnit(E1577,"廳")</f>
        <v>2</v>
      </c>
      <c r="L1577" cm="1">
        <f t="array" ref="L1577">GetNumByUnit(E1577,"衛")</f>
        <v>5</v>
      </c>
      <c r="M1577" t="str">
        <f t="shared" si="96"/>
        <v xml:space="preserve">台中市北屯區瀋陽路一段  </v>
      </c>
      <c r="N1577" t="str">
        <f t="shared" si="97"/>
        <v>台中市</v>
      </c>
      <c r="O1577">
        <f t="shared" si="98"/>
        <v>60000</v>
      </c>
      <c r="P1577" t="str">
        <f>_xlfn.XLOOKUP(N1577,區隔!$B$3:$B$20,區隔!C$3:C$20,0)</f>
        <v>中部</v>
      </c>
      <c r="Q1577" t="str">
        <f>LOOKUP(C1577,區隔!$F$3:$F$5,區隔!$E$3:$E$5)</f>
        <v>大坪數</v>
      </c>
      <c r="R1577">
        <f t="shared" si="99"/>
        <v>10</v>
      </c>
    </row>
    <row r="1578" spans="1:18" x14ac:dyDescent="0.3">
      <c r="A1578" s="7" t="s">
        <v>3584</v>
      </c>
      <c r="B1578" t="s">
        <v>1</v>
      </c>
      <c r="C1578">
        <v>30.46</v>
      </c>
      <c r="D1578" t="s">
        <v>202</v>
      </c>
      <c r="E1578" t="s">
        <v>3585</v>
      </c>
      <c r="F1578" t="s">
        <v>3586</v>
      </c>
      <c r="G1578" t="s">
        <v>488</v>
      </c>
      <c r="H1578" t="str" cm="1">
        <f t="array" ref="H1578:I1578">_xlfn.TEXTSPLIT(SUBSTITUTE(D1578,"樓",""),"/",,,0)</f>
        <v>2</v>
      </c>
      <c r="I1578" t="str">
        <v>9</v>
      </c>
      <c r="J1578" cm="1">
        <f t="array" ref="J1578">GetNumByUnit(E1578,"房")</f>
        <v>3</v>
      </c>
      <c r="K1578" cm="1">
        <f t="array" ref="K1578">GetNumByUnit(E1578,"廳")</f>
        <v>3</v>
      </c>
      <c r="L1578" cm="1">
        <f t="array" ref="L1578">GetNumByUnit(E1578,"衛")</f>
        <v>2</v>
      </c>
      <c r="M1578" t="str">
        <f t="shared" si="96"/>
        <v xml:space="preserve">新竹市新竹市關東路  </v>
      </c>
      <c r="N1578" t="str">
        <f t="shared" si="97"/>
        <v>新竹市</v>
      </c>
      <c r="O1578">
        <f t="shared" si="98"/>
        <v>29800</v>
      </c>
      <c r="P1578" t="str">
        <f>_xlfn.XLOOKUP(N1578,區隔!$B$3:$B$20,區隔!C$3:C$20,0)</f>
        <v>北部</v>
      </c>
      <c r="Q1578" t="str">
        <f>LOOKUP(C1578,區隔!$F$3:$F$5,區隔!$E$3:$E$5)</f>
        <v>大坪數</v>
      </c>
      <c r="R1578">
        <f t="shared" si="99"/>
        <v>10</v>
      </c>
    </row>
    <row r="1579" spans="1:18" x14ac:dyDescent="0.3">
      <c r="A1579" s="7" t="s">
        <v>3587</v>
      </c>
      <c r="B1579" t="s">
        <v>1</v>
      </c>
      <c r="C1579">
        <v>38.26</v>
      </c>
      <c r="D1579" t="s">
        <v>85</v>
      </c>
      <c r="E1579" t="s">
        <v>53</v>
      </c>
      <c r="F1579" t="s">
        <v>2023</v>
      </c>
      <c r="G1579" t="s">
        <v>488</v>
      </c>
      <c r="H1579" t="str" cm="1">
        <f t="array" ref="H1579:I1579">_xlfn.TEXTSPLIT(SUBSTITUTE(D1579,"樓",""),"/",,,0)</f>
        <v>13</v>
      </c>
      <c r="I1579" t="str">
        <v>15</v>
      </c>
      <c r="J1579" cm="1">
        <f t="array" ref="J1579">GetNumByUnit(E1579,"房")</f>
        <v>3</v>
      </c>
      <c r="K1579" cm="1">
        <f t="array" ref="K1579">GetNumByUnit(E1579,"廳")</f>
        <v>2</v>
      </c>
      <c r="L1579" cm="1">
        <f t="array" ref="L1579">GetNumByUnit(E1579,"衛")</f>
        <v>2</v>
      </c>
      <c r="M1579" t="str">
        <f t="shared" si="96"/>
        <v xml:space="preserve">高雄市鼓山區明誠三路  </v>
      </c>
      <c r="N1579" t="str">
        <f t="shared" si="97"/>
        <v>高雄市</v>
      </c>
      <c r="O1579">
        <f t="shared" si="98"/>
        <v>29800</v>
      </c>
      <c r="P1579" t="str">
        <f>_xlfn.XLOOKUP(N1579,區隔!$B$3:$B$20,區隔!C$3:C$20,0)</f>
        <v>南部</v>
      </c>
      <c r="Q1579" t="str">
        <f>LOOKUP(C1579,區隔!$F$3:$F$5,區隔!$E$3:$E$5)</f>
        <v>大坪數</v>
      </c>
      <c r="R1579">
        <f t="shared" si="99"/>
        <v>20</v>
      </c>
    </row>
    <row r="1580" spans="1:18" x14ac:dyDescent="0.3">
      <c r="A1580" s="7" t="s">
        <v>951</v>
      </c>
      <c r="B1580" t="s">
        <v>1</v>
      </c>
      <c r="C1580">
        <v>59.99</v>
      </c>
      <c r="D1580" t="s">
        <v>490</v>
      </c>
      <c r="E1580" t="s">
        <v>394</v>
      </c>
      <c r="F1580" t="s">
        <v>952</v>
      </c>
      <c r="G1580" t="s">
        <v>953</v>
      </c>
      <c r="H1580" t="str" cm="1">
        <f t="array" ref="H1580:I1580">_xlfn.TEXTSPLIT(SUBSTITUTE(D1580,"樓",""),"/",,,0)</f>
        <v>2</v>
      </c>
      <c r="I1580" t="str">
        <v>13</v>
      </c>
      <c r="J1580" t="str" cm="1">
        <f t="array" ref="J1580">GetNumByUnit(E1580,"房")</f>
        <v/>
      </c>
      <c r="K1580" cm="1">
        <f t="array" ref="K1580">GetNumByUnit(E1580,"廳")</f>
        <v>1</v>
      </c>
      <c r="L1580" cm="1">
        <f t="array" ref="L1580">GetNumByUnit(E1580,"衛")</f>
        <v>1</v>
      </c>
      <c r="M1580" t="str">
        <f t="shared" si="96"/>
        <v xml:space="preserve">台北市大同區承德路三段  </v>
      </c>
      <c r="N1580" t="str">
        <f t="shared" si="97"/>
        <v>台北市</v>
      </c>
      <c r="O1580">
        <f t="shared" si="98"/>
        <v>67000</v>
      </c>
      <c r="P1580" t="str">
        <f>_xlfn.XLOOKUP(N1580,區隔!$B$3:$B$20,區隔!C$3:C$20,0)</f>
        <v>北部</v>
      </c>
      <c r="Q1580" t="str">
        <f>LOOKUP(C1580,區隔!$F$3:$F$5,區隔!$E$3:$E$5)</f>
        <v>大坪數</v>
      </c>
      <c r="R1580">
        <f t="shared" si="99"/>
        <v>20</v>
      </c>
    </row>
    <row r="1581" spans="1:18" x14ac:dyDescent="0.3">
      <c r="A1581" s="7" t="s">
        <v>3588</v>
      </c>
      <c r="B1581" t="s">
        <v>1</v>
      </c>
      <c r="C1581">
        <v>28.76</v>
      </c>
      <c r="D1581" t="s">
        <v>95</v>
      </c>
      <c r="E1581" t="s">
        <v>61</v>
      </c>
      <c r="F1581" t="s">
        <v>3589</v>
      </c>
      <c r="G1581" t="s">
        <v>288</v>
      </c>
      <c r="H1581" t="str" cm="1">
        <f t="array" ref="H1581:I1581">_xlfn.TEXTSPLIT(SUBSTITUTE(D1581,"樓",""),"/",,,0)</f>
        <v>8</v>
      </c>
      <c r="I1581" t="str">
        <v>15</v>
      </c>
      <c r="J1581" cm="1">
        <f t="array" ref="J1581">GetNumByUnit(E1581,"房")</f>
        <v>2</v>
      </c>
      <c r="K1581" cm="1">
        <f t="array" ref="K1581">GetNumByUnit(E1581,"廳")</f>
        <v>2</v>
      </c>
      <c r="L1581" cm="1">
        <f t="array" ref="L1581">GetNumByUnit(E1581,"衛")</f>
        <v>1</v>
      </c>
      <c r="M1581" t="str">
        <f t="shared" si="96"/>
        <v xml:space="preserve">高雄市楠梓區藍田路  </v>
      </c>
      <c r="N1581" t="str">
        <f t="shared" si="97"/>
        <v>高雄市</v>
      </c>
      <c r="O1581">
        <f t="shared" si="98"/>
        <v>19000</v>
      </c>
      <c r="P1581" t="str">
        <f>_xlfn.XLOOKUP(N1581,區隔!$B$3:$B$20,區隔!C$3:C$20,0)</f>
        <v>南部</v>
      </c>
      <c r="Q1581" t="str">
        <f>LOOKUP(C1581,區隔!$F$3:$F$5,區隔!$E$3:$E$5)</f>
        <v>中坪數</v>
      </c>
      <c r="R1581">
        <f t="shared" si="99"/>
        <v>20</v>
      </c>
    </row>
    <row r="1582" spans="1:18" x14ac:dyDescent="0.3">
      <c r="A1582" s="7" t="s">
        <v>954</v>
      </c>
      <c r="B1582" t="s">
        <v>1</v>
      </c>
      <c r="C1582">
        <v>55.85</v>
      </c>
      <c r="D1582" t="s">
        <v>126</v>
      </c>
      <c r="E1582" t="s">
        <v>66</v>
      </c>
      <c r="F1582" t="s">
        <v>955</v>
      </c>
      <c r="G1582" t="s">
        <v>497</v>
      </c>
      <c r="H1582" t="str" cm="1">
        <f t="array" ref="H1582:I1582">_xlfn.TEXTSPLIT(SUBSTITUTE(D1582,"樓",""),"/",,,0)</f>
        <v>5</v>
      </c>
      <c r="I1582" t="str">
        <v>6</v>
      </c>
      <c r="J1582" cm="1">
        <f t="array" ref="J1582">GetNumByUnit(E1582,"房")</f>
        <v>4</v>
      </c>
      <c r="K1582" cm="1">
        <f t="array" ref="K1582">GetNumByUnit(E1582,"廳")</f>
        <v>2</v>
      </c>
      <c r="L1582" cm="1">
        <f t="array" ref="L1582">GetNumByUnit(E1582,"衛")</f>
        <v>2</v>
      </c>
      <c r="M1582" t="str">
        <f t="shared" si="96"/>
        <v xml:space="preserve">台北市中山區基湖路  </v>
      </c>
      <c r="N1582" t="str">
        <f t="shared" si="97"/>
        <v>台北市</v>
      </c>
      <c r="O1582">
        <f t="shared" si="98"/>
        <v>90000</v>
      </c>
      <c r="P1582" t="str">
        <f>_xlfn.XLOOKUP(N1582,區隔!$B$3:$B$20,區隔!C$3:C$20,0)</f>
        <v>北部</v>
      </c>
      <c r="Q1582" t="str">
        <f>LOOKUP(C1582,區隔!$F$3:$F$5,區隔!$E$3:$E$5)</f>
        <v>大坪數</v>
      </c>
      <c r="R1582">
        <f t="shared" si="99"/>
        <v>10</v>
      </c>
    </row>
    <row r="1583" spans="1:18" x14ac:dyDescent="0.3">
      <c r="A1583" s="7" t="s">
        <v>3590</v>
      </c>
      <c r="B1583" t="s">
        <v>1</v>
      </c>
      <c r="C1583">
        <v>37.18</v>
      </c>
      <c r="D1583" t="s">
        <v>161</v>
      </c>
      <c r="E1583" t="s">
        <v>61</v>
      </c>
      <c r="F1583" t="s">
        <v>3591</v>
      </c>
      <c r="G1583" t="s">
        <v>482</v>
      </c>
      <c r="H1583" t="str" cm="1">
        <f t="array" ref="H1583:I1583">_xlfn.TEXTSPLIT(SUBSTITUTE(D1583,"樓",""),"/",,,0)</f>
        <v>5</v>
      </c>
      <c r="I1583" t="str">
        <v>15</v>
      </c>
      <c r="J1583" cm="1">
        <f t="array" ref="J1583">GetNumByUnit(E1583,"房")</f>
        <v>2</v>
      </c>
      <c r="K1583" cm="1">
        <f t="array" ref="K1583">GetNumByUnit(E1583,"廳")</f>
        <v>2</v>
      </c>
      <c r="L1583" cm="1">
        <f t="array" ref="L1583">GetNumByUnit(E1583,"衛")</f>
        <v>1</v>
      </c>
      <c r="M1583" t="str">
        <f t="shared" si="96"/>
        <v xml:space="preserve">桃園市中壢區民權路四段  </v>
      </c>
      <c r="N1583" t="str">
        <f t="shared" si="97"/>
        <v>桃園市</v>
      </c>
      <c r="O1583">
        <f t="shared" si="98"/>
        <v>29000</v>
      </c>
      <c r="P1583" t="str">
        <f>_xlfn.XLOOKUP(N1583,區隔!$B$3:$B$20,區隔!C$3:C$20,0)</f>
        <v>北部</v>
      </c>
      <c r="Q1583" t="str">
        <f>LOOKUP(C1583,區隔!$F$3:$F$5,區隔!$E$3:$E$5)</f>
        <v>大坪數</v>
      </c>
      <c r="R1583">
        <f t="shared" si="99"/>
        <v>20</v>
      </c>
    </row>
    <row r="1584" spans="1:18" x14ac:dyDescent="0.3">
      <c r="A1584" s="7" t="s">
        <v>3592</v>
      </c>
      <c r="B1584" t="s">
        <v>1</v>
      </c>
      <c r="C1584">
        <v>35.07</v>
      </c>
      <c r="D1584" t="s">
        <v>133</v>
      </c>
      <c r="E1584" t="s">
        <v>71</v>
      </c>
      <c r="F1584" t="s">
        <v>2677</v>
      </c>
      <c r="G1584" t="s">
        <v>3593</v>
      </c>
      <c r="H1584" t="str" cm="1">
        <f t="array" ref="H1584:I1584">_xlfn.TEXTSPLIT(SUBSTITUTE(D1584,"樓",""),"/",,,0)</f>
        <v>7</v>
      </c>
      <c r="I1584" t="str">
        <v>14</v>
      </c>
      <c r="J1584" cm="1">
        <f t="array" ref="J1584">GetNumByUnit(E1584,"房")</f>
        <v>2</v>
      </c>
      <c r="K1584" cm="1">
        <f t="array" ref="K1584">GetNumByUnit(E1584,"廳")</f>
        <v>2</v>
      </c>
      <c r="L1584" cm="1">
        <f t="array" ref="L1584">GetNumByUnit(E1584,"衛")</f>
        <v>2</v>
      </c>
      <c r="M1584" t="str">
        <f t="shared" si="96"/>
        <v xml:space="preserve">台中市南屯區大進街  </v>
      </c>
      <c r="N1584" t="str">
        <f t="shared" si="97"/>
        <v>台中市</v>
      </c>
      <c r="O1584">
        <f t="shared" si="98"/>
        <v>27950</v>
      </c>
      <c r="P1584" t="str">
        <f>_xlfn.XLOOKUP(N1584,區隔!$B$3:$B$20,區隔!C$3:C$20,0)</f>
        <v>中部</v>
      </c>
      <c r="Q1584" t="str">
        <f>LOOKUP(C1584,區隔!$F$3:$F$5,區隔!$E$3:$E$5)</f>
        <v>大坪數</v>
      </c>
      <c r="R1584">
        <f t="shared" si="99"/>
        <v>20</v>
      </c>
    </row>
    <row r="1585" spans="1:18" x14ac:dyDescent="0.3">
      <c r="A1585" s="7" t="s">
        <v>3594</v>
      </c>
      <c r="B1585" t="s">
        <v>1</v>
      </c>
      <c r="C1585">
        <v>41.6</v>
      </c>
      <c r="D1585" t="s">
        <v>57</v>
      </c>
      <c r="E1585" t="s">
        <v>61</v>
      </c>
      <c r="F1585" t="s">
        <v>3595</v>
      </c>
      <c r="G1585" t="s">
        <v>195</v>
      </c>
      <c r="H1585" t="str" cm="1">
        <f t="array" ref="H1585:I1585">_xlfn.TEXTSPLIT(SUBSTITUTE(D1585,"樓",""),"/",,,0)</f>
        <v>12</v>
      </c>
      <c r="I1585" t="str">
        <v>12</v>
      </c>
      <c r="J1585" cm="1">
        <f t="array" ref="J1585">GetNumByUnit(E1585,"房")</f>
        <v>2</v>
      </c>
      <c r="K1585" cm="1">
        <f t="array" ref="K1585">GetNumByUnit(E1585,"廳")</f>
        <v>2</v>
      </c>
      <c r="L1585" cm="1">
        <f t="array" ref="L1585">GetNumByUnit(E1585,"衛")</f>
        <v>1</v>
      </c>
      <c r="M1585" t="str">
        <f t="shared" si="96"/>
        <v xml:space="preserve">台中市北屯區山西路三段  </v>
      </c>
      <c r="N1585" t="str">
        <f t="shared" si="97"/>
        <v>台中市</v>
      </c>
      <c r="O1585">
        <f t="shared" si="98"/>
        <v>39000</v>
      </c>
      <c r="P1585" t="str">
        <f>_xlfn.XLOOKUP(N1585,區隔!$B$3:$B$20,區隔!C$3:C$20,0)</f>
        <v>中部</v>
      </c>
      <c r="Q1585" t="str">
        <f>LOOKUP(C1585,區隔!$F$3:$F$5,區隔!$E$3:$E$5)</f>
        <v>大坪數</v>
      </c>
      <c r="R1585">
        <f t="shared" si="99"/>
        <v>20</v>
      </c>
    </row>
    <row r="1586" spans="1:18" x14ac:dyDescent="0.3">
      <c r="A1586" s="7" t="s">
        <v>3596</v>
      </c>
      <c r="B1586" t="s">
        <v>1</v>
      </c>
      <c r="C1586">
        <v>37.39</v>
      </c>
      <c r="D1586" t="s">
        <v>161</v>
      </c>
      <c r="E1586" t="s">
        <v>51</v>
      </c>
      <c r="F1586" t="s">
        <v>3597</v>
      </c>
      <c r="G1586" t="s">
        <v>214</v>
      </c>
      <c r="H1586" t="str" cm="1">
        <f t="array" ref="H1586:I1586">_xlfn.TEXTSPLIT(SUBSTITUTE(D1586,"樓",""),"/",,,0)</f>
        <v>5</v>
      </c>
      <c r="I1586" t="str">
        <v>15</v>
      </c>
      <c r="J1586" cm="1">
        <f t="array" ref="J1586">GetNumByUnit(E1586,"房")</f>
        <v>2</v>
      </c>
      <c r="K1586" cm="1">
        <f t="array" ref="K1586">GetNumByUnit(E1586,"廳")</f>
        <v>2</v>
      </c>
      <c r="L1586" cm="1">
        <f t="array" ref="L1586">GetNumByUnit(E1586,"衛")</f>
        <v>2</v>
      </c>
      <c r="M1586" t="str">
        <f t="shared" si="96"/>
        <v xml:space="preserve">桃園市大園區航科路  </v>
      </c>
      <c r="N1586" t="str">
        <f t="shared" si="97"/>
        <v>桃園市</v>
      </c>
      <c r="O1586">
        <f t="shared" si="98"/>
        <v>18000</v>
      </c>
      <c r="P1586" t="str">
        <f>_xlfn.XLOOKUP(N1586,區隔!$B$3:$B$20,區隔!C$3:C$20,0)</f>
        <v>北部</v>
      </c>
      <c r="Q1586" t="str">
        <f>LOOKUP(C1586,區隔!$F$3:$F$5,區隔!$E$3:$E$5)</f>
        <v>大坪數</v>
      </c>
      <c r="R1586">
        <f t="shared" si="99"/>
        <v>20</v>
      </c>
    </row>
    <row r="1587" spans="1:18" x14ac:dyDescent="0.3">
      <c r="A1587" s="7" t="s">
        <v>3598</v>
      </c>
      <c r="B1587" t="s">
        <v>1</v>
      </c>
      <c r="C1587">
        <v>20.32</v>
      </c>
      <c r="D1587" t="s">
        <v>660</v>
      </c>
      <c r="E1587" t="s">
        <v>141</v>
      </c>
      <c r="F1587" t="s">
        <v>3599</v>
      </c>
      <c r="G1587" t="s">
        <v>243</v>
      </c>
      <c r="H1587" t="str" cm="1">
        <f t="array" ref="H1587:I1587">_xlfn.TEXTSPLIT(SUBSTITUTE(D1587,"樓",""),"/",,,0)</f>
        <v>3</v>
      </c>
      <c r="I1587" t="str">
        <v>13</v>
      </c>
      <c r="J1587" cm="1">
        <f t="array" ref="J1587">GetNumByUnit(E1587,"房")</f>
        <v>2</v>
      </c>
      <c r="K1587" cm="1">
        <f t="array" ref="K1587">GetNumByUnit(E1587,"廳")</f>
        <v>1</v>
      </c>
      <c r="L1587" cm="1">
        <f t="array" ref="L1587">GetNumByUnit(E1587,"衛")</f>
        <v>1</v>
      </c>
      <c r="M1587" t="str">
        <f t="shared" si="96"/>
        <v xml:space="preserve"> 新北市三重區德厚街  </v>
      </c>
      <c r="N1587" t="str">
        <f t="shared" si="97"/>
        <v>新北市</v>
      </c>
      <c r="O1587">
        <f t="shared" si="98"/>
        <v>30000</v>
      </c>
      <c r="P1587" t="str">
        <f>_xlfn.XLOOKUP(N1587,區隔!$B$3:$B$20,區隔!C$3:C$20,0)</f>
        <v>北部</v>
      </c>
      <c r="Q1587" t="str">
        <f>LOOKUP(C1587,區隔!$F$3:$F$5,區隔!$E$3:$E$5)</f>
        <v>中坪數</v>
      </c>
      <c r="R1587">
        <f t="shared" si="99"/>
        <v>20</v>
      </c>
    </row>
    <row r="1588" spans="1:18" x14ac:dyDescent="0.3">
      <c r="A1588" s="7" t="s">
        <v>956</v>
      </c>
      <c r="B1588" t="s">
        <v>1</v>
      </c>
      <c r="C1588">
        <v>21.66</v>
      </c>
      <c r="D1588" t="s">
        <v>60</v>
      </c>
      <c r="E1588" t="s">
        <v>51</v>
      </c>
      <c r="F1588" t="s">
        <v>43</v>
      </c>
      <c r="G1588" t="s">
        <v>41</v>
      </c>
      <c r="H1588" t="str" cm="1">
        <f t="array" ref="H1588:I1588">_xlfn.TEXTSPLIT(SUBSTITUTE(D1588,"樓",""),"/",,,0)</f>
        <v>4</v>
      </c>
      <c r="I1588" t="str">
        <v>5</v>
      </c>
      <c r="J1588" cm="1">
        <f t="array" ref="J1588">GetNumByUnit(E1588,"房")</f>
        <v>2</v>
      </c>
      <c r="K1588" cm="1">
        <f t="array" ref="K1588">GetNumByUnit(E1588,"廳")</f>
        <v>2</v>
      </c>
      <c r="L1588" cm="1">
        <f t="array" ref="L1588">GetNumByUnit(E1588,"衛")</f>
        <v>2</v>
      </c>
      <c r="M1588" t="str">
        <f t="shared" si="96"/>
        <v xml:space="preserve">台北市內湖區民權東路六段  </v>
      </c>
      <c r="N1588" t="str">
        <f t="shared" si="97"/>
        <v>台北市</v>
      </c>
      <c r="O1588">
        <f t="shared" si="98"/>
        <v>45000</v>
      </c>
      <c r="P1588" t="str">
        <f>_xlfn.XLOOKUP(N1588,區隔!$B$3:$B$20,區隔!C$3:C$20,0)</f>
        <v>北部</v>
      </c>
      <c r="Q1588" t="str">
        <f>LOOKUP(C1588,區隔!$F$3:$F$5,區隔!$E$3:$E$5)</f>
        <v>中坪數</v>
      </c>
      <c r="R1588">
        <f t="shared" si="99"/>
        <v>10</v>
      </c>
    </row>
    <row r="1589" spans="1:18" x14ac:dyDescent="0.3">
      <c r="A1589" s="7" t="s">
        <v>3600</v>
      </c>
      <c r="B1589" t="s">
        <v>1</v>
      </c>
      <c r="C1589">
        <v>10.029999999999999</v>
      </c>
      <c r="D1589" t="s">
        <v>244</v>
      </c>
      <c r="E1589" t="s">
        <v>56</v>
      </c>
      <c r="F1589" t="s">
        <v>3601</v>
      </c>
      <c r="G1589" t="s">
        <v>821</v>
      </c>
      <c r="H1589" t="str" cm="1">
        <f t="array" ref="H1589:I1589">_xlfn.TEXTSPLIT(SUBSTITUTE(D1589,"樓",""),"/",,,0)</f>
        <v>2</v>
      </c>
      <c r="I1589" t="str">
        <v>3</v>
      </c>
      <c r="J1589" cm="1">
        <f t="array" ref="J1589">GetNumByUnit(E1589,"房")</f>
        <v>1</v>
      </c>
      <c r="K1589" cm="1">
        <f t="array" ref="K1589">GetNumByUnit(E1589,"廳")</f>
        <v>1</v>
      </c>
      <c r="L1589" cm="1">
        <f t="array" ref="L1589">GetNumByUnit(E1589,"衛")</f>
        <v>1</v>
      </c>
      <c r="M1589" t="str">
        <f t="shared" si="96"/>
        <v xml:space="preserve">彰化縣彰化市南郭路一段  </v>
      </c>
      <c r="N1589" t="str">
        <f t="shared" si="97"/>
        <v>彰化縣</v>
      </c>
      <c r="O1589">
        <f t="shared" si="98"/>
        <v>8000</v>
      </c>
      <c r="P1589" t="str">
        <f>_xlfn.XLOOKUP(N1589,區隔!$B$3:$B$20,區隔!C$3:C$20,0)</f>
        <v>中部</v>
      </c>
      <c r="Q1589" t="str">
        <f>LOOKUP(C1589,區隔!$F$3:$F$5,區隔!$E$3:$E$5)</f>
        <v>小坪數</v>
      </c>
      <c r="R1589">
        <f t="shared" si="99"/>
        <v>10</v>
      </c>
    </row>
    <row r="1590" spans="1:18" x14ac:dyDescent="0.3">
      <c r="A1590" s="7" t="s">
        <v>3602</v>
      </c>
      <c r="B1590" t="s">
        <v>1</v>
      </c>
      <c r="C1590">
        <v>10.029999999999999</v>
      </c>
      <c r="D1590" t="s">
        <v>124</v>
      </c>
      <c r="E1590" t="s">
        <v>56</v>
      </c>
      <c r="F1590" t="s">
        <v>3601</v>
      </c>
      <c r="G1590" t="s">
        <v>661</v>
      </c>
      <c r="H1590" t="str" cm="1">
        <f t="array" ref="H1590:I1590">_xlfn.TEXTSPLIT(SUBSTITUTE(D1590,"樓",""),"/",,,0)</f>
        <v>1</v>
      </c>
      <c r="I1590" t="str">
        <v>3</v>
      </c>
      <c r="J1590" cm="1">
        <f t="array" ref="J1590">GetNumByUnit(E1590,"房")</f>
        <v>1</v>
      </c>
      <c r="K1590" cm="1">
        <f t="array" ref="K1590">GetNumByUnit(E1590,"廳")</f>
        <v>1</v>
      </c>
      <c r="L1590" cm="1">
        <f t="array" ref="L1590">GetNumByUnit(E1590,"衛")</f>
        <v>1</v>
      </c>
      <c r="M1590" t="str">
        <f t="shared" si="96"/>
        <v xml:space="preserve">彰化縣彰化市南郭路一段  </v>
      </c>
      <c r="N1590" t="str">
        <f t="shared" si="97"/>
        <v>彰化縣</v>
      </c>
      <c r="O1590">
        <f t="shared" si="98"/>
        <v>6500</v>
      </c>
      <c r="P1590" t="str">
        <f>_xlfn.XLOOKUP(N1590,區隔!$B$3:$B$20,區隔!C$3:C$20,0)</f>
        <v>中部</v>
      </c>
      <c r="Q1590" t="str">
        <f>LOOKUP(C1590,區隔!$F$3:$F$5,區隔!$E$3:$E$5)</f>
        <v>小坪數</v>
      </c>
      <c r="R1590">
        <f t="shared" si="99"/>
        <v>10</v>
      </c>
    </row>
    <row r="1591" spans="1:18" x14ac:dyDescent="0.3">
      <c r="A1591" s="7" t="s">
        <v>3603</v>
      </c>
      <c r="B1591" t="s">
        <v>1</v>
      </c>
      <c r="C1591">
        <v>49.71</v>
      </c>
      <c r="D1591" t="s">
        <v>1715</v>
      </c>
      <c r="E1591" t="s">
        <v>51</v>
      </c>
      <c r="F1591" t="s">
        <v>2241</v>
      </c>
      <c r="G1591" t="s">
        <v>143</v>
      </c>
      <c r="H1591" t="str" cm="1">
        <f t="array" ref="H1591:I1591">_xlfn.TEXTSPLIT(SUBSTITUTE(D1591,"樓",""),"/",,,0)</f>
        <v>7</v>
      </c>
      <c r="I1591" t="str">
        <v>29</v>
      </c>
      <c r="J1591" cm="1">
        <f t="array" ref="J1591">GetNumByUnit(E1591,"房")</f>
        <v>2</v>
      </c>
      <c r="K1591" cm="1">
        <f t="array" ref="K1591">GetNumByUnit(E1591,"廳")</f>
        <v>2</v>
      </c>
      <c r="L1591" cm="1">
        <f t="array" ref="L1591">GetNumByUnit(E1591,"衛")</f>
        <v>2</v>
      </c>
      <c r="M1591" t="str">
        <f t="shared" si="96"/>
        <v xml:space="preserve">台南市安平區國平北路  </v>
      </c>
      <c r="N1591" t="str">
        <f t="shared" si="97"/>
        <v>台南市</v>
      </c>
      <c r="O1591">
        <f t="shared" si="98"/>
        <v>36000</v>
      </c>
      <c r="P1591" t="str">
        <f>_xlfn.XLOOKUP(N1591,區隔!$B$3:$B$20,區隔!C$3:C$20,0)</f>
        <v>南部</v>
      </c>
      <c r="Q1591" t="str">
        <f>LOOKUP(C1591,區隔!$F$3:$F$5,區隔!$E$3:$E$5)</f>
        <v>大坪數</v>
      </c>
      <c r="R1591">
        <f t="shared" si="99"/>
        <v>30</v>
      </c>
    </row>
    <row r="1592" spans="1:18" x14ac:dyDescent="0.3">
      <c r="A1592" s="7" t="s">
        <v>957</v>
      </c>
      <c r="B1592" t="s">
        <v>1</v>
      </c>
      <c r="C1592">
        <v>51.82</v>
      </c>
      <c r="D1592" t="s">
        <v>130</v>
      </c>
      <c r="E1592" t="s">
        <v>53</v>
      </c>
      <c r="F1592" t="s">
        <v>958</v>
      </c>
      <c r="G1592" t="s">
        <v>361</v>
      </c>
      <c r="H1592" t="str" cm="1">
        <f t="array" ref="H1592:I1592">_xlfn.TEXTSPLIT(SUBSTITUTE(D1592,"樓",""),"/",,,0)</f>
        <v>6</v>
      </c>
      <c r="I1592" t="str">
        <v>8</v>
      </c>
      <c r="J1592" cm="1">
        <f t="array" ref="J1592">GetNumByUnit(E1592,"房")</f>
        <v>3</v>
      </c>
      <c r="K1592" cm="1">
        <f t="array" ref="K1592">GetNumByUnit(E1592,"廳")</f>
        <v>2</v>
      </c>
      <c r="L1592" cm="1">
        <f t="array" ref="L1592">GetNumByUnit(E1592,"衛")</f>
        <v>2</v>
      </c>
      <c r="M1592" t="str">
        <f t="shared" si="96"/>
        <v xml:space="preserve">台北市中山區民生東路二段  </v>
      </c>
      <c r="N1592" t="str">
        <f t="shared" si="97"/>
        <v>台北市</v>
      </c>
      <c r="O1592">
        <f t="shared" si="98"/>
        <v>78000</v>
      </c>
      <c r="P1592" t="str">
        <f>_xlfn.XLOOKUP(N1592,區隔!$B$3:$B$20,區隔!C$3:C$20,0)</f>
        <v>北部</v>
      </c>
      <c r="Q1592" t="str">
        <f>LOOKUP(C1592,區隔!$F$3:$F$5,區隔!$E$3:$E$5)</f>
        <v>大坪數</v>
      </c>
      <c r="R1592">
        <f t="shared" si="99"/>
        <v>10</v>
      </c>
    </row>
    <row r="1593" spans="1:18" x14ac:dyDescent="0.3">
      <c r="A1593" s="7" t="s">
        <v>3604</v>
      </c>
      <c r="B1593" t="s">
        <v>1</v>
      </c>
      <c r="C1593">
        <v>26.14</v>
      </c>
      <c r="D1593" t="s">
        <v>3239</v>
      </c>
      <c r="E1593" t="s">
        <v>61</v>
      </c>
      <c r="F1593" t="s">
        <v>1903</v>
      </c>
      <c r="G1593" t="s">
        <v>243</v>
      </c>
      <c r="H1593" t="str" cm="1">
        <f t="array" ref="H1593:I1593">_xlfn.TEXTSPLIT(SUBSTITUTE(D1593,"樓",""),"/",,,0)</f>
        <v>27</v>
      </c>
      <c r="I1593" t="str">
        <v>29</v>
      </c>
      <c r="J1593" cm="1">
        <f t="array" ref="J1593">GetNumByUnit(E1593,"房")</f>
        <v>2</v>
      </c>
      <c r="K1593" cm="1">
        <f t="array" ref="K1593">GetNumByUnit(E1593,"廳")</f>
        <v>2</v>
      </c>
      <c r="L1593" cm="1">
        <f t="array" ref="L1593">GetNumByUnit(E1593,"衛")</f>
        <v>1</v>
      </c>
      <c r="M1593" t="str">
        <f t="shared" si="96"/>
        <v xml:space="preserve">新北市淡水區民權路  </v>
      </c>
      <c r="N1593" t="str">
        <f t="shared" si="97"/>
        <v>新北市</v>
      </c>
      <c r="O1593">
        <f t="shared" si="98"/>
        <v>30000</v>
      </c>
      <c r="P1593" t="str">
        <f>_xlfn.XLOOKUP(N1593,區隔!$B$3:$B$20,區隔!C$3:C$20,0)</f>
        <v>北部</v>
      </c>
      <c r="Q1593" t="str">
        <f>LOOKUP(C1593,區隔!$F$3:$F$5,區隔!$E$3:$E$5)</f>
        <v>中坪數</v>
      </c>
      <c r="R1593">
        <f t="shared" si="99"/>
        <v>30</v>
      </c>
    </row>
    <row r="1594" spans="1:18" x14ac:dyDescent="0.3">
      <c r="A1594" s="7" t="s">
        <v>3605</v>
      </c>
      <c r="B1594" t="s">
        <v>1</v>
      </c>
      <c r="C1594">
        <v>65.260000000000005</v>
      </c>
      <c r="D1594" t="s">
        <v>765</v>
      </c>
      <c r="E1594" t="s">
        <v>607</v>
      </c>
      <c r="F1594" t="s">
        <v>3606</v>
      </c>
      <c r="G1594" t="s">
        <v>1044</v>
      </c>
      <c r="H1594" t="str" cm="1">
        <f t="array" ref="H1594:I1594">_xlfn.TEXTSPLIT(SUBSTITUTE(D1594,"樓",""),"/",,,0)</f>
        <v>6</v>
      </c>
      <c r="I1594" t="str">
        <v>15</v>
      </c>
      <c r="J1594" cm="1">
        <f t="array" ref="J1594">GetNumByUnit(E1594,"房")</f>
        <v>3</v>
      </c>
      <c r="K1594" cm="1">
        <f t="array" ref="K1594">GetNumByUnit(E1594,"廳")</f>
        <v>2</v>
      </c>
      <c r="L1594" cm="1">
        <f t="array" ref="L1594">GetNumByUnit(E1594,"衛")</f>
        <v>2</v>
      </c>
      <c r="M1594" t="str">
        <f t="shared" si="96"/>
        <v xml:space="preserve">新北市汐止區工建路  </v>
      </c>
      <c r="N1594" t="str">
        <f t="shared" si="97"/>
        <v>新北市</v>
      </c>
      <c r="O1594">
        <f t="shared" si="98"/>
        <v>59000</v>
      </c>
      <c r="P1594" t="str">
        <f>_xlfn.XLOOKUP(N1594,區隔!$B$3:$B$20,區隔!C$3:C$20,0)</f>
        <v>北部</v>
      </c>
      <c r="Q1594" t="str">
        <f>LOOKUP(C1594,區隔!$F$3:$F$5,區隔!$E$3:$E$5)</f>
        <v>大坪數</v>
      </c>
      <c r="R1594">
        <f t="shared" si="99"/>
        <v>20</v>
      </c>
    </row>
    <row r="1595" spans="1:18" x14ac:dyDescent="0.3">
      <c r="A1595" s="7" t="s">
        <v>3607</v>
      </c>
      <c r="B1595" t="s">
        <v>1</v>
      </c>
      <c r="C1595">
        <v>8</v>
      </c>
      <c r="D1595" t="s">
        <v>88</v>
      </c>
      <c r="E1595" t="s">
        <v>59</v>
      </c>
      <c r="F1595" t="s">
        <v>3409</v>
      </c>
      <c r="G1595" t="s">
        <v>1144</v>
      </c>
      <c r="H1595" t="str" cm="1">
        <f t="array" ref="H1595:I1595">_xlfn.TEXTSPLIT(SUBSTITUTE(D1595,"樓",""),"/",,,0)</f>
        <v>2</v>
      </c>
      <c r="I1595" t="str">
        <v>5</v>
      </c>
      <c r="J1595" cm="1">
        <f t="array" ref="J1595">GetNumByUnit(E1595,"房")</f>
        <v>1</v>
      </c>
      <c r="K1595" t="str" cm="1">
        <f t="array" ref="K1595">GetNumByUnit(E1595,"廳")</f>
        <v/>
      </c>
      <c r="L1595" cm="1">
        <f t="array" ref="L1595">GetNumByUnit(E1595,"衛")</f>
        <v>1</v>
      </c>
      <c r="M1595" t="str">
        <f t="shared" si="96"/>
        <v xml:space="preserve">台中市西屯區黎明路三段  </v>
      </c>
      <c r="N1595" t="str">
        <f t="shared" si="97"/>
        <v>台中市</v>
      </c>
      <c r="O1595">
        <f t="shared" si="98"/>
        <v>9000</v>
      </c>
      <c r="P1595" t="str">
        <f>_xlfn.XLOOKUP(N1595,區隔!$B$3:$B$20,區隔!C$3:C$20,0)</f>
        <v>中部</v>
      </c>
      <c r="Q1595" t="str">
        <f>LOOKUP(C1595,區隔!$F$3:$F$5,區隔!$E$3:$E$5)</f>
        <v>小坪數</v>
      </c>
      <c r="R1595">
        <f t="shared" si="99"/>
        <v>10</v>
      </c>
    </row>
    <row r="1596" spans="1:18" x14ac:dyDescent="0.3">
      <c r="A1596" s="7" t="s">
        <v>3608</v>
      </c>
      <c r="B1596" t="s">
        <v>1</v>
      </c>
      <c r="C1596">
        <v>8</v>
      </c>
      <c r="D1596" t="s">
        <v>295</v>
      </c>
      <c r="E1596" t="s">
        <v>59</v>
      </c>
      <c r="F1596" t="s">
        <v>3409</v>
      </c>
      <c r="G1596" t="s">
        <v>821</v>
      </c>
      <c r="H1596" t="str" cm="1">
        <f t="array" ref="H1596:I1596">_xlfn.TEXTSPLIT(SUBSTITUTE(D1596,"樓",""),"/",,,0)</f>
        <v>3</v>
      </c>
      <c r="I1596" t="str">
        <v>5</v>
      </c>
      <c r="J1596" cm="1">
        <f t="array" ref="J1596">GetNumByUnit(E1596,"房")</f>
        <v>1</v>
      </c>
      <c r="K1596" t="str" cm="1">
        <f t="array" ref="K1596">GetNumByUnit(E1596,"廳")</f>
        <v/>
      </c>
      <c r="L1596" cm="1">
        <f t="array" ref="L1596">GetNumByUnit(E1596,"衛")</f>
        <v>1</v>
      </c>
      <c r="M1596" t="str">
        <f t="shared" si="96"/>
        <v xml:space="preserve">台中市西屯區黎明路三段  </v>
      </c>
      <c r="N1596" t="str">
        <f t="shared" si="97"/>
        <v>台中市</v>
      </c>
      <c r="O1596">
        <f t="shared" si="98"/>
        <v>8000</v>
      </c>
      <c r="P1596" t="str">
        <f>_xlfn.XLOOKUP(N1596,區隔!$B$3:$B$20,區隔!C$3:C$20,0)</f>
        <v>中部</v>
      </c>
      <c r="Q1596" t="str">
        <f>LOOKUP(C1596,區隔!$F$3:$F$5,區隔!$E$3:$E$5)</f>
        <v>小坪數</v>
      </c>
      <c r="R1596">
        <f t="shared" si="99"/>
        <v>10</v>
      </c>
    </row>
    <row r="1597" spans="1:18" x14ac:dyDescent="0.3">
      <c r="A1597" s="7" t="s">
        <v>3609</v>
      </c>
      <c r="B1597" t="s">
        <v>1</v>
      </c>
      <c r="C1597">
        <v>8</v>
      </c>
      <c r="D1597" t="s">
        <v>88</v>
      </c>
      <c r="E1597" t="s">
        <v>59</v>
      </c>
      <c r="F1597" t="s">
        <v>3409</v>
      </c>
      <c r="G1597" t="s">
        <v>680</v>
      </c>
      <c r="H1597" t="str" cm="1">
        <f t="array" ref="H1597:I1597">_xlfn.TEXTSPLIT(SUBSTITUTE(D1597,"樓",""),"/",,,0)</f>
        <v>2</v>
      </c>
      <c r="I1597" t="str">
        <v>5</v>
      </c>
      <c r="J1597" cm="1">
        <f t="array" ref="J1597">GetNumByUnit(E1597,"房")</f>
        <v>1</v>
      </c>
      <c r="K1597" t="str" cm="1">
        <f t="array" ref="K1597">GetNumByUnit(E1597,"廳")</f>
        <v/>
      </c>
      <c r="L1597" cm="1">
        <f t="array" ref="L1597">GetNumByUnit(E1597,"衛")</f>
        <v>1</v>
      </c>
      <c r="M1597" t="str">
        <f t="shared" si="96"/>
        <v xml:space="preserve">台中市西屯區黎明路三段  </v>
      </c>
      <c r="N1597" t="str">
        <f t="shared" si="97"/>
        <v>台中市</v>
      </c>
      <c r="O1597">
        <f t="shared" si="98"/>
        <v>7000</v>
      </c>
      <c r="P1597" t="str">
        <f>_xlfn.XLOOKUP(N1597,區隔!$B$3:$B$20,區隔!C$3:C$20,0)</f>
        <v>中部</v>
      </c>
      <c r="Q1597" t="str">
        <f>LOOKUP(C1597,區隔!$F$3:$F$5,區隔!$E$3:$E$5)</f>
        <v>小坪數</v>
      </c>
      <c r="R1597">
        <f t="shared" si="99"/>
        <v>10</v>
      </c>
    </row>
    <row r="1598" spans="1:18" x14ac:dyDescent="0.3">
      <c r="A1598" s="7" t="s">
        <v>3611</v>
      </c>
      <c r="B1598" t="s">
        <v>1</v>
      </c>
      <c r="C1598">
        <v>28</v>
      </c>
      <c r="D1598" t="s">
        <v>420</v>
      </c>
      <c r="E1598" t="s">
        <v>61</v>
      </c>
      <c r="F1598" t="s">
        <v>1601</v>
      </c>
      <c r="G1598" t="s">
        <v>143</v>
      </c>
      <c r="H1598" t="str" cm="1">
        <f t="array" ref="H1598:I1598">_xlfn.TEXTSPLIT(SUBSTITUTE(D1598,"樓",""),"/",,,0)</f>
        <v>5</v>
      </c>
      <c r="I1598" t="str">
        <v>18</v>
      </c>
      <c r="J1598" cm="1">
        <f t="array" ref="J1598">GetNumByUnit(E1598,"房")</f>
        <v>2</v>
      </c>
      <c r="K1598" cm="1">
        <f t="array" ref="K1598">GetNumByUnit(E1598,"廳")</f>
        <v>2</v>
      </c>
      <c r="L1598" cm="1">
        <f t="array" ref="L1598">GetNumByUnit(E1598,"衛")</f>
        <v>1</v>
      </c>
      <c r="M1598" t="str">
        <f t="shared" si="96"/>
        <v xml:space="preserve">新北市新莊區中央路  </v>
      </c>
      <c r="N1598" t="str">
        <f t="shared" si="97"/>
        <v>新北市</v>
      </c>
      <c r="O1598">
        <f t="shared" si="98"/>
        <v>36000</v>
      </c>
      <c r="P1598" t="str">
        <f>_xlfn.XLOOKUP(N1598,區隔!$B$3:$B$20,區隔!C$3:C$20,0)</f>
        <v>北部</v>
      </c>
      <c r="Q1598" t="str">
        <f>LOOKUP(C1598,區隔!$F$3:$F$5,區隔!$E$3:$E$5)</f>
        <v>中坪數</v>
      </c>
      <c r="R1598">
        <f t="shared" si="99"/>
        <v>20</v>
      </c>
    </row>
    <row r="1599" spans="1:18" x14ac:dyDescent="0.3">
      <c r="A1599" s="7" t="s">
        <v>3612</v>
      </c>
      <c r="B1599" t="s">
        <v>1</v>
      </c>
      <c r="C1599">
        <v>6.08</v>
      </c>
      <c r="D1599" t="s">
        <v>65</v>
      </c>
      <c r="E1599" t="s">
        <v>56</v>
      </c>
      <c r="F1599" t="s">
        <v>3613</v>
      </c>
      <c r="G1599" t="s">
        <v>856</v>
      </c>
      <c r="H1599" t="str" cm="1">
        <f t="array" ref="H1599:I1599">_xlfn.TEXTSPLIT(SUBSTITUTE(D1599,"樓",""),"/",,,0)</f>
        <v>4</v>
      </c>
      <c r="I1599" t="str">
        <v>4</v>
      </c>
      <c r="J1599" cm="1">
        <f t="array" ref="J1599">GetNumByUnit(E1599,"房")</f>
        <v>1</v>
      </c>
      <c r="K1599" cm="1">
        <f t="array" ref="K1599">GetNumByUnit(E1599,"廳")</f>
        <v>1</v>
      </c>
      <c r="L1599" cm="1">
        <f t="array" ref="L1599">GetNumByUnit(E1599,"衛")</f>
        <v>1</v>
      </c>
      <c r="M1599" t="str">
        <f t="shared" si="96"/>
        <v xml:space="preserve">台中市北區永興街  </v>
      </c>
      <c r="N1599" t="str">
        <f t="shared" si="97"/>
        <v>台中市</v>
      </c>
      <c r="O1599">
        <f t="shared" si="98"/>
        <v>9500</v>
      </c>
      <c r="P1599" t="str">
        <f>_xlfn.XLOOKUP(N1599,區隔!$B$3:$B$20,區隔!C$3:C$20,0)</f>
        <v>中部</v>
      </c>
      <c r="Q1599" t="str">
        <f>LOOKUP(C1599,區隔!$F$3:$F$5,區隔!$E$3:$E$5)</f>
        <v>小坪數</v>
      </c>
      <c r="R1599">
        <f t="shared" si="99"/>
        <v>10</v>
      </c>
    </row>
    <row r="1600" spans="1:18" x14ac:dyDescent="0.3">
      <c r="A1600" s="7" t="s">
        <v>3614</v>
      </c>
      <c r="B1600" t="s">
        <v>1</v>
      </c>
      <c r="C1600">
        <v>16.25</v>
      </c>
      <c r="D1600" t="s">
        <v>81</v>
      </c>
      <c r="E1600" t="s">
        <v>56</v>
      </c>
      <c r="F1600" t="s">
        <v>2964</v>
      </c>
      <c r="G1600" t="s">
        <v>214</v>
      </c>
      <c r="H1600" t="str" cm="1">
        <f t="array" ref="H1600:I1600">_xlfn.TEXTSPLIT(SUBSTITUTE(D1600,"樓",""),"/",,,0)</f>
        <v>4</v>
      </c>
      <c r="I1600" t="str">
        <v>14</v>
      </c>
      <c r="J1600" cm="1">
        <f t="array" ref="J1600">GetNumByUnit(E1600,"房")</f>
        <v>1</v>
      </c>
      <c r="K1600" cm="1">
        <f t="array" ref="K1600">GetNumByUnit(E1600,"廳")</f>
        <v>1</v>
      </c>
      <c r="L1600" cm="1">
        <f t="array" ref="L1600">GetNumByUnit(E1600,"衛")</f>
        <v>1</v>
      </c>
      <c r="M1600" t="str">
        <f t="shared" si="96"/>
        <v xml:space="preserve">新竹縣竹北市自強南路  </v>
      </c>
      <c r="N1600" t="str">
        <f t="shared" si="97"/>
        <v>新竹縣</v>
      </c>
      <c r="O1600">
        <f t="shared" si="98"/>
        <v>18000</v>
      </c>
      <c r="P1600" t="str">
        <f>_xlfn.XLOOKUP(N1600,區隔!$B$3:$B$20,區隔!C$3:C$20,0)</f>
        <v>北部</v>
      </c>
      <c r="Q1600" t="str">
        <f>LOOKUP(C1600,區隔!$F$3:$F$5,區隔!$E$3:$E$5)</f>
        <v>中坪數</v>
      </c>
      <c r="R1600">
        <f t="shared" si="99"/>
        <v>20</v>
      </c>
    </row>
    <row r="1601" spans="1:18" x14ac:dyDescent="0.3">
      <c r="A1601" s="7" t="s">
        <v>959</v>
      </c>
      <c r="B1601" t="s">
        <v>1</v>
      </c>
      <c r="C1601">
        <v>48.66</v>
      </c>
      <c r="D1601" t="s">
        <v>960</v>
      </c>
      <c r="E1601" t="s">
        <v>53</v>
      </c>
      <c r="F1601" t="s">
        <v>826</v>
      </c>
      <c r="G1601" t="s">
        <v>400</v>
      </c>
      <c r="H1601" t="str" cm="1">
        <f t="array" ref="H1601:I1601">_xlfn.TEXTSPLIT(SUBSTITUTE(D1601,"樓",""),"/",,,0)</f>
        <v>16</v>
      </c>
      <c r="I1601" t="str">
        <v>17</v>
      </c>
      <c r="J1601" cm="1">
        <f t="array" ref="J1601">GetNumByUnit(E1601,"房")</f>
        <v>3</v>
      </c>
      <c r="K1601" cm="1">
        <f t="array" ref="K1601">GetNumByUnit(E1601,"廳")</f>
        <v>2</v>
      </c>
      <c r="L1601" cm="1">
        <f t="array" ref="L1601">GetNumByUnit(E1601,"衛")</f>
        <v>2</v>
      </c>
      <c r="M1601" t="str">
        <f t="shared" si="96"/>
        <v xml:space="preserve">台北市信義區吳興街  </v>
      </c>
      <c r="N1601" t="str">
        <f t="shared" si="97"/>
        <v>台北市</v>
      </c>
      <c r="O1601">
        <f t="shared" si="98"/>
        <v>72000</v>
      </c>
      <c r="P1601" t="str">
        <f>_xlfn.XLOOKUP(N1601,區隔!$B$3:$B$20,區隔!C$3:C$20,0)</f>
        <v>北部</v>
      </c>
      <c r="Q1601" t="str">
        <f>LOOKUP(C1601,區隔!$F$3:$F$5,區隔!$E$3:$E$5)</f>
        <v>大坪數</v>
      </c>
      <c r="R1601">
        <f t="shared" si="99"/>
        <v>20</v>
      </c>
    </row>
    <row r="1602" spans="1:18" x14ac:dyDescent="0.3">
      <c r="A1602" s="7" t="s">
        <v>3615</v>
      </c>
      <c r="B1602" t="s">
        <v>1</v>
      </c>
      <c r="C1602">
        <v>50.31</v>
      </c>
      <c r="D1602" t="s">
        <v>389</v>
      </c>
      <c r="E1602" t="s">
        <v>53</v>
      </c>
      <c r="F1602" t="s">
        <v>3616</v>
      </c>
      <c r="G1602" t="s">
        <v>134</v>
      </c>
      <c r="H1602" t="str" cm="1">
        <f t="array" ref="H1602:I1602">_xlfn.TEXTSPLIT(SUBSTITUTE(D1602,"樓",""),"/",,,0)</f>
        <v>3</v>
      </c>
      <c r="I1602" t="str">
        <v>14</v>
      </c>
      <c r="J1602" cm="1">
        <f t="array" ref="J1602">GetNumByUnit(E1602,"房")</f>
        <v>3</v>
      </c>
      <c r="K1602" cm="1">
        <f t="array" ref="K1602">GetNumByUnit(E1602,"廳")</f>
        <v>2</v>
      </c>
      <c r="L1602" cm="1">
        <f t="array" ref="L1602">GetNumByUnit(E1602,"衛")</f>
        <v>2</v>
      </c>
      <c r="M1602" t="str">
        <f t="shared" si="96"/>
        <v xml:space="preserve"> 新北市汐止區康寧街  </v>
      </c>
      <c r="N1602" t="str">
        <f t="shared" si="97"/>
        <v>新北市</v>
      </c>
      <c r="O1602">
        <f t="shared" si="98"/>
        <v>43000</v>
      </c>
      <c r="P1602" t="str">
        <f>_xlfn.XLOOKUP(N1602,區隔!$B$3:$B$20,區隔!C$3:C$20,0)</f>
        <v>北部</v>
      </c>
      <c r="Q1602" t="str">
        <f>LOOKUP(C1602,區隔!$F$3:$F$5,區隔!$E$3:$E$5)</f>
        <v>大坪數</v>
      </c>
      <c r="R1602">
        <f t="shared" si="99"/>
        <v>20</v>
      </c>
    </row>
    <row r="1603" spans="1:18" x14ac:dyDescent="0.3">
      <c r="A1603" s="7" t="s">
        <v>3617</v>
      </c>
      <c r="B1603" t="s">
        <v>1</v>
      </c>
      <c r="C1603">
        <v>14.97</v>
      </c>
      <c r="D1603" t="s">
        <v>60</v>
      </c>
      <c r="E1603" t="s">
        <v>3520</v>
      </c>
      <c r="F1603" t="s">
        <v>1804</v>
      </c>
      <c r="G1603" t="s">
        <v>18</v>
      </c>
      <c r="H1603" t="str" cm="1">
        <f t="array" ref="H1603:I1603">_xlfn.TEXTSPLIT(SUBSTITUTE(D1603,"樓",""),"/",,,0)</f>
        <v>4</v>
      </c>
      <c r="I1603" t="str">
        <v>5</v>
      </c>
      <c r="J1603" cm="1">
        <f t="array" ref="J1603">GetNumByUnit(E1603,"房")</f>
        <v>2</v>
      </c>
      <c r="K1603" cm="1">
        <f t="array" ref="K1603">GetNumByUnit(E1603,"廳")</f>
        <v>1</v>
      </c>
      <c r="L1603" cm="1">
        <f t="array" ref="L1603">GetNumByUnit(E1603,"衛")</f>
        <v>1</v>
      </c>
      <c r="M1603" t="str">
        <f t="shared" ref="M1603:M1666" si="100">IFERROR(_xlfn.TEXTAFTER(F1603,"/",LEN(F1603)-LEN(SUBSTITUTE(F1603,"/",""))),F1603)</f>
        <v xml:space="preserve">新北市中和區連城路  </v>
      </c>
      <c r="N1603" t="str">
        <f t="shared" ref="N1603:N1666" si="101">TRIM(LEFT(M1603,MIN(IFERROR(SEARCH("縣",M1603),999),IFERROR(SEARCH("市",M1603),999))))</f>
        <v>新北市</v>
      </c>
      <c r="O1603">
        <f t="shared" ref="O1603:O1666" si="102">VALUE(SUBSTITUTE(SUBSTITUTE(G1603,",", ""),"元/月",""))</f>
        <v>22000</v>
      </c>
      <c r="P1603" t="str">
        <f>_xlfn.XLOOKUP(N1603,區隔!$B$3:$B$20,區隔!C$3:C$20,0)</f>
        <v>北部</v>
      </c>
      <c r="Q1603" t="str">
        <f>LOOKUP(C1603,區隔!$F$3:$F$5,區隔!$E$3:$E$5)</f>
        <v>小坪數</v>
      </c>
      <c r="R1603">
        <f t="shared" ref="R1603:R1666" si="103">_xlfn.XLOOKUP(CEILING(I1603,10),_xlfn.SEQUENCE(100,,10,10),_xlfn.SEQUENCE(100,,10,10))</f>
        <v>10</v>
      </c>
    </row>
    <row r="1604" spans="1:18" x14ac:dyDescent="0.3">
      <c r="A1604" s="7" t="s">
        <v>3618</v>
      </c>
      <c r="B1604" t="s">
        <v>1</v>
      </c>
      <c r="C1604">
        <v>10.91</v>
      </c>
      <c r="D1604" t="s">
        <v>60</v>
      </c>
      <c r="E1604" t="s">
        <v>178</v>
      </c>
      <c r="F1604" t="s">
        <v>1804</v>
      </c>
      <c r="G1604" t="s">
        <v>18</v>
      </c>
      <c r="H1604" t="str" cm="1">
        <f t="array" ref="H1604:I1604">_xlfn.TEXTSPLIT(SUBSTITUTE(D1604,"樓",""),"/",,,0)</f>
        <v>4</v>
      </c>
      <c r="I1604" t="str">
        <v>5</v>
      </c>
      <c r="J1604" cm="1">
        <f t="array" ref="J1604">GetNumByUnit(E1604,"房")</f>
        <v>2</v>
      </c>
      <c r="K1604" cm="1">
        <f t="array" ref="K1604">GetNumByUnit(E1604,"廳")</f>
        <v>1</v>
      </c>
      <c r="L1604" cm="1">
        <f t="array" ref="L1604">GetNumByUnit(E1604,"衛")</f>
        <v>1</v>
      </c>
      <c r="M1604" t="str">
        <f t="shared" si="100"/>
        <v xml:space="preserve">新北市中和區連城路  </v>
      </c>
      <c r="N1604" t="str">
        <f t="shared" si="101"/>
        <v>新北市</v>
      </c>
      <c r="O1604">
        <f t="shared" si="102"/>
        <v>22000</v>
      </c>
      <c r="P1604" t="str">
        <f>_xlfn.XLOOKUP(N1604,區隔!$B$3:$B$20,區隔!C$3:C$20,0)</f>
        <v>北部</v>
      </c>
      <c r="Q1604" t="str">
        <f>LOOKUP(C1604,區隔!$F$3:$F$5,區隔!$E$3:$E$5)</f>
        <v>小坪數</v>
      </c>
      <c r="R1604">
        <f t="shared" si="103"/>
        <v>10</v>
      </c>
    </row>
    <row r="1605" spans="1:18" x14ac:dyDescent="0.3">
      <c r="A1605" s="7" t="s">
        <v>3619</v>
      </c>
      <c r="B1605" t="s">
        <v>1</v>
      </c>
      <c r="C1605">
        <v>41.72</v>
      </c>
      <c r="D1605" t="s">
        <v>159</v>
      </c>
      <c r="E1605" t="s">
        <v>53</v>
      </c>
      <c r="F1605" t="s">
        <v>1791</v>
      </c>
      <c r="G1605" t="s">
        <v>243</v>
      </c>
      <c r="H1605" t="str" cm="1">
        <f t="array" ref="H1605:I1605">_xlfn.TEXTSPLIT(SUBSTITUTE(D1605,"樓",""),"/",,,0)</f>
        <v>11</v>
      </c>
      <c r="I1605" t="str">
        <v>15</v>
      </c>
      <c r="J1605" cm="1">
        <f t="array" ref="J1605">GetNumByUnit(E1605,"房")</f>
        <v>3</v>
      </c>
      <c r="K1605" cm="1">
        <f t="array" ref="K1605">GetNumByUnit(E1605,"廳")</f>
        <v>2</v>
      </c>
      <c r="L1605" cm="1">
        <f t="array" ref="L1605">GetNumByUnit(E1605,"衛")</f>
        <v>2</v>
      </c>
      <c r="M1605" t="str">
        <f t="shared" si="100"/>
        <v xml:space="preserve">新竹縣竹北市莊敬五街  </v>
      </c>
      <c r="N1605" t="str">
        <f t="shared" si="101"/>
        <v>新竹縣</v>
      </c>
      <c r="O1605">
        <f t="shared" si="102"/>
        <v>30000</v>
      </c>
      <c r="P1605" t="str">
        <f>_xlfn.XLOOKUP(N1605,區隔!$B$3:$B$20,區隔!C$3:C$20,0)</f>
        <v>北部</v>
      </c>
      <c r="Q1605" t="str">
        <f>LOOKUP(C1605,區隔!$F$3:$F$5,區隔!$E$3:$E$5)</f>
        <v>大坪數</v>
      </c>
      <c r="R1605">
        <f t="shared" si="103"/>
        <v>20</v>
      </c>
    </row>
    <row r="1606" spans="1:18" x14ac:dyDescent="0.3">
      <c r="A1606" s="7" t="s">
        <v>3620</v>
      </c>
      <c r="B1606" t="s">
        <v>1</v>
      </c>
      <c r="C1606">
        <v>30.24</v>
      </c>
      <c r="D1606" t="s">
        <v>284</v>
      </c>
      <c r="E1606" t="s">
        <v>167</v>
      </c>
      <c r="F1606" t="s">
        <v>3621</v>
      </c>
      <c r="G1606" t="s">
        <v>243</v>
      </c>
      <c r="H1606" t="str" cm="1">
        <f t="array" ref="H1606:I1606">_xlfn.TEXTSPLIT(SUBSTITUTE(D1606,"樓",""),"/",,,0)</f>
        <v>1-2</v>
      </c>
      <c r="I1606" t="str">
        <v>2</v>
      </c>
      <c r="J1606" cm="1">
        <f t="array" ref="J1606">GetNumByUnit(E1606,"房")</f>
        <v>4</v>
      </c>
      <c r="K1606" cm="1">
        <f t="array" ref="K1606">GetNumByUnit(E1606,"廳")</f>
        <v>3</v>
      </c>
      <c r="L1606" cm="1">
        <f t="array" ref="L1606">GetNumByUnit(E1606,"衛")</f>
        <v>3</v>
      </c>
      <c r="M1606" t="str">
        <f t="shared" si="100"/>
        <v xml:space="preserve">彰化縣彰化市介壽北路  </v>
      </c>
      <c r="N1606" t="str">
        <f t="shared" si="101"/>
        <v>彰化縣</v>
      </c>
      <c r="O1606">
        <f t="shared" si="102"/>
        <v>30000</v>
      </c>
      <c r="P1606" t="str">
        <f>_xlfn.XLOOKUP(N1606,區隔!$B$3:$B$20,區隔!C$3:C$20,0)</f>
        <v>中部</v>
      </c>
      <c r="Q1606" t="str">
        <f>LOOKUP(C1606,區隔!$F$3:$F$5,區隔!$E$3:$E$5)</f>
        <v>大坪數</v>
      </c>
      <c r="R1606">
        <f t="shared" si="103"/>
        <v>10</v>
      </c>
    </row>
    <row r="1607" spans="1:18" x14ac:dyDescent="0.3">
      <c r="A1607" s="7" t="s">
        <v>3622</v>
      </c>
      <c r="B1607" t="s">
        <v>1</v>
      </c>
      <c r="C1607">
        <v>38.51</v>
      </c>
      <c r="D1607" t="s">
        <v>3623</v>
      </c>
      <c r="E1607" t="s">
        <v>61</v>
      </c>
      <c r="F1607" t="s">
        <v>2305</v>
      </c>
      <c r="G1607" t="s">
        <v>1497</v>
      </c>
      <c r="H1607" t="str" cm="1">
        <f t="array" ref="H1607:I1607">_xlfn.TEXTSPLIT(SUBSTITUTE(D1607,"樓",""),"/",,,0)</f>
        <v>23</v>
      </c>
      <c r="I1607" t="str">
        <v>24</v>
      </c>
      <c r="J1607" cm="1">
        <f t="array" ref="J1607">GetNumByUnit(E1607,"房")</f>
        <v>2</v>
      </c>
      <c r="K1607" cm="1">
        <f t="array" ref="K1607">GetNumByUnit(E1607,"廳")</f>
        <v>2</v>
      </c>
      <c r="L1607" cm="1">
        <f t="array" ref="L1607">GetNumByUnit(E1607,"衛")</f>
        <v>1</v>
      </c>
      <c r="M1607" t="str">
        <f t="shared" si="100"/>
        <v xml:space="preserve">桃園市桃園區中華路  </v>
      </c>
      <c r="N1607" t="str">
        <f t="shared" si="101"/>
        <v>桃園市</v>
      </c>
      <c r="O1607">
        <f t="shared" si="102"/>
        <v>28500</v>
      </c>
      <c r="P1607" t="str">
        <f>_xlfn.XLOOKUP(N1607,區隔!$B$3:$B$20,區隔!C$3:C$20,0)</f>
        <v>北部</v>
      </c>
      <c r="Q1607" t="str">
        <f>LOOKUP(C1607,區隔!$F$3:$F$5,區隔!$E$3:$E$5)</f>
        <v>大坪數</v>
      </c>
      <c r="R1607">
        <f t="shared" si="103"/>
        <v>30</v>
      </c>
    </row>
    <row r="1608" spans="1:18" x14ac:dyDescent="0.3">
      <c r="A1608" s="7" t="s">
        <v>3625</v>
      </c>
      <c r="B1608" t="s">
        <v>1</v>
      </c>
      <c r="C1608">
        <v>38.42</v>
      </c>
      <c r="D1608" t="s">
        <v>468</v>
      </c>
      <c r="E1608" t="s">
        <v>53</v>
      </c>
      <c r="F1608" t="s">
        <v>3626</v>
      </c>
      <c r="G1608" t="s">
        <v>243</v>
      </c>
      <c r="H1608" t="str" cm="1">
        <f t="array" ref="H1608:I1608">_xlfn.TEXTSPLIT(SUBSTITUTE(D1608,"樓",""),"/",,,0)</f>
        <v>8</v>
      </c>
      <c r="I1608" t="str">
        <v>13</v>
      </c>
      <c r="J1608" cm="1">
        <f t="array" ref="J1608">GetNumByUnit(E1608,"房")</f>
        <v>3</v>
      </c>
      <c r="K1608" cm="1">
        <f t="array" ref="K1608">GetNumByUnit(E1608,"廳")</f>
        <v>2</v>
      </c>
      <c r="L1608" cm="1">
        <f t="array" ref="L1608">GetNumByUnit(E1608,"衛")</f>
        <v>2</v>
      </c>
      <c r="M1608" t="str">
        <f t="shared" si="100"/>
        <v xml:space="preserve"> 新北市泰山區仁愛路  </v>
      </c>
      <c r="N1608" t="str">
        <f t="shared" si="101"/>
        <v>新北市</v>
      </c>
      <c r="O1608">
        <f t="shared" si="102"/>
        <v>30000</v>
      </c>
      <c r="P1608" t="str">
        <f>_xlfn.XLOOKUP(N1608,區隔!$B$3:$B$20,區隔!C$3:C$20,0)</f>
        <v>北部</v>
      </c>
      <c r="Q1608" t="str">
        <f>LOOKUP(C1608,區隔!$F$3:$F$5,區隔!$E$3:$E$5)</f>
        <v>大坪數</v>
      </c>
      <c r="R1608">
        <f t="shared" si="103"/>
        <v>20</v>
      </c>
    </row>
    <row r="1609" spans="1:18" x14ac:dyDescent="0.3">
      <c r="A1609" s="7" t="s">
        <v>3630</v>
      </c>
      <c r="B1609" t="s">
        <v>1</v>
      </c>
      <c r="C1609">
        <v>17.53</v>
      </c>
      <c r="D1609" t="s">
        <v>963</v>
      </c>
      <c r="E1609" t="s">
        <v>56</v>
      </c>
      <c r="F1609" t="s">
        <v>1764</v>
      </c>
      <c r="G1609" t="s">
        <v>128</v>
      </c>
      <c r="H1609" t="str" cm="1">
        <f t="array" ref="H1609:I1609">_xlfn.TEXTSPLIT(SUBSTITUTE(D1609,"樓",""),"/",,,0)</f>
        <v>2</v>
      </c>
      <c r="I1609" t="str">
        <v>17</v>
      </c>
      <c r="J1609" cm="1">
        <f t="array" ref="J1609">GetNumByUnit(E1609,"房")</f>
        <v>1</v>
      </c>
      <c r="K1609" cm="1">
        <f t="array" ref="K1609">GetNumByUnit(E1609,"廳")</f>
        <v>1</v>
      </c>
      <c r="L1609" cm="1">
        <f t="array" ref="L1609">GetNumByUnit(E1609,"衛")</f>
        <v>1</v>
      </c>
      <c r="M1609" t="str">
        <f t="shared" si="100"/>
        <v xml:space="preserve">新北市汐止區樟樹二路  </v>
      </c>
      <c r="N1609" t="str">
        <f t="shared" si="101"/>
        <v>新北市</v>
      </c>
      <c r="O1609">
        <f t="shared" si="102"/>
        <v>16000</v>
      </c>
      <c r="P1609" t="str">
        <f>_xlfn.XLOOKUP(N1609,區隔!$B$3:$B$20,區隔!C$3:C$20,0)</f>
        <v>北部</v>
      </c>
      <c r="Q1609" t="str">
        <f>LOOKUP(C1609,區隔!$F$3:$F$5,區隔!$E$3:$E$5)</f>
        <v>中坪數</v>
      </c>
      <c r="R1609">
        <f t="shared" si="103"/>
        <v>20</v>
      </c>
    </row>
    <row r="1610" spans="1:18" x14ac:dyDescent="0.3">
      <c r="A1610" s="7" t="s">
        <v>3631</v>
      </c>
      <c r="B1610" t="s">
        <v>1</v>
      </c>
      <c r="C1610">
        <v>42.31</v>
      </c>
      <c r="D1610" t="s">
        <v>871</v>
      </c>
      <c r="E1610" t="s">
        <v>53</v>
      </c>
      <c r="F1610" t="s">
        <v>3632</v>
      </c>
      <c r="G1610" t="s">
        <v>243</v>
      </c>
      <c r="H1610" t="str" cm="1">
        <f t="array" ref="H1610:I1610">_xlfn.TEXTSPLIT(SUBSTITUTE(D1610,"樓",""),"/",,,0)</f>
        <v>7</v>
      </c>
      <c r="I1610" t="str">
        <v>13</v>
      </c>
      <c r="J1610" cm="1">
        <f t="array" ref="J1610">GetNumByUnit(E1610,"房")</f>
        <v>3</v>
      </c>
      <c r="K1610" cm="1">
        <f t="array" ref="K1610">GetNumByUnit(E1610,"廳")</f>
        <v>2</v>
      </c>
      <c r="L1610" cm="1">
        <f t="array" ref="L1610">GetNumByUnit(E1610,"衛")</f>
        <v>2</v>
      </c>
      <c r="M1610" t="str">
        <f t="shared" si="100"/>
        <v xml:space="preserve"> 新竹市新竹市經國路二段  </v>
      </c>
      <c r="N1610" t="str">
        <f t="shared" si="101"/>
        <v>新竹市</v>
      </c>
      <c r="O1610">
        <f t="shared" si="102"/>
        <v>30000</v>
      </c>
      <c r="P1610" t="str">
        <f>_xlfn.XLOOKUP(N1610,區隔!$B$3:$B$20,區隔!C$3:C$20,0)</f>
        <v>北部</v>
      </c>
      <c r="Q1610" t="str">
        <f>LOOKUP(C1610,區隔!$F$3:$F$5,區隔!$E$3:$E$5)</f>
        <v>大坪數</v>
      </c>
      <c r="R1610">
        <f t="shared" si="103"/>
        <v>20</v>
      </c>
    </row>
    <row r="1611" spans="1:18" x14ac:dyDescent="0.3">
      <c r="A1611" s="7" t="s">
        <v>962</v>
      </c>
      <c r="B1611" t="s">
        <v>1</v>
      </c>
      <c r="C1611">
        <v>52.66</v>
      </c>
      <c r="D1611" t="s">
        <v>963</v>
      </c>
      <c r="E1611" t="s">
        <v>607</v>
      </c>
      <c r="F1611" t="s">
        <v>858</v>
      </c>
      <c r="G1611" t="s">
        <v>964</v>
      </c>
      <c r="H1611" t="str" cm="1">
        <f t="array" ref="H1611:I1611">_xlfn.TEXTSPLIT(SUBSTITUTE(D1611,"樓",""),"/",,,0)</f>
        <v>2</v>
      </c>
      <c r="I1611" t="str">
        <v>17</v>
      </c>
      <c r="J1611" cm="1">
        <f t="array" ref="J1611">GetNumByUnit(E1611,"房")</f>
        <v>3</v>
      </c>
      <c r="K1611" cm="1">
        <f t="array" ref="K1611">GetNumByUnit(E1611,"廳")</f>
        <v>2</v>
      </c>
      <c r="L1611" cm="1">
        <f t="array" ref="L1611">GetNumByUnit(E1611,"衛")</f>
        <v>2</v>
      </c>
      <c r="M1611" t="str">
        <f t="shared" si="100"/>
        <v xml:space="preserve">台北市中正區信義路二段  </v>
      </c>
      <c r="N1611" t="str">
        <f t="shared" si="101"/>
        <v>台北市</v>
      </c>
      <c r="O1611">
        <f t="shared" si="102"/>
        <v>105000</v>
      </c>
      <c r="P1611" t="str">
        <f>_xlfn.XLOOKUP(N1611,區隔!$B$3:$B$20,區隔!C$3:C$20,0)</f>
        <v>北部</v>
      </c>
      <c r="Q1611" t="str">
        <f>LOOKUP(C1611,區隔!$F$3:$F$5,區隔!$E$3:$E$5)</f>
        <v>大坪數</v>
      </c>
      <c r="R1611">
        <f t="shared" si="103"/>
        <v>20</v>
      </c>
    </row>
    <row r="1612" spans="1:18" x14ac:dyDescent="0.3">
      <c r="A1612" s="7" t="s">
        <v>3633</v>
      </c>
      <c r="B1612" t="s">
        <v>1</v>
      </c>
      <c r="C1612">
        <v>62.07</v>
      </c>
      <c r="D1612" t="s">
        <v>450</v>
      </c>
      <c r="E1612" t="s">
        <v>53</v>
      </c>
      <c r="F1612" t="s">
        <v>3047</v>
      </c>
      <c r="G1612" t="s">
        <v>228</v>
      </c>
      <c r="H1612" t="str" cm="1">
        <f t="array" ref="H1612:I1612">_xlfn.TEXTSPLIT(SUBSTITUTE(D1612,"樓",""),"/",,,0)</f>
        <v>5</v>
      </c>
      <c r="I1612" t="str">
        <v>12</v>
      </c>
      <c r="J1612" cm="1">
        <f t="array" ref="J1612">GetNumByUnit(E1612,"房")</f>
        <v>3</v>
      </c>
      <c r="K1612" cm="1">
        <f t="array" ref="K1612">GetNumByUnit(E1612,"廳")</f>
        <v>2</v>
      </c>
      <c r="L1612" cm="1">
        <f t="array" ref="L1612">GetNumByUnit(E1612,"衛")</f>
        <v>2</v>
      </c>
      <c r="M1612" t="str">
        <f t="shared" si="100"/>
        <v xml:space="preserve">桃園市桃園區日光路  </v>
      </c>
      <c r="N1612" t="str">
        <f t="shared" si="101"/>
        <v>桃園市</v>
      </c>
      <c r="O1612">
        <f t="shared" si="102"/>
        <v>35000</v>
      </c>
      <c r="P1612" t="str">
        <f>_xlfn.XLOOKUP(N1612,區隔!$B$3:$B$20,區隔!C$3:C$20,0)</f>
        <v>北部</v>
      </c>
      <c r="Q1612" t="str">
        <f>LOOKUP(C1612,區隔!$F$3:$F$5,區隔!$E$3:$E$5)</f>
        <v>大坪數</v>
      </c>
      <c r="R1612">
        <f t="shared" si="103"/>
        <v>20</v>
      </c>
    </row>
    <row r="1613" spans="1:18" x14ac:dyDescent="0.3">
      <c r="A1613" s="7" t="s">
        <v>965</v>
      </c>
      <c r="B1613" t="s">
        <v>1</v>
      </c>
      <c r="C1613">
        <v>3</v>
      </c>
      <c r="D1613" t="s">
        <v>60</v>
      </c>
      <c r="E1613" t="s">
        <v>547</v>
      </c>
      <c r="F1613" t="s">
        <v>966</v>
      </c>
      <c r="G1613" t="s">
        <v>967</v>
      </c>
      <c r="H1613" t="str" cm="1">
        <f t="array" ref="H1613:I1613">_xlfn.TEXTSPLIT(SUBSTITUTE(D1613,"樓",""),"/",,,0)</f>
        <v>4</v>
      </c>
      <c r="I1613" t="str">
        <v>5</v>
      </c>
      <c r="J1613" cm="1">
        <f t="array" ref="J1613">GetNumByUnit(E1613,"房")</f>
        <v>1</v>
      </c>
      <c r="K1613" t="str" cm="1">
        <f t="array" ref="K1613">GetNumByUnit(E1613,"廳")</f>
        <v/>
      </c>
      <c r="L1613" t="str" cm="1">
        <f t="array" ref="L1613">GetNumByUnit(E1613,"衛")</f>
        <v/>
      </c>
      <c r="M1613" t="str">
        <f t="shared" si="100"/>
        <v xml:space="preserve"> 台北市內湖區康寧路三段  </v>
      </c>
      <c r="N1613" t="str">
        <f t="shared" si="101"/>
        <v>台北市</v>
      </c>
      <c r="O1613">
        <f t="shared" si="102"/>
        <v>10000</v>
      </c>
      <c r="P1613" t="str">
        <f>_xlfn.XLOOKUP(N1613,區隔!$B$3:$B$20,區隔!C$3:C$20,0)</f>
        <v>北部</v>
      </c>
      <c r="Q1613" t="str">
        <f>LOOKUP(C1613,區隔!$F$3:$F$5,區隔!$E$3:$E$5)</f>
        <v>小坪數</v>
      </c>
      <c r="R1613">
        <f t="shared" si="103"/>
        <v>10</v>
      </c>
    </row>
    <row r="1614" spans="1:18" x14ac:dyDescent="0.3">
      <c r="A1614" s="7" t="s">
        <v>3634</v>
      </c>
      <c r="B1614" t="s">
        <v>1</v>
      </c>
      <c r="C1614">
        <v>23.6</v>
      </c>
      <c r="D1614" t="s">
        <v>284</v>
      </c>
      <c r="E1614" t="s">
        <v>66</v>
      </c>
      <c r="F1614" t="s">
        <v>2957</v>
      </c>
      <c r="G1614" t="s">
        <v>18</v>
      </c>
      <c r="H1614" t="str" cm="1">
        <f t="array" ref="H1614:I1614">_xlfn.TEXTSPLIT(SUBSTITUTE(D1614,"樓",""),"/",,,0)</f>
        <v>1-2</v>
      </c>
      <c r="I1614" t="str">
        <v>2</v>
      </c>
      <c r="J1614" cm="1">
        <f t="array" ref="J1614">GetNumByUnit(E1614,"房")</f>
        <v>4</v>
      </c>
      <c r="K1614" cm="1">
        <f t="array" ref="K1614">GetNumByUnit(E1614,"廳")</f>
        <v>2</v>
      </c>
      <c r="L1614" cm="1">
        <f t="array" ref="L1614">GetNumByUnit(E1614,"衛")</f>
        <v>2</v>
      </c>
      <c r="M1614" t="str">
        <f t="shared" si="100"/>
        <v xml:space="preserve">桃園市八德區重慶街  </v>
      </c>
      <c r="N1614" t="str">
        <f t="shared" si="101"/>
        <v>桃園市</v>
      </c>
      <c r="O1614">
        <f t="shared" si="102"/>
        <v>22000</v>
      </c>
      <c r="P1614" t="str">
        <f>_xlfn.XLOOKUP(N1614,區隔!$B$3:$B$20,區隔!C$3:C$20,0)</f>
        <v>北部</v>
      </c>
      <c r="Q1614" t="str">
        <f>LOOKUP(C1614,區隔!$F$3:$F$5,區隔!$E$3:$E$5)</f>
        <v>中坪數</v>
      </c>
      <c r="R1614">
        <f t="shared" si="103"/>
        <v>10</v>
      </c>
    </row>
    <row r="1615" spans="1:18" x14ac:dyDescent="0.3">
      <c r="A1615" s="7" t="s">
        <v>3635</v>
      </c>
      <c r="B1615" t="s">
        <v>1</v>
      </c>
      <c r="C1615">
        <v>44.77</v>
      </c>
      <c r="D1615" t="s">
        <v>3636</v>
      </c>
      <c r="E1615" t="s">
        <v>61</v>
      </c>
      <c r="F1615" t="s">
        <v>2719</v>
      </c>
      <c r="G1615" t="s">
        <v>482</v>
      </c>
      <c r="H1615" t="str" cm="1">
        <f t="array" ref="H1615:I1615">_xlfn.TEXTSPLIT(SUBSTITUTE(D1615,"樓",""),"/",,,0)</f>
        <v>6</v>
      </c>
      <c r="I1615" t="str">
        <v>29</v>
      </c>
      <c r="J1615" cm="1">
        <f t="array" ref="J1615">GetNumByUnit(E1615,"房")</f>
        <v>2</v>
      </c>
      <c r="K1615" cm="1">
        <f t="array" ref="K1615">GetNumByUnit(E1615,"廳")</f>
        <v>2</v>
      </c>
      <c r="L1615" cm="1">
        <f t="array" ref="L1615">GetNumByUnit(E1615,"衛")</f>
        <v>1</v>
      </c>
      <c r="M1615" t="str">
        <f t="shared" si="100"/>
        <v xml:space="preserve">新北市淡水區中正路二段  </v>
      </c>
      <c r="N1615" t="str">
        <f t="shared" si="101"/>
        <v>新北市</v>
      </c>
      <c r="O1615">
        <f t="shared" si="102"/>
        <v>29000</v>
      </c>
      <c r="P1615" t="str">
        <f>_xlfn.XLOOKUP(N1615,區隔!$B$3:$B$20,區隔!C$3:C$20,0)</f>
        <v>北部</v>
      </c>
      <c r="Q1615" t="str">
        <f>LOOKUP(C1615,區隔!$F$3:$F$5,區隔!$E$3:$E$5)</f>
        <v>大坪數</v>
      </c>
      <c r="R1615">
        <f t="shared" si="103"/>
        <v>30</v>
      </c>
    </row>
    <row r="1616" spans="1:18" x14ac:dyDescent="0.3">
      <c r="A1616" s="7" t="s">
        <v>3637</v>
      </c>
      <c r="B1616" t="s">
        <v>1</v>
      </c>
      <c r="C1616">
        <v>24.42</v>
      </c>
      <c r="D1616" t="s">
        <v>295</v>
      </c>
      <c r="E1616" t="s">
        <v>3638</v>
      </c>
      <c r="F1616" t="s">
        <v>3639</v>
      </c>
      <c r="G1616" t="s">
        <v>29</v>
      </c>
      <c r="H1616" t="str" cm="1">
        <f t="array" ref="H1616:I1616">_xlfn.TEXTSPLIT(SUBSTITUTE(D1616,"樓",""),"/",,,0)</f>
        <v>3</v>
      </c>
      <c r="I1616" t="str">
        <v>5</v>
      </c>
      <c r="J1616" cm="1">
        <f t="array" ref="J1616">GetNumByUnit(E1616,"房")</f>
        <v>4</v>
      </c>
      <c r="K1616" cm="1">
        <f t="array" ref="K1616">GetNumByUnit(E1616,"廳")</f>
        <v>2</v>
      </c>
      <c r="L1616" cm="1">
        <f t="array" ref="L1616">GetNumByUnit(E1616,"衛")</f>
        <v>1</v>
      </c>
      <c r="M1616" t="str">
        <f t="shared" si="100"/>
        <v xml:space="preserve">新北市樹林區國凱街  </v>
      </c>
      <c r="N1616" t="str">
        <f t="shared" si="101"/>
        <v>新北市</v>
      </c>
      <c r="O1616">
        <f t="shared" si="102"/>
        <v>25000</v>
      </c>
      <c r="P1616" t="str">
        <f>_xlfn.XLOOKUP(N1616,區隔!$B$3:$B$20,區隔!C$3:C$20,0)</f>
        <v>北部</v>
      </c>
      <c r="Q1616" t="str">
        <f>LOOKUP(C1616,區隔!$F$3:$F$5,區隔!$E$3:$E$5)</f>
        <v>中坪數</v>
      </c>
      <c r="R1616">
        <f t="shared" si="103"/>
        <v>10</v>
      </c>
    </row>
    <row r="1617" spans="1:18" x14ac:dyDescent="0.3">
      <c r="A1617" s="7" t="s">
        <v>3640</v>
      </c>
      <c r="B1617" t="s">
        <v>1</v>
      </c>
      <c r="C1617">
        <v>40.229999999999997</v>
      </c>
      <c r="D1617" t="s">
        <v>699</v>
      </c>
      <c r="E1617" t="s">
        <v>53</v>
      </c>
      <c r="F1617" t="s">
        <v>3641</v>
      </c>
      <c r="G1617" t="s">
        <v>245</v>
      </c>
      <c r="H1617" t="str" cm="1">
        <f t="array" ref="H1617:I1617">_xlfn.TEXTSPLIT(SUBSTITUTE(D1617,"樓",""),"/",,,0)</f>
        <v>5</v>
      </c>
      <c r="I1617" t="str">
        <v>21</v>
      </c>
      <c r="J1617" cm="1">
        <f t="array" ref="J1617">GetNumByUnit(E1617,"房")</f>
        <v>3</v>
      </c>
      <c r="K1617" cm="1">
        <f t="array" ref="K1617">GetNumByUnit(E1617,"廳")</f>
        <v>2</v>
      </c>
      <c r="L1617" cm="1">
        <f t="array" ref="L1617">GetNumByUnit(E1617,"衛")</f>
        <v>2</v>
      </c>
      <c r="M1617" t="str">
        <f t="shared" si="100"/>
        <v xml:space="preserve">高雄市楠梓區德賢路  </v>
      </c>
      <c r="N1617" t="str">
        <f t="shared" si="101"/>
        <v>高雄市</v>
      </c>
      <c r="O1617">
        <f t="shared" si="102"/>
        <v>23000</v>
      </c>
      <c r="P1617" t="str">
        <f>_xlfn.XLOOKUP(N1617,區隔!$B$3:$B$20,區隔!C$3:C$20,0)</f>
        <v>南部</v>
      </c>
      <c r="Q1617" t="str">
        <f>LOOKUP(C1617,區隔!$F$3:$F$5,區隔!$E$3:$E$5)</f>
        <v>大坪數</v>
      </c>
      <c r="R1617">
        <f t="shared" si="103"/>
        <v>30</v>
      </c>
    </row>
    <row r="1618" spans="1:18" x14ac:dyDescent="0.3">
      <c r="A1618" s="7" t="s">
        <v>968</v>
      </c>
      <c r="B1618" t="s">
        <v>1</v>
      </c>
      <c r="C1618">
        <v>32.06</v>
      </c>
      <c r="D1618" t="s">
        <v>65</v>
      </c>
      <c r="E1618" t="s">
        <v>53</v>
      </c>
      <c r="F1618" t="s">
        <v>969</v>
      </c>
      <c r="G1618" t="s">
        <v>434</v>
      </c>
      <c r="H1618" t="str" cm="1">
        <f t="array" ref="H1618:I1618">_xlfn.TEXTSPLIT(SUBSTITUTE(D1618,"樓",""),"/",,,0)</f>
        <v>4</v>
      </c>
      <c r="I1618" t="str">
        <v>4</v>
      </c>
      <c r="J1618" cm="1">
        <f t="array" ref="J1618">GetNumByUnit(E1618,"房")</f>
        <v>3</v>
      </c>
      <c r="K1618" cm="1">
        <f t="array" ref="K1618">GetNumByUnit(E1618,"廳")</f>
        <v>2</v>
      </c>
      <c r="L1618" cm="1">
        <f t="array" ref="L1618">GetNumByUnit(E1618,"衛")</f>
        <v>2</v>
      </c>
      <c r="M1618" t="str">
        <f t="shared" si="100"/>
        <v xml:space="preserve">台北市北投區溫泉路  </v>
      </c>
      <c r="N1618" t="str">
        <f t="shared" si="101"/>
        <v>台北市</v>
      </c>
      <c r="O1618">
        <f t="shared" si="102"/>
        <v>33000</v>
      </c>
      <c r="P1618" t="str">
        <f>_xlfn.XLOOKUP(N1618,區隔!$B$3:$B$20,區隔!C$3:C$20,0)</f>
        <v>北部</v>
      </c>
      <c r="Q1618" t="str">
        <f>LOOKUP(C1618,區隔!$F$3:$F$5,區隔!$E$3:$E$5)</f>
        <v>大坪數</v>
      </c>
      <c r="R1618">
        <f t="shared" si="103"/>
        <v>10</v>
      </c>
    </row>
    <row r="1619" spans="1:18" x14ac:dyDescent="0.3">
      <c r="A1619" s="7" t="s">
        <v>970</v>
      </c>
      <c r="B1619" t="s">
        <v>1</v>
      </c>
      <c r="C1619">
        <v>45.24</v>
      </c>
      <c r="D1619" t="s">
        <v>971</v>
      </c>
      <c r="E1619" t="s">
        <v>53</v>
      </c>
      <c r="F1619" t="s">
        <v>822</v>
      </c>
      <c r="G1619" t="s">
        <v>172</v>
      </c>
      <c r="H1619" t="str" cm="1">
        <f t="array" ref="H1619:I1619">_xlfn.TEXTSPLIT(SUBSTITUTE(D1619,"樓",""),"/",,,0)</f>
        <v>6</v>
      </c>
      <c r="I1619" t="str">
        <v>23</v>
      </c>
      <c r="J1619" cm="1">
        <f t="array" ref="J1619">GetNumByUnit(E1619,"房")</f>
        <v>3</v>
      </c>
      <c r="K1619" cm="1">
        <f t="array" ref="K1619">GetNumByUnit(E1619,"廳")</f>
        <v>2</v>
      </c>
      <c r="L1619" cm="1">
        <f t="array" ref="L1619">GetNumByUnit(E1619,"衛")</f>
        <v>2</v>
      </c>
      <c r="M1619" t="str">
        <f t="shared" si="100"/>
        <v xml:space="preserve">台北市南港區永吉路  </v>
      </c>
      <c r="N1619" t="str">
        <f t="shared" si="101"/>
        <v>台北市</v>
      </c>
      <c r="O1619">
        <f t="shared" si="102"/>
        <v>80000</v>
      </c>
      <c r="P1619" t="str">
        <f>_xlfn.XLOOKUP(N1619,區隔!$B$3:$B$20,區隔!C$3:C$20,0)</f>
        <v>北部</v>
      </c>
      <c r="Q1619" t="str">
        <f>LOOKUP(C1619,區隔!$F$3:$F$5,區隔!$E$3:$E$5)</f>
        <v>大坪數</v>
      </c>
      <c r="R1619">
        <f t="shared" si="103"/>
        <v>30</v>
      </c>
    </row>
    <row r="1620" spans="1:18" x14ac:dyDescent="0.3">
      <c r="A1620" s="7" t="s">
        <v>3642</v>
      </c>
      <c r="B1620" t="s">
        <v>1</v>
      </c>
      <c r="C1620">
        <v>24.5</v>
      </c>
      <c r="D1620" t="s">
        <v>159</v>
      </c>
      <c r="E1620" t="s">
        <v>141</v>
      </c>
      <c r="F1620" t="s">
        <v>1777</v>
      </c>
      <c r="G1620" t="s">
        <v>493</v>
      </c>
      <c r="H1620" t="str" cm="1">
        <f t="array" ref="H1620:I1620">_xlfn.TEXTSPLIT(SUBSTITUTE(D1620,"樓",""),"/",,,0)</f>
        <v>11</v>
      </c>
      <c r="I1620" t="str">
        <v>15</v>
      </c>
      <c r="J1620" cm="1">
        <f t="array" ref="J1620">GetNumByUnit(E1620,"房")</f>
        <v>2</v>
      </c>
      <c r="K1620" cm="1">
        <f t="array" ref="K1620">GetNumByUnit(E1620,"廳")</f>
        <v>1</v>
      </c>
      <c r="L1620" cm="1">
        <f t="array" ref="L1620">GetNumByUnit(E1620,"衛")</f>
        <v>1</v>
      </c>
      <c r="M1620" t="str">
        <f t="shared" si="100"/>
        <v xml:space="preserve">高雄市楠梓區大學十九街  </v>
      </c>
      <c r="N1620" t="str">
        <f t="shared" si="101"/>
        <v>高雄市</v>
      </c>
      <c r="O1620">
        <f t="shared" si="102"/>
        <v>20000</v>
      </c>
      <c r="P1620" t="str">
        <f>_xlfn.XLOOKUP(N1620,區隔!$B$3:$B$20,區隔!C$3:C$20,0)</f>
        <v>南部</v>
      </c>
      <c r="Q1620" t="str">
        <f>LOOKUP(C1620,區隔!$F$3:$F$5,區隔!$E$3:$E$5)</f>
        <v>中坪數</v>
      </c>
      <c r="R1620">
        <f t="shared" si="103"/>
        <v>20</v>
      </c>
    </row>
    <row r="1621" spans="1:18" x14ac:dyDescent="0.3">
      <c r="A1621" s="7" t="s">
        <v>3643</v>
      </c>
      <c r="B1621" t="s">
        <v>1</v>
      </c>
      <c r="C1621">
        <v>8</v>
      </c>
      <c r="D1621" t="s">
        <v>65</v>
      </c>
      <c r="E1621" t="s">
        <v>59</v>
      </c>
      <c r="F1621" t="s">
        <v>1697</v>
      </c>
      <c r="G1621" t="s">
        <v>36</v>
      </c>
      <c r="H1621" t="str" cm="1">
        <f t="array" ref="H1621:I1621">_xlfn.TEXTSPLIT(SUBSTITUTE(D1621,"樓",""),"/",,,0)</f>
        <v>4</v>
      </c>
      <c r="I1621" t="str">
        <v>4</v>
      </c>
      <c r="J1621" cm="1">
        <f t="array" ref="J1621">GetNumByUnit(E1621,"房")</f>
        <v>1</v>
      </c>
      <c r="K1621" t="str" cm="1">
        <f t="array" ref="K1621">GetNumByUnit(E1621,"廳")</f>
        <v/>
      </c>
      <c r="L1621" cm="1">
        <f t="array" ref="L1621">GetNumByUnit(E1621,"衛")</f>
        <v>1</v>
      </c>
      <c r="M1621" t="str">
        <f t="shared" si="100"/>
        <v xml:space="preserve">台中市太平區宜昌路  </v>
      </c>
      <c r="N1621" t="str">
        <f t="shared" si="101"/>
        <v>台中市</v>
      </c>
      <c r="O1621">
        <f t="shared" si="102"/>
        <v>7500</v>
      </c>
      <c r="P1621" t="str">
        <f>_xlfn.XLOOKUP(N1621,區隔!$B$3:$B$20,區隔!C$3:C$20,0)</f>
        <v>中部</v>
      </c>
      <c r="Q1621" t="str">
        <f>LOOKUP(C1621,區隔!$F$3:$F$5,區隔!$E$3:$E$5)</f>
        <v>小坪數</v>
      </c>
      <c r="R1621">
        <f t="shared" si="103"/>
        <v>10</v>
      </c>
    </row>
    <row r="1622" spans="1:18" x14ac:dyDescent="0.3">
      <c r="A1622" s="7" t="s">
        <v>972</v>
      </c>
      <c r="B1622" t="s">
        <v>1</v>
      </c>
      <c r="C1622">
        <v>17.21</v>
      </c>
      <c r="D1622" t="s">
        <v>468</v>
      </c>
      <c r="E1622" t="s">
        <v>309</v>
      </c>
      <c r="F1622" t="s">
        <v>230</v>
      </c>
      <c r="G1622" t="s">
        <v>30</v>
      </c>
      <c r="H1622" t="str" cm="1">
        <f t="array" ref="H1622:I1622">_xlfn.TEXTSPLIT(SUBSTITUTE(D1622,"樓",""),"/",,,0)</f>
        <v>8</v>
      </c>
      <c r="I1622" t="str">
        <v>13</v>
      </c>
      <c r="J1622" cm="1">
        <f t="array" ref="J1622">GetNumByUnit(E1622,"房")</f>
        <v>2</v>
      </c>
      <c r="K1622" cm="1">
        <f t="array" ref="K1622">GetNumByUnit(E1622,"廳")</f>
        <v>2</v>
      </c>
      <c r="L1622" cm="1">
        <f t="array" ref="L1622">GetNumByUnit(E1622,"衛")</f>
        <v>1</v>
      </c>
      <c r="M1622" t="str">
        <f t="shared" si="100"/>
        <v xml:space="preserve">台北市中正區忠孝東路一段  </v>
      </c>
      <c r="N1622" t="str">
        <f t="shared" si="101"/>
        <v>台北市</v>
      </c>
      <c r="O1622">
        <f t="shared" si="102"/>
        <v>65000</v>
      </c>
      <c r="P1622" t="str">
        <f>_xlfn.XLOOKUP(N1622,區隔!$B$3:$B$20,區隔!C$3:C$20,0)</f>
        <v>北部</v>
      </c>
      <c r="Q1622" t="str">
        <f>LOOKUP(C1622,區隔!$F$3:$F$5,區隔!$E$3:$E$5)</f>
        <v>中坪數</v>
      </c>
      <c r="R1622">
        <f t="shared" si="103"/>
        <v>20</v>
      </c>
    </row>
    <row r="1623" spans="1:18" x14ac:dyDescent="0.3">
      <c r="A1623" s="7" t="s">
        <v>3644</v>
      </c>
      <c r="B1623" t="s">
        <v>1</v>
      </c>
      <c r="C1623">
        <v>13.72</v>
      </c>
      <c r="D1623" t="s">
        <v>295</v>
      </c>
      <c r="E1623" t="s">
        <v>56</v>
      </c>
      <c r="F1623" t="s">
        <v>3645</v>
      </c>
      <c r="G1623" t="s">
        <v>331</v>
      </c>
      <c r="H1623" t="str" cm="1">
        <f t="array" ref="H1623:I1623">_xlfn.TEXTSPLIT(SUBSTITUTE(D1623,"樓",""),"/",,,0)</f>
        <v>3</v>
      </c>
      <c r="I1623" t="str">
        <v>5</v>
      </c>
      <c r="J1623" cm="1">
        <f t="array" ref="J1623">GetNumByUnit(E1623,"房")</f>
        <v>1</v>
      </c>
      <c r="K1623" cm="1">
        <f t="array" ref="K1623">GetNumByUnit(E1623,"廳")</f>
        <v>1</v>
      </c>
      <c r="L1623" cm="1">
        <f t="array" ref="L1623">GetNumByUnit(E1623,"衛")</f>
        <v>1</v>
      </c>
      <c r="M1623" t="str">
        <f t="shared" si="100"/>
        <v xml:space="preserve">台南市永康區民族路  </v>
      </c>
      <c r="N1623" t="str">
        <f t="shared" si="101"/>
        <v>台南市</v>
      </c>
      <c r="O1623">
        <f t="shared" si="102"/>
        <v>15000</v>
      </c>
      <c r="P1623" t="str">
        <f>_xlfn.XLOOKUP(N1623,區隔!$B$3:$B$20,區隔!C$3:C$20,0)</f>
        <v>南部</v>
      </c>
      <c r="Q1623" t="str">
        <f>LOOKUP(C1623,區隔!$F$3:$F$5,區隔!$E$3:$E$5)</f>
        <v>小坪數</v>
      </c>
      <c r="R1623">
        <f t="shared" si="103"/>
        <v>10</v>
      </c>
    </row>
    <row r="1624" spans="1:18" x14ac:dyDescent="0.3">
      <c r="A1624" s="7" t="s">
        <v>3646</v>
      </c>
      <c r="B1624" t="s">
        <v>1</v>
      </c>
      <c r="C1624">
        <v>13.72</v>
      </c>
      <c r="D1624" t="s">
        <v>60</v>
      </c>
      <c r="E1624" t="s">
        <v>56</v>
      </c>
      <c r="F1624" t="s">
        <v>3645</v>
      </c>
      <c r="G1624" t="s">
        <v>331</v>
      </c>
      <c r="H1624" t="str" cm="1">
        <f t="array" ref="H1624:I1624">_xlfn.TEXTSPLIT(SUBSTITUTE(D1624,"樓",""),"/",,,0)</f>
        <v>4</v>
      </c>
      <c r="I1624" t="str">
        <v>5</v>
      </c>
      <c r="J1624" cm="1">
        <f t="array" ref="J1624">GetNumByUnit(E1624,"房")</f>
        <v>1</v>
      </c>
      <c r="K1624" cm="1">
        <f t="array" ref="K1624">GetNumByUnit(E1624,"廳")</f>
        <v>1</v>
      </c>
      <c r="L1624" cm="1">
        <f t="array" ref="L1624">GetNumByUnit(E1624,"衛")</f>
        <v>1</v>
      </c>
      <c r="M1624" t="str">
        <f t="shared" si="100"/>
        <v xml:space="preserve">台南市永康區民族路  </v>
      </c>
      <c r="N1624" t="str">
        <f t="shared" si="101"/>
        <v>台南市</v>
      </c>
      <c r="O1624">
        <f t="shared" si="102"/>
        <v>15000</v>
      </c>
      <c r="P1624" t="str">
        <f>_xlfn.XLOOKUP(N1624,區隔!$B$3:$B$20,區隔!C$3:C$20,0)</f>
        <v>南部</v>
      </c>
      <c r="Q1624" t="str">
        <f>LOOKUP(C1624,區隔!$F$3:$F$5,區隔!$E$3:$E$5)</f>
        <v>小坪數</v>
      </c>
      <c r="R1624">
        <f t="shared" si="103"/>
        <v>10</v>
      </c>
    </row>
    <row r="1625" spans="1:18" x14ac:dyDescent="0.3">
      <c r="A1625" s="7" t="s">
        <v>973</v>
      </c>
      <c r="B1625" t="s">
        <v>1</v>
      </c>
      <c r="C1625">
        <v>9.4</v>
      </c>
      <c r="D1625" t="s">
        <v>468</v>
      </c>
      <c r="E1625" t="s">
        <v>443</v>
      </c>
      <c r="F1625" t="s">
        <v>974</v>
      </c>
      <c r="G1625" t="s">
        <v>243</v>
      </c>
      <c r="H1625" t="str" cm="1">
        <f t="array" ref="H1625:I1625">_xlfn.TEXTSPLIT(SUBSTITUTE(D1625,"樓",""),"/",,,0)</f>
        <v>8</v>
      </c>
      <c r="I1625" t="str">
        <v>13</v>
      </c>
      <c r="J1625" cm="1">
        <f t="array" ref="J1625">GetNumByUnit(E1625,"房")</f>
        <v>1</v>
      </c>
      <c r="K1625" cm="1">
        <f t="array" ref="K1625">GetNumByUnit(E1625,"廳")</f>
        <v>1</v>
      </c>
      <c r="L1625" cm="1">
        <f t="array" ref="L1625">GetNumByUnit(E1625,"衛")</f>
        <v>1</v>
      </c>
      <c r="M1625" t="str">
        <f t="shared" si="100"/>
        <v xml:space="preserve"> 台北市中山區建國北路一段  </v>
      </c>
      <c r="N1625" t="str">
        <f t="shared" si="101"/>
        <v>台北市</v>
      </c>
      <c r="O1625">
        <f t="shared" si="102"/>
        <v>30000</v>
      </c>
      <c r="P1625" t="str">
        <f>_xlfn.XLOOKUP(N1625,區隔!$B$3:$B$20,區隔!C$3:C$20,0)</f>
        <v>北部</v>
      </c>
      <c r="Q1625" t="str">
        <f>LOOKUP(C1625,區隔!$F$3:$F$5,區隔!$E$3:$E$5)</f>
        <v>小坪數</v>
      </c>
      <c r="R1625">
        <f t="shared" si="103"/>
        <v>20</v>
      </c>
    </row>
    <row r="1626" spans="1:18" x14ac:dyDescent="0.3">
      <c r="A1626" s="7" t="s">
        <v>3647</v>
      </c>
      <c r="B1626" t="s">
        <v>1</v>
      </c>
      <c r="C1626">
        <v>38.53</v>
      </c>
      <c r="D1626" t="s">
        <v>3214</v>
      </c>
      <c r="E1626" t="s">
        <v>66</v>
      </c>
      <c r="F1626" t="s">
        <v>1607</v>
      </c>
      <c r="G1626" t="s">
        <v>89</v>
      </c>
      <c r="H1626" t="str" cm="1">
        <f t="array" ref="H1626:I1626">_xlfn.TEXTSPLIT(SUBSTITUTE(D1626,"樓",""),"/",,,0)</f>
        <v>16</v>
      </c>
      <c r="I1626" t="str">
        <v>22</v>
      </c>
      <c r="J1626" cm="1">
        <f t="array" ref="J1626">GetNumByUnit(E1626,"房")</f>
        <v>4</v>
      </c>
      <c r="K1626" cm="1">
        <f t="array" ref="K1626">GetNumByUnit(E1626,"廳")</f>
        <v>2</v>
      </c>
      <c r="L1626" cm="1">
        <f t="array" ref="L1626">GetNumByUnit(E1626,"衛")</f>
        <v>2</v>
      </c>
      <c r="M1626" t="str">
        <f t="shared" si="100"/>
        <v xml:space="preserve">新北市淡水區淡金路  </v>
      </c>
      <c r="N1626" t="str">
        <f t="shared" si="101"/>
        <v>新北市</v>
      </c>
      <c r="O1626">
        <f t="shared" si="102"/>
        <v>28000</v>
      </c>
      <c r="P1626" t="str">
        <f>_xlfn.XLOOKUP(N1626,區隔!$B$3:$B$20,區隔!C$3:C$20,0)</f>
        <v>北部</v>
      </c>
      <c r="Q1626" t="str">
        <f>LOOKUP(C1626,區隔!$F$3:$F$5,區隔!$E$3:$E$5)</f>
        <v>大坪數</v>
      </c>
      <c r="R1626">
        <f t="shared" si="103"/>
        <v>30</v>
      </c>
    </row>
    <row r="1627" spans="1:18" x14ac:dyDescent="0.3">
      <c r="A1627" s="7" t="s">
        <v>3648</v>
      </c>
      <c r="B1627" t="s">
        <v>1</v>
      </c>
      <c r="C1627">
        <v>46.33</v>
      </c>
      <c r="D1627" t="s">
        <v>771</v>
      </c>
      <c r="E1627" t="s">
        <v>53</v>
      </c>
      <c r="F1627" t="s">
        <v>3649</v>
      </c>
      <c r="G1627" t="s">
        <v>26</v>
      </c>
      <c r="H1627" t="str" cm="1">
        <f t="array" ref="H1627:I1627">_xlfn.TEXTSPLIT(SUBSTITUTE(D1627,"樓",""),"/",,,0)</f>
        <v>2</v>
      </c>
      <c r="I1627" t="str">
        <v>15</v>
      </c>
      <c r="J1627" cm="1">
        <f t="array" ref="J1627">GetNumByUnit(E1627,"房")</f>
        <v>3</v>
      </c>
      <c r="K1627" cm="1">
        <f t="array" ref="K1627">GetNumByUnit(E1627,"廳")</f>
        <v>2</v>
      </c>
      <c r="L1627" cm="1">
        <f t="array" ref="L1627">GetNumByUnit(E1627,"衛")</f>
        <v>2</v>
      </c>
      <c r="M1627" t="str">
        <f t="shared" si="100"/>
        <v xml:space="preserve">新竹縣竹北市仁愛街  </v>
      </c>
      <c r="N1627" t="str">
        <f t="shared" si="101"/>
        <v>新竹縣</v>
      </c>
      <c r="O1627">
        <f t="shared" si="102"/>
        <v>32000</v>
      </c>
      <c r="P1627" t="str">
        <f>_xlfn.XLOOKUP(N1627,區隔!$B$3:$B$20,區隔!C$3:C$20,0)</f>
        <v>北部</v>
      </c>
      <c r="Q1627" t="str">
        <f>LOOKUP(C1627,區隔!$F$3:$F$5,區隔!$E$3:$E$5)</f>
        <v>大坪數</v>
      </c>
      <c r="R1627">
        <f t="shared" si="103"/>
        <v>20</v>
      </c>
    </row>
    <row r="1628" spans="1:18" x14ac:dyDescent="0.3">
      <c r="A1628" s="7" t="s">
        <v>3650</v>
      </c>
      <c r="B1628" t="s">
        <v>1</v>
      </c>
      <c r="C1628">
        <v>28.41</v>
      </c>
      <c r="D1628" t="s">
        <v>871</v>
      </c>
      <c r="E1628" t="s">
        <v>56</v>
      </c>
      <c r="F1628" t="s">
        <v>2422</v>
      </c>
      <c r="G1628" t="s">
        <v>26</v>
      </c>
      <c r="H1628" t="str" cm="1">
        <f t="array" ref="H1628:I1628">_xlfn.TEXTSPLIT(SUBSTITUTE(D1628,"樓",""),"/",,,0)</f>
        <v>7</v>
      </c>
      <c r="I1628" t="str">
        <v>13</v>
      </c>
      <c r="J1628" cm="1">
        <f t="array" ref="J1628">GetNumByUnit(E1628,"房")</f>
        <v>1</v>
      </c>
      <c r="K1628" cm="1">
        <f t="array" ref="K1628">GetNumByUnit(E1628,"廳")</f>
        <v>1</v>
      </c>
      <c r="L1628" cm="1">
        <f t="array" ref="L1628">GetNumByUnit(E1628,"衛")</f>
        <v>1</v>
      </c>
      <c r="M1628" t="str">
        <f t="shared" si="100"/>
        <v xml:space="preserve">台中市西區英才路  </v>
      </c>
      <c r="N1628" t="str">
        <f t="shared" si="101"/>
        <v>台中市</v>
      </c>
      <c r="O1628">
        <f t="shared" si="102"/>
        <v>32000</v>
      </c>
      <c r="P1628" t="str">
        <f>_xlfn.XLOOKUP(N1628,區隔!$B$3:$B$20,區隔!C$3:C$20,0)</f>
        <v>中部</v>
      </c>
      <c r="Q1628" t="str">
        <f>LOOKUP(C1628,區隔!$F$3:$F$5,區隔!$E$3:$E$5)</f>
        <v>中坪數</v>
      </c>
      <c r="R1628">
        <f t="shared" si="103"/>
        <v>20</v>
      </c>
    </row>
    <row r="1629" spans="1:18" x14ac:dyDescent="0.3">
      <c r="A1629" s="7" t="s">
        <v>3651</v>
      </c>
      <c r="B1629" t="s">
        <v>1</v>
      </c>
      <c r="C1629">
        <v>72.89</v>
      </c>
      <c r="D1629" t="s">
        <v>1077</v>
      </c>
      <c r="E1629" t="s">
        <v>1423</v>
      </c>
      <c r="F1629" t="s">
        <v>3652</v>
      </c>
      <c r="G1629" t="s">
        <v>177</v>
      </c>
      <c r="H1629" t="str" cm="1">
        <f t="array" ref="H1629:I1629">_xlfn.TEXTSPLIT(SUBSTITUTE(D1629,"樓",""),"/",,,0)</f>
        <v>1-5</v>
      </c>
      <c r="I1629" t="str">
        <v>5</v>
      </c>
      <c r="J1629" cm="1">
        <f t="array" ref="J1629">GetNumByUnit(E1629,"房")</f>
        <v>4</v>
      </c>
      <c r="K1629" cm="1">
        <f t="array" ref="K1629">GetNumByUnit(E1629,"廳")</f>
        <v>2</v>
      </c>
      <c r="L1629" cm="1">
        <f t="array" ref="L1629">GetNumByUnit(E1629,"衛")</f>
        <v>4</v>
      </c>
      <c r="M1629" t="str">
        <f t="shared" si="100"/>
        <v xml:space="preserve">新竹縣新埔鎮義民路一段  </v>
      </c>
      <c r="N1629" t="str">
        <f t="shared" si="101"/>
        <v>新竹縣</v>
      </c>
      <c r="O1629">
        <f t="shared" si="102"/>
        <v>38000</v>
      </c>
      <c r="P1629" t="str">
        <f>_xlfn.XLOOKUP(N1629,區隔!$B$3:$B$20,區隔!C$3:C$20,0)</f>
        <v>北部</v>
      </c>
      <c r="Q1629" t="str">
        <f>LOOKUP(C1629,區隔!$F$3:$F$5,區隔!$E$3:$E$5)</f>
        <v>大坪數</v>
      </c>
      <c r="R1629">
        <f t="shared" si="103"/>
        <v>10</v>
      </c>
    </row>
    <row r="1630" spans="1:18" x14ac:dyDescent="0.3">
      <c r="A1630" s="7" t="s">
        <v>3653</v>
      </c>
      <c r="B1630" t="s">
        <v>1</v>
      </c>
      <c r="C1630">
        <v>23.84</v>
      </c>
      <c r="D1630" t="s">
        <v>124</v>
      </c>
      <c r="E1630" t="s">
        <v>100</v>
      </c>
      <c r="F1630" t="s">
        <v>1692</v>
      </c>
      <c r="G1630" t="s">
        <v>190</v>
      </c>
      <c r="H1630" t="str" cm="1">
        <f t="array" ref="H1630:I1630">_xlfn.TEXTSPLIT(SUBSTITUTE(D1630,"樓",""),"/",,,0)</f>
        <v>1</v>
      </c>
      <c r="I1630" t="str">
        <v>3</v>
      </c>
      <c r="J1630" t="str" cm="1">
        <f t="array" ref="J1630">GetNumByUnit(E1630,"房")</f>
        <v/>
      </c>
      <c r="K1630" cm="1">
        <f t="array" ref="K1630">GetNumByUnit(E1630,"廳")</f>
        <v>1</v>
      </c>
      <c r="L1630" cm="1">
        <f t="array" ref="L1630">GetNumByUnit(E1630,"衛")</f>
        <v>1</v>
      </c>
      <c r="M1630" t="str">
        <f t="shared" si="100"/>
        <v xml:space="preserve">台南市南區國民路  </v>
      </c>
      <c r="N1630" t="str">
        <f t="shared" si="101"/>
        <v>台南市</v>
      </c>
      <c r="O1630">
        <f t="shared" si="102"/>
        <v>63000</v>
      </c>
      <c r="P1630" t="str">
        <f>_xlfn.XLOOKUP(N1630,區隔!$B$3:$B$20,區隔!C$3:C$20,0)</f>
        <v>南部</v>
      </c>
      <c r="Q1630" t="str">
        <f>LOOKUP(C1630,區隔!$F$3:$F$5,區隔!$E$3:$E$5)</f>
        <v>中坪數</v>
      </c>
      <c r="R1630">
        <f t="shared" si="103"/>
        <v>10</v>
      </c>
    </row>
    <row r="1631" spans="1:18" x14ac:dyDescent="0.3">
      <c r="A1631" s="7" t="s">
        <v>975</v>
      </c>
      <c r="B1631" t="s">
        <v>1</v>
      </c>
      <c r="C1631">
        <v>64.930000000000007</v>
      </c>
      <c r="D1631" t="s">
        <v>976</v>
      </c>
      <c r="E1631" t="s">
        <v>183</v>
      </c>
      <c r="F1631" t="s">
        <v>822</v>
      </c>
      <c r="G1631" t="s">
        <v>277</v>
      </c>
      <c r="H1631" t="str" cm="1">
        <f t="array" ref="H1631:I1631">_xlfn.TEXTSPLIT(SUBSTITUTE(D1631,"樓",""),"/",,,0)</f>
        <v>22</v>
      </c>
      <c r="I1631" t="str">
        <v>23</v>
      </c>
      <c r="J1631" cm="1">
        <f t="array" ref="J1631">GetNumByUnit(E1631,"房")</f>
        <v>4</v>
      </c>
      <c r="K1631" cm="1">
        <f t="array" ref="K1631">GetNumByUnit(E1631,"廳")</f>
        <v>2</v>
      </c>
      <c r="L1631" cm="1">
        <f t="array" ref="L1631">GetNumByUnit(E1631,"衛")</f>
        <v>3</v>
      </c>
      <c r="M1631" t="str">
        <f t="shared" si="100"/>
        <v xml:space="preserve">台北市南港區永吉路  </v>
      </c>
      <c r="N1631" t="str">
        <f t="shared" si="101"/>
        <v>台北市</v>
      </c>
      <c r="O1631">
        <f t="shared" si="102"/>
        <v>120000</v>
      </c>
      <c r="P1631" t="str">
        <f>_xlfn.XLOOKUP(N1631,區隔!$B$3:$B$20,區隔!C$3:C$20,0)</f>
        <v>北部</v>
      </c>
      <c r="Q1631" t="str">
        <f>LOOKUP(C1631,區隔!$F$3:$F$5,區隔!$E$3:$E$5)</f>
        <v>大坪數</v>
      </c>
      <c r="R1631">
        <f t="shared" si="103"/>
        <v>30</v>
      </c>
    </row>
    <row r="1632" spans="1:18" x14ac:dyDescent="0.3">
      <c r="A1632" s="7" t="s">
        <v>3655</v>
      </c>
      <c r="B1632" t="s">
        <v>1</v>
      </c>
      <c r="C1632">
        <v>24.72</v>
      </c>
      <c r="D1632" t="s">
        <v>85</v>
      </c>
      <c r="E1632" t="s">
        <v>61</v>
      </c>
      <c r="F1632" t="s">
        <v>3656</v>
      </c>
      <c r="G1632" t="s">
        <v>493</v>
      </c>
      <c r="H1632" t="str" cm="1">
        <f t="array" ref="H1632:I1632">_xlfn.TEXTSPLIT(SUBSTITUTE(D1632,"樓",""),"/",,,0)</f>
        <v>13</v>
      </c>
      <c r="I1632" t="str">
        <v>15</v>
      </c>
      <c r="J1632" cm="1">
        <f t="array" ref="J1632">GetNumByUnit(E1632,"房")</f>
        <v>2</v>
      </c>
      <c r="K1632" cm="1">
        <f t="array" ref="K1632">GetNumByUnit(E1632,"廳")</f>
        <v>2</v>
      </c>
      <c r="L1632" cm="1">
        <f t="array" ref="L1632">GetNumByUnit(E1632,"衛")</f>
        <v>1</v>
      </c>
      <c r="M1632" t="str">
        <f t="shared" si="100"/>
        <v xml:space="preserve">桃園市八德區仁德路  </v>
      </c>
      <c r="N1632" t="str">
        <f t="shared" si="101"/>
        <v>桃園市</v>
      </c>
      <c r="O1632">
        <f t="shared" si="102"/>
        <v>20000</v>
      </c>
      <c r="P1632" t="str">
        <f>_xlfn.XLOOKUP(N1632,區隔!$B$3:$B$20,區隔!C$3:C$20,0)</f>
        <v>北部</v>
      </c>
      <c r="Q1632" t="str">
        <f>LOOKUP(C1632,區隔!$F$3:$F$5,區隔!$E$3:$E$5)</f>
        <v>中坪數</v>
      </c>
      <c r="R1632">
        <f t="shared" si="103"/>
        <v>20</v>
      </c>
    </row>
    <row r="1633" spans="1:18" x14ac:dyDescent="0.3">
      <c r="A1633" s="7" t="s">
        <v>3657</v>
      </c>
      <c r="B1633" t="s">
        <v>1</v>
      </c>
      <c r="C1633">
        <v>47.96</v>
      </c>
      <c r="D1633" t="s">
        <v>3658</v>
      </c>
      <c r="E1633" t="s">
        <v>53</v>
      </c>
      <c r="F1633" t="s">
        <v>3659</v>
      </c>
      <c r="G1633" t="s">
        <v>434</v>
      </c>
      <c r="H1633" t="str" cm="1">
        <f t="array" ref="H1633:I1633">_xlfn.TEXTSPLIT(SUBSTITUTE(D1633,"樓",""),"/",,,0)</f>
        <v>20</v>
      </c>
      <c r="I1633" t="str">
        <v>27</v>
      </c>
      <c r="J1633" cm="1">
        <f t="array" ref="J1633">GetNumByUnit(E1633,"房")</f>
        <v>3</v>
      </c>
      <c r="K1633" cm="1">
        <f t="array" ref="K1633">GetNumByUnit(E1633,"廳")</f>
        <v>2</v>
      </c>
      <c r="L1633" cm="1">
        <f t="array" ref="L1633">GetNumByUnit(E1633,"衛")</f>
        <v>2</v>
      </c>
      <c r="M1633" t="str">
        <f t="shared" si="100"/>
        <v xml:space="preserve">台中市西屯區環中路三段  </v>
      </c>
      <c r="N1633" t="str">
        <f t="shared" si="101"/>
        <v>台中市</v>
      </c>
      <c r="O1633">
        <f t="shared" si="102"/>
        <v>33000</v>
      </c>
      <c r="P1633" t="str">
        <f>_xlfn.XLOOKUP(N1633,區隔!$B$3:$B$20,區隔!C$3:C$20,0)</f>
        <v>中部</v>
      </c>
      <c r="Q1633" t="str">
        <f>LOOKUP(C1633,區隔!$F$3:$F$5,區隔!$E$3:$E$5)</f>
        <v>大坪數</v>
      </c>
      <c r="R1633">
        <f t="shared" si="103"/>
        <v>30</v>
      </c>
    </row>
    <row r="1634" spans="1:18" x14ac:dyDescent="0.3">
      <c r="A1634" s="7" t="s">
        <v>3661</v>
      </c>
      <c r="B1634" t="s">
        <v>1</v>
      </c>
      <c r="C1634">
        <v>33.270000000000003</v>
      </c>
      <c r="D1634" t="s">
        <v>1067</v>
      </c>
      <c r="E1634" t="s">
        <v>53</v>
      </c>
      <c r="F1634" t="s">
        <v>3662</v>
      </c>
      <c r="G1634" t="s">
        <v>89</v>
      </c>
      <c r="H1634" t="str" cm="1">
        <f t="array" ref="H1634:I1634">_xlfn.TEXTSPLIT(SUBSTITUTE(D1634,"樓",""),"/",,,0)</f>
        <v>15</v>
      </c>
      <c r="I1634" t="str">
        <v>15</v>
      </c>
      <c r="J1634" cm="1">
        <f t="array" ref="J1634">GetNumByUnit(E1634,"房")</f>
        <v>3</v>
      </c>
      <c r="K1634" cm="1">
        <f t="array" ref="K1634">GetNumByUnit(E1634,"廳")</f>
        <v>2</v>
      </c>
      <c r="L1634" cm="1">
        <f t="array" ref="L1634">GetNumByUnit(E1634,"衛")</f>
        <v>2</v>
      </c>
      <c r="M1634" t="str">
        <f t="shared" si="100"/>
        <v xml:space="preserve">高雄市左營區鼓山三路  </v>
      </c>
      <c r="N1634" t="str">
        <f t="shared" si="101"/>
        <v>高雄市</v>
      </c>
      <c r="O1634">
        <f t="shared" si="102"/>
        <v>28000</v>
      </c>
      <c r="P1634" t="str">
        <f>_xlfn.XLOOKUP(N1634,區隔!$B$3:$B$20,區隔!C$3:C$20,0)</f>
        <v>南部</v>
      </c>
      <c r="Q1634" t="str">
        <f>LOOKUP(C1634,區隔!$F$3:$F$5,區隔!$E$3:$E$5)</f>
        <v>大坪數</v>
      </c>
      <c r="R1634">
        <f t="shared" si="103"/>
        <v>20</v>
      </c>
    </row>
    <row r="1635" spans="1:18" x14ac:dyDescent="0.3">
      <c r="A1635" s="7" t="s">
        <v>3663</v>
      </c>
      <c r="B1635" t="s">
        <v>1</v>
      </c>
      <c r="C1635">
        <v>22.04</v>
      </c>
      <c r="D1635" t="s">
        <v>1067</v>
      </c>
      <c r="E1635" t="s">
        <v>56</v>
      </c>
      <c r="F1635" t="s">
        <v>1531</v>
      </c>
      <c r="G1635" t="s">
        <v>562</v>
      </c>
      <c r="H1635" t="str" cm="1">
        <f t="array" ref="H1635:I1635">_xlfn.TEXTSPLIT(SUBSTITUTE(D1635,"樓",""),"/",,,0)</f>
        <v>15</v>
      </c>
      <c r="I1635" t="str">
        <v>15</v>
      </c>
      <c r="J1635" cm="1">
        <f t="array" ref="J1635">GetNumByUnit(E1635,"房")</f>
        <v>1</v>
      </c>
      <c r="K1635" cm="1">
        <f t="array" ref="K1635">GetNumByUnit(E1635,"廳")</f>
        <v>1</v>
      </c>
      <c r="L1635" cm="1">
        <f t="array" ref="L1635">GetNumByUnit(E1635,"衛")</f>
        <v>1</v>
      </c>
      <c r="M1635" t="str">
        <f t="shared" si="100"/>
        <v xml:space="preserve">高雄市苓雅區三多四路  </v>
      </c>
      <c r="N1635" t="str">
        <f t="shared" si="101"/>
        <v>高雄市</v>
      </c>
      <c r="O1635">
        <f t="shared" si="102"/>
        <v>21000</v>
      </c>
      <c r="P1635" t="str">
        <f>_xlfn.XLOOKUP(N1635,區隔!$B$3:$B$20,區隔!C$3:C$20,0)</f>
        <v>南部</v>
      </c>
      <c r="Q1635" t="str">
        <f>LOOKUP(C1635,區隔!$F$3:$F$5,區隔!$E$3:$E$5)</f>
        <v>中坪數</v>
      </c>
      <c r="R1635">
        <f t="shared" si="103"/>
        <v>20</v>
      </c>
    </row>
    <row r="1636" spans="1:18" x14ac:dyDescent="0.3">
      <c r="A1636" s="7" t="s">
        <v>3664</v>
      </c>
      <c r="B1636" t="s">
        <v>1</v>
      </c>
      <c r="C1636">
        <v>36.56</v>
      </c>
      <c r="D1636" t="s">
        <v>1583</v>
      </c>
      <c r="E1636" t="s">
        <v>51</v>
      </c>
      <c r="F1636" t="s">
        <v>3665</v>
      </c>
      <c r="G1636" t="s">
        <v>245</v>
      </c>
      <c r="H1636" t="str" cm="1">
        <f t="array" ref="H1636:I1636">_xlfn.TEXTSPLIT(SUBSTITUTE(D1636,"樓",""),"/",,,0)</f>
        <v>19</v>
      </c>
      <c r="I1636" t="str">
        <v>22</v>
      </c>
      <c r="J1636" cm="1">
        <f t="array" ref="J1636">GetNumByUnit(E1636,"房")</f>
        <v>2</v>
      </c>
      <c r="K1636" cm="1">
        <f t="array" ref="K1636">GetNumByUnit(E1636,"廳")</f>
        <v>2</v>
      </c>
      <c r="L1636" cm="1">
        <f t="array" ref="L1636">GetNumByUnit(E1636,"衛")</f>
        <v>2</v>
      </c>
      <c r="M1636" t="str">
        <f t="shared" si="100"/>
        <v xml:space="preserve">台中市中區自由路二段  </v>
      </c>
      <c r="N1636" t="str">
        <f t="shared" si="101"/>
        <v>台中市</v>
      </c>
      <c r="O1636">
        <f t="shared" si="102"/>
        <v>23000</v>
      </c>
      <c r="P1636" t="str">
        <f>_xlfn.XLOOKUP(N1636,區隔!$B$3:$B$20,區隔!C$3:C$20,0)</f>
        <v>中部</v>
      </c>
      <c r="Q1636" t="str">
        <f>LOOKUP(C1636,區隔!$F$3:$F$5,區隔!$E$3:$E$5)</f>
        <v>大坪數</v>
      </c>
      <c r="R1636">
        <f t="shared" si="103"/>
        <v>30</v>
      </c>
    </row>
    <row r="1637" spans="1:18" x14ac:dyDescent="0.3">
      <c r="A1637" s="7" t="s">
        <v>977</v>
      </c>
      <c r="B1637" t="s">
        <v>1</v>
      </c>
      <c r="C1637">
        <v>6</v>
      </c>
      <c r="D1637" t="s">
        <v>63</v>
      </c>
      <c r="E1637" t="s">
        <v>547</v>
      </c>
      <c r="F1637" t="s">
        <v>328</v>
      </c>
      <c r="G1637" t="s">
        <v>333</v>
      </c>
      <c r="H1637" t="str" cm="1">
        <f t="array" ref="H1637:I1637">_xlfn.TEXTSPLIT(SUBSTITUTE(D1637,"樓",""),"/",,,0)</f>
        <v>5</v>
      </c>
      <c r="I1637" t="str">
        <v>5</v>
      </c>
      <c r="J1637" cm="1">
        <f t="array" ref="J1637">GetNumByUnit(E1637,"房")</f>
        <v>1</v>
      </c>
      <c r="K1637" t="str" cm="1">
        <f t="array" ref="K1637">GetNumByUnit(E1637,"廳")</f>
        <v/>
      </c>
      <c r="L1637" t="str" cm="1">
        <f t="array" ref="L1637">GetNumByUnit(E1637,"衛")</f>
        <v/>
      </c>
      <c r="M1637" t="str">
        <f t="shared" si="100"/>
        <v xml:space="preserve">台北市內湖區文德路  </v>
      </c>
      <c r="N1637" t="str">
        <f t="shared" si="101"/>
        <v>台北市</v>
      </c>
      <c r="O1637">
        <f t="shared" si="102"/>
        <v>11500</v>
      </c>
      <c r="P1637" t="str">
        <f>_xlfn.XLOOKUP(N1637,區隔!$B$3:$B$20,區隔!C$3:C$20,0)</f>
        <v>北部</v>
      </c>
      <c r="Q1637" t="str">
        <f>LOOKUP(C1637,區隔!$F$3:$F$5,區隔!$E$3:$E$5)</f>
        <v>小坪數</v>
      </c>
      <c r="R1637">
        <f t="shared" si="103"/>
        <v>10</v>
      </c>
    </row>
    <row r="1638" spans="1:18" x14ac:dyDescent="0.3">
      <c r="A1638" s="7" t="s">
        <v>3666</v>
      </c>
      <c r="B1638" t="s">
        <v>1</v>
      </c>
      <c r="C1638">
        <v>34.840000000000003</v>
      </c>
      <c r="D1638" t="s">
        <v>50</v>
      </c>
      <c r="E1638" t="s">
        <v>51</v>
      </c>
      <c r="F1638" t="s">
        <v>3331</v>
      </c>
      <c r="G1638" t="s">
        <v>245</v>
      </c>
      <c r="H1638" t="str" cm="1">
        <f t="array" ref="H1638:I1638">_xlfn.TEXTSPLIT(SUBSTITUTE(D1638,"樓",""),"/",,,0)</f>
        <v>2</v>
      </c>
      <c r="I1638" t="str">
        <v>7</v>
      </c>
      <c r="J1638" cm="1">
        <f t="array" ref="J1638">GetNumByUnit(E1638,"房")</f>
        <v>2</v>
      </c>
      <c r="K1638" cm="1">
        <f t="array" ref="K1638">GetNumByUnit(E1638,"廳")</f>
        <v>2</v>
      </c>
      <c r="L1638" cm="1">
        <f t="array" ref="L1638">GetNumByUnit(E1638,"衛")</f>
        <v>2</v>
      </c>
      <c r="M1638" t="str">
        <f t="shared" si="100"/>
        <v xml:space="preserve">台中市南屯區大墩十四街  </v>
      </c>
      <c r="N1638" t="str">
        <f t="shared" si="101"/>
        <v>台中市</v>
      </c>
      <c r="O1638">
        <f t="shared" si="102"/>
        <v>23000</v>
      </c>
      <c r="P1638" t="str">
        <f>_xlfn.XLOOKUP(N1638,區隔!$B$3:$B$20,區隔!C$3:C$20,0)</f>
        <v>中部</v>
      </c>
      <c r="Q1638" t="str">
        <f>LOOKUP(C1638,區隔!$F$3:$F$5,區隔!$E$3:$E$5)</f>
        <v>大坪數</v>
      </c>
      <c r="R1638">
        <f t="shared" si="103"/>
        <v>10</v>
      </c>
    </row>
    <row r="1639" spans="1:18" x14ac:dyDescent="0.3">
      <c r="A1639" s="7" t="s">
        <v>3667</v>
      </c>
      <c r="B1639" t="s">
        <v>1</v>
      </c>
      <c r="C1639">
        <v>37.29</v>
      </c>
      <c r="D1639" t="s">
        <v>261</v>
      </c>
      <c r="E1639" t="s">
        <v>607</v>
      </c>
      <c r="F1639" t="s">
        <v>3668</v>
      </c>
      <c r="G1639" t="s">
        <v>214</v>
      </c>
      <c r="H1639" t="str" cm="1">
        <f t="array" ref="H1639:I1639">_xlfn.TEXTSPLIT(SUBSTITUTE(D1639,"樓",""),"/",,,0)</f>
        <v>2</v>
      </c>
      <c r="I1639" t="str">
        <v>10</v>
      </c>
      <c r="J1639" cm="1">
        <f t="array" ref="J1639">GetNumByUnit(E1639,"房")</f>
        <v>3</v>
      </c>
      <c r="K1639" cm="1">
        <f t="array" ref="K1639">GetNumByUnit(E1639,"廳")</f>
        <v>2</v>
      </c>
      <c r="L1639" cm="1">
        <f t="array" ref="L1639">GetNumByUnit(E1639,"衛")</f>
        <v>2</v>
      </c>
      <c r="M1639" t="str">
        <f t="shared" si="100"/>
        <v xml:space="preserve">台中市大里區自強街  </v>
      </c>
      <c r="N1639" t="str">
        <f t="shared" si="101"/>
        <v>台中市</v>
      </c>
      <c r="O1639">
        <f t="shared" si="102"/>
        <v>18000</v>
      </c>
      <c r="P1639" t="str">
        <f>_xlfn.XLOOKUP(N1639,區隔!$B$3:$B$20,區隔!C$3:C$20,0)</f>
        <v>中部</v>
      </c>
      <c r="Q1639" t="str">
        <f>LOOKUP(C1639,區隔!$F$3:$F$5,區隔!$E$3:$E$5)</f>
        <v>大坪數</v>
      </c>
      <c r="R1639">
        <f t="shared" si="103"/>
        <v>10</v>
      </c>
    </row>
    <row r="1640" spans="1:18" x14ac:dyDescent="0.3">
      <c r="A1640" s="7" t="s">
        <v>3669</v>
      </c>
      <c r="B1640" t="s">
        <v>1</v>
      </c>
      <c r="C1640">
        <v>49.85</v>
      </c>
      <c r="D1640" t="s">
        <v>159</v>
      </c>
      <c r="E1640" t="s">
        <v>53</v>
      </c>
      <c r="F1640" t="s">
        <v>3212</v>
      </c>
      <c r="G1640" t="s">
        <v>41</v>
      </c>
      <c r="H1640" t="str" cm="1">
        <f t="array" ref="H1640:I1640">_xlfn.TEXTSPLIT(SUBSTITUTE(D1640,"樓",""),"/",,,0)</f>
        <v>11</v>
      </c>
      <c r="I1640" t="str">
        <v>15</v>
      </c>
      <c r="J1640" cm="1">
        <f t="array" ref="J1640">GetNumByUnit(E1640,"房")</f>
        <v>3</v>
      </c>
      <c r="K1640" cm="1">
        <f t="array" ref="K1640">GetNumByUnit(E1640,"廳")</f>
        <v>2</v>
      </c>
      <c r="L1640" cm="1">
        <f t="array" ref="L1640">GetNumByUnit(E1640,"衛")</f>
        <v>2</v>
      </c>
      <c r="M1640" t="str">
        <f t="shared" si="100"/>
        <v xml:space="preserve">台中市北屯區崇德八路一段  </v>
      </c>
      <c r="N1640" t="str">
        <f t="shared" si="101"/>
        <v>台中市</v>
      </c>
      <c r="O1640">
        <f t="shared" si="102"/>
        <v>45000</v>
      </c>
      <c r="P1640" t="str">
        <f>_xlfn.XLOOKUP(N1640,區隔!$B$3:$B$20,區隔!C$3:C$20,0)</f>
        <v>中部</v>
      </c>
      <c r="Q1640" t="str">
        <f>LOOKUP(C1640,區隔!$F$3:$F$5,區隔!$E$3:$E$5)</f>
        <v>大坪數</v>
      </c>
      <c r="R1640">
        <f t="shared" si="103"/>
        <v>20</v>
      </c>
    </row>
    <row r="1641" spans="1:18" x14ac:dyDescent="0.3">
      <c r="A1641" s="7" t="s">
        <v>3670</v>
      </c>
      <c r="B1641" t="s">
        <v>1</v>
      </c>
      <c r="C1641">
        <v>45.5</v>
      </c>
      <c r="D1641" t="s">
        <v>771</v>
      </c>
      <c r="E1641" t="s">
        <v>53</v>
      </c>
      <c r="F1641" t="s">
        <v>3671</v>
      </c>
      <c r="G1641" t="s">
        <v>228</v>
      </c>
      <c r="H1641" t="str" cm="1">
        <f t="array" ref="H1641:I1641">_xlfn.TEXTSPLIT(SUBSTITUTE(D1641,"樓",""),"/",,,0)</f>
        <v>2</v>
      </c>
      <c r="I1641" t="str">
        <v>15</v>
      </c>
      <c r="J1641" cm="1">
        <f t="array" ref="J1641">GetNumByUnit(E1641,"房")</f>
        <v>3</v>
      </c>
      <c r="K1641" cm="1">
        <f t="array" ref="K1641">GetNumByUnit(E1641,"廳")</f>
        <v>2</v>
      </c>
      <c r="L1641" cm="1">
        <f t="array" ref="L1641">GetNumByUnit(E1641,"衛")</f>
        <v>2</v>
      </c>
      <c r="M1641" t="str">
        <f t="shared" si="100"/>
        <v xml:space="preserve">新北市土城區青和街  </v>
      </c>
      <c r="N1641" t="str">
        <f t="shared" si="101"/>
        <v>新北市</v>
      </c>
      <c r="O1641">
        <f t="shared" si="102"/>
        <v>35000</v>
      </c>
      <c r="P1641" t="str">
        <f>_xlfn.XLOOKUP(N1641,區隔!$B$3:$B$20,區隔!C$3:C$20,0)</f>
        <v>北部</v>
      </c>
      <c r="Q1641" t="str">
        <f>LOOKUP(C1641,區隔!$F$3:$F$5,區隔!$E$3:$E$5)</f>
        <v>大坪數</v>
      </c>
      <c r="R1641">
        <f t="shared" si="103"/>
        <v>20</v>
      </c>
    </row>
    <row r="1642" spans="1:18" x14ac:dyDescent="0.3">
      <c r="A1642" s="7" t="s">
        <v>3672</v>
      </c>
      <c r="B1642" t="s">
        <v>1</v>
      </c>
      <c r="C1642">
        <v>13.93</v>
      </c>
      <c r="D1642" t="s">
        <v>166</v>
      </c>
      <c r="E1642" t="s">
        <v>56</v>
      </c>
      <c r="F1642" t="s">
        <v>3673</v>
      </c>
      <c r="G1642" t="s">
        <v>329</v>
      </c>
      <c r="H1642" t="str" cm="1">
        <f t="array" ref="H1642:I1642">_xlfn.TEXTSPLIT(SUBSTITUTE(D1642,"樓",""),"/",,,0)</f>
        <v>6</v>
      </c>
      <c r="I1642" t="str">
        <v>7</v>
      </c>
      <c r="J1642" cm="1">
        <f t="array" ref="J1642">GetNumByUnit(E1642,"房")</f>
        <v>1</v>
      </c>
      <c r="K1642" cm="1">
        <f t="array" ref="K1642">GetNumByUnit(E1642,"廳")</f>
        <v>1</v>
      </c>
      <c r="L1642" cm="1">
        <f t="array" ref="L1642">GetNumByUnit(E1642,"衛")</f>
        <v>1</v>
      </c>
      <c r="M1642" t="str">
        <f t="shared" si="100"/>
        <v xml:space="preserve">台中市西屯區櫻城三街  </v>
      </c>
      <c r="N1642" t="str">
        <f t="shared" si="101"/>
        <v>台中市</v>
      </c>
      <c r="O1642">
        <f t="shared" si="102"/>
        <v>16800</v>
      </c>
      <c r="P1642" t="str">
        <f>_xlfn.XLOOKUP(N1642,區隔!$B$3:$B$20,區隔!C$3:C$20,0)</f>
        <v>中部</v>
      </c>
      <c r="Q1642" t="str">
        <f>LOOKUP(C1642,區隔!$F$3:$F$5,區隔!$E$3:$E$5)</f>
        <v>小坪數</v>
      </c>
      <c r="R1642">
        <f t="shared" si="103"/>
        <v>10</v>
      </c>
    </row>
    <row r="1643" spans="1:18" x14ac:dyDescent="0.3">
      <c r="A1643" s="7" t="s">
        <v>3674</v>
      </c>
      <c r="B1643" t="s">
        <v>1</v>
      </c>
      <c r="C1643">
        <v>9.31</v>
      </c>
      <c r="D1643" t="s">
        <v>317</v>
      </c>
      <c r="E1643" t="s">
        <v>56</v>
      </c>
      <c r="F1643" t="s">
        <v>1521</v>
      </c>
      <c r="G1643" t="s">
        <v>856</v>
      </c>
      <c r="H1643" t="str" cm="1">
        <f t="array" ref="H1643:I1643">_xlfn.TEXTSPLIT(SUBSTITUTE(D1643,"樓",""),"/",,,0)</f>
        <v>10</v>
      </c>
      <c r="I1643" t="str">
        <v>19</v>
      </c>
      <c r="J1643" cm="1">
        <f t="array" ref="J1643">GetNumByUnit(E1643,"房")</f>
        <v>1</v>
      </c>
      <c r="K1643" cm="1">
        <f t="array" ref="K1643">GetNumByUnit(E1643,"廳")</f>
        <v>1</v>
      </c>
      <c r="L1643" cm="1">
        <f t="array" ref="L1643">GetNumByUnit(E1643,"衛")</f>
        <v>1</v>
      </c>
      <c r="M1643" t="str">
        <f t="shared" si="100"/>
        <v xml:space="preserve"> 台中市西區三民路一段  </v>
      </c>
      <c r="N1643" t="str">
        <f t="shared" si="101"/>
        <v>台中市</v>
      </c>
      <c r="O1643">
        <f t="shared" si="102"/>
        <v>9500</v>
      </c>
      <c r="P1643" t="str">
        <f>_xlfn.XLOOKUP(N1643,區隔!$B$3:$B$20,區隔!C$3:C$20,0)</f>
        <v>中部</v>
      </c>
      <c r="Q1643" t="str">
        <f>LOOKUP(C1643,區隔!$F$3:$F$5,區隔!$E$3:$E$5)</f>
        <v>小坪數</v>
      </c>
      <c r="R1643">
        <f t="shared" si="103"/>
        <v>20</v>
      </c>
    </row>
    <row r="1644" spans="1:18" x14ac:dyDescent="0.3">
      <c r="A1644" s="7" t="s">
        <v>3675</v>
      </c>
      <c r="B1644" t="s">
        <v>1</v>
      </c>
      <c r="C1644">
        <v>40.630000000000003</v>
      </c>
      <c r="D1644" t="s">
        <v>95</v>
      </c>
      <c r="E1644" t="s">
        <v>61</v>
      </c>
      <c r="F1644" t="s">
        <v>3676</v>
      </c>
      <c r="G1644" t="s">
        <v>29</v>
      </c>
      <c r="H1644" t="str" cm="1">
        <f t="array" ref="H1644:I1644">_xlfn.TEXTSPLIT(SUBSTITUTE(D1644,"樓",""),"/",,,0)</f>
        <v>8</v>
      </c>
      <c r="I1644" t="str">
        <v>15</v>
      </c>
      <c r="J1644" cm="1">
        <f t="array" ref="J1644">GetNumByUnit(E1644,"房")</f>
        <v>2</v>
      </c>
      <c r="K1644" cm="1">
        <f t="array" ref="K1644">GetNumByUnit(E1644,"廳")</f>
        <v>2</v>
      </c>
      <c r="L1644" cm="1">
        <f t="array" ref="L1644">GetNumByUnit(E1644,"衛")</f>
        <v>1</v>
      </c>
      <c r="M1644" t="str">
        <f t="shared" si="100"/>
        <v xml:space="preserve">台中市西屯區上石路  </v>
      </c>
      <c r="N1644" t="str">
        <f t="shared" si="101"/>
        <v>台中市</v>
      </c>
      <c r="O1644">
        <f t="shared" si="102"/>
        <v>25000</v>
      </c>
      <c r="P1644" t="str">
        <f>_xlfn.XLOOKUP(N1644,區隔!$B$3:$B$20,區隔!C$3:C$20,0)</f>
        <v>中部</v>
      </c>
      <c r="Q1644" t="str">
        <f>LOOKUP(C1644,區隔!$F$3:$F$5,區隔!$E$3:$E$5)</f>
        <v>大坪數</v>
      </c>
      <c r="R1644">
        <f t="shared" si="103"/>
        <v>20</v>
      </c>
    </row>
    <row r="1645" spans="1:18" x14ac:dyDescent="0.3">
      <c r="A1645" s="7" t="s">
        <v>3677</v>
      </c>
      <c r="B1645" t="s">
        <v>1</v>
      </c>
      <c r="C1645">
        <v>47.7</v>
      </c>
      <c r="D1645" t="s">
        <v>159</v>
      </c>
      <c r="E1645" t="s">
        <v>53</v>
      </c>
      <c r="F1645" t="s">
        <v>3678</v>
      </c>
      <c r="G1645" t="s">
        <v>434</v>
      </c>
      <c r="H1645" t="str" cm="1">
        <f t="array" ref="H1645:I1645">_xlfn.TEXTSPLIT(SUBSTITUTE(D1645,"樓",""),"/",,,0)</f>
        <v>11</v>
      </c>
      <c r="I1645" t="str">
        <v>15</v>
      </c>
      <c r="J1645" cm="1">
        <f t="array" ref="J1645">GetNumByUnit(E1645,"房")</f>
        <v>3</v>
      </c>
      <c r="K1645" cm="1">
        <f t="array" ref="K1645">GetNumByUnit(E1645,"廳")</f>
        <v>2</v>
      </c>
      <c r="L1645" cm="1">
        <f t="array" ref="L1645">GetNumByUnit(E1645,"衛")</f>
        <v>2</v>
      </c>
      <c r="M1645" t="str">
        <f t="shared" si="100"/>
        <v xml:space="preserve"> 台中市西屯區福安路  </v>
      </c>
      <c r="N1645" t="str">
        <f t="shared" si="101"/>
        <v>台中市</v>
      </c>
      <c r="O1645">
        <f t="shared" si="102"/>
        <v>33000</v>
      </c>
      <c r="P1645" t="str">
        <f>_xlfn.XLOOKUP(N1645,區隔!$B$3:$B$20,區隔!C$3:C$20,0)</f>
        <v>中部</v>
      </c>
      <c r="Q1645" t="str">
        <f>LOOKUP(C1645,區隔!$F$3:$F$5,區隔!$E$3:$E$5)</f>
        <v>大坪數</v>
      </c>
      <c r="R1645">
        <f t="shared" si="103"/>
        <v>20</v>
      </c>
    </row>
    <row r="1646" spans="1:18" x14ac:dyDescent="0.3">
      <c r="A1646" s="7" t="s">
        <v>3679</v>
      </c>
      <c r="B1646" t="s">
        <v>1</v>
      </c>
      <c r="C1646">
        <v>26.79</v>
      </c>
      <c r="D1646" t="s">
        <v>220</v>
      </c>
      <c r="E1646" t="s">
        <v>53</v>
      </c>
      <c r="F1646" t="s">
        <v>1909</v>
      </c>
      <c r="G1646" t="s">
        <v>245</v>
      </c>
      <c r="H1646" t="str" cm="1">
        <f t="array" ref="H1646:I1646">_xlfn.TEXTSPLIT(SUBSTITUTE(D1646,"樓",""),"/",,,0)</f>
        <v>2</v>
      </c>
      <c r="I1646" t="str">
        <v>4</v>
      </c>
      <c r="J1646" cm="1">
        <f t="array" ref="J1646">GetNumByUnit(E1646,"房")</f>
        <v>3</v>
      </c>
      <c r="K1646" cm="1">
        <f t="array" ref="K1646">GetNumByUnit(E1646,"廳")</f>
        <v>2</v>
      </c>
      <c r="L1646" cm="1">
        <f t="array" ref="L1646">GetNumByUnit(E1646,"衛")</f>
        <v>2</v>
      </c>
      <c r="M1646" t="str">
        <f t="shared" si="100"/>
        <v xml:space="preserve">台中市北區雙十路二段  </v>
      </c>
      <c r="N1646" t="str">
        <f t="shared" si="101"/>
        <v>台中市</v>
      </c>
      <c r="O1646">
        <f t="shared" si="102"/>
        <v>23000</v>
      </c>
      <c r="P1646" t="str">
        <f>_xlfn.XLOOKUP(N1646,區隔!$B$3:$B$20,區隔!C$3:C$20,0)</f>
        <v>中部</v>
      </c>
      <c r="Q1646" t="str">
        <f>LOOKUP(C1646,區隔!$F$3:$F$5,區隔!$E$3:$E$5)</f>
        <v>中坪數</v>
      </c>
      <c r="R1646">
        <f t="shared" si="103"/>
        <v>10</v>
      </c>
    </row>
    <row r="1647" spans="1:18" x14ac:dyDescent="0.3">
      <c r="A1647" s="7" t="s">
        <v>3680</v>
      </c>
      <c r="B1647" t="s">
        <v>1</v>
      </c>
      <c r="C1647">
        <v>38.18</v>
      </c>
      <c r="D1647" t="s">
        <v>3681</v>
      </c>
      <c r="E1647" t="s">
        <v>141</v>
      </c>
      <c r="F1647" t="s">
        <v>3682</v>
      </c>
      <c r="G1647" t="s">
        <v>243</v>
      </c>
      <c r="H1647" t="str" cm="1">
        <f t="array" ref="H1647:I1647">_xlfn.TEXTSPLIT(SUBSTITUTE(D1647,"樓",""),"/",,,0)</f>
        <v>25</v>
      </c>
      <c r="I1647" t="str">
        <v>28</v>
      </c>
      <c r="J1647" cm="1">
        <f t="array" ref="J1647">GetNumByUnit(E1647,"房")</f>
        <v>2</v>
      </c>
      <c r="K1647" cm="1">
        <f t="array" ref="K1647">GetNumByUnit(E1647,"廳")</f>
        <v>1</v>
      </c>
      <c r="L1647" cm="1">
        <f t="array" ref="L1647">GetNumByUnit(E1647,"衛")</f>
        <v>1</v>
      </c>
      <c r="M1647" t="str">
        <f t="shared" si="100"/>
        <v xml:space="preserve">台中市東區進德路  </v>
      </c>
      <c r="N1647" t="str">
        <f t="shared" si="101"/>
        <v>台中市</v>
      </c>
      <c r="O1647">
        <f t="shared" si="102"/>
        <v>30000</v>
      </c>
      <c r="P1647" t="str">
        <f>_xlfn.XLOOKUP(N1647,區隔!$B$3:$B$20,區隔!C$3:C$20,0)</f>
        <v>中部</v>
      </c>
      <c r="Q1647" t="str">
        <f>LOOKUP(C1647,區隔!$F$3:$F$5,區隔!$E$3:$E$5)</f>
        <v>大坪數</v>
      </c>
      <c r="R1647">
        <f t="shared" si="103"/>
        <v>30</v>
      </c>
    </row>
    <row r="1648" spans="1:18" x14ac:dyDescent="0.3">
      <c r="A1648" s="7" t="s">
        <v>980</v>
      </c>
      <c r="B1648" t="s">
        <v>1</v>
      </c>
      <c r="C1648">
        <v>33.450000000000003</v>
      </c>
      <c r="D1648" t="s">
        <v>202</v>
      </c>
      <c r="E1648" t="s">
        <v>79</v>
      </c>
      <c r="F1648" t="s">
        <v>142</v>
      </c>
      <c r="G1648" t="s">
        <v>177</v>
      </c>
      <c r="H1648" t="str" cm="1">
        <f t="array" ref="H1648:I1648">_xlfn.TEXTSPLIT(SUBSTITUTE(D1648,"樓",""),"/",,,0)</f>
        <v>2</v>
      </c>
      <c r="I1648" t="str">
        <v>9</v>
      </c>
      <c r="J1648" cm="1">
        <f t="array" ref="J1648">GetNumByUnit(E1648,"房")</f>
        <v>1</v>
      </c>
      <c r="K1648" cm="1">
        <f t="array" ref="K1648">GetNumByUnit(E1648,"廳")</f>
        <v>2</v>
      </c>
      <c r="L1648" cm="1">
        <f t="array" ref="L1648">GetNumByUnit(E1648,"衛")</f>
        <v>1</v>
      </c>
      <c r="M1648" t="str">
        <f t="shared" si="100"/>
        <v xml:space="preserve">台北市北投區三合街一段  </v>
      </c>
      <c r="N1648" t="str">
        <f t="shared" si="101"/>
        <v>台北市</v>
      </c>
      <c r="O1648">
        <f t="shared" si="102"/>
        <v>38000</v>
      </c>
      <c r="P1648" t="str">
        <f>_xlfn.XLOOKUP(N1648,區隔!$B$3:$B$20,區隔!C$3:C$20,0)</f>
        <v>北部</v>
      </c>
      <c r="Q1648" t="str">
        <f>LOOKUP(C1648,區隔!$F$3:$F$5,區隔!$E$3:$E$5)</f>
        <v>大坪數</v>
      </c>
      <c r="R1648">
        <f t="shared" si="103"/>
        <v>10</v>
      </c>
    </row>
    <row r="1649" spans="1:18" x14ac:dyDescent="0.3">
      <c r="A1649" s="7" t="s">
        <v>3683</v>
      </c>
      <c r="B1649" t="s">
        <v>1</v>
      </c>
      <c r="C1649">
        <v>20.329999999999998</v>
      </c>
      <c r="D1649" t="s">
        <v>871</v>
      </c>
      <c r="E1649" t="s">
        <v>141</v>
      </c>
      <c r="F1649" t="s">
        <v>3684</v>
      </c>
      <c r="G1649" t="s">
        <v>434</v>
      </c>
      <c r="H1649" t="str" cm="1">
        <f t="array" ref="H1649:I1649">_xlfn.TEXTSPLIT(SUBSTITUTE(D1649,"樓",""),"/",,,0)</f>
        <v>7</v>
      </c>
      <c r="I1649" t="str">
        <v>13</v>
      </c>
      <c r="J1649" cm="1">
        <f t="array" ref="J1649">GetNumByUnit(E1649,"房")</f>
        <v>2</v>
      </c>
      <c r="K1649" cm="1">
        <f t="array" ref="K1649">GetNumByUnit(E1649,"廳")</f>
        <v>1</v>
      </c>
      <c r="L1649" cm="1">
        <f t="array" ref="L1649">GetNumByUnit(E1649,"衛")</f>
        <v>1</v>
      </c>
      <c r="M1649" t="str">
        <f t="shared" si="100"/>
        <v xml:space="preserve">新北市三重區德厚街  </v>
      </c>
      <c r="N1649" t="str">
        <f t="shared" si="101"/>
        <v>新北市</v>
      </c>
      <c r="O1649">
        <f t="shared" si="102"/>
        <v>33000</v>
      </c>
      <c r="P1649" t="str">
        <f>_xlfn.XLOOKUP(N1649,區隔!$B$3:$B$20,區隔!C$3:C$20,0)</f>
        <v>北部</v>
      </c>
      <c r="Q1649" t="str">
        <f>LOOKUP(C1649,區隔!$F$3:$F$5,區隔!$E$3:$E$5)</f>
        <v>中坪數</v>
      </c>
      <c r="R1649">
        <f t="shared" si="103"/>
        <v>20</v>
      </c>
    </row>
    <row r="1650" spans="1:18" x14ac:dyDescent="0.3">
      <c r="A1650" s="7" t="s">
        <v>3685</v>
      </c>
      <c r="B1650" t="s">
        <v>1</v>
      </c>
      <c r="C1650">
        <v>70.77</v>
      </c>
      <c r="D1650" t="s">
        <v>344</v>
      </c>
      <c r="E1650" t="s">
        <v>3686</v>
      </c>
      <c r="F1650" t="s">
        <v>3687</v>
      </c>
      <c r="G1650" t="s">
        <v>3</v>
      </c>
      <c r="H1650" t="str" cm="1">
        <f t="array" ref="H1650:I1650">_xlfn.TEXTSPLIT(SUBSTITUTE(D1650,"樓",""),"/",,,0)</f>
        <v>1-3</v>
      </c>
      <c r="I1650" t="str">
        <v>3</v>
      </c>
      <c r="J1650" cm="1">
        <f t="array" ref="J1650">GetNumByUnit(E1650,"房")</f>
        <v>4</v>
      </c>
      <c r="K1650" cm="1">
        <f t="array" ref="K1650">GetNumByUnit(E1650,"廳")</f>
        <v>2</v>
      </c>
      <c r="L1650" cm="1">
        <f t="array" ref="L1650">GetNumByUnit(E1650,"衛")</f>
        <v>5</v>
      </c>
      <c r="M1650" t="str">
        <f t="shared" si="100"/>
        <v xml:space="preserve">彰化縣社頭鄉員集路二段  </v>
      </c>
      <c r="N1650" t="str">
        <f t="shared" si="101"/>
        <v>彰化縣</v>
      </c>
      <c r="O1650">
        <f t="shared" si="102"/>
        <v>55000</v>
      </c>
      <c r="P1650" t="str">
        <f>_xlfn.XLOOKUP(N1650,區隔!$B$3:$B$20,區隔!C$3:C$20,0)</f>
        <v>中部</v>
      </c>
      <c r="Q1650" t="str">
        <f>LOOKUP(C1650,區隔!$F$3:$F$5,區隔!$E$3:$E$5)</f>
        <v>大坪數</v>
      </c>
      <c r="R1650">
        <f t="shared" si="103"/>
        <v>10</v>
      </c>
    </row>
    <row r="1651" spans="1:18" x14ac:dyDescent="0.3">
      <c r="A1651" s="7" t="s">
        <v>981</v>
      </c>
      <c r="B1651" t="s">
        <v>1</v>
      </c>
      <c r="C1651">
        <v>20.82</v>
      </c>
      <c r="D1651" t="s">
        <v>982</v>
      </c>
      <c r="E1651" t="s">
        <v>141</v>
      </c>
      <c r="F1651" t="s">
        <v>708</v>
      </c>
      <c r="G1651" t="s">
        <v>107</v>
      </c>
      <c r="H1651" t="str" cm="1">
        <f t="array" ref="H1651:I1651">_xlfn.TEXTSPLIT(SUBSTITUTE(D1651,"樓",""),"/",,,0)</f>
        <v>9</v>
      </c>
      <c r="I1651" t="str">
        <v>22</v>
      </c>
      <c r="J1651" cm="1">
        <f t="array" ref="J1651">GetNumByUnit(E1651,"房")</f>
        <v>2</v>
      </c>
      <c r="K1651" cm="1">
        <f t="array" ref="K1651">GetNumByUnit(E1651,"廳")</f>
        <v>1</v>
      </c>
      <c r="L1651" cm="1">
        <f t="array" ref="L1651">GetNumByUnit(E1651,"衛")</f>
        <v>1</v>
      </c>
      <c r="M1651" t="str">
        <f t="shared" si="100"/>
        <v xml:space="preserve">台北市信義區松隆路  </v>
      </c>
      <c r="N1651" t="str">
        <f t="shared" si="101"/>
        <v>台北市</v>
      </c>
      <c r="O1651">
        <f t="shared" si="102"/>
        <v>52000</v>
      </c>
      <c r="P1651" t="str">
        <f>_xlfn.XLOOKUP(N1651,區隔!$B$3:$B$20,區隔!C$3:C$20,0)</f>
        <v>北部</v>
      </c>
      <c r="Q1651" t="str">
        <f>LOOKUP(C1651,區隔!$F$3:$F$5,區隔!$E$3:$E$5)</f>
        <v>中坪數</v>
      </c>
      <c r="R1651">
        <f t="shared" si="103"/>
        <v>30</v>
      </c>
    </row>
    <row r="1652" spans="1:18" x14ac:dyDescent="0.3">
      <c r="A1652" s="7" t="s">
        <v>3688</v>
      </c>
      <c r="B1652" t="s">
        <v>1</v>
      </c>
      <c r="C1652">
        <v>39.32</v>
      </c>
      <c r="D1652" t="s">
        <v>514</v>
      </c>
      <c r="E1652" t="s">
        <v>66</v>
      </c>
      <c r="F1652" t="s">
        <v>1571</v>
      </c>
      <c r="G1652" t="s">
        <v>29</v>
      </c>
      <c r="H1652" t="str" cm="1">
        <f t="array" ref="H1652:I1652">_xlfn.TEXTSPLIT(SUBSTITUTE(D1652,"樓",""),"/",,,0)</f>
        <v>13</v>
      </c>
      <c r="I1652" t="str">
        <v>13</v>
      </c>
      <c r="J1652" cm="1">
        <f t="array" ref="J1652">GetNumByUnit(E1652,"房")</f>
        <v>4</v>
      </c>
      <c r="K1652" cm="1">
        <f t="array" ref="K1652">GetNumByUnit(E1652,"廳")</f>
        <v>2</v>
      </c>
      <c r="L1652" cm="1">
        <f t="array" ref="L1652">GetNumByUnit(E1652,"衛")</f>
        <v>2</v>
      </c>
      <c r="M1652" t="str">
        <f t="shared" si="100"/>
        <v xml:space="preserve">台中市西屯區福安路  </v>
      </c>
      <c r="N1652" t="str">
        <f t="shared" si="101"/>
        <v>台中市</v>
      </c>
      <c r="O1652">
        <f t="shared" si="102"/>
        <v>25000</v>
      </c>
      <c r="P1652" t="str">
        <f>_xlfn.XLOOKUP(N1652,區隔!$B$3:$B$20,區隔!C$3:C$20,0)</f>
        <v>中部</v>
      </c>
      <c r="Q1652" t="str">
        <f>LOOKUP(C1652,區隔!$F$3:$F$5,區隔!$E$3:$E$5)</f>
        <v>大坪數</v>
      </c>
      <c r="R1652">
        <f t="shared" si="103"/>
        <v>20</v>
      </c>
    </row>
    <row r="1653" spans="1:18" x14ac:dyDescent="0.3">
      <c r="A1653" s="7" t="s">
        <v>3689</v>
      </c>
      <c r="B1653" t="s">
        <v>1</v>
      </c>
      <c r="C1653">
        <v>26.98</v>
      </c>
      <c r="D1653" t="s">
        <v>161</v>
      </c>
      <c r="E1653" t="s">
        <v>56</v>
      </c>
      <c r="F1653" t="s">
        <v>2112</v>
      </c>
      <c r="G1653" t="s">
        <v>89</v>
      </c>
      <c r="H1653" t="str" cm="1">
        <f t="array" ref="H1653:I1653">_xlfn.TEXTSPLIT(SUBSTITUTE(D1653,"樓",""),"/",,,0)</f>
        <v>5</v>
      </c>
      <c r="I1653" t="str">
        <v>15</v>
      </c>
      <c r="J1653" cm="1">
        <f t="array" ref="J1653">GetNumByUnit(E1653,"房")</f>
        <v>1</v>
      </c>
      <c r="K1653" cm="1">
        <f t="array" ref="K1653">GetNumByUnit(E1653,"廳")</f>
        <v>1</v>
      </c>
      <c r="L1653" cm="1">
        <f t="array" ref="L1653">GetNumByUnit(E1653,"衛")</f>
        <v>1</v>
      </c>
      <c r="M1653" t="str">
        <f t="shared" si="100"/>
        <v xml:space="preserve">台中市西屯區河南路三段  </v>
      </c>
      <c r="N1653" t="str">
        <f t="shared" si="101"/>
        <v>台中市</v>
      </c>
      <c r="O1653">
        <f t="shared" si="102"/>
        <v>28000</v>
      </c>
      <c r="P1653" t="str">
        <f>_xlfn.XLOOKUP(N1653,區隔!$B$3:$B$20,區隔!C$3:C$20,0)</f>
        <v>中部</v>
      </c>
      <c r="Q1653" t="str">
        <f>LOOKUP(C1653,區隔!$F$3:$F$5,區隔!$E$3:$E$5)</f>
        <v>中坪數</v>
      </c>
      <c r="R1653">
        <f t="shared" si="103"/>
        <v>20</v>
      </c>
    </row>
    <row r="1654" spans="1:18" x14ac:dyDescent="0.3">
      <c r="A1654" s="7" t="s">
        <v>983</v>
      </c>
      <c r="B1654" t="s">
        <v>1</v>
      </c>
      <c r="C1654">
        <v>44.95</v>
      </c>
      <c r="D1654" t="s">
        <v>418</v>
      </c>
      <c r="E1654" t="s">
        <v>537</v>
      </c>
      <c r="F1654" t="s">
        <v>984</v>
      </c>
      <c r="G1654" t="s">
        <v>234</v>
      </c>
      <c r="H1654" t="str" cm="1">
        <f t="array" ref="H1654:I1654">_xlfn.TEXTSPLIT(SUBSTITUTE(D1654,"樓",""),"/",,,0)</f>
        <v>2</v>
      </c>
      <c r="I1654" t="str">
        <v>6</v>
      </c>
      <c r="J1654" cm="1">
        <f t="array" ref="J1654">GetNumByUnit(E1654,"房")</f>
        <v>3</v>
      </c>
      <c r="K1654" cm="1">
        <f t="array" ref="K1654">GetNumByUnit(E1654,"廳")</f>
        <v>2</v>
      </c>
      <c r="L1654" cm="1">
        <f t="array" ref="L1654">GetNumByUnit(E1654,"衛")</f>
        <v>5</v>
      </c>
      <c r="M1654" t="str">
        <f t="shared" si="100"/>
        <v xml:space="preserve"> 台北市北投區尊賢街  </v>
      </c>
      <c r="N1654" t="str">
        <f t="shared" si="101"/>
        <v>台北市</v>
      </c>
      <c r="O1654">
        <f t="shared" si="102"/>
        <v>39800</v>
      </c>
      <c r="P1654" t="str">
        <f>_xlfn.XLOOKUP(N1654,區隔!$B$3:$B$20,區隔!C$3:C$20,0)</f>
        <v>北部</v>
      </c>
      <c r="Q1654" t="str">
        <f>LOOKUP(C1654,區隔!$F$3:$F$5,區隔!$E$3:$E$5)</f>
        <v>大坪數</v>
      </c>
      <c r="R1654">
        <f t="shared" si="103"/>
        <v>10</v>
      </c>
    </row>
    <row r="1655" spans="1:18" x14ac:dyDescent="0.3">
      <c r="A1655" s="7" t="s">
        <v>985</v>
      </c>
      <c r="B1655" t="s">
        <v>1</v>
      </c>
      <c r="C1655">
        <v>74.05</v>
      </c>
      <c r="D1655" t="s">
        <v>986</v>
      </c>
      <c r="E1655" t="s">
        <v>53</v>
      </c>
      <c r="F1655" t="s">
        <v>157</v>
      </c>
      <c r="G1655" t="s">
        <v>987</v>
      </c>
      <c r="H1655" t="str" cm="1">
        <f t="array" ref="H1655:I1655">_xlfn.TEXTSPLIT(SUBSTITUTE(D1655,"樓",""),"/",,,0)</f>
        <v>3</v>
      </c>
      <c r="I1655" t="str">
        <v>21</v>
      </c>
      <c r="J1655" cm="1">
        <f t="array" ref="J1655">GetNumByUnit(E1655,"房")</f>
        <v>3</v>
      </c>
      <c r="K1655" cm="1">
        <f t="array" ref="K1655">GetNumByUnit(E1655,"廳")</f>
        <v>2</v>
      </c>
      <c r="L1655" cm="1">
        <f t="array" ref="L1655">GetNumByUnit(E1655,"衛")</f>
        <v>2</v>
      </c>
      <c r="M1655" t="str">
        <f t="shared" si="100"/>
        <v xml:space="preserve">台北市南港區經貿二路  </v>
      </c>
      <c r="N1655" t="str">
        <f t="shared" si="101"/>
        <v>台北市</v>
      </c>
      <c r="O1655">
        <f t="shared" si="102"/>
        <v>139000</v>
      </c>
      <c r="P1655" t="str">
        <f>_xlfn.XLOOKUP(N1655,區隔!$B$3:$B$20,區隔!C$3:C$20,0)</f>
        <v>北部</v>
      </c>
      <c r="Q1655" t="str">
        <f>LOOKUP(C1655,區隔!$F$3:$F$5,區隔!$E$3:$E$5)</f>
        <v>大坪數</v>
      </c>
      <c r="R1655">
        <f t="shared" si="103"/>
        <v>30</v>
      </c>
    </row>
    <row r="1656" spans="1:18" x14ac:dyDescent="0.3">
      <c r="A1656" s="7" t="s">
        <v>3690</v>
      </c>
      <c r="B1656" t="s">
        <v>1</v>
      </c>
      <c r="C1656">
        <v>30.06</v>
      </c>
      <c r="D1656" t="s">
        <v>50</v>
      </c>
      <c r="E1656" t="s">
        <v>3691</v>
      </c>
      <c r="F1656" t="s">
        <v>3692</v>
      </c>
      <c r="G1656" t="s">
        <v>228</v>
      </c>
      <c r="H1656" t="str" cm="1">
        <f t="array" ref="H1656:I1656">_xlfn.TEXTSPLIT(SUBSTITUTE(D1656,"樓",""),"/",,,0)</f>
        <v>2</v>
      </c>
      <c r="I1656" t="str">
        <v>7</v>
      </c>
      <c r="J1656" cm="1">
        <f t="array" ref="J1656">GetNumByUnit(E1656,"房")</f>
        <v>3</v>
      </c>
      <c r="K1656" cm="1">
        <f t="array" ref="K1656">GetNumByUnit(E1656,"廳")</f>
        <v>2</v>
      </c>
      <c r="L1656" cm="1">
        <f t="array" ref="L1656">GetNumByUnit(E1656,"衛")</f>
        <v>2</v>
      </c>
      <c r="M1656" t="str">
        <f t="shared" si="100"/>
        <v xml:space="preserve">新北市三重區自強路一段  </v>
      </c>
      <c r="N1656" t="str">
        <f t="shared" si="101"/>
        <v>新北市</v>
      </c>
      <c r="O1656">
        <f t="shared" si="102"/>
        <v>35000</v>
      </c>
      <c r="P1656" t="str">
        <f>_xlfn.XLOOKUP(N1656,區隔!$B$3:$B$20,區隔!C$3:C$20,0)</f>
        <v>北部</v>
      </c>
      <c r="Q1656" t="str">
        <f>LOOKUP(C1656,區隔!$F$3:$F$5,區隔!$E$3:$E$5)</f>
        <v>大坪數</v>
      </c>
      <c r="R1656">
        <f t="shared" si="103"/>
        <v>10</v>
      </c>
    </row>
    <row r="1657" spans="1:18" x14ac:dyDescent="0.3">
      <c r="A1657" s="7" t="s">
        <v>988</v>
      </c>
      <c r="B1657" t="s">
        <v>1</v>
      </c>
      <c r="C1657">
        <v>29.29</v>
      </c>
      <c r="D1657" t="s">
        <v>65</v>
      </c>
      <c r="E1657" t="s">
        <v>187</v>
      </c>
      <c r="F1657" t="s">
        <v>242</v>
      </c>
      <c r="G1657" t="s">
        <v>482</v>
      </c>
      <c r="H1657" t="str" cm="1">
        <f t="array" ref="H1657:I1657">_xlfn.TEXTSPLIT(SUBSTITUTE(D1657,"樓",""),"/",,,0)</f>
        <v>4</v>
      </c>
      <c r="I1657" t="str">
        <v>4</v>
      </c>
      <c r="J1657" cm="1">
        <f t="array" ref="J1657">GetNumByUnit(E1657,"房")</f>
        <v>3</v>
      </c>
      <c r="K1657" cm="1">
        <f t="array" ref="K1657">GetNumByUnit(E1657,"廳")</f>
        <v>2</v>
      </c>
      <c r="L1657" cm="1">
        <f t="array" ref="L1657">GetNumByUnit(E1657,"衛")</f>
        <v>1</v>
      </c>
      <c r="M1657" t="str">
        <f t="shared" si="100"/>
        <v xml:space="preserve">台北市大同區重慶北路三段  </v>
      </c>
      <c r="N1657" t="str">
        <f t="shared" si="101"/>
        <v>台北市</v>
      </c>
      <c r="O1657">
        <f t="shared" si="102"/>
        <v>29000</v>
      </c>
      <c r="P1657" t="str">
        <f>_xlfn.XLOOKUP(N1657,區隔!$B$3:$B$20,區隔!C$3:C$20,0)</f>
        <v>北部</v>
      </c>
      <c r="Q1657" t="str">
        <f>LOOKUP(C1657,區隔!$F$3:$F$5,區隔!$E$3:$E$5)</f>
        <v>中坪數</v>
      </c>
      <c r="R1657">
        <f t="shared" si="103"/>
        <v>10</v>
      </c>
    </row>
    <row r="1658" spans="1:18" x14ac:dyDescent="0.3">
      <c r="A1658" s="7" t="s">
        <v>3695</v>
      </c>
      <c r="B1658" t="s">
        <v>1</v>
      </c>
      <c r="C1658">
        <v>20</v>
      </c>
      <c r="D1658" t="s">
        <v>3696</v>
      </c>
      <c r="E1658" t="s">
        <v>53</v>
      </c>
      <c r="F1658" t="s">
        <v>2147</v>
      </c>
      <c r="G1658" t="s">
        <v>3</v>
      </c>
      <c r="H1658" t="str" cm="1">
        <f t="array" ref="H1658:I1658">_xlfn.TEXTSPLIT(SUBSTITUTE(D1658,"樓",""),"/",,,0)</f>
        <v>B1-1</v>
      </c>
      <c r="I1658" t="str">
        <v>18</v>
      </c>
      <c r="J1658" cm="1">
        <f t="array" ref="J1658">GetNumByUnit(E1658,"房")</f>
        <v>3</v>
      </c>
      <c r="K1658" cm="1">
        <f t="array" ref="K1658">GetNumByUnit(E1658,"廳")</f>
        <v>2</v>
      </c>
      <c r="L1658" cm="1">
        <f t="array" ref="L1658">GetNumByUnit(E1658,"衛")</f>
        <v>2</v>
      </c>
      <c r="M1658" t="str">
        <f t="shared" si="100"/>
        <v xml:space="preserve">新北市汐止區東勢街  </v>
      </c>
      <c r="N1658" t="str">
        <f t="shared" si="101"/>
        <v>新北市</v>
      </c>
      <c r="O1658">
        <f t="shared" si="102"/>
        <v>55000</v>
      </c>
      <c r="P1658" t="str">
        <f>_xlfn.XLOOKUP(N1658,區隔!$B$3:$B$20,區隔!C$3:C$20,0)</f>
        <v>北部</v>
      </c>
      <c r="Q1658" t="str">
        <f>LOOKUP(C1658,區隔!$F$3:$F$5,區隔!$E$3:$E$5)</f>
        <v>中坪數</v>
      </c>
      <c r="R1658">
        <f t="shared" si="103"/>
        <v>20</v>
      </c>
    </row>
    <row r="1659" spans="1:18" x14ac:dyDescent="0.3">
      <c r="A1659" s="7" t="s">
        <v>989</v>
      </c>
      <c r="B1659" t="s">
        <v>1</v>
      </c>
      <c r="C1659">
        <v>148.69</v>
      </c>
      <c r="D1659" t="s">
        <v>82</v>
      </c>
      <c r="E1659" t="s">
        <v>990</v>
      </c>
      <c r="F1659" t="s">
        <v>282</v>
      </c>
      <c r="G1659" t="s">
        <v>283</v>
      </c>
      <c r="H1659" t="str" cm="1">
        <f t="array" ref="H1659:I1659">_xlfn.TEXTSPLIT(SUBSTITUTE(D1659,"樓",""),"/",,,0)</f>
        <v>4</v>
      </c>
      <c r="I1659" t="str">
        <v>12</v>
      </c>
      <c r="J1659" cm="1">
        <f t="array" ref="J1659">GetNumByUnit(E1659,"房")</f>
        <v>3</v>
      </c>
      <c r="K1659" cm="1">
        <f t="array" ref="K1659">GetNumByUnit(E1659,"廳")</f>
        <v>2</v>
      </c>
      <c r="L1659" cm="1">
        <f t="array" ref="L1659">GetNumByUnit(E1659,"衛")</f>
        <v>3</v>
      </c>
      <c r="M1659" t="str">
        <f t="shared" si="100"/>
        <v xml:space="preserve">台北市信義區永吉路  </v>
      </c>
      <c r="N1659" t="str">
        <f t="shared" si="101"/>
        <v>台北市</v>
      </c>
      <c r="O1659">
        <f t="shared" si="102"/>
        <v>250000</v>
      </c>
      <c r="P1659" t="str">
        <f>_xlfn.XLOOKUP(N1659,區隔!$B$3:$B$20,區隔!C$3:C$20,0)</f>
        <v>北部</v>
      </c>
      <c r="Q1659" t="str">
        <f>LOOKUP(C1659,區隔!$F$3:$F$5,區隔!$E$3:$E$5)</f>
        <v>大坪數</v>
      </c>
      <c r="R1659">
        <f t="shared" si="103"/>
        <v>20</v>
      </c>
    </row>
    <row r="1660" spans="1:18" x14ac:dyDescent="0.3">
      <c r="A1660" s="7" t="s">
        <v>3697</v>
      </c>
      <c r="B1660" t="s">
        <v>1</v>
      </c>
      <c r="C1660">
        <v>48.9</v>
      </c>
      <c r="D1660" t="s">
        <v>652</v>
      </c>
      <c r="E1660" t="s">
        <v>53</v>
      </c>
      <c r="F1660" t="s">
        <v>3698</v>
      </c>
      <c r="G1660" t="s">
        <v>3699</v>
      </c>
      <c r="H1660" t="str" cm="1">
        <f t="array" ref="H1660:I1660">_xlfn.TEXTSPLIT(SUBSTITUTE(D1660,"樓",""),"/",,,0)</f>
        <v>11</v>
      </c>
      <c r="I1660" t="str">
        <v>12</v>
      </c>
      <c r="J1660" cm="1">
        <f t="array" ref="J1660">GetNumByUnit(E1660,"房")</f>
        <v>3</v>
      </c>
      <c r="K1660" cm="1">
        <f t="array" ref="K1660">GetNumByUnit(E1660,"廳")</f>
        <v>2</v>
      </c>
      <c r="L1660" cm="1">
        <f t="array" ref="L1660">GetNumByUnit(E1660,"衛")</f>
        <v>2</v>
      </c>
      <c r="M1660" t="str">
        <f t="shared" si="100"/>
        <v xml:space="preserve">台中市潭子區頭家路  </v>
      </c>
      <c r="N1660" t="str">
        <f t="shared" si="101"/>
        <v>台中市</v>
      </c>
      <c r="O1660">
        <f t="shared" si="102"/>
        <v>28300</v>
      </c>
      <c r="P1660" t="str">
        <f>_xlfn.XLOOKUP(N1660,區隔!$B$3:$B$20,區隔!C$3:C$20,0)</f>
        <v>中部</v>
      </c>
      <c r="Q1660" t="str">
        <f>LOOKUP(C1660,區隔!$F$3:$F$5,區隔!$E$3:$E$5)</f>
        <v>大坪數</v>
      </c>
      <c r="R1660">
        <f t="shared" si="103"/>
        <v>20</v>
      </c>
    </row>
    <row r="1661" spans="1:18" x14ac:dyDescent="0.3">
      <c r="A1661" s="7" t="s">
        <v>991</v>
      </c>
      <c r="B1661" t="s">
        <v>1</v>
      </c>
      <c r="C1661">
        <v>28.13</v>
      </c>
      <c r="D1661" t="s">
        <v>284</v>
      </c>
      <c r="E1661" t="s">
        <v>204</v>
      </c>
      <c r="F1661" t="s">
        <v>992</v>
      </c>
      <c r="G1661" t="s">
        <v>30</v>
      </c>
      <c r="H1661" t="str" cm="1">
        <f t="array" ref="H1661:I1661">_xlfn.TEXTSPLIT(SUBSTITUTE(D1661,"樓",""),"/",,,0)</f>
        <v>1-2</v>
      </c>
      <c r="I1661" t="str">
        <v>2</v>
      </c>
      <c r="J1661" cm="1">
        <f t="array" ref="J1661">GetNumByUnit(E1661,"房")</f>
        <v>3</v>
      </c>
      <c r="K1661" cm="1">
        <f t="array" ref="K1661">GetNumByUnit(E1661,"廳")</f>
        <v>3</v>
      </c>
      <c r="L1661" cm="1">
        <f t="array" ref="L1661">GetNumByUnit(E1661,"衛")</f>
        <v>2</v>
      </c>
      <c r="M1661" t="str">
        <f t="shared" si="100"/>
        <v xml:space="preserve">台北市北投區致遠三路  </v>
      </c>
      <c r="N1661" t="str">
        <f t="shared" si="101"/>
        <v>台北市</v>
      </c>
      <c r="O1661">
        <f t="shared" si="102"/>
        <v>65000</v>
      </c>
      <c r="P1661" t="str">
        <f>_xlfn.XLOOKUP(N1661,區隔!$B$3:$B$20,區隔!C$3:C$20,0)</f>
        <v>北部</v>
      </c>
      <c r="Q1661" t="str">
        <f>LOOKUP(C1661,區隔!$F$3:$F$5,區隔!$E$3:$E$5)</f>
        <v>中坪數</v>
      </c>
      <c r="R1661">
        <f t="shared" si="103"/>
        <v>10</v>
      </c>
    </row>
    <row r="1662" spans="1:18" x14ac:dyDescent="0.3">
      <c r="A1662" s="7" t="s">
        <v>3700</v>
      </c>
      <c r="B1662" t="s">
        <v>1</v>
      </c>
      <c r="C1662">
        <v>59.18</v>
      </c>
      <c r="D1662" t="s">
        <v>1266</v>
      </c>
      <c r="E1662" t="s">
        <v>167</v>
      </c>
      <c r="F1662" t="s">
        <v>3701</v>
      </c>
      <c r="G1662" t="s">
        <v>112</v>
      </c>
      <c r="H1662" t="str" cm="1">
        <f t="array" ref="H1662:I1662">_xlfn.TEXTSPLIT(SUBSTITUTE(D1662,"樓",""),"/",,,0)</f>
        <v>1-4</v>
      </c>
      <c r="I1662" t="str">
        <v>4</v>
      </c>
      <c r="J1662" cm="1">
        <f t="array" ref="J1662">GetNumByUnit(E1662,"房")</f>
        <v>4</v>
      </c>
      <c r="K1662" cm="1">
        <f t="array" ref="K1662">GetNumByUnit(E1662,"廳")</f>
        <v>3</v>
      </c>
      <c r="L1662" cm="1">
        <f t="array" ref="L1662">GetNumByUnit(E1662,"衛")</f>
        <v>3</v>
      </c>
      <c r="M1662" t="str">
        <f t="shared" si="100"/>
        <v xml:space="preserve">台中市南屯區永春東一路  </v>
      </c>
      <c r="N1662" t="str">
        <f t="shared" si="101"/>
        <v>台中市</v>
      </c>
      <c r="O1662">
        <f t="shared" si="102"/>
        <v>60000</v>
      </c>
      <c r="P1662" t="str">
        <f>_xlfn.XLOOKUP(N1662,區隔!$B$3:$B$20,區隔!C$3:C$20,0)</f>
        <v>中部</v>
      </c>
      <c r="Q1662" t="str">
        <f>LOOKUP(C1662,區隔!$F$3:$F$5,區隔!$E$3:$E$5)</f>
        <v>大坪數</v>
      </c>
      <c r="R1662">
        <f t="shared" si="103"/>
        <v>10</v>
      </c>
    </row>
    <row r="1663" spans="1:18" x14ac:dyDescent="0.3">
      <c r="A1663" s="7" t="s">
        <v>3702</v>
      </c>
      <c r="B1663" t="s">
        <v>1</v>
      </c>
      <c r="C1663">
        <v>26.4</v>
      </c>
      <c r="D1663" t="s">
        <v>546</v>
      </c>
      <c r="E1663" t="s">
        <v>53</v>
      </c>
      <c r="F1663" t="s">
        <v>2971</v>
      </c>
      <c r="G1663" t="s">
        <v>26</v>
      </c>
      <c r="H1663" t="str" cm="1">
        <f t="array" ref="H1663:I1663">_xlfn.TEXTSPLIT(SUBSTITUTE(D1663,"樓",""),"/",,,0)</f>
        <v>6</v>
      </c>
      <c r="I1663" t="str">
        <v>9</v>
      </c>
      <c r="J1663" cm="1">
        <f t="array" ref="J1663">GetNumByUnit(E1663,"房")</f>
        <v>3</v>
      </c>
      <c r="K1663" cm="1">
        <f t="array" ref="K1663">GetNumByUnit(E1663,"廳")</f>
        <v>2</v>
      </c>
      <c r="L1663" cm="1">
        <f t="array" ref="L1663">GetNumByUnit(E1663,"衛")</f>
        <v>2</v>
      </c>
      <c r="M1663" t="str">
        <f t="shared" si="100"/>
        <v xml:space="preserve">新北市永和區秀朗路二段  </v>
      </c>
      <c r="N1663" t="str">
        <f t="shared" si="101"/>
        <v>新北市</v>
      </c>
      <c r="O1663">
        <f t="shared" si="102"/>
        <v>32000</v>
      </c>
      <c r="P1663" t="str">
        <f>_xlfn.XLOOKUP(N1663,區隔!$B$3:$B$20,區隔!C$3:C$20,0)</f>
        <v>北部</v>
      </c>
      <c r="Q1663" t="str">
        <f>LOOKUP(C1663,區隔!$F$3:$F$5,區隔!$E$3:$E$5)</f>
        <v>中坪數</v>
      </c>
      <c r="R1663">
        <f t="shared" si="103"/>
        <v>10</v>
      </c>
    </row>
    <row r="1664" spans="1:18" x14ac:dyDescent="0.3">
      <c r="A1664" s="7" t="s">
        <v>3703</v>
      </c>
      <c r="B1664" t="s">
        <v>1</v>
      </c>
      <c r="C1664">
        <v>42.63</v>
      </c>
      <c r="D1664" t="s">
        <v>137</v>
      </c>
      <c r="E1664" t="s">
        <v>53</v>
      </c>
      <c r="F1664" t="s">
        <v>3704</v>
      </c>
      <c r="G1664" t="s">
        <v>365</v>
      </c>
      <c r="H1664" t="str" cm="1">
        <f t="array" ref="H1664:I1664">_xlfn.TEXTSPLIT(SUBSTITUTE(D1664,"樓",""),"/",,,0)</f>
        <v>12</v>
      </c>
      <c r="I1664" t="str">
        <v>14</v>
      </c>
      <c r="J1664" cm="1">
        <f t="array" ref="J1664">GetNumByUnit(E1664,"房")</f>
        <v>3</v>
      </c>
      <c r="K1664" cm="1">
        <f t="array" ref="K1664">GetNumByUnit(E1664,"廳")</f>
        <v>2</v>
      </c>
      <c r="L1664" cm="1">
        <f t="array" ref="L1664">GetNumByUnit(E1664,"衛")</f>
        <v>2</v>
      </c>
      <c r="M1664" t="str">
        <f t="shared" si="100"/>
        <v xml:space="preserve">新北市淡水區義山路一段  </v>
      </c>
      <c r="N1664" t="str">
        <f t="shared" si="101"/>
        <v>新北市</v>
      </c>
      <c r="O1664">
        <f t="shared" si="102"/>
        <v>42000</v>
      </c>
      <c r="P1664" t="str">
        <f>_xlfn.XLOOKUP(N1664,區隔!$B$3:$B$20,區隔!C$3:C$20,0)</f>
        <v>北部</v>
      </c>
      <c r="Q1664" t="str">
        <f>LOOKUP(C1664,區隔!$F$3:$F$5,區隔!$E$3:$E$5)</f>
        <v>大坪數</v>
      </c>
      <c r="R1664">
        <f t="shared" si="103"/>
        <v>20</v>
      </c>
    </row>
    <row r="1665" spans="1:18" x14ac:dyDescent="0.3">
      <c r="A1665" s="7" t="s">
        <v>3705</v>
      </c>
      <c r="B1665" t="s">
        <v>1</v>
      </c>
      <c r="C1665">
        <v>19.760000000000002</v>
      </c>
      <c r="D1665" t="s">
        <v>765</v>
      </c>
      <c r="E1665" t="s">
        <v>56</v>
      </c>
      <c r="F1665" t="s">
        <v>2011</v>
      </c>
      <c r="G1665" t="s">
        <v>1466</v>
      </c>
      <c r="H1665" t="str" cm="1">
        <f t="array" ref="H1665:I1665">_xlfn.TEXTSPLIT(SUBSTITUTE(D1665,"樓",""),"/",,,0)</f>
        <v>6</v>
      </c>
      <c r="I1665" t="str">
        <v>15</v>
      </c>
      <c r="J1665" cm="1">
        <f t="array" ref="J1665">GetNumByUnit(E1665,"房")</f>
        <v>1</v>
      </c>
      <c r="K1665" cm="1">
        <f t="array" ref="K1665">GetNumByUnit(E1665,"廳")</f>
        <v>1</v>
      </c>
      <c r="L1665" cm="1">
        <f t="array" ref="L1665">GetNumByUnit(E1665,"衛")</f>
        <v>1</v>
      </c>
      <c r="M1665" t="str">
        <f t="shared" si="100"/>
        <v xml:space="preserve">高雄市鼓山區美術東四路  </v>
      </c>
      <c r="N1665" t="str">
        <f t="shared" si="101"/>
        <v>高雄市</v>
      </c>
      <c r="O1665">
        <f t="shared" si="102"/>
        <v>16500</v>
      </c>
      <c r="P1665" t="str">
        <f>_xlfn.XLOOKUP(N1665,區隔!$B$3:$B$20,區隔!C$3:C$20,0)</f>
        <v>南部</v>
      </c>
      <c r="Q1665" t="str">
        <f>LOOKUP(C1665,區隔!$F$3:$F$5,區隔!$E$3:$E$5)</f>
        <v>中坪數</v>
      </c>
      <c r="R1665">
        <f t="shared" si="103"/>
        <v>20</v>
      </c>
    </row>
    <row r="1666" spans="1:18" x14ac:dyDescent="0.3">
      <c r="A1666" s="7" t="s">
        <v>3706</v>
      </c>
      <c r="B1666" t="s">
        <v>1</v>
      </c>
      <c r="C1666">
        <v>6.76</v>
      </c>
      <c r="D1666" t="s">
        <v>82</v>
      </c>
      <c r="E1666" t="s">
        <v>56</v>
      </c>
      <c r="F1666" t="s">
        <v>1991</v>
      </c>
      <c r="G1666" t="s">
        <v>331</v>
      </c>
      <c r="H1666" t="str" cm="1">
        <f t="array" ref="H1666:I1666">_xlfn.TEXTSPLIT(SUBSTITUTE(D1666,"樓",""),"/",,,0)</f>
        <v>4</v>
      </c>
      <c r="I1666" t="str">
        <v>12</v>
      </c>
      <c r="J1666" cm="1">
        <f t="array" ref="J1666">GetNumByUnit(E1666,"房")</f>
        <v>1</v>
      </c>
      <c r="K1666" cm="1">
        <f t="array" ref="K1666">GetNumByUnit(E1666,"廳")</f>
        <v>1</v>
      </c>
      <c r="L1666" cm="1">
        <f t="array" ref="L1666">GetNumByUnit(E1666,"衛")</f>
        <v>1</v>
      </c>
      <c r="M1666" t="str">
        <f t="shared" si="100"/>
        <v xml:space="preserve">新北市中和區中正路  </v>
      </c>
      <c r="N1666" t="str">
        <f t="shared" si="101"/>
        <v>新北市</v>
      </c>
      <c r="O1666">
        <f t="shared" si="102"/>
        <v>15000</v>
      </c>
      <c r="P1666" t="str">
        <f>_xlfn.XLOOKUP(N1666,區隔!$B$3:$B$20,區隔!C$3:C$20,0)</f>
        <v>北部</v>
      </c>
      <c r="Q1666" t="str">
        <f>LOOKUP(C1666,區隔!$F$3:$F$5,區隔!$E$3:$E$5)</f>
        <v>小坪數</v>
      </c>
      <c r="R1666">
        <f t="shared" si="103"/>
        <v>20</v>
      </c>
    </row>
    <row r="1667" spans="1:18" x14ac:dyDescent="0.3">
      <c r="A1667" s="7" t="s">
        <v>3707</v>
      </c>
      <c r="B1667" t="s">
        <v>1</v>
      </c>
      <c r="C1667">
        <v>45.37</v>
      </c>
      <c r="D1667" t="s">
        <v>81</v>
      </c>
      <c r="E1667" t="s">
        <v>53</v>
      </c>
      <c r="F1667" t="s">
        <v>3708</v>
      </c>
      <c r="G1667" t="s">
        <v>143</v>
      </c>
      <c r="H1667" t="str" cm="1">
        <f t="array" ref="H1667:I1667">_xlfn.TEXTSPLIT(SUBSTITUTE(D1667,"樓",""),"/",,,0)</f>
        <v>4</v>
      </c>
      <c r="I1667" t="str">
        <v>14</v>
      </c>
      <c r="J1667" cm="1">
        <f t="array" ref="J1667">GetNumByUnit(E1667,"房")</f>
        <v>3</v>
      </c>
      <c r="K1667" cm="1">
        <f t="array" ref="K1667">GetNumByUnit(E1667,"廳")</f>
        <v>2</v>
      </c>
      <c r="L1667" cm="1">
        <f t="array" ref="L1667">GetNumByUnit(E1667,"衛")</f>
        <v>2</v>
      </c>
      <c r="M1667" t="str">
        <f t="shared" ref="M1667:M1730" si="104">IFERROR(_xlfn.TEXTAFTER(F1667,"/",LEN(F1667)-LEN(SUBSTITUTE(F1667,"/",""))),F1667)</f>
        <v xml:space="preserve">桃園市桃園區成功路二段  </v>
      </c>
      <c r="N1667" t="str">
        <f t="shared" ref="N1667:N1730" si="105">TRIM(LEFT(M1667,MIN(IFERROR(SEARCH("縣",M1667),999),IFERROR(SEARCH("市",M1667),999))))</f>
        <v>桃園市</v>
      </c>
      <c r="O1667">
        <f t="shared" ref="O1667:O1730" si="106">VALUE(SUBSTITUTE(SUBSTITUTE(G1667,",", ""),"元/月",""))</f>
        <v>36000</v>
      </c>
      <c r="P1667" t="str">
        <f>_xlfn.XLOOKUP(N1667,區隔!$B$3:$B$20,區隔!C$3:C$20,0)</f>
        <v>北部</v>
      </c>
      <c r="Q1667" t="str">
        <f>LOOKUP(C1667,區隔!$F$3:$F$5,區隔!$E$3:$E$5)</f>
        <v>大坪數</v>
      </c>
      <c r="R1667">
        <f t="shared" ref="R1667:R1730" si="107">_xlfn.XLOOKUP(CEILING(I1667,10),_xlfn.SEQUENCE(100,,10,10),_xlfn.SEQUENCE(100,,10,10))</f>
        <v>20</v>
      </c>
    </row>
    <row r="1668" spans="1:18" x14ac:dyDescent="0.3">
      <c r="A1668" s="7" t="s">
        <v>994</v>
      </c>
      <c r="B1668" t="s">
        <v>1</v>
      </c>
      <c r="C1668">
        <v>63.09</v>
      </c>
      <c r="D1668" t="s">
        <v>239</v>
      </c>
      <c r="E1668" t="s">
        <v>607</v>
      </c>
      <c r="F1668" t="s">
        <v>995</v>
      </c>
      <c r="G1668" t="s">
        <v>497</v>
      </c>
      <c r="H1668" t="str" cm="1">
        <f t="array" ref="H1668:I1668">_xlfn.TEXTSPLIT(SUBSTITUTE(D1668,"樓",""),"/",,,0)</f>
        <v>9</v>
      </c>
      <c r="I1668" t="str">
        <v>11</v>
      </c>
      <c r="J1668" cm="1">
        <f t="array" ref="J1668">GetNumByUnit(E1668,"房")</f>
        <v>3</v>
      </c>
      <c r="K1668" cm="1">
        <f t="array" ref="K1668">GetNumByUnit(E1668,"廳")</f>
        <v>2</v>
      </c>
      <c r="L1668" cm="1">
        <f t="array" ref="L1668">GetNumByUnit(E1668,"衛")</f>
        <v>2</v>
      </c>
      <c r="M1668" t="str">
        <f t="shared" si="104"/>
        <v xml:space="preserve">台北市南港區經園街  </v>
      </c>
      <c r="N1668" t="str">
        <f t="shared" si="105"/>
        <v>台北市</v>
      </c>
      <c r="O1668">
        <f t="shared" si="106"/>
        <v>90000</v>
      </c>
      <c r="P1668" t="str">
        <f>_xlfn.XLOOKUP(N1668,區隔!$B$3:$B$20,區隔!C$3:C$20,0)</f>
        <v>北部</v>
      </c>
      <c r="Q1668" t="str">
        <f>LOOKUP(C1668,區隔!$F$3:$F$5,區隔!$E$3:$E$5)</f>
        <v>大坪數</v>
      </c>
      <c r="R1668">
        <f t="shared" si="107"/>
        <v>20</v>
      </c>
    </row>
    <row r="1669" spans="1:18" x14ac:dyDescent="0.3">
      <c r="A1669" s="7" t="s">
        <v>3709</v>
      </c>
      <c r="B1669" t="s">
        <v>1</v>
      </c>
      <c r="C1669">
        <v>40.81</v>
      </c>
      <c r="D1669" t="s">
        <v>344</v>
      </c>
      <c r="E1669" t="s">
        <v>3710</v>
      </c>
      <c r="F1669" t="s">
        <v>3711</v>
      </c>
      <c r="G1669" t="s">
        <v>228</v>
      </c>
      <c r="H1669" t="str" cm="1">
        <f t="array" ref="H1669:I1669">_xlfn.TEXTSPLIT(SUBSTITUTE(D1669,"樓",""),"/",,,0)</f>
        <v>1-3</v>
      </c>
      <c r="I1669" t="str">
        <v>3</v>
      </c>
      <c r="J1669" cm="1">
        <f t="array" ref="J1669">GetNumByUnit(E1669,"房")</f>
        <v>5</v>
      </c>
      <c r="K1669" cm="1">
        <f t="array" ref="K1669">GetNumByUnit(E1669,"廳")</f>
        <v>2</v>
      </c>
      <c r="L1669" cm="1">
        <f t="array" ref="L1669">GetNumByUnit(E1669,"衛")</f>
        <v>3</v>
      </c>
      <c r="M1669" t="str">
        <f t="shared" si="104"/>
        <v xml:space="preserve">高雄市鼓山區中華一路  </v>
      </c>
      <c r="N1669" t="str">
        <f t="shared" si="105"/>
        <v>高雄市</v>
      </c>
      <c r="O1669">
        <f t="shared" si="106"/>
        <v>35000</v>
      </c>
      <c r="P1669" t="str">
        <f>_xlfn.XLOOKUP(N1669,區隔!$B$3:$B$20,區隔!C$3:C$20,0)</f>
        <v>南部</v>
      </c>
      <c r="Q1669" t="str">
        <f>LOOKUP(C1669,區隔!$F$3:$F$5,區隔!$E$3:$E$5)</f>
        <v>大坪數</v>
      </c>
      <c r="R1669">
        <f t="shared" si="107"/>
        <v>10</v>
      </c>
    </row>
    <row r="1670" spans="1:18" x14ac:dyDescent="0.3">
      <c r="A1670" s="7" t="s">
        <v>3712</v>
      </c>
      <c r="B1670" t="s">
        <v>1</v>
      </c>
      <c r="C1670">
        <v>30.74</v>
      </c>
      <c r="D1670" t="s">
        <v>514</v>
      </c>
      <c r="E1670" t="s">
        <v>61</v>
      </c>
      <c r="F1670" t="s">
        <v>3713</v>
      </c>
      <c r="G1670" t="s">
        <v>1661</v>
      </c>
      <c r="H1670" t="str" cm="1">
        <f t="array" ref="H1670:I1670">_xlfn.TEXTSPLIT(SUBSTITUTE(D1670,"樓",""),"/",,,0)</f>
        <v>13</v>
      </c>
      <c r="I1670" t="str">
        <v>13</v>
      </c>
      <c r="J1670" cm="1">
        <f t="array" ref="J1670">GetNumByUnit(E1670,"房")</f>
        <v>2</v>
      </c>
      <c r="K1670" cm="1">
        <f t="array" ref="K1670">GetNumByUnit(E1670,"廳")</f>
        <v>2</v>
      </c>
      <c r="L1670" cm="1">
        <f t="array" ref="L1670">GetNumByUnit(E1670,"衛")</f>
        <v>1</v>
      </c>
      <c r="M1670" t="str">
        <f t="shared" si="104"/>
        <v xml:space="preserve">新北市林口區仁愛二路  </v>
      </c>
      <c r="N1670" t="str">
        <f t="shared" si="105"/>
        <v>新北市</v>
      </c>
      <c r="O1670">
        <f t="shared" si="106"/>
        <v>27500</v>
      </c>
      <c r="P1670" t="str">
        <f>_xlfn.XLOOKUP(N1670,區隔!$B$3:$B$20,區隔!C$3:C$20,0)</f>
        <v>北部</v>
      </c>
      <c r="Q1670" t="str">
        <f>LOOKUP(C1670,區隔!$F$3:$F$5,區隔!$E$3:$E$5)</f>
        <v>大坪數</v>
      </c>
      <c r="R1670">
        <f t="shared" si="107"/>
        <v>20</v>
      </c>
    </row>
    <row r="1671" spans="1:18" x14ac:dyDescent="0.3">
      <c r="A1671" s="7" t="s">
        <v>996</v>
      </c>
      <c r="B1671" t="s">
        <v>1</v>
      </c>
      <c r="C1671">
        <v>44.26</v>
      </c>
      <c r="D1671" t="s">
        <v>546</v>
      </c>
      <c r="E1671" t="s">
        <v>53</v>
      </c>
      <c r="F1671" t="s">
        <v>319</v>
      </c>
      <c r="G1671" t="s">
        <v>365</v>
      </c>
      <c r="H1671" t="str" cm="1">
        <f t="array" ref="H1671:I1671">_xlfn.TEXTSPLIT(SUBSTITUTE(D1671,"樓",""),"/",,,0)</f>
        <v>6</v>
      </c>
      <c r="I1671" t="str">
        <v>9</v>
      </c>
      <c r="J1671" cm="1">
        <f t="array" ref="J1671">GetNumByUnit(E1671,"房")</f>
        <v>3</v>
      </c>
      <c r="K1671" cm="1">
        <f t="array" ref="K1671">GetNumByUnit(E1671,"廳")</f>
        <v>2</v>
      </c>
      <c r="L1671" cm="1">
        <f t="array" ref="L1671">GetNumByUnit(E1671,"衛")</f>
        <v>2</v>
      </c>
      <c r="M1671" t="str">
        <f t="shared" si="104"/>
        <v xml:space="preserve">台北市南港區重陽路  </v>
      </c>
      <c r="N1671" t="str">
        <f t="shared" si="105"/>
        <v>台北市</v>
      </c>
      <c r="O1671">
        <f t="shared" si="106"/>
        <v>42000</v>
      </c>
      <c r="P1671" t="str">
        <f>_xlfn.XLOOKUP(N1671,區隔!$B$3:$B$20,區隔!C$3:C$20,0)</f>
        <v>北部</v>
      </c>
      <c r="Q1671" t="str">
        <f>LOOKUP(C1671,區隔!$F$3:$F$5,區隔!$E$3:$E$5)</f>
        <v>大坪數</v>
      </c>
      <c r="R1671">
        <f t="shared" si="107"/>
        <v>10</v>
      </c>
    </row>
    <row r="1672" spans="1:18" x14ac:dyDescent="0.3">
      <c r="A1672" s="7" t="s">
        <v>997</v>
      </c>
      <c r="B1672" t="s">
        <v>1</v>
      </c>
      <c r="C1672">
        <v>18.79</v>
      </c>
      <c r="D1672" t="s">
        <v>474</v>
      </c>
      <c r="E1672" t="s">
        <v>56</v>
      </c>
      <c r="F1672" t="s">
        <v>240</v>
      </c>
      <c r="G1672" t="s">
        <v>23</v>
      </c>
      <c r="H1672" t="str" cm="1">
        <f t="array" ref="H1672:I1672">_xlfn.TEXTSPLIT(SUBSTITUTE(D1672,"樓",""),"/",,,0)</f>
        <v>8</v>
      </c>
      <c r="I1672" t="str">
        <v>10</v>
      </c>
      <c r="J1672" cm="1">
        <f t="array" ref="J1672">GetNumByUnit(E1672,"房")</f>
        <v>1</v>
      </c>
      <c r="K1672" cm="1">
        <f t="array" ref="K1672">GetNumByUnit(E1672,"廳")</f>
        <v>1</v>
      </c>
      <c r="L1672" cm="1">
        <f t="array" ref="L1672">GetNumByUnit(E1672,"衛")</f>
        <v>1</v>
      </c>
      <c r="M1672" t="str">
        <f t="shared" si="104"/>
        <v xml:space="preserve">台北市士林區承德路四段  </v>
      </c>
      <c r="N1672" t="str">
        <f t="shared" si="105"/>
        <v>台北市</v>
      </c>
      <c r="O1672">
        <f t="shared" si="106"/>
        <v>40000</v>
      </c>
      <c r="P1672" t="str">
        <f>_xlfn.XLOOKUP(N1672,區隔!$B$3:$B$20,區隔!C$3:C$20,0)</f>
        <v>北部</v>
      </c>
      <c r="Q1672" t="str">
        <f>LOOKUP(C1672,區隔!$F$3:$F$5,區隔!$E$3:$E$5)</f>
        <v>中坪數</v>
      </c>
      <c r="R1672">
        <f t="shared" si="107"/>
        <v>10</v>
      </c>
    </row>
    <row r="1673" spans="1:18" x14ac:dyDescent="0.3">
      <c r="A1673" s="7" t="s">
        <v>998</v>
      </c>
      <c r="B1673" t="s">
        <v>1</v>
      </c>
      <c r="C1673">
        <v>38.159999999999997</v>
      </c>
      <c r="D1673" t="s">
        <v>295</v>
      </c>
      <c r="E1673" t="s">
        <v>53</v>
      </c>
      <c r="F1673" t="s">
        <v>206</v>
      </c>
      <c r="G1673" t="s">
        <v>999</v>
      </c>
      <c r="H1673" t="str" cm="1">
        <f t="array" ref="H1673:I1673">_xlfn.TEXTSPLIT(SUBSTITUTE(D1673,"樓",""),"/",,,0)</f>
        <v>3</v>
      </c>
      <c r="I1673" t="str">
        <v>5</v>
      </c>
      <c r="J1673" cm="1">
        <f t="array" ref="J1673">GetNumByUnit(E1673,"房")</f>
        <v>3</v>
      </c>
      <c r="K1673" cm="1">
        <f t="array" ref="K1673">GetNumByUnit(E1673,"廳")</f>
        <v>2</v>
      </c>
      <c r="L1673" cm="1">
        <f t="array" ref="L1673">GetNumByUnit(E1673,"衛")</f>
        <v>2</v>
      </c>
      <c r="M1673" t="str">
        <f t="shared" si="104"/>
        <v xml:space="preserve">台北市南港區興南街  </v>
      </c>
      <c r="N1673" t="str">
        <f t="shared" si="105"/>
        <v>台北市</v>
      </c>
      <c r="O1673">
        <f t="shared" si="106"/>
        <v>26000</v>
      </c>
      <c r="P1673" t="str">
        <f>_xlfn.XLOOKUP(N1673,區隔!$B$3:$B$20,區隔!C$3:C$20,0)</f>
        <v>北部</v>
      </c>
      <c r="Q1673" t="str">
        <f>LOOKUP(C1673,區隔!$F$3:$F$5,區隔!$E$3:$E$5)</f>
        <v>大坪數</v>
      </c>
      <c r="R1673">
        <f t="shared" si="107"/>
        <v>10</v>
      </c>
    </row>
    <row r="1674" spans="1:18" x14ac:dyDescent="0.3">
      <c r="A1674" s="7" t="s">
        <v>3715</v>
      </c>
      <c r="B1674" t="s">
        <v>1</v>
      </c>
      <c r="C1674">
        <v>38</v>
      </c>
      <c r="D1674" t="s">
        <v>82</v>
      </c>
      <c r="E1674" t="s">
        <v>53</v>
      </c>
      <c r="F1674" t="s">
        <v>3716</v>
      </c>
      <c r="G1674" t="s">
        <v>29</v>
      </c>
      <c r="H1674" t="str" cm="1">
        <f t="array" ref="H1674:I1674">_xlfn.TEXTSPLIT(SUBSTITUTE(D1674,"樓",""),"/",,,0)</f>
        <v>4</v>
      </c>
      <c r="I1674" t="str">
        <v>12</v>
      </c>
      <c r="J1674" cm="1">
        <f t="array" ref="J1674">GetNumByUnit(E1674,"房")</f>
        <v>3</v>
      </c>
      <c r="K1674" cm="1">
        <f t="array" ref="K1674">GetNumByUnit(E1674,"廳")</f>
        <v>2</v>
      </c>
      <c r="L1674" cm="1">
        <f t="array" ref="L1674">GetNumByUnit(E1674,"衛")</f>
        <v>2</v>
      </c>
      <c r="M1674" t="str">
        <f t="shared" si="104"/>
        <v xml:space="preserve">台中市北屯區景和東街  </v>
      </c>
      <c r="N1674" t="str">
        <f t="shared" si="105"/>
        <v>台中市</v>
      </c>
      <c r="O1674">
        <f t="shared" si="106"/>
        <v>25000</v>
      </c>
      <c r="P1674" t="str">
        <f>_xlfn.XLOOKUP(N1674,區隔!$B$3:$B$20,區隔!C$3:C$20,0)</f>
        <v>中部</v>
      </c>
      <c r="Q1674" t="str">
        <f>LOOKUP(C1674,區隔!$F$3:$F$5,區隔!$E$3:$E$5)</f>
        <v>大坪數</v>
      </c>
      <c r="R1674">
        <f t="shared" si="107"/>
        <v>20</v>
      </c>
    </row>
    <row r="1675" spans="1:18" x14ac:dyDescent="0.3">
      <c r="A1675" s="7" t="s">
        <v>1000</v>
      </c>
      <c r="B1675" t="s">
        <v>1</v>
      </c>
      <c r="C1675">
        <v>30.94</v>
      </c>
      <c r="D1675" t="s">
        <v>64</v>
      </c>
      <c r="E1675" t="s">
        <v>193</v>
      </c>
      <c r="F1675" t="s">
        <v>111</v>
      </c>
      <c r="G1675" t="s">
        <v>112</v>
      </c>
      <c r="H1675" t="str" cm="1">
        <f t="array" ref="H1675:I1675">_xlfn.TEXTSPLIT(SUBSTITUTE(D1675,"樓",""),"/",,,0)</f>
        <v>1</v>
      </c>
      <c r="I1675" t="str">
        <v>4</v>
      </c>
      <c r="J1675" cm="1">
        <f t="array" ref="J1675">GetNumByUnit(E1675,"房")</f>
        <v>4</v>
      </c>
      <c r="K1675" cm="1">
        <f t="array" ref="K1675">GetNumByUnit(E1675,"廳")</f>
        <v>2</v>
      </c>
      <c r="L1675" cm="1">
        <f t="array" ref="L1675">GetNumByUnit(E1675,"衛")</f>
        <v>2</v>
      </c>
      <c r="M1675" t="str">
        <f t="shared" si="104"/>
        <v xml:space="preserve">台北市內湖區內湖路二段  </v>
      </c>
      <c r="N1675" t="str">
        <f t="shared" si="105"/>
        <v>台北市</v>
      </c>
      <c r="O1675">
        <f t="shared" si="106"/>
        <v>60000</v>
      </c>
      <c r="P1675" t="str">
        <f>_xlfn.XLOOKUP(N1675,區隔!$B$3:$B$20,區隔!C$3:C$20,0)</f>
        <v>北部</v>
      </c>
      <c r="Q1675" t="str">
        <f>LOOKUP(C1675,區隔!$F$3:$F$5,區隔!$E$3:$E$5)</f>
        <v>大坪數</v>
      </c>
      <c r="R1675">
        <f t="shared" si="107"/>
        <v>10</v>
      </c>
    </row>
    <row r="1676" spans="1:18" x14ac:dyDescent="0.3">
      <c r="A1676" s="7" t="s">
        <v>3718</v>
      </c>
      <c r="B1676" t="s">
        <v>1</v>
      </c>
      <c r="C1676">
        <v>8.9600000000000009</v>
      </c>
      <c r="D1676" t="s">
        <v>3719</v>
      </c>
      <c r="E1676" t="s">
        <v>56</v>
      </c>
      <c r="F1676" t="s">
        <v>1712</v>
      </c>
      <c r="G1676" t="s">
        <v>335</v>
      </c>
      <c r="H1676" t="str" cm="1">
        <f t="array" ref="H1676:I1676">_xlfn.TEXTSPLIT(SUBSTITUTE(D1676,"樓",""),"/",,,0)</f>
        <v>4</v>
      </c>
      <c r="I1676" t="str">
        <v>24</v>
      </c>
      <c r="J1676" cm="1">
        <f t="array" ref="J1676">GetNumByUnit(E1676,"房")</f>
        <v>1</v>
      </c>
      <c r="K1676" cm="1">
        <f t="array" ref="K1676">GetNumByUnit(E1676,"廳")</f>
        <v>1</v>
      </c>
      <c r="L1676" cm="1">
        <f t="array" ref="L1676">GetNumByUnit(E1676,"衛")</f>
        <v>1</v>
      </c>
      <c r="M1676" t="str">
        <f t="shared" si="104"/>
        <v xml:space="preserve">新北市汐止區大同路二段  </v>
      </c>
      <c r="N1676" t="str">
        <f t="shared" si="105"/>
        <v>新北市</v>
      </c>
      <c r="O1676">
        <f t="shared" si="106"/>
        <v>13500</v>
      </c>
      <c r="P1676" t="str">
        <f>_xlfn.XLOOKUP(N1676,區隔!$B$3:$B$20,區隔!C$3:C$20,0)</f>
        <v>北部</v>
      </c>
      <c r="Q1676" t="str">
        <f>LOOKUP(C1676,區隔!$F$3:$F$5,區隔!$E$3:$E$5)</f>
        <v>小坪數</v>
      </c>
      <c r="R1676">
        <f t="shared" si="107"/>
        <v>30</v>
      </c>
    </row>
    <row r="1677" spans="1:18" x14ac:dyDescent="0.3">
      <c r="A1677" s="7" t="s">
        <v>1001</v>
      </c>
      <c r="B1677" t="s">
        <v>1</v>
      </c>
      <c r="C1677">
        <v>17.059999999999999</v>
      </c>
      <c r="D1677" t="s">
        <v>442</v>
      </c>
      <c r="E1677" t="s">
        <v>347</v>
      </c>
      <c r="F1677" t="s">
        <v>227</v>
      </c>
      <c r="G1677" t="s">
        <v>89</v>
      </c>
      <c r="H1677" t="str" cm="1">
        <f t="array" ref="H1677:I1677">_xlfn.TEXTSPLIT(SUBSTITUTE(D1677,"樓",""),"/",,,0)</f>
        <v>5</v>
      </c>
      <c r="I1677" t="str">
        <v>7</v>
      </c>
      <c r="J1677" t="str" cm="1">
        <f t="array" ref="J1677">GetNumByUnit(E1677,"房")</f>
        <v/>
      </c>
      <c r="K1677" cm="1">
        <f t="array" ref="K1677">GetNumByUnit(E1677,"廳")</f>
        <v>2</v>
      </c>
      <c r="L1677" cm="1">
        <f t="array" ref="L1677">GetNumByUnit(E1677,"衛")</f>
        <v>1</v>
      </c>
      <c r="M1677" t="str">
        <f t="shared" si="104"/>
        <v xml:space="preserve">台北市中山區吉林路  </v>
      </c>
      <c r="N1677" t="str">
        <f t="shared" si="105"/>
        <v>台北市</v>
      </c>
      <c r="O1677">
        <f t="shared" si="106"/>
        <v>28000</v>
      </c>
      <c r="P1677" t="str">
        <f>_xlfn.XLOOKUP(N1677,區隔!$B$3:$B$20,區隔!C$3:C$20,0)</f>
        <v>北部</v>
      </c>
      <c r="Q1677" t="str">
        <f>LOOKUP(C1677,區隔!$F$3:$F$5,區隔!$E$3:$E$5)</f>
        <v>中坪數</v>
      </c>
      <c r="R1677">
        <f t="shared" si="107"/>
        <v>10</v>
      </c>
    </row>
    <row r="1678" spans="1:18" x14ac:dyDescent="0.3">
      <c r="A1678" s="7" t="s">
        <v>3722</v>
      </c>
      <c r="B1678" t="s">
        <v>1</v>
      </c>
      <c r="C1678">
        <v>93.54</v>
      </c>
      <c r="D1678" t="s">
        <v>1266</v>
      </c>
      <c r="E1678" t="s">
        <v>3723</v>
      </c>
      <c r="F1678" t="s">
        <v>2261</v>
      </c>
      <c r="G1678" t="s">
        <v>674</v>
      </c>
      <c r="H1678" t="str" cm="1">
        <f t="array" ref="H1678:I1678">_xlfn.TEXTSPLIT(SUBSTITUTE(D1678,"樓",""),"/",,,0)</f>
        <v>1-4</v>
      </c>
      <c r="I1678" t="str">
        <v>4</v>
      </c>
      <c r="J1678" cm="1">
        <f t="array" ref="J1678">GetNumByUnit(E1678,"房")</f>
        <v>4</v>
      </c>
      <c r="K1678" cm="1">
        <f t="array" ref="K1678">GetNumByUnit(E1678,"廳")</f>
        <v>3</v>
      </c>
      <c r="L1678" cm="1">
        <f t="array" ref="L1678">GetNumByUnit(E1678,"衛")</f>
        <v>5</v>
      </c>
      <c r="M1678" t="str">
        <f t="shared" si="104"/>
        <v xml:space="preserve">台中市西屯區櫻城一街  </v>
      </c>
      <c r="N1678" t="str">
        <f t="shared" si="105"/>
        <v>台中市</v>
      </c>
      <c r="O1678">
        <f t="shared" si="106"/>
        <v>53000</v>
      </c>
      <c r="P1678" t="str">
        <f>_xlfn.XLOOKUP(N1678,區隔!$B$3:$B$20,區隔!C$3:C$20,0)</f>
        <v>中部</v>
      </c>
      <c r="Q1678" t="str">
        <f>LOOKUP(C1678,區隔!$F$3:$F$5,區隔!$E$3:$E$5)</f>
        <v>大坪數</v>
      </c>
      <c r="R1678">
        <f t="shared" si="107"/>
        <v>10</v>
      </c>
    </row>
    <row r="1679" spans="1:18" x14ac:dyDescent="0.3">
      <c r="A1679" s="7" t="s">
        <v>3724</v>
      </c>
      <c r="B1679" t="s">
        <v>1</v>
      </c>
      <c r="C1679">
        <v>12.07</v>
      </c>
      <c r="D1679" t="s">
        <v>1448</v>
      </c>
      <c r="E1679" t="s">
        <v>56</v>
      </c>
      <c r="F1679" t="s">
        <v>3725</v>
      </c>
      <c r="G1679" t="s">
        <v>329</v>
      </c>
      <c r="H1679" t="str" cm="1">
        <f t="array" ref="H1679:I1679">_xlfn.TEXTSPLIT(SUBSTITUTE(D1679,"樓",""),"/",,,0)</f>
        <v>20</v>
      </c>
      <c r="I1679" t="str">
        <v>23</v>
      </c>
      <c r="J1679" cm="1">
        <f t="array" ref="J1679">GetNumByUnit(E1679,"房")</f>
        <v>1</v>
      </c>
      <c r="K1679" cm="1">
        <f t="array" ref="K1679">GetNumByUnit(E1679,"廳")</f>
        <v>1</v>
      </c>
      <c r="L1679" cm="1">
        <f t="array" ref="L1679">GetNumByUnit(E1679,"衛")</f>
        <v>1</v>
      </c>
      <c r="M1679" t="str">
        <f t="shared" si="104"/>
        <v xml:space="preserve">桃園市桃園區永安路  </v>
      </c>
      <c r="N1679" t="str">
        <f t="shared" si="105"/>
        <v>桃園市</v>
      </c>
      <c r="O1679">
        <f t="shared" si="106"/>
        <v>16800</v>
      </c>
      <c r="P1679" t="str">
        <f>_xlfn.XLOOKUP(N1679,區隔!$B$3:$B$20,區隔!C$3:C$20,0)</f>
        <v>北部</v>
      </c>
      <c r="Q1679" t="str">
        <f>LOOKUP(C1679,區隔!$F$3:$F$5,區隔!$E$3:$E$5)</f>
        <v>小坪數</v>
      </c>
      <c r="R1679">
        <f t="shared" si="107"/>
        <v>30</v>
      </c>
    </row>
    <row r="1680" spans="1:18" x14ac:dyDescent="0.3">
      <c r="A1680" s="7" t="s">
        <v>3728</v>
      </c>
      <c r="B1680" t="s">
        <v>1</v>
      </c>
      <c r="C1680">
        <v>30.25</v>
      </c>
      <c r="D1680" t="s">
        <v>829</v>
      </c>
      <c r="E1680" t="s">
        <v>61</v>
      </c>
      <c r="F1680" t="s">
        <v>3729</v>
      </c>
      <c r="G1680" t="s">
        <v>1702</v>
      </c>
      <c r="H1680" t="str" cm="1">
        <f t="array" ref="H1680:I1680">_xlfn.TEXTSPLIT(SUBSTITUTE(D1680,"樓",""),"/",,,0)</f>
        <v>14</v>
      </c>
      <c r="I1680" t="str">
        <v>15</v>
      </c>
      <c r="J1680" cm="1">
        <f t="array" ref="J1680">GetNumByUnit(E1680,"房")</f>
        <v>2</v>
      </c>
      <c r="K1680" cm="1">
        <f t="array" ref="K1680">GetNumByUnit(E1680,"廳")</f>
        <v>2</v>
      </c>
      <c r="L1680" cm="1">
        <f t="array" ref="L1680">GetNumByUnit(E1680,"衛")</f>
        <v>1</v>
      </c>
      <c r="M1680" t="str">
        <f t="shared" si="104"/>
        <v xml:space="preserve">桃園市中壢區青峰路一段  </v>
      </c>
      <c r="N1680" t="str">
        <f t="shared" si="105"/>
        <v>桃園市</v>
      </c>
      <c r="O1680">
        <f t="shared" si="106"/>
        <v>26800</v>
      </c>
      <c r="P1680" t="str">
        <f>_xlfn.XLOOKUP(N1680,區隔!$B$3:$B$20,區隔!C$3:C$20,0)</f>
        <v>北部</v>
      </c>
      <c r="Q1680" t="str">
        <f>LOOKUP(C1680,區隔!$F$3:$F$5,區隔!$E$3:$E$5)</f>
        <v>大坪數</v>
      </c>
      <c r="R1680">
        <f t="shared" si="107"/>
        <v>20</v>
      </c>
    </row>
    <row r="1681" spans="1:18" x14ac:dyDescent="0.3">
      <c r="A1681" s="7" t="s">
        <v>3730</v>
      </c>
      <c r="B1681" t="s">
        <v>1</v>
      </c>
      <c r="C1681">
        <v>220.31</v>
      </c>
      <c r="D1681" t="s">
        <v>1077</v>
      </c>
      <c r="E1681" t="s">
        <v>3731</v>
      </c>
      <c r="F1681" t="s">
        <v>2713</v>
      </c>
      <c r="G1681" t="s">
        <v>110</v>
      </c>
      <c r="H1681" t="str" cm="1">
        <f t="array" ref="H1681:I1681">_xlfn.TEXTSPLIT(SUBSTITUTE(D1681,"樓",""),"/",,,0)</f>
        <v>1-5</v>
      </c>
      <c r="I1681" t="str">
        <v>5</v>
      </c>
      <c r="J1681" cm="1">
        <f t="array" ref="J1681">GetNumByUnit(E1681,"房")</f>
        <v>6</v>
      </c>
      <c r="K1681" cm="1">
        <f t="array" ref="K1681">GetNumByUnit(E1681,"廳")</f>
        <v>7</v>
      </c>
      <c r="L1681" cm="1">
        <f t="array" ref="L1681">GetNumByUnit(E1681,"衛")</f>
        <v>5</v>
      </c>
      <c r="M1681" t="str">
        <f t="shared" si="104"/>
        <v xml:space="preserve">高雄市鳳山區五甲二路  </v>
      </c>
      <c r="N1681" t="str">
        <f t="shared" si="105"/>
        <v>高雄市</v>
      </c>
      <c r="O1681">
        <f t="shared" si="106"/>
        <v>220000</v>
      </c>
      <c r="P1681" t="str">
        <f>_xlfn.XLOOKUP(N1681,區隔!$B$3:$B$20,區隔!C$3:C$20,0)</f>
        <v>南部</v>
      </c>
      <c r="Q1681" t="str">
        <f>LOOKUP(C1681,區隔!$F$3:$F$5,區隔!$E$3:$E$5)</f>
        <v>大坪數</v>
      </c>
      <c r="R1681">
        <f t="shared" si="107"/>
        <v>10</v>
      </c>
    </row>
    <row r="1682" spans="1:18" x14ac:dyDescent="0.3">
      <c r="A1682" s="7" t="s">
        <v>1004</v>
      </c>
      <c r="B1682" t="s">
        <v>1</v>
      </c>
      <c r="C1682">
        <v>70.37</v>
      </c>
      <c r="D1682" t="s">
        <v>541</v>
      </c>
      <c r="E1682" t="s">
        <v>66</v>
      </c>
      <c r="F1682" t="s">
        <v>391</v>
      </c>
      <c r="G1682" t="s">
        <v>99</v>
      </c>
      <c r="H1682" t="str" cm="1">
        <f t="array" ref="H1682:I1682">_xlfn.TEXTSPLIT(SUBSTITUTE(D1682,"樓",""),"/",,,0)</f>
        <v>5</v>
      </c>
      <c r="I1682" t="str">
        <v>10</v>
      </c>
      <c r="J1682" cm="1">
        <f t="array" ref="J1682">GetNumByUnit(E1682,"房")</f>
        <v>4</v>
      </c>
      <c r="K1682" cm="1">
        <f t="array" ref="K1682">GetNumByUnit(E1682,"廳")</f>
        <v>2</v>
      </c>
      <c r="L1682" cm="1">
        <f t="array" ref="L1682">GetNumByUnit(E1682,"衛")</f>
        <v>2</v>
      </c>
      <c r="M1682" t="str">
        <f t="shared" si="104"/>
        <v xml:space="preserve">台北市中山區樂群二路  </v>
      </c>
      <c r="N1682" t="str">
        <f t="shared" si="105"/>
        <v>台北市</v>
      </c>
      <c r="O1682">
        <f t="shared" si="106"/>
        <v>138000</v>
      </c>
      <c r="P1682" t="str">
        <f>_xlfn.XLOOKUP(N1682,區隔!$B$3:$B$20,區隔!C$3:C$20,0)</f>
        <v>北部</v>
      </c>
      <c r="Q1682" t="str">
        <f>LOOKUP(C1682,區隔!$F$3:$F$5,區隔!$E$3:$E$5)</f>
        <v>大坪數</v>
      </c>
      <c r="R1682">
        <f t="shared" si="107"/>
        <v>10</v>
      </c>
    </row>
    <row r="1683" spans="1:18" x14ac:dyDescent="0.3">
      <c r="A1683" s="7" t="s">
        <v>1005</v>
      </c>
      <c r="B1683" t="s">
        <v>1</v>
      </c>
      <c r="C1683">
        <v>76.099999999999994</v>
      </c>
      <c r="D1683" t="s">
        <v>574</v>
      </c>
      <c r="E1683" t="s">
        <v>183</v>
      </c>
      <c r="F1683" t="s">
        <v>581</v>
      </c>
      <c r="G1683" t="s">
        <v>172</v>
      </c>
      <c r="H1683" t="str" cm="1">
        <f t="array" ref="H1683:I1683">_xlfn.TEXTSPLIT(SUBSTITUTE(D1683,"樓",""),"/",,,0)</f>
        <v>7</v>
      </c>
      <c r="I1683" t="str">
        <v>15</v>
      </c>
      <c r="J1683" cm="1">
        <f t="array" ref="J1683">GetNumByUnit(E1683,"房")</f>
        <v>4</v>
      </c>
      <c r="K1683" cm="1">
        <f t="array" ref="K1683">GetNumByUnit(E1683,"廳")</f>
        <v>2</v>
      </c>
      <c r="L1683" cm="1">
        <f t="array" ref="L1683">GetNumByUnit(E1683,"衛")</f>
        <v>3</v>
      </c>
      <c r="M1683" t="str">
        <f t="shared" si="104"/>
        <v xml:space="preserve">台北市內湖區成功路四段  </v>
      </c>
      <c r="N1683" t="str">
        <f t="shared" si="105"/>
        <v>台北市</v>
      </c>
      <c r="O1683">
        <f t="shared" si="106"/>
        <v>80000</v>
      </c>
      <c r="P1683" t="str">
        <f>_xlfn.XLOOKUP(N1683,區隔!$B$3:$B$20,區隔!C$3:C$20,0)</f>
        <v>北部</v>
      </c>
      <c r="Q1683" t="str">
        <f>LOOKUP(C1683,區隔!$F$3:$F$5,區隔!$E$3:$E$5)</f>
        <v>大坪數</v>
      </c>
      <c r="R1683">
        <f t="shared" si="107"/>
        <v>20</v>
      </c>
    </row>
    <row r="1684" spans="1:18" x14ac:dyDescent="0.3">
      <c r="A1684" s="7" t="s">
        <v>3734</v>
      </c>
      <c r="B1684" t="s">
        <v>1</v>
      </c>
      <c r="C1684">
        <v>58.96</v>
      </c>
      <c r="D1684" t="s">
        <v>1266</v>
      </c>
      <c r="E1684" t="s">
        <v>662</v>
      </c>
      <c r="F1684" t="s">
        <v>3355</v>
      </c>
      <c r="G1684" t="s">
        <v>210</v>
      </c>
      <c r="H1684" t="str" cm="1">
        <f t="array" ref="H1684:I1684">_xlfn.TEXTSPLIT(SUBSTITUTE(D1684,"樓",""),"/",,,0)</f>
        <v>1-4</v>
      </c>
      <c r="I1684" t="str">
        <v>4</v>
      </c>
      <c r="J1684" cm="1">
        <f t="array" ref="J1684">GetNumByUnit(E1684,"房")</f>
        <v>2</v>
      </c>
      <c r="K1684" cm="1">
        <f t="array" ref="K1684">GetNumByUnit(E1684,"廳")</f>
        <v>4</v>
      </c>
      <c r="L1684" cm="1">
        <f t="array" ref="L1684">GetNumByUnit(E1684,"衛")</f>
        <v>2</v>
      </c>
      <c r="M1684" t="str">
        <f t="shared" si="104"/>
        <v xml:space="preserve">台中市西屯區臺灣大道二段  </v>
      </c>
      <c r="N1684" t="str">
        <f t="shared" si="105"/>
        <v>台中市</v>
      </c>
      <c r="O1684">
        <f t="shared" si="106"/>
        <v>50000</v>
      </c>
      <c r="P1684" t="str">
        <f>_xlfn.XLOOKUP(N1684,區隔!$B$3:$B$20,區隔!C$3:C$20,0)</f>
        <v>中部</v>
      </c>
      <c r="Q1684" t="str">
        <f>LOOKUP(C1684,區隔!$F$3:$F$5,區隔!$E$3:$E$5)</f>
        <v>大坪數</v>
      </c>
      <c r="R1684">
        <f t="shared" si="107"/>
        <v>10</v>
      </c>
    </row>
    <row r="1685" spans="1:18" x14ac:dyDescent="0.3">
      <c r="A1685" s="7" t="s">
        <v>3735</v>
      </c>
      <c r="B1685" t="s">
        <v>1</v>
      </c>
      <c r="C1685">
        <v>37.94</v>
      </c>
      <c r="D1685" t="s">
        <v>101</v>
      </c>
      <c r="E1685" t="s">
        <v>141</v>
      </c>
      <c r="F1685" t="s">
        <v>3736</v>
      </c>
      <c r="G1685" t="s">
        <v>999</v>
      </c>
      <c r="H1685" t="str" cm="1">
        <f t="array" ref="H1685:I1685">_xlfn.TEXTSPLIT(SUBSTITUTE(D1685,"樓",""),"/",,,0)</f>
        <v>1</v>
      </c>
      <c r="I1685" t="str">
        <v>12</v>
      </c>
      <c r="J1685" cm="1">
        <f t="array" ref="J1685">GetNumByUnit(E1685,"房")</f>
        <v>2</v>
      </c>
      <c r="K1685" cm="1">
        <f t="array" ref="K1685">GetNumByUnit(E1685,"廳")</f>
        <v>1</v>
      </c>
      <c r="L1685" cm="1">
        <f t="array" ref="L1685">GetNumByUnit(E1685,"衛")</f>
        <v>1</v>
      </c>
      <c r="M1685" t="str">
        <f t="shared" si="104"/>
        <v xml:space="preserve">台中市西區西屯路一段  </v>
      </c>
      <c r="N1685" t="str">
        <f t="shared" si="105"/>
        <v>台中市</v>
      </c>
      <c r="O1685">
        <f t="shared" si="106"/>
        <v>26000</v>
      </c>
      <c r="P1685" t="str">
        <f>_xlfn.XLOOKUP(N1685,區隔!$B$3:$B$20,區隔!C$3:C$20,0)</f>
        <v>中部</v>
      </c>
      <c r="Q1685" t="str">
        <f>LOOKUP(C1685,區隔!$F$3:$F$5,區隔!$E$3:$E$5)</f>
        <v>大坪數</v>
      </c>
      <c r="R1685">
        <f t="shared" si="107"/>
        <v>20</v>
      </c>
    </row>
    <row r="1686" spans="1:18" x14ac:dyDescent="0.3">
      <c r="A1686" s="7" t="s">
        <v>3737</v>
      </c>
      <c r="B1686" t="s">
        <v>1</v>
      </c>
      <c r="C1686">
        <v>63.42</v>
      </c>
      <c r="D1686" t="s">
        <v>1003</v>
      </c>
      <c r="E1686" t="s">
        <v>916</v>
      </c>
      <c r="F1686" t="s">
        <v>3738</v>
      </c>
      <c r="G1686" t="s">
        <v>365</v>
      </c>
      <c r="H1686" t="str" cm="1">
        <f t="array" ref="H1686:I1686">_xlfn.TEXTSPLIT(SUBSTITUTE(D1686,"樓",""),"/",,,0)</f>
        <v>8</v>
      </c>
      <c r="I1686" t="str">
        <v>19</v>
      </c>
      <c r="J1686" cm="1">
        <f t="array" ref="J1686">GetNumByUnit(E1686,"房")</f>
        <v>2</v>
      </c>
      <c r="K1686" cm="1">
        <f t="array" ref="K1686">GetNumByUnit(E1686,"廳")</f>
        <v>2</v>
      </c>
      <c r="L1686" cm="1">
        <f t="array" ref="L1686">GetNumByUnit(E1686,"衛")</f>
        <v>2</v>
      </c>
      <c r="M1686" t="str">
        <f t="shared" si="104"/>
        <v xml:space="preserve">新北市新店區碧潭路  </v>
      </c>
      <c r="N1686" t="str">
        <f t="shared" si="105"/>
        <v>新北市</v>
      </c>
      <c r="O1686">
        <f t="shared" si="106"/>
        <v>42000</v>
      </c>
      <c r="P1686" t="str">
        <f>_xlfn.XLOOKUP(N1686,區隔!$B$3:$B$20,區隔!C$3:C$20,0)</f>
        <v>北部</v>
      </c>
      <c r="Q1686" t="str">
        <f>LOOKUP(C1686,區隔!$F$3:$F$5,區隔!$E$3:$E$5)</f>
        <v>大坪數</v>
      </c>
      <c r="R1686">
        <f t="shared" si="107"/>
        <v>20</v>
      </c>
    </row>
    <row r="1687" spans="1:18" x14ac:dyDescent="0.3">
      <c r="A1687" s="7" t="s">
        <v>3739</v>
      </c>
      <c r="B1687" t="s">
        <v>1</v>
      </c>
      <c r="C1687">
        <v>37.94</v>
      </c>
      <c r="D1687" t="s">
        <v>418</v>
      </c>
      <c r="E1687" t="s">
        <v>3740</v>
      </c>
      <c r="F1687" t="s">
        <v>3741</v>
      </c>
      <c r="G1687" t="s">
        <v>177</v>
      </c>
      <c r="H1687" t="str" cm="1">
        <f t="array" ref="H1687:I1687">_xlfn.TEXTSPLIT(SUBSTITUTE(D1687,"樓",""),"/",,,0)</f>
        <v>2</v>
      </c>
      <c r="I1687" t="str">
        <v>6</v>
      </c>
      <c r="J1687" cm="1">
        <f t="array" ref="J1687">GetNumByUnit(E1687,"房")</f>
        <v>4</v>
      </c>
      <c r="K1687" cm="1">
        <f t="array" ref="K1687">GetNumByUnit(E1687,"廳")</f>
        <v>3</v>
      </c>
      <c r="L1687" cm="1">
        <f t="array" ref="L1687">GetNumByUnit(E1687,"衛")</f>
        <v>3</v>
      </c>
      <c r="M1687" t="str">
        <f t="shared" si="104"/>
        <v xml:space="preserve">新北市蘆洲區民義街  </v>
      </c>
      <c r="N1687" t="str">
        <f t="shared" si="105"/>
        <v>新北市</v>
      </c>
      <c r="O1687">
        <f t="shared" si="106"/>
        <v>38000</v>
      </c>
      <c r="P1687" t="str">
        <f>_xlfn.XLOOKUP(N1687,區隔!$B$3:$B$20,區隔!C$3:C$20,0)</f>
        <v>北部</v>
      </c>
      <c r="Q1687" t="str">
        <f>LOOKUP(C1687,區隔!$F$3:$F$5,區隔!$E$3:$E$5)</f>
        <v>大坪數</v>
      </c>
      <c r="R1687">
        <f t="shared" si="107"/>
        <v>10</v>
      </c>
    </row>
    <row r="1688" spans="1:18" x14ac:dyDescent="0.3">
      <c r="A1688" s="7" t="s">
        <v>3742</v>
      </c>
      <c r="B1688" t="s">
        <v>1</v>
      </c>
      <c r="C1688">
        <v>56.44</v>
      </c>
      <c r="D1688" t="s">
        <v>464</v>
      </c>
      <c r="E1688" t="s">
        <v>53</v>
      </c>
      <c r="F1688" t="s">
        <v>2866</v>
      </c>
      <c r="G1688" t="s">
        <v>26</v>
      </c>
      <c r="H1688" t="str" cm="1">
        <f t="array" ref="H1688:I1688">_xlfn.TEXTSPLIT(SUBSTITUTE(D1688,"樓",""),"/",,,0)</f>
        <v>1</v>
      </c>
      <c r="I1688" t="str">
        <v>9</v>
      </c>
      <c r="J1688" cm="1">
        <f t="array" ref="J1688">GetNumByUnit(E1688,"房")</f>
        <v>3</v>
      </c>
      <c r="K1688" cm="1">
        <f t="array" ref="K1688">GetNumByUnit(E1688,"廳")</f>
        <v>2</v>
      </c>
      <c r="L1688" cm="1">
        <f t="array" ref="L1688">GetNumByUnit(E1688,"衛")</f>
        <v>2</v>
      </c>
      <c r="M1688" t="str">
        <f t="shared" si="104"/>
        <v xml:space="preserve">新北市淡水區新春街  </v>
      </c>
      <c r="N1688" t="str">
        <f t="shared" si="105"/>
        <v>新北市</v>
      </c>
      <c r="O1688">
        <f t="shared" si="106"/>
        <v>32000</v>
      </c>
      <c r="P1688" t="str">
        <f>_xlfn.XLOOKUP(N1688,區隔!$B$3:$B$20,區隔!C$3:C$20,0)</f>
        <v>北部</v>
      </c>
      <c r="Q1688" t="str">
        <f>LOOKUP(C1688,區隔!$F$3:$F$5,區隔!$E$3:$E$5)</f>
        <v>大坪數</v>
      </c>
      <c r="R1688">
        <f t="shared" si="107"/>
        <v>10</v>
      </c>
    </row>
    <row r="1689" spans="1:18" x14ac:dyDescent="0.3">
      <c r="A1689" s="7" t="s">
        <v>3743</v>
      </c>
      <c r="B1689" t="s">
        <v>1</v>
      </c>
      <c r="C1689">
        <v>45.01</v>
      </c>
      <c r="D1689" t="s">
        <v>1285</v>
      </c>
      <c r="E1689" t="s">
        <v>53</v>
      </c>
      <c r="F1689" t="s">
        <v>2107</v>
      </c>
      <c r="G1689" t="s">
        <v>12</v>
      </c>
      <c r="H1689" t="str" cm="1">
        <f t="array" ref="H1689:I1689">_xlfn.TEXTSPLIT(SUBSTITUTE(D1689,"樓",""),"/",,,0)</f>
        <v>3</v>
      </c>
      <c r="I1689" t="str">
        <v>20</v>
      </c>
      <c r="J1689" cm="1">
        <f t="array" ref="J1689">GetNumByUnit(E1689,"房")</f>
        <v>3</v>
      </c>
      <c r="K1689" cm="1">
        <f t="array" ref="K1689">GetNumByUnit(E1689,"廳")</f>
        <v>2</v>
      </c>
      <c r="L1689" cm="1">
        <f t="array" ref="L1689">GetNumByUnit(E1689,"衛")</f>
        <v>2</v>
      </c>
      <c r="M1689" t="str">
        <f t="shared" si="104"/>
        <v xml:space="preserve">新北市三峽區學成路  </v>
      </c>
      <c r="N1689" t="str">
        <f t="shared" si="105"/>
        <v>新北市</v>
      </c>
      <c r="O1689">
        <f t="shared" si="106"/>
        <v>31000</v>
      </c>
      <c r="P1689" t="str">
        <f>_xlfn.XLOOKUP(N1689,區隔!$B$3:$B$20,區隔!C$3:C$20,0)</f>
        <v>北部</v>
      </c>
      <c r="Q1689" t="str">
        <f>LOOKUP(C1689,區隔!$F$3:$F$5,區隔!$E$3:$E$5)</f>
        <v>大坪數</v>
      </c>
      <c r="R1689">
        <f t="shared" si="107"/>
        <v>20</v>
      </c>
    </row>
    <row r="1690" spans="1:18" x14ac:dyDescent="0.3">
      <c r="A1690" s="7" t="s">
        <v>3744</v>
      </c>
      <c r="B1690" t="s">
        <v>1</v>
      </c>
      <c r="C1690">
        <v>28.26</v>
      </c>
      <c r="D1690" t="s">
        <v>70</v>
      </c>
      <c r="E1690" t="s">
        <v>478</v>
      </c>
      <c r="F1690" t="s">
        <v>3745</v>
      </c>
      <c r="G1690" t="s">
        <v>83</v>
      </c>
      <c r="H1690" t="str" cm="1">
        <f t="array" ref="H1690:I1690">_xlfn.TEXTSPLIT(SUBSTITUTE(D1690,"樓",""),"/",,,0)</f>
        <v>3</v>
      </c>
      <c r="I1690" t="str">
        <v>8</v>
      </c>
      <c r="J1690" cm="1">
        <f t="array" ref="J1690">GetNumByUnit(E1690,"房")</f>
        <v>2</v>
      </c>
      <c r="K1690" cm="1">
        <f t="array" ref="K1690">GetNumByUnit(E1690,"廳")</f>
        <v>2</v>
      </c>
      <c r="L1690" cm="1">
        <f t="array" ref="L1690">GetNumByUnit(E1690,"衛")</f>
        <v>1</v>
      </c>
      <c r="M1690" t="str">
        <f t="shared" si="104"/>
        <v xml:space="preserve">台中市南屯區三和街  </v>
      </c>
      <c r="N1690" t="str">
        <f t="shared" si="105"/>
        <v>台中市</v>
      </c>
      <c r="O1690">
        <f t="shared" si="106"/>
        <v>27000</v>
      </c>
      <c r="P1690" t="str">
        <f>_xlfn.XLOOKUP(N1690,區隔!$B$3:$B$20,區隔!C$3:C$20,0)</f>
        <v>中部</v>
      </c>
      <c r="Q1690" t="str">
        <f>LOOKUP(C1690,區隔!$F$3:$F$5,區隔!$E$3:$E$5)</f>
        <v>中坪數</v>
      </c>
      <c r="R1690">
        <f t="shared" si="107"/>
        <v>10</v>
      </c>
    </row>
    <row r="1691" spans="1:18" x14ac:dyDescent="0.3">
      <c r="A1691" s="7" t="s">
        <v>3746</v>
      </c>
      <c r="B1691" t="s">
        <v>1</v>
      </c>
      <c r="C1691">
        <v>18.920000000000002</v>
      </c>
      <c r="D1691" t="s">
        <v>495</v>
      </c>
      <c r="E1691" t="s">
        <v>198</v>
      </c>
      <c r="F1691" t="s">
        <v>2926</v>
      </c>
      <c r="G1691" t="s">
        <v>562</v>
      </c>
      <c r="H1691" t="str" cm="1">
        <f t="array" ref="H1691:I1691">_xlfn.TEXTSPLIT(SUBSTITUTE(D1691,"樓",""),"/",,,0)</f>
        <v>1</v>
      </c>
      <c r="I1691" t="str">
        <v>2</v>
      </c>
      <c r="J1691" cm="1">
        <f t="array" ref="J1691">GetNumByUnit(E1691,"房")</f>
        <v>2</v>
      </c>
      <c r="K1691" cm="1">
        <f t="array" ref="K1691">GetNumByUnit(E1691,"廳")</f>
        <v>1</v>
      </c>
      <c r="L1691" cm="1">
        <f t="array" ref="L1691">GetNumByUnit(E1691,"衛")</f>
        <v>1</v>
      </c>
      <c r="M1691" t="str">
        <f t="shared" si="104"/>
        <v xml:space="preserve">新北市淡水區民生路  </v>
      </c>
      <c r="N1691" t="str">
        <f t="shared" si="105"/>
        <v>新北市</v>
      </c>
      <c r="O1691">
        <f t="shared" si="106"/>
        <v>21000</v>
      </c>
      <c r="P1691" t="str">
        <f>_xlfn.XLOOKUP(N1691,區隔!$B$3:$B$20,區隔!C$3:C$20,0)</f>
        <v>北部</v>
      </c>
      <c r="Q1691" t="str">
        <f>LOOKUP(C1691,區隔!$F$3:$F$5,區隔!$E$3:$E$5)</f>
        <v>中坪數</v>
      </c>
      <c r="R1691">
        <f t="shared" si="107"/>
        <v>10</v>
      </c>
    </row>
    <row r="1692" spans="1:18" x14ac:dyDescent="0.3">
      <c r="A1692" s="7" t="s">
        <v>1007</v>
      </c>
      <c r="B1692" t="s">
        <v>1</v>
      </c>
      <c r="C1692">
        <v>27.47</v>
      </c>
      <c r="D1692" t="s">
        <v>68</v>
      </c>
      <c r="E1692" t="s">
        <v>141</v>
      </c>
      <c r="F1692" t="s">
        <v>501</v>
      </c>
      <c r="G1692" t="s">
        <v>228</v>
      </c>
      <c r="H1692" t="str" cm="1">
        <f t="array" ref="H1692:I1692">_xlfn.TEXTSPLIT(SUBSTITUTE(D1692,"樓",""),"/",,,0)</f>
        <v>4</v>
      </c>
      <c r="I1692" t="str">
        <v>7</v>
      </c>
      <c r="J1692" cm="1">
        <f t="array" ref="J1692">GetNumByUnit(E1692,"房")</f>
        <v>2</v>
      </c>
      <c r="K1692" cm="1">
        <f t="array" ref="K1692">GetNumByUnit(E1692,"廳")</f>
        <v>1</v>
      </c>
      <c r="L1692" cm="1">
        <f t="array" ref="L1692">GetNumByUnit(E1692,"衛")</f>
        <v>1</v>
      </c>
      <c r="M1692" t="str">
        <f t="shared" si="104"/>
        <v xml:space="preserve">台北市文山區興隆路三段  </v>
      </c>
      <c r="N1692" t="str">
        <f t="shared" si="105"/>
        <v>台北市</v>
      </c>
      <c r="O1692">
        <f t="shared" si="106"/>
        <v>35000</v>
      </c>
      <c r="P1692" t="str">
        <f>_xlfn.XLOOKUP(N1692,區隔!$B$3:$B$20,區隔!C$3:C$20,0)</f>
        <v>北部</v>
      </c>
      <c r="Q1692" t="str">
        <f>LOOKUP(C1692,區隔!$F$3:$F$5,區隔!$E$3:$E$5)</f>
        <v>中坪數</v>
      </c>
      <c r="R1692">
        <f t="shared" si="107"/>
        <v>10</v>
      </c>
    </row>
    <row r="1693" spans="1:18" x14ac:dyDescent="0.3">
      <c r="A1693" s="7" t="s">
        <v>3747</v>
      </c>
      <c r="B1693" t="s">
        <v>1</v>
      </c>
      <c r="C1693">
        <v>92.42</v>
      </c>
      <c r="D1693" t="s">
        <v>1163</v>
      </c>
      <c r="E1693" t="s">
        <v>167</v>
      </c>
      <c r="F1693" t="s">
        <v>2276</v>
      </c>
      <c r="G1693" t="s">
        <v>41</v>
      </c>
      <c r="H1693" t="str" cm="1">
        <f t="array" ref="H1693:I1693">_xlfn.TEXTSPLIT(SUBSTITUTE(D1693,"樓",""),"/",,,0)</f>
        <v>B1-3</v>
      </c>
      <c r="I1693" t="str">
        <v>3</v>
      </c>
      <c r="J1693" cm="1">
        <f t="array" ref="J1693">GetNumByUnit(E1693,"房")</f>
        <v>4</v>
      </c>
      <c r="K1693" cm="1">
        <f t="array" ref="K1693">GetNumByUnit(E1693,"廳")</f>
        <v>3</v>
      </c>
      <c r="L1693" cm="1">
        <f t="array" ref="L1693">GetNumByUnit(E1693,"衛")</f>
        <v>3</v>
      </c>
      <c r="M1693" t="str">
        <f t="shared" si="104"/>
        <v xml:space="preserve">台中市南屯區東興路一段  </v>
      </c>
      <c r="N1693" t="str">
        <f t="shared" si="105"/>
        <v>台中市</v>
      </c>
      <c r="O1693">
        <f t="shared" si="106"/>
        <v>45000</v>
      </c>
      <c r="P1693" t="str">
        <f>_xlfn.XLOOKUP(N1693,區隔!$B$3:$B$20,區隔!C$3:C$20,0)</f>
        <v>中部</v>
      </c>
      <c r="Q1693" t="str">
        <f>LOOKUP(C1693,區隔!$F$3:$F$5,區隔!$E$3:$E$5)</f>
        <v>大坪數</v>
      </c>
      <c r="R1693">
        <f t="shared" si="107"/>
        <v>10</v>
      </c>
    </row>
    <row r="1694" spans="1:18" x14ac:dyDescent="0.3">
      <c r="A1694" s="7" t="s">
        <v>1009</v>
      </c>
      <c r="B1694" t="s">
        <v>1</v>
      </c>
      <c r="C1694">
        <v>39.54</v>
      </c>
      <c r="D1694" t="s">
        <v>652</v>
      </c>
      <c r="E1694" t="s">
        <v>53</v>
      </c>
      <c r="F1694" t="s">
        <v>677</v>
      </c>
      <c r="G1694" t="s">
        <v>116</v>
      </c>
      <c r="H1694" t="str" cm="1">
        <f t="array" ref="H1694:I1694">_xlfn.TEXTSPLIT(SUBSTITUTE(D1694,"樓",""),"/",,,0)</f>
        <v>11</v>
      </c>
      <c r="I1694" t="str">
        <v>12</v>
      </c>
      <c r="J1694" cm="1">
        <f t="array" ref="J1694">GetNumByUnit(E1694,"房")</f>
        <v>3</v>
      </c>
      <c r="K1694" cm="1">
        <f t="array" ref="K1694">GetNumByUnit(E1694,"廳")</f>
        <v>2</v>
      </c>
      <c r="L1694" cm="1">
        <f t="array" ref="L1694">GetNumByUnit(E1694,"衛")</f>
        <v>2</v>
      </c>
      <c r="M1694" t="str">
        <f t="shared" si="104"/>
        <v xml:space="preserve">台北市士林區天母東路  </v>
      </c>
      <c r="N1694" t="str">
        <f t="shared" si="105"/>
        <v>台北市</v>
      </c>
      <c r="O1694">
        <f t="shared" si="106"/>
        <v>48000</v>
      </c>
      <c r="P1694" t="str">
        <f>_xlfn.XLOOKUP(N1694,區隔!$B$3:$B$20,區隔!C$3:C$20,0)</f>
        <v>北部</v>
      </c>
      <c r="Q1694" t="str">
        <f>LOOKUP(C1694,區隔!$F$3:$F$5,區隔!$E$3:$E$5)</f>
        <v>大坪數</v>
      </c>
      <c r="R1694">
        <f t="shared" si="107"/>
        <v>20</v>
      </c>
    </row>
    <row r="1695" spans="1:18" x14ac:dyDescent="0.3">
      <c r="A1695" s="7" t="s">
        <v>1010</v>
      </c>
      <c r="B1695" t="s">
        <v>1</v>
      </c>
      <c r="C1695">
        <v>30.2</v>
      </c>
      <c r="D1695" t="s">
        <v>63</v>
      </c>
      <c r="E1695" t="s">
        <v>51</v>
      </c>
      <c r="F1695" t="s">
        <v>510</v>
      </c>
      <c r="G1695" t="s">
        <v>134</v>
      </c>
      <c r="H1695" t="str" cm="1">
        <f t="array" ref="H1695:I1695">_xlfn.TEXTSPLIT(SUBSTITUTE(D1695,"樓",""),"/",,,0)</f>
        <v>5</v>
      </c>
      <c r="I1695" t="str">
        <v>5</v>
      </c>
      <c r="J1695" cm="1">
        <f t="array" ref="J1695">GetNumByUnit(E1695,"房")</f>
        <v>2</v>
      </c>
      <c r="K1695" cm="1">
        <f t="array" ref="K1695">GetNumByUnit(E1695,"廳")</f>
        <v>2</v>
      </c>
      <c r="L1695" cm="1">
        <f t="array" ref="L1695">GetNumByUnit(E1695,"衛")</f>
        <v>2</v>
      </c>
      <c r="M1695" t="str">
        <f t="shared" si="104"/>
        <v xml:space="preserve">台北市大安區復興南路二段  </v>
      </c>
      <c r="N1695" t="str">
        <f t="shared" si="105"/>
        <v>台北市</v>
      </c>
      <c r="O1695">
        <f t="shared" si="106"/>
        <v>43000</v>
      </c>
      <c r="P1695" t="str">
        <f>_xlfn.XLOOKUP(N1695,區隔!$B$3:$B$20,區隔!C$3:C$20,0)</f>
        <v>北部</v>
      </c>
      <c r="Q1695" t="str">
        <f>LOOKUP(C1695,區隔!$F$3:$F$5,區隔!$E$3:$E$5)</f>
        <v>大坪數</v>
      </c>
      <c r="R1695">
        <f t="shared" si="107"/>
        <v>10</v>
      </c>
    </row>
    <row r="1696" spans="1:18" x14ac:dyDescent="0.3">
      <c r="A1696" s="7" t="s">
        <v>3749</v>
      </c>
      <c r="B1696" t="s">
        <v>1</v>
      </c>
      <c r="C1696">
        <v>34.090000000000003</v>
      </c>
      <c r="D1696" t="s">
        <v>1444</v>
      </c>
      <c r="E1696" t="s">
        <v>141</v>
      </c>
      <c r="F1696" t="s">
        <v>3750</v>
      </c>
      <c r="G1696" t="s">
        <v>562</v>
      </c>
      <c r="H1696" t="str" cm="1">
        <f t="array" ref="H1696:I1696">_xlfn.TEXTSPLIT(SUBSTITUTE(D1696,"樓",""),"/",,,0)</f>
        <v>10</v>
      </c>
      <c r="I1696" t="str">
        <v>23</v>
      </c>
      <c r="J1696" cm="1">
        <f t="array" ref="J1696">GetNumByUnit(E1696,"房")</f>
        <v>2</v>
      </c>
      <c r="K1696" cm="1">
        <f t="array" ref="K1696">GetNumByUnit(E1696,"廳")</f>
        <v>1</v>
      </c>
      <c r="L1696" cm="1">
        <f t="array" ref="L1696">GetNumByUnit(E1696,"衛")</f>
        <v>1</v>
      </c>
      <c r="M1696" t="str">
        <f t="shared" si="104"/>
        <v xml:space="preserve">新北市淡水區沙崙路一段  </v>
      </c>
      <c r="N1696" t="str">
        <f t="shared" si="105"/>
        <v>新北市</v>
      </c>
      <c r="O1696">
        <f t="shared" si="106"/>
        <v>21000</v>
      </c>
      <c r="P1696" t="str">
        <f>_xlfn.XLOOKUP(N1696,區隔!$B$3:$B$20,區隔!C$3:C$20,0)</f>
        <v>北部</v>
      </c>
      <c r="Q1696" t="str">
        <f>LOOKUP(C1696,區隔!$F$3:$F$5,區隔!$E$3:$E$5)</f>
        <v>大坪數</v>
      </c>
      <c r="R1696">
        <f t="shared" si="107"/>
        <v>30</v>
      </c>
    </row>
    <row r="1697" spans="1:18" x14ac:dyDescent="0.3">
      <c r="A1697" s="7" t="s">
        <v>3751</v>
      </c>
      <c r="B1697" t="s">
        <v>1</v>
      </c>
      <c r="C1697">
        <v>67.319999999999993</v>
      </c>
      <c r="D1697" t="s">
        <v>2992</v>
      </c>
      <c r="E1697" t="s">
        <v>53</v>
      </c>
      <c r="F1697" t="s">
        <v>1888</v>
      </c>
      <c r="G1697" t="s">
        <v>463</v>
      </c>
      <c r="H1697" t="str" cm="1">
        <f t="array" ref="H1697:I1697">_xlfn.TEXTSPLIT(SUBSTITUTE(D1697,"樓",""),"/",,,0)</f>
        <v>8</v>
      </c>
      <c r="I1697" t="str">
        <v>24</v>
      </c>
      <c r="J1697" cm="1">
        <f t="array" ref="J1697">GetNumByUnit(E1697,"房")</f>
        <v>3</v>
      </c>
      <c r="K1697" cm="1">
        <f t="array" ref="K1697">GetNumByUnit(E1697,"廳")</f>
        <v>2</v>
      </c>
      <c r="L1697" cm="1">
        <f t="array" ref="L1697">GetNumByUnit(E1697,"衛")</f>
        <v>2</v>
      </c>
      <c r="M1697" t="str">
        <f t="shared" si="104"/>
        <v xml:space="preserve">台中市西屯區福科路  </v>
      </c>
      <c r="N1697" t="str">
        <f t="shared" si="105"/>
        <v>台中市</v>
      </c>
      <c r="O1697">
        <f t="shared" si="106"/>
        <v>88000</v>
      </c>
      <c r="P1697" t="str">
        <f>_xlfn.XLOOKUP(N1697,區隔!$B$3:$B$20,區隔!C$3:C$20,0)</f>
        <v>中部</v>
      </c>
      <c r="Q1697" t="str">
        <f>LOOKUP(C1697,區隔!$F$3:$F$5,區隔!$E$3:$E$5)</f>
        <v>大坪數</v>
      </c>
      <c r="R1697">
        <f t="shared" si="107"/>
        <v>30</v>
      </c>
    </row>
    <row r="1698" spans="1:18" x14ac:dyDescent="0.3">
      <c r="A1698" s="7" t="s">
        <v>3752</v>
      </c>
      <c r="B1698" t="s">
        <v>1</v>
      </c>
      <c r="C1698">
        <v>42.23</v>
      </c>
      <c r="D1698" t="s">
        <v>344</v>
      </c>
      <c r="E1698" t="s">
        <v>1139</v>
      </c>
      <c r="F1698" t="s">
        <v>3753</v>
      </c>
      <c r="G1698" t="s">
        <v>243</v>
      </c>
      <c r="H1698" t="str" cm="1">
        <f t="array" ref="H1698:I1698">_xlfn.TEXTSPLIT(SUBSTITUTE(D1698,"樓",""),"/",,,0)</f>
        <v>1-3</v>
      </c>
      <c r="I1698" t="str">
        <v>3</v>
      </c>
      <c r="J1698" cm="1">
        <f t="array" ref="J1698">GetNumByUnit(E1698,"房")</f>
        <v>5</v>
      </c>
      <c r="K1698" cm="1">
        <f t="array" ref="K1698">GetNumByUnit(E1698,"廳")</f>
        <v>2</v>
      </c>
      <c r="L1698" cm="1">
        <f t="array" ref="L1698">GetNumByUnit(E1698,"衛")</f>
        <v>3</v>
      </c>
      <c r="M1698" t="str">
        <f t="shared" si="104"/>
        <v xml:space="preserve">高雄市仁武區鳳仁路  </v>
      </c>
      <c r="N1698" t="str">
        <f t="shared" si="105"/>
        <v>高雄市</v>
      </c>
      <c r="O1698">
        <f t="shared" si="106"/>
        <v>30000</v>
      </c>
      <c r="P1698" t="str">
        <f>_xlfn.XLOOKUP(N1698,區隔!$B$3:$B$20,區隔!C$3:C$20,0)</f>
        <v>南部</v>
      </c>
      <c r="Q1698" t="str">
        <f>LOOKUP(C1698,區隔!$F$3:$F$5,區隔!$E$3:$E$5)</f>
        <v>大坪數</v>
      </c>
      <c r="R1698">
        <f t="shared" si="107"/>
        <v>10</v>
      </c>
    </row>
    <row r="1699" spans="1:18" x14ac:dyDescent="0.3">
      <c r="A1699" s="7" t="s">
        <v>3754</v>
      </c>
      <c r="B1699" t="s">
        <v>1</v>
      </c>
      <c r="C1699">
        <v>42.57</v>
      </c>
      <c r="D1699" t="s">
        <v>2128</v>
      </c>
      <c r="E1699" t="s">
        <v>607</v>
      </c>
      <c r="F1699" t="s">
        <v>1888</v>
      </c>
      <c r="G1699" t="s">
        <v>29</v>
      </c>
      <c r="H1699" t="str" cm="1">
        <f t="array" ref="H1699:I1699">_xlfn.TEXTSPLIT(SUBSTITUTE(D1699,"樓",""),"/",,,0)</f>
        <v>7</v>
      </c>
      <c r="I1699" t="str">
        <v>16</v>
      </c>
      <c r="J1699" cm="1">
        <f t="array" ref="J1699">GetNumByUnit(E1699,"房")</f>
        <v>3</v>
      </c>
      <c r="K1699" cm="1">
        <f t="array" ref="K1699">GetNumByUnit(E1699,"廳")</f>
        <v>2</v>
      </c>
      <c r="L1699" cm="1">
        <f t="array" ref="L1699">GetNumByUnit(E1699,"衛")</f>
        <v>2</v>
      </c>
      <c r="M1699" t="str">
        <f t="shared" si="104"/>
        <v xml:space="preserve">台中市西屯區福科路  </v>
      </c>
      <c r="N1699" t="str">
        <f t="shared" si="105"/>
        <v>台中市</v>
      </c>
      <c r="O1699">
        <f t="shared" si="106"/>
        <v>25000</v>
      </c>
      <c r="P1699" t="str">
        <f>_xlfn.XLOOKUP(N1699,區隔!$B$3:$B$20,區隔!C$3:C$20,0)</f>
        <v>中部</v>
      </c>
      <c r="Q1699" t="str">
        <f>LOOKUP(C1699,區隔!$F$3:$F$5,區隔!$E$3:$E$5)</f>
        <v>大坪數</v>
      </c>
      <c r="R1699">
        <f t="shared" si="107"/>
        <v>20</v>
      </c>
    </row>
    <row r="1700" spans="1:18" x14ac:dyDescent="0.3">
      <c r="A1700" s="7" t="s">
        <v>3755</v>
      </c>
      <c r="B1700" t="s">
        <v>1</v>
      </c>
      <c r="C1700">
        <v>44.01</v>
      </c>
      <c r="D1700" t="s">
        <v>432</v>
      </c>
      <c r="E1700" t="s">
        <v>53</v>
      </c>
      <c r="F1700" t="s">
        <v>3444</v>
      </c>
      <c r="G1700" t="s">
        <v>26</v>
      </c>
      <c r="H1700" t="str" cm="1">
        <f t="array" ref="H1700:I1700">_xlfn.TEXTSPLIT(SUBSTITUTE(D1700,"樓",""),"/",,,0)</f>
        <v>7</v>
      </c>
      <c r="I1700" t="str">
        <v>12</v>
      </c>
      <c r="J1700" cm="1">
        <f t="array" ref="J1700">GetNumByUnit(E1700,"房")</f>
        <v>3</v>
      </c>
      <c r="K1700" cm="1">
        <f t="array" ref="K1700">GetNumByUnit(E1700,"廳")</f>
        <v>2</v>
      </c>
      <c r="L1700" cm="1">
        <f t="array" ref="L1700">GetNumByUnit(E1700,"衛")</f>
        <v>2</v>
      </c>
      <c r="M1700" t="str">
        <f t="shared" si="104"/>
        <v xml:space="preserve">桃園市桃園區新埔五街  </v>
      </c>
      <c r="N1700" t="str">
        <f t="shared" si="105"/>
        <v>桃園市</v>
      </c>
      <c r="O1700">
        <f t="shared" si="106"/>
        <v>32000</v>
      </c>
      <c r="P1700" t="str">
        <f>_xlfn.XLOOKUP(N1700,區隔!$B$3:$B$20,區隔!C$3:C$20,0)</f>
        <v>北部</v>
      </c>
      <c r="Q1700" t="str">
        <f>LOOKUP(C1700,區隔!$F$3:$F$5,區隔!$E$3:$E$5)</f>
        <v>大坪數</v>
      </c>
      <c r="R1700">
        <f t="shared" si="107"/>
        <v>20</v>
      </c>
    </row>
    <row r="1701" spans="1:18" x14ac:dyDescent="0.3">
      <c r="A1701" s="7" t="s">
        <v>3756</v>
      </c>
      <c r="B1701" t="s">
        <v>1</v>
      </c>
      <c r="C1701">
        <v>71.3</v>
      </c>
      <c r="D1701" t="s">
        <v>3757</v>
      </c>
      <c r="E1701" t="s">
        <v>3758</v>
      </c>
      <c r="F1701" t="s">
        <v>3759</v>
      </c>
      <c r="G1701" t="s">
        <v>112</v>
      </c>
      <c r="H1701" t="str" cm="1">
        <f t="array" ref="H1701:I1701">_xlfn.TEXTSPLIT(SUBSTITUTE(D1701,"樓",""),"/",,,0)</f>
        <v>1-4</v>
      </c>
      <c r="I1701" t="str">
        <v>5</v>
      </c>
      <c r="J1701" cm="1">
        <f t="array" ref="J1701">GetNumByUnit(E1701,"房")</f>
        <v>5</v>
      </c>
      <c r="K1701" cm="1">
        <f t="array" ref="K1701">GetNumByUnit(E1701,"廳")</f>
        <v>6</v>
      </c>
      <c r="L1701" cm="1">
        <f t="array" ref="L1701">GetNumByUnit(E1701,"衛")</f>
        <v>6</v>
      </c>
      <c r="M1701" t="str">
        <f t="shared" si="104"/>
        <v xml:space="preserve">台南市安平區府前四街  </v>
      </c>
      <c r="N1701" t="str">
        <f t="shared" si="105"/>
        <v>台南市</v>
      </c>
      <c r="O1701">
        <f t="shared" si="106"/>
        <v>60000</v>
      </c>
      <c r="P1701" t="str">
        <f>_xlfn.XLOOKUP(N1701,區隔!$B$3:$B$20,區隔!C$3:C$20,0)</f>
        <v>南部</v>
      </c>
      <c r="Q1701" t="str">
        <f>LOOKUP(C1701,區隔!$F$3:$F$5,區隔!$E$3:$E$5)</f>
        <v>大坪數</v>
      </c>
      <c r="R1701">
        <f t="shared" si="107"/>
        <v>10</v>
      </c>
    </row>
    <row r="1702" spans="1:18" x14ac:dyDescent="0.3">
      <c r="A1702" s="7" t="s">
        <v>3760</v>
      </c>
      <c r="B1702" t="s">
        <v>1</v>
      </c>
      <c r="C1702">
        <v>128.31</v>
      </c>
      <c r="D1702" t="s">
        <v>3761</v>
      </c>
      <c r="E1702" t="s">
        <v>1423</v>
      </c>
      <c r="F1702" t="s">
        <v>2011</v>
      </c>
      <c r="G1702" t="s">
        <v>153</v>
      </c>
      <c r="H1702" t="str" cm="1">
        <f t="array" ref="H1702:I1702">_xlfn.TEXTSPLIT(SUBSTITUTE(D1702,"樓",""),"/",,,0)</f>
        <v>8</v>
      </c>
      <c r="I1702" t="str">
        <v>27</v>
      </c>
      <c r="J1702" cm="1">
        <f t="array" ref="J1702">GetNumByUnit(E1702,"房")</f>
        <v>4</v>
      </c>
      <c r="K1702" cm="1">
        <f t="array" ref="K1702">GetNumByUnit(E1702,"廳")</f>
        <v>2</v>
      </c>
      <c r="L1702" cm="1">
        <f t="array" ref="L1702">GetNumByUnit(E1702,"衛")</f>
        <v>4</v>
      </c>
      <c r="M1702" t="str">
        <f t="shared" si="104"/>
        <v xml:space="preserve">高雄市鼓山區美術東四路  </v>
      </c>
      <c r="N1702" t="str">
        <f t="shared" si="105"/>
        <v>高雄市</v>
      </c>
      <c r="O1702">
        <f t="shared" si="106"/>
        <v>100000</v>
      </c>
      <c r="P1702" t="str">
        <f>_xlfn.XLOOKUP(N1702,區隔!$B$3:$B$20,區隔!C$3:C$20,0)</f>
        <v>南部</v>
      </c>
      <c r="Q1702" t="str">
        <f>LOOKUP(C1702,區隔!$F$3:$F$5,區隔!$E$3:$E$5)</f>
        <v>大坪數</v>
      </c>
      <c r="R1702">
        <f t="shared" si="107"/>
        <v>30</v>
      </c>
    </row>
    <row r="1703" spans="1:18" x14ac:dyDescent="0.3">
      <c r="A1703" s="7" t="s">
        <v>1011</v>
      </c>
      <c r="B1703" t="s">
        <v>1</v>
      </c>
      <c r="C1703">
        <v>19.23</v>
      </c>
      <c r="D1703" t="s">
        <v>81</v>
      </c>
      <c r="E1703" t="s">
        <v>61</v>
      </c>
      <c r="F1703" t="s">
        <v>473</v>
      </c>
      <c r="G1703" t="s">
        <v>172</v>
      </c>
      <c r="H1703" t="str" cm="1">
        <f t="array" ref="H1703:I1703">_xlfn.TEXTSPLIT(SUBSTITUTE(D1703,"樓",""),"/",,,0)</f>
        <v>4</v>
      </c>
      <c r="I1703" t="str">
        <v>14</v>
      </c>
      <c r="J1703" cm="1">
        <f t="array" ref="J1703">GetNumByUnit(E1703,"房")</f>
        <v>2</v>
      </c>
      <c r="K1703" cm="1">
        <f t="array" ref="K1703">GetNumByUnit(E1703,"廳")</f>
        <v>2</v>
      </c>
      <c r="L1703" cm="1">
        <f t="array" ref="L1703">GetNumByUnit(E1703,"衛")</f>
        <v>1</v>
      </c>
      <c r="M1703" t="str">
        <f t="shared" si="104"/>
        <v xml:space="preserve">台北市大安區仁愛路四段  </v>
      </c>
      <c r="N1703" t="str">
        <f t="shared" si="105"/>
        <v>台北市</v>
      </c>
      <c r="O1703">
        <f t="shared" si="106"/>
        <v>80000</v>
      </c>
      <c r="P1703" t="str">
        <f>_xlfn.XLOOKUP(N1703,區隔!$B$3:$B$20,區隔!C$3:C$20,0)</f>
        <v>北部</v>
      </c>
      <c r="Q1703" t="str">
        <f>LOOKUP(C1703,區隔!$F$3:$F$5,區隔!$E$3:$E$5)</f>
        <v>中坪數</v>
      </c>
      <c r="R1703">
        <f t="shared" si="107"/>
        <v>20</v>
      </c>
    </row>
    <row r="1704" spans="1:18" x14ac:dyDescent="0.3">
      <c r="A1704" s="7" t="s">
        <v>1012</v>
      </c>
      <c r="B1704" t="s">
        <v>1</v>
      </c>
      <c r="C1704">
        <v>112.21</v>
      </c>
      <c r="D1704" t="s">
        <v>1013</v>
      </c>
      <c r="E1704" t="s">
        <v>1014</v>
      </c>
      <c r="F1704" t="s">
        <v>1015</v>
      </c>
      <c r="G1704" t="s">
        <v>139</v>
      </c>
      <c r="H1704" t="str" cm="1">
        <f t="array" ref="H1704:I1704">_xlfn.TEXTSPLIT(SUBSTITUTE(D1704,"樓",""),"/",,,0)</f>
        <v>17</v>
      </c>
      <c r="I1704" t="str">
        <v>25</v>
      </c>
      <c r="J1704" cm="1">
        <f t="array" ref="J1704">GetNumByUnit(E1704,"房")</f>
        <v>2</v>
      </c>
      <c r="K1704" cm="1">
        <f t="array" ref="K1704">GetNumByUnit(E1704,"廳")</f>
        <v>2</v>
      </c>
      <c r="L1704" cm="1">
        <f t="array" ref="L1704">GetNumByUnit(E1704,"衛")</f>
        <v>3</v>
      </c>
      <c r="M1704" t="str">
        <f t="shared" si="104"/>
        <v xml:space="preserve"> 台北市北投區文林北路  </v>
      </c>
      <c r="N1704" t="str">
        <f t="shared" si="105"/>
        <v>台北市</v>
      </c>
      <c r="O1704">
        <f t="shared" si="106"/>
        <v>180000</v>
      </c>
      <c r="P1704" t="str">
        <f>_xlfn.XLOOKUP(N1704,區隔!$B$3:$B$20,區隔!C$3:C$20,0)</f>
        <v>北部</v>
      </c>
      <c r="Q1704" t="str">
        <f>LOOKUP(C1704,區隔!$F$3:$F$5,區隔!$E$3:$E$5)</f>
        <v>大坪數</v>
      </c>
      <c r="R1704">
        <f t="shared" si="107"/>
        <v>30</v>
      </c>
    </row>
    <row r="1705" spans="1:18" x14ac:dyDescent="0.3">
      <c r="A1705" s="7" t="s">
        <v>3762</v>
      </c>
      <c r="B1705" t="s">
        <v>1</v>
      </c>
      <c r="C1705">
        <v>43.55</v>
      </c>
      <c r="D1705" t="s">
        <v>284</v>
      </c>
      <c r="E1705" t="s">
        <v>961</v>
      </c>
      <c r="F1705" t="s">
        <v>3763</v>
      </c>
      <c r="G1705" t="s">
        <v>181</v>
      </c>
      <c r="H1705" t="str" cm="1">
        <f t="array" ref="H1705:I1705">_xlfn.TEXTSPLIT(SUBSTITUTE(D1705,"樓",""),"/",,,0)</f>
        <v>1-2</v>
      </c>
      <c r="I1705" t="str">
        <v>2</v>
      </c>
      <c r="J1705" cm="1">
        <f t="array" ref="J1705">GetNumByUnit(E1705,"房")</f>
        <v>5</v>
      </c>
      <c r="K1705" cm="1">
        <f t="array" ref="K1705">GetNumByUnit(E1705,"廳")</f>
        <v>2</v>
      </c>
      <c r="L1705" cm="1">
        <f t="array" ref="L1705">GetNumByUnit(E1705,"衛")</f>
        <v>3</v>
      </c>
      <c r="M1705" t="str">
        <f t="shared" si="104"/>
        <v xml:space="preserve">台中市西屯區洛陽南街  </v>
      </c>
      <c r="N1705" t="str">
        <f t="shared" si="105"/>
        <v>台中市</v>
      </c>
      <c r="O1705">
        <f t="shared" si="106"/>
        <v>58000</v>
      </c>
      <c r="P1705" t="str">
        <f>_xlfn.XLOOKUP(N1705,區隔!$B$3:$B$20,區隔!C$3:C$20,0)</f>
        <v>中部</v>
      </c>
      <c r="Q1705" t="str">
        <f>LOOKUP(C1705,區隔!$F$3:$F$5,區隔!$E$3:$E$5)</f>
        <v>大坪數</v>
      </c>
      <c r="R1705">
        <f t="shared" si="107"/>
        <v>10</v>
      </c>
    </row>
    <row r="1706" spans="1:18" x14ac:dyDescent="0.3">
      <c r="A1706" s="7" t="s">
        <v>3764</v>
      </c>
      <c r="B1706" t="s">
        <v>1</v>
      </c>
      <c r="C1706">
        <v>60.76</v>
      </c>
      <c r="D1706" t="s">
        <v>807</v>
      </c>
      <c r="E1706" t="s">
        <v>607</v>
      </c>
      <c r="F1706" t="s">
        <v>1726</v>
      </c>
      <c r="G1706" t="s">
        <v>30</v>
      </c>
      <c r="H1706" t="str" cm="1">
        <f t="array" ref="H1706:I1706">_xlfn.TEXTSPLIT(SUBSTITUTE(D1706,"樓",""),"/",,,0)</f>
        <v>20</v>
      </c>
      <c r="I1706" t="str">
        <v>21</v>
      </c>
      <c r="J1706" cm="1">
        <f t="array" ref="J1706">GetNumByUnit(E1706,"房")</f>
        <v>3</v>
      </c>
      <c r="K1706" cm="1">
        <f t="array" ref="K1706">GetNumByUnit(E1706,"廳")</f>
        <v>2</v>
      </c>
      <c r="L1706" cm="1">
        <f t="array" ref="L1706">GetNumByUnit(E1706,"衛")</f>
        <v>2</v>
      </c>
      <c r="M1706" t="str">
        <f t="shared" si="104"/>
        <v xml:space="preserve">新北市板橋區華江一路  </v>
      </c>
      <c r="N1706" t="str">
        <f t="shared" si="105"/>
        <v>新北市</v>
      </c>
      <c r="O1706">
        <f t="shared" si="106"/>
        <v>65000</v>
      </c>
      <c r="P1706" t="str">
        <f>_xlfn.XLOOKUP(N1706,區隔!$B$3:$B$20,區隔!C$3:C$20,0)</f>
        <v>北部</v>
      </c>
      <c r="Q1706" t="str">
        <f>LOOKUP(C1706,區隔!$F$3:$F$5,區隔!$E$3:$E$5)</f>
        <v>大坪數</v>
      </c>
      <c r="R1706">
        <f t="shared" si="107"/>
        <v>30</v>
      </c>
    </row>
    <row r="1707" spans="1:18" x14ac:dyDescent="0.3">
      <c r="A1707" s="7" t="s">
        <v>3766</v>
      </c>
      <c r="B1707" t="s">
        <v>1</v>
      </c>
      <c r="C1707">
        <v>31.01</v>
      </c>
      <c r="D1707" t="s">
        <v>151</v>
      </c>
      <c r="E1707" t="s">
        <v>61</v>
      </c>
      <c r="F1707" t="s">
        <v>2689</v>
      </c>
      <c r="G1707" t="s">
        <v>243</v>
      </c>
      <c r="H1707" t="str" cm="1">
        <f t="array" ref="H1707:I1707">_xlfn.TEXTSPLIT(SUBSTITUTE(D1707,"樓",""),"/",,,0)</f>
        <v>6</v>
      </c>
      <c r="I1707" t="str">
        <v>14</v>
      </c>
      <c r="J1707" cm="1">
        <f t="array" ref="J1707">GetNumByUnit(E1707,"房")</f>
        <v>2</v>
      </c>
      <c r="K1707" cm="1">
        <f t="array" ref="K1707">GetNumByUnit(E1707,"廳")</f>
        <v>2</v>
      </c>
      <c r="L1707" cm="1">
        <f t="array" ref="L1707">GetNumByUnit(E1707,"衛")</f>
        <v>1</v>
      </c>
      <c r="M1707" t="str">
        <f t="shared" si="104"/>
        <v xml:space="preserve">新北市林口區文林三街  </v>
      </c>
      <c r="N1707" t="str">
        <f t="shared" si="105"/>
        <v>新北市</v>
      </c>
      <c r="O1707">
        <f t="shared" si="106"/>
        <v>30000</v>
      </c>
      <c r="P1707" t="str">
        <f>_xlfn.XLOOKUP(N1707,區隔!$B$3:$B$20,區隔!C$3:C$20,0)</f>
        <v>北部</v>
      </c>
      <c r="Q1707" t="str">
        <f>LOOKUP(C1707,區隔!$F$3:$F$5,區隔!$E$3:$E$5)</f>
        <v>大坪數</v>
      </c>
      <c r="R1707">
        <f t="shared" si="107"/>
        <v>20</v>
      </c>
    </row>
    <row r="1708" spans="1:18" x14ac:dyDescent="0.3">
      <c r="A1708" s="7" t="s">
        <v>3767</v>
      </c>
      <c r="B1708" t="s">
        <v>1</v>
      </c>
      <c r="C1708">
        <v>22.27</v>
      </c>
      <c r="D1708" t="s">
        <v>64</v>
      </c>
      <c r="E1708" t="s">
        <v>141</v>
      </c>
      <c r="F1708" t="s">
        <v>3768</v>
      </c>
      <c r="G1708" t="s">
        <v>999</v>
      </c>
      <c r="H1708" t="str" cm="1">
        <f t="array" ref="H1708:I1708">_xlfn.TEXTSPLIT(SUBSTITUTE(D1708,"樓",""),"/",,,0)</f>
        <v>1</v>
      </c>
      <c r="I1708" t="str">
        <v>4</v>
      </c>
      <c r="J1708" cm="1">
        <f t="array" ref="J1708">GetNumByUnit(E1708,"房")</f>
        <v>2</v>
      </c>
      <c r="K1708" cm="1">
        <f t="array" ref="K1708">GetNumByUnit(E1708,"廳")</f>
        <v>1</v>
      </c>
      <c r="L1708" cm="1">
        <f t="array" ref="L1708">GetNumByUnit(E1708,"衛")</f>
        <v>1</v>
      </c>
      <c r="M1708" t="str">
        <f t="shared" si="104"/>
        <v xml:space="preserve">新北市板橋區四川路一段  </v>
      </c>
      <c r="N1708" t="str">
        <f t="shared" si="105"/>
        <v>新北市</v>
      </c>
      <c r="O1708">
        <f t="shared" si="106"/>
        <v>26000</v>
      </c>
      <c r="P1708" t="str">
        <f>_xlfn.XLOOKUP(N1708,區隔!$B$3:$B$20,區隔!C$3:C$20,0)</f>
        <v>北部</v>
      </c>
      <c r="Q1708" t="str">
        <f>LOOKUP(C1708,區隔!$F$3:$F$5,區隔!$E$3:$E$5)</f>
        <v>中坪數</v>
      </c>
      <c r="R1708">
        <f t="shared" si="107"/>
        <v>10</v>
      </c>
    </row>
    <row r="1709" spans="1:18" x14ac:dyDescent="0.3">
      <c r="A1709" s="7" t="s">
        <v>3769</v>
      </c>
      <c r="B1709" t="s">
        <v>1</v>
      </c>
      <c r="C1709">
        <v>33.29</v>
      </c>
      <c r="D1709" t="s">
        <v>85</v>
      </c>
      <c r="E1709" t="s">
        <v>53</v>
      </c>
      <c r="F1709" t="s">
        <v>2173</v>
      </c>
      <c r="G1709" t="s">
        <v>243</v>
      </c>
      <c r="H1709" t="str" cm="1">
        <f t="array" ref="H1709:I1709">_xlfn.TEXTSPLIT(SUBSTITUTE(D1709,"樓",""),"/",,,0)</f>
        <v>13</v>
      </c>
      <c r="I1709" t="str">
        <v>15</v>
      </c>
      <c r="J1709" cm="1">
        <f t="array" ref="J1709">GetNumByUnit(E1709,"房")</f>
        <v>3</v>
      </c>
      <c r="K1709" cm="1">
        <f t="array" ref="K1709">GetNumByUnit(E1709,"廳")</f>
        <v>2</v>
      </c>
      <c r="L1709" cm="1">
        <f t="array" ref="L1709">GetNumByUnit(E1709,"衛")</f>
        <v>2</v>
      </c>
      <c r="M1709" t="str">
        <f t="shared" si="104"/>
        <v xml:space="preserve">台中市西屯區西屯路二段  </v>
      </c>
      <c r="N1709" t="str">
        <f t="shared" si="105"/>
        <v>台中市</v>
      </c>
      <c r="O1709">
        <f t="shared" si="106"/>
        <v>30000</v>
      </c>
      <c r="P1709" t="str">
        <f>_xlfn.XLOOKUP(N1709,區隔!$B$3:$B$20,區隔!C$3:C$20,0)</f>
        <v>中部</v>
      </c>
      <c r="Q1709" t="str">
        <f>LOOKUP(C1709,區隔!$F$3:$F$5,區隔!$E$3:$E$5)</f>
        <v>大坪數</v>
      </c>
      <c r="R1709">
        <f t="shared" si="107"/>
        <v>20</v>
      </c>
    </row>
    <row r="1710" spans="1:18" x14ac:dyDescent="0.3">
      <c r="A1710" s="7" t="s">
        <v>3770</v>
      </c>
      <c r="B1710" t="s">
        <v>1</v>
      </c>
      <c r="C1710">
        <v>69.03</v>
      </c>
      <c r="D1710" t="s">
        <v>3771</v>
      </c>
      <c r="E1710" t="s">
        <v>379</v>
      </c>
      <c r="F1710" t="s">
        <v>3772</v>
      </c>
      <c r="G1710" t="s">
        <v>134</v>
      </c>
      <c r="H1710" t="str" cm="1">
        <f t="array" ref="H1710:I1710">_xlfn.TEXTSPLIT(SUBSTITUTE(D1710,"樓",""),"/",,,0)</f>
        <v>1-3</v>
      </c>
      <c r="I1710" t="str">
        <v>7</v>
      </c>
      <c r="J1710" cm="1">
        <f t="array" ref="J1710">GetNumByUnit(E1710,"房")</f>
        <v>3</v>
      </c>
      <c r="K1710" cm="1">
        <f t="array" ref="K1710">GetNumByUnit(E1710,"廳")</f>
        <v>1</v>
      </c>
      <c r="L1710" cm="1">
        <f t="array" ref="L1710">GetNumByUnit(E1710,"衛")</f>
        <v>2</v>
      </c>
      <c r="M1710" t="str">
        <f t="shared" si="104"/>
        <v xml:space="preserve">台中市西區自立街  </v>
      </c>
      <c r="N1710" t="str">
        <f t="shared" si="105"/>
        <v>台中市</v>
      </c>
      <c r="O1710">
        <f t="shared" si="106"/>
        <v>43000</v>
      </c>
      <c r="P1710" t="str">
        <f>_xlfn.XLOOKUP(N1710,區隔!$B$3:$B$20,區隔!C$3:C$20,0)</f>
        <v>中部</v>
      </c>
      <c r="Q1710" t="str">
        <f>LOOKUP(C1710,區隔!$F$3:$F$5,區隔!$E$3:$E$5)</f>
        <v>大坪數</v>
      </c>
      <c r="R1710">
        <f t="shared" si="107"/>
        <v>10</v>
      </c>
    </row>
    <row r="1711" spans="1:18" x14ac:dyDescent="0.3">
      <c r="A1711" s="7" t="s">
        <v>3773</v>
      </c>
      <c r="B1711" t="s">
        <v>1</v>
      </c>
      <c r="C1711">
        <v>24.56</v>
      </c>
      <c r="D1711" t="s">
        <v>647</v>
      </c>
      <c r="E1711" t="s">
        <v>141</v>
      </c>
      <c r="F1711" t="s">
        <v>1872</v>
      </c>
      <c r="G1711" t="s">
        <v>83</v>
      </c>
      <c r="H1711" t="str" cm="1">
        <f t="array" ref="H1711:I1711">_xlfn.TEXTSPLIT(SUBSTITUTE(D1711,"樓",""),"/",,,0)</f>
        <v>17</v>
      </c>
      <c r="I1711" t="str">
        <v>24</v>
      </c>
      <c r="J1711" cm="1">
        <f t="array" ref="J1711">GetNumByUnit(E1711,"房")</f>
        <v>2</v>
      </c>
      <c r="K1711" cm="1">
        <f t="array" ref="K1711">GetNumByUnit(E1711,"廳")</f>
        <v>1</v>
      </c>
      <c r="L1711" cm="1">
        <f t="array" ref="L1711">GetNumByUnit(E1711,"衛")</f>
        <v>1</v>
      </c>
      <c r="M1711" t="str">
        <f t="shared" si="104"/>
        <v xml:space="preserve">新北市土城區莊園街  </v>
      </c>
      <c r="N1711" t="str">
        <f t="shared" si="105"/>
        <v>新北市</v>
      </c>
      <c r="O1711">
        <f t="shared" si="106"/>
        <v>27000</v>
      </c>
      <c r="P1711" t="str">
        <f>_xlfn.XLOOKUP(N1711,區隔!$B$3:$B$20,區隔!C$3:C$20,0)</f>
        <v>北部</v>
      </c>
      <c r="Q1711" t="str">
        <f>LOOKUP(C1711,區隔!$F$3:$F$5,區隔!$E$3:$E$5)</f>
        <v>中坪數</v>
      </c>
      <c r="R1711">
        <f t="shared" si="107"/>
        <v>30</v>
      </c>
    </row>
    <row r="1712" spans="1:18" x14ac:dyDescent="0.3">
      <c r="A1712" s="7" t="s">
        <v>1018</v>
      </c>
      <c r="B1712" t="s">
        <v>1</v>
      </c>
      <c r="C1712">
        <v>14.58</v>
      </c>
      <c r="D1712" t="s">
        <v>63</v>
      </c>
      <c r="E1712" t="s">
        <v>1019</v>
      </c>
      <c r="F1712" t="s">
        <v>1020</v>
      </c>
      <c r="G1712" t="s">
        <v>331</v>
      </c>
      <c r="H1712" t="str" cm="1">
        <f t="array" ref="H1712:I1712">_xlfn.TEXTSPLIT(SUBSTITUTE(D1712,"樓",""),"/",,,0)</f>
        <v>5</v>
      </c>
      <c r="I1712" t="str">
        <v>5</v>
      </c>
      <c r="J1712" cm="1">
        <f t="array" ref="J1712">GetNumByUnit(E1712,"房")</f>
        <v>1</v>
      </c>
      <c r="K1712" cm="1">
        <f t="array" ref="K1712">GetNumByUnit(E1712,"廳")</f>
        <v>1</v>
      </c>
      <c r="L1712" cm="1">
        <f t="array" ref="L1712">GetNumByUnit(E1712,"衛")</f>
        <v>1</v>
      </c>
      <c r="M1712" t="str">
        <f t="shared" si="104"/>
        <v xml:space="preserve">台北市萬華區萬大路  </v>
      </c>
      <c r="N1712" t="str">
        <f t="shared" si="105"/>
        <v>台北市</v>
      </c>
      <c r="O1712">
        <f t="shared" si="106"/>
        <v>15000</v>
      </c>
      <c r="P1712" t="str">
        <f>_xlfn.XLOOKUP(N1712,區隔!$B$3:$B$20,區隔!C$3:C$20,0)</f>
        <v>北部</v>
      </c>
      <c r="Q1712" t="str">
        <f>LOOKUP(C1712,區隔!$F$3:$F$5,區隔!$E$3:$E$5)</f>
        <v>小坪數</v>
      </c>
      <c r="R1712">
        <f t="shared" si="107"/>
        <v>10</v>
      </c>
    </row>
    <row r="1713" spans="1:18" x14ac:dyDescent="0.3">
      <c r="A1713" s="7" t="s">
        <v>1021</v>
      </c>
      <c r="B1713" t="s">
        <v>1</v>
      </c>
      <c r="C1713">
        <v>20.059999999999999</v>
      </c>
      <c r="D1713" t="s">
        <v>65</v>
      </c>
      <c r="E1713" t="s">
        <v>56</v>
      </c>
      <c r="F1713" t="s">
        <v>364</v>
      </c>
      <c r="G1713" t="s">
        <v>26</v>
      </c>
      <c r="H1713" t="str" cm="1">
        <f t="array" ref="H1713:I1713">_xlfn.TEXTSPLIT(SUBSTITUTE(D1713,"樓",""),"/",,,0)</f>
        <v>4</v>
      </c>
      <c r="I1713" t="str">
        <v>4</v>
      </c>
      <c r="J1713" cm="1">
        <f t="array" ref="J1713">GetNumByUnit(E1713,"房")</f>
        <v>1</v>
      </c>
      <c r="K1713" cm="1">
        <f t="array" ref="K1713">GetNumByUnit(E1713,"廳")</f>
        <v>1</v>
      </c>
      <c r="L1713" cm="1">
        <f t="array" ref="L1713">GetNumByUnit(E1713,"衛")</f>
        <v>1</v>
      </c>
      <c r="M1713" t="str">
        <f t="shared" si="104"/>
        <v xml:space="preserve">台北市士林區中正路  </v>
      </c>
      <c r="N1713" t="str">
        <f t="shared" si="105"/>
        <v>台北市</v>
      </c>
      <c r="O1713">
        <f t="shared" si="106"/>
        <v>32000</v>
      </c>
      <c r="P1713" t="str">
        <f>_xlfn.XLOOKUP(N1713,區隔!$B$3:$B$20,區隔!C$3:C$20,0)</f>
        <v>北部</v>
      </c>
      <c r="Q1713" t="str">
        <f>LOOKUP(C1713,區隔!$F$3:$F$5,區隔!$E$3:$E$5)</f>
        <v>中坪數</v>
      </c>
      <c r="R1713">
        <f t="shared" si="107"/>
        <v>10</v>
      </c>
    </row>
    <row r="1714" spans="1:18" x14ac:dyDescent="0.3">
      <c r="A1714" s="7" t="s">
        <v>3774</v>
      </c>
      <c r="B1714" t="s">
        <v>1</v>
      </c>
      <c r="C1714">
        <v>16</v>
      </c>
      <c r="D1714" t="s">
        <v>942</v>
      </c>
      <c r="E1714" t="s">
        <v>3775</v>
      </c>
      <c r="F1714" t="s">
        <v>3086</v>
      </c>
      <c r="G1714" t="s">
        <v>18</v>
      </c>
      <c r="H1714" t="str" cm="1">
        <f t="array" ref="H1714:I1714">_xlfn.TEXTSPLIT(SUBSTITUTE(D1714,"樓",""),"/",,,0)</f>
        <v>2</v>
      </c>
      <c r="I1714" t="str">
        <v>2</v>
      </c>
      <c r="J1714" cm="1">
        <f t="array" ref="J1714">GetNumByUnit(E1714,"房")</f>
        <v>7</v>
      </c>
      <c r="K1714" t="str" cm="1">
        <f t="array" ref="K1714">GetNumByUnit(E1714,"廳")</f>
        <v/>
      </c>
      <c r="L1714" cm="1">
        <f t="array" ref="L1714">GetNumByUnit(E1714,"衛")</f>
        <v>5</v>
      </c>
      <c r="M1714" t="str">
        <f t="shared" si="104"/>
        <v xml:space="preserve">高雄市苓雅區仁愛三街  </v>
      </c>
      <c r="N1714" t="str">
        <f t="shared" si="105"/>
        <v>高雄市</v>
      </c>
      <c r="O1714">
        <f t="shared" si="106"/>
        <v>22000</v>
      </c>
      <c r="P1714" t="str">
        <f>_xlfn.XLOOKUP(N1714,區隔!$B$3:$B$20,區隔!C$3:C$20,0)</f>
        <v>南部</v>
      </c>
      <c r="Q1714" t="str">
        <f>LOOKUP(C1714,區隔!$F$3:$F$5,區隔!$E$3:$E$5)</f>
        <v>中坪數</v>
      </c>
      <c r="R1714">
        <f t="shared" si="107"/>
        <v>10</v>
      </c>
    </row>
    <row r="1715" spans="1:18" x14ac:dyDescent="0.3">
      <c r="A1715" s="7" t="s">
        <v>1023</v>
      </c>
      <c r="B1715" t="s">
        <v>1</v>
      </c>
      <c r="C1715">
        <v>35.39</v>
      </c>
      <c r="D1715" t="s">
        <v>248</v>
      </c>
      <c r="E1715" t="s">
        <v>53</v>
      </c>
      <c r="F1715" t="s">
        <v>837</v>
      </c>
      <c r="G1715" t="s">
        <v>30</v>
      </c>
      <c r="H1715" t="str" cm="1">
        <f t="array" ref="H1715:I1715">_xlfn.TEXTSPLIT(SUBSTITUTE(D1715,"樓",""),"/",,,0)</f>
        <v>3</v>
      </c>
      <c r="I1715" t="str">
        <v>7</v>
      </c>
      <c r="J1715" cm="1">
        <f t="array" ref="J1715">GetNumByUnit(E1715,"房")</f>
        <v>3</v>
      </c>
      <c r="K1715" cm="1">
        <f t="array" ref="K1715">GetNumByUnit(E1715,"廳")</f>
        <v>2</v>
      </c>
      <c r="L1715" cm="1">
        <f t="array" ref="L1715">GetNumByUnit(E1715,"衛")</f>
        <v>2</v>
      </c>
      <c r="M1715" t="str">
        <f t="shared" si="104"/>
        <v xml:space="preserve">台北市中正區新生南路一段  </v>
      </c>
      <c r="N1715" t="str">
        <f t="shared" si="105"/>
        <v>台北市</v>
      </c>
      <c r="O1715">
        <f t="shared" si="106"/>
        <v>65000</v>
      </c>
      <c r="P1715" t="str">
        <f>_xlfn.XLOOKUP(N1715,區隔!$B$3:$B$20,區隔!C$3:C$20,0)</f>
        <v>北部</v>
      </c>
      <c r="Q1715" t="str">
        <f>LOOKUP(C1715,區隔!$F$3:$F$5,區隔!$E$3:$E$5)</f>
        <v>大坪數</v>
      </c>
      <c r="R1715">
        <f t="shared" si="107"/>
        <v>10</v>
      </c>
    </row>
    <row r="1716" spans="1:18" x14ac:dyDescent="0.3">
      <c r="A1716" s="7" t="s">
        <v>1024</v>
      </c>
      <c r="B1716" t="s">
        <v>1</v>
      </c>
      <c r="C1716">
        <v>27.77</v>
      </c>
      <c r="D1716" t="s">
        <v>445</v>
      </c>
      <c r="E1716" t="s">
        <v>51</v>
      </c>
      <c r="F1716" t="s">
        <v>1025</v>
      </c>
      <c r="G1716" t="s">
        <v>41</v>
      </c>
      <c r="H1716" t="str" cm="1">
        <f t="array" ref="H1716:I1716">_xlfn.TEXTSPLIT(SUBSTITUTE(D1716,"樓",""),"/",,,0)</f>
        <v>3</v>
      </c>
      <c r="I1716" t="str">
        <v>4</v>
      </c>
      <c r="J1716" cm="1">
        <f t="array" ref="J1716">GetNumByUnit(E1716,"房")</f>
        <v>2</v>
      </c>
      <c r="K1716" cm="1">
        <f t="array" ref="K1716">GetNumByUnit(E1716,"廳")</f>
        <v>2</v>
      </c>
      <c r="L1716" cm="1">
        <f t="array" ref="L1716">GetNumByUnit(E1716,"衛")</f>
        <v>2</v>
      </c>
      <c r="M1716" t="str">
        <f t="shared" si="104"/>
        <v xml:space="preserve">台北市大安區新生南路一段  </v>
      </c>
      <c r="N1716" t="str">
        <f t="shared" si="105"/>
        <v>台北市</v>
      </c>
      <c r="O1716">
        <f t="shared" si="106"/>
        <v>45000</v>
      </c>
      <c r="P1716" t="str">
        <f>_xlfn.XLOOKUP(N1716,區隔!$B$3:$B$20,區隔!C$3:C$20,0)</f>
        <v>北部</v>
      </c>
      <c r="Q1716" t="str">
        <f>LOOKUP(C1716,區隔!$F$3:$F$5,區隔!$E$3:$E$5)</f>
        <v>中坪數</v>
      </c>
      <c r="R1716">
        <f t="shared" si="107"/>
        <v>10</v>
      </c>
    </row>
    <row r="1717" spans="1:18" x14ac:dyDescent="0.3">
      <c r="A1717" s="7" t="s">
        <v>3776</v>
      </c>
      <c r="B1717" t="s">
        <v>1</v>
      </c>
      <c r="C1717">
        <v>58.4</v>
      </c>
      <c r="D1717" t="s">
        <v>284</v>
      </c>
      <c r="E1717" t="s">
        <v>3777</v>
      </c>
      <c r="F1717" t="s">
        <v>2350</v>
      </c>
      <c r="G1717" t="s">
        <v>365</v>
      </c>
      <c r="H1717" t="str" cm="1">
        <f t="array" ref="H1717:I1717">_xlfn.TEXTSPLIT(SUBSTITUTE(D1717,"樓",""),"/",,,0)</f>
        <v>1-2</v>
      </c>
      <c r="I1717" t="str">
        <v>2</v>
      </c>
      <c r="J1717" cm="1">
        <f t="array" ref="J1717">GetNumByUnit(E1717,"房")</f>
        <v>7</v>
      </c>
      <c r="K1717" cm="1">
        <f t="array" ref="K1717">GetNumByUnit(E1717,"廳")</f>
        <v>2</v>
      </c>
      <c r="L1717" cm="1">
        <f t="array" ref="L1717">GetNumByUnit(E1717,"衛")</f>
        <v>4</v>
      </c>
      <c r="M1717" t="str">
        <f t="shared" si="104"/>
        <v xml:space="preserve">台中市北區健行路  </v>
      </c>
      <c r="N1717" t="str">
        <f t="shared" si="105"/>
        <v>台中市</v>
      </c>
      <c r="O1717">
        <f t="shared" si="106"/>
        <v>42000</v>
      </c>
      <c r="P1717" t="str">
        <f>_xlfn.XLOOKUP(N1717,區隔!$B$3:$B$20,區隔!C$3:C$20,0)</f>
        <v>中部</v>
      </c>
      <c r="Q1717" t="str">
        <f>LOOKUP(C1717,區隔!$F$3:$F$5,區隔!$E$3:$E$5)</f>
        <v>大坪數</v>
      </c>
      <c r="R1717">
        <f t="shared" si="107"/>
        <v>10</v>
      </c>
    </row>
    <row r="1718" spans="1:18" x14ac:dyDescent="0.3">
      <c r="A1718" s="7" t="s">
        <v>3778</v>
      </c>
      <c r="B1718" t="s">
        <v>1</v>
      </c>
      <c r="C1718">
        <v>13.49</v>
      </c>
      <c r="D1718" t="s">
        <v>88</v>
      </c>
      <c r="E1718" t="s">
        <v>61</v>
      </c>
      <c r="F1718" t="s">
        <v>3779</v>
      </c>
      <c r="G1718" t="s">
        <v>482</v>
      </c>
      <c r="H1718" t="str" cm="1">
        <f t="array" ref="H1718:I1718">_xlfn.TEXTSPLIT(SUBSTITUTE(D1718,"樓",""),"/",,,0)</f>
        <v>2</v>
      </c>
      <c r="I1718" t="str">
        <v>5</v>
      </c>
      <c r="J1718" cm="1">
        <f t="array" ref="J1718">GetNumByUnit(E1718,"房")</f>
        <v>2</v>
      </c>
      <c r="K1718" cm="1">
        <f t="array" ref="K1718">GetNumByUnit(E1718,"廳")</f>
        <v>2</v>
      </c>
      <c r="L1718" cm="1">
        <f t="array" ref="L1718">GetNumByUnit(E1718,"衛")</f>
        <v>1</v>
      </c>
      <c r="M1718" t="str">
        <f t="shared" si="104"/>
        <v xml:space="preserve">新北市三重區民族街  </v>
      </c>
      <c r="N1718" t="str">
        <f t="shared" si="105"/>
        <v>新北市</v>
      </c>
      <c r="O1718">
        <f t="shared" si="106"/>
        <v>29000</v>
      </c>
      <c r="P1718" t="str">
        <f>_xlfn.XLOOKUP(N1718,區隔!$B$3:$B$20,區隔!C$3:C$20,0)</f>
        <v>北部</v>
      </c>
      <c r="Q1718" t="str">
        <f>LOOKUP(C1718,區隔!$F$3:$F$5,區隔!$E$3:$E$5)</f>
        <v>小坪數</v>
      </c>
      <c r="R1718">
        <f t="shared" si="107"/>
        <v>10</v>
      </c>
    </row>
    <row r="1719" spans="1:18" x14ac:dyDescent="0.3">
      <c r="A1719" s="7" t="s">
        <v>3780</v>
      </c>
      <c r="B1719" t="s">
        <v>1</v>
      </c>
      <c r="C1719">
        <v>42.18</v>
      </c>
      <c r="D1719" t="s">
        <v>1064</v>
      </c>
      <c r="E1719" t="s">
        <v>53</v>
      </c>
      <c r="F1719" t="s">
        <v>2677</v>
      </c>
      <c r="G1719" t="s">
        <v>26</v>
      </c>
      <c r="H1719" t="str" cm="1">
        <f t="array" ref="H1719:I1719">_xlfn.TEXTSPLIT(SUBSTITUTE(D1719,"樓",""),"/",,,0)</f>
        <v>11</v>
      </c>
      <c r="I1719" t="str">
        <v>14</v>
      </c>
      <c r="J1719" cm="1">
        <f t="array" ref="J1719">GetNumByUnit(E1719,"房")</f>
        <v>3</v>
      </c>
      <c r="K1719" cm="1">
        <f t="array" ref="K1719">GetNumByUnit(E1719,"廳")</f>
        <v>2</v>
      </c>
      <c r="L1719" cm="1">
        <f t="array" ref="L1719">GetNumByUnit(E1719,"衛")</f>
        <v>2</v>
      </c>
      <c r="M1719" t="str">
        <f t="shared" si="104"/>
        <v xml:space="preserve">台中市南屯區大進街  </v>
      </c>
      <c r="N1719" t="str">
        <f t="shared" si="105"/>
        <v>台中市</v>
      </c>
      <c r="O1719">
        <f t="shared" si="106"/>
        <v>32000</v>
      </c>
      <c r="P1719" t="str">
        <f>_xlfn.XLOOKUP(N1719,區隔!$B$3:$B$20,區隔!C$3:C$20,0)</f>
        <v>中部</v>
      </c>
      <c r="Q1719" t="str">
        <f>LOOKUP(C1719,區隔!$F$3:$F$5,區隔!$E$3:$E$5)</f>
        <v>大坪數</v>
      </c>
      <c r="R1719">
        <f t="shared" si="107"/>
        <v>20</v>
      </c>
    </row>
    <row r="1720" spans="1:18" x14ac:dyDescent="0.3">
      <c r="A1720" s="7" t="s">
        <v>3781</v>
      </c>
      <c r="B1720" t="s">
        <v>1</v>
      </c>
      <c r="C1720">
        <v>51.75</v>
      </c>
      <c r="D1720" t="s">
        <v>1148</v>
      </c>
      <c r="E1720" t="s">
        <v>53</v>
      </c>
      <c r="F1720" t="s">
        <v>3782</v>
      </c>
      <c r="G1720" t="s">
        <v>245</v>
      </c>
      <c r="H1720" t="str" cm="1">
        <f t="array" ref="H1720:I1720">_xlfn.TEXTSPLIT(SUBSTITUTE(D1720,"樓",""),"/",,,0)</f>
        <v>15</v>
      </c>
      <c r="I1720" t="str">
        <v>22</v>
      </c>
      <c r="J1720" cm="1">
        <f t="array" ref="J1720">GetNumByUnit(E1720,"房")</f>
        <v>3</v>
      </c>
      <c r="K1720" cm="1">
        <f t="array" ref="K1720">GetNumByUnit(E1720,"廳")</f>
        <v>2</v>
      </c>
      <c r="L1720" cm="1">
        <f t="array" ref="L1720">GetNumByUnit(E1720,"衛")</f>
        <v>2</v>
      </c>
      <c r="M1720" t="str">
        <f t="shared" si="104"/>
        <v xml:space="preserve">高雄市橋頭區新東一街  </v>
      </c>
      <c r="N1720" t="str">
        <f t="shared" si="105"/>
        <v>高雄市</v>
      </c>
      <c r="O1720">
        <f t="shared" si="106"/>
        <v>23000</v>
      </c>
      <c r="P1720" t="str">
        <f>_xlfn.XLOOKUP(N1720,區隔!$B$3:$B$20,區隔!C$3:C$20,0)</f>
        <v>南部</v>
      </c>
      <c r="Q1720" t="str">
        <f>LOOKUP(C1720,區隔!$F$3:$F$5,區隔!$E$3:$E$5)</f>
        <v>大坪數</v>
      </c>
      <c r="R1720">
        <f t="shared" si="107"/>
        <v>30</v>
      </c>
    </row>
    <row r="1721" spans="1:18" x14ac:dyDescent="0.3">
      <c r="A1721" s="7" t="s">
        <v>3783</v>
      </c>
      <c r="B1721" t="s">
        <v>1</v>
      </c>
      <c r="C1721">
        <v>6.79</v>
      </c>
      <c r="D1721" t="s">
        <v>295</v>
      </c>
      <c r="E1721" t="s">
        <v>59</v>
      </c>
      <c r="F1721" t="s">
        <v>3784</v>
      </c>
      <c r="G1721" t="s">
        <v>251</v>
      </c>
      <c r="H1721" t="str" cm="1">
        <f t="array" ref="H1721:I1721">_xlfn.TEXTSPLIT(SUBSTITUTE(D1721,"樓",""),"/",,,0)</f>
        <v>3</v>
      </c>
      <c r="I1721" t="str">
        <v>5</v>
      </c>
      <c r="J1721" cm="1">
        <f t="array" ref="J1721">GetNumByUnit(E1721,"房")</f>
        <v>1</v>
      </c>
      <c r="K1721" t="str" cm="1">
        <f t="array" ref="K1721">GetNumByUnit(E1721,"廳")</f>
        <v/>
      </c>
      <c r="L1721" cm="1">
        <f t="array" ref="L1721">GetNumByUnit(E1721,"衛")</f>
        <v>1</v>
      </c>
      <c r="M1721" t="str">
        <f t="shared" si="104"/>
        <v xml:space="preserve">台中市北區陝西東三街  </v>
      </c>
      <c r="N1721" t="str">
        <f t="shared" si="105"/>
        <v>台中市</v>
      </c>
      <c r="O1721">
        <f t="shared" si="106"/>
        <v>8500</v>
      </c>
      <c r="P1721" t="str">
        <f>_xlfn.XLOOKUP(N1721,區隔!$B$3:$B$20,區隔!C$3:C$20,0)</f>
        <v>中部</v>
      </c>
      <c r="Q1721" t="str">
        <f>LOOKUP(C1721,區隔!$F$3:$F$5,區隔!$E$3:$E$5)</f>
        <v>小坪數</v>
      </c>
      <c r="R1721">
        <f t="shared" si="107"/>
        <v>10</v>
      </c>
    </row>
    <row r="1722" spans="1:18" x14ac:dyDescent="0.3">
      <c r="A1722" s="7" t="s">
        <v>3785</v>
      </c>
      <c r="B1722" t="s">
        <v>1</v>
      </c>
      <c r="C1722">
        <v>72.709999999999994</v>
      </c>
      <c r="D1722" t="s">
        <v>834</v>
      </c>
      <c r="E1722" t="s">
        <v>66</v>
      </c>
      <c r="F1722" t="s">
        <v>3075</v>
      </c>
      <c r="G1722" t="s">
        <v>23</v>
      </c>
      <c r="H1722" t="str" cm="1">
        <f t="array" ref="H1722:I1722">_xlfn.TEXTSPLIT(SUBSTITUTE(D1722,"樓",""),"/",,,0)</f>
        <v>4</v>
      </c>
      <c r="I1722" t="str">
        <v>13</v>
      </c>
      <c r="J1722" cm="1">
        <f t="array" ref="J1722">GetNumByUnit(E1722,"房")</f>
        <v>4</v>
      </c>
      <c r="K1722" cm="1">
        <f t="array" ref="K1722">GetNumByUnit(E1722,"廳")</f>
        <v>2</v>
      </c>
      <c r="L1722" cm="1">
        <f t="array" ref="L1722">GetNumByUnit(E1722,"衛")</f>
        <v>2</v>
      </c>
      <c r="M1722" t="str">
        <f t="shared" si="104"/>
        <v xml:space="preserve">台中市西屯區市政北一路  </v>
      </c>
      <c r="N1722" t="str">
        <f t="shared" si="105"/>
        <v>台中市</v>
      </c>
      <c r="O1722">
        <f t="shared" si="106"/>
        <v>40000</v>
      </c>
      <c r="P1722" t="str">
        <f>_xlfn.XLOOKUP(N1722,區隔!$B$3:$B$20,區隔!C$3:C$20,0)</f>
        <v>中部</v>
      </c>
      <c r="Q1722" t="str">
        <f>LOOKUP(C1722,區隔!$F$3:$F$5,區隔!$E$3:$E$5)</f>
        <v>大坪數</v>
      </c>
      <c r="R1722">
        <f t="shared" si="107"/>
        <v>20</v>
      </c>
    </row>
    <row r="1723" spans="1:18" x14ac:dyDescent="0.3">
      <c r="A1723" s="7" t="s">
        <v>1027</v>
      </c>
      <c r="B1723" t="s">
        <v>1</v>
      </c>
      <c r="C1723">
        <v>20.87</v>
      </c>
      <c r="D1723" t="s">
        <v>284</v>
      </c>
      <c r="E1723" t="s">
        <v>1028</v>
      </c>
      <c r="F1723" t="s">
        <v>8</v>
      </c>
      <c r="G1723" t="s">
        <v>30</v>
      </c>
      <c r="H1723" t="str" cm="1">
        <f t="array" ref="H1723:I1723">_xlfn.TEXTSPLIT(SUBSTITUTE(D1723,"樓",""),"/",,,0)</f>
        <v>1-2</v>
      </c>
      <c r="I1723" t="str">
        <v>2</v>
      </c>
      <c r="J1723" cm="1">
        <f t="array" ref="J1723">GetNumByUnit(E1723,"房")</f>
        <v>1</v>
      </c>
      <c r="K1723" cm="1">
        <f t="array" ref="K1723">GetNumByUnit(E1723,"廳")</f>
        <v>3</v>
      </c>
      <c r="L1723" cm="1">
        <f t="array" ref="L1723">GetNumByUnit(E1723,"衛")</f>
        <v>2</v>
      </c>
      <c r="M1723" t="str">
        <f t="shared" si="104"/>
        <v xml:space="preserve">台北市士林區中山北路七段  </v>
      </c>
      <c r="N1723" t="str">
        <f t="shared" si="105"/>
        <v>台北市</v>
      </c>
      <c r="O1723">
        <f t="shared" si="106"/>
        <v>65000</v>
      </c>
      <c r="P1723" t="str">
        <f>_xlfn.XLOOKUP(N1723,區隔!$B$3:$B$20,區隔!C$3:C$20,0)</f>
        <v>北部</v>
      </c>
      <c r="Q1723" t="str">
        <f>LOOKUP(C1723,區隔!$F$3:$F$5,區隔!$E$3:$E$5)</f>
        <v>中坪數</v>
      </c>
      <c r="R1723">
        <f t="shared" si="107"/>
        <v>10</v>
      </c>
    </row>
    <row r="1724" spans="1:18" x14ac:dyDescent="0.3">
      <c r="A1724" s="7" t="s">
        <v>3786</v>
      </c>
      <c r="B1724" t="s">
        <v>1</v>
      </c>
      <c r="C1724">
        <v>19.670000000000002</v>
      </c>
      <c r="D1724" t="s">
        <v>151</v>
      </c>
      <c r="E1724" t="s">
        <v>120</v>
      </c>
      <c r="F1724" t="s">
        <v>3383</v>
      </c>
      <c r="G1724" t="s">
        <v>288</v>
      </c>
      <c r="H1724" t="str" cm="1">
        <f t="array" ref="H1724:I1724">_xlfn.TEXTSPLIT(SUBSTITUTE(D1724,"樓",""),"/",,,0)</f>
        <v>6</v>
      </c>
      <c r="I1724" t="str">
        <v>14</v>
      </c>
      <c r="J1724" cm="1">
        <f t="array" ref="J1724">GetNumByUnit(E1724,"房")</f>
        <v>1</v>
      </c>
      <c r="K1724" cm="1">
        <f t="array" ref="K1724">GetNumByUnit(E1724,"廳")</f>
        <v>1</v>
      </c>
      <c r="L1724" cm="1">
        <f t="array" ref="L1724">GetNumByUnit(E1724,"衛")</f>
        <v>1</v>
      </c>
      <c r="M1724" t="str">
        <f t="shared" si="104"/>
        <v xml:space="preserve">新北市汐止區大同路三段  </v>
      </c>
      <c r="N1724" t="str">
        <f t="shared" si="105"/>
        <v>新北市</v>
      </c>
      <c r="O1724">
        <f t="shared" si="106"/>
        <v>19000</v>
      </c>
      <c r="P1724" t="str">
        <f>_xlfn.XLOOKUP(N1724,區隔!$B$3:$B$20,區隔!C$3:C$20,0)</f>
        <v>北部</v>
      </c>
      <c r="Q1724" t="str">
        <f>LOOKUP(C1724,區隔!$F$3:$F$5,區隔!$E$3:$E$5)</f>
        <v>中坪數</v>
      </c>
      <c r="R1724">
        <f t="shared" si="107"/>
        <v>20</v>
      </c>
    </row>
    <row r="1725" spans="1:18" x14ac:dyDescent="0.3">
      <c r="A1725" s="7" t="s">
        <v>1030</v>
      </c>
      <c r="B1725" t="s">
        <v>1</v>
      </c>
      <c r="C1725">
        <v>28.71</v>
      </c>
      <c r="D1725" t="s">
        <v>65</v>
      </c>
      <c r="E1725" t="s">
        <v>537</v>
      </c>
      <c r="F1725" t="s">
        <v>1031</v>
      </c>
      <c r="G1725" t="s">
        <v>434</v>
      </c>
      <c r="H1725" t="str" cm="1">
        <f t="array" ref="H1725:I1725">_xlfn.TEXTSPLIT(SUBSTITUTE(D1725,"樓",""),"/",,,0)</f>
        <v>4</v>
      </c>
      <c r="I1725" t="str">
        <v>4</v>
      </c>
      <c r="J1725" cm="1">
        <f t="array" ref="J1725">GetNumByUnit(E1725,"房")</f>
        <v>3</v>
      </c>
      <c r="K1725" cm="1">
        <f t="array" ref="K1725">GetNumByUnit(E1725,"廳")</f>
        <v>2</v>
      </c>
      <c r="L1725" cm="1">
        <f t="array" ref="L1725">GetNumByUnit(E1725,"衛")</f>
        <v>5</v>
      </c>
      <c r="M1725" t="str">
        <f t="shared" si="104"/>
        <v xml:space="preserve">台北市北投區建民路  </v>
      </c>
      <c r="N1725" t="str">
        <f t="shared" si="105"/>
        <v>台北市</v>
      </c>
      <c r="O1725">
        <f t="shared" si="106"/>
        <v>33000</v>
      </c>
      <c r="P1725" t="str">
        <f>_xlfn.XLOOKUP(N1725,區隔!$B$3:$B$20,區隔!C$3:C$20,0)</f>
        <v>北部</v>
      </c>
      <c r="Q1725" t="str">
        <f>LOOKUP(C1725,區隔!$F$3:$F$5,區隔!$E$3:$E$5)</f>
        <v>中坪數</v>
      </c>
      <c r="R1725">
        <f t="shared" si="107"/>
        <v>10</v>
      </c>
    </row>
    <row r="1726" spans="1:18" x14ac:dyDescent="0.3">
      <c r="A1726" s="7" t="s">
        <v>3787</v>
      </c>
      <c r="B1726" t="s">
        <v>1</v>
      </c>
      <c r="C1726">
        <v>45.44</v>
      </c>
      <c r="D1726" t="s">
        <v>1061</v>
      </c>
      <c r="E1726" t="s">
        <v>53</v>
      </c>
      <c r="F1726" t="s">
        <v>3788</v>
      </c>
      <c r="G1726" t="s">
        <v>12</v>
      </c>
      <c r="H1726" t="str" cm="1">
        <f t="array" ref="H1726:I1726">_xlfn.TEXTSPLIT(SUBSTITUTE(D1726,"樓",""),"/",,,0)</f>
        <v>8</v>
      </c>
      <c r="I1726" t="str">
        <v>22</v>
      </c>
      <c r="J1726" cm="1">
        <f t="array" ref="J1726">GetNumByUnit(E1726,"房")</f>
        <v>3</v>
      </c>
      <c r="K1726" cm="1">
        <f t="array" ref="K1726">GetNumByUnit(E1726,"廳")</f>
        <v>2</v>
      </c>
      <c r="L1726" cm="1">
        <f t="array" ref="L1726">GetNumByUnit(E1726,"衛")</f>
        <v>2</v>
      </c>
      <c r="M1726" t="str">
        <f t="shared" si="104"/>
        <v xml:space="preserve">桃園市中壢區環北路  </v>
      </c>
      <c r="N1726" t="str">
        <f t="shared" si="105"/>
        <v>桃園市</v>
      </c>
      <c r="O1726">
        <f t="shared" si="106"/>
        <v>31000</v>
      </c>
      <c r="P1726" t="str">
        <f>_xlfn.XLOOKUP(N1726,區隔!$B$3:$B$20,區隔!C$3:C$20,0)</f>
        <v>北部</v>
      </c>
      <c r="Q1726" t="str">
        <f>LOOKUP(C1726,區隔!$F$3:$F$5,區隔!$E$3:$E$5)</f>
        <v>大坪數</v>
      </c>
      <c r="R1726">
        <f t="shared" si="107"/>
        <v>30</v>
      </c>
    </row>
    <row r="1727" spans="1:18" x14ac:dyDescent="0.3">
      <c r="A1727" s="7" t="s">
        <v>3789</v>
      </c>
      <c r="B1727" t="s">
        <v>1</v>
      </c>
      <c r="C1727">
        <v>48.19</v>
      </c>
      <c r="D1727" t="s">
        <v>1905</v>
      </c>
      <c r="E1727" t="s">
        <v>53</v>
      </c>
      <c r="F1727" t="s">
        <v>3790</v>
      </c>
      <c r="G1727" t="s">
        <v>87</v>
      </c>
      <c r="H1727" t="str" cm="1">
        <f t="array" ref="H1727:I1727">_xlfn.TEXTSPLIT(SUBSTITUTE(D1727,"樓",""),"/",,,0)</f>
        <v>19</v>
      </c>
      <c r="I1727" t="str">
        <v>19</v>
      </c>
      <c r="J1727" cm="1">
        <f t="array" ref="J1727">GetNumByUnit(E1727,"房")</f>
        <v>3</v>
      </c>
      <c r="K1727" cm="1">
        <f t="array" ref="K1727">GetNumByUnit(E1727,"廳")</f>
        <v>2</v>
      </c>
      <c r="L1727" cm="1">
        <f t="array" ref="L1727">GetNumByUnit(E1727,"衛")</f>
        <v>2</v>
      </c>
      <c r="M1727" t="str">
        <f t="shared" si="104"/>
        <v xml:space="preserve"> 台南市永康區中華二路  </v>
      </c>
      <c r="N1727" t="str">
        <f t="shared" si="105"/>
        <v>台南市</v>
      </c>
      <c r="O1727">
        <f t="shared" si="106"/>
        <v>24000</v>
      </c>
      <c r="P1727" t="str">
        <f>_xlfn.XLOOKUP(N1727,區隔!$B$3:$B$20,區隔!C$3:C$20,0)</f>
        <v>南部</v>
      </c>
      <c r="Q1727" t="str">
        <f>LOOKUP(C1727,區隔!$F$3:$F$5,區隔!$E$3:$E$5)</f>
        <v>大坪數</v>
      </c>
      <c r="R1727">
        <f t="shared" si="107"/>
        <v>20</v>
      </c>
    </row>
    <row r="1728" spans="1:18" x14ac:dyDescent="0.3">
      <c r="A1728" s="7" t="s">
        <v>3791</v>
      </c>
      <c r="B1728" t="s">
        <v>1</v>
      </c>
      <c r="C1728">
        <v>4</v>
      </c>
      <c r="D1728" t="s">
        <v>261</v>
      </c>
      <c r="E1728" t="s">
        <v>547</v>
      </c>
      <c r="F1728" t="s">
        <v>3278</v>
      </c>
      <c r="G1728" t="s">
        <v>1144</v>
      </c>
      <c r="H1728" t="str" cm="1">
        <f t="array" ref="H1728:I1728">_xlfn.TEXTSPLIT(SUBSTITUTE(D1728,"樓",""),"/",,,0)</f>
        <v>2</v>
      </c>
      <c r="I1728" t="str">
        <v>10</v>
      </c>
      <c r="J1728" cm="1">
        <f t="array" ref="J1728">GetNumByUnit(E1728,"房")</f>
        <v>1</v>
      </c>
      <c r="K1728" t="str" cm="1">
        <f t="array" ref="K1728">GetNumByUnit(E1728,"廳")</f>
        <v/>
      </c>
      <c r="L1728" t="str" cm="1">
        <f t="array" ref="L1728">GetNumByUnit(E1728,"衛")</f>
        <v/>
      </c>
      <c r="M1728" t="str">
        <f t="shared" si="104"/>
        <v xml:space="preserve">新北市三重區自強路四段  </v>
      </c>
      <c r="N1728" t="str">
        <f t="shared" si="105"/>
        <v>新北市</v>
      </c>
      <c r="O1728">
        <f t="shared" si="106"/>
        <v>9000</v>
      </c>
      <c r="P1728" t="str">
        <f>_xlfn.XLOOKUP(N1728,區隔!$B$3:$B$20,區隔!C$3:C$20,0)</f>
        <v>北部</v>
      </c>
      <c r="Q1728" t="str">
        <f>LOOKUP(C1728,區隔!$F$3:$F$5,區隔!$E$3:$E$5)</f>
        <v>小坪數</v>
      </c>
      <c r="R1728">
        <f t="shared" si="107"/>
        <v>10</v>
      </c>
    </row>
    <row r="1729" spans="1:18" x14ac:dyDescent="0.3">
      <c r="A1729" s="7" t="s">
        <v>3792</v>
      </c>
      <c r="B1729" t="s">
        <v>1</v>
      </c>
      <c r="C1729">
        <v>3</v>
      </c>
      <c r="D1729" t="s">
        <v>261</v>
      </c>
      <c r="E1729" t="s">
        <v>547</v>
      </c>
      <c r="F1729" t="s">
        <v>3278</v>
      </c>
      <c r="G1729" t="s">
        <v>251</v>
      </c>
      <c r="H1729" t="str" cm="1">
        <f t="array" ref="H1729:I1729">_xlfn.TEXTSPLIT(SUBSTITUTE(D1729,"樓",""),"/",,,0)</f>
        <v>2</v>
      </c>
      <c r="I1729" t="str">
        <v>10</v>
      </c>
      <c r="J1729" cm="1">
        <f t="array" ref="J1729">GetNumByUnit(E1729,"房")</f>
        <v>1</v>
      </c>
      <c r="K1729" t="str" cm="1">
        <f t="array" ref="K1729">GetNumByUnit(E1729,"廳")</f>
        <v/>
      </c>
      <c r="L1729" t="str" cm="1">
        <f t="array" ref="L1729">GetNumByUnit(E1729,"衛")</f>
        <v/>
      </c>
      <c r="M1729" t="str">
        <f t="shared" si="104"/>
        <v xml:space="preserve">新北市三重區自強路四段  </v>
      </c>
      <c r="N1729" t="str">
        <f t="shared" si="105"/>
        <v>新北市</v>
      </c>
      <c r="O1729">
        <f t="shared" si="106"/>
        <v>8500</v>
      </c>
      <c r="P1729" t="str">
        <f>_xlfn.XLOOKUP(N1729,區隔!$B$3:$B$20,區隔!C$3:C$20,0)</f>
        <v>北部</v>
      </c>
      <c r="Q1729" t="str">
        <f>LOOKUP(C1729,區隔!$F$3:$F$5,區隔!$E$3:$E$5)</f>
        <v>小坪數</v>
      </c>
      <c r="R1729">
        <f t="shared" si="107"/>
        <v>10</v>
      </c>
    </row>
    <row r="1730" spans="1:18" x14ac:dyDescent="0.3">
      <c r="A1730" s="7" t="s">
        <v>3793</v>
      </c>
      <c r="B1730" t="s">
        <v>1</v>
      </c>
      <c r="C1730">
        <v>45.84</v>
      </c>
      <c r="D1730" t="s">
        <v>151</v>
      </c>
      <c r="E1730" t="s">
        <v>53</v>
      </c>
      <c r="F1730" t="s">
        <v>1850</v>
      </c>
      <c r="G1730" t="s">
        <v>243</v>
      </c>
      <c r="H1730" t="str" cm="1">
        <f t="array" ref="H1730:I1730">_xlfn.TEXTSPLIT(SUBSTITUTE(D1730,"樓",""),"/",,,0)</f>
        <v>6</v>
      </c>
      <c r="I1730" t="str">
        <v>14</v>
      </c>
      <c r="J1730" cm="1">
        <f t="array" ref="J1730">GetNumByUnit(E1730,"房")</f>
        <v>3</v>
      </c>
      <c r="K1730" cm="1">
        <f t="array" ref="K1730">GetNumByUnit(E1730,"廳")</f>
        <v>2</v>
      </c>
      <c r="L1730" cm="1">
        <f t="array" ref="L1730">GetNumByUnit(E1730,"衛")</f>
        <v>2</v>
      </c>
      <c r="M1730" t="str">
        <f t="shared" si="104"/>
        <v xml:space="preserve">新北市土城區青雲路  </v>
      </c>
      <c r="N1730" t="str">
        <f t="shared" si="105"/>
        <v>新北市</v>
      </c>
      <c r="O1730">
        <f t="shared" si="106"/>
        <v>30000</v>
      </c>
      <c r="P1730" t="str">
        <f>_xlfn.XLOOKUP(N1730,區隔!$B$3:$B$20,區隔!C$3:C$20,0)</f>
        <v>北部</v>
      </c>
      <c r="Q1730" t="str">
        <f>LOOKUP(C1730,區隔!$F$3:$F$5,區隔!$E$3:$E$5)</f>
        <v>大坪數</v>
      </c>
      <c r="R1730">
        <f t="shared" si="107"/>
        <v>20</v>
      </c>
    </row>
    <row r="1731" spans="1:18" x14ac:dyDescent="0.3">
      <c r="A1731" s="7" t="s">
        <v>3794</v>
      </c>
      <c r="B1731" t="s">
        <v>1</v>
      </c>
      <c r="C1731">
        <v>17.22</v>
      </c>
      <c r="D1731" t="s">
        <v>244</v>
      </c>
      <c r="E1731" t="s">
        <v>56</v>
      </c>
      <c r="F1731" t="s">
        <v>3795</v>
      </c>
      <c r="G1731" t="s">
        <v>214</v>
      </c>
      <c r="H1731" t="str" cm="1">
        <f t="array" ref="H1731:I1731">_xlfn.TEXTSPLIT(SUBSTITUTE(D1731,"樓",""),"/",,,0)</f>
        <v>2</v>
      </c>
      <c r="I1731" t="str">
        <v>3</v>
      </c>
      <c r="J1731" cm="1">
        <f t="array" ref="J1731">GetNumByUnit(E1731,"房")</f>
        <v>1</v>
      </c>
      <c r="K1731" cm="1">
        <f t="array" ref="K1731">GetNumByUnit(E1731,"廳")</f>
        <v>1</v>
      </c>
      <c r="L1731" cm="1">
        <f t="array" ref="L1731">GetNumByUnit(E1731,"衛")</f>
        <v>1</v>
      </c>
      <c r="M1731" t="str">
        <f t="shared" ref="M1731:M1794" si="108">IFERROR(_xlfn.TEXTAFTER(F1731,"/",LEN(F1731)-LEN(SUBSTITUTE(F1731,"/",""))),F1731)</f>
        <v xml:space="preserve">高雄市前金區永恆街  </v>
      </c>
      <c r="N1731" t="str">
        <f t="shared" ref="N1731:N1794" si="109">TRIM(LEFT(M1731,MIN(IFERROR(SEARCH("縣",M1731),999),IFERROR(SEARCH("市",M1731),999))))</f>
        <v>高雄市</v>
      </c>
      <c r="O1731">
        <f t="shared" ref="O1731:O1794" si="110">VALUE(SUBSTITUTE(SUBSTITUTE(G1731,",", ""),"元/月",""))</f>
        <v>18000</v>
      </c>
      <c r="P1731" t="str">
        <f>_xlfn.XLOOKUP(N1731,區隔!$B$3:$B$20,區隔!C$3:C$20,0)</f>
        <v>南部</v>
      </c>
      <c r="Q1731" t="str">
        <f>LOOKUP(C1731,區隔!$F$3:$F$5,區隔!$E$3:$E$5)</f>
        <v>中坪數</v>
      </c>
      <c r="R1731">
        <f t="shared" ref="R1731:R1794" si="111">_xlfn.XLOOKUP(CEILING(I1731,10),_xlfn.SEQUENCE(100,,10,10),_xlfn.SEQUENCE(100,,10,10))</f>
        <v>10</v>
      </c>
    </row>
    <row r="1732" spans="1:18" x14ac:dyDescent="0.3">
      <c r="A1732" s="7" t="s">
        <v>3796</v>
      </c>
      <c r="B1732" t="s">
        <v>1</v>
      </c>
      <c r="C1732">
        <v>32.369999999999997</v>
      </c>
      <c r="D1732" t="s">
        <v>82</v>
      </c>
      <c r="E1732" t="s">
        <v>61</v>
      </c>
      <c r="F1732" t="s">
        <v>3797</v>
      </c>
      <c r="G1732" t="s">
        <v>999</v>
      </c>
      <c r="H1732" t="str" cm="1">
        <f t="array" ref="H1732:I1732">_xlfn.TEXTSPLIT(SUBSTITUTE(D1732,"樓",""),"/",,,0)</f>
        <v>4</v>
      </c>
      <c r="I1732" t="str">
        <v>12</v>
      </c>
      <c r="J1732" cm="1">
        <f t="array" ref="J1732">GetNumByUnit(E1732,"房")</f>
        <v>2</v>
      </c>
      <c r="K1732" cm="1">
        <f t="array" ref="K1732">GetNumByUnit(E1732,"廳")</f>
        <v>2</v>
      </c>
      <c r="L1732" cm="1">
        <f t="array" ref="L1732">GetNumByUnit(E1732,"衛")</f>
        <v>1</v>
      </c>
      <c r="M1732" t="str">
        <f t="shared" si="108"/>
        <v xml:space="preserve">新北市林口區仁愛路二段  </v>
      </c>
      <c r="N1732" t="str">
        <f t="shared" si="109"/>
        <v>新北市</v>
      </c>
      <c r="O1732">
        <f t="shared" si="110"/>
        <v>26000</v>
      </c>
      <c r="P1732" t="str">
        <f>_xlfn.XLOOKUP(N1732,區隔!$B$3:$B$20,區隔!C$3:C$20,0)</f>
        <v>北部</v>
      </c>
      <c r="Q1732" t="str">
        <f>LOOKUP(C1732,區隔!$F$3:$F$5,區隔!$E$3:$E$5)</f>
        <v>大坪數</v>
      </c>
      <c r="R1732">
        <f t="shared" si="111"/>
        <v>20</v>
      </c>
    </row>
    <row r="1733" spans="1:18" x14ac:dyDescent="0.3">
      <c r="A1733" s="7" t="s">
        <v>3798</v>
      </c>
      <c r="B1733" t="s">
        <v>1</v>
      </c>
      <c r="C1733">
        <v>25.94</v>
      </c>
      <c r="D1733" t="s">
        <v>1087</v>
      </c>
      <c r="E1733" t="s">
        <v>61</v>
      </c>
      <c r="F1733" t="s">
        <v>1726</v>
      </c>
      <c r="G1733" t="s">
        <v>1789</v>
      </c>
      <c r="H1733" t="str" cm="1">
        <f t="array" ref="H1733:I1733">_xlfn.TEXTSPLIT(SUBSTITUTE(D1733,"樓",""),"/",,,0)</f>
        <v>11</v>
      </c>
      <c r="I1733" t="str">
        <v>13</v>
      </c>
      <c r="J1733" cm="1">
        <f t="array" ref="J1733">GetNumByUnit(E1733,"房")</f>
        <v>2</v>
      </c>
      <c r="K1733" cm="1">
        <f t="array" ref="K1733">GetNumByUnit(E1733,"廳")</f>
        <v>2</v>
      </c>
      <c r="L1733" cm="1">
        <f t="array" ref="L1733">GetNumByUnit(E1733,"衛")</f>
        <v>1</v>
      </c>
      <c r="M1733" t="str">
        <f t="shared" si="108"/>
        <v xml:space="preserve">新北市板橋區華江一路  </v>
      </c>
      <c r="N1733" t="str">
        <f t="shared" si="109"/>
        <v>新北市</v>
      </c>
      <c r="O1733">
        <f t="shared" si="110"/>
        <v>32500</v>
      </c>
      <c r="P1733" t="str">
        <f>_xlfn.XLOOKUP(N1733,區隔!$B$3:$B$20,區隔!C$3:C$20,0)</f>
        <v>北部</v>
      </c>
      <c r="Q1733" t="str">
        <f>LOOKUP(C1733,區隔!$F$3:$F$5,區隔!$E$3:$E$5)</f>
        <v>中坪數</v>
      </c>
      <c r="R1733">
        <f t="shared" si="111"/>
        <v>20</v>
      </c>
    </row>
    <row r="1734" spans="1:18" x14ac:dyDescent="0.3">
      <c r="A1734" s="7" t="s">
        <v>3799</v>
      </c>
      <c r="B1734" t="s">
        <v>1</v>
      </c>
      <c r="C1734">
        <v>38.19</v>
      </c>
      <c r="D1734" t="s">
        <v>2779</v>
      </c>
      <c r="E1734" t="s">
        <v>61</v>
      </c>
      <c r="F1734" t="s">
        <v>3682</v>
      </c>
      <c r="G1734" t="s">
        <v>83</v>
      </c>
      <c r="H1734" t="str" cm="1">
        <f t="array" ref="H1734:I1734">_xlfn.TEXTSPLIT(SUBSTITUTE(D1734,"樓",""),"/",,,0)</f>
        <v>20</v>
      </c>
      <c r="I1734" t="str">
        <v>28</v>
      </c>
      <c r="J1734" cm="1">
        <f t="array" ref="J1734">GetNumByUnit(E1734,"房")</f>
        <v>2</v>
      </c>
      <c r="K1734" cm="1">
        <f t="array" ref="K1734">GetNumByUnit(E1734,"廳")</f>
        <v>2</v>
      </c>
      <c r="L1734" cm="1">
        <f t="array" ref="L1734">GetNumByUnit(E1734,"衛")</f>
        <v>1</v>
      </c>
      <c r="M1734" t="str">
        <f t="shared" si="108"/>
        <v xml:space="preserve">台中市東區進德路  </v>
      </c>
      <c r="N1734" t="str">
        <f t="shared" si="109"/>
        <v>台中市</v>
      </c>
      <c r="O1734">
        <f t="shared" si="110"/>
        <v>27000</v>
      </c>
      <c r="P1734" t="str">
        <f>_xlfn.XLOOKUP(N1734,區隔!$B$3:$B$20,區隔!C$3:C$20,0)</f>
        <v>中部</v>
      </c>
      <c r="Q1734" t="str">
        <f>LOOKUP(C1734,區隔!$F$3:$F$5,區隔!$E$3:$E$5)</f>
        <v>大坪數</v>
      </c>
      <c r="R1734">
        <f t="shared" si="111"/>
        <v>30</v>
      </c>
    </row>
    <row r="1735" spans="1:18" x14ac:dyDescent="0.3">
      <c r="A1735" s="7" t="s">
        <v>3800</v>
      </c>
      <c r="B1735" t="s">
        <v>1</v>
      </c>
      <c r="C1735">
        <v>57.1</v>
      </c>
      <c r="D1735" t="s">
        <v>850</v>
      </c>
      <c r="E1735" t="s">
        <v>607</v>
      </c>
      <c r="F1735" t="s">
        <v>3801</v>
      </c>
      <c r="G1735" t="s">
        <v>143</v>
      </c>
      <c r="H1735" t="str" cm="1">
        <f t="array" ref="H1735:I1735">_xlfn.TEXTSPLIT(SUBSTITUTE(D1735,"樓",""),"/",,,0)</f>
        <v>5</v>
      </c>
      <c r="I1735" t="str">
        <v>14</v>
      </c>
      <c r="J1735" cm="1">
        <f t="array" ref="J1735">GetNumByUnit(E1735,"房")</f>
        <v>3</v>
      </c>
      <c r="K1735" cm="1">
        <f t="array" ref="K1735">GetNumByUnit(E1735,"廳")</f>
        <v>2</v>
      </c>
      <c r="L1735" cm="1">
        <f t="array" ref="L1735">GetNumByUnit(E1735,"衛")</f>
        <v>2</v>
      </c>
      <c r="M1735" t="str">
        <f t="shared" si="108"/>
        <v xml:space="preserve">台中市西屯區弘孝路  </v>
      </c>
      <c r="N1735" t="str">
        <f t="shared" si="109"/>
        <v>台中市</v>
      </c>
      <c r="O1735">
        <f t="shared" si="110"/>
        <v>36000</v>
      </c>
      <c r="P1735" t="str">
        <f>_xlfn.XLOOKUP(N1735,區隔!$B$3:$B$20,區隔!C$3:C$20,0)</f>
        <v>中部</v>
      </c>
      <c r="Q1735" t="str">
        <f>LOOKUP(C1735,區隔!$F$3:$F$5,區隔!$E$3:$E$5)</f>
        <v>大坪數</v>
      </c>
      <c r="R1735">
        <f t="shared" si="111"/>
        <v>20</v>
      </c>
    </row>
    <row r="1736" spans="1:18" x14ac:dyDescent="0.3">
      <c r="A1736" s="7" t="s">
        <v>3802</v>
      </c>
      <c r="B1736" t="s">
        <v>1</v>
      </c>
      <c r="C1736">
        <v>23.94</v>
      </c>
      <c r="D1736" t="s">
        <v>3803</v>
      </c>
      <c r="E1736" t="s">
        <v>141</v>
      </c>
      <c r="F1736" t="s">
        <v>2241</v>
      </c>
      <c r="G1736" t="s">
        <v>3152</v>
      </c>
      <c r="H1736" t="str" cm="1">
        <f t="array" ref="H1736:I1736">_xlfn.TEXTSPLIT(SUBSTITUTE(D1736,"樓",""),"/",,,0)</f>
        <v>12</v>
      </c>
      <c r="I1736" t="str">
        <v>34</v>
      </c>
      <c r="J1736" cm="1">
        <f t="array" ref="J1736">GetNumByUnit(E1736,"房")</f>
        <v>2</v>
      </c>
      <c r="K1736" cm="1">
        <f t="array" ref="K1736">GetNumByUnit(E1736,"廳")</f>
        <v>1</v>
      </c>
      <c r="L1736" cm="1">
        <f t="array" ref="L1736">GetNumByUnit(E1736,"衛")</f>
        <v>1</v>
      </c>
      <c r="M1736" t="str">
        <f t="shared" si="108"/>
        <v xml:space="preserve">台南市安平區國平北路  </v>
      </c>
      <c r="N1736" t="str">
        <f t="shared" si="109"/>
        <v>台南市</v>
      </c>
      <c r="O1736">
        <f t="shared" si="110"/>
        <v>22800</v>
      </c>
      <c r="P1736" t="str">
        <f>_xlfn.XLOOKUP(N1736,區隔!$B$3:$B$20,區隔!C$3:C$20,0)</f>
        <v>南部</v>
      </c>
      <c r="Q1736" t="str">
        <f>LOOKUP(C1736,區隔!$F$3:$F$5,區隔!$E$3:$E$5)</f>
        <v>中坪數</v>
      </c>
      <c r="R1736">
        <f t="shared" si="111"/>
        <v>40</v>
      </c>
    </row>
    <row r="1737" spans="1:18" x14ac:dyDescent="0.3">
      <c r="A1737" s="7" t="s">
        <v>3804</v>
      </c>
      <c r="B1737" t="s">
        <v>1</v>
      </c>
      <c r="C1737">
        <v>46.93</v>
      </c>
      <c r="D1737" t="s">
        <v>765</v>
      </c>
      <c r="E1737" t="s">
        <v>53</v>
      </c>
      <c r="F1737" t="s">
        <v>3805</v>
      </c>
      <c r="G1737" t="s">
        <v>143</v>
      </c>
      <c r="H1737" t="str" cm="1">
        <f t="array" ref="H1737:I1737">_xlfn.TEXTSPLIT(SUBSTITUTE(D1737,"樓",""),"/",,,0)</f>
        <v>6</v>
      </c>
      <c r="I1737" t="str">
        <v>15</v>
      </c>
      <c r="J1737" cm="1">
        <f t="array" ref="J1737">GetNumByUnit(E1737,"房")</f>
        <v>3</v>
      </c>
      <c r="K1737" cm="1">
        <f t="array" ref="K1737">GetNumByUnit(E1737,"廳")</f>
        <v>2</v>
      </c>
      <c r="L1737" cm="1">
        <f t="array" ref="L1737">GetNumByUnit(E1737,"衛")</f>
        <v>2</v>
      </c>
      <c r="M1737" t="str">
        <f t="shared" si="108"/>
        <v xml:space="preserve"> 台中市北區太原路三段  </v>
      </c>
      <c r="N1737" t="str">
        <f t="shared" si="109"/>
        <v>台中市</v>
      </c>
      <c r="O1737">
        <f t="shared" si="110"/>
        <v>36000</v>
      </c>
      <c r="P1737" t="str">
        <f>_xlfn.XLOOKUP(N1737,區隔!$B$3:$B$20,區隔!C$3:C$20,0)</f>
        <v>中部</v>
      </c>
      <c r="Q1737" t="str">
        <f>LOOKUP(C1737,區隔!$F$3:$F$5,區隔!$E$3:$E$5)</f>
        <v>大坪數</v>
      </c>
      <c r="R1737">
        <f t="shared" si="111"/>
        <v>20</v>
      </c>
    </row>
    <row r="1738" spans="1:18" x14ac:dyDescent="0.3">
      <c r="A1738" s="7" t="s">
        <v>3806</v>
      </c>
      <c r="B1738" t="s">
        <v>1</v>
      </c>
      <c r="C1738">
        <v>44.32</v>
      </c>
      <c r="D1738" t="s">
        <v>1266</v>
      </c>
      <c r="E1738" t="s">
        <v>3807</v>
      </c>
      <c r="F1738" t="s">
        <v>3808</v>
      </c>
      <c r="G1738" t="s">
        <v>26</v>
      </c>
      <c r="H1738" t="str" cm="1">
        <f t="array" ref="H1738:I1738">_xlfn.TEXTSPLIT(SUBSTITUTE(D1738,"樓",""),"/",,,0)</f>
        <v>1-4</v>
      </c>
      <c r="I1738" t="str">
        <v>4</v>
      </c>
      <c r="J1738" cm="1">
        <f t="array" ref="J1738">GetNumByUnit(E1738,"房")</f>
        <v>10</v>
      </c>
      <c r="K1738" cm="1">
        <f t="array" ref="K1738">GetNumByUnit(E1738,"廳")</f>
        <v>5</v>
      </c>
      <c r="L1738" cm="1">
        <f t="array" ref="L1738">GetNumByUnit(E1738,"衛")</f>
        <v>4</v>
      </c>
      <c r="M1738" t="str">
        <f t="shared" si="108"/>
        <v xml:space="preserve">高雄市新興區玉竹一街  </v>
      </c>
      <c r="N1738" t="str">
        <f t="shared" si="109"/>
        <v>高雄市</v>
      </c>
      <c r="O1738">
        <f t="shared" si="110"/>
        <v>32000</v>
      </c>
      <c r="P1738" t="str">
        <f>_xlfn.XLOOKUP(N1738,區隔!$B$3:$B$20,區隔!C$3:C$20,0)</f>
        <v>南部</v>
      </c>
      <c r="Q1738" t="str">
        <f>LOOKUP(C1738,區隔!$F$3:$F$5,區隔!$E$3:$E$5)</f>
        <v>大坪數</v>
      </c>
      <c r="R1738">
        <f t="shared" si="111"/>
        <v>10</v>
      </c>
    </row>
    <row r="1739" spans="1:18" x14ac:dyDescent="0.3">
      <c r="A1739" s="7" t="s">
        <v>3809</v>
      </c>
      <c r="B1739" t="s">
        <v>1</v>
      </c>
      <c r="C1739">
        <v>30.26</v>
      </c>
      <c r="D1739" t="s">
        <v>546</v>
      </c>
      <c r="E1739" t="s">
        <v>53</v>
      </c>
      <c r="F1739" t="s">
        <v>3810</v>
      </c>
      <c r="G1739" t="s">
        <v>29</v>
      </c>
      <c r="H1739" t="str" cm="1">
        <f t="array" ref="H1739:I1739">_xlfn.TEXTSPLIT(SUBSTITUTE(D1739,"樓",""),"/",,,0)</f>
        <v>6</v>
      </c>
      <c r="I1739" t="str">
        <v>9</v>
      </c>
      <c r="J1739" cm="1">
        <f t="array" ref="J1739">GetNumByUnit(E1739,"房")</f>
        <v>3</v>
      </c>
      <c r="K1739" cm="1">
        <f t="array" ref="K1739">GetNumByUnit(E1739,"廳")</f>
        <v>2</v>
      </c>
      <c r="L1739" cm="1">
        <f t="array" ref="L1739">GetNumByUnit(E1739,"衛")</f>
        <v>2</v>
      </c>
      <c r="M1739" t="str">
        <f t="shared" si="108"/>
        <v xml:space="preserve">桃園市桃園區德華街  </v>
      </c>
      <c r="N1739" t="str">
        <f t="shared" si="109"/>
        <v>桃園市</v>
      </c>
      <c r="O1739">
        <f t="shared" si="110"/>
        <v>25000</v>
      </c>
      <c r="P1739" t="str">
        <f>_xlfn.XLOOKUP(N1739,區隔!$B$3:$B$20,區隔!C$3:C$20,0)</f>
        <v>北部</v>
      </c>
      <c r="Q1739" t="str">
        <f>LOOKUP(C1739,區隔!$F$3:$F$5,區隔!$E$3:$E$5)</f>
        <v>大坪數</v>
      </c>
      <c r="R1739">
        <f t="shared" si="111"/>
        <v>10</v>
      </c>
    </row>
    <row r="1740" spans="1:18" x14ac:dyDescent="0.3">
      <c r="A1740" s="7" t="s">
        <v>3812</v>
      </c>
      <c r="B1740" t="s">
        <v>1</v>
      </c>
      <c r="C1740">
        <v>12.9</v>
      </c>
      <c r="D1740" t="s">
        <v>942</v>
      </c>
      <c r="E1740" t="s">
        <v>349</v>
      </c>
      <c r="F1740" t="s">
        <v>3813</v>
      </c>
      <c r="G1740" t="s">
        <v>29</v>
      </c>
      <c r="H1740" t="str" cm="1">
        <f t="array" ref="H1740:I1740">_xlfn.TEXTSPLIT(SUBSTITUTE(D1740,"樓",""),"/",,,0)</f>
        <v>2</v>
      </c>
      <c r="I1740" t="str">
        <v>2</v>
      </c>
      <c r="J1740" cm="1">
        <f t="array" ref="J1740">GetNumByUnit(E1740,"房")</f>
        <v>4</v>
      </c>
      <c r="K1740" t="str" cm="1">
        <f t="array" ref="K1740">GetNumByUnit(E1740,"廳")</f>
        <v/>
      </c>
      <c r="L1740" cm="1">
        <f t="array" ref="L1740">GetNumByUnit(E1740,"衛")</f>
        <v>1</v>
      </c>
      <c r="M1740" t="str">
        <f t="shared" si="108"/>
        <v xml:space="preserve">桃園市龜山區壽山路  </v>
      </c>
      <c r="N1740" t="str">
        <f t="shared" si="109"/>
        <v>桃園市</v>
      </c>
      <c r="O1740">
        <f t="shared" si="110"/>
        <v>25000</v>
      </c>
      <c r="P1740" t="str">
        <f>_xlfn.XLOOKUP(N1740,區隔!$B$3:$B$20,區隔!C$3:C$20,0)</f>
        <v>北部</v>
      </c>
      <c r="Q1740" t="str">
        <f>LOOKUP(C1740,區隔!$F$3:$F$5,區隔!$E$3:$E$5)</f>
        <v>小坪數</v>
      </c>
      <c r="R1740">
        <f t="shared" si="111"/>
        <v>10</v>
      </c>
    </row>
    <row r="1741" spans="1:18" x14ac:dyDescent="0.3">
      <c r="A1741" s="7" t="s">
        <v>3814</v>
      </c>
      <c r="B1741" t="s">
        <v>1</v>
      </c>
      <c r="C1741">
        <v>27.11</v>
      </c>
      <c r="D1741" t="s">
        <v>226</v>
      </c>
      <c r="E1741" t="s">
        <v>478</v>
      </c>
      <c r="F1741" t="s">
        <v>3654</v>
      </c>
      <c r="G1741" t="s">
        <v>493</v>
      </c>
      <c r="H1741" t="str" cm="1">
        <f t="array" ref="H1741:I1741">_xlfn.TEXTSPLIT(SUBSTITUTE(D1741,"樓",""),"/",,,0)</f>
        <v>7</v>
      </c>
      <c r="I1741" t="str">
        <v>7</v>
      </c>
      <c r="J1741" cm="1">
        <f t="array" ref="J1741">GetNumByUnit(E1741,"房")</f>
        <v>2</v>
      </c>
      <c r="K1741" cm="1">
        <f t="array" ref="K1741">GetNumByUnit(E1741,"廳")</f>
        <v>2</v>
      </c>
      <c r="L1741" cm="1">
        <f t="array" ref="L1741">GetNumByUnit(E1741,"衛")</f>
        <v>1</v>
      </c>
      <c r="M1741" t="str">
        <f t="shared" si="108"/>
        <v xml:space="preserve">台中市南屯區大昌街  </v>
      </c>
      <c r="N1741" t="str">
        <f t="shared" si="109"/>
        <v>台中市</v>
      </c>
      <c r="O1741">
        <f t="shared" si="110"/>
        <v>20000</v>
      </c>
      <c r="P1741" t="str">
        <f>_xlfn.XLOOKUP(N1741,區隔!$B$3:$B$20,區隔!C$3:C$20,0)</f>
        <v>中部</v>
      </c>
      <c r="Q1741" t="str">
        <f>LOOKUP(C1741,區隔!$F$3:$F$5,區隔!$E$3:$E$5)</f>
        <v>中坪數</v>
      </c>
      <c r="R1741">
        <f t="shared" si="111"/>
        <v>10</v>
      </c>
    </row>
    <row r="1742" spans="1:18" x14ac:dyDescent="0.3">
      <c r="A1742" s="7" t="s">
        <v>1032</v>
      </c>
      <c r="B1742" t="s">
        <v>1</v>
      </c>
      <c r="C1742">
        <v>8.7100000000000009</v>
      </c>
      <c r="D1742" t="s">
        <v>798</v>
      </c>
      <c r="E1742" t="s">
        <v>56</v>
      </c>
      <c r="F1742" t="s">
        <v>290</v>
      </c>
      <c r="G1742" t="s">
        <v>29</v>
      </c>
      <c r="H1742" t="str" cm="1">
        <f t="array" ref="H1742:I1742">_xlfn.TEXTSPLIT(SUBSTITUTE(D1742,"樓",""),"/",,,0)</f>
        <v>3</v>
      </c>
      <c r="I1742" t="str">
        <v>15</v>
      </c>
      <c r="J1742" cm="1">
        <f t="array" ref="J1742">GetNumByUnit(E1742,"房")</f>
        <v>1</v>
      </c>
      <c r="K1742" cm="1">
        <f t="array" ref="K1742">GetNumByUnit(E1742,"廳")</f>
        <v>1</v>
      </c>
      <c r="L1742" cm="1">
        <f t="array" ref="L1742">GetNumByUnit(E1742,"衛")</f>
        <v>1</v>
      </c>
      <c r="M1742" t="str">
        <f t="shared" si="108"/>
        <v xml:space="preserve">台北市松山區南京東路四段  </v>
      </c>
      <c r="N1742" t="str">
        <f t="shared" si="109"/>
        <v>台北市</v>
      </c>
      <c r="O1742">
        <f t="shared" si="110"/>
        <v>25000</v>
      </c>
      <c r="P1742" t="str">
        <f>_xlfn.XLOOKUP(N1742,區隔!$B$3:$B$20,區隔!C$3:C$20,0)</f>
        <v>北部</v>
      </c>
      <c r="Q1742" t="str">
        <f>LOOKUP(C1742,區隔!$F$3:$F$5,區隔!$E$3:$E$5)</f>
        <v>小坪數</v>
      </c>
      <c r="R1742">
        <f t="shared" si="111"/>
        <v>20</v>
      </c>
    </row>
    <row r="1743" spans="1:18" x14ac:dyDescent="0.3">
      <c r="A1743" s="7" t="s">
        <v>1033</v>
      </c>
      <c r="B1743" t="s">
        <v>1</v>
      </c>
      <c r="C1743">
        <v>52.14</v>
      </c>
      <c r="D1743" t="s">
        <v>765</v>
      </c>
      <c r="E1743" t="s">
        <v>183</v>
      </c>
      <c r="F1743" t="s">
        <v>1034</v>
      </c>
      <c r="G1743" t="s">
        <v>6</v>
      </c>
      <c r="H1743" t="str" cm="1">
        <f t="array" ref="H1743:I1743">_xlfn.TEXTSPLIT(SUBSTITUTE(D1743,"樓",""),"/",,,0)</f>
        <v>6</v>
      </c>
      <c r="I1743" t="str">
        <v>15</v>
      </c>
      <c r="J1743" cm="1">
        <f t="array" ref="J1743">GetNumByUnit(E1743,"房")</f>
        <v>4</v>
      </c>
      <c r="K1743" cm="1">
        <f t="array" ref="K1743">GetNumByUnit(E1743,"廳")</f>
        <v>2</v>
      </c>
      <c r="L1743" cm="1">
        <f t="array" ref="L1743">GetNumByUnit(E1743,"衛")</f>
        <v>3</v>
      </c>
      <c r="M1743" t="str">
        <f t="shared" si="108"/>
        <v xml:space="preserve">台北市中正區廈門街  </v>
      </c>
      <c r="N1743" t="str">
        <f t="shared" si="109"/>
        <v>台北市</v>
      </c>
      <c r="O1743">
        <f t="shared" si="110"/>
        <v>68000</v>
      </c>
      <c r="P1743" t="str">
        <f>_xlfn.XLOOKUP(N1743,區隔!$B$3:$B$20,區隔!C$3:C$20,0)</f>
        <v>北部</v>
      </c>
      <c r="Q1743" t="str">
        <f>LOOKUP(C1743,區隔!$F$3:$F$5,區隔!$E$3:$E$5)</f>
        <v>大坪數</v>
      </c>
      <c r="R1743">
        <f t="shared" si="111"/>
        <v>20</v>
      </c>
    </row>
    <row r="1744" spans="1:18" x14ac:dyDescent="0.3">
      <c r="A1744" s="7" t="s">
        <v>3815</v>
      </c>
      <c r="B1744" t="s">
        <v>1</v>
      </c>
      <c r="C1744">
        <v>56.27</v>
      </c>
      <c r="D1744" t="s">
        <v>151</v>
      </c>
      <c r="E1744" t="s">
        <v>66</v>
      </c>
      <c r="F1744" t="s">
        <v>3550</v>
      </c>
      <c r="G1744" t="s">
        <v>243</v>
      </c>
      <c r="H1744" t="str" cm="1">
        <f t="array" ref="H1744:I1744">_xlfn.TEXTSPLIT(SUBSTITUTE(D1744,"樓",""),"/",,,0)</f>
        <v>6</v>
      </c>
      <c r="I1744" t="str">
        <v>14</v>
      </c>
      <c r="J1744" cm="1">
        <f t="array" ref="J1744">GetNumByUnit(E1744,"房")</f>
        <v>4</v>
      </c>
      <c r="K1744" cm="1">
        <f t="array" ref="K1744">GetNumByUnit(E1744,"廳")</f>
        <v>2</v>
      </c>
      <c r="L1744" cm="1">
        <f t="array" ref="L1744">GetNumByUnit(E1744,"衛")</f>
        <v>2</v>
      </c>
      <c r="M1744" t="str">
        <f t="shared" si="108"/>
        <v xml:space="preserve">桃園市中壢區元化路  </v>
      </c>
      <c r="N1744" t="str">
        <f t="shared" si="109"/>
        <v>桃園市</v>
      </c>
      <c r="O1744">
        <f t="shared" si="110"/>
        <v>30000</v>
      </c>
      <c r="P1744" t="str">
        <f>_xlfn.XLOOKUP(N1744,區隔!$B$3:$B$20,區隔!C$3:C$20,0)</f>
        <v>北部</v>
      </c>
      <c r="Q1744" t="str">
        <f>LOOKUP(C1744,區隔!$F$3:$F$5,區隔!$E$3:$E$5)</f>
        <v>大坪數</v>
      </c>
      <c r="R1744">
        <f t="shared" si="111"/>
        <v>20</v>
      </c>
    </row>
    <row r="1745" spans="1:18" x14ac:dyDescent="0.3">
      <c r="A1745" s="7" t="s">
        <v>3819</v>
      </c>
      <c r="B1745" t="s">
        <v>1</v>
      </c>
      <c r="C1745">
        <v>33.81</v>
      </c>
      <c r="D1745" t="s">
        <v>574</v>
      </c>
      <c r="E1745" t="s">
        <v>141</v>
      </c>
      <c r="F1745" t="s">
        <v>3820</v>
      </c>
      <c r="G1745" t="s">
        <v>245</v>
      </c>
      <c r="H1745" t="str" cm="1">
        <f t="array" ref="H1745:I1745">_xlfn.TEXTSPLIT(SUBSTITUTE(D1745,"樓",""),"/",,,0)</f>
        <v>7</v>
      </c>
      <c r="I1745" t="str">
        <v>15</v>
      </c>
      <c r="J1745" cm="1">
        <f t="array" ref="J1745">GetNumByUnit(E1745,"房")</f>
        <v>2</v>
      </c>
      <c r="K1745" cm="1">
        <f t="array" ref="K1745">GetNumByUnit(E1745,"廳")</f>
        <v>1</v>
      </c>
      <c r="L1745" cm="1">
        <f t="array" ref="L1745">GetNumByUnit(E1745,"衛")</f>
        <v>1</v>
      </c>
      <c r="M1745" t="str">
        <f t="shared" si="108"/>
        <v xml:space="preserve">高雄市前鎮區光華三路  </v>
      </c>
      <c r="N1745" t="str">
        <f t="shared" si="109"/>
        <v>高雄市</v>
      </c>
      <c r="O1745">
        <f t="shared" si="110"/>
        <v>23000</v>
      </c>
      <c r="P1745" t="str">
        <f>_xlfn.XLOOKUP(N1745,區隔!$B$3:$B$20,區隔!C$3:C$20,0)</f>
        <v>南部</v>
      </c>
      <c r="Q1745" t="str">
        <f>LOOKUP(C1745,區隔!$F$3:$F$5,區隔!$E$3:$E$5)</f>
        <v>大坪數</v>
      </c>
      <c r="R1745">
        <f t="shared" si="111"/>
        <v>20</v>
      </c>
    </row>
    <row r="1746" spans="1:18" x14ac:dyDescent="0.3">
      <c r="A1746" s="7" t="s">
        <v>1035</v>
      </c>
      <c r="B1746" t="s">
        <v>1</v>
      </c>
      <c r="C1746">
        <v>70.08</v>
      </c>
      <c r="D1746" t="s">
        <v>1036</v>
      </c>
      <c r="E1746" t="s">
        <v>1037</v>
      </c>
      <c r="F1746" t="s">
        <v>1038</v>
      </c>
      <c r="G1746" t="s">
        <v>890</v>
      </c>
      <c r="H1746" t="str" cm="1">
        <f t="array" ref="H1746:I1746">_xlfn.TEXTSPLIT(SUBSTITUTE(D1746,"樓",""),"/",,,0)</f>
        <v>B2-4</v>
      </c>
      <c r="I1746" t="str">
        <v>3</v>
      </c>
      <c r="J1746" cm="1">
        <f t="array" ref="J1746">GetNumByUnit(E1746,"房")</f>
        <v>6</v>
      </c>
      <c r="K1746" cm="1">
        <f t="array" ref="K1746">GetNumByUnit(E1746,"廳")</f>
        <v>5</v>
      </c>
      <c r="L1746" cm="1">
        <f t="array" ref="L1746">GetNumByUnit(E1746,"衛")</f>
        <v>4</v>
      </c>
      <c r="M1746" t="str">
        <f t="shared" si="108"/>
        <v xml:space="preserve"> 台北市北投區行義路  </v>
      </c>
      <c r="N1746" t="str">
        <f t="shared" si="109"/>
        <v>台北市</v>
      </c>
      <c r="O1746">
        <f t="shared" si="110"/>
        <v>238000</v>
      </c>
      <c r="P1746" t="str">
        <f>_xlfn.XLOOKUP(N1746,區隔!$B$3:$B$20,區隔!C$3:C$20,0)</f>
        <v>北部</v>
      </c>
      <c r="Q1746" t="str">
        <f>LOOKUP(C1746,區隔!$F$3:$F$5,區隔!$E$3:$E$5)</f>
        <v>大坪數</v>
      </c>
      <c r="R1746">
        <f t="shared" si="111"/>
        <v>10</v>
      </c>
    </row>
    <row r="1747" spans="1:18" x14ac:dyDescent="0.3">
      <c r="A1747" s="7" t="s">
        <v>3821</v>
      </c>
      <c r="B1747" t="s">
        <v>1</v>
      </c>
      <c r="C1747">
        <v>34.31</v>
      </c>
      <c r="D1747" t="s">
        <v>81</v>
      </c>
      <c r="E1747" t="s">
        <v>1123</v>
      </c>
      <c r="F1747" t="s">
        <v>3426</v>
      </c>
      <c r="G1747" t="s">
        <v>434</v>
      </c>
      <c r="H1747" t="str" cm="1">
        <f t="array" ref="H1747:I1747">_xlfn.TEXTSPLIT(SUBSTITUTE(D1747,"樓",""),"/",,,0)</f>
        <v>4</v>
      </c>
      <c r="I1747" t="str">
        <v>14</v>
      </c>
      <c r="J1747" cm="1">
        <f t="array" ref="J1747">GetNumByUnit(E1747,"房")</f>
        <v>2</v>
      </c>
      <c r="K1747" cm="1">
        <f t="array" ref="K1747">GetNumByUnit(E1747,"廳")</f>
        <v>1</v>
      </c>
      <c r="L1747" cm="1">
        <f t="array" ref="L1747">GetNumByUnit(E1747,"衛")</f>
        <v>2</v>
      </c>
      <c r="M1747" t="str">
        <f t="shared" si="108"/>
        <v xml:space="preserve">新北市土城區金信街  </v>
      </c>
      <c r="N1747" t="str">
        <f t="shared" si="109"/>
        <v>新北市</v>
      </c>
      <c r="O1747">
        <f t="shared" si="110"/>
        <v>33000</v>
      </c>
      <c r="P1747" t="str">
        <f>_xlfn.XLOOKUP(N1747,區隔!$B$3:$B$20,區隔!C$3:C$20,0)</f>
        <v>北部</v>
      </c>
      <c r="Q1747" t="str">
        <f>LOOKUP(C1747,區隔!$F$3:$F$5,區隔!$E$3:$E$5)</f>
        <v>大坪數</v>
      </c>
      <c r="R1747">
        <f t="shared" si="111"/>
        <v>20</v>
      </c>
    </row>
    <row r="1748" spans="1:18" x14ac:dyDescent="0.3">
      <c r="A1748" s="7" t="s">
        <v>1039</v>
      </c>
      <c r="B1748" t="s">
        <v>1</v>
      </c>
      <c r="C1748">
        <v>29.13</v>
      </c>
      <c r="D1748" t="s">
        <v>800</v>
      </c>
      <c r="E1748" t="s">
        <v>61</v>
      </c>
      <c r="F1748" t="s">
        <v>370</v>
      </c>
      <c r="G1748" t="s">
        <v>1040</v>
      </c>
      <c r="H1748" t="str" cm="1">
        <f t="array" ref="H1748:I1748">_xlfn.TEXTSPLIT(SUBSTITUTE(D1748,"樓",""),"/",,,0)</f>
        <v>14</v>
      </c>
      <c r="I1748" t="str">
        <v>14</v>
      </c>
      <c r="J1748" cm="1">
        <f t="array" ref="J1748">GetNumByUnit(E1748,"房")</f>
        <v>2</v>
      </c>
      <c r="K1748" cm="1">
        <f t="array" ref="K1748">GetNumByUnit(E1748,"廳")</f>
        <v>2</v>
      </c>
      <c r="L1748" cm="1">
        <f t="array" ref="L1748">GetNumByUnit(E1748,"衛")</f>
        <v>1</v>
      </c>
      <c r="M1748" t="str">
        <f t="shared" si="108"/>
        <v xml:space="preserve">台北市南港區園區街  </v>
      </c>
      <c r="N1748" t="str">
        <f t="shared" si="109"/>
        <v>台北市</v>
      </c>
      <c r="O1748">
        <f t="shared" si="110"/>
        <v>43800</v>
      </c>
      <c r="P1748" t="str">
        <f>_xlfn.XLOOKUP(N1748,區隔!$B$3:$B$20,區隔!C$3:C$20,0)</f>
        <v>北部</v>
      </c>
      <c r="Q1748" t="str">
        <f>LOOKUP(C1748,區隔!$F$3:$F$5,區隔!$E$3:$E$5)</f>
        <v>中坪數</v>
      </c>
      <c r="R1748">
        <f t="shared" si="111"/>
        <v>20</v>
      </c>
    </row>
    <row r="1749" spans="1:18" x14ac:dyDescent="0.3">
      <c r="A1749" s="7" t="s">
        <v>3822</v>
      </c>
      <c r="B1749" t="s">
        <v>1</v>
      </c>
      <c r="C1749">
        <v>6.94</v>
      </c>
      <c r="D1749" t="s">
        <v>241</v>
      </c>
      <c r="E1749" t="s">
        <v>1043</v>
      </c>
      <c r="F1749" t="s">
        <v>1699</v>
      </c>
      <c r="G1749" t="s">
        <v>20</v>
      </c>
      <c r="H1749" t="str" cm="1">
        <f t="array" ref="H1749:I1749">_xlfn.TEXTSPLIT(SUBSTITUTE(D1749,"樓",""),"/",,,0)</f>
        <v>3</v>
      </c>
      <c r="I1749" t="str">
        <v>3</v>
      </c>
      <c r="J1749" cm="1">
        <f t="array" ref="J1749">GetNumByUnit(E1749,"房")</f>
        <v>1</v>
      </c>
      <c r="K1749" t="str" cm="1">
        <f t="array" ref="K1749">GetNumByUnit(E1749,"廳")</f>
        <v/>
      </c>
      <c r="L1749" cm="1">
        <f t="array" ref="L1749">GetNumByUnit(E1749,"衛")</f>
        <v>1</v>
      </c>
      <c r="M1749" t="str">
        <f t="shared" si="108"/>
        <v xml:space="preserve">高雄市三民區中華二路  </v>
      </c>
      <c r="N1749" t="str">
        <f t="shared" si="109"/>
        <v>高雄市</v>
      </c>
      <c r="O1749">
        <f t="shared" si="110"/>
        <v>12000</v>
      </c>
      <c r="P1749" t="str">
        <f>_xlfn.XLOOKUP(N1749,區隔!$B$3:$B$20,區隔!C$3:C$20,0)</f>
        <v>南部</v>
      </c>
      <c r="Q1749" t="str">
        <f>LOOKUP(C1749,區隔!$F$3:$F$5,區隔!$E$3:$E$5)</f>
        <v>小坪數</v>
      </c>
      <c r="R1749">
        <f t="shared" si="111"/>
        <v>10</v>
      </c>
    </row>
    <row r="1750" spans="1:18" x14ac:dyDescent="0.3">
      <c r="A1750" s="7" t="s">
        <v>3823</v>
      </c>
      <c r="B1750" t="s">
        <v>1</v>
      </c>
      <c r="C1750">
        <v>29.63</v>
      </c>
      <c r="D1750" t="s">
        <v>248</v>
      </c>
      <c r="E1750" t="s">
        <v>61</v>
      </c>
      <c r="F1750" t="s">
        <v>2949</v>
      </c>
      <c r="G1750" t="s">
        <v>214</v>
      </c>
      <c r="H1750" t="str" cm="1">
        <f t="array" ref="H1750:I1750">_xlfn.TEXTSPLIT(SUBSTITUTE(D1750,"樓",""),"/",,,0)</f>
        <v>3</v>
      </c>
      <c r="I1750" t="str">
        <v>7</v>
      </c>
      <c r="J1750" cm="1">
        <f t="array" ref="J1750">GetNumByUnit(E1750,"房")</f>
        <v>2</v>
      </c>
      <c r="K1750" cm="1">
        <f t="array" ref="K1750">GetNumByUnit(E1750,"廳")</f>
        <v>2</v>
      </c>
      <c r="L1750" cm="1">
        <f t="array" ref="L1750">GetNumByUnit(E1750,"衛")</f>
        <v>1</v>
      </c>
      <c r="M1750" t="str">
        <f t="shared" si="108"/>
        <v xml:space="preserve">台中市北區成功路  </v>
      </c>
      <c r="N1750" t="str">
        <f t="shared" si="109"/>
        <v>台中市</v>
      </c>
      <c r="O1750">
        <f t="shared" si="110"/>
        <v>18000</v>
      </c>
      <c r="P1750" t="str">
        <f>_xlfn.XLOOKUP(N1750,區隔!$B$3:$B$20,區隔!C$3:C$20,0)</f>
        <v>中部</v>
      </c>
      <c r="Q1750" t="str">
        <f>LOOKUP(C1750,區隔!$F$3:$F$5,區隔!$E$3:$E$5)</f>
        <v>中坪數</v>
      </c>
      <c r="R1750">
        <f t="shared" si="111"/>
        <v>10</v>
      </c>
    </row>
    <row r="1751" spans="1:18" x14ac:dyDescent="0.3">
      <c r="A1751" s="7" t="s">
        <v>3824</v>
      </c>
      <c r="B1751" t="s">
        <v>1</v>
      </c>
      <c r="C1751">
        <v>39.24</v>
      </c>
      <c r="D1751" t="s">
        <v>336</v>
      </c>
      <c r="E1751" t="s">
        <v>61</v>
      </c>
      <c r="F1751" t="s">
        <v>3825</v>
      </c>
      <c r="G1751" t="s">
        <v>1639</v>
      </c>
      <c r="H1751" t="str" cm="1">
        <f t="array" ref="H1751:I1751">_xlfn.TEXTSPLIT(SUBSTITUTE(D1751,"樓",""),"/",,,0)</f>
        <v>2</v>
      </c>
      <c r="I1751" t="str">
        <v>19</v>
      </c>
      <c r="J1751" cm="1">
        <f t="array" ref="J1751">GetNumByUnit(E1751,"房")</f>
        <v>2</v>
      </c>
      <c r="K1751" cm="1">
        <f t="array" ref="K1751">GetNumByUnit(E1751,"廳")</f>
        <v>2</v>
      </c>
      <c r="L1751" cm="1">
        <f t="array" ref="L1751">GetNumByUnit(E1751,"衛")</f>
        <v>1</v>
      </c>
      <c r="M1751" t="str">
        <f t="shared" si="108"/>
        <v xml:space="preserve">新北市樹林區學成路  </v>
      </c>
      <c r="N1751" t="str">
        <f t="shared" si="109"/>
        <v>新北市</v>
      </c>
      <c r="O1751">
        <f t="shared" si="110"/>
        <v>26500</v>
      </c>
      <c r="P1751" t="str">
        <f>_xlfn.XLOOKUP(N1751,區隔!$B$3:$B$20,區隔!C$3:C$20,0)</f>
        <v>北部</v>
      </c>
      <c r="Q1751" t="str">
        <f>LOOKUP(C1751,區隔!$F$3:$F$5,區隔!$E$3:$E$5)</f>
        <v>大坪數</v>
      </c>
      <c r="R1751">
        <f t="shared" si="111"/>
        <v>20</v>
      </c>
    </row>
    <row r="1752" spans="1:18" x14ac:dyDescent="0.3">
      <c r="A1752" s="7" t="s">
        <v>1042</v>
      </c>
      <c r="B1752" t="s">
        <v>1</v>
      </c>
      <c r="C1752">
        <v>14.69</v>
      </c>
      <c r="D1752" t="s">
        <v>82</v>
      </c>
      <c r="E1752" t="s">
        <v>1043</v>
      </c>
      <c r="F1752" t="s">
        <v>746</v>
      </c>
      <c r="G1752" t="s">
        <v>243</v>
      </c>
      <c r="H1752" t="str" cm="1">
        <f t="array" ref="H1752:I1752">_xlfn.TEXTSPLIT(SUBSTITUTE(D1752,"樓",""),"/",,,0)</f>
        <v>4</v>
      </c>
      <c r="I1752" t="str">
        <v>12</v>
      </c>
      <c r="J1752" cm="1">
        <f t="array" ref="J1752">GetNumByUnit(E1752,"房")</f>
        <v>1</v>
      </c>
      <c r="K1752" t="str" cm="1">
        <f t="array" ref="K1752">GetNumByUnit(E1752,"廳")</f>
        <v/>
      </c>
      <c r="L1752" cm="1">
        <f t="array" ref="L1752">GetNumByUnit(E1752,"衛")</f>
        <v>1</v>
      </c>
      <c r="M1752" t="str">
        <f t="shared" si="108"/>
        <v xml:space="preserve">台北市信義區市民大道六段  </v>
      </c>
      <c r="N1752" t="str">
        <f t="shared" si="109"/>
        <v>台北市</v>
      </c>
      <c r="O1752">
        <f t="shared" si="110"/>
        <v>30000</v>
      </c>
      <c r="P1752" t="str">
        <f>_xlfn.XLOOKUP(N1752,區隔!$B$3:$B$20,區隔!C$3:C$20,0)</f>
        <v>北部</v>
      </c>
      <c r="Q1752" t="str">
        <f>LOOKUP(C1752,區隔!$F$3:$F$5,區隔!$E$3:$E$5)</f>
        <v>小坪數</v>
      </c>
      <c r="R1752">
        <f t="shared" si="111"/>
        <v>20</v>
      </c>
    </row>
    <row r="1753" spans="1:18" x14ac:dyDescent="0.3">
      <c r="A1753" s="7" t="s">
        <v>1045</v>
      </c>
      <c r="B1753" t="s">
        <v>1</v>
      </c>
      <c r="C1753">
        <v>29.13</v>
      </c>
      <c r="D1753" t="s">
        <v>212</v>
      </c>
      <c r="E1753" t="s">
        <v>1046</v>
      </c>
      <c r="F1753" t="s">
        <v>319</v>
      </c>
      <c r="G1753" t="s">
        <v>177</v>
      </c>
      <c r="H1753" t="str" cm="1">
        <f t="array" ref="H1753:I1753">_xlfn.TEXTSPLIT(SUBSTITUTE(D1753,"樓",""),"/",,,0)</f>
        <v>5</v>
      </c>
      <c r="I1753" t="str">
        <v>8</v>
      </c>
      <c r="J1753" cm="1">
        <f t="array" ref="J1753">GetNumByUnit(E1753,"房")</f>
        <v>2</v>
      </c>
      <c r="K1753" cm="1">
        <f t="array" ref="K1753">GetNumByUnit(E1753,"廳")</f>
        <v>3</v>
      </c>
      <c r="L1753" cm="1">
        <f t="array" ref="L1753">GetNumByUnit(E1753,"衛")</f>
        <v>2</v>
      </c>
      <c r="M1753" t="str">
        <f t="shared" si="108"/>
        <v xml:space="preserve">台北市南港區重陽路  </v>
      </c>
      <c r="N1753" t="str">
        <f t="shared" si="109"/>
        <v>台北市</v>
      </c>
      <c r="O1753">
        <f t="shared" si="110"/>
        <v>38000</v>
      </c>
      <c r="P1753" t="str">
        <f>_xlfn.XLOOKUP(N1753,區隔!$B$3:$B$20,區隔!C$3:C$20,0)</f>
        <v>北部</v>
      </c>
      <c r="Q1753" t="str">
        <f>LOOKUP(C1753,區隔!$F$3:$F$5,區隔!$E$3:$E$5)</f>
        <v>中坪數</v>
      </c>
      <c r="R1753">
        <f t="shared" si="111"/>
        <v>10</v>
      </c>
    </row>
    <row r="1754" spans="1:18" x14ac:dyDescent="0.3">
      <c r="A1754" s="7" t="s">
        <v>1048</v>
      </c>
      <c r="B1754" t="s">
        <v>1</v>
      </c>
      <c r="C1754">
        <v>26.67</v>
      </c>
      <c r="D1754" t="s">
        <v>65</v>
      </c>
      <c r="E1754" t="s">
        <v>61</v>
      </c>
      <c r="F1754" t="s">
        <v>86</v>
      </c>
      <c r="G1754" t="s">
        <v>29</v>
      </c>
      <c r="H1754" t="str" cm="1">
        <f t="array" ref="H1754:I1754">_xlfn.TEXTSPLIT(SUBSTITUTE(D1754,"樓",""),"/",,,0)</f>
        <v>4</v>
      </c>
      <c r="I1754" t="str">
        <v>4</v>
      </c>
      <c r="J1754" cm="1">
        <f t="array" ref="J1754">GetNumByUnit(E1754,"房")</f>
        <v>2</v>
      </c>
      <c r="K1754" cm="1">
        <f t="array" ref="K1754">GetNumByUnit(E1754,"廳")</f>
        <v>2</v>
      </c>
      <c r="L1754" cm="1">
        <f t="array" ref="L1754">GetNumByUnit(E1754,"衛")</f>
        <v>1</v>
      </c>
      <c r="M1754" t="str">
        <f t="shared" si="108"/>
        <v xml:space="preserve">台北市文山區興隆路二段  </v>
      </c>
      <c r="N1754" t="str">
        <f t="shared" si="109"/>
        <v>台北市</v>
      </c>
      <c r="O1754">
        <f t="shared" si="110"/>
        <v>25000</v>
      </c>
      <c r="P1754" t="str">
        <f>_xlfn.XLOOKUP(N1754,區隔!$B$3:$B$20,區隔!C$3:C$20,0)</f>
        <v>北部</v>
      </c>
      <c r="Q1754" t="str">
        <f>LOOKUP(C1754,區隔!$F$3:$F$5,區隔!$E$3:$E$5)</f>
        <v>中坪數</v>
      </c>
      <c r="R1754">
        <f t="shared" si="111"/>
        <v>10</v>
      </c>
    </row>
    <row r="1755" spans="1:18" x14ac:dyDescent="0.3">
      <c r="A1755" s="7" t="s">
        <v>1049</v>
      </c>
      <c r="B1755" t="s">
        <v>1</v>
      </c>
      <c r="C1755">
        <v>23.35</v>
      </c>
      <c r="D1755" t="s">
        <v>63</v>
      </c>
      <c r="E1755" t="s">
        <v>347</v>
      </c>
      <c r="F1755" t="s">
        <v>694</v>
      </c>
      <c r="G1755" t="s">
        <v>177</v>
      </c>
      <c r="H1755" t="str" cm="1">
        <f t="array" ref="H1755:I1755">_xlfn.TEXTSPLIT(SUBSTITUTE(D1755,"樓",""),"/",,,0)</f>
        <v>5</v>
      </c>
      <c r="I1755" t="str">
        <v>5</v>
      </c>
      <c r="J1755" t="str" cm="1">
        <f t="array" ref="J1755">GetNumByUnit(E1755,"房")</f>
        <v/>
      </c>
      <c r="K1755" cm="1">
        <f t="array" ref="K1755">GetNumByUnit(E1755,"廳")</f>
        <v>2</v>
      </c>
      <c r="L1755" cm="1">
        <f t="array" ref="L1755">GetNumByUnit(E1755,"衛")</f>
        <v>1</v>
      </c>
      <c r="M1755" t="str">
        <f t="shared" si="108"/>
        <v xml:space="preserve">台北市大安區信義路四段  </v>
      </c>
      <c r="N1755" t="str">
        <f t="shared" si="109"/>
        <v>台北市</v>
      </c>
      <c r="O1755">
        <f t="shared" si="110"/>
        <v>38000</v>
      </c>
      <c r="P1755" t="str">
        <f>_xlfn.XLOOKUP(N1755,區隔!$B$3:$B$20,區隔!C$3:C$20,0)</f>
        <v>北部</v>
      </c>
      <c r="Q1755" t="str">
        <f>LOOKUP(C1755,區隔!$F$3:$F$5,區隔!$E$3:$E$5)</f>
        <v>中坪數</v>
      </c>
      <c r="R1755">
        <f t="shared" si="111"/>
        <v>10</v>
      </c>
    </row>
    <row r="1756" spans="1:18" x14ac:dyDescent="0.3">
      <c r="A1756" s="7" t="s">
        <v>3826</v>
      </c>
      <c r="B1756" t="s">
        <v>1</v>
      </c>
      <c r="C1756">
        <v>32.79</v>
      </c>
      <c r="D1756" t="s">
        <v>3827</v>
      </c>
      <c r="E1756" t="s">
        <v>187</v>
      </c>
      <c r="F1756" t="s">
        <v>3828</v>
      </c>
      <c r="G1756" t="s">
        <v>1702</v>
      </c>
      <c r="H1756" t="str" cm="1">
        <f t="array" ref="H1756:I1756">_xlfn.TEXTSPLIT(SUBSTITUTE(D1756,"樓",""),"/",,,0)</f>
        <v>13</v>
      </c>
      <c r="I1756" t="str">
        <v>28</v>
      </c>
      <c r="J1756" cm="1">
        <f t="array" ref="J1756">GetNumByUnit(E1756,"房")</f>
        <v>3</v>
      </c>
      <c r="K1756" cm="1">
        <f t="array" ref="K1756">GetNumByUnit(E1756,"廳")</f>
        <v>2</v>
      </c>
      <c r="L1756" cm="1">
        <f t="array" ref="L1756">GetNumByUnit(E1756,"衛")</f>
        <v>1</v>
      </c>
      <c r="M1756" t="str">
        <f t="shared" si="108"/>
        <v xml:space="preserve"> 高雄市左營區博愛二路  </v>
      </c>
      <c r="N1756" t="str">
        <f t="shared" si="109"/>
        <v>高雄市</v>
      </c>
      <c r="O1756">
        <f t="shared" si="110"/>
        <v>26800</v>
      </c>
      <c r="P1756" t="str">
        <f>_xlfn.XLOOKUP(N1756,區隔!$B$3:$B$20,區隔!C$3:C$20,0)</f>
        <v>南部</v>
      </c>
      <c r="Q1756" t="str">
        <f>LOOKUP(C1756,區隔!$F$3:$F$5,區隔!$E$3:$E$5)</f>
        <v>大坪數</v>
      </c>
      <c r="R1756">
        <f t="shared" si="111"/>
        <v>30</v>
      </c>
    </row>
    <row r="1757" spans="1:18" x14ac:dyDescent="0.3">
      <c r="A1757" s="7" t="s">
        <v>3831</v>
      </c>
      <c r="B1757" t="s">
        <v>1</v>
      </c>
      <c r="C1757">
        <v>18.23</v>
      </c>
      <c r="D1757" t="s">
        <v>1738</v>
      </c>
      <c r="E1757" t="s">
        <v>775</v>
      </c>
      <c r="F1757" t="s">
        <v>3832</v>
      </c>
      <c r="G1757" t="s">
        <v>245</v>
      </c>
      <c r="H1757" t="str" cm="1">
        <f t="array" ref="H1757:I1757">_xlfn.TEXTSPLIT(SUBSTITUTE(D1757,"樓",""),"/",,,0)</f>
        <v>14</v>
      </c>
      <c r="I1757" t="str">
        <v>19</v>
      </c>
      <c r="J1757" cm="1">
        <f t="array" ref="J1757">GetNumByUnit(E1757,"房")</f>
        <v>1</v>
      </c>
      <c r="K1757" cm="1">
        <f t="array" ref="K1757">GetNumByUnit(E1757,"廳")</f>
        <v>1</v>
      </c>
      <c r="L1757" t="str" cm="1">
        <f t="array" ref="L1757">GetNumByUnit(E1757,"衛")</f>
        <v/>
      </c>
      <c r="M1757" t="str">
        <f t="shared" si="108"/>
        <v xml:space="preserve">台中市南屯區文心南三路  </v>
      </c>
      <c r="N1757" t="str">
        <f t="shared" si="109"/>
        <v>台中市</v>
      </c>
      <c r="O1757">
        <f t="shared" si="110"/>
        <v>23000</v>
      </c>
      <c r="P1757" t="str">
        <f>_xlfn.XLOOKUP(N1757,區隔!$B$3:$B$20,區隔!C$3:C$20,0)</f>
        <v>中部</v>
      </c>
      <c r="Q1757" t="str">
        <f>LOOKUP(C1757,區隔!$F$3:$F$5,區隔!$E$3:$E$5)</f>
        <v>中坪數</v>
      </c>
      <c r="R1757">
        <f t="shared" si="111"/>
        <v>20</v>
      </c>
    </row>
    <row r="1758" spans="1:18" x14ac:dyDescent="0.3">
      <c r="A1758" s="7" t="s">
        <v>3833</v>
      </c>
      <c r="B1758" t="s">
        <v>1</v>
      </c>
      <c r="C1758">
        <v>36.840000000000003</v>
      </c>
      <c r="D1758" t="s">
        <v>1442</v>
      </c>
      <c r="E1758" t="s">
        <v>3834</v>
      </c>
      <c r="F1758" t="s">
        <v>3835</v>
      </c>
      <c r="G1758" t="s">
        <v>3836</v>
      </c>
      <c r="H1758" t="str" cm="1">
        <f t="array" ref="H1758:I1758">_xlfn.TEXTSPLIT(SUBSTITUTE(D1758,"樓",""),"/",,,0)</f>
        <v>1-2</v>
      </c>
      <c r="I1758" t="str">
        <v>5</v>
      </c>
      <c r="J1758" cm="1">
        <f t="array" ref="J1758">GetNumByUnit(E1758,"房")</f>
        <v>1</v>
      </c>
      <c r="K1758" cm="1">
        <f t="array" ref="K1758">GetNumByUnit(E1758,"廳")</f>
        <v>2</v>
      </c>
      <c r="L1758" cm="1">
        <f t="array" ref="L1758">GetNumByUnit(E1758,"衛")</f>
        <v>2</v>
      </c>
      <c r="M1758" t="str">
        <f t="shared" si="108"/>
        <v xml:space="preserve">台中市西區五權西五街  </v>
      </c>
      <c r="N1758" t="str">
        <f t="shared" si="109"/>
        <v>台中市</v>
      </c>
      <c r="O1758">
        <f t="shared" si="110"/>
        <v>29999</v>
      </c>
      <c r="P1758" t="str">
        <f>_xlfn.XLOOKUP(N1758,區隔!$B$3:$B$20,區隔!C$3:C$20,0)</f>
        <v>中部</v>
      </c>
      <c r="Q1758" t="str">
        <f>LOOKUP(C1758,區隔!$F$3:$F$5,區隔!$E$3:$E$5)</f>
        <v>大坪數</v>
      </c>
      <c r="R1758">
        <f t="shared" si="111"/>
        <v>10</v>
      </c>
    </row>
    <row r="1759" spans="1:18" x14ac:dyDescent="0.3">
      <c r="A1759" s="7" t="s">
        <v>3837</v>
      </c>
      <c r="B1759" t="s">
        <v>1</v>
      </c>
      <c r="C1759">
        <v>78.05</v>
      </c>
      <c r="D1759" t="s">
        <v>1013</v>
      </c>
      <c r="E1759" t="s">
        <v>66</v>
      </c>
      <c r="F1759" t="s">
        <v>1664</v>
      </c>
      <c r="G1759" t="s">
        <v>172</v>
      </c>
      <c r="H1759" t="str" cm="1">
        <f t="array" ref="H1759:I1759">_xlfn.TEXTSPLIT(SUBSTITUTE(D1759,"樓",""),"/",,,0)</f>
        <v>17</v>
      </c>
      <c r="I1759" t="str">
        <v>25</v>
      </c>
      <c r="J1759" cm="1">
        <f t="array" ref="J1759">GetNumByUnit(E1759,"房")</f>
        <v>4</v>
      </c>
      <c r="K1759" cm="1">
        <f t="array" ref="K1759">GetNumByUnit(E1759,"廳")</f>
        <v>2</v>
      </c>
      <c r="L1759" cm="1">
        <f t="array" ref="L1759">GetNumByUnit(E1759,"衛")</f>
        <v>2</v>
      </c>
      <c r="M1759" t="str">
        <f t="shared" si="108"/>
        <v xml:space="preserve">新北市新莊區思源路  </v>
      </c>
      <c r="N1759" t="str">
        <f t="shared" si="109"/>
        <v>新北市</v>
      </c>
      <c r="O1759">
        <f t="shared" si="110"/>
        <v>80000</v>
      </c>
      <c r="P1759" t="str">
        <f>_xlfn.XLOOKUP(N1759,區隔!$B$3:$B$20,區隔!C$3:C$20,0)</f>
        <v>北部</v>
      </c>
      <c r="Q1759" t="str">
        <f>LOOKUP(C1759,區隔!$F$3:$F$5,區隔!$E$3:$E$5)</f>
        <v>大坪數</v>
      </c>
      <c r="R1759">
        <f t="shared" si="111"/>
        <v>30</v>
      </c>
    </row>
    <row r="1760" spans="1:18" x14ac:dyDescent="0.3">
      <c r="A1760" s="7" t="s">
        <v>3838</v>
      </c>
      <c r="B1760" t="s">
        <v>1</v>
      </c>
      <c r="C1760">
        <v>30.39</v>
      </c>
      <c r="D1760" t="s">
        <v>65</v>
      </c>
      <c r="E1760" t="s">
        <v>187</v>
      </c>
      <c r="F1760" t="s">
        <v>3147</v>
      </c>
      <c r="G1760" t="s">
        <v>29</v>
      </c>
      <c r="H1760" t="str" cm="1">
        <f t="array" ref="H1760:I1760">_xlfn.TEXTSPLIT(SUBSTITUTE(D1760,"樓",""),"/",,,0)</f>
        <v>4</v>
      </c>
      <c r="I1760" t="str">
        <v>4</v>
      </c>
      <c r="J1760" cm="1">
        <f t="array" ref="J1760">GetNumByUnit(E1760,"房")</f>
        <v>3</v>
      </c>
      <c r="K1760" cm="1">
        <f t="array" ref="K1760">GetNumByUnit(E1760,"廳")</f>
        <v>2</v>
      </c>
      <c r="L1760" cm="1">
        <f t="array" ref="L1760">GetNumByUnit(E1760,"衛")</f>
        <v>1</v>
      </c>
      <c r="M1760" t="str">
        <f t="shared" si="108"/>
        <v xml:space="preserve">新北市中和區中和路  </v>
      </c>
      <c r="N1760" t="str">
        <f t="shared" si="109"/>
        <v>新北市</v>
      </c>
      <c r="O1760">
        <f t="shared" si="110"/>
        <v>25000</v>
      </c>
      <c r="P1760" t="str">
        <f>_xlfn.XLOOKUP(N1760,區隔!$B$3:$B$20,區隔!C$3:C$20,0)</f>
        <v>北部</v>
      </c>
      <c r="Q1760" t="str">
        <f>LOOKUP(C1760,區隔!$F$3:$F$5,區隔!$E$3:$E$5)</f>
        <v>大坪數</v>
      </c>
      <c r="R1760">
        <f t="shared" si="111"/>
        <v>10</v>
      </c>
    </row>
    <row r="1761" spans="1:18" x14ac:dyDescent="0.3">
      <c r="A1761" s="7" t="s">
        <v>3841</v>
      </c>
      <c r="B1761" t="s">
        <v>1</v>
      </c>
      <c r="C1761">
        <v>67.86</v>
      </c>
      <c r="D1761" t="s">
        <v>3451</v>
      </c>
      <c r="E1761" t="s">
        <v>53</v>
      </c>
      <c r="F1761" t="s">
        <v>1888</v>
      </c>
      <c r="G1761" t="s">
        <v>172</v>
      </c>
      <c r="H1761" t="str" cm="1">
        <f t="array" ref="H1761:I1761">_xlfn.TEXTSPLIT(SUBSTITUTE(D1761,"樓",""),"/",,,0)</f>
        <v>16</v>
      </c>
      <c r="I1761" t="str">
        <v>24</v>
      </c>
      <c r="J1761" cm="1">
        <f t="array" ref="J1761">GetNumByUnit(E1761,"房")</f>
        <v>3</v>
      </c>
      <c r="K1761" cm="1">
        <f t="array" ref="K1761">GetNumByUnit(E1761,"廳")</f>
        <v>2</v>
      </c>
      <c r="L1761" cm="1">
        <f t="array" ref="L1761">GetNumByUnit(E1761,"衛")</f>
        <v>2</v>
      </c>
      <c r="M1761" t="str">
        <f t="shared" si="108"/>
        <v xml:space="preserve">台中市西屯區福科路  </v>
      </c>
      <c r="N1761" t="str">
        <f t="shared" si="109"/>
        <v>台中市</v>
      </c>
      <c r="O1761">
        <f t="shared" si="110"/>
        <v>80000</v>
      </c>
      <c r="P1761" t="str">
        <f>_xlfn.XLOOKUP(N1761,區隔!$B$3:$B$20,區隔!C$3:C$20,0)</f>
        <v>中部</v>
      </c>
      <c r="Q1761" t="str">
        <f>LOOKUP(C1761,區隔!$F$3:$F$5,區隔!$E$3:$E$5)</f>
        <v>大坪數</v>
      </c>
      <c r="R1761">
        <f t="shared" si="111"/>
        <v>30</v>
      </c>
    </row>
    <row r="1762" spans="1:18" x14ac:dyDescent="0.3">
      <c r="A1762" s="7" t="s">
        <v>1051</v>
      </c>
      <c r="B1762" t="s">
        <v>1</v>
      </c>
      <c r="C1762">
        <v>61.71</v>
      </c>
      <c r="D1762" t="s">
        <v>1052</v>
      </c>
      <c r="E1762" t="s">
        <v>53</v>
      </c>
      <c r="F1762" t="s">
        <v>548</v>
      </c>
      <c r="G1762" t="s">
        <v>685</v>
      </c>
      <c r="H1762" t="str" cm="1">
        <f t="array" ref="H1762:I1762">_xlfn.TEXTSPLIT(SUBSTITUTE(D1762,"樓",""),"/",,,0)</f>
        <v>18</v>
      </c>
      <c r="I1762" t="str">
        <v>22</v>
      </c>
      <c r="J1762" cm="1">
        <f t="array" ref="J1762">GetNumByUnit(E1762,"房")</f>
        <v>3</v>
      </c>
      <c r="K1762" cm="1">
        <f t="array" ref="K1762">GetNumByUnit(E1762,"廳")</f>
        <v>2</v>
      </c>
      <c r="L1762" cm="1">
        <f t="array" ref="L1762">GetNumByUnit(E1762,"衛")</f>
        <v>2</v>
      </c>
      <c r="M1762" t="str">
        <f t="shared" si="108"/>
        <v xml:space="preserve">台北市士林區後港街  </v>
      </c>
      <c r="N1762" t="str">
        <f t="shared" si="109"/>
        <v>台北市</v>
      </c>
      <c r="O1762">
        <f t="shared" si="110"/>
        <v>92000</v>
      </c>
      <c r="P1762" t="str">
        <f>_xlfn.XLOOKUP(N1762,區隔!$B$3:$B$20,區隔!C$3:C$20,0)</f>
        <v>北部</v>
      </c>
      <c r="Q1762" t="str">
        <f>LOOKUP(C1762,區隔!$F$3:$F$5,區隔!$E$3:$E$5)</f>
        <v>大坪數</v>
      </c>
      <c r="R1762">
        <f t="shared" si="111"/>
        <v>30</v>
      </c>
    </row>
    <row r="1763" spans="1:18" x14ac:dyDescent="0.3">
      <c r="A1763" s="7" t="s">
        <v>3843</v>
      </c>
      <c r="B1763" t="s">
        <v>1</v>
      </c>
      <c r="C1763">
        <v>34.92</v>
      </c>
      <c r="D1763" t="s">
        <v>166</v>
      </c>
      <c r="E1763" t="s">
        <v>53</v>
      </c>
      <c r="F1763" t="s">
        <v>3844</v>
      </c>
      <c r="G1763" t="s">
        <v>177</v>
      </c>
      <c r="H1763" t="str" cm="1">
        <f t="array" ref="H1763:I1763">_xlfn.TEXTSPLIT(SUBSTITUTE(D1763,"樓",""),"/",,,0)</f>
        <v>6</v>
      </c>
      <c r="I1763" t="str">
        <v>7</v>
      </c>
      <c r="J1763" cm="1">
        <f t="array" ref="J1763">GetNumByUnit(E1763,"房")</f>
        <v>3</v>
      </c>
      <c r="K1763" cm="1">
        <f t="array" ref="K1763">GetNumByUnit(E1763,"廳")</f>
        <v>2</v>
      </c>
      <c r="L1763" cm="1">
        <f t="array" ref="L1763">GetNumByUnit(E1763,"衛")</f>
        <v>2</v>
      </c>
      <c r="M1763" t="str">
        <f t="shared" si="108"/>
        <v xml:space="preserve">新北市土城區金城路三段  </v>
      </c>
      <c r="N1763" t="str">
        <f t="shared" si="109"/>
        <v>新北市</v>
      </c>
      <c r="O1763">
        <f t="shared" si="110"/>
        <v>38000</v>
      </c>
      <c r="P1763" t="str">
        <f>_xlfn.XLOOKUP(N1763,區隔!$B$3:$B$20,區隔!C$3:C$20,0)</f>
        <v>北部</v>
      </c>
      <c r="Q1763" t="str">
        <f>LOOKUP(C1763,區隔!$F$3:$F$5,區隔!$E$3:$E$5)</f>
        <v>大坪數</v>
      </c>
      <c r="R1763">
        <f t="shared" si="111"/>
        <v>10</v>
      </c>
    </row>
    <row r="1764" spans="1:18" x14ac:dyDescent="0.3">
      <c r="A1764" s="7" t="s">
        <v>3845</v>
      </c>
      <c r="B1764" t="s">
        <v>1</v>
      </c>
      <c r="C1764">
        <v>43.23</v>
      </c>
      <c r="D1764" t="s">
        <v>248</v>
      </c>
      <c r="E1764" t="s">
        <v>53</v>
      </c>
      <c r="F1764" t="s">
        <v>2949</v>
      </c>
      <c r="G1764" t="s">
        <v>29</v>
      </c>
      <c r="H1764" t="str" cm="1">
        <f t="array" ref="H1764:I1764">_xlfn.TEXTSPLIT(SUBSTITUTE(D1764,"樓",""),"/",,,0)</f>
        <v>3</v>
      </c>
      <c r="I1764" t="str">
        <v>7</v>
      </c>
      <c r="J1764" cm="1">
        <f t="array" ref="J1764">GetNumByUnit(E1764,"房")</f>
        <v>3</v>
      </c>
      <c r="K1764" cm="1">
        <f t="array" ref="K1764">GetNumByUnit(E1764,"廳")</f>
        <v>2</v>
      </c>
      <c r="L1764" cm="1">
        <f t="array" ref="L1764">GetNumByUnit(E1764,"衛")</f>
        <v>2</v>
      </c>
      <c r="M1764" t="str">
        <f t="shared" si="108"/>
        <v xml:space="preserve">台中市北區成功路  </v>
      </c>
      <c r="N1764" t="str">
        <f t="shared" si="109"/>
        <v>台中市</v>
      </c>
      <c r="O1764">
        <f t="shared" si="110"/>
        <v>25000</v>
      </c>
      <c r="P1764" t="str">
        <f>_xlfn.XLOOKUP(N1764,區隔!$B$3:$B$20,區隔!C$3:C$20,0)</f>
        <v>中部</v>
      </c>
      <c r="Q1764" t="str">
        <f>LOOKUP(C1764,區隔!$F$3:$F$5,區隔!$E$3:$E$5)</f>
        <v>大坪數</v>
      </c>
      <c r="R1764">
        <f t="shared" si="111"/>
        <v>10</v>
      </c>
    </row>
    <row r="1765" spans="1:18" x14ac:dyDescent="0.3">
      <c r="A1765" s="7" t="s">
        <v>3846</v>
      </c>
      <c r="B1765" t="s">
        <v>1</v>
      </c>
      <c r="C1765">
        <v>32.869999999999997</v>
      </c>
      <c r="D1765" t="s">
        <v>1067</v>
      </c>
      <c r="E1765" t="s">
        <v>61</v>
      </c>
      <c r="F1765" t="s">
        <v>1968</v>
      </c>
      <c r="G1765" t="s">
        <v>1661</v>
      </c>
      <c r="H1765" t="str" cm="1">
        <f t="array" ref="H1765:I1765">_xlfn.TEXTSPLIT(SUBSTITUTE(D1765,"樓",""),"/",,,0)</f>
        <v>15</v>
      </c>
      <c r="I1765" t="str">
        <v>15</v>
      </c>
      <c r="J1765" cm="1">
        <f t="array" ref="J1765">GetNumByUnit(E1765,"房")</f>
        <v>2</v>
      </c>
      <c r="K1765" cm="1">
        <f t="array" ref="K1765">GetNumByUnit(E1765,"廳")</f>
        <v>2</v>
      </c>
      <c r="L1765" cm="1">
        <f t="array" ref="L1765">GetNumByUnit(E1765,"衛")</f>
        <v>1</v>
      </c>
      <c r="M1765" t="str">
        <f t="shared" si="108"/>
        <v xml:space="preserve">台中市西屯區國安一路  </v>
      </c>
      <c r="N1765" t="str">
        <f t="shared" si="109"/>
        <v>台中市</v>
      </c>
      <c r="O1765">
        <f t="shared" si="110"/>
        <v>27500</v>
      </c>
      <c r="P1765" t="str">
        <f>_xlfn.XLOOKUP(N1765,區隔!$B$3:$B$20,區隔!C$3:C$20,0)</f>
        <v>中部</v>
      </c>
      <c r="Q1765" t="str">
        <f>LOOKUP(C1765,區隔!$F$3:$F$5,區隔!$E$3:$E$5)</f>
        <v>大坪數</v>
      </c>
      <c r="R1765">
        <f t="shared" si="111"/>
        <v>20</v>
      </c>
    </row>
    <row r="1766" spans="1:18" x14ac:dyDescent="0.3">
      <c r="A1766" s="7" t="s">
        <v>3847</v>
      </c>
      <c r="B1766" t="s">
        <v>1</v>
      </c>
      <c r="C1766">
        <v>55.18</v>
      </c>
      <c r="D1766" t="s">
        <v>344</v>
      </c>
      <c r="E1766" t="s">
        <v>3848</v>
      </c>
      <c r="F1766" t="s">
        <v>3849</v>
      </c>
      <c r="G1766" t="s">
        <v>26</v>
      </c>
      <c r="H1766" t="str" cm="1">
        <f t="array" ref="H1766:I1766">_xlfn.TEXTSPLIT(SUBSTITUTE(D1766,"樓",""),"/",,,0)</f>
        <v>1-3</v>
      </c>
      <c r="I1766" t="str">
        <v>3</v>
      </c>
      <c r="J1766" cm="1">
        <f t="array" ref="J1766">GetNumByUnit(E1766,"房")</f>
        <v>5</v>
      </c>
      <c r="K1766" cm="1">
        <f t="array" ref="K1766">GetNumByUnit(E1766,"廳")</f>
        <v>2</v>
      </c>
      <c r="L1766" cm="1">
        <f t="array" ref="L1766">GetNumByUnit(E1766,"衛")</f>
        <v>3</v>
      </c>
      <c r="M1766" t="str">
        <f t="shared" si="108"/>
        <v xml:space="preserve">台南市善化區進學路  </v>
      </c>
      <c r="N1766" t="str">
        <f t="shared" si="109"/>
        <v>台南市</v>
      </c>
      <c r="O1766">
        <f t="shared" si="110"/>
        <v>32000</v>
      </c>
      <c r="P1766" t="str">
        <f>_xlfn.XLOOKUP(N1766,區隔!$B$3:$B$20,區隔!C$3:C$20,0)</f>
        <v>南部</v>
      </c>
      <c r="Q1766" t="str">
        <f>LOOKUP(C1766,區隔!$F$3:$F$5,區隔!$E$3:$E$5)</f>
        <v>大坪數</v>
      </c>
      <c r="R1766">
        <f t="shared" si="111"/>
        <v>10</v>
      </c>
    </row>
    <row r="1767" spans="1:18" x14ac:dyDescent="0.3">
      <c r="A1767" s="7" t="s">
        <v>1053</v>
      </c>
      <c r="B1767" t="s">
        <v>1</v>
      </c>
      <c r="C1767">
        <v>24.18</v>
      </c>
      <c r="D1767" t="s">
        <v>63</v>
      </c>
      <c r="E1767" t="s">
        <v>53</v>
      </c>
      <c r="F1767" t="s">
        <v>286</v>
      </c>
      <c r="G1767" t="s">
        <v>243</v>
      </c>
      <c r="H1767" t="str" cm="1">
        <f t="array" ref="H1767:I1767">_xlfn.TEXTSPLIT(SUBSTITUTE(D1767,"樓",""),"/",,,0)</f>
        <v>5</v>
      </c>
      <c r="I1767" t="str">
        <v>5</v>
      </c>
      <c r="J1767" cm="1">
        <f t="array" ref="J1767">GetNumByUnit(E1767,"房")</f>
        <v>3</v>
      </c>
      <c r="K1767" cm="1">
        <f t="array" ref="K1767">GetNumByUnit(E1767,"廳")</f>
        <v>2</v>
      </c>
      <c r="L1767" cm="1">
        <f t="array" ref="L1767">GetNumByUnit(E1767,"衛")</f>
        <v>2</v>
      </c>
      <c r="M1767" t="str">
        <f t="shared" si="108"/>
        <v xml:space="preserve">台北市內湖區內湖路一段  </v>
      </c>
      <c r="N1767" t="str">
        <f t="shared" si="109"/>
        <v>台北市</v>
      </c>
      <c r="O1767">
        <f t="shared" si="110"/>
        <v>30000</v>
      </c>
      <c r="P1767" t="str">
        <f>_xlfn.XLOOKUP(N1767,區隔!$B$3:$B$20,區隔!C$3:C$20,0)</f>
        <v>北部</v>
      </c>
      <c r="Q1767" t="str">
        <f>LOOKUP(C1767,區隔!$F$3:$F$5,區隔!$E$3:$E$5)</f>
        <v>中坪數</v>
      </c>
      <c r="R1767">
        <f t="shared" si="111"/>
        <v>10</v>
      </c>
    </row>
    <row r="1768" spans="1:18" x14ac:dyDescent="0.3">
      <c r="A1768" s="7" t="s">
        <v>1054</v>
      </c>
      <c r="B1768" t="s">
        <v>1</v>
      </c>
      <c r="C1768">
        <v>18.510000000000002</v>
      </c>
      <c r="D1768" t="s">
        <v>398</v>
      </c>
      <c r="E1768" t="s">
        <v>178</v>
      </c>
      <c r="F1768" t="s">
        <v>1055</v>
      </c>
      <c r="G1768" t="s">
        <v>210</v>
      </c>
      <c r="H1768" t="str" cm="1">
        <f t="array" ref="H1768:I1768">_xlfn.TEXTSPLIT(SUBSTITUTE(D1768,"樓",""),"/",,,0)</f>
        <v>5</v>
      </c>
      <c r="I1768" t="str">
        <v>9</v>
      </c>
      <c r="J1768" cm="1">
        <f t="array" ref="J1768">GetNumByUnit(E1768,"房")</f>
        <v>2</v>
      </c>
      <c r="K1768" cm="1">
        <f t="array" ref="K1768">GetNumByUnit(E1768,"廳")</f>
        <v>1</v>
      </c>
      <c r="L1768" cm="1">
        <f t="array" ref="L1768">GetNumByUnit(E1768,"衛")</f>
        <v>1</v>
      </c>
      <c r="M1768" t="str">
        <f t="shared" si="108"/>
        <v xml:space="preserve">台北市大安區通安街  </v>
      </c>
      <c r="N1768" t="str">
        <f t="shared" si="109"/>
        <v>台北市</v>
      </c>
      <c r="O1768">
        <f t="shared" si="110"/>
        <v>50000</v>
      </c>
      <c r="P1768" t="str">
        <f>_xlfn.XLOOKUP(N1768,區隔!$B$3:$B$20,區隔!C$3:C$20,0)</f>
        <v>北部</v>
      </c>
      <c r="Q1768" t="str">
        <f>LOOKUP(C1768,區隔!$F$3:$F$5,區隔!$E$3:$E$5)</f>
        <v>中坪數</v>
      </c>
      <c r="R1768">
        <f t="shared" si="111"/>
        <v>10</v>
      </c>
    </row>
    <row r="1769" spans="1:18" x14ac:dyDescent="0.3">
      <c r="A1769" s="7" t="s">
        <v>1056</v>
      </c>
      <c r="B1769" t="s">
        <v>1</v>
      </c>
      <c r="C1769">
        <v>21.5</v>
      </c>
      <c r="D1769" t="s">
        <v>65</v>
      </c>
      <c r="E1769" t="s">
        <v>187</v>
      </c>
      <c r="F1769" t="s">
        <v>1057</v>
      </c>
      <c r="G1769" t="s">
        <v>999</v>
      </c>
      <c r="H1769" t="str" cm="1">
        <f t="array" ref="H1769:I1769">_xlfn.TEXTSPLIT(SUBSTITUTE(D1769,"樓",""),"/",,,0)</f>
        <v>4</v>
      </c>
      <c r="I1769" t="str">
        <v>4</v>
      </c>
      <c r="J1769" cm="1">
        <f t="array" ref="J1769">GetNumByUnit(E1769,"房")</f>
        <v>3</v>
      </c>
      <c r="K1769" cm="1">
        <f t="array" ref="K1769">GetNumByUnit(E1769,"廳")</f>
        <v>2</v>
      </c>
      <c r="L1769" cm="1">
        <f t="array" ref="L1769">GetNumByUnit(E1769,"衛")</f>
        <v>1</v>
      </c>
      <c r="M1769" t="str">
        <f t="shared" si="108"/>
        <v xml:space="preserve">台北市文山區辛亥路四段  </v>
      </c>
      <c r="N1769" t="str">
        <f t="shared" si="109"/>
        <v>台北市</v>
      </c>
      <c r="O1769">
        <f t="shared" si="110"/>
        <v>26000</v>
      </c>
      <c r="P1769" t="str">
        <f>_xlfn.XLOOKUP(N1769,區隔!$B$3:$B$20,區隔!C$3:C$20,0)</f>
        <v>北部</v>
      </c>
      <c r="Q1769" t="str">
        <f>LOOKUP(C1769,區隔!$F$3:$F$5,區隔!$E$3:$E$5)</f>
        <v>中坪數</v>
      </c>
      <c r="R1769">
        <f t="shared" si="111"/>
        <v>10</v>
      </c>
    </row>
    <row r="1770" spans="1:18" x14ac:dyDescent="0.3">
      <c r="A1770" s="7" t="s">
        <v>1058</v>
      </c>
      <c r="B1770" t="s">
        <v>1</v>
      </c>
      <c r="C1770">
        <v>26</v>
      </c>
      <c r="D1770" t="s">
        <v>65</v>
      </c>
      <c r="E1770" t="s">
        <v>1059</v>
      </c>
      <c r="F1770" t="s">
        <v>1060</v>
      </c>
      <c r="G1770" t="s">
        <v>243</v>
      </c>
      <c r="H1770" t="str" cm="1">
        <f t="array" ref="H1770:I1770">_xlfn.TEXTSPLIT(SUBSTITUTE(D1770,"樓",""),"/",,,0)</f>
        <v>4</v>
      </c>
      <c r="I1770" t="str">
        <v>4</v>
      </c>
      <c r="J1770" cm="1">
        <f t="array" ref="J1770">GetNumByUnit(E1770,"房")</f>
        <v>4</v>
      </c>
      <c r="K1770" cm="1">
        <f t="array" ref="K1770">GetNumByUnit(E1770,"廳")</f>
        <v>3</v>
      </c>
      <c r="L1770" cm="1">
        <f t="array" ref="L1770">GetNumByUnit(E1770,"衛")</f>
        <v>2</v>
      </c>
      <c r="M1770" t="str">
        <f t="shared" si="108"/>
        <v xml:space="preserve">台北市文山區興德路  </v>
      </c>
      <c r="N1770" t="str">
        <f t="shared" si="109"/>
        <v>台北市</v>
      </c>
      <c r="O1770">
        <f t="shared" si="110"/>
        <v>30000</v>
      </c>
      <c r="P1770" t="str">
        <f>_xlfn.XLOOKUP(N1770,區隔!$B$3:$B$20,區隔!C$3:C$20,0)</f>
        <v>北部</v>
      </c>
      <c r="Q1770" t="str">
        <f>LOOKUP(C1770,區隔!$F$3:$F$5,區隔!$E$3:$E$5)</f>
        <v>中坪數</v>
      </c>
      <c r="R1770">
        <f t="shared" si="111"/>
        <v>10</v>
      </c>
    </row>
    <row r="1771" spans="1:18" x14ac:dyDescent="0.3">
      <c r="A1771" s="7" t="s">
        <v>3850</v>
      </c>
      <c r="B1771" t="s">
        <v>1</v>
      </c>
      <c r="C1771">
        <v>24.76</v>
      </c>
      <c r="D1771" t="s">
        <v>119</v>
      </c>
      <c r="E1771" t="s">
        <v>51</v>
      </c>
      <c r="F1771" t="s">
        <v>3851</v>
      </c>
      <c r="G1771" t="s">
        <v>177</v>
      </c>
      <c r="H1771" t="str" cm="1">
        <f t="array" ref="H1771:I1771">_xlfn.TEXTSPLIT(SUBSTITUTE(D1771,"樓",""),"/",,,0)</f>
        <v>1</v>
      </c>
      <c r="I1771" t="str">
        <v>8</v>
      </c>
      <c r="J1771" cm="1">
        <f t="array" ref="J1771">GetNumByUnit(E1771,"房")</f>
        <v>2</v>
      </c>
      <c r="K1771" cm="1">
        <f t="array" ref="K1771">GetNumByUnit(E1771,"廳")</f>
        <v>2</v>
      </c>
      <c r="L1771" cm="1">
        <f t="array" ref="L1771">GetNumByUnit(E1771,"衛")</f>
        <v>2</v>
      </c>
      <c r="M1771" t="str">
        <f t="shared" si="108"/>
        <v xml:space="preserve">新北市林口區興林路  </v>
      </c>
      <c r="N1771" t="str">
        <f t="shared" si="109"/>
        <v>新北市</v>
      </c>
      <c r="O1771">
        <f t="shared" si="110"/>
        <v>38000</v>
      </c>
      <c r="P1771" t="str">
        <f>_xlfn.XLOOKUP(N1771,區隔!$B$3:$B$20,區隔!C$3:C$20,0)</f>
        <v>北部</v>
      </c>
      <c r="Q1771" t="str">
        <f>LOOKUP(C1771,區隔!$F$3:$F$5,區隔!$E$3:$E$5)</f>
        <v>中坪數</v>
      </c>
      <c r="R1771">
        <f t="shared" si="111"/>
        <v>10</v>
      </c>
    </row>
    <row r="1772" spans="1:18" x14ac:dyDescent="0.3">
      <c r="A1772" s="7" t="s">
        <v>1063</v>
      </c>
      <c r="B1772" t="s">
        <v>1</v>
      </c>
      <c r="C1772">
        <v>29.53</v>
      </c>
      <c r="D1772" t="s">
        <v>1064</v>
      </c>
      <c r="E1772" t="s">
        <v>79</v>
      </c>
      <c r="F1772" t="s">
        <v>1065</v>
      </c>
      <c r="G1772" t="s">
        <v>210</v>
      </c>
      <c r="H1772" t="str" cm="1">
        <f t="array" ref="H1772:I1772">_xlfn.TEXTSPLIT(SUBSTITUTE(D1772,"樓",""),"/",,,0)</f>
        <v>11</v>
      </c>
      <c r="I1772" t="str">
        <v>14</v>
      </c>
      <c r="J1772" cm="1">
        <f t="array" ref="J1772">GetNumByUnit(E1772,"房")</f>
        <v>1</v>
      </c>
      <c r="K1772" cm="1">
        <f t="array" ref="K1772">GetNumByUnit(E1772,"廳")</f>
        <v>2</v>
      </c>
      <c r="L1772" cm="1">
        <f t="array" ref="L1772">GetNumByUnit(E1772,"衛")</f>
        <v>1</v>
      </c>
      <c r="M1772" t="str">
        <f t="shared" si="108"/>
        <v xml:space="preserve">台北市松山區復興南路一段  </v>
      </c>
      <c r="N1772" t="str">
        <f t="shared" si="109"/>
        <v>台北市</v>
      </c>
      <c r="O1772">
        <f t="shared" si="110"/>
        <v>50000</v>
      </c>
      <c r="P1772" t="str">
        <f>_xlfn.XLOOKUP(N1772,區隔!$B$3:$B$20,區隔!C$3:C$20,0)</f>
        <v>北部</v>
      </c>
      <c r="Q1772" t="str">
        <f>LOOKUP(C1772,區隔!$F$3:$F$5,區隔!$E$3:$E$5)</f>
        <v>中坪數</v>
      </c>
      <c r="R1772">
        <f t="shared" si="111"/>
        <v>20</v>
      </c>
    </row>
    <row r="1773" spans="1:18" x14ac:dyDescent="0.3">
      <c r="A1773" s="7" t="s">
        <v>3854</v>
      </c>
      <c r="B1773" t="s">
        <v>1</v>
      </c>
      <c r="C1773">
        <v>157.47999999999999</v>
      </c>
      <c r="D1773" t="s">
        <v>1266</v>
      </c>
      <c r="E1773" t="s">
        <v>1543</v>
      </c>
      <c r="F1773" t="s">
        <v>3855</v>
      </c>
      <c r="G1773" t="s">
        <v>9</v>
      </c>
      <c r="H1773" t="str" cm="1">
        <f t="array" ref="H1773:I1773">_xlfn.TEXTSPLIT(SUBSTITUTE(D1773,"樓",""),"/",,,0)</f>
        <v>1-4</v>
      </c>
      <c r="I1773" t="str">
        <v>4</v>
      </c>
      <c r="J1773" cm="1">
        <f t="array" ref="J1773">GetNumByUnit(E1773,"房")</f>
        <v>5</v>
      </c>
      <c r="K1773" cm="1">
        <f t="array" ref="K1773">GetNumByUnit(E1773,"廳")</f>
        <v>2</v>
      </c>
      <c r="L1773" cm="1">
        <f t="array" ref="L1773">GetNumByUnit(E1773,"衛")</f>
        <v>4</v>
      </c>
      <c r="M1773" t="str">
        <f t="shared" si="108"/>
        <v xml:space="preserve">台南市歸仁區中正南路二段  </v>
      </c>
      <c r="N1773" t="str">
        <f t="shared" si="109"/>
        <v>台南市</v>
      </c>
      <c r="O1773">
        <f t="shared" si="110"/>
        <v>150000</v>
      </c>
      <c r="P1773" t="str">
        <f>_xlfn.XLOOKUP(N1773,區隔!$B$3:$B$20,區隔!C$3:C$20,0)</f>
        <v>南部</v>
      </c>
      <c r="Q1773" t="str">
        <f>LOOKUP(C1773,區隔!$F$3:$F$5,區隔!$E$3:$E$5)</f>
        <v>大坪數</v>
      </c>
      <c r="R1773">
        <f t="shared" si="111"/>
        <v>10</v>
      </c>
    </row>
    <row r="1774" spans="1:18" x14ac:dyDescent="0.3">
      <c r="A1774" s="7" t="s">
        <v>3857</v>
      </c>
      <c r="B1774" t="s">
        <v>1</v>
      </c>
      <c r="C1774">
        <v>24.46</v>
      </c>
      <c r="D1774" t="s">
        <v>295</v>
      </c>
      <c r="E1774" t="s">
        <v>141</v>
      </c>
      <c r="F1774" t="s">
        <v>3858</v>
      </c>
      <c r="G1774" t="s">
        <v>214</v>
      </c>
      <c r="H1774" t="str" cm="1">
        <f t="array" ref="H1774:I1774">_xlfn.TEXTSPLIT(SUBSTITUTE(D1774,"樓",""),"/",,,0)</f>
        <v>3</v>
      </c>
      <c r="I1774" t="str">
        <v>5</v>
      </c>
      <c r="J1774" cm="1">
        <f t="array" ref="J1774">GetNumByUnit(E1774,"房")</f>
        <v>2</v>
      </c>
      <c r="K1774" cm="1">
        <f t="array" ref="K1774">GetNumByUnit(E1774,"廳")</f>
        <v>1</v>
      </c>
      <c r="L1774" cm="1">
        <f t="array" ref="L1774">GetNumByUnit(E1774,"衛")</f>
        <v>1</v>
      </c>
      <c r="M1774" t="str">
        <f t="shared" si="108"/>
        <v xml:space="preserve">桃園市八德區義勇街  </v>
      </c>
      <c r="N1774" t="str">
        <f t="shared" si="109"/>
        <v>桃園市</v>
      </c>
      <c r="O1774">
        <f t="shared" si="110"/>
        <v>18000</v>
      </c>
      <c r="P1774" t="str">
        <f>_xlfn.XLOOKUP(N1774,區隔!$B$3:$B$20,區隔!C$3:C$20,0)</f>
        <v>北部</v>
      </c>
      <c r="Q1774" t="str">
        <f>LOOKUP(C1774,區隔!$F$3:$F$5,區隔!$E$3:$E$5)</f>
        <v>中坪數</v>
      </c>
      <c r="R1774">
        <f t="shared" si="111"/>
        <v>10</v>
      </c>
    </row>
    <row r="1775" spans="1:18" x14ac:dyDescent="0.3">
      <c r="A1775" s="7" t="s">
        <v>3859</v>
      </c>
      <c r="B1775" t="s">
        <v>1</v>
      </c>
      <c r="C1775">
        <v>170.9</v>
      </c>
      <c r="D1775" t="s">
        <v>2733</v>
      </c>
      <c r="E1775" t="s">
        <v>3860</v>
      </c>
      <c r="F1775" t="s">
        <v>2565</v>
      </c>
      <c r="G1775" t="s">
        <v>139</v>
      </c>
      <c r="H1775" t="str" cm="1">
        <f t="array" ref="H1775:I1775">_xlfn.TEXTSPLIT(SUBSTITUTE(D1775,"樓",""),"/",,,0)</f>
        <v>B1-5</v>
      </c>
      <c r="I1775" t="str">
        <v>5</v>
      </c>
      <c r="J1775" cm="1">
        <f t="array" ref="J1775">GetNumByUnit(E1775,"房")</f>
        <v>6</v>
      </c>
      <c r="K1775" cm="1">
        <f t="array" ref="K1775">GetNumByUnit(E1775,"廳")</f>
        <v>2</v>
      </c>
      <c r="L1775" cm="1">
        <f t="array" ref="L1775">GetNumByUnit(E1775,"衛")</f>
        <v>6</v>
      </c>
      <c r="M1775" t="str">
        <f t="shared" si="108"/>
        <v xml:space="preserve">桃園市蘆竹區光明路二段  </v>
      </c>
      <c r="N1775" t="str">
        <f t="shared" si="109"/>
        <v>桃園市</v>
      </c>
      <c r="O1775">
        <f t="shared" si="110"/>
        <v>180000</v>
      </c>
      <c r="P1775" t="str">
        <f>_xlfn.XLOOKUP(N1775,區隔!$B$3:$B$20,區隔!C$3:C$20,0)</f>
        <v>北部</v>
      </c>
      <c r="Q1775" t="str">
        <f>LOOKUP(C1775,區隔!$F$3:$F$5,區隔!$E$3:$E$5)</f>
        <v>大坪數</v>
      </c>
      <c r="R1775">
        <f t="shared" si="111"/>
        <v>10</v>
      </c>
    </row>
    <row r="1776" spans="1:18" x14ac:dyDescent="0.3">
      <c r="A1776" s="7" t="s">
        <v>3861</v>
      </c>
      <c r="B1776" t="s">
        <v>1</v>
      </c>
      <c r="C1776">
        <v>39.049999999999997</v>
      </c>
      <c r="D1776" t="s">
        <v>166</v>
      </c>
      <c r="E1776" t="s">
        <v>512</v>
      </c>
      <c r="F1776" t="s">
        <v>3862</v>
      </c>
      <c r="G1776" t="s">
        <v>29</v>
      </c>
      <c r="H1776" t="str" cm="1">
        <f t="array" ref="H1776:I1776">_xlfn.TEXTSPLIT(SUBSTITUTE(D1776,"樓",""),"/",,,0)</f>
        <v>6</v>
      </c>
      <c r="I1776" t="str">
        <v>7</v>
      </c>
      <c r="J1776" cm="1">
        <f t="array" ref="J1776">GetNumByUnit(E1776,"房")</f>
        <v>4</v>
      </c>
      <c r="K1776" cm="1">
        <f t="array" ref="K1776">GetNumByUnit(E1776,"廳")</f>
        <v>2</v>
      </c>
      <c r="L1776" cm="1">
        <f t="array" ref="L1776">GetNumByUnit(E1776,"衛")</f>
        <v>2</v>
      </c>
      <c r="M1776" t="str">
        <f t="shared" si="108"/>
        <v xml:space="preserve">新竹縣竹北市文明街  </v>
      </c>
      <c r="N1776" t="str">
        <f t="shared" si="109"/>
        <v>新竹縣</v>
      </c>
      <c r="O1776">
        <f t="shared" si="110"/>
        <v>25000</v>
      </c>
      <c r="P1776" t="str">
        <f>_xlfn.XLOOKUP(N1776,區隔!$B$3:$B$20,區隔!C$3:C$20,0)</f>
        <v>北部</v>
      </c>
      <c r="Q1776" t="str">
        <f>LOOKUP(C1776,區隔!$F$3:$F$5,區隔!$E$3:$E$5)</f>
        <v>大坪數</v>
      </c>
      <c r="R1776">
        <f t="shared" si="111"/>
        <v>10</v>
      </c>
    </row>
    <row r="1777" spans="1:18" x14ac:dyDescent="0.3">
      <c r="A1777" s="7" t="s">
        <v>3863</v>
      </c>
      <c r="B1777" t="s">
        <v>1</v>
      </c>
      <c r="C1777">
        <v>91.7</v>
      </c>
      <c r="D1777" t="s">
        <v>1077</v>
      </c>
      <c r="E1777" t="s">
        <v>2663</v>
      </c>
      <c r="F1777" t="s">
        <v>3864</v>
      </c>
      <c r="G1777" t="s">
        <v>228</v>
      </c>
      <c r="H1777" t="str" cm="1">
        <f t="array" ref="H1777:I1777">_xlfn.TEXTSPLIT(SUBSTITUTE(D1777,"樓",""),"/",,,0)</f>
        <v>1-5</v>
      </c>
      <c r="I1777" t="str">
        <v>5</v>
      </c>
      <c r="J1777" cm="1">
        <f t="array" ref="J1777">GetNumByUnit(E1777,"房")</f>
        <v>3</v>
      </c>
      <c r="K1777" cm="1">
        <f t="array" ref="K1777">GetNumByUnit(E1777,"廳")</f>
        <v>4</v>
      </c>
      <c r="L1777" cm="1">
        <f t="array" ref="L1777">GetNumByUnit(E1777,"衛")</f>
        <v>3</v>
      </c>
      <c r="M1777" t="str">
        <f t="shared" si="108"/>
        <v xml:space="preserve">桃園市大溪區仁善一街  </v>
      </c>
      <c r="N1777" t="str">
        <f t="shared" si="109"/>
        <v>桃園市</v>
      </c>
      <c r="O1777">
        <f t="shared" si="110"/>
        <v>35000</v>
      </c>
      <c r="P1777" t="str">
        <f>_xlfn.XLOOKUP(N1777,區隔!$B$3:$B$20,區隔!C$3:C$20,0)</f>
        <v>北部</v>
      </c>
      <c r="Q1777" t="str">
        <f>LOOKUP(C1777,區隔!$F$3:$F$5,區隔!$E$3:$E$5)</f>
        <v>大坪數</v>
      </c>
      <c r="R1777">
        <f t="shared" si="111"/>
        <v>10</v>
      </c>
    </row>
    <row r="1778" spans="1:18" x14ac:dyDescent="0.3">
      <c r="A1778" s="7" t="s">
        <v>3865</v>
      </c>
      <c r="B1778" t="s">
        <v>1</v>
      </c>
      <c r="C1778">
        <v>46.51</v>
      </c>
      <c r="D1778" t="s">
        <v>697</v>
      </c>
      <c r="E1778" t="s">
        <v>326</v>
      </c>
      <c r="F1778" t="s">
        <v>3866</v>
      </c>
      <c r="G1778" t="s">
        <v>999</v>
      </c>
      <c r="H1778" t="str" cm="1">
        <f t="array" ref="H1778:I1778">_xlfn.TEXTSPLIT(SUBSTITUTE(D1778,"樓",""),"/",,,0)</f>
        <v>1-2</v>
      </c>
      <c r="I1778" t="str">
        <v>20</v>
      </c>
      <c r="J1778" t="str" cm="1">
        <f t="array" ref="J1778">GetNumByUnit(E1778,"房")</f>
        <v/>
      </c>
      <c r="K1778" cm="1">
        <f t="array" ref="K1778">GetNumByUnit(E1778,"廳")</f>
        <v>2</v>
      </c>
      <c r="L1778" cm="1">
        <f t="array" ref="L1778">GetNumByUnit(E1778,"衛")</f>
        <v>2</v>
      </c>
      <c r="M1778" t="str">
        <f t="shared" si="108"/>
        <v xml:space="preserve"> 台中市北區中清路一段  </v>
      </c>
      <c r="N1778" t="str">
        <f t="shared" si="109"/>
        <v>台中市</v>
      </c>
      <c r="O1778">
        <f t="shared" si="110"/>
        <v>26000</v>
      </c>
      <c r="P1778" t="str">
        <f>_xlfn.XLOOKUP(N1778,區隔!$B$3:$B$20,區隔!C$3:C$20,0)</f>
        <v>中部</v>
      </c>
      <c r="Q1778" t="str">
        <f>LOOKUP(C1778,區隔!$F$3:$F$5,區隔!$E$3:$E$5)</f>
        <v>大坪數</v>
      </c>
      <c r="R1778">
        <f t="shared" si="111"/>
        <v>20</v>
      </c>
    </row>
    <row r="1779" spans="1:18" x14ac:dyDescent="0.3">
      <c r="A1779" s="7" t="s">
        <v>3867</v>
      </c>
      <c r="B1779" t="s">
        <v>1</v>
      </c>
      <c r="C1779">
        <v>41</v>
      </c>
      <c r="D1779" t="s">
        <v>85</v>
      </c>
      <c r="E1779" t="s">
        <v>141</v>
      </c>
      <c r="F1779" t="s">
        <v>3868</v>
      </c>
      <c r="G1779" t="s">
        <v>33</v>
      </c>
      <c r="H1779" t="str" cm="1">
        <f t="array" ref="H1779:I1779">_xlfn.TEXTSPLIT(SUBSTITUTE(D1779,"樓",""),"/",,,0)</f>
        <v>13</v>
      </c>
      <c r="I1779" t="str">
        <v>15</v>
      </c>
      <c r="J1779" cm="1">
        <f t="array" ref="J1779">GetNumByUnit(E1779,"房")</f>
        <v>2</v>
      </c>
      <c r="K1779" cm="1">
        <f t="array" ref="K1779">GetNumByUnit(E1779,"廳")</f>
        <v>1</v>
      </c>
      <c r="L1779" cm="1">
        <f t="array" ref="L1779">GetNumByUnit(E1779,"衛")</f>
        <v>1</v>
      </c>
      <c r="M1779" t="str">
        <f t="shared" si="108"/>
        <v xml:space="preserve">新北市蘆洲區中央路  </v>
      </c>
      <c r="N1779" t="str">
        <f t="shared" si="109"/>
        <v>新北市</v>
      </c>
      <c r="O1779">
        <f t="shared" si="110"/>
        <v>46000</v>
      </c>
      <c r="P1779" t="str">
        <f>_xlfn.XLOOKUP(N1779,區隔!$B$3:$B$20,區隔!C$3:C$20,0)</f>
        <v>北部</v>
      </c>
      <c r="Q1779" t="str">
        <f>LOOKUP(C1779,區隔!$F$3:$F$5,區隔!$E$3:$E$5)</f>
        <v>大坪數</v>
      </c>
      <c r="R1779">
        <f t="shared" si="111"/>
        <v>20</v>
      </c>
    </row>
    <row r="1780" spans="1:18" x14ac:dyDescent="0.3">
      <c r="A1780" s="7" t="s">
        <v>3869</v>
      </c>
      <c r="B1780" t="s">
        <v>1</v>
      </c>
      <c r="C1780">
        <v>54.59</v>
      </c>
      <c r="D1780" t="s">
        <v>3463</v>
      </c>
      <c r="E1780" t="s">
        <v>53</v>
      </c>
      <c r="F1780" t="s">
        <v>1722</v>
      </c>
      <c r="G1780" t="s">
        <v>89</v>
      </c>
      <c r="H1780" t="str" cm="1">
        <f t="array" ref="H1780:I1780">_xlfn.TEXTSPLIT(SUBSTITUTE(D1780,"樓",""),"/",,,0)</f>
        <v>6</v>
      </c>
      <c r="I1780" t="str">
        <v>21</v>
      </c>
      <c r="J1780" cm="1">
        <f t="array" ref="J1780">GetNumByUnit(E1780,"房")</f>
        <v>3</v>
      </c>
      <c r="K1780" cm="1">
        <f t="array" ref="K1780">GetNumByUnit(E1780,"廳")</f>
        <v>2</v>
      </c>
      <c r="L1780" cm="1">
        <f t="array" ref="L1780">GetNumByUnit(E1780,"衛")</f>
        <v>2</v>
      </c>
      <c r="M1780" t="str">
        <f t="shared" si="108"/>
        <v xml:space="preserve">桃園市龜山區文青二路  </v>
      </c>
      <c r="N1780" t="str">
        <f t="shared" si="109"/>
        <v>桃園市</v>
      </c>
      <c r="O1780">
        <f t="shared" si="110"/>
        <v>28000</v>
      </c>
      <c r="P1780" t="str">
        <f>_xlfn.XLOOKUP(N1780,區隔!$B$3:$B$20,區隔!C$3:C$20,0)</f>
        <v>北部</v>
      </c>
      <c r="Q1780" t="str">
        <f>LOOKUP(C1780,區隔!$F$3:$F$5,區隔!$E$3:$E$5)</f>
        <v>大坪數</v>
      </c>
      <c r="R1780">
        <f t="shared" si="111"/>
        <v>30</v>
      </c>
    </row>
    <row r="1781" spans="1:18" x14ac:dyDescent="0.3">
      <c r="A1781" s="7" t="s">
        <v>1066</v>
      </c>
      <c r="B1781" t="s">
        <v>1</v>
      </c>
      <c r="C1781">
        <v>15.92</v>
      </c>
      <c r="D1781" t="s">
        <v>1067</v>
      </c>
      <c r="E1781" t="s">
        <v>56</v>
      </c>
      <c r="F1781" t="s">
        <v>113</v>
      </c>
      <c r="G1781" t="s">
        <v>1068</v>
      </c>
      <c r="H1781" t="str" cm="1">
        <f t="array" ref="H1781:I1781">_xlfn.TEXTSPLIT(SUBSTITUTE(D1781,"樓",""),"/",,,0)</f>
        <v>15</v>
      </c>
      <c r="I1781" t="str">
        <v>15</v>
      </c>
      <c r="J1781" cm="1">
        <f t="array" ref="J1781">GetNumByUnit(E1781,"房")</f>
        <v>1</v>
      </c>
      <c r="K1781" cm="1">
        <f t="array" ref="K1781">GetNumByUnit(E1781,"廳")</f>
        <v>1</v>
      </c>
      <c r="L1781" cm="1">
        <f t="array" ref="L1781">GetNumByUnit(E1781,"衛")</f>
        <v>1</v>
      </c>
      <c r="M1781" t="str">
        <f t="shared" si="108"/>
        <v xml:space="preserve">台北市大安區復興南路一段  </v>
      </c>
      <c r="N1781" t="str">
        <f t="shared" si="109"/>
        <v>台北市</v>
      </c>
      <c r="O1781">
        <f t="shared" si="110"/>
        <v>68500</v>
      </c>
      <c r="P1781" t="str">
        <f>_xlfn.XLOOKUP(N1781,區隔!$B$3:$B$20,區隔!C$3:C$20,0)</f>
        <v>北部</v>
      </c>
      <c r="Q1781" t="str">
        <f>LOOKUP(C1781,區隔!$F$3:$F$5,區隔!$E$3:$E$5)</f>
        <v>中坪數</v>
      </c>
      <c r="R1781">
        <f t="shared" si="111"/>
        <v>20</v>
      </c>
    </row>
    <row r="1782" spans="1:18" x14ac:dyDescent="0.3">
      <c r="A1782" s="7" t="s">
        <v>1069</v>
      </c>
      <c r="B1782" t="s">
        <v>1</v>
      </c>
      <c r="C1782">
        <v>12.74</v>
      </c>
      <c r="D1782" t="s">
        <v>1067</v>
      </c>
      <c r="E1782" t="s">
        <v>56</v>
      </c>
      <c r="F1782" t="s">
        <v>113</v>
      </c>
      <c r="G1782" t="s">
        <v>1070</v>
      </c>
      <c r="H1782" t="str" cm="1">
        <f t="array" ref="H1782:I1782">_xlfn.TEXTSPLIT(SUBSTITUTE(D1782,"樓",""),"/",,,0)</f>
        <v>15</v>
      </c>
      <c r="I1782" t="str">
        <v>15</v>
      </c>
      <c r="J1782" cm="1">
        <f t="array" ref="J1782">GetNumByUnit(E1782,"房")</f>
        <v>1</v>
      </c>
      <c r="K1782" cm="1">
        <f t="array" ref="K1782">GetNumByUnit(E1782,"廳")</f>
        <v>1</v>
      </c>
      <c r="L1782" cm="1">
        <f t="array" ref="L1782">GetNumByUnit(E1782,"衛")</f>
        <v>1</v>
      </c>
      <c r="M1782" t="str">
        <f t="shared" si="108"/>
        <v xml:space="preserve">台北市大安區復興南路一段  </v>
      </c>
      <c r="N1782" t="str">
        <f t="shared" si="109"/>
        <v>台北市</v>
      </c>
      <c r="O1782">
        <f t="shared" si="110"/>
        <v>64500</v>
      </c>
      <c r="P1782" t="str">
        <f>_xlfn.XLOOKUP(N1782,區隔!$B$3:$B$20,區隔!C$3:C$20,0)</f>
        <v>北部</v>
      </c>
      <c r="Q1782" t="str">
        <f>LOOKUP(C1782,區隔!$F$3:$F$5,區隔!$E$3:$E$5)</f>
        <v>小坪數</v>
      </c>
      <c r="R1782">
        <f t="shared" si="111"/>
        <v>20</v>
      </c>
    </row>
    <row r="1783" spans="1:18" x14ac:dyDescent="0.3">
      <c r="A1783" s="7" t="s">
        <v>1071</v>
      </c>
      <c r="B1783" t="s">
        <v>1</v>
      </c>
      <c r="C1783">
        <v>14.73</v>
      </c>
      <c r="D1783" t="s">
        <v>1067</v>
      </c>
      <c r="E1783" t="s">
        <v>56</v>
      </c>
      <c r="F1783" t="s">
        <v>113</v>
      </c>
      <c r="G1783" t="s">
        <v>1072</v>
      </c>
      <c r="H1783" t="str" cm="1">
        <f t="array" ref="H1783:I1783">_xlfn.TEXTSPLIT(SUBSTITUTE(D1783,"樓",""),"/",,,0)</f>
        <v>15</v>
      </c>
      <c r="I1783" t="str">
        <v>15</v>
      </c>
      <c r="J1783" cm="1">
        <f t="array" ref="J1783">GetNumByUnit(E1783,"房")</f>
        <v>1</v>
      </c>
      <c r="K1783" cm="1">
        <f t="array" ref="K1783">GetNumByUnit(E1783,"廳")</f>
        <v>1</v>
      </c>
      <c r="L1783" cm="1">
        <f t="array" ref="L1783">GetNumByUnit(E1783,"衛")</f>
        <v>1</v>
      </c>
      <c r="M1783" t="str">
        <f t="shared" si="108"/>
        <v xml:space="preserve">台北市大安區復興南路一段  </v>
      </c>
      <c r="N1783" t="str">
        <f t="shared" si="109"/>
        <v>台北市</v>
      </c>
      <c r="O1783">
        <f t="shared" si="110"/>
        <v>66500</v>
      </c>
      <c r="P1783" t="str">
        <f>_xlfn.XLOOKUP(N1783,區隔!$B$3:$B$20,區隔!C$3:C$20,0)</f>
        <v>北部</v>
      </c>
      <c r="Q1783" t="str">
        <f>LOOKUP(C1783,區隔!$F$3:$F$5,區隔!$E$3:$E$5)</f>
        <v>小坪數</v>
      </c>
      <c r="R1783">
        <f t="shared" si="111"/>
        <v>20</v>
      </c>
    </row>
    <row r="1784" spans="1:18" x14ac:dyDescent="0.3">
      <c r="A1784" s="7" t="s">
        <v>1073</v>
      </c>
      <c r="B1784" t="s">
        <v>1</v>
      </c>
      <c r="C1784">
        <v>22.64</v>
      </c>
      <c r="D1784" t="s">
        <v>64</v>
      </c>
      <c r="E1784" t="s">
        <v>61</v>
      </c>
      <c r="F1784" t="s">
        <v>1025</v>
      </c>
      <c r="G1784" t="s">
        <v>6</v>
      </c>
      <c r="H1784" t="str" cm="1">
        <f t="array" ref="H1784:I1784">_xlfn.TEXTSPLIT(SUBSTITUTE(D1784,"樓",""),"/",,,0)</f>
        <v>1</v>
      </c>
      <c r="I1784" t="str">
        <v>4</v>
      </c>
      <c r="J1784" cm="1">
        <f t="array" ref="J1784">GetNumByUnit(E1784,"房")</f>
        <v>2</v>
      </c>
      <c r="K1784" cm="1">
        <f t="array" ref="K1784">GetNumByUnit(E1784,"廳")</f>
        <v>2</v>
      </c>
      <c r="L1784" cm="1">
        <f t="array" ref="L1784">GetNumByUnit(E1784,"衛")</f>
        <v>1</v>
      </c>
      <c r="M1784" t="str">
        <f t="shared" si="108"/>
        <v xml:space="preserve">台北市大安區新生南路一段  </v>
      </c>
      <c r="N1784" t="str">
        <f t="shared" si="109"/>
        <v>台北市</v>
      </c>
      <c r="O1784">
        <f t="shared" si="110"/>
        <v>68000</v>
      </c>
      <c r="P1784" t="str">
        <f>_xlfn.XLOOKUP(N1784,區隔!$B$3:$B$20,區隔!C$3:C$20,0)</f>
        <v>北部</v>
      </c>
      <c r="Q1784" t="str">
        <f>LOOKUP(C1784,區隔!$F$3:$F$5,區隔!$E$3:$E$5)</f>
        <v>中坪數</v>
      </c>
      <c r="R1784">
        <f t="shared" si="111"/>
        <v>10</v>
      </c>
    </row>
    <row r="1785" spans="1:18" x14ac:dyDescent="0.3">
      <c r="A1785" s="7" t="s">
        <v>1074</v>
      </c>
      <c r="B1785" t="s">
        <v>1</v>
      </c>
      <c r="C1785">
        <v>25.73</v>
      </c>
      <c r="D1785" t="s">
        <v>65</v>
      </c>
      <c r="E1785" t="s">
        <v>537</v>
      </c>
      <c r="F1785" t="s">
        <v>1075</v>
      </c>
      <c r="G1785" t="s">
        <v>26</v>
      </c>
      <c r="H1785" t="str" cm="1">
        <f t="array" ref="H1785:I1785">_xlfn.TEXTSPLIT(SUBSTITUTE(D1785,"樓",""),"/",,,0)</f>
        <v>4</v>
      </c>
      <c r="I1785" t="str">
        <v>4</v>
      </c>
      <c r="J1785" cm="1">
        <f t="array" ref="J1785">GetNumByUnit(E1785,"房")</f>
        <v>3</v>
      </c>
      <c r="K1785" cm="1">
        <f t="array" ref="K1785">GetNumByUnit(E1785,"廳")</f>
        <v>2</v>
      </c>
      <c r="L1785" cm="1">
        <f t="array" ref="L1785">GetNumByUnit(E1785,"衛")</f>
        <v>5</v>
      </c>
      <c r="M1785" t="str">
        <f t="shared" si="108"/>
        <v xml:space="preserve">台北市萬華區長泰街  </v>
      </c>
      <c r="N1785" t="str">
        <f t="shared" si="109"/>
        <v>台北市</v>
      </c>
      <c r="O1785">
        <f t="shared" si="110"/>
        <v>32000</v>
      </c>
      <c r="P1785" t="str">
        <f>_xlfn.XLOOKUP(N1785,區隔!$B$3:$B$20,區隔!C$3:C$20,0)</f>
        <v>北部</v>
      </c>
      <c r="Q1785" t="str">
        <f>LOOKUP(C1785,區隔!$F$3:$F$5,區隔!$E$3:$E$5)</f>
        <v>中坪數</v>
      </c>
      <c r="R1785">
        <f t="shared" si="111"/>
        <v>10</v>
      </c>
    </row>
    <row r="1786" spans="1:18" x14ac:dyDescent="0.3">
      <c r="A1786" s="7" t="s">
        <v>3870</v>
      </c>
      <c r="B1786" t="s">
        <v>1</v>
      </c>
      <c r="C1786">
        <v>35</v>
      </c>
      <c r="D1786" t="s">
        <v>284</v>
      </c>
      <c r="E1786" t="s">
        <v>399</v>
      </c>
      <c r="F1786" t="s">
        <v>3871</v>
      </c>
      <c r="G1786" t="s">
        <v>149</v>
      </c>
      <c r="H1786" t="str" cm="1">
        <f t="array" ref="H1786:I1786">_xlfn.TEXTSPLIT(SUBSTITUTE(D1786,"樓",""),"/",,,0)</f>
        <v>1-2</v>
      </c>
      <c r="I1786" t="str">
        <v>2</v>
      </c>
      <c r="J1786" t="str" cm="1">
        <f t="array" ref="J1786">GetNumByUnit(E1786,"房")</f>
        <v/>
      </c>
      <c r="K1786" cm="1">
        <f t="array" ref="K1786">GetNumByUnit(E1786,"廳")</f>
        <v>2</v>
      </c>
      <c r="L1786" cm="1">
        <f t="array" ref="L1786">GetNumByUnit(E1786,"衛")</f>
        <v>2</v>
      </c>
      <c r="M1786" t="str">
        <f t="shared" si="108"/>
        <v xml:space="preserve">桃園市中壢區中華路一段  </v>
      </c>
      <c r="N1786" t="str">
        <f t="shared" si="109"/>
        <v>桃園市</v>
      </c>
      <c r="O1786">
        <f t="shared" si="110"/>
        <v>70000</v>
      </c>
      <c r="P1786" t="str">
        <f>_xlfn.XLOOKUP(N1786,區隔!$B$3:$B$20,區隔!C$3:C$20,0)</f>
        <v>北部</v>
      </c>
      <c r="Q1786" t="str">
        <f>LOOKUP(C1786,區隔!$F$3:$F$5,區隔!$E$3:$E$5)</f>
        <v>大坪數</v>
      </c>
      <c r="R1786">
        <f t="shared" si="111"/>
        <v>10</v>
      </c>
    </row>
    <row r="1787" spans="1:18" x14ac:dyDescent="0.3">
      <c r="A1787" s="7" t="s">
        <v>3872</v>
      </c>
      <c r="B1787" t="s">
        <v>1</v>
      </c>
      <c r="C1787">
        <v>45.42</v>
      </c>
      <c r="D1787" t="s">
        <v>541</v>
      </c>
      <c r="E1787" t="s">
        <v>53</v>
      </c>
      <c r="F1787" t="s">
        <v>3503</v>
      </c>
      <c r="G1787" t="s">
        <v>243</v>
      </c>
      <c r="H1787" t="str" cm="1">
        <f t="array" ref="H1787:I1787">_xlfn.TEXTSPLIT(SUBSTITUTE(D1787,"樓",""),"/",,,0)</f>
        <v>5</v>
      </c>
      <c r="I1787" t="str">
        <v>10</v>
      </c>
      <c r="J1787" cm="1">
        <f t="array" ref="J1787">GetNumByUnit(E1787,"房")</f>
        <v>3</v>
      </c>
      <c r="K1787" cm="1">
        <f t="array" ref="K1787">GetNumByUnit(E1787,"廳")</f>
        <v>2</v>
      </c>
      <c r="L1787" cm="1">
        <f t="array" ref="L1787">GetNumByUnit(E1787,"衛")</f>
        <v>2</v>
      </c>
      <c r="M1787" t="str">
        <f t="shared" si="108"/>
        <v xml:space="preserve">台中市西屯區朝馬一街  </v>
      </c>
      <c r="N1787" t="str">
        <f t="shared" si="109"/>
        <v>台中市</v>
      </c>
      <c r="O1787">
        <f t="shared" si="110"/>
        <v>30000</v>
      </c>
      <c r="P1787" t="str">
        <f>_xlfn.XLOOKUP(N1787,區隔!$B$3:$B$20,區隔!C$3:C$20,0)</f>
        <v>中部</v>
      </c>
      <c r="Q1787" t="str">
        <f>LOOKUP(C1787,區隔!$F$3:$F$5,區隔!$E$3:$E$5)</f>
        <v>大坪數</v>
      </c>
      <c r="R1787">
        <f t="shared" si="111"/>
        <v>10</v>
      </c>
    </row>
    <row r="1788" spans="1:18" x14ac:dyDescent="0.3">
      <c r="A1788" s="7" t="s">
        <v>3873</v>
      </c>
      <c r="B1788" t="s">
        <v>1</v>
      </c>
      <c r="C1788">
        <v>34.32</v>
      </c>
      <c r="D1788" t="s">
        <v>464</v>
      </c>
      <c r="E1788" t="s">
        <v>3874</v>
      </c>
      <c r="F1788" t="s">
        <v>3875</v>
      </c>
      <c r="G1788" t="s">
        <v>214</v>
      </c>
      <c r="H1788" t="str" cm="1">
        <f t="array" ref="H1788:I1788">_xlfn.TEXTSPLIT(SUBSTITUTE(D1788,"樓",""),"/",,,0)</f>
        <v>1</v>
      </c>
      <c r="I1788" t="str">
        <v>9</v>
      </c>
      <c r="J1788" cm="1">
        <f t="array" ref="J1788">GetNumByUnit(E1788,"房")</f>
        <v>3</v>
      </c>
      <c r="K1788" cm="1">
        <f t="array" ref="K1788">GetNumByUnit(E1788,"廳")</f>
        <v>2</v>
      </c>
      <c r="L1788" cm="1">
        <f t="array" ref="L1788">GetNumByUnit(E1788,"衛")</f>
        <v>2</v>
      </c>
      <c r="M1788" t="str">
        <f t="shared" si="108"/>
        <v xml:space="preserve">桃園市中壢區後興路一段  </v>
      </c>
      <c r="N1788" t="str">
        <f t="shared" si="109"/>
        <v>桃園市</v>
      </c>
      <c r="O1788">
        <f t="shared" si="110"/>
        <v>18000</v>
      </c>
      <c r="P1788" t="str">
        <f>_xlfn.XLOOKUP(N1788,區隔!$B$3:$B$20,區隔!C$3:C$20,0)</f>
        <v>北部</v>
      </c>
      <c r="Q1788" t="str">
        <f>LOOKUP(C1788,區隔!$F$3:$F$5,區隔!$E$3:$E$5)</f>
        <v>大坪數</v>
      </c>
      <c r="R1788">
        <f t="shared" si="111"/>
        <v>10</v>
      </c>
    </row>
    <row r="1789" spans="1:18" x14ac:dyDescent="0.3">
      <c r="A1789" s="7" t="s">
        <v>1078</v>
      </c>
      <c r="B1789" t="s">
        <v>1</v>
      </c>
      <c r="C1789">
        <v>7</v>
      </c>
      <c r="D1789" t="s">
        <v>765</v>
      </c>
      <c r="E1789" t="s">
        <v>59</v>
      </c>
      <c r="F1789" t="s">
        <v>1079</v>
      </c>
      <c r="G1789" t="s">
        <v>243</v>
      </c>
      <c r="H1789" t="str" cm="1">
        <f t="array" ref="H1789:I1789">_xlfn.TEXTSPLIT(SUBSTITUTE(D1789,"樓",""),"/",,,0)</f>
        <v>6</v>
      </c>
      <c r="I1789" t="str">
        <v>15</v>
      </c>
      <c r="J1789" cm="1">
        <f t="array" ref="J1789">GetNumByUnit(E1789,"房")</f>
        <v>1</v>
      </c>
      <c r="K1789" t="str" cm="1">
        <f t="array" ref="K1789">GetNumByUnit(E1789,"廳")</f>
        <v/>
      </c>
      <c r="L1789" cm="1">
        <f t="array" ref="L1789">GetNumByUnit(E1789,"衛")</f>
        <v>1</v>
      </c>
      <c r="M1789" t="str">
        <f t="shared" si="108"/>
        <v xml:space="preserve">台北市大安區羅斯福路二段  </v>
      </c>
      <c r="N1789" t="str">
        <f t="shared" si="109"/>
        <v>台北市</v>
      </c>
      <c r="O1789">
        <f t="shared" si="110"/>
        <v>30000</v>
      </c>
      <c r="P1789" t="str">
        <f>_xlfn.XLOOKUP(N1789,區隔!$B$3:$B$20,區隔!C$3:C$20,0)</f>
        <v>北部</v>
      </c>
      <c r="Q1789" t="str">
        <f>LOOKUP(C1789,區隔!$F$3:$F$5,區隔!$E$3:$E$5)</f>
        <v>小坪數</v>
      </c>
      <c r="R1789">
        <f t="shared" si="111"/>
        <v>20</v>
      </c>
    </row>
    <row r="1790" spans="1:18" x14ac:dyDescent="0.3">
      <c r="A1790" s="7" t="s">
        <v>3876</v>
      </c>
      <c r="B1790" t="s">
        <v>1</v>
      </c>
      <c r="C1790">
        <v>29.04</v>
      </c>
      <c r="D1790" t="s">
        <v>1176</v>
      </c>
      <c r="E1790" t="s">
        <v>187</v>
      </c>
      <c r="F1790" t="s">
        <v>3077</v>
      </c>
      <c r="G1790" t="s">
        <v>29</v>
      </c>
      <c r="H1790" t="str" cm="1">
        <f t="array" ref="H1790:I1790">_xlfn.TEXTSPLIT(SUBSTITUTE(D1790,"樓",""),"/",,,0)</f>
        <v>3</v>
      </c>
      <c r="I1790" t="str">
        <v>10</v>
      </c>
      <c r="J1790" cm="1">
        <f t="array" ref="J1790">GetNumByUnit(E1790,"房")</f>
        <v>3</v>
      </c>
      <c r="K1790" cm="1">
        <f t="array" ref="K1790">GetNumByUnit(E1790,"廳")</f>
        <v>2</v>
      </c>
      <c r="L1790" cm="1">
        <f t="array" ref="L1790">GetNumByUnit(E1790,"衛")</f>
        <v>1</v>
      </c>
      <c r="M1790" t="str">
        <f t="shared" si="108"/>
        <v xml:space="preserve">高雄市新興區復興一路  </v>
      </c>
      <c r="N1790" t="str">
        <f t="shared" si="109"/>
        <v>高雄市</v>
      </c>
      <c r="O1790">
        <f t="shared" si="110"/>
        <v>25000</v>
      </c>
      <c r="P1790" t="str">
        <f>_xlfn.XLOOKUP(N1790,區隔!$B$3:$B$20,區隔!C$3:C$20,0)</f>
        <v>南部</v>
      </c>
      <c r="Q1790" t="str">
        <f>LOOKUP(C1790,區隔!$F$3:$F$5,區隔!$E$3:$E$5)</f>
        <v>中坪數</v>
      </c>
      <c r="R1790">
        <f t="shared" si="111"/>
        <v>10</v>
      </c>
    </row>
    <row r="1791" spans="1:18" x14ac:dyDescent="0.3">
      <c r="A1791" s="7" t="s">
        <v>3877</v>
      </c>
      <c r="B1791" t="s">
        <v>1</v>
      </c>
      <c r="C1791">
        <v>8.75</v>
      </c>
      <c r="D1791" t="s">
        <v>450</v>
      </c>
      <c r="E1791" t="s">
        <v>56</v>
      </c>
      <c r="F1791" t="s">
        <v>3878</v>
      </c>
      <c r="G1791" t="s">
        <v>251</v>
      </c>
      <c r="H1791" t="str" cm="1">
        <f t="array" ref="H1791:I1791">_xlfn.TEXTSPLIT(SUBSTITUTE(D1791,"樓",""),"/",,,0)</f>
        <v>5</v>
      </c>
      <c r="I1791" t="str">
        <v>12</v>
      </c>
      <c r="J1791" cm="1">
        <f t="array" ref="J1791">GetNumByUnit(E1791,"房")</f>
        <v>1</v>
      </c>
      <c r="K1791" cm="1">
        <f t="array" ref="K1791">GetNumByUnit(E1791,"廳")</f>
        <v>1</v>
      </c>
      <c r="L1791" cm="1">
        <f t="array" ref="L1791">GetNumByUnit(E1791,"衛")</f>
        <v>1</v>
      </c>
      <c r="M1791" t="str">
        <f t="shared" si="108"/>
        <v xml:space="preserve">台南市中西區金華路三段  </v>
      </c>
      <c r="N1791" t="str">
        <f t="shared" si="109"/>
        <v>台南市</v>
      </c>
      <c r="O1791">
        <f t="shared" si="110"/>
        <v>8500</v>
      </c>
      <c r="P1791" t="str">
        <f>_xlfn.XLOOKUP(N1791,區隔!$B$3:$B$20,區隔!C$3:C$20,0)</f>
        <v>南部</v>
      </c>
      <c r="Q1791" t="str">
        <f>LOOKUP(C1791,區隔!$F$3:$F$5,區隔!$E$3:$E$5)</f>
        <v>小坪數</v>
      </c>
      <c r="R1791">
        <f t="shared" si="111"/>
        <v>20</v>
      </c>
    </row>
    <row r="1792" spans="1:18" x14ac:dyDescent="0.3">
      <c r="A1792" s="7" t="s">
        <v>1080</v>
      </c>
      <c r="B1792" t="s">
        <v>1</v>
      </c>
      <c r="C1792">
        <v>9.26</v>
      </c>
      <c r="D1792" t="s">
        <v>248</v>
      </c>
      <c r="E1792" t="s">
        <v>59</v>
      </c>
      <c r="F1792" t="s">
        <v>1081</v>
      </c>
      <c r="G1792" t="s">
        <v>493</v>
      </c>
      <c r="H1792" t="str" cm="1">
        <f t="array" ref="H1792:I1792">_xlfn.TEXTSPLIT(SUBSTITUTE(D1792,"樓",""),"/",,,0)</f>
        <v>3</v>
      </c>
      <c r="I1792" t="str">
        <v>7</v>
      </c>
      <c r="J1792" cm="1">
        <f t="array" ref="J1792">GetNumByUnit(E1792,"房")</f>
        <v>1</v>
      </c>
      <c r="K1792" t="str" cm="1">
        <f t="array" ref="K1792">GetNumByUnit(E1792,"廳")</f>
        <v/>
      </c>
      <c r="L1792" cm="1">
        <f t="array" ref="L1792">GetNumByUnit(E1792,"衛")</f>
        <v>1</v>
      </c>
      <c r="M1792" t="str">
        <f t="shared" si="108"/>
        <v xml:space="preserve"> 台北市松山區南京東路三段  </v>
      </c>
      <c r="N1792" t="str">
        <f t="shared" si="109"/>
        <v>台北市</v>
      </c>
      <c r="O1792">
        <f t="shared" si="110"/>
        <v>20000</v>
      </c>
      <c r="P1792" t="str">
        <f>_xlfn.XLOOKUP(N1792,區隔!$B$3:$B$20,區隔!C$3:C$20,0)</f>
        <v>北部</v>
      </c>
      <c r="Q1792" t="str">
        <f>LOOKUP(C1792,區隔!$F$3:$F$5,區隔!$E$3:$E$5)</f>
        <v>小坪數</v>
      </c>
      <c r="R1792">
        <f t="shared" si="111"/>
        <v>10</v>
      </c>
    </row>
    <row r="1793" spans="1:18" x14ac:dyDescent="0.3">
      <c r="A1793" s="7" t="s">
        <v>3879</v>
      </c>
      <c r="B1793" t="s">
        <v>1</v>
      </c>
      <c r="C1793">
        <v>43.24</v>
      </c>
      <c r="D1793" t="s">
        <v>839</v>
      </c>
      <c r="E1793" t="s">
        <v>640</v>
      </c>
      <c r="F1793" t="s">
        <v>3880</v>
      </c>
      <c r="G1793" t="s">
        <v>41</v>
      </c>
      <c r="H1793" t="str" cm="1">
        <f t="array" ref="H1793:I1793">_xlfn.TEXTSPLIT(SUBSTITUTE(D1793,"樓",""),"/",,,0)</f>
        <v>8</v>
      </c>
      <c r="I1793" t="str">
        <v>11</v>
      </c>
      <c r="J1793" cm="1">
        <f t="array" ref="J1793">GetNumByUnit(E1793,"房")</f>
        <v>3</v>
      </c>
      <c r="K1793" cm="1">
        <f t="array" ref="K1793">GetNumByUnit(E1793,"廳")</f>
        <v>2</v>
      </c>
      <c r="L1793" cm="1">
        <f t="array" ref="L1793">GetNumByUnit(E1793,"衛")</f>
        <v>3</v>
      </c>
      <c r="M1793" t="str">
        <f t="shared" si="108"/>
        <v xml:space="preserve">台中市北屯區太和路二段  </v>
      </c>
      <c r="N1793" t="str">
        <f t="shared" si="109"/>
        <v>台中市</v>
      </c>
      <c r="O1793">
        <f t="shared" si="110"/>
        <v>45000</v>
      </c>
      <c r="P1793" t="str">
        <f>_xlfn.XLOOKUP(N1793,區隔!$B$3:$B$20,區隔!C$3:C$20,0)</f>
        <v>中部</v>
      </c>
      <c r="Q1793" t="str">
        <f>LOOKUP(C1793,區隔!$F$3:$F$5,區隔!$E$3:$E$5)</f>
        <v>大坪數</v>
      </c>
      <c r="R1793">
        <f t="shared" si="111"/>
        <v>20</v>
      </c>
    </row>
    <row r="1794" spans="1:18" x14ac:dyDescent="0.3">
      <c r="A1794" s="7" t="s">
        <v>1082</v>
      </c>
      <c r="B1794" t="s">
        <v>1</v>
      </c>
      <c r="C1794">
        <v>90.16</v>
      </c>
      <c r="D1794" t="s">
        <v>1083</v>
      </c>
      <c r="E1794" t="s">
        <v>193</v>
      </c>
      <c r="F1794" t="s">
        <v>1084</v>
      </c>
      <c r="G1794" t="s">
        <v>104</v>
      </c>
      <c r="H1794" t="str" cm="1">
        <f t="array" ref="H1794:I1794">_xlfn.TEXTSPLIT(SUBSTITUTE(D1794,"樓",""),"/",,,0)</f>
        <v>6-7</v>
      </c>
      <c r="I1794" t="str">
        <v>7</v>
      </c>
      <c r="J1794" cm="1">
        <f t="array" ref="J1794">GetNumByUnit(E1794,"房")</f>
        <v>4</v>
      </c>
      <c r="K1794" cm="1">
        <f t="array" ref="K1794">GetNumByUnit(E1794,"廳")</f>
        <v>2</v>
      </c>
      <c r="L1794" cm="1">
        <f t="array" ref="L1794">GetNumByUnit(E1794,"衛")</f>
        <v>2</v>
      </c>
      <c r="M1794" t="str">
        <f t="shared" si="108"/>
        <v xml:space="preserve">台北市大安區瑞安街  </v>
      </c>
      <c r="N1794" t="str">
        <f t="shared" si="109"/>
        <v>台北市</v>
      </c>
      <c r="O1794">
        <f t="shared" si="110"/>
        <v>165000</v>
      </c>
      <c r="P1794" t="str">
        <f>_xlfn.XLOOKUP(N1794,區隔!$B$3:$B$20,區隔!C$3:C$20,0)</f>
        <v>北部</v>
      </c>
      <c r="Q1794" t="str">
        <f>LOOKUP(C1794,區隔!$F$3:$F$5,區隔!$E$3:$E$5)</f>
        <v>大坪數</v>
      </c>
      <c r="R1794">
        <f t="shared" si="111"/>
        <v>10</v>
      </c>
    </row>
    <row r="1795" spans="1:18" x14ac:dyDescent="0.3">
      <c r="A1795" s="7" t="s">
        <v>723</v>
      </c>
      <c r="B1795" t="s">
        <v>1</v>
      </c>
      <c r="C1795">
        <v>63.22</v>
      </c>
      <c r="D1795" t="s">
        <v>63</v>
      </c>
      <c r="E1795" t="s">
        <v>53</v>
      </c>
      <c r="F1795" t="s">
        <v>724</v>
      </c>
      <c r="G1795" t="s">
        <v>33</v>
      </c>
      <c r="H1795" t="str" cm="1">
        <f t="array" ref="H1795:I1795">_xlfn.TEXTSPLIT(SUBSTITUTE(D1795,"樓",""),"/",,,0)</f>
        <v>5</v>
      </c>
      <c r="I1795" t="str">
        <v>5</v>
      </c>
      <c r="J1795" cm="1">
        <f t="array" ref="J1795">GetNumByUnit(E1795,"房")</f>
        <v>3</v>
      </c>
      <c r="K1795" cm="1">
        <f t="array" ref="K1795">GetNumByUnit(E1795,"廳")</f>
        <v>2</v>
      </c>
      <c r="L1795" cm="1">
        <f t="array" ref="L1795">GetNumByUnit(E1795,"衛")</f>
        <v>2</v>
      </c>
      <c r="M1795" t="str">
        <f t="shared" ref="M1795:M1858" si="112">IFERROR(_xlfn.TEXTAFTER(F1795,"/",LEN(F1795)-LEN(SUBSTITUTE(F1795,"/",""))),F1795)</f>
        <v xml:space="preserve">台北市北投區稻香路  </v>
      </c>
      <c r="N1795" t="str">
        <f t="shared" ref="N1795:N1858" si="113">TRIM(LEFT(M1795,MIN(IFERROR(SEARCH("縣",M1795),999),IFERROR(SEARCH("市",M1795),999))))</f>
        <v>台北市</v>
      </c>
      <c r="O1795">
        <f t="shared" ref="O1795:O1858" si="114">VALUE(SUBSTITUTE(SUBSTITUTE(G1795,",", ""),"元/月",""))</f>
        <v>46000</v>
      </c>
      <c r="P1795" t="str">
        <f>_xlfn.XLOOKUP(N1795,區隔!$B$3:$B$20,區隔!C$3:C$20,0)</f>
        <v>北部</v>
      </c>
      <c r="Q1795" t="str">
        <f>LOOKUP(C1795,區隔!$F$3:$F$5,區隔!$E$3:$E$5)</f>
        <v>大坪數</v>
      </c>
      <c r="R1795">
        <f t="shared" ref="R1795:R1858" si="115">_xlfn.XLOOKUP(CEILING(I1795,10),_xlfn.SEQUENCE(100,,10,10),_xlfn.SEQUENCE(100,,10,10))</f>
        <v>10</v>
      </c>
    </row>
    <row r="1796" spans="1:18" x14ac:dyDescent="0.3">
      <c r="A1796" s="7" t="s">
        <v>3881</v>
      </c>
      <c r="B1796" t="s">
        <v>1</v>
      </c>
      <c r="C1796">
        <v>49.9</v>
      </c>
      <c r="D1796" t="s">
        <v>1454</v>
      </c>
      <c r="E1796" t="s">
        <v>3882</v>
      </c>
      <c r="F1796" t="s">
        <v>3830</v>
      </c>
      <c r="G1796" t="s">
        <v>210</v>
      </c>
      <c r="H1796" t="str" cm="1">
        <f t="array" ref="H1796:I1796">_xlfn.TEXTSPLIT(SUBSTITUTE(D1796,"樓",""),"/",,,0)</f>
        <v>2-4</v>
      </c>
      <c r="I1796" t="str">
        <v>4</v>
      </c>
      <c r="J1796" t="str" cm="1">
        <f t="array" ref="J1796">GetNumByUnit(E1796,"房")</f>
        <v/>
      </c>
      <c r="K1796" cm="1">
        <f t="array" ref="K1796">GetNumByUnit(E1796,"廳")</f>
        <v>5</v>
      </c>
      <c r="L1796" cm="1">
        <f t="array" ref="L1796">GetNumByUnit(E1796,"衛")</f>
        <v>3</v>
      </c>
      <c r="M1796" t="str">
        <f t="shared" si="112"/>
        <v xml:space="preserve">新竹市新竹市大同路  </v>
      </c>
      <c r="N1796" t="str">
        <f t="shared" si="113"/>
        <v>新竹市</v>
      </c>
      <c r="O1796">
        <f t="shared" si="114"/>
        <v>50000</v>
      </c>
      <c r="P1796" t="str">
        <f>_xlfn.XLOOKUP(N1796,區隔!$B$3:$B$20,區隔!C$3:C$20,0)</f>
        <v>北部</v>
      </c>
      <c r="Q1796" t="str">
        <f>LOOKUP(C1796,區隔!$F$3:$F$5,區隔!$E$3:$E$5)</f>
        <v>大坪數</v>
      </c>
      <c r="R1796">
        <f t="shared" si="115"/>
        <v>10</v>
      </c>
    </row>
    <row r="1797" spans="1:18" x14ac:dyDescent="0.3">
      <c r="A1797" s="7" t="s">
        <v>3883</v>
      </c>
      <c r="B1797" t="s">
        <v>1</v>
      </c>
      <c r="C1797">
        <v>46.54</v>
      </c>
      <c r="D1797" t="s">
        <v>771</v>
      </c>
      <c r="E1797" t="s">
        <v>53</v>
      </c>
      <c r="F1797" t="s">
        <v>3591</v>
      </c>
      <c r="G1797" t="s">
        <v>143</v>
      </c>
      <c r="H1797" t="str" cm="1">
        <f t="array" ref="H1797:I1797">_xlfn.TEXTSPLIT(SUBSTITUTE(D1797,"樓",""),"/",,,0)</f>
        <v>2</v>
      </c>
      <c r="I1797" t="str">
        <v>15</v>
      </c>
      <c r="J1797" cm="1">
        <f t="array" ref="J1797">GetNumByUnit(E1797,"房")</f>
        <v>3</v>
      </c>
      <c r="K1797" cm="1">
        <f t="array" ref="K1797">GetNumByUnit(E1797,"廳")</f>
        <v>2</v>
      </c>
      <c r="L1797" cm="1">
        <f t="array" ref="L1797">GetNumByUnit(E1797,"衛")</f>
        <v>2</v>
      </c>
      <c r="M1797" t="str">
        <f t="shared" si="112"/>
        <v xml:space="preserve">桃園市中壢區民權路四段  </v>
      </c>
      <c r="N1797" t="str">
        <f t="shared" si="113"/>
        <v>桃園市</v>
      </c>
      <c r="O1797">
        <f t="shared" si="114"/>
        <v>36000</v>
      </c>
      <c r="P1797" t="str">
        <f>_xlfn.XLOOKUP(N1797,區隔!$B$3:$B$20,區隔!C$3:C$20,0)</f>
        <v>北部</v>
      </c>
      <c r="Q1797" t="str">
        <f>LOOKUP(C1797,區隔!$F$3:$F$5,區隔!$E$3:$E$5)</f>
        <v>大坪數</v>
      </c>
      <c r="R1797">
        <f t="shared" si="115"/>
        <v>20</v>
      </c>
    </row>
    <row r="1798" spans="1:18" x14ac:dyDescent="0.3">
      <c r="A1798" s="7" t="s">
        <v>3884</v>
      </c>
      <c r="B1798" t="s">
        <v>1</v>
      </c>
      <c r="C1798">
        <v>41.65</v>
      </c>
      <c r="D1798" t="s">
        <v>495</v>
      </c>
      <c r="E1798" t="s">
        <v>53</v>
      </c>
      <c r="F1798" t="s">
        <v>3432</v>
      </c>
      <c r="G1798" t="s">
        <v>116</v>
      </c>
      <c r="H1798" t="str" cm="1">
        <f t="array" ref="H1798:I1798">_xlfn.TEXTSPLIT(SUBSTITUTE(D1798,"樓",""),"/",,,0)</f>
        <v>1</v>
      </c>
      <c r="I1798" t="str">
        <v>2</v>
      </c>
      <c r="J1798" cm="1">
        <f t="array" ref="J1798">GetNumByUnit(E1798,"房")</f>
        <v>3</v>
      </c>
      <c r="K1798" cm="1">
        <f t="array" ref="K1798">GetNumByUnit(E1798,"廳")</f>
        <v>2</v>
      </c>
      <c r="L1798" cm="1">
        <f t="array" ref="L1798">GetNumByUnit(E1798,"衛")</f>
        <v>2</v>
      </c>
      <c r="M1798" t="str">
        <f t="shared" si="112"/>
        <v xml:space="preserve">新北市中和區市民街  </v>
      </c>
      <c r="N1798" t="str">
        <f t="shared" si="113"/>
        <v>新北市</v>
      </c>
      <c r="O1798">
        <f t="shared" si="114"/>
        <v>48000</v>
      </c>
      <c r="P1798" t="str">
        <f>_xlfn.XLOOKUP(N1798,區隔!$B$3:$B$20,區隔!C$3:C$20,0)</f>
        <v>北部</v>
      </c>
      <c r="Q1798" t="str">
        <f>LOOKUP(C1798,區隔!$F$3:$F$5,區隔!$E$3:$E$5)</f>
        <v>大坪數</v>
      </c>
      <c r="R1798">
        <f t="shared" si="115"/>
        <v>10</v>
      </c>
    </row>
    <row r="1799" spans="1:18" x14ac:dyDescent="0.3">
      <c r="A1799" s="7" t="s">
        <v>1085</v>
      </c>
      <c r="B1799" t="s">
        <v>1</v>
      </c>
      <c r="C1799">
        <v>13.24</v>
      </c>
      <c r="D1799" t="s">
        <v>866</v>
      </c>
      <c r="E1799" t="s">
        <v>59</v>
      </c>
      <c r="F1799" t="s">
        <v>113</v>
      </c>
      <c r="G1799" t="s">
        <v>181</v>
      </c>
      <c r="H1799" t="str" cm="1">
        <f t="array" ref="H1799:I1799">_xlfn.TEXTSPLIT(SUBSTITUTE(D1799,"樓",""),"/",,,0)</f>
        <v>5</v>
      </c>
      <c r="I1799" t="str">
        <v>13</v>
      </c>
      <c r="J1799" cm="1">
        <f t="array" ref="J1799">GetNumByUnit(E1799,"房")</f>
        <v>1</v>
      </c>
      <c r="K1799" t="str" cm="1">
        <f t="array" ref="K1799">GetNumByUnit(E1799,"廳")</f>
        <v/>
      </c>
      <c r="L1799" cm="1">
        <f t="array" ref="L1799">GetNumByUnit(E1799,"衛")</f>
        <v>1</v>
      </c>
      <c r="M1799" t="str">
        <f t="shared" si="112"/>
        <v xml:space="preserve">台北市大安區復興南路一段  </v>
      </c>
      <c r="N1799" t="str">
        <f t="shared" si="113"/>
        <v>台北市</v>
      </c>
      <c r="O1799">
        <f t="shared" si="114"/>
        <v>58000</v>
      </c>
      <c r="P1799" t="str">
        <f>_xlfn.XLOOKUP(N1799,區隔!$B$3:$B$20,區隔!C$3:C$20,0)</f>
        <v>北部</v>
      </c>
      <c r="Q1799" t="str">
        <f>LOOKUP(C1799,區隔!$F$3:$F$5,區隔!$E$3:$E$5)</f>
        <v>小坪數</v>
      </c>
      <c r="R1799">
        <f t="shared" si="115"/>
        <v>20</v>
      </c>
    </row>
    <row r="1800" spans="1:18" x14ac:dyDescent="0.3">
      <c r="A1800" s="7" t="s">
        <v>3885</v>
      </c>
      <c r="B1800" t="s">
        <v>1</v>
      </c>
      <c r="C1800">
        <v>16.95</v>
      </c>
      <c r="D1800" t="s">
        <v>166</v>
      </c>
      <c r="E1800" t="s">
        <v>56</v>
      </c>
      <c r="F1800" t="s">
        <v>2395</v>
      </c>
      <c r="G1800" t="s">
        <v>967</v>
      </c>
      <c r="H1800" t="str" cm="1">
        <f t="array" ref="H1800:I1800">_xlfn.TEXTSPLIT(SUBSTITUTE(D1800,"樓",""),"/",,,0)</f>
        <v>6</v>
      </c>
      <c r="I1800" t="str">
        <v>7</v>
      </c>
      <c r="J1800" cm="1">
        <f t="array" ref="J1800">GetNumByUnit(E1800,"房")</f>
        <v>1</v>
      </c>
      <c r="K1800" cm="1">
        <f t="array" ref="K1800">GetNumByUnit(E1800,"廳")</f>
        <v>1</v>
      </c>
      <c r="L1800" cm="1">
        <f t="array" ref="L1800">GetNumByUnit(E1800,"衛")</f>
        <v>1</v>
      </c>
      <c r="M1800" t="str">
        <f t="shared" si="112"/>
        <v xml:space="preserve">台南市南區健康路二段  </v>
      </c>
      <c r="N1800" t="str">
        <f t="shared" si="113"/>
        <v>台南市</v>
      </c>
      <c r="O1800">
        <f t="shared" si="114"/>
        <v>10000</v>
      </c>
      <c r="P1800" t="str">
        <f>_xlfn.XLOOKUP(N1800,區隔!$B$3:$B$20,區隔!C$3:C$20,0)</f>
        <v>南部</v>
      </c>
      <c r="Q1800" t="str">
        <f>LOOKUP(C1800,區隔!$F$3:$F$5,區隔!$E$3:$E$5)</f>
        <v>中坪數</v>
      </c>
      <c r="R1800">
        <f t="shared" si="115"/>
        <v>10</v>
      </c>
    </row>
    <row r="1801" spans="1:18" x14ac:dyDescent="0.3">
      <c r="A1801" s="7" t="s">
        <v>3886</v>
      </c>
      <c r="B1801" t="s">
        <v>1</v>
      </c>
      <c r="C1801">
        <v>29.4</v>
      </c>
      <c r="D1801" t="s">
        <v>800</v>
      </c>
      <c r="E1801" t="s">
        <v>53</v>
      </c>
      <c r="F1801" t="s">
        <v>1890</v>
      </c>
      <c r="G1801" t="s">
        <v>89</v>
      </c>
      <c r="H1801" t="str" cm="1">
        <f t="array" ref="H1801:I1801">_xlfn.TEXTSPLIT(SUBSTITUTE(D1801,"樓",""),"/",,,0)</f>
        <v>14</v>
      </c>
      <c r="I1801" t="str">
        <v>14</v>
      </c>
      <c r="J1801" cm="1">
        <f t="array" ref="J1801">GetNumByUnit(E1801,"房")</f>
        <v>3</v>
      </c>
      <c r="K1801" cm="1">
        <f t="array" ref="K1801">GetNumByUnit(E1801,"廳")</f>
        <v>2</v>
      </c>
      <c r="L1801" cm="1">
        <f t="array" ref="L1801">GetNumByUnit(E1801,"衛")</f>
        <v>2</v>
      </c>
      <c r="M1801" t="str">
        <f t="shared" si="112"/>
        <v xml:space="preserve">新北市汐止區建成路  </v>
      </c>
      <c r="N1801" t="str">
        <f t="shared" si="113"/>
        <v>新北市</v>
      </c>
      <c r="O1801">
        <f t="shared" si="114"/>
        <v>28000</v>
      </c>
      <c r="P1801" t="str">
        <f>_xlfn.XLOOKUP(N1801,區隔!$B$3:$B$20,區隔!C$3:C$20,0)</f>
        <v>北部</v>
      </c>
      <c r="Q1801" t="str">
        <f>LOOKUP(C1801,區隔!$F$3:$F$5,區隔!$E$3:$E$5)</f>
        <v>中坪數</v>
      </c>
      <c r="R1801">
        <f t="shared" si="115"/>
        <v>20</v>
      </c>
    </row>
    <row r="1802" spans="1:18" x14ac:dyDescent="0.3">
      <c r="A1802" s="7" t="s">
        <v>3887</v>
      </c>
      <c r="B1802" t="s">
        <v>1</v>
      </c>
      <c r="C1802">
        <v>61.03</v>
      </c>
      <c r="D1802" t="s">
        <v>295</v>
      </c>
      <c r="E1802" t="s">
        <v>51</v>
      </c>
      <c r="F1802" t="s">
        <v>3732</v>
      </c>
      <c r="G1802" t="s">
        <v>41</v>
      </c>
      <c r="H1802" t="str" cm="1">
        <f t="array" ref="H1802:I1802">_xlfn.TEXTSPLIT(SUBSTITUTE(D1802,"樓",""),"/",,,0)</f>
        <v>3</v>
      </c>
      <c r="I1802" t="str">
        <v>5</v>
      </c>
      <c r="J1802" cm="1">
        <f t="array" ref="J1802">GetNumByUnit(E1802,"房")</f>
        <v>2</v>
      </c>
      <c r="K1802" cm="1">
        <f t="array" ref="K1802">GetNumByUnit(E1802,"廳")</f>
        <v>2</v>
      </c>
      <c r="L1802" cm="1">
        <f t="array" ref="L1802">GetNumByUnit(E1802,"衛")</f>
        <v>2</v>
      </c>
      <c r="M1802" t="str">
        <f t="shared" si="112"/>
        <v xml:space="preserve">桃園市中壢區中央西路二段  </v>
      </c>
      <c r="N1802" t="str">
        <f t="shared" si="113"/>
        <v>桃園市</v>
      </c>
      <c r="O1802">
        <f t="shared" si="114"/>
        <v>45000</v>
      </c>
      <c r="P1802" t="str">
        <f>_xlfn.XLOOKUP(N1802,區隔!$B$3:$B$20,區隔!C$3:C$20,0)</f>
        <v>北部</v>
      </c>
      <c r="Q1802" t="str">
        <f>LOOKUP(C1802,區隔!$F$3:$F$5,區隔!$E$3:$E$5)</f>
        <v>大坪數</v>
      </c>
      <c r="R1802">
        <f t="shared" si="115"/>
        <v>10</v>
      </c>
    </row>
    <row r="1803" spans="1:18" x14ac:dyDescent="0.3">
      <c r="A1803" s="7" t="s">
        <v>1086</v>
      </c>
      <c r="B1803" t="s">
        <v>1</v>
      </c>
      <c r="C1803">
        <v>30.54</v>
      </c>
      <c r="D1803" t="s">
        <v>1087</v>
      </c>
      <c r="E1803" t="s">
        <v>1088</v>
      </c>
      <c r="F1803" t="s">
        <v>188</v>
      </c>
      <c r="G1803" t="s">
        <v>1089</v>
      </c>
      <c r="H1803" t="str" cm="1">
        <f t="array" ref="H1803:I1803">_xlfn.TEXTSPLIT(SUBSTITUTE(D1803,"樓",""),"/",,,0)</f>
        <v>11</v>
      </c>
      <c r="I1803" t="str">
        <v>13</v>
      </c>
      <c r="J1803" cm="1">
        <f t="array" ref="J1803">GetNumByUnit(E1803,"房")</f>
        <v>1</v>
      </c>
      <c r="K1803" cm="1">
        <f t="array" ref="K1803">GetNumByUnit(E1803,"廳")</f>
        <v>2</v>
      </c>
      <c r="L1803" cm="1">
        <f t="array" ref="L1803">GetNumByUnit(E1803,"衛")</f>
        <v>2</v>
      </c>
      <c r="M1803" t="str">
        <f t="shared" si="112"/>
        <v xml:space="preserve">台北市信義區忠孝東路五段  </v>
      </c>
      <c r="N1803" t="str">
        <f t="shared" si="113"/>
        <v>台北市</v>
      </c>
      <c r="O1803">
        <f t="shared" si="114"/>
        <v>110000</v>
      </c>
      <c r="P1803" t="str">
        <f>_xlfn.XLOOKUP(N1803,區隔!$B$3:$B$20,區隔!C$3:C$20,0)</f>
        <v>北部</v>
      </c>
      <c r="Q1803" t="str">
        <f>LOOKUP(C1803,區隔!$F$3:$F$5,區隔!$E$3:$E$5)</f>
        <v>大坪數</v>
      </c>
      <c r="R1803">
        <f t="shared" si="115"/>
        <v>20</v>
      </c>
    </row>
    <row r="1804" spans="1:18" x14ac:dyDescent="0.3">
      <c r="A1804" s="7" t="s">
        <v>1090</v>
      </c>
      <c r="B1804" t="s">
        <v>1</v>
      </c>
      <c r="C1804">
        <v>5</v>
      </c>
      <c r="D1804" t="s">
        <v>65</v>
      </c>
      <c r="E1804" t="s">
        <v>56</v>
      </c>
      <c r="F1804" t="s">
        <v>718</v>
      </c>
      <c r="G1804" t="s">
        <v>335</v>
      </c>
      <c r="H1804" t="str" cm="1">
        <f t="array" ref="H1804:I1804">_xlfn.TEXTSPLIT(SUBSTITUTE(D1804,"樓",""),"/",,,0)</f>
        <v>4</v>
      </c>
      <c r="I1804" t="str">
        <v>4</v>
      </c>
      <c r="J1804" cm="1">
        <f t="array" ref="J1804">GetNumByUnit(E1804,"房")</f>
        <v>1</v>
      </c>
      <c r="K1804" cm="1">
        <f t="array" ref="K1804">GetNumByUnit(E1804,"廳")</f>
        <v>1</v>
      </c>
      <c r="L1804" cm="1">
        <f t="array" ref="L1804">GetNumByUnit(E1804,"衛")</f>
        <v>1</v>
      </c>
      <c r="M1804" t="str">
        <f t="shared" si="112"/>
        <v xml:space="preserve">台北市大安區忠孝東路三段  </v>
      </c>
      <c r="N1804" t="str">
        <f t="shared" si="113"/>
        <v>台北市</v>
      </c>
      <c r="O1804">
        <f t="shared" si="114"/>
        <v>13500</v>
      </c>
      <c r="P1804" t="str">
        <f>_xlfn.XLOOKUP(N1804,區隔!$B$3:$B$20,區隔!C$3:C$20,0)</f>
        <v>北部</v>
      </c>
      <c r="Q1804" t="str">
        <f>LOOKUP(C1804,區隔!$F$3:$F$5,區隔!$E$3:$E$5)</f>
        <v>小坪數</v>
      </c>
      <c r="R1804">
        <f t="shared" si="115"/>
        <v>10</v>
      </c>
    </row>
    <row r="1805" spans="1:18" x14ac:dyDescent="0.3">
      <c r="A1805" s="7" t="s">
        <v>3888</v>
      </c>
      <c r="B1805" t="s">
        <v>1</v>
      </c>
      <c r="C1805">
        <v>7</v>
      </c>
      <c r="D1805" t="s">
        <v>63</v>
      </c>
      <c r="E1805" t="s">
        <v>59</v>
      </c>
      <c r="F1805" t="s">
        <v>2231</v>
      </c>
      <c r="G1805" t="s">
        <v>1609</v>
      </c>
      <c r="H1805" t="str" cm="1">
        <f t="array" ref="H1805:I1805">_xlfn.TEXTSPLIT(SUBSTITUTE(D1805,"樓",""),"/",,,0)</f>
        <v>5</v>
      </c>
      <c r="I1805" t="str">
        <v>5</v>
      </c>
      <c r="J1805" cm="1">
        <f t="array" ref="J1805">GetNumByUnit(E1805,"房")</f>
        <v>1</v>
      </c>
      <c r="K1805" t="str" cm="1">
        <f t="array" ref="K1805">GetNumByUnit(E1805,"廳")</f>
        <v/>
      </c>
      <c r="L1805" cm="1">
        <f t="array" ref="L1805">GetNumByUnit(E1805,"衛")</f>
        <v>1</v>
      </c>
      <c r="M1805" t="str">
        <f t="shared" si="112"/>
        <v xml:space="preserve">台中市西區臺灣大道二段  </v>
      </c>
      <c r="N1805" t="str">
        <f t="shared" si="113"/>
        <v>台中市</v>
      </c>
      <c r="O1805">
        <f t="shared" si="114"/>
        <v>17500</v>
      </c>
      <c r="P1805" t="str">
        <f>_xlfn.XLOOKUP(N1805,區隔!$B$3:$B$20,區隔!C$3:C$20,0)</f>
        <v>中部</v>
      </c>
      <c r="Q1805" t="str">
        <f>LOOKUP(C1805,區隔!$F$3:$F$5,區隔!$E$3:$E$5)</f>
        <v>小坪數</v>
      </c>
      <c r="R1805">
        <f t="shared" si="115"/>
        <v>10</v>
      </c>
    </row>
    <row r="1806" spans="1:18" x14ac:dyDescent="0.3">
      <c r="A1806" s="7" t="s">
        <v>3889</v>
      </c>
      <c r="B1806" t="s">
        <v>1</v>
      </c>
      <c r="C1806">
        <v>84.78</v>
      </c>
      <c r="D1806" t="s">
        <v>276</v>
      </c>
      <c r="E1806" t="s">
        <v>607</v>
      </c>
      <c r="F1806" t="s">
        <v>3890</v>
      </c>
      <c r="G1806" t="s">
        <v>116</v>
      </c>
      <c r="H1806" t="str" cm="1">
        <f t="array" ref="H1806:I1806">_xlfn.TEXTSPLIT(SUBSTITUTE(D1806,"樓",""),"/",,,0)</f>
        <v>2</v>
      </c>
      <c r="I1806" t="str">
        <v>12</v>
      </c>
      <c r="J1806" cm="1">
        <f t="array" ref="J1806">GetNumByUnit(E1806,"房")</f>
        <v>3</v>
      </c>
      <c r="K1806" cm="1">
        <f t="array" ref="K1806">GetNumByUnit(E1806,"廳")</f>
        <v>2</v>
      </c>
      <c r="L1806" cm="1">
        <f t="array" ref="L1806">GetNumByUnit(E1806,"衛")</f>
        <v>2</v>
      </c>
      <c r="M1806" t="str">
        <f t="shared" si="112"/>
        <v xml:space="preserve">新北市樹林區大安路  </v>
      </c>
      <c r="N1806" t="str">
        <f t="shared" si="113"/>
        <v>新北市</v>
      </c>
      <c r="O1806">
        <f t="shared" si="114"/>
        <v>48000</v>
      </c>
      <c r="P1806" t="str">
        <f>_xlfn.XLOOKUP(N1806,區隔!$B$3:$B$20,區隔!C$3:C$20,0)</f>
        <v>北部</v>
      </c>
      <c r="Q1806" t="str">
        <f>LOOKUP(C1806,區隔!$F$3:$F$5,區隔!$E$3:$E$5)</f>
        <v>大坪數</v>
      </c>
      <c r="R1806">
        <f t="shared" si="115"/>
        <v>20</v>
      </c>
    </row>
    <row r="1807" spans="1:18" x14ac:dyDescent="0.3">
      <c r="A1807" s="7" t="s">
        <v>3891</v>
      </c>
      <c r="B1807" t="s">
        <v>1</v>
      </c>
      <c r="C1807">
        <v>18.64</v>
      </c>
      <c r="D1807" t="s">
        <v>2168</v>
      </c>
      <c r="E1807" t="s">
        <v>56</v>
      </c>
      <c r="F1807" t="s">
        <v>1872</v>
      </c>
      <c r="G1807" t="s">
        <v>89</v>
      </c>
      <c r="H1807" t="str" cm="1">
        <f t="array" ref="H1807:I1807">_xlfn.TEXTSPLIT(SUBSTITUTE(D1807,"樓",""),"/",,,0)</f>
        <v>5</v>
      </c>
      <c r="I1807" t="str">
        <v>24</v>
      </c>
      <c r="J1807" cm="1">
        <f t="array" ref="J1807">GetNumByUnit(E1807,"房")</f>
        <v>1</v>
      </c>
      <c r="K1807" cm="1">
        <f t="array" ref="K1807">GetNumByUnit(E1807,"廳")</f>
        <v>1</v>
      </c>
      <c r="L1807" cm="1">
        <f t="array" ref="L1807">GetNumByUnit(E1807,"衛")</f>
        <v>1</v>
      </c>
      <c r="M1807" t="str">
        <f t="shared" si="112"/>
        <v xml:space="preserve">新北市土城區莊園街  </v>
      </c>
      <c r="N1807" t="str">
        <f t="shared" si="113"/>
        <v>新北市</v>
      </c>
      <c r="O1807">
        <f t="shared" si="114"/>
        <v>28000</v>
      </c>
      <c r="P1807" t="str">
        <f>_xlfn.XLOOKUP(N1807,區隔!$B$3:$B$20,區隔!C$3:C$20,0)</f>
        <v>北部</v>
      </c>
      <c r="Q1807" t="str">
        <f>LOOKUP(C1807,區隔!$F$3:$F$5,區隔!$E$3:$E$5)</f>
        <v>中坪數</v>
      </c>
      <c r="R1807">
        <f t="shared" si="115"/>
        <v>30</v>
      </c>
    </row>
    <row r="1808" spans="1:18" x14ac:dyDescent="0.3">
      <c r="A1808" s="7" t="s">
        <v>3892</v>
      </c>
      <c r="B1808" t="s">
        <v>1</v>
      </c>
      <c r="C1808">
        <v>33.85</v>
      </c>
      <c r="D1808" t="s">
        <v>829</v>
      </c>
      <c r="E1808" t="s">
        <v>71</v>
      </c>
      <c r="F1808" t="s">
        <v>3893</v>
      </c>
      <c r="G1808" t="s">
        <v>26</v>
      </c>
      <c r="H1808" t="str" cm="1">
        <f t="array" ref="H1808:I1808">_xlfn.TEXTSPLIT(SUBSTITUTE(D1808,"樓",""),"/",,,0)</f>
        <v>14</v>
      </c>
      <c r="I1808" t="str">
        <v>15</v>
      </c>
      <c r="J1808" cm="1">
        <f t="array" ref="J1808">GetNumByUnit(E1808,"房")</f>
        <v>2</v>
      </c>
      <c r="K1808" cm="1">
        <f t="array" ref="K1808">GetNumByUnit(E1808,"廳")</f>
        <v>2</v>
      </c>
      <c r="L1808" cm="1">
        <f t="array" ref="L1808">GetNumByUnit(E1808,"衛")</f>
        <v>2</v>
      </c>
      <c r="M1808" t="str">
        <f t="shared" si="112"/>
        <v xml:space="preserve"> 高雄市苓雅區三多四路  </v>
      </c>
      <c r="N1808" t="str">
        <f t="shared" si="113"/>
        <v>高雄市</v>
      </c>
      <c r="O1808">
        <f t="shared" si="114"/>
        <v>32000</v>
      </c>
      <c r="P1808" t="str">
        <f>_xlfn.XLOOKUP(N1808,區隔!$B$3:$B$20,區隔!C$3:C$20,0)</f>
        <v>南部</v>
      </c>
      <c r="Q1808" t="str">
        <f>LOOKUP(C1808,區隔!$F$3:$F$5,區隔!$E$3:$E$5)</f>
        <v>大坪數</v>
      </c>
      <c r="R1808">
        <f t="shared" si="115"/>
        <v>20</v>
      </c>
    </row>
    <row r="1809" spans="1:18" x14ac:dyDescent="0.3">
      <c r="A1809" s="7" t="s">
        <v>3894</v>
      </c>
      <c r="B1809" t="s">
        <v>1</v>
      </c>
      <c r="C1809">
        <v>50.67</v>
      </c>
      <c r="D1809" t="s">
        <v>1064</v>
      </c>
      <c r="E1809" t="s">
        <v>53</v>
      </c>
      <c r="F1809" t="s">
        <v>3801</v>
      </c>
      <c r="G1809" t="s">
        <v>143</v>
      </c>
      <c r="H1809" t="str" cm="1">
        <f t="array" ref="H1809:I1809">_xlfn.TEXTSPLIT(SUBSTITUTE(D1809,"樓",""),"/",,,0)</f>
        <v>11</v>
      </c>
      <c r="I1809" t="str">
        <v>14</v>
      </c>
      <c r="J1809" cm="1">
        <f t="array" ref="J1809">GetNumByUnit(E1809,"房")</f>
        <v>3</v>
      </c>
      <c r="K1809" cm="1">
        <f t="array" ref="K1809">GetNumByUnit(E1809,"廳")</f>
        <v>2</v>
      </c>
      <c r="L1809" cm="1">
        <f t="array" ref="L1809">GetNumByUnit(E1809,"衛")</f>
        <v>2</v>
      </c>
      <c r="M1809" t="str">
        <f t="shared" si="112"/>
        <v xml:space="preserve">台中市西屯區弘孝路  </v>
      </c>
      <c r="N1809" t="str">
        <f t="shared" si="113"/>
        <v>台中市</v>
      </c>
      <c r="O1809">
        <f t="shared" si="114"/>
        <v>36000</v>
      </c>
      <c r="P1809" t="str">
        <f>_xlfn.XLOOKUP(N1809,區隔!$B$3:$B$20,區隔!C$3:C$20,0)</f>
        <v>中部</v>
      </c>
      <c r="Q1809" t="str">
        <f>LOOKUP(C1809,區隔!$F$3:$F$5,區隔!$E$3:$E$5)</f>
        <v>大坪數</v>
      </c>
      <c r="R1809">
        <f t="shared" si="115"/>
        <v>20</v>
      </c>
    </row>
    <row r="1810" spans="1:18" x14ac:dyDescent="0.3">
      <c r="A1810" s="7" t="s">
        <v>1091</v>
      </c>
      <c r="B1810" t="s">
        <v>1</v>
      </c>
      <c r="C1810">
        <v>9.8699999999999992</v>
      </c>
      <c r="D1810" t="s">
        <v>556</v>
      </c>
      <c r="E1810" t="s">
        <v>56</v>
      </c>
      <c r="F1810" t="s">
        <v>1092</v>
      </c>
      <c r="G1810" t="s">
        <v>26</v>
      </c>
      <c r="H1810" t="str" cm="1">
        <f t="array" ref="H1810:I1810">_xlfn.TEXTSPLIT(SUBSTITUTE(D1810,"樓",""),"/",,,0)</f>
        <v>3</v>
      </c>
      <c r="I1810" t="str">
        <v>6</v>
      </c>
      <c r="J1810" cm="1">
        <f t="array" ref="J1810">GetNumByUnit(E1810,"房")</f>
        <v>1</v>
      </c>
      <c r="K1810" cm="1">
        <f t="array" ref="K1810">GetNumByUnit(E1810,"廳")</f>
        <v>1</v>
      </c>
      <c r="L1810" cm="1">
        <f t="array" ref="L1810">GetNumByUnit(E1810,"衛")</f>
        <v>1</v>
      </c>
      <c r="M1810" t="str">
        <f t="shared" si="112"/>
        <v xml:space="preserve">台北市大安區泰順街  </v>
      </c>
      <c r="N1810" t="str">
        <f t="shared" si="113"/>
        <v>台北市</v>
      </c>
      <c r="O1810">
        <f t="shared" si="114"/>
        <v>32000</v>
      </c>
      <c r="P1810" t="str">
        <f>_xlfn.XLOOKUP(N1810,區隔!$B$3:$B$20,區隔!C$3:C$20,0)</f>
        <v>北部</v>
      </c>
      <c r="Q1810" t="str">
        <f>LOOKUP(C1810,區隔!$F$3:$F$5,區隔!$E$3:$E$5)</f>
        <v>小坪數</v>
      </c>
      <c r="R1810">
        <f t="shared" si="115"/>
        <v>10</v>
      </c>
    </row>
    <row r="1811" spans="1:18" x14ac:dyDescent="0.3">
      <c r="A1811" s="7" t="s">
        <v>3895</v>
      </c>
      <c r="B1811" t="s">
        <v>1</v>
      </c>
      <c r="C1811">
        <v>18.760000000000002</v>
      </c>
      <c r="D1811" t="s">
        <v>778</v>
      </c>
      <c r="E1811" t="s">
        <v>56</v>
      </c>
      <c r="F1811" t="s">
        <v>2318</v>
      </c>
      <c r="G1811" t="s">
        <v>999</v>
      </c>
      <c r="H1811" t="str" cm="1">
        <f t="array" ref="H1811:I1811">_xlfn.TEXTSPLIT(SUBSTITUTE(D1811,"樓",""),"/",,,0)</f>
        <v>11</v>
      </c>
      <c r="I1811" t="str">
        <v>18</v>
      </c>
      <c r="J1811" cm="1">
        <f t="array" ref="J1811">GetNumByUnit(E1811,"房")</f>
        <v>1</v>
      </c>
      <c r="K1811" cm="1">
        <f t="array" ref="K1811">GetNumByUnit(E1811,"廳")</f>
        <v>1</v>
      </c>
      <c r="L1811" cm="1">
        <f t="array" ref="L1811">GetNumByUnit(E1811,"衛")</f>
        <v>1</v>
      </c>
      <c r="M1811" t="str">
        <f t="shared" si="112"/>
        <v xml:space="preserve">新北市中和區工專路  </v>
      </c>
      <c r="N1811" t="str">
        <f t="shared" si="113"/>
        <v>新北市</v>
      </c>
      <c r="O1811">
        <f t="shared" si="114"/>
        <v>26000</v>
      </c>
      <c r="P1811" t="str">
        <f>_xlfn.XLOOKUP(N1811,區隔!$B$3:$B$20,區隔!C$3:C$20,0)</f>
        <v>北部</v>
      </c>
      <c r="Q1811" t="str">
        <f>LOOKUP(C1811,區隔!$F$3:$F$5,區隔!$E$3:$E$5)</f>
        <v>中坪數</v>
      </c>
      <c r="R1811">
        <f t="shared" si="115"/>
        <v>20</v>
      </c>
    </row>
    <row r="1812" spans="1:18" x14ac:dyDescent="0.3">
      <c r="A1812" s="7" t="s">
        <v>3896</v>
      </c>
      <c r="B1812" t="s">
        <v>1</v>
      </c>
      <c r="C1812">
        <v>21.62</v>
      </c>
      <c r="D1812" t="s">
        <v>58</v>
      </c>
      <c r="E1812" t="s">
        <v>56</v>
      </c>
      <c r="F1812" t="s">
        <v>3897</v>
      </c>
      <c r="G1812" t="s">
        <v>493</v>
      </c>
      <c r="H1812" t="str" cm="1">
        <f t="array" ref="H1812:I1812">_xlfn.TEXTSPLIT(SUBSTITUTE(D1812,"樓",""),"/",,,0)</f>
        <v>1</v>
      </c>
      <c r="I1812" t="str">
        <v>5</v>
      </c>
      <c r="J1812" cm="1">
        <f t="array" ref="J1812">GetNumByUnit(E1812,"房")</f>
        <v>1</v>
      </c>
      <c r="K1812" cm="1">
        <f t="array" ref="K1812">GetNumByUnit(E1812,"廳")</f>
        <v>1</v>
      </c>
      <c r="L1812" cm="1">
        <f t="array" ref="L1812">GetNumByUnit(E1812,"衛")</f>
        <v>1</v>
      </c>
      <c r="M1812" t="str">
        <f t="shared" si="112"/>
        <v xml:space="preserve">新北市淡水區原德路  </v>
      </c>
      <c r="N1812" t="str">
        <f t="shared" si="113"/>
        <v>新北市</v>
      </c>
      <c r="O1812">
        <f t="shared" si="114"/>
        <v>20000</v>
      </c>
      <c r="P1812" t="str">
        <f>_xlfn.XLOOKUP(N1812,區隔!$B$3:$B$20,區隔!C$3:C$20,0)</f>
        <v>北部</v>
      </c>
      <c r="Q1812" t="str">
        <f>LOOKUP(C1812,區隔!$F$3:$F$5,區隔!$E$3:$E$5)</f>
        <v>中坪數</v>
      </c>
      <c r="R1812">
        <f t="shared" si="115"/>
        <v>10</v>
      </c>
    </row>
    <row r="1813" spans="1:18" x14ac:dyDescent="0.3">
      <c r="A1813" s="7" t="s">
        <v>1093</v>
      </c>
      <c r="B1813" t="s">
        <v>1</v>
      </c>
      <c r="C1813">
        <v>62.22</v>
      </c>
      <c r="D1813" t="s">
        <v>232</v>
      </c>
      <c r="E1813" t="s">
        <v>66</v>
      </c>
      <c r="F1813" t="s">
        <v>676</v>
      </c>
      <c r="G1813" t="s">
        <v>277</v>
      </c>
      <c r="H1813" t="str" cm="1">
        <f t="array" ref="H1813:I1813">_xlfn.TEXTSPLIT(SUBSTITUTE(D1813,"樓",""),"/",,,0)</f>
        <v>2</v>
      </c>
      <c r="I1813" t="str">
        <v>14</v>
      </c>
      <c r="J1813" cm="1">
        <f t="array" ref="J1813">GetNumByUnit(E1813,"房")</f>
        <v>4</v>
      </c>
      <c r="K1813" cm="1">
        <f t="array" ref="K1813">GetNumByUnit(E1813,"廳")</f>
        <v>2</v>
      </c>
      <c r="L1813" cm="1">
        <f t="array" ref="L1813">GetNumByUnit(E1813,"衛")</f>
        <v>2</v>
      </c>
      <c r="M1813" t="str">
        <f t="shared" si="112"/>
        <v xml:space="preserve">台北市大安區敦化南路一段  </v>
      </c>
      <c r="N1813" t="str">
        <f t="shared" si="113"/>
        <v>台北市</v>
      </c>
      <c r="O1813">
        <f t="shared" si="114"/>
        <v>120000</v>
      </c>
      <c r="P1813" t="str">
        <f>_xlfn.XLOOKUP(N1813,區隔!$B$3:$B$20,區隔!C$3:C$20,0)</f>
        <v>北部</v>
      </c>
      <c r="Q1813" t="str">
        <f>LOOKUP(C1813,區隔!$F$3:$F$5,區隔!$E$3:$E$5)</f>
        <v>大坪數</v>
      </c>
      <c r="R1813">
        <f t="shared" si="115"/>
        <v>20</v>
      </c>
    </row>
    <row r="1814" spans="1:18" x14ac:dyDescent="0.3">
      <c r="A1814" s="7" t="s">
        <v>1095</v>
      </c>
      <c r="B1814" t="s">
        <v>1</v>
      </c>
      <c r="C1814">
        <v>23.28</v>
      </c>
      <c r="D1814" t="s">
        <v>220</v>
      </c>
      <c r="E1814" t="s">
        <v>781</v>
      </c>
      <c r="F1814" t="s">
        <v>274</v>
      </c>
      <c r="G1814" t="s">
        <v>26</v>
      </c>
      <c r="H1814" t="str" cm="1">
        <f t="array" ref="H1814:I1814">_xlfn.TEXTSPLIT(SUBSTITUTE(D1814,"樓",""),"/",,,0)</f>
        <v>2</v>
      </c>
      <c r="I1814" t="str">
        <v>4</v>
      </c>
      <c r="J1814" cm="1">
        <f t="array" ref="J1814">GetNumByUnit(E1814,"房")</f>
        <v>3</v>
      </c>
      <c r="K1814" cm="1">
        <f t="array" ref="K1814">GetNumByUnit(E1814,"廳")</f>
        <v>2</v>
      </c>
      <c r="L1814" cm="1">
        <f t="array" ref="L1814">GetNumByUnit(E1814,"衛")</f>
        <v>1</v>
      </c>
      <c r="M1814" t="str">
        <f t="shared" si="112"/>
        <v xml:space="preserve">台北市松山區八德路二段  </v>
      </c>
      <c r="N1814" t="str">
        <f t="shared" si="113"/>
        <v>台北市</v>
      </c>
      <c r="O1814">
        <f t="shared" si="114"/>
        <v>32000</v>
      </c>
      <c r="P1814" t="str">
        <f>_xlfn.XLOOKUP(N1814,區隔!$B$3:$B$20,區隔!C$3:C$20,0)</f>
        <v>北部</v>
      </c>
      <c r="Q1814" t="str">
        <f>LOOKUP(C1814,區隔!$F$3:$F$5,區隔!$E$3:$E$5)</f>
        <v>中坪數</v>
      </c>
      <c r="R1814">
        <f t="shared" si="115"/>
        <v>10</v>
      </c>
    </row>
    <row r="1815" spans="1:18" x14ac:dyDescent="0.3">
      <c r="A1815" s="7" t="s">
        <v>3898</v>
      </c>
      <c r="B1815" t="s">
        <v>1</v>
      </c>
      <c r="C1815">
        <v>27.85</v>
      </c>
      <c r="D1815" t="s">
        <v>161</v>
      </c>
      <c r="E1815" t="s">
        <v>51</v>
      </c>
      <c r="F1815" t="s">
        <v>2268</v>
      </c>
      <c r="G1815" t="s">
        <v>29</v>
      </c>
      <c r="H1815" t="str" cm="1">
        <f t="array" ref="H1815:I1815">_xlfn.TEXTSPLIT(SUBSTITUTE(D1815,"樓",""),"/",,,0)</f>
        <v>5</v>
      </c>
      <c r="I1815" t="str">
        <v>15</v>
      </c>
      <c r="J1815" cm="1">
        <f t="array" ref="J1815">GetNumByUnit(E1815,"房")</f>
        <v>2</v>
      </c>
      <c r="K1815" cm="1">
        <f t="array" ref="K1815">GetNumByUnit(E1815,"廳")</f>
        <v>2</v>
      </c>
      <c r="L1815" cm="1">
        <f t="array" ref="L1815">GetNumByUnit(E1815,"衛")</f>
        <v>2</v>
      </c>
      <c r="M1815" t="str">
        <f t="shared" si="112"/>
        <v xml:space="preserve">高雄市左營區大中二路  </v>
      </c>
      <c r="N1815" t="str">
        <f t="shared" si="113"/>
        <v>高雄市</v>
      </c>
      <c r="O1815">
        <f t="shared" si="114"/>
        <v>25000</v>
      </c>
      <c r="P1815" t="str">
        <f>_xlfn.XLOOKUP(N1815,區隔!$B$3:$B$20,區隔!C$3:C$20,0)</f>
        <v>南部</v>
      </c>
      <c r="Q1815" t="str">
        <f>LOOKUP(C1815,區隔!$F$3:$F$5,區隔!$E$3:$E$5)</f>
        <v>中坪數</v>
      </c>
      <c r="R1815">
        <f t="shared" si="115"/>
        <v>20</v>
      </c>
    </row>
    <row r="1816" spans="1:18" x14ac:dyDescent="0.3">
      <c r="A1816" s="7" t="s">
        <v>1096</v>
      </c>
      <c r="B1816" t="s">
        <v>1</v>
      </c>
      <c r="C1816">
        <v>17.510000000000002</v>
      </c>
      <c r="D1816" t="s">
        <v>432</v>
      </c>
      <c r="E1816" t="s">
        <v>443</v>
      </c>
      <c r="F1816" t="s">
        <v>1097</v>
      </c>
      <c r="G1816" t="s">
        <v>234</v>
      </c>
      <c r="H1816" t="str" cm="1">
        <f t="array" ref="H1816:I1816">_xlfn.TEXTSPLIT(SUBSTITUTE(D1816,"樓",""),"/",,,0)</f>
        <v>7</v>
      </c>
      <c r="I1816" t="str">
        <v>12</v>
      </c>
      <c r="J1816" cm="1">
        <f t="array" ref="J1816">GetNumByUnit(E1816,"房")</f>
        <v>1</v>
      </c>
      <c r="K1816" cm="1">
        <f t="array" ref="K1816">GetNumByUnit(E1816,"廳")</f>
        <v>1</v>
      </c>
      <c r="L1816" cm="1">
        <f t="array" ref="L1816">GetNumByUnit(E1816,"衛")</f>
        <v>1</v>
      </c>
      <c r="M1816" t="str">
        <f t="shared" si="112"/>
        <v xml:space="preserve">台北市大安區大安路二段  </v>
      </c>
      <c r="N1816" t="str">
        <f t="shared" si="113"/>
        <v>台北市</v>
      </c>
      <c r="O1816">
        <f t="shared" si="114"/>
        <v>39800</v>
      </c>
      <c r="P1816" t="str">
        <f>_xlfn.XLOOKUP(N1816,區隔!$B$3:$B$20,區隔!C$3:C$20,0)</f>
        <v>北部</v>
      </c>
      <c r="Q1816" t="str">
        <f>LOOKUP(C1816,區隔!$F$3:$F$5,區隔!$E$3:$E$5)</f>
        <v>中坪數</v>
      </c>
      <c r="R1816">
        <f t="shared" si="115"/>
        <v>20</v>
      </c>
    </row>
    <row r="1817" spans="1:18" x14ac:dyDescent="0.3">
      <c r="A1817" s="7" t="s">
        <v>3899</v>
      </c>
      <c r="B1817" t="s">
        <v>1</v>
      </c>
      <c r="C1817">
        <v>30.88</v>
      </c>
      <c r="D1817" t="s">
        <v>62</v>
      </c>
      <c r="E1817" t="s">
        <v>187</v>
      </c>
      <c r="F1817" t="s">
        <v>3900</v>
      </c>
      <c r="G1817" t="s">
        <v>26</v>
      </c>
      <c r="H1817" t="str" cm="1">
        <f t="array" ref="H1817:I1817">_xlfn.TEXTSPLIT(SUBSTITUTE(D1817,"樓",""),"/",,,0)</f>
        <v>8</v>
      </c>
      <c r="I1817" t="str">
        <v>12</v>
      </c>
      <c r="J1817" cm="1">
        <f t="array" ref="J1817">GetNumByUnit(E1817,"房")</f>
        <v>3</v>
      </c>
      <c r="K1817" cm="1">
        <f t="array" ref="K1817">GetNumByUnit(E1817,"廳")</f>
        <v>2</v>
      </c>
      <c r="L1817" cm="1">
        <f t="array" ref="L1817">GetNumByUnit(E1817,"衛")</f>
        <v>1</v>
      </c>
      <c r="M1817" t="str">
        <f t="shared" si="112"/>
        <v xml:space="preserve">新北市土城區員林街  </v>
      </c>
      <c r="N1817" t="str">
        <f t="shared" si="113"/>
        <v>新北市</v>
      </c>
      <c r="O1817">
        <f t="shared" si="114"/>
        <v>32000</v>
      </c>
      <c r="P1817" t="str">
        <f>_xlfn.XLOOKUP(N1817,區隔!$B$3:$B$20,區隔!C$3:C$20,0)</f>
        <v>北部</v>
      </c>
      <c r="Q1817" t="str">
        <f>LOOKUP(C1817,區隔!$F$3:$F$5,區隔!$E$3:$E$5)</f>
        <v>大坪數</v>
      </c>
      <c r="R1817">
        <f t="shared" si="115"/>
        <v>20</v>
      </c>
    </row>
    <row r="1818" spans="1:18" x14ac:dyDescent="0.3">
      <c r="A1818" s="7" t="s">
        <v>3901</v>
      </c>
      <c r="B1818" t="s">
        <v>1</v>
      </c>
      <c r="C1818">
        <v>8.44</v>
      </c>
      <c r="D1818" t="s">
        <v>448</v>
      </c>
      <c r="E1818" t="s">
        <v>56</v>
      </c>
      <c r="F1818" t="s">
        <v>2593</v>
      </c>
      <c r="G1818" t="s">
        <v>3902</v>
      </c>
      <c r="H1818" t="str" cm="1">
        <f t="array" ref="H1818:I1818">_xlfn.TEXTSPLIT(SUBSTITUTE(D1818,"樓",""),"/",,,0)</f>
        <v>4</v>
      </c>
      <c r="I1818" t="str">
        <v>10</v>
      </c>
      <c r="J1818" cm="1">
        <f t="array" ref="J1818">GetNumByUnit(E1818,"房")</f>
        <v>1</v>
      </c>
      <c r="K1818" cm="1">
        <f t="array" ref="K1818">GetNumByUnit(E1818,"廳")</f>
        <v>1</v>
      </c>
      <c r="L1818" cm="1">
        <f t="array" ref="L1818">GetNumByUnit(E1818,"衛")</f>
        <v>1</v>
      </c>
      <c r="M1818" t="str">
        <f t="shared" si="112"/>
        <v xml:space="preserve">台中市西屯區寶慶街  </v>
      </c>
      <c r="N1818" t="str">
        <f t="shared" si="113"/>
        <v>台中市</v>
      </c>
      <c r="O1818">
        <f t="shared" si="114"/>
        <v>9610</v>
      </c>
      <c r="P1818" t="str">
        <f>_xlfn.XLOOKUP(N1818,區隔!$B$3:$B$20,區隔!C$3:C$20,0)</f>
        <v>中部</v>
      </c>
      <c r="Q1818" t="str">
        <f>LOOKUP(C1818,區隔!$F$3:$F$5,區隔!$E$3:$E$5)</f>
        <v>小坪數</v>
      </c>
      <c r="R1818">
        <f t="shared" si="115"/>
        <v>10</v>
      </c>
    </row>
    <row r="1819" spans="1:18" x14ac:dyDescent="0.3">
      <c r="A1819" s="7" t="s">
        <v>3903</v>
      </c>
      <c r="B1819" t="s">
        <v>1</v>
      </c>
      <c r="C1819">
        <v>36.92</v>
      </c>
      <c r="D1819" t="s">
        <v>166</v>
      </c>
      <c r="E1819" t="s">
        <v>53</v>
      </c>
      <c r="F1819" t="s">
        <v>3904</v>
      </c>
      <c r="G1819" t="s">
        <v>214</v>
      </c>
      <c r="H1819" t="str" cm="1">
        <f t="array" ref="H1819:I1819">_xlfn.TEXTSPLIT(SUBSTITUTE(D1819,"樓",""),"/",,,0)</f>
        <v>6</v>
      </c>
      <c r="I1819" t="str">
        <v>7</v>
      </c>
      <c r="J1819" cm="1">
        <f t="array" ref="J1819">GetNumByUnit(E1819,"房")</f>
        <v>3</v>
      </c>
      <c r="K1819" cm="1">
        <f t="array" ref="K1819">GetNumByUnit(E1819,"廳")</f>
        <v>2</v>
      </c>
      <c r="L1819" cm="1">
        <f t="array" ref="L1819">GetNumByUnit(E1819,"衛")</f>
        <v>2</v>
      </c>
      <c r="M1819" t="str">
        <f t="shared" si="112"/>
        <v xml:space="preserve">高雄市新興區六合一路  </v>
      </c>
      <c r="N1819" t="str">
        <f t="shared" si="113"/>
        <v>高雄市</v>
      </c>
      <c r="O1819">
        <f t="shared" si="114"/>
        <v>18000</v>
      </c>
      <c r="P1819" t="str">
        <f>_xlfn.XLOOKUP(N1819,區隔!$B$3:$B$20,區隔!C$3:C$20,0)</f>
        <v>南部</v>
      </c>
      <c r="Q1819" t="str">
        <f>LOOKUP(C1819,區隔!$F$3:$F$5,區隔!$E$3:$E$5)</f>
        <v>大坪數</v>
      </c>
      <c r="R1819">
        <f t="shared" si="115"/>
        <v>10</v>
      </c>
    </row>
    <row r="1820" spans="1:18" x14ac:dyDescent="0.3">
      <c r="A1820" s="7" t="s">
        <v>3905</v>
      </c>
      <c r="B1820" t="s">
        <v>1</v>
      </c>
      <c r="C1820">
        <v>9.2799999999999994</v>
      </c>
      <c r="D1820" t="s">
        <v>237</v>
      </c>
      <c r="E1820" t="s">
        <v>443</v>
      </c>
      <c r="F1820" t="s">
        <v>3906</v>
      </c>
      <c r="G1820" t="s">
        <v>20</v>
      </c>
      <c r="H1820" t="str" cm="1">
        <f t="array" ref="H1820:I1820">_xlfn.TEXTSPLIT(SUBSTITUTE(D1820,"樓",""),"/",,,0)</f>
        <v>15</v>
      </c>
      <c r="I1820" t="str">
        <v>17</v>
      </c>
      <c r="J1820" cm="1">
        <f t="array" ref="J1820">GetNumByUnit(E1820,"房")</f>
        <v>1</v>
      </c>
      <c r="K1820" cm="1">
        <f t="array" ref="K1820">GetNumByUnit(E1820,"廳")</f>
        <v>1</v>
      </c>
      <c r="L1820" cm="1">
        <f t="array" ref="L1820">GetNumByUnit(E1820,"衛")</f>
        <v>1</v>
      </c>
      <c r="M1820" t="str">
        <f t="shared" si="112"/>
        <v xml:space="preserve">台中市北區五常街  </v>
      </c>
      <c r="N1820" t="str">
        <f t="shared" si="113"/>
        <v>台中市</v>
      </c>
      <c r="O1820">
        <f t="shared" si="114"/>
        <v>12000</v>
      </c>
      <c r="P1820" t="str">
        <f>_xlfn.XLOOKUP(N1820,區隔!$B$3:$B$20,區隔!C$3:C$20,0)</f>
        <v>中部</v>
      </c>
      <c r="Q1820" t="str">
        <f>LOOKUP(C1820,區隔!$F$3:$F$5,區隔!$E$3:$E$5)</f>
        <v>小坪數</v>
      </c>
      <c r="R1820">
        <f t="shared" si="115"/>
        <v>20</v>
      </c>
    </row>
    <row r="1821" spans="1:18" x14ac:dyDescent="0.3">
      <c r="A1821" s="7" t="s">
        <v>3907</v>
      </c>
      <c r="B1821" t="s">
        <v>1</v>
      </c>
      <c r="C1821">
        <v>46.34</v>
      </c>
      <c r="D1821" t="s">
        <v>652</v>
      </c>
      <c r="E1821" t="s">
        <v>53</v>
      </c>
      <c r="F1821" t="s">
        <v>2550</v>
      </c>
      <c r="G1821" t="s">
        <v>89</v>
      </c>
      <c r="H1821" t="str" cm="1">
        <f t="array" ref="H1821:I1821">_xlfn.TEXTSPLIT(SUBSTITUTE(D1821,"樓",""),"/",,,0)</f>
        <v>11</v>
      </c>
      <c r="I1821" t="str">
        <v>12</v>
      </c>
      <c r="J1821" cm="1">
        <f t="array" ref="J1821">GetNumByUnit(E1821,"房")</f>
        <v>3</v>
      </c>
      <c r="K1821" cm="1">
        <f t="array" ref="K1821">GetNumByUnit(E1821,"廳")</f>
        <v>2</v>
      </c>
      <c r="L1821" cm="1">
        <f t="array" ref="L1821">GetNumByUnit(E1821,"衛")</f>
        <v>2</v>
      </c>
      <c r="M1821" t="str">
        <f t="shared" si="112"/>
        <v xml:space="preserve">台中市大雅區月祥路  </v>
      </c>
      <c r="N1821" t="str">
        <f t="shared" si="113"/>
        <v>台中市</v>
      </c>
      <c r="O1821">
        <f t="shared" si="114"/>
        <v>28000</v>
      </c>
      <c r="P1821" t="str">
        <f>_xlfn.XLOOKUP(N1821,區隔!$B$3:$B$20,區隔!C$3:C$20,0)</f>
        <v>中部</v>
      </c>
      <c r="Q1821" t="str">
        <f>LOOKUP(C1821,區隔!$F$3:$F$5,區隔!$E$3:$E$5)</f>
        <v>大坪數</v>
      </c>
      <c r="R1821">
        <f t="shared" si="115"/>
        <v>20</v>
      </c>
    </row>
    <row r="1822" spans="1:18" x14ac:dyDescent="0.3">
      <c r="A1822" s="7" t="s">
        <v>3908</v>
      </c>
      <c r="B1822" t="s">
        <v>1</v>
      </c>
      <c r="C1822">
        <v>93.42</v>
      </c>
      <c r="D1822" t="s">
        <v>652</v>
      </c>
      <c r="E1822" t="s">
        <v>788</v>
      </c>
      <c r="F1822" t="s">
        <v>2550</v>
      </c>
      <c r="G1822" t="s">
        <v>438</v>
      </c>
      <c r="H1822" t="str" cm="1">
        <f t="array" ref="H1822:I1822">_xlfn.TEXTSPLIT(SUBSTITUTE(D1822,"樓",""),"/",,,0)</f>
        <v>11</v>
      </c>
      <c r="I1822" t="str">
        <v>12</v>
      </c>
      <c r="J1822" cm="1">
        <f t="array" ref="J1822">GetNumByUnit(E1822,"房")</f>
        <v>6</v>
      </c>
      <c r="K1822" cm="1">
        <f t="array" ref="K1822">GetNumByUnit(E1822,"廳")</f>
        <v>2</v>
      </c>
      <c r="L1822" cm="1">
        <f t="array" ref="L1822">GetNumByUnit(E1822,"衛")</f>
        <v>3</v>
      </c>
      <c r="M1822" t="str">
        <f t="shared" si="112"/>
        <v xml:space="preserve">台中市大雅區月祥路  </v>
      </c>
      <c r="N1822" t="str">
        <f t="shared" si="113"/>
        <v>台中市</v>
      </c>
      <c r="O1822">
        <f t="shared" si="114"/>
        <v>56000</v>
      </c>
      <c r="P1822" t="str">
        <f>_xlfn.XLOOKUP(N1822,區隔!$B$3:$B$20,區隔!C$3:C$20,0)</f>
        <v>中部</v>
      </c>
      <c r="Q1822" t="str">
        <f>LOOKUP(C1822,區隔!$F$3:$F$5,區隔!$E$3:$E$5)</f>
        <v>大坪數</v>
      </c>
      <c r="R1822">
        <f t="shared" si="115"/>
        <v>20</v>
      </c>
    </row>
    <row r="1823" spans="1:18" x14ac:dyDescent="0.3">
      <c r="A1823" s="7" t="s">
        <v>1098</v>
      </c>
      <c r="B1823" t="s">
        <v>1</v>
      </c>
      <c r="C1823">
        <v>12.97</v>
      </c>
      <c r="D1823" t="s">
        <v>432</v>
      </c>
      <c r="E1823" t="s">
        <v>443</v>
      </c>
      <c r="F1823" t="s">
        <v>1097</v>
      </c>
      <c r="G1823" t="s">
        <v>1099</v>
      </c>
      <c r="H1823" t="str" cm="1">
        <f t="array" ref="H1823:I1823">_xlfn.TEXTSPLIT(SUBSTITUTE(D1823,"樓",""),"/",,,0)</f>
        <v>7</v>
      </c>
      <c r="I1823" t="str">
        <v>12</v>
      </c>
      <c r="J1823" cm="1">
        <f t="array" ref="J1823">GetNumByUnit(E1823,"房")</f>
        <v>1</v>
      </c>
      <c r="K1823" cm="1">
        <f t="array" ref="K1823">GetNumByUnit(E1823,"廳")</f>
        <v>1</v>
      </c>
      <c r="L1823" cm="1">
        <f t="array" ref="L1823">GetNumByUnit(E1823,"衛")</f>
        <v>1</v>
      </c>
      <c r="M1823" t="str">
        <f t="shared" si="112"/>
        <v xml:space="preserve">台北市大安區大安路二段  </v>
      </c>
      <c r="N1823" t="str">
        <f t="shared" si="113"/>
        <v>台北市</v>
      </c>
      <c r="O1823">
        <f t="shared" si="114"/>
        <v>33800</v>
      </c>
      <c r="P1823" t="str">
        <f>_xlfn.XLOOKUP(N1823,區隔!$B$3:$B$20,區隔!C$3:C$20,0)</f>
        <v>北部</v>
      </c>
      <c r="Q1823" t="str">
        <f>LOOKUP(C1823,區隔!$F$3:$F$5,區隔!$E$3:$E$5)</f>
        <v>小坪數</v>
      </c>
      <c r="R1823">
        <f t="shared" si="115"/>
        <v>20</v>
      </c>
    </row>
    <row r="1824" spans="1:18" x14ac:dyDescent="0.3">
      <c r="A1824" s="7" t="s">
        <v>3909</v>
      </c>
      <c r="B1824" t="s">
        <v>1</v>
      </c>
      <c r="C1824">
        <v>27.27</v>
      </c>
      <c r="D1824" t="s">
        <v>798</v>
      </c>
      <c r="E1824" t="s">
        <v>141</v>
      </c>
      <c r="F1824" t="s">
        <v>3910</v>
      </c>
      <c r="G1824" t="s">
        <v>214</v>
      </c>
      <c r="H1824" t="str" cm="1">
        <f t="array" ref="H1824:I1824">_xlfn.TEXTSPLIT(SUBSTITUTE(D1824,"樓",""),"/",,,0)</f>
        <v>3</v>
      </c>
      <c r="I1824" t="str">
        <v>15</v>
      </c>
      <c r="J1824" cm="1">
        <f t="array" ref="J1824">GetNumByUnit(E1824,"房")</f>
        <v>2</v>
      </c>
      <c r="K1824" cm="1">
        <f t="array" ref="K1824">GetNumByUnit(E1824,"廳")</f>
        <v>1</v>
      </c>
      <c r="L1824" cm="1">
        <f t="array" ref="L1824">GetNumByUnit(E1824,"衛")</f>
        <v>1</v>
      </c>
      <c r="M1824" t="str">
        <f t="shared" si="112"/>
        <v xml:space="preserve">高雄市左營區重平路  </v>
      </c>
      <c r="N1824" t="str">
        <f t="shared" si="113"/>
        <v>高雄市</v>
      </c>
      <c r="O1824">
        <f t="shared" si="114"/>
        <v>18000</v>
      </c>
      <c r="P1824" t="str">
        <f>_xlfn.XLOOKUP(N1824,區隔!$B$3:$B$20,區隔!C$3:C$20,0)</f>
        <v>南部</v>
      </c>
      <c r="Q1824" t="str">
        <f>LOOKUP(C1824,區隔!$F$3:$F$5,區隔!$E$3:$E$5)</f>
        <v>中坪數</v>
      </c>
      <c r="R1824">
        <f t="shared" si="115"/>
        <v>20</v>
      </c>
    </row>
    <row r="1825" spans="1:18" x14ac:dyDescent="0.3">
      <c r="A1825" s="7" t="s">
        <v>3911</v>
      </c>
      <c r="B1825" t="s">
        <v>1</v>
      </c>
      <c r="C1825">
        <v>40.79</v>
      </c>
      <c r="D1825" t="s">
        <v>95</v>
      </c>
      <c r="E1825" t="s">
        <v>53</v>
      </c>
      <c r="F1825" t="s">
        <v>3912</v>
      </c>
      <c r="G1825" t="s">
        <v>89</v>
      </c>
      <c r="H1825" t="str" cm="1">
        <f t="array" ref="H1825:I1825">_xlfn.TEXTSPLIT(SUBSTITUTE(D1825,"樓",""),"/",,,0)</f>
        <v>8</v>
      </c>
      <c r="I1825" t="str">
        <v>15</v>
      </c>
      <c r="J1825" cm="1">
        <f t="array" ref="J1825">GetNumByUnit(E1825,"房")</f>
        <v>3</v>
      </c>
      <c r="K1825" cm="1">
        <f t="array" ref="K1825">GetNumByUnit(E1825,"廳")</f>
        <v>2</v>
      </c>
      <c r="L1825" cm="1">
        <f t="array" ref="L1825">GetNumByUnit(E1825,"衛")</f>
        <v>2</v>
      </c>
      <c r="M1825" t="str">
        <f t="shared" si="112"/>
        <v xml:space="preserve">高雄市左營區重建路  </v>
      </c>
      <c r="N1825" t="str">
        <f t="shared" si="113"/>
        <v>高雄市</v>
      </c>
      <c r="O1825">
        <f t="shared" si="114"/>
        <v>28000</v>
      </c>
      <c r="P1825" t="str">
        <f>_xlfn.XLOOKUP(N1825,區隔!$B$3:$B$20,區隔!C$3:C$20,0)</f>
        <v>南部</v>
      </c>
      <c r="Q1825" t="str">
        <f>LOOKUP(C1825,區隔!$F$3:$F$5,區隔!$E$3:$E$5)</f>
        <v>大坪數</v>
      </c>
      <c r="R1825">
        <f t="shared" si="115"/>
        <v>20</v>
      </c>
    </row>
    <row r="1826" spans="1:18" x14ac:dyDescent="0.3">
      <c r="A1826" s="7" t="s">
        <v>3913</v>
      </c>
      <c r="B1826" t="s">
        <v>1</v>
      </c>
      <c r="C1826">
        <v>106.4</v>
      </c>
      <c r="D1826" t="s">
        <v>197</v>
      </c>
      <c r="E1826" t="s">
        <v>640</v>
      </c>
      <c r="F1826" t="s">
        <v>1810</v>
      </c>
      <c r="G1826" t="s">
        <v>107</v>
      </c>
      <c r="H1826" t="str" cm="1">
        <f t="array" ref="H1826:I1826">_xlfn.TEXTSPLIT(SUBSTITUTE(D1826,"樓",""),"/",,,0)</f>
        <v>3</v>
      </c>
      <c r="I1826" t="str">
        <v>11</v>
      </c>
      <c r="J1826" cm="1">
        <f t="array" ref="J1826">GetNumByUnit(E1826,"房")</f>
        <v>3</v>
      </c>
      <c r="K1826" cm="1">
        <f t="array" ref="K1826">GetNumByUnit(E1826,"廳")</f>
        <v>2</v>
      </c>
      <c r="L1826" cm="1">
        <f t="array" ref="L1826">GetNumByUnit(E1826,"衛")</f>
        <v>3</v>
      </c>
      <c r="M1826" t="str">
        <f t="shared" si="112"/>
        <v xml:space="preserve">台中市西屯區臺灣大道四段  </v>
      </c>
      <c r="N1826" t="str">
        <f t="shared" si="113"/>
        <v>台中市</v>
      </c>
      <c r="O1826">
        <f t="shared" si="114"/>
        <v>52000</v>
      </c>
      <c r="P1826" t="str">
        <f>_xlfn.XLOOKUP(N1826,區隔!$B$3:$B$20,區隔!C$3:C$20,0)</f>
        <v>中部</v>
      </c>
      <c r="Q1826" t="str">
        <f>LOOKUP(C1826,區隔!$F$3:$F$5,區隔!$E$3:$E$5)</f>
        <v>大坪數</v>
      </c>
      <c r="R1826">
        <f t="shared" si="115"/>
        <v>20</v>
      </c>
    </row>
    <row r="1827" spans="1:18" x14ac:dyDescent="0.3">
      <c r="A1827" s="7" t="s">
        <v>3914</v>
      </c>
      <c r="B1827" t="s">
        <v>1</v>
      </c>
      <c r="C1827">
        <v>25.41</v>
      </c>
      <c r="D1827" t="s">
        <v>60</v>
      </c>
      <c r="E1827" t="s">
        <v>312</v>
      </c>
      <c r="F1827" t="s">
        <v>2259</v>
      </c>
      <c r="G1827" t="s">
        <v>18</v>
      </c>
      <c r="H1827" t="str" cm="1">
        <f t="array" ref="H1827:I1827">_xlfn.TEXTSPLIT(SUBSTITUTE(D1827,"樓",""),"/",,,0)</f>
        <v>4</v>
      </c>
      <c r="I1827" t="str">
        <v>5</v>
      </c>
      <c r="J1827" cm="1">
        <f t="array" ref="J1827">GetNumByUnit(E1827,"房")</f>
        <v>3</v>
      </c>
      <c r="K1827" cm="1">
        <f t="array" ref="K1827">GetNumByUnit(E1827,"廳")</f>
        <v>1</v>
      </c>
      <c r="L1827" cm="1">
        <f t="array" ref="L1827">GetNumByUnit(E1827,"衛")</f>
        <v>1</v>
      </c>
      <c r="M1827" t="str">
        <f t="shared" si="112"/>
        <v xml:space="preserve">新北市蘆洲區中正路  </v>
      </c>
      <c r="N1827" t="str">
        <f t="shared" si="113"/>
        <v>新北市</v>
      </c>
      <c r="O1827">
        <f t="shared" si="114"/>
        <v>22000</v>
      </c>
      <c r="P1827" t="str">
        <f>_xlfn.XLOOKUP(N1827,區隔!$B$3:$B$20,區隔!C$3:C$20,0)</f>
        <v>北部</v>
      </c>
      <c r="Q1827" t="str">
        <f>LOOKUP(C1827,區隔!$F$3:$F$5,區隔!$E$3:$E$5)</f>
        <v>中坪數</v>
      </c>
      <c r="R1827">
        <f t="shared" si="115"/>
        <v>10</v>
      </c>
    </row>
    <row r="1828" spans="1:18" x14ac:dyDescent="0.3">
      <c r="A1828" s="7" t="s">
        <v>1100</v>
      </c>
      <c r="B1828" t="s">
        <v>1</v>
      </c>
      <c r="C1828">
        <v>43.4</v>
      </c>
      <c r="D1828" t="s">
        <v>64</v>
      </c>
      <c r="E1828" t="s">
        <v>478</v>
      </c>
      <c r="F1828" t="s">
        <v>1101</v>
      </c>
      <c r="G1828" t="s">
        <v>116</v>
      </c>
      <c r="H1828" t="str" cm="1">
        <f t="array" ref="H1828:I1828">_xlfn.TEXTSPLIT(SUBSTITUTE(D1828,"樓",""),"/",,,0)</f>
        <v>1</v>
      </c>
      <c r="I1828" t="str">
        <v>4</v>
      </c>
      <c r="J1828" cm="1">
        <f t="array" ref="J1828">GetNumByUnit(E1828,"房")</f>
        <v>2</v>
      </c>
      <c r="K1828" cm="1">
        <f t="array" ref="K1828">GetNumByUnit(E1828,"廳")</f>
        <v>2</v>
      </c>
      <c r="L1828" cm="1">
        <f t="array" ref="L1828">GetNumByUnit(E1828,"衛")</f>
        <v>1</v>
      </c>
      <c r="M1828" t="str">
        <f t="shared" si="112"/>
        <v xml:space="preserve">台北市北投區尊賢街  </v>
      </c>
      <c r="N1828" t="str">
        <f t="shared" si="113"/>
        <v>台北市</v>
      </c>
      <c r="O1828">
        <f t="shared" si="114"/>
        <v>48000</v>
      </c>
      <c r="P1828" t="str">
        <f>_xlfn.XLOOKUP(N1828,區隔!$B$3:$B$20,區隔!C$3:C$20,0)</f>
        <v>北部</v>
      </c>
      <c r="Q1828" t="str">
        <f>LOOKUP(C1828,區隔!$F$3:$F$5,區隔!$E$3:$E$5)</f>
        <v>大坪數</v>
      </c>
      <c r="R1828">
        <f t="shared" si="115"/>
        <v>10</v>
      </c>
    </row>
    <row r="1829" spans="1:18" x14ac:dyDescent="0.3">
      <c r="A1829" s="7" t="s">
        <v>3915</v>
      </c>
      <c r="B1829" t="s">
        <v>1</v>
      </c>
      <c r="C1829">
        <v>36.68</v>
      </c>
      <c r="D1829" t="s">
        <v>1449</v>
      </c>
      <c r="E1829" t="s">
        <v>53</v>
      </c>
      <c r="F1829" t="s">
        <v>3916</v>
      </c>
      <c r="G1829" t="s">
        <v>999</v>
      </c>
      <c r="H1829" t="str" cm="1">
        <f t="array" ref="H1829:I1829">_xlfn.TEXTSPLIT(SUBSTITUTE(D1829,"樓",""),"/",,,0)</f>
        <v>21</v>
      </c>
      <c r="I1829" t="str">
        <v>23</v>
      </c>
      <c r="J1829" cm="1">
        <f t="array" ref="J1829">GetNumByUnit(E1829,"房")</f>
        <v>3</v>
      </c>
      <c r="K1829" cm="1">
        <f t="array" ref="K1829">GetNumByUnit(E1829,"廳")</f>
        <v>2</v>
      </c>
      <c r="L1829" cm="1">
        <f t="array" ref="L1829">GetNumByUnit(E1829,"衛")</f>
        <v>2</v>
      </c>
      <c r="M1829" t="str">
        <f t="shared" si="112"/>
        <v xml:space="preserve">桃園市桃園區大興西路二段  </v>
      </c>
      <c r="N1829" t="str">
        <f t="shared" si="113"/>
        <v>桃園市</v>
      </c>
      <c r="O1829">
        <f t="shared" si="114"/>
        <v>26000</v>
      </c>
      <c r="P1829" t="str">
        <f>_xlfn.XLOOKUP(N1829,區隔!$B$3:$B$20,區隔!C$3:C$20,0)</f>
        <v>北部</v>
      </c>
      <c r="Q1829" t="str">
        <f>LOOKUP(C1829,區隔!$F$3:$F$5,區隔!$E$3:$E$5)</f>
        <v>大坪數</v>
      </c>
      <c r="R1829">
        <f t="shared" si="115"/>
        <v>30</v>
      </c>
    </row>
    <row r="1830" spans="1:18" x14ac:dyDescent="0.3">
      <c r="A1830" s="7" t="s">
        <v>1102</v>
      </c>
      <c r="B1830" t="s">
        <v>1</v>
      </c>
      <c r="C1830">
        <v>31.37</v>
      </c>
      <c r="D1830" t="s">
        <v>63</v>
      </c>
      <c r="E1830" t="s">
        <v>53</v>
      </c>
      <c r="F1830" t="s">
        <v>219</v>
      </c>
      <c r="G1830" t="s">
        <v>26</v>
      </c>
      <c r="H1830" t="str" cm="1">
        <f t="array" ref="H1830:I1830">_xlfn.TEXTSPLIT(SUBSTITUTE(D1830,"樓",""),"/",,,0)</f>
        <v>5</v>
      </c>
      <c r="I1830" t="str">
        <v>5</v>
      </c>
      <c r="J1830" cm="1">
        <f t="array" ref="J1830">GetNumByUnit(E1830,"房")</f>
        <v>3</v>
      </c>
      <c r="K1830" cm="1">
        <f t="array" ref="K1830">GetNumByUnit(E1830,"廳")</f>
        <v>2</v>
      </c>
      <c r="L1830" cm="1">
        <f t="array" ref="L1830">GetNumByUnit(E1830,"衛")</f>
        <v>2</v>
      </c>
      <c r="M1830" t="str">
        <f t="shared" si="112"/>
        <v xml:space="preserve">台北市中山區農安街  </v>
      </c>
      <c r="N1830" t="str">
        <f t="shared" si="113"/>
        <v>台北市</v>
      </c>
      <c r="O1830">
        <f t="shared" si="114"/>
        <v>32000</v>
      </c>
      <c r="P1830" t="str">
        <f>_xlfn.XLOOKUP(N1830,區隔!$B$3:$B$20,區隔!C$3:C$20,0)</f>
        <v>北部</v>
      </c>
      <c r="Q1830" t="str">
        <f>LOOKUP(C1830,區隔!$F$3:$F$5,區隔!$E$3:$E$5)</f>
        <v>大坪數</v>
      </c>
      <c r="R1830">
        <f t="shared" si="115"/>
        <v>10</v>
      </c>
    </row>
    <row r="1831" spans="1:18" x14ac:dyDescent="0.3">
      <c r="A1831" s="7" t="s">
        <v>3917</v>
      </c>
      <c r="B1831" t="s">
        <v>1</v>
      </c>
      <c r="C1831">
        <v>60.07</v>
      </c>
      <c r="D1831" t="s">
        <v>1443</v>
      </c>
      <c r="E1831" t="s">
        <v>66</v>
      </c>
      <c r="F1831" t="s">
        <v>1465</v>
      </c>
      <c r="G1831" t="s">
        <v>1998</v>
      </c>
      <c r="H1831" t="str" cm="1">
        <f t="array" ref="H1831:I1831">_xlfn.TEXTSPLIT(SUBSTITUTE(D1831,"樓",""),"/",,,0)</f>
        <v>9</v>
      </c>
      <c r="I1831" t="str">
        <v>23</v>
      </c>
      <c r="J1831" cm="1">
        <f t="array" ref="J1831">GetNumByUnit(E1831,"房")</f>
        <v>4</v>
      </c>
      <c r="K1831" cm="1">
        <f t="array" ref="K1831">GetNumByUnit(E1831,"廳")</f>
        <v>2</v>
      </c>
      <c r="L1831" cm="1">
        <f t="array" ref="L1831">GetNumByUnit(E1831,"衛")</f>
        <v>2</v>
      </c>
      <c r="M1831" t="str">
        <f t="shared" si="112"/>
        <v xml:space="preserve">台中市北屯區景和街  </v>
      </c>
      <c r="N1831" t="str">
        <f t="shared" si="113"/>
        <v>台中市</v>
      </c>
      <c r="O1831">
        <f t="shared" si="114"/>
        <v>39500</v>
      </c>
      <c r="P1831" t="str">
        <f>_xlfn.XLOOKUP(N1831,區隔!$B$3:$B$20,區隔!C$3:C$20,0)</f>
        <v>中部</v>
      </c>
      <c r="Q1831" t="str">
        <f>LOOKUP(C1831,區隔!$F$3:$F$5,區隔!$E$3:$E$5)</f>
        <v>大坪數</v>
      </c>
      <c r="R1831">
        <f t="shared" si="115"/>
        <v>30</v>
      </c>
    </row>
    <row r="1832" spans="1:18" x14ac:dyDescent="0.3">
      <c r="A1832" s="7" t="s">
        <v>3918</v>
      </c>
      <c r="B1832" t="s">
        <v>1</v>
      </c>
      <c r="C1832">
        <v>17.05</v>
      </c>
      <c r="D1832" t="s">
        <v>117</v>
      </c>
      <c r="E1832" t="s">
        <v>1130</v>
      </c>
      <c r="F1832" t="s">
        <v>3919</v>
      </c>
      <c r="G1832" t="s">
        <v>493</v>
      </c>
      <c r="H1832" t="str" cm="1">
        <f t="array" ref="H1832:I1832">_xlfn.TEXTSPLIT(SUBSTITUTE(D1832,"樓",""),"/",,,0)</f>
        <v>9</v>
      </c>
      <c r="I1832" t="str">
        <v>18</v>
      </c>
      <c r="J1832" cm="1">
        <f t="array" ref="J1832">GetNumByUnit(E1832,"房")</f>
        <v>3</v>
      </c>
      <c r="K1832" cm="1">
        <f t="array" ref="K1832">GetNumByUnit(E1832,"廳")</f>
        <v>2</v>
      </c>
      <c r="L1832" cm="1">
        <f t="array" ref="L1832">GetNumByUnit(E1832,"衛")</f>
        <v>2</v>
      </c>
      <c r="M1832" t="str">
        <f t="shared" si="112"/>
        <v xml:space="preserve">新北市新莊區新北大道七段  </v>
      </c>
      <c r="N1832" t="str">
        <f t="shared" si="113"/>
        <v>新北市</v>
      </c>
      <c r="O1832">
        <f t="shared" si="114"/>
        <v>20000</v>
      </c>
      <c r="P1832" t="str">
        <f>_xlfn.XLOOKUP(N1832,區隔!$B$3:$B$20,區隔!C$3:C$20,0)</f>
        <v>北部</v>
      </c>
      <c r="Q1832" t="str">
        <f>LOOKUP(C1832,區隔!$F$3:$F$5,區隔!$E$3:$E$5)</f>
        <v>中坪數</v>
      </c>
      <c r="R1832">
        <f t="shared" si="115"/>
        <v>20</v>
      </c>
    </row>
    <row r="1833" spans="1:18" x14ac:dyDescent="0.3">
      <c r="A1833" s="7" t="s">
        <v>1103</v>
      </c>
      <c r="B1833" t="s">
        <v>1</v>
      </c>
      <c r="C1833">
        <v>30.24</v>
      </c>
      <c r="D1833" t="s">
        <v>64</v>
      </c>
      <c r="E1833" t="s">
        <v>309</v>
      </c>
      <c r="F1833" t="s">
        <v>1104</v>
      </c>
      <c r="G1833" t="s">
        <v>33</v>
      </c>
      <c r="H1833" t="str" cm="1">
        <f t="array" ref="H1833:I1833">_xlfn.TEXTSPLIT(SUBSTITUTE(D1833,"樓",""),"/",,,0)</f>
        <v>1</v>
      </c>
      <c r="I1833" t="str">
        <v>4</v>
      </c>
      <c r="J1833" cm="1">
        <f t="array" ref="J1833">GetNumByUnit(E1833,"房")</f>
        <v>2</v>
      </c>
      <c r="K1833" cm="1">
        <f t="array" ref="K1833">GetNumByUnit(E1833,"廳")</f>
        <v>2</v>
      </c>
      <c r="L1833" cm="1">
        <f t="array" ref="L1833">GetNumByUnit(E1833,"衛")</f>
        <v>1</v>
      </c>
      <c r="M1833" t="str">
        <f t="shared" si="112"/>
        <v xml:space="preserve">台北市信義區大道路  </v>
      </c>
      <c r="N1833" t="str">
        <f t="shared" si="113"/>
        <v>台北市</v>
      </c>
      <c r="O1833">
        <f t="shared" si="114"/>
        <v>46000</v>
      </c>
      <c r="P1833" t="str">
        <f>_xlfn.XLOOKUP(N1833,區隔!$B$3:$B$20,區隔!C$3:C$20,0)</f>
        <v>北部</v>
      </c>
      <c r="Q1833" t="str">
        <f>LOOKUP(C1833,區隔!$F$3:$F$5,區隔!$E$3:$E$5)</f>
        <v>大坪數</v>
      </c>
      <c r="R1833">
        <f t="shared" si="115"/>
        <v>10</v>
      </c>
    </row>
    <row r="1834" spans="1:18" x14ac:dyDescent="0.3">
      <c r="A1834" s="7" t="s">
        <v>3920</v>
      </c>
      <c r="B1834" t="s">
        <v>1</v>
      </c>
      <c r="C1834">
        <v>55.13</v>
      </c>
      <c r="D1834" t="s">
        <v>1920</v>
      </c>
      <c r="E1834" t="s">
        <v>71</v>
      </c>
      <c r="F1834" t="s">
        <v>2711</v>
      </c>
      <c r="G1834" t="s">
        <v>228</v>
      </c>
      <c r="H1834" t="str" cm="1">
        <f t="array" ref="H1834:I1834">_xlfn.TEXTSPLIT(SUBSTITUTE(D1834,"樓",""),"/",,,0)</f>
        <v>11</v>
      </c>
      <c r="I1834" t="str">
        <v>24</v>
      </c>
      <c r="J1834" cm="1">
        <f t="array" ref="J1834">GetNumByUnit(E1834,"房")</f>
        <v>2</v>
      </c>
      <c r="K1834" cm="1">
        <f t="array" ref="K1834">GetNumByUnit(E1834,"廳")</f>
        <v>2</v>
      </c>
      <c r="L1834" cm="1">
        <f t="array" ref="L1834">GetNumByUnit(E1834,"衛")</f>
        <v>2</v>
      </c>
      <c r="M1834" t="str">
        <f t="shared" si="112"/>
        <v xml:space="preserve">新竹縣竹北市六家五路二段  </v>
      </c>
      <c r="N1834" t="str">
        <f t="shared" si="113"/>
        <v>新竹縣</v>
      </c>
      <c r="O1834">
        <f t="shared" si="114"/>
        <v>35000</v>
      </c>
      <c r="P1834" t="str">
        <f>_xlfn.XLOOKUP(N1834,區隔!$B$3:$B$20,區隔!C$3:C$20,0)</f>
        <v>北部</v>
      </c>
      <c r="Q1834" t="str">
        <f>LOOKUP(C1834,區隔!$F$3:$F$5,區隔!$E$3:$E$5)</f>
        <v>大坪數</v>
      </c>
      <c r="R1834">
        <f t="shared" si="115"/>
        <v>30</v>
      </c>
    </row>
    <row r="1835" spans="1:18" x14ac:dyDescent="0.3">
      <c r="A1835" s="7" t="s">
        <v>1105</v>
      </c>
      <c r="B1835" t="s">
        <v>1</v>
      </c>
      <c r="C1835">
        <v>78.180000000000007</v>
      </c>
      <c r="D1835" t="s">
        <v>490</v>
      </c>
      <c r="E1835" t="s">
        <v>66</v>
      </c>
      <c r="F1835" t="s">
        <v>1106</v>
      </c>
      <c r="G1835" t="s">
        <v>153</v>
      </c>
      <c r="H1835" t="str" cm="1">
        <f t="array" ref="H1835:I1835">_xlfn.TEXTSPLIT(SUBSTITUTE(D1835,"樓",""),"/",,,0)</f>
        <v>2</v>
      </c>
      <c r="I1835" t="str">
        <v>13</v>
      </c>
      <c r="J1835" cm="1">
        <f t="array" ref="J1835">GetNumByUnit(E1835,"房")</f>
        <v>4</v>
      </c>
      <c r="K1835" cm="1">
        <f t="array" ref="K1835">GetNumByUnit(E1835,"廳")</f>
        <v>2</v>
      </c>
      <c r="L1835" cm="1">
        <f t="array" ref="L1835">GetNumByUnit(E1835,"衛")</f>
        <v>2</v>
      </c>
      <c r="M1835" t="str">
        <f t="shared" si="112"/>
        <v xml:space="preserve">台北市內湖區新富街  </v>
      </c>
      <c r="N1835" t="str">
        <f t="shared" si="113"/>
        <v>台北市</v>
      </c>
      <c r="O1835">
        <f t="shared" si="114"/>
        <v>100000</v>
      </c>
      <c r="P1835" t="str">
        <f>_xlfn.XLOOKUP(N1835,區隔!$B$3:$B$20,區隔!C$3:C$20,0)</f>
        <v>北部</v>
      </c>
      <c r="Q1835" t="str">
        <f>LOOKUP(C1835,區隔!$F$3:$F$5,區隔!$E$3:$E$5)</f>
        <v>大坪數</v>
      </c>
      <c r="R1835">
        <f t="shared" si="115"/>
        <v>20</v>
      </c>
    </row>
    <row r="1836" spans="1:18" x14ac:dyDescent="0.3">
      <c r="A1836" s="7" t="s">
        <v>3921</v>
      </c>
      <c r="B1836" t="s">
        <v>1</v>
      </c>
      <c r="C1836">
        <v>43.03</v>
      </c>
      <c r="D1836" t="s">
        <v>68</v>
      </c>
      <c r="E1836" t="s">
        <v>53</v>
      </c>
      <c r="F1836" t="s">
        <v>3586</v>
      </c>
      <c r="G1836" t="s">
        <v>1661</v>
      </c>
      <c r="H1836" t="str" cm="1">
        <f t="array" ref="H1836:I1836">_xlfn.TEXTSPLIT(SUBSTITUTE(D1836,"樓",""),"/",,,0)</f>
        <v>4</v>
      </c>
      <c r="I1836" t="str">
        <v>7</v>
      </c>
      <c r="J1836" cm="1">
        <f t="array" ref="J1836">GetNumByUnit(E1836,"房")</f>
        <v>3</v>
      </c>
      <c r="K1836" cm="1">
        <f t="array" ref="K1836">GetNumByUnit(E1836,"廳")</f>
        <v>2</v>
      </c>
      <c r="L1836" cm="1">
        <f t="array" ref="L1836">GetNumByUnit(E1836,"衛")</f>
        <v>2</v>
      </c>
      <c r="M1836" t="str">
        <f t="shared" si="112"/>
        <v xml:space="preserve">新竹市新竹市關東路  </v>
      </c>
      <c r="N1836" t="str">
        <f t="shared" si="113"/>
        <v>新竹市</v>
      </c>
      <c r="O1836">
        <f t="shared" si="114"/>
        <v>27500</v>
      </c>
      <c r="P1836" t="str">
        <f>_xlfn.XLOOKUP(N1836,區隔!$B$3:$B$20,區隔!C$3:C$20,0)</f>
        <v>北部</v>
      </c>
      <c r="Q1836" t="str">
        <f>LOOKUP(C1836,區隔!$F$3:$F$5,區隔!$E$3:$E$5)</f>
        <v>大坪數</v>
      </c>
      <c r="R1836">
        <f t="shared" si="115"/>
        <v>10</v>
      </c>
    </row>
    <row r="1837" spans="1:18" x14ac:dyDescent="0.3">
      <c r="A1837" s="7" t="s">
        <v>1107</v>
      </c>
      <c r="B1837" t="s">
        <v>1</v>
      </c>
      <c r="C1837">
        <v>83.27</v>
      </c>
      <c r="D1837" t="s">
        <v>1108</v>
      </c>
      <c r="E1837" t="s">
        <v>1109</v>
      </c>
      <c r="F1837" t="s">
        <v>1110</v>
      </c>
      <c r="G1837" t="s">
        <v>9</v>
      </c>
      <c r="H1837" t="str" cm="1">
        <f t="array" ref="H1837:I1837">_xlfn.TEXTSPLIT(SUBSTITUTE(D1837,"樓",""),"/",,,0)</f>
        <v>2</v>
      </c>
      <c r="I1837" t="str">
        <v>25</v>
      </c>
      <c r="J1837" cm="1">
        <f t="array" ref="J1837">GetNumByUnit(E1837,"房")</f>
        <v>5</v>
      </c>
      <c r="K1837" cm="1">
        <f t="array" ref="K1837">GetNumByUnit(E1837,"廳")</f>
        <v>2</v>
      </c>
      <c r="L1837" cm="1">
        <f t="array" ref="L1837">GetNumByUnit(E1837,"衛")</f>
        <v>2</v>
      </c>
      <c r="M1837" t="str">
        <f t="shared" si="112"/>
        <v xml:space="preserve"> 台北市大安區安和路  </v>
      </c>
      <c r="N1837" t="str">
        <f t="shared" si="113"/>
        <v>台北市</v>
      </c>
      <c r="O1837">
        <f t="shared" si="114"/>
        <v>150000</v>
      </c>
      <c r="P1837" t="str">
        <f>_xlfn.XLOOKUP(N1837,區隔!$B$3:$B$20,區隔!C$3:C$20,0)</f>
        <v>北部</v>
      </c>
      <c r="Q1837" t="str">
        <f>LOOKUP(C1837,區隔!$F$3:$F$5,區隔!$E$3:$E$5)</f>
        <v>大坪數</v>
      </c>
      <c r="R1837">
        <f t="shared" si="115"/>
        <v>30</v>
      </c>
    </row>
    <row r="1838" spans="1:18" x14ac:dyDescent="0.3">
      <c r="A1838" s="7" t="s">
        <v>3923</v>
      </c>
      <c r="B1838" t="s">
        <v>1</v>
      </c>
      <c r="C1838">
        <v>49.01</v>
      </c>
      <c r="D1838" t="s">
        <v>765</v>
      </c>
      <c r="E1838" t="s">
        <v>53</v>
      </c>
      <c r="F1838" t="s">
        <v>3924</v>
      </c>
      <c r="G1838" t="s">
        <v>41</v>
      </c>
      <c r="H1838" t="str" cm="1">
        <f t="array" ref="H1838:I1838">_xlfn.TEXTSPLIT(SUBSTITUTE(D1838,"樓",""),"/",,,0)</f>
        <v>6</v>
      </c>
      <c r="I1838" t="str">
        <v>15</v>
      </c>
      <c r="J1838" cm="1">
        <f t="array" ref="J1838">GetNumByUnit(E1838,"房")</f>
        <v>3</v>
      </c>
      <c r="K1838" cm="1">
        <f t="array" ref="K1838">GetNumByUnit(E1838,"廳")</f>
        <v>2</v>
      </c>
      <c r="L1838" cm="1">
        <f t="array" ref="L1838">GetNumByUnit(E1838,"衛")</f>
        <v>2</v>
      </c>
      <c r="M1838" t="str">
        <f t="shared" si="112"/>
        <v xml:space="preserve"> 新北市土城區延吉街  </v>
      </c>
      <c r="N1838" t="str">
        <f t="shared" si="113"/>
        <v>新北市</v>
      </c>
      <c r="O1838">
        <f t="shared" si="114"/>
        <v>45000</v>
      </c>
      <c r="P1838" t="str">
        <f>_xlfn.XLOOKUP(N1838,區隔!$B$3:$B$20,區隔!C$3:C$20,0)</f>
        <v>北部</v>
      </c>
      <c r="Q1838" t="str">
        <f>LOOKUP(C1838,區隔!$F$3:$F$5,區隔!$E$3:$E$5)</f>
        <v>大坪數</v>
      </c>
      <c r="R1838">
        <f t="shared" si="115"/>
        <v>20</v>
      </c>
    </row>
    <row r="1839" spans="1:18" x14ac:dyDescent="0.3">
      <c r="A1839" s="7" t="s">
        <v>3925</v>
      </c>
      <c r="B1839" t="s">
        <v>1</v>
      </c>
      <c r="C1839">
        <v>7</v>
      </c>
      <c r="D1839" t="s">
        <v>295</v>
      </c>
      <c r="E1839" t="s">
        <v>59</v>
      </c>
      <c r="F1839" t="s">
        <v>2131</v>
      </c>
      <c r="G1839" t="s">
        <v>1374</v>
      </c>
      <c r="H1839" t="str" cm="1">
        <f t="array" ref="H1839:I1839">_xlfn.TEXTSPLIT(SUBSTITUTE(D1839,"樓",""),"/",,,0)</f>
        <v>3</v>
      </c>
      <c r="I1839" t="str">
        <v>5</v>
      </c>
      <c r="J1839" cm="1">
        <f t="array" ref="J1839">GetNumByUnit(E1839,"房")</f>
        <v>1</v>
      </c>
      <c r="K1839" t="str" cm="1">
        <f t="array" ref="K1839">GetNumByUnit(E1839,"廳")</f>
        <v/>
      </c>
      <c r="L1839" cm="1">
        <f t="array" ref="L1839">GetNumByUnit(E1839,"衛")</f>
        <v>1</v>
      </c>
      <c r="M1839" t="str">
        <f t="shared" si="112"/>
        <v xml:space="preserve">台中市北區太平路  </v>
      </c>
      <c r="N1839" t="str">
        <f t="shared" si="113"/>
        <v>台中市</v>
      </c>
      <c r="O1839">
        <f t="shared" si="114"/>
        <v>6800</v>
      </c>
      <c r="P1839" t="str">
        <f>_xlfn.XLOOKUP(N1839,區隔!$B$3:$B$20,區隔!C$3:C$20,0)</f>
        <v>中部</v>
      </c>
      <c r="Q1839" t="str">
        <f>LOOKUP(C1839,區隔!$F$3:$F$5,區隔!$E$3:$E$5)</f>
        <v>小坪數</v>
      </c>
      <c r="R1839">
        <f t="shared" si="115"/>
        <v>10</v>
      </c>
    </row>
    <row r="1840" spans="1:18" x14ac:dyDescent="0.3">
      <c r="A1840" s="7" t="s">
        <v>1111</v>
      </c>
      <c r="B1840" t="s">
        <v>1</v>
      </c>
      <c r="C1840">
        <v>16.55</v>
      </c>
      <c r="D1840" t="s">
        <v>942</v>
      </c>
      <c r="E1840" t="s">
        <v>1112</v>
      </c>
      <c r="F1840" t="s">
        <v>395</v>
      </c>
      <c r="G1840" t="s">
        <v>228</v>
      </c>
      <c r="H1840" t="str" cm="1">
        <f t="array" ref="H1840:I1840">_xlfn.TEXTSPLIT(SUBSTITUTE(D1840,"樓",""),"/",,,0)</f>
        <v>2</v>
      </c>
      <c r="I1840" t="str">
        <v>2</v>
      </c>
      <c r="J1840" cm="1">
        <f t="array" ref="J1840">GetNumByUnit(E1840,"房")</f>
        <v>2</v>
      </c>
      <c r="K1840" t="str" cm="1">
        <f t="array" ref="K1840">GetNumByUnit(E1840,"廳")</f>
        <v/>
      </c>
      <c r="L1840" t="str" cm="1">
        <f t="array" ref="L1840">GetNumByUnit(E1840,"衛")</f>
        <v/>
      </c>
      <c r="M1840" t="str">
        <f t="shared" si="112"/>
        <v xml:space="preserve">台北市士林區文林路  </v>
      </c>
      <c r="N1840" t="str">
        <f t="shared" si="113"/>
        <v>台北市</v>
      </c>
      <c r="O1840">
        <f t="shared" si="114"/>
        <v>35000</v>
      </c>
      <c r="P1840" t="str">
        <f>_xlfn.XLOOKUP(N1840,區隔!$B$3:$B$20,區隔!C$3:C$20,0)</f>
        <v>北部</v>
      </c>
      <c r="Q1840" t="str">
        <f>LOOKUP(C1840,區隔!$F$3:$F$5,區隔!$E$3:$E$5)</f>
        <v>中坪數</v>
      </c>
      <c r="R1840">
        <f t="shared" si="115"/>
        <v>10</v>
      </c>
    </row>
    <row r="1841" spans="1:18" x14ac:dyDescent="0.3">
      <c r="A1841" s="7" t="s">
        <v>3926</v>
      </c>
      <c r="B1841" t="s">
        <v>1</v>
      </c>
      <c r="C1841">
        <v>45.74</v>
      </c>
      <c r="D1841" t="s">
        <v>771</v>
      </c>
      <c r="E1841" t="s">
        <v>51</v>
      </c>
      <c r="F1841" t="s">
        <v>2841</v>
      </c>
      <c r="G1841" t="s">
        <v>143</v>
      </c>
      <c r="H1841" t="str" cm="1">
        <f t="array" ref="H1841:I1841">_xlfn.TEXTSPLIT(SUBSTITUTE(D1841,"樓",""),"/",,,0)</f>
        <v>2</v>
      </c>
      <c r="I1841" t="str">
        <v>15</v>
      </c>
      <c r="J1841" cm="1">
        <f t="array" ref="J1841">GetNumByUnit(E1841,"房")</f>
        <v>2</v>
      </c>
      <c r="K1841" cm="1">
        <f t="array" ref="K1841">GetNumByUnit(E1841,"廳")</f>
        <v>2</v>
      </c>
      <c r="L1841" cm="1">
        <f t="array" ref="L1841">GetNumByUnit(E1841,"衛")</f>
        <v>2</v>
      </c>
      <c r="M1841" t="str">
        <f t="shared" si="112"/>
        <v xml:space="preserve">台中市西區忠明南路  </v>
      </c>
      <c r="N1841" t="str">
        <f t="shared" si="113"/>
        <v>台中市</v>
      </c>
      <c r="O1841">
        <f t="shared" si="114"/>
        <v>36000</v>
      </c>
      <c r="P1841" t="str">
        <f>_xlfn.XLOOKUP(N1841,區隔!$B$3:$B$20,區隔!C$3:C$20,0)</f>
        <v>中部</v>
      </c>
      <c r="Q1841" t="str">
        <f>LOOKUP(C1841,區隔!$F$3:$F$5,區隔!$E$3:$E$5)</f>
        <v>大坪數</v>
      </c>
      <c r="R1841">
        <f t="shared" si="115"/>
        <v>20</v>
      </c>
    </row>
    <row r="1842" spans="1:18" x14ac:dyDescent="0.3">
      <c r="A1842" s="7" t="s">
        <v>3927</v>
      </c>
      <c r="B1842" t="s">
        <v>1</v>
      </c>
      <c r="C1842">
        <v>26.35</v>
      </c>
      <c r="D1842" t="s">
        <v>924</v>
      </c>
      <c r="E1842" t="s">
        <v>53</v>
      </c>
      <c r="F1842" t="s">
        <v>3215</v>
      </c>
      <c r="G1842" t="s">
        <v>195</v>
      </c>
      <c r="H1842" t="str" cm="1">
        <f t="array" ref="H1842:I1842">_xlfn.TEXTSPLIT(SUBSTITUTE(D1842,"樓",""),"/",,,0)</f>
        <v>10</v>
      </c>
      <c r="I1842" t="str">
        <v>21</v>
      </c>
      <c r="J1842" cm="1">
        <f t="array" ref="J1842">GetNumByUnit(E1842,"房")</f>
        <v>3</v>
      </c>
      <c r="K1842" cm="1">
        <f t="array" ref="K1842">GetNumByUnit(E1842,"廳")</f>
        <v>2</v>
      </c>
      <c r="L1842" cm="1">
        <f t="array" ref="L1842">GetNumByUnit(E1842,"衛")</f>
        <v>2</v>
      </c>
      <c r="M1842" t="str">
        <f t="shared" si="112"/>
        <v xml:space="preserve">桃園市桃園區桃鶯路  </v>
      </c>
      <c r="N1842" t="str">
        <f t="shared" si="113"/>
        <v>桃園市</v>
      </c>
      <c r="O1842">
        <f t="shared" si="114"/>
        <v>39000</v>
      </c>
      <c r="P1842" t="str">
        <f>_xlfn.XLOOKUP(N1842,區隔!$B$3:$B$20,區隔!C$3:C$20,0)</f>
        <v>北部</v>
      </c>
      <c r="Q1842" t="str">
        <f>LOOKUP(C1842,區隔!$F$3:$F$5,區隔!$E$3:$E$5)</f>
        <v>中坪數</v>
      </c>
      <c r="R1842">
        <f t="shared" si="115"/>
        <v>30</v>
      </c>
    </row>
    <row r="1843" spans="1:18" x14ac:dyDescent="0.3">
      <c r="A1843" s="7" t="s">
        <v>3928</v>
      </c>
      <c r="B1843" t="s">
        <v>1</v>
      </c>
      <c r="C1843">
        <v>47.96</v>
      </c>
      <c r="D1843" t="s">
        <v>1738</v>
      </c>
      <c r="E1843" t="s">
        <v>51</v>
      </c>
      <c r="F1843" t="s">
        <v>1900</v>
      </c>
      <c r="G1843" t="s">
        <v>87</v>
      </c>
      <c r="H1843" t="str" cm="1">
        <f t="array" ref="H1843:I1843">_xlfn.TEXTSPLIT(SUBSTITUTE(D1843,"樓",""),"/",,,0)</f>
        <v>14</v>
      </c>
      <c r="I1843" t="str">
        <v>19</v>
      </c>
      <c r="J1843" cm="1">
        <f t="array" ref="J1843">GetNumByUnit(E1843,"房")</f>
        <v>2</v>
      </c>
      <c r="K1843" cm="1">
        <f t="array" ref="K1843">GetNumByUnit(E1843,"廳")</f>
        <v>2</v>
      </c>
      <c r="L1843" cm="1">
        <f t="array" ref="L1843">GetNumByUnit(E1843,"衛")</f>
        <v>2</v>
      </c>
      <c r="M1843" t="str">
        <f t="shared" si="112"/>
        <v xml:space="preserve">台南市安南區樂活一街  </v>
      </c>
      <c r="N1843" t="str">
        <f t="shared" si="113"/>
        <v>台南市</v>
      </c>
      <c r="O1843">
        <f t="shared" si="114"/>
        <v>24000</v>
      </c>
      <c r="P1843" t="str">
        <f>_xlfn.XLOOKUP(N1843,區隔!$B$3:$B$20,區隔!C$3:C$20,0)</f>
        <v>南部</v>
      </c>
      <c r="Q1843" t="str">
        <f>LOOKUP(C1843,區隔!$F$3:$F$5,區隔!$E$3:$E$5)</f>
        <v>大坪數</v>
      </c>
      <c r="R1843">
        <f t="shared" si="115"/>
        <v>20</v>
      </c>
    </row>
    <row r="1844" spans="1:18" x14ac:dyDescent="0.3">
      <c r="A1844" s="7" t="s">
        <v>1113</v>
      </c>
      <c r="B1844" t="s">
        <v>1</v>
      </c>
      <c r="C1844">
        <v>13.44</v>
      </c>
      <c r="D1844" t="s">
        <v>468</v>
      </c>
      <c r="E1844" t="s">
        <v>56</v>
      </c>
      <c r="F1844" t="s">
        <v>113</v>
      </c>
      <c r="G1844" t="s">
        <v>132</v>
      </c>
      <c r="H1844" t="str" cm="1">
        <f t="array" ref="H1844:I1844">_xlfn.TEXTSPLIT(SUBSTITUTE(D1844,"樓",""),"/",,,0)</f>
        <v>8</v>
      </c>
      <c r="I1844" t="str">
        <v>13</v>
      </c>
      <c r="J1844" cm="1">
        <f t="array" ref="J1844">GetNumByUnit(E1844,"房")</f>
        <v>1</v>
      </c>
      <c r="K1844" cm="1">
        <f t="array" ref="K1844">GetNumByUnit(E1844,"廳")</f>
        <v>1</v>
      </c>
      <c r="L1844" cm="1">
        <f t="array" ref="L1844">GetNumByUnit(E1844,"衛")</f>
        <v>1</v>
      </c>
      <c r="M1844" t="str">
        <f t="shared" si="112"/>
        <v xml:space="preserve">台北市大安區復興南路一段  </v>
      </c>
      <c r="N1844" t="str">
        <f t="shared" si="113"/>
        <v>台北市</v>
      </c>
      <c r="O1844">
        <f t="shared" si="114"/>
        <v>66000</v>
      </c>
      <c r="P1844" t="str">
        <f>_xlfn.XLOOKUP(N1844,區隔!$B$3:$B$20,區隔!C$3:C$20,0)</f>
        <v>北部</v>
      </c>
      <c r="Q1844" t="str">
        <f>LOOKUP(C1844,區隔!$F$3:$F$5,區隔!$E$3:$E$5)</f>
        <v>小坪數</v>
      </c>
      <c r="R1844">
        <f t="shared" si="115"/>
        <v>20</v>
      </c>
    </row>
    <row r="1845" spans="1:18" x14ac:dyDescent="0.3">
      <c r="A1845" s="7" t="s">
        <v>3929</v>
      </c>
      <c r="B1845" t="s">
        <v>1</v>
      </c>
      <c r="C1845">
        <v>27.55</v>
      </c>
      <c r="D1845" t="s">
        <v>2869</v>
      </c>
      <c r="E1845" t="s">
        <v>61</v>
      </c>
      <c r="F1845" t="s">
        <v>1872</v>
      </c>
      <c r="G1845" t="s">
        <v>243</v>
      </c>
      <c r="H1845" t="str" cm="1">
        <f t="array" ref="H1845:I1845">_xlfn.TEXTSPLIT(SUBSTITUTE(D1845,"樓",""),"/",,,0)</f>
        <v>16</v>
      </c>
      <c r="I1845" t="str">
        <v>27</v>
      </c>
      <c r="J1845" cm="1">
        <f t="array" ref="J1845">GetNumByUnit(E1845,"房")</f>
        <v>2</v>
      </c>
      <c r="K1845" cm="1">
        <f t="array" ref="K1845">GetNumByUnit(E1845,"廳")</f>
        <v>2</v>
      </c>
      <c r="L1845" cm="1">
        <f t="array" ref="L1845">GetNumByUnit(E1845,"衛")</f>
        <v>1</v>
      </c>
      <c r="M1845" t="str">
        <f t="shared" si="112"/>
        <v xml:space="preserve">新北市土城區莊園街  </v>
      </c>
      <c r="N1845" t="str">
        <f t="shared" si="113"/>
        <v>新北市</v>
      </c>
      <c r="O1845">
        <f t="shared" si="114"/>
        <v>30000</v>
      </c>
      <c r="P1845" t="str">
        <f>_xlfn.XLOOKUP(N1845,區隔!$B$3:$B$20,區隔!C$3:C$20,0)</f>
        <v>北部</v>
      </c>
      <c r="Q1845" t="str">
        <f>LOOKUP(C1845,區隔!$F$3:$F$5,區隔!$E$3:$E$5)</f>
        <v>中坪數</v>
      </c>
      <c r="R1845">
        <f t="shared" si="115"/>
        <v>30</v>
      </c>
    </row>
    <row r="1846" spans="1:18" x14ac:dyDescent="0.3">
      <c r="A1846" s="7" t="s">
        <v>3932</v>
      </c>
      <c r="B1846" t="s">
        <v>1</v>
      </c>
      <c r="C1846">
        <v>45.56</v>
      </c>
      <c r="D1846" t="s">
        <v>771</v>
      </c>
      <c r="E1846" t="s">
        <v>53</v>
      </c>
      <c r="F1846" t="s">
        <v>3933</v>
      </c>
      <c r="G1846" t="s">
        <v>1702</v>
      </c>
      <c r="H1846" t="str" cm="1">
        <f t="array" ref="H1846:I1846">_xlfn.TEXTSPLIT(SUBSTITUTE(D1846,"樓",""),"/",,,0)</f>
        <v>2</v>
      </c>
      <c r="I1846" t="str">
        <v>15</v>
      </c>
      <c r="J1846" cm="1">
        <f t="array" ref="J1846">GetNumByUnit(E1846,"房")</f>
        <v>3</v>
      </c>
      <c r="K1846" cm="1">
        <f t="array" ref="K1846">GetNumByUnit(E1846,"廳")</f>
        <v>2</v>
      </c>
      <c r="L1846" cm="1">
        <f t="array" ref="L1846">GetNumByUnit(E1846,"衛")</f>
        <v>2</v>
      </c>
      <c r="M1846" t="str">
        <f t="shared" si="112"/>
        <v xml:space="preserve">高雄市前鎮區管仲南路  </v>
      </c>
      <c r="N1846" t="str">
        <f t="shared" si="113"/>
        <v>高雄市</v>
      </c>
      <c r="O1846">
        <f t="shared" si="114"/>
        <v>26800</v>
      </c>
      <c r="P1846" t="str">
        <f>_xlfn.XLOOKUP(N1846,區隔!$B$3:$B$20,區隔!C$3:C$20,0)</f>
        <v>南部</v>
      </c>
      <c r="Q1846" t="str">
        <f>LOOKUP(C1846,區隔!$F$3:$F$5,區隔!$E$3:$E$5)</f>
        <v>大坪數</v>
      </c>
      <c r="R1846">
        <f t="shared" si="115"/>
        <v>20</v>
      </c>
    </row>
    <row r="1847" spans="1:18" x14ac:dyDescent="0.3">
      <c r="A1847" s="7" t="s">
        <v>1115</v>
      </c>
      <c r="B1847" t="s">
        <v>1</v>
      </c>
      <c r="C1847">
        <v>10.95</v>
      </c>
      <c r="D1847" t="s">
        <v>652</v>
      </c>
      <c r="E1847" t="s">
        <v>56</v>
      </c>
      <c r="F1847" t="s">
        <v>1116</v>
      </c>
      <c r="G1847" t="s">
        <v>18</v>
      </c>
      <c r="H1847" t="str" cm="1">
        <f t="array" ref="H1847:I1847">_xlfn.TEXTSPLIT(SUBSTITUTE(D1847,"樓",""),"/",,,0)</f>
        <v>11</v>
      </c>
      <c r="I1847" t="str">
        <v>12</v>
      </c>
      <c r="J1847" cm="1">
        <f t="array" ref="J1847">GetNumByUnit(E1847,"房")</f>
        <v>1</v>
      </c>
      <c r="K1847" cm="1">
        <f t="array" ref="K1847">GetNumByUnit(E1847,"廳")</f>
        <v>1</v>
      </c>
      <c r="L1847" cm="1">
        <f t="array" ref="L1847">GetNumByUnit(E1847,"衛")</f>
        <v>1</v>
      </c>
      <c r="M1847" t="str">
        <f t="shared" si="112"/>
        <v xml:space="preserve">台北市松山區長安東路二段  </v>
      </c>
      <c r="N1847" t="str">
        <f t="shared" si="113"/>
        <v>台北市</v>
      </c>
      <c r="O1847">
        <f t="shared" si="114"/>
        <v>22000</v>
      </c>
      <c r="P1847" t="str">
        <f>_xlfn.XLOOKUP(N1847,區隔!$B$3:$B$20,區隔!C$3:C$20,0)</f>
        <v>北部</v>
      </c>
      <c r="Q1847" t="str">
        <f>LOOKUP(C1847,區隔!$F$3:$F$5,區隔!$E$3:$E$5)</f>
        <v>小坪數</v>
      </c>
      <c r="R1847">
        <f t="shared" si="115"/>
        <v>20</v>
      </c>
    </row>
    <row r="1848" spans="1:18" x14ac:dyDescent="0.3">
      <c r="A1848" s="7" t="s">
        <v>3934</v>
      </c>
      <c r="B1848" t="s">
        <v>1</v>
      </c>
      <c r="C1848">
        <v>11.55</v>
      </c>
      <c r="D1848" t="s">
        <v>58</v>
      </c>
      <c r="E1848" t="s">
        <v>100</v>
      </c>
      <c r="F1848" t="s">
        <v>3935</v>
      </c>
      <c r="G1848" t="s">
        <v>562</v>
      </c>
      <c r="H1848" t="str" cm="1">
        <f t="array" ref="H1848:I1848">_xlfn.TEXTSPLIT(SUBSTITUTE(D1848,"樓",""),"/",,,0)</f>
        <v>1</v>
      </c>
      <c r="I1848" t="str">
        <v>5</v>
      </c>
      <c r="J1848" t="str" cm="1">
        <f t="array" ref="J1848">GetNumByUnit(E1848,"房")</f>
        <v/>
      </c>
      <c r="K1848" cm="1">
        <f t="array" ref="K1848">GetNumByUnit(E1848,"廳")</f>
        <v>1</v>
      </c>
      <c r="L1848" cm="1">
        <f t="array" ref="L1848">GetNumByUnit(E1848,"衛")</f>
        <v>1</v>
      </c>
      <c r="M1848" t="str">
        <f t="shared" si="112"/>
        <v xml:space="preserve">高雄市左營區重光路  </v>
      </c>
      <c r="N1848" t="str">
        <f t="shared" si="113"/>
        <v>高雄市</v>
      </c>
      <c r="O1848">
        <f t="shared" si="114"/>
        <v>21000</v>
      </c>
      <c r="P1848" t="str">
        <f>_xlfn.XLOOKUP(N1848,區隔!$B$3:$B$20,區隔!C$3:C$20,0)</f>
        <v>南部</v>
      </c>
      <c r="Q1848" t="str">
        <f>LOOKUP(C1848,區隔!$F$3:$F$5,區隔!$E$3:$E$5)</f>
        <v>小坪數</v>
      </c>
      <c r="R1848">
        <f t="shared" si="115"/>
        <v>10</v>
      </c>
    </row>
    <row r="1849" spans="1:18" x14ac:dyDescent="0.3">
      <c r="A1849" s="7" t="s">
        <v>3936</v>
      </c>
      <c r="B1849" t="s">
        <v>1</v>
      </c>
      <c r="C1849">
        <v>32.36</v>
      </c>
      <c r="D1849" t="s">
        <v>248</v>
      </c>
      <c r="E1849" t="s">
        <v>53</v>
      </c>
      <c r="F1849" t="s">
        <v>3937</v>
      </c>
      <c r="G1849" t="s">
        <v>214</v>
      </c>
      <c r="H1849" t="str" cm="1">
        <f t="array" ref="H1849:I1849">_xlfn.TEXTSPLIT(SUBSTITUTE(D1849,"樓",""),"/",,,0)</f>
        <v>3</v>
      </c>
      <c r="I1849" t="str">
        <v>7</v>
      </c>
      <c r="J1849" cm="1">
        <f t="array" ref="J1849">GetNumByUnit(E1849,"房")</f>
        <v>3</v>
      </c>
      <c r="K1849" cm="1">
        <f t="array" ref="K1849">GetNumByUnit(E1849,"廳")</f>
        <v>2</v>
      </c>
      <c r="L1849" cm="1">
        <f t="array" ref="L1849">GetNumByUnit(E1849,"衛")</f>
        <v>2</v>
      </c>
      <c r="M1849" t="str">
        <f t="shared" si="112"/>
        <v xml:space="preserve">桃園市八德區龍宮街  </v>
      </c>
      <c r="N1849" t="str">
        <f t="shared" si="113"/>
        <v>桃園市</v>
      </c>
      <c r="O1849">
        <f t="shared" si="114"/>
        <v>18000</v>
      </c>
      <c r="P1849" t="str">
        <f>_xlfn.XLOOKUP(N1849,區隔!$B$3:$B$20,區隔!C$3:C$20,0)</f>
        <v>北部</v>
      </c>
      <c r="Q1849" t="str">
        <f>LOOKUP(C1849,區隔!$F$3:$F$5,區隔!$E$3:$E$5)</f>
        <v>大坪數</v>
      </c>
      <c r="R1849">
        <f t="shared" si="115"/>
        <v>10</v>
      </c>
    </row>
    <row r="1850" spans="1:18" x14ac:dyDescent="0.3">
      <c r="A1850" s="7" t="s">
        <v>1117</v>
      </c>
      <c r="B1850" t="s">
        <v>1</v>
      </c>
      <c r="C1850">
        <v>45.94</v>
      </c>
      <c r="D1850" t="s">
        <v>82</v>
      </c>
      <c r="E1850" t="s">
        <v>66</v>
      </c>
      <c r="F1850" t="s">
        <v>1118</v>
      </c>
      <c r="G1850" t="s">
        <v>1119</v>
      </c>
      <c r="H1850" t="str" cm="1">
        <f t="array" ref="H1850:I1850">_xlfn.TEXTSPLIT(SUBSTITUTE(D1850,"樓",""),"/",,,0)</f>
        <v>4</v>
      </c>
      <c r="I1850" t="str">
        <v>12</v>
      </c>
      <c r="J1850" cm="1">
        <f t="array" ref="J1850">GetNumByUnit(E1850,"房")</f>
        <v>4</v>
      </c>
      <c r="K1850" cm="1">
        <f t="array" ref="K1850">GetNumByUnit(E1850,"廳")</f>
        <v>2</v>
      </c>
      <c r="L1850" cm="1">
        <f t="array" ref="L1850">GetNumByUnit(E1850,"衛")</f>
        <v>2</v>
      </c>
      <c r="M1850" t="str">
        <f t="shared" si="112"/>
        <v xml:space="preserve"> 台北市士林區承德路四段  </v>
      </c>
      <c r="N1850" t="str">
        <f t="shared" si="113"/>
        <v>台北市</v>
      </c>
      <c r="O1850">
        <f t="shared" si="114"/>
        <v>69800</v>
      </c>
      <c r="P1850" t="str">
        <f>_xlfn.XLOOKUP(N1850,區隔!$B$3:$B$20,區隔!C$3:C$20,0)</f>
        <v>北部</v>
      </c>
      <c r="Q1850" t="str">
        <f>LOOKUP(C1850,區隔!$F$3:$F$5,區隔!$E$3:$E$5)</f>
        <v>大坪數</v>
      </c>
      <c r="R1850">
        <f t="shared" si="115"/>
        <v>20</v>
      </c>
    </row>
    <row r="1851" spans="1:18" x14ac:dyDescent="0.3">
      <c r="A1851" s="7" t="s">
        <v>3938</v>
      </c>
      <c r="B1851" t="s">
        <v>1</v>
      </c>
      <c r="C1851">
        <v>70.760000000000005</v>
      </c>
      <c r="D1851" t="s">
        <v>514</v>
      </c>
      <c r="E1851" t="s">
        <v>193</v>
      </c>
      <c r="F1851" t="s">
        <v>2561</v>
      </c>
      <c r="G1851" t="s">
        <v>365</v>
      </c>
      <c r="H1851" t="str" cm="1">
        <f t="array" ref="H1851:I1851">_xlfn.TEXTSPLIT(SUBSTITUTE(D1851,"樓",""),"/",,,0)</f>
        <v>13</v>
      </c>
      <c r="I1851" t="str">
        <v>13</v>
      </c>
      <c r="J1851" cm="1">
        <f t="array" ref="J1851">GetNumByUnit(E1851,"房")</f>
        <v>4</v>
      </c>
      <c r="K1851" cm="1">
        <f t="array" ref="K1851">GetNumByUnit(E1851,"廳")</f>
        <v>2</v>
      </c>
      <c r="L1851" cm="1">
        <f t="array" ref="L1851">GetNumByUnit(E1851,"衛")</f>
        <v>2</v>
      </c>
      <c r="M1851" t="str">
        <f t="shared" si="112"/>
        <v xml:space="preserve">台中市西區五權七街  </v>
      </c>
      <c r="N1851" t="str">
        <f t="shared" si="113"/>
        <v>台中市</v>
      </c>
      <c r="O1851">
        <f t="shared" si="114"/>
        <v>42000</v>
      </c>
      <c r="P1851" t="str">
        <f>_xlfn.XLOOKUP(N1851,區隔!$B$3:$B$20,區隔!C$3:C$20,0)</f>
        <v>中部</v>
      </c>
      <c r="Q1851" t="str">
        <f>LOOKUP(C1851,區隔!$F$3:$F$5,區隔!$E$3:$E$5)</f>
        <v>大坪數</v>
      </c>
      <c r="R1851">
        <f t="shared" si="115"/>
        <v>20</v>
      </c>
    </row>
    <row r="1852" spans="1:18" x14ac:dyDescent="0.3">
      <c r="A1852" s="7" t="s">
        <v>3939</v>
      </c>
      <c r="B1852" t="s">
        <v>1</v>
      </c>
      <c r="C1852">
        <v>127.99</v>
      </c>
      <c r="D1852" t="s">
        <v>2733</v>
      </c>
      <c r="E1852" t="s">
        <v>2379</v>
      </c>
      <c r="F1852" t="s">
        <v>3853</v>
      </c>
      <c r="G1852" t="s">
        <v>30</v>
      </c>
      <c r="H1852" t="str" cm="1">
        <f t="array" ref="H1852:I1852">_xlfn.TEXTSPLIT(SUBSTITUTE(D1852,"樓",""),"/",,,0)</f>
        <v>B1-5</v>
      </c>
      <c r="I1852" t="str">
        <v>5</v>
      </c>
      <c r="J1852" cm="1">
        <f t="array" ref="J1852">GetNumByUnit(E1852,"房")</f>
        <v>6</v>
      </c>
      <c r="K1852" cm="1">
        <f t="array" ref="K1852">GetNumByUnit(E1852,"廳")</f>
        <v>2</v>
      </c>
      <c r="L1852" cm="1">
        <f t="array" ref="L1852">GetNumByUnit(E1852,"衛")</f>
        <v>5</v>
      </c>
      <c r="M1852" t="str">
        <f t="shared" si="112"/>
        <v xml:space="preserve">高雄市三民區陽明路  </v>
      </c>
      <c r="N1852" t="str">
        <f t="shared" si="113"/>
        <v>高雄市</v>
      </c>
      <c r="O1852">
        <f t="shared" si="114"/>
        <v>65000</v>
      </c>
      <c r="P1852" t="str">
        <f>_xlfn.XLOOKUP(N1852,區隔!$B$3:$B$20,區隔!C$3:C$20,0)</f>
        <v>南部</v>
      </c>
      <c r="Q1852" t="str">
        <f>LOOKUP(C1852,區隔!$F$3:$F$5,區隔!$E$3:$E$5)</f>
        <v>大坪數</v>
      </c>
      <c r="R1852">
        <f t="shared" si="115"/>
        <v>10</v>
      </c>
    </row>
    <row r="1853" spans="1:18" x14ac:dyDescent="0.3">
      <c r="A1853" s="7" t="s">
        <v>3940</v>
      </c>
      <c r="B1853" t="s">
        <v>1</v>
      </c>
      <c r="C1853">
        <v>7.8</v>
      </c>
      <c r="D1853" t="s">
        <v>69</v>
      </c>
      <c r="E1853" t="s">
        <v>56</v>
      </c>
      <c r="F1853" t="s">
        <v>3177</v>
      </c>
      <c r="G1853" t="s">
        <v>967</v>
      </c>
      <c r="H1853" t="str" cm="1">
        <f t="array" ref="H1853:I1853">_xlfn.TEXTSPLIT(SUBSTITUTE(D1853,"樓",""),"/",,,0)</f>
        <v>10</v>
      </c>
      <c r="I1853" t="str">
        <v>12</v>
      </c>
      <c r="J1853" cm="1">
        <f t="array" ref="J1853">GetNumByUnit(E1853,"房")</f>
        <v>1</v>
      </c>
      <c r="K1853" cm="1">
        <f t="array" ref="K1853">GetNumByUnit(E1853,"廳")</f>
        <v>1</v>
      </c>
      <c r="L1853" cm="1">
        <f t="array" ref="L1853">GetNumByUnit(E1853,"衛")</f>
        <v>1</v>
      </c>
      <c r="M1853" t="str">
        <f t="shared" si="112"/>
        <v xml:space="preserve">台中市西屯區青海路二段  </v>
      </c>
      <c r="N1853" t="str">
        <f t="shared" si="113"/>
        <v>台中市</v>
      </c>
      <c r="O1853">
        <f t="shared" si="114"/>
        <v>10000</v>
      </c>
      <c r="P1853" t="str">
        <f>_xlfn.XLOOKUP(N1853,區隔!$B$3:$B$20,區隔!C$3:C$20,0)</f>
        <v>中部</v>
      </c>
      <c r="Q1853" t="str">
        <f>LOOKUP(C1853,區隔!$F$3:$F$5,區隔!$E$3:$E$5)</f>
        <v>小坪數</v>
      </c>
      <c r="R1853">
        <f t="shared" si="115"/>
        <v>20</v>
      </c>
    </row>
    <row r="1854" spans="1:18" x14ac:dyDescent="0.3">
      <c r="A1854" s="7" t="s">
        <v>3941</v>
      </c>
      <c r="B1854" t="s">
        <v>1</v>
      </c>
      <c r="C1854">
        <v>33.520000000000003</v>
      </c>
      <c r="D1854" t="s">
        <v>344</v>
      </c>
      <c r="E1854" t="s">
        <v>2734</v>
      </c>
      <c r="F1854" t="s">
        <v>1618</v>
      </c>
      <c r="G1854" t="s">
        <v>29</v>
      </c>
      <c r="H1854" t="str" cm="1">
        <f t="array" ref="H1854:I1854">_xlfn.TEXTSPLIT(SUBSTITUTE(D1854,"樓",""),"/",,,0)</f>
        <v>1-3</v>
      </c>
      <c r="I1854" t="str">
        <v>3</v>
      </c>
      <c r="J1854" cm="1">
        <f t="array" ref="J1854">GetNumByUnit(E1854,"房")</f>
        <v>4</v>
      </c>
      <c r="K1854" cm="1">
        <f t="array" ref="K1854">GetNumByUnit(E1854,"廳")</f>
        <v>4</v>
      </c>
      <c r="L1854" cm="1">
        <f t="array" ref="L1854">GetNumByUnit(E1854,"衛")</f>
        <v>5</v>
      </c>
      <c r="M1854" t="str">
        <f t="shared" si="112"/>
        <v xml:space="preserve">台南市南區西門路一段  </v>
      </c>
      <c r="N1854" t="str">
        <f t="shared" si="113"/>
        <v>台南市</v>
      </c>
      <c r="O1854">
        <f t="shared" si="114"/>
        <v>25000</v>
      </c>
      <c r="P1854" t="str">
        <f>_xlfn.XLOOKUP(N1854,區隔!$B$3:$B$20,區隔!C$3:C$20,0)</f>
        <v>南部</v>
      </c>
      <c r="Q1854" t="str">
        <f>LOOKUP(C1854,區隔!$F$3:$F$5,區隔!$E$3:$E$5)</f>
        <v>大坪數</v>
      </c>
      <c r="R1854">
        <f t="shared" si="115"/>
        <v>10</v>
      </c>
    </row>
    <row r="1855" spans="1:18" x14ac:dyDescent="0.3">
      <c r="A1855" s="7" t="s">
        <v>3942</v>
      </c>
      <c r="B1855" t="s">
        <v>1</v>
      </c>
      <c r="C1855">
        <v>119.4</v>
      </c>
      <c r="D1855" t="s">
        <v>483</v>
      </c>
      <c r="E1855" t="s">
        <v>640</v>
      </c>
      <c r="F1855" t="s">
        <v>3943</v>
      </c>
      <c r="G1855" t="s">
        <v>277</v>
      </c>
      <c r="H1855" t="str" cm="1">
        <f t="array" ref="H1855:I1855">_xlfn.TEXTSPLIT(SUBSTITUTE(D1855,"樓",""),"/",,,0)</f>
        <v>6</v>
      </c>
      <c r="I1855" t="str">
        <v>13</v>
      </c>
      <c r="J1855" cm="1">
        <f t="array" ref="J1855">GetNumByUnit(E1855,"房")</f>
        <v>3</v>
      </c>
      <c r="K1855" cm="1">
        <f t="array" ref="K1855">GetNumByUnit(E1855,"廳")</f>
        <v>2</v>
      </c>
      <c r="L1855" cm="1">
        <f t="array" ref="L1855">GetNumByUnit(E1855,"衛")</f>
        <v>3</v>
      </c>
      <c r="M1855" t="str">
        <f t="shared" si="112"/>
        <v xml:space="preserve"> 新北市三重區環河北路三段  </v>
      </c>
      <c r="N1855" t="str">
        <f t="shared" si="113"/>
        <v>新北市</v>
      </c>
      <c r="O1855">
        <f t="shared" si="114"/>
        <v>120000</v>
      </c>
      <c r="P1855" t="str">
        <f>_xlfn.XLOOKUP(N1855,區隔!$B$3:$B$20,區隔!C$3:C$20,0)</f>
        <v>北部</v>
      </c>
      <c r="Q1855" t="str">
        <f>LOOKUP(C1855,區隔!$F$3:$F$5,區隔!$E$3:$E$5)</f>
        <v>大坪數</v>
      </c>
      <c r="R1855">
        <f t="shared" si="115"/>
        <v>20</v>
      </c>
    </row>
    <row r="1856" spans="1:18" x14ac:dyDescent="0.3">
      <c r="A1856" s="7" t="s">
        <v>3944</v>
      </c>
      <c r="B1856" t="s">
        <v>1</v>
      </c>
      <c r="C1856">
        <v>18.61</v>
      </c>
      <c r="D1856" t="s">
        <v>63</v>
      </c>
      <c r="E1856" t="s">
        <v>61</v>
      </c>
      <c r="F1856" t="s">
        <v>3945</v>
      </c>
      <c r="G1856" t="s">
        <v>245</v>
      </c>
      <c r="H1856" t="str" cm="1">
        <f t="array" ref="H1856:I1856">_xlfn.TEXTSPLIT(SUBSTITUTE(D1856,"樓",""),"/",,,0)</f>
        <v>5</v>
      </c>
      <c r="I1856" t="str">
        <v>5</v>
      </c>
      <c r="J1856" cm="1">
        <f t="array" ref="J1856">GetNumByUnit(E1856,"房")</f>
        <v>2</v>
      </c>
      <c r="K1856" cm="1">
        <f t="array" ref="K1856">GetNumByUnit(E1856,"廳")</f>
        <v>2</v>
      </c>
      <c r="L1856" cm="1">
        <f t="array" ref="L1856">GetNumByUnit(E1856,"衛")</f>
        <v>1</v>
      </c>
      <c r="M1856" t="str">
        <f t="shared" si="112"/>
        <v xml:space="preserve">新北市汐止區民族六街  </v>
      </c>
      <c r="N1856" t="str">
        <f t="shared" si="113"/>
        <v>新北市</v>
      </c>
      <c r="O1856">
        <f t="shared" si="114"/>
        <v>23000</v>
      </c>
      <c r="P1856" t="str">
        <f>_xlfn.XLOOKUP(N1856,區隔!$B$3:$B$20,區隔!C$3:C$20,0)</f>
        <v>北部</v>
      </c>
      <c r="Q1856" t="str">
        <f>LOOKUP(C1856,區隔!$F$3:$F$5,區隔!$E$3:$E$5)</f>
        <v>中坪數</v>
      </c>
      <c r="R1856">
        <f t="shared" si="115"/>
        <v>10</v>
      </c>
    </row>
    <row r="1857" spans="1:18" x14ac:dyDescent="0.3">
      <c r="A1857" s="7" t="s">
        <v>3946</v>
      </c>
      <c r="B1857" t="s">
        <v>1</v>
      </c>
      <c r="C1857">
        <v>31.65</v>
      </c>
      <c r="D1857" t="s">
        <v>652</v>
      </c>
      <c r="E1857" t="s">
        <v>187</v>
      </c>
      <c r="F1857" t="s">
        <v>3947</v>
      </c>
      <c r="G1857" t="s">
        <v>12</v>
      </c>
      <c r="H1857" t="str" cm="1">
        <f t="array" ref="H1857:I1857">_xlfn.TEXTSPLIT(SUBSTITUTE(D1857,"樓",""),"/",,,0)</f>
        <v>11</v>
      </c>
      <c r="I1857" t="str">
        <v>12</v>
      </c>
      <c r="J1857" cm="1">
        <f t="array" ref="J1857">GetNumByUnit(E1857,"房")</f>
        <v>3</v>
      </c>
      <c r="K1857" cm="1">
        <f t="array" ref="K1857">GetNumByUnit(E1857,"廳")</f>
        <v>2</v>
      </c>
      <c r="L1857" cm="1">
        <f t="array" ref="L1857">GetNumByUnit(E1857,"衛")</f>
        <v>1</v>
      </c>
      <c r="M1857" t="str">
        <f t="shared" si="112"/>
        <v xml:space="preserve">台中市潭子區頭張路一段  </v>
      </c>
      <c r="N1857" t="str">
        <f t="shared" si="113"/>
        <v>台中市</v>
      </c>
      <c r="O1857">
        <f t="shared" si="114"/>
        <v>31000</v>
      </c>
      <c r="P1857" t="str">
        <f>_xlfn.XLOOKUP(N1857,區隔!$B$3:$B$20,區隔!C$3:C$20,0)</f>
        <v>中部</v>
      </c>
      <c r="Q1857" t="str">
        <f>LOOKUP(C1857,區隔!$F$3:$F$5,區隔!$E$3:$E$5)</f>
        <v>大坪數</v>
      </c>
      <c r="R1857">
        <f t="shared" si="115"/>
        <v>20</v>
      </c>
    </row>
    <row r="1858" spans="1:18" x14ac:dyDescent="0.3">
      <c r="A1858" s="7" t="s">
        <v>3948</v>
      </c>
      <c r="B1858" t="s">
        <v>1</v>
      </c>
      <c r="C1858">
        <v>44.81</v>
      </c>
      <c r="D1858" t="s">
        <v>2344</v>
      </c>
      <c r="E1858" t="s">
        <v>53</v>
      </c>
      <c r="F1858" t="s">
        <v>3949</v>
      </c>
      <c r="G1858" t="s">
        <v>493</v>
      </c>
      <c r="H1858" t="str" cm="1">
        <f t="array" ref="H1858:I1858">_xlfn.TEXTSPLIT(SUBSTITUTE(D1858,"樓",""),"/",,,0)</f>
        <v>10</v>
      </c>
      <c r="I1858" t="str">
        <v>16</v>
      </c>
      <c r="J1858" cm="1">
        <f t="array" ref="J1858">GetNumByUnit(E1858,"房")</f>
        <v>3</v>
      </c>
      <c r="K1858" cm="1">
        <f t="array" ref="K1858">GetNumByUnit(E1858,"廳")</f>
        <v>2</v>
      </c>
      <c r="L1858" cm="1">
        <f t="array" ref="L1858">GetNumByUnit(E1858,"衛")</f>
        <v>2</v>
      </c>
      <c r="M1858" t="str">
        <f t="shared" si="112"/>
        <v xml:space="preserve"> 桃園市桃園區經國路  </v>
      </c>
      <c r="N1858" t="str">
        <f t="shared" si="113"/>
        <v>桃園市</v>
      </c>
      <c r="O1858">
        <f t="shared" si="114"/>
        <v>20000</v>
      </c>
      <c r="P1858" t="str">
        <f>_xlfn.XLOOKUP(N1858,區隔!$B$3:$B$20,區隔!C$3:C$20,0)</f>
        <v>北部</v>
      </c>
      <c r="Q1858" t="str">
        <f>LOOKUP(C1858,區隔!$F$3:$F$5,區隔!$E$3:$E$5)</f>
        <v>大坪數</v>
      </c>
      <c r="R1858">
        <f t="shared" si="115"/>
        <v>20</v>
      </c>
    </row>
    <row r="1859" spans="1:18" x14ac:dyDescent="0.3">
      <c r="A1859" s="7" t="s">
        <v>3950</v>
      </c>
      <c r="B1859" t="s">
        <v>1</v>
      </c>
      <c r="C1859">
        <v>56.05</v>
      </c>
      <c r="D1859" t="s">
        <v>72</v>
      </c>
      <c r="E1859" t="s">
        <v>3951</v>
      </c>
      <c r="F1859" t="s">
        <v>2884</v>
      </c>
      <c r="G1859" t="s">
        <v>210</v>
      </c>
      <c r="H1859" t="str" cm="1">
        <f t="array" ref="H1859:I1859">_xlfn.TEXTSPLIT(SUBSTITUTE(D1859,"樓",""),"/",,,0)</f>
        <v>1</v>
      </c>
      <c r="I1859" t="str">
        <v>7</v>
      </c>
      <c r="J1859" cm="1">
        <f t="array" ref="J1859">GetNumByUnit(E1859,"房")</f>
        <v>1</v>
      </c>
      <c r="K1859" cm="1">
        <f t="array" ref="K1859">GetNumByUnit(E1859,"廳")</f>
        <v>3</v>
      </c>
      <c r="L1859" cm="1">
        <f t="array" ref="L1859">GetNumByUnit(E1859,"衛")</f>
        <v>2</v>
      </c>
      <c r="M1859" t="str">
        <f t="shared" ref="M1859:M1922" si="116">IFERROR(_xlfn.TEXTAFTER(F1859,"/",LEN(F1859)-LEN(SUBSTITUTE(F1859,"/",""))),F1859)</f>
        <v xml:space="preserve">台中市西區美村路一段  </v>
      </c>
      <c r="N1859" t="str">
        <f t="shared" ref="N1859:N1922" si="117">TRIM(LEFT(M1859,MIN(IFERROR(SEARCH("縣",M1859),999),IFERROR(SEARCH("市",M1859),999))))</f>
        <v>台中市</v>
      </c>
      <c r="O1859">
        <f t="shared" ref="O1859:O1922" si="118">VALUE(SUBSTITUTE(SUBSTITUTE(G1859,",", ""),"元/月",""))</f>
        <v>50000</v>
      </c>
      <c r="P1859" t="str">
        <f>_xlfn.XLOOKUP(N1859,區隔!$B$3:$B$20,區隔!C$3:C$20,0)</f>
        <v>中部</v>
      </c>
      <c r="Q1859" t="str">
        <f>LOOKUP(C1859,區隔!$F$3:$F$5,區隔!$E$3:$E$5)</f>
        <v>大坪數</v>
      </c>
      <c r="R1859">
        <f t="shared" ref="R1859:R1922" si="119">_xlfn.XLOOKUP(CEILING(I1859,10),_xlfn.SEQUENCE(100,,10,10),_xlfn.SEQUENCE(100,,10,10))</f>
        <v>10</v>
      </c>
    </row>
    <row r="1860" spans="1:18" x14ac:dyDescent="0.3">
      <c r="A1860" s="7" t="s">
        <v>3952</v>
      </c>
      <c r="B1860" t="s">
        <v>1</v>
      </c>
      <c r="C1860">
        <v>44.1</v>
      </c>
      <c r="D1860" t="s">
        <v>1913</v>
      </c>
      <c r="E1860" t="s">
        <v>53</v>
      </c>
      <c r="F1860" t="s">
        <v>3953</v>
      </c>
      <c r="G1860" t="s">
        <v>365</v>
      </c>
      <c r="H1860" t="str" cm="1">
        <f t="array" ref="H1860:I1860">_xlfn.TEXTSPLIT(SUBSTITUTE(D1860,"樓",""),"/",,,0)</f>
        <v>24</v>
      </c>
      <c r="I1860" t="str">
        <v>24</v>
      </c>
      <c r="J1860" cm="1">
        <f t="array" ref="J1860">GetNumByUnit(E1860,"房")</f>
        <v>3</v>
      </c>
      <c r="K1860" cm="1">
        <f t="array" ref="K1860">GetNumByUnit(E1860,"廳")</f>
        <v>2</v>
      </c>
      <c r="L1860" cm="1">
        <f t="array" ref="L1860">GetNumByUnit(E1860,"衛")</f>
        <v>2</v>
      </c>
      <c r="M1860" t="str">
        <f t="shared" si="116"/>
        <v xml:space="preserve">新竹市新竹市關新路  </v>
      </c>
      <c r="N1860" t="str">
        <f t="shared" si="117"/>
        <v>新竹市</v>
      </c>
      <c r="O1860">
        <f t="shared" si="118"/>
        <v>42000</v>
      </c>
      <c r="P1860" t="str">
        <f>_xlfn.XLOOKUP(N1860,區隔!$B$3:$B$20,區隔!C$3:C$20,0)</f>
        <v>北部</v>
      </c>
      <c r="Q1860" t="str">
        <f>LOOKUP(C1860,區隔!$F$3:$F$5,區隔!$E$3:$E$5)</f>
        <v>大坪數</v>
      </c>
      <c r="R1860">
        <f t="shared" si="119"/>
        <v>30</v>
      </c>
    </row>
    <row r="1861" spans="1:18" x14ac:dyDescent="0.3">
      <c r="A1861" s="7" t="s">
        <v>3954</v>
      </c>
      <c r="B1861" t="s">
        <v>1</v>
      </c>
      <c r="C1861">
        <v>28.28</v>
      </c>
      <c r="D1861" t="s">
        <v>64</v>
      </c>
      <c r="E1861" t="s">
        <v>53</v>
      </c>
      <c r="F1861" t="s">
        <v>3797</v>
      </c>
      <c r="G1861" t="s">
        <v>30</v>
      </c>
      <c r="H1861" t="str" cm="1">
        <f t="array" ref="H1861:I1861">_xlfn.TEXTSPLIT(SUBSTITUTE(D1861,"樓",""),"/",,,0)</f>
        <v>1</v>
      </c>
      <c r="I1861" t="str">
        <v>4</v>
      </c>
      <c r="J1861" cm="1">
        <f t="array" ref="J1861">GetNumByUnit(E1861,"房")</f>
        <v>3</v>
      </c>
      <c r="K1861" cm="1">
        <f t="array" ref="K1861">GetNumByUnit(E1861,"廳")</f>
        <v>2</v>
      </c>
      <c r="L1861" cm="1">
        <f t="array" ref="L1861">GetNumByUnit(E1861,"衛")</f>
        <v>2</v>
      </c>
      <c r="M1861" t="str">
        <f t="shared" si="116"/>
        <v xml:space="preserve">新北市林口區仁愛路二段  </v>
      </c>
      <c r="N1861" t="str">
        <f t="shared" si="117"/>
        <v>新北市</v>
      </c>
      <c r="O1861">
        <f t="shared" si="118"/>
        <v>65000</v>
      </c>
      <c r="P1861" t="str">
        <f>_xlfn.XLOOKUP(N1861,區隔!$B$3:$B$20,區隔!C$3:C$20,0)</f>
        <v>北部</v>
      </c>
      <c r="Q1861" t="str">
        <f>LOOKUP(C1861,區隔!$F$3:$F$5,區隔!$E$3:$E$5)</f>
        <v>中坪數</v>
      </c>
      <c r="R1861">
        <f t="shared" si="119"/>
        <v>10</v>
      </c>
    </row>
    <row r="1862" spans="1:18" x14ac:dyDescent="0.3">
      <c r="A1862" s="7" t="s">
        <v>3955</v>
      </c>
      <c r="B1862" t="s">
        <v>1</v>
      </c>
      <c r="C1862">
        <v>48.77</v>
      </c>
      <c r="D1862" t="s">
        <v>2039</v>
      </c>
      <c r="E1862" t="s">
        <v>53</v>
      </c>
      <c r="F1862" t="s">
        <v>2040</v>
      </c>
      <c r="G1862" t="s">
        <v>83</v>
      </c>
      <c r="H1862" t="str" cm="1">
        <f t="array" ref="H1862:I1862">_xlfn.TEXTSPLIT(SUBSTITUTE(D1862,"樓",""),"/",,,0)</f>
        <v>16</v>
      </c>
      <c r="I1862" t="str">
        <v>29</v>
      </c>
      <c r="J1862" cm="1">
        <f t="array" ref="J1862">GetNumByUnit(E1862,"房")</f>
        <v>3</v>
      </c>
      <c r="K1862" cm="1">
        <f t="array" ref="K1862">GetNumByUnit(E1862,"廳")</f>
        <v>2</v>
      </c>
      <c r="L1862" cm="1">
        <f t="array" ref="L1862">GetNumByUnit(E1862,"衛")</f>
        <v>2</v>
      </c>
      <c r="M1862" t="str">
        <f t="shared" si="116"/>
        <v xml:space="preserve">新北市淡水區新市三路二段  </v>
      </c>
      <c r="N1862" t="str">
        <f t="shared" si="117"/>
        <v>新北市</v>
      </c>
      <c r="O1862">
        <f t="shared" si="118"/>
        <v>27000</v>
      </c>
      <c r="P1862" t="str">
        <f>_xlfn.XLOOKUP(N1862,區隔!$B$3:$B$20,區隔!C$3:C$20,0)</f>
        <v>北部</v>
      </c>
      <c r="Q1862" t="str">
        <f>LOOKUP(C1862,區隔!$F$3:$F$5,區隔!$E$3:$E$5)</f>
        <v>大坪數</v>
      </c>
      <c r="R1862">
        <f t="shared" si="119"/>
        <v>30</v>
      </c>
    </row>
    <row r="1863" spans="1:18" x14ac:dyDescent="0.3">
      <c r="A1863" s="7" t="s">
        <v>1121</v>
      </c>
      <c r="B1863" t="s">
        <v>1</v>
      </c>
      <c r="C1863">
        <v>55.08</v>
      </c>
      <c r="D1863" t="s">
        <v>432</v>
      </c>
      <c r="E1863" t="s">
        <v>53</v>
      </c>
      <c r="F1863" t="s">
        <v>1122</v>
      </c>
      <c r="G1863" t="s">
        <v>444</v>
      </c>
      <c r="H1863" t="str" cm="1">
        <f t="array" ref="H1863:I1863">_xlfn.TEXTSPLIT(SUBSTITUTE(D1863,"樓",""),"/",,,0)</f>
        <v>7</v>
      </c>
      <c r="I1863" t="str">
        <v>12</v>
      </c>
      <c r="J1863" cm="1">
        <f t="array" ref="J1863">GetNumByUnit(E1863,"房")</f>
        <v>3</v>
      </c>
      <c r="K1863" cm="1">
        <f t="array" ref="K1863">GetNumByUnit(E1863,"廳")</f>
        <v>2</v>
      </c>
      <c r="L1863" cm="1">
        <f t="array" ref="L1863">GetNumByUnit(E1863,"衛")</f>
        <v>2</v>
      </c>
      <c r="M1863" t="str">
        <f t="shared" si="116"/>
        <v xml:space="preserve">台北市士林區福志路  </v>
      </c>
      <c r="N1863" t="str">
        <f t="shared" si="117"/>
        <v>台北市</v>
      </c>
      <c r="O1863">
        <f t="shared" si="118"/>
        <v>85000</v>
      </c>
      <c r="P1863" t="str">
        <f>_xlfn.XLOOKUP(N1863,區隔!$B$3:$B$20,區隔!C$3:C$20,0)</f>
        <v>北部</v>
      </c>
      <c r="Q1863" t="str">
        <f>LOOKUP(C1863,區隔!$F$3:$F$5,區隔!$E$3:$E$5)</f>
        <v>大坪數</v>
      </c>
      <c r="R1863">
        <f t="shared" si="119"/>
        <v>20</v>
      </c>
    </row>
    <row r="1864" spans="1:18" x14ac:dyDescent="0.3">
      <c r="A1864" s="7" t="s">
        <v>3956</v>
      </c>
      <c r="B1864" t="s">
        <v>1</v>
      </c>
      <c r="C1864">
        <v>57.6</v>
      </c>
      <c r="D1864" t="s">
        <v>1108</v>
      </c>
      <c r="E1864" t="s">
        <v>53</v>
      </c>
      <c r="F1864" t="s">
        <v>2799</v>
      </c>
      <c r="G1864" t="s">
        <v>234</v>
      </c>
      <c r="H1864" t="str" cm="1">
        <f t="array" ref="H1864:I1864">_xlfn.TEXTSPLIT(SUBSTITUTE(D1864,"樓",""),"/",,,0)</f>
        <v>2</v>
      </c>
      <c r="I1864" t="str">
        <v>25</v>
      </c>
      <c r="J1864" cm="1">
        <f t="array" ref="J1864">GetNumByUnit(E1864,"房")</f>
        <v>3</v>
      </c>
      <c r="K1864" cm="1">
        <f t="array" ref="K1864">GetNumByUnit(E1864,"廳")</f>
        <v>2</v>
      </c>
      <c r="L1864" cm="1">
        <f t="array" ref="L1864">GetNumByUnit(E1864,"衛")</f>
        <v>2</v>
      </c>
      <c r="M1864" t="str">
        <f t="shared" si="116"/>
        <v xml:space="preserve">桃園市桃園區朝陽街  </v>
      </c>
      <c r="N1864" t="str">
        <f t="shared" si="117"/>
        <v>桃園市</v>
      </c>
      <c r="O1864">
        <f t="shared" si="118"/>
        <v>39800</v>
      </c>
      <c r="P1864" t="str">
        <f>_xlfn.XLOOKUP(N1864,區隔!$B$3:$B$20,區隔!C$3:C$20,0)</f>
        <v>北部</v>
      </c>
      <c r="Q1864" t="str">
        <f>LOOKUP(C1864,區隔!$F$3:$F$5,區隔!$E$3:$E$5)</f>
        <v>大坪數</v>
      </c>
      <c r="R1864">
        <f t="shared" si="119"/>
        <v>30</v>
      </c>
    </row>
    <row r="1865" spans="1:18" x14ac:dyDescent="0.3">
      <c r="A1865" s="7" t="s">
        <v>3957</v>
      </c>
      <c r="B1865" t="s">
        <v>1</v>
      </c>
      <c r="C1865">
        <v>47.91</v>
      </c>
      <c r="D1865" t="s">
        <v>281</v>
      </c>
      <c r="E1865" t="s">
        <v>180</v>
      </c>
      <c r="F1865" t="s">
        <v>3958</v>
      </c>
      <c r="G1865" t="s">
        <v>172</v>
      </c>
      <c r="H1865" t="str" cm="1">
        <f t="array" ref="H1865:I1865">_xlfn.TEXTSPLIT(SUBSTITUTE(D1865,"樓",""),"/",,,0)</f>
        <v>1-2</v>
      </c>
      <c r="I1865" t="str">
        <v>4</v>
      </c>
      <c r="J1865" cm="1">
        <f t="array" ref="J1865">GetNumByUnit(E1865,"房")</f>
        <v>1</v>
      </c>
      <c r="K1865" cm="1">
        <f t="array" ref="K1865">GetNumByUnit(E1865,"廳")</f>
        <v>2</v>
      </c>
      <c r="L1865" cm="1">
        <f t="array" ref="L1865">GetNumByUnit(E1865,"衛")</f>
        <v>1</v>
      </c>
      <c r="M1865" t="str">
        <f t="shared" si="116"/>
        <v xml:space="preserve">台中市西屯區福星路  </v>
      </c>
      <c r="N1865" t="str">
        <f t="shared" si="117"/>
        <v>台中市</v>
      </c>
      <c r="O1865">
        <f t="shared" si="118"/>
        <v>80000</v>
      </c>
      <c r="P1865" t="str">
        <f>_xlfn.XLOOKUP(N1865,區隔!$B$3:$B$20,區隔!C$3:C$20,0)</f>
        <v>中部</v>
      </c>
      <c r="Q1865" t="str">
        <f>LOOKUP(C1865,區隔!$F$3:$F$5,區隔!$E$3:$E$5)</f>
        <v>大坪數</v>
      </c>
      <c r="R1865">
        <f t="shared" si="119"/>
        <v>10</v>
      </c>
    </row>
    <row r="1866" spans="1:18" x14ac:dyDescent="0.3">
      <c r="A1866" s="7" t="s">
        <v>3959</v>
      </c>
      <c r="B1866" t="s">
        <v>1</v>
      </c>
      <c r="C1866">
        <v>43.52</v>
      </c>
      <c r="D1866" t="s">
        <v>2148</v>
      </c>
      <c r="E1866" t="s">
        <v>53</v>
      </c>
      <c r="F1866" t="s">
        <v>1764</v>
      </c>
      <c r="G1866" t="s">
        <v>434</v>
      </c>
      <c r="H1866" t="str" cm="1">
        <f t="array" ref="H1866:I1866">_xlfn.TEXTSPLIT(SUBSTITUTE(D1866,"樓",""),"/",,,0)</f>
        <v>9</v>
      </c>
      <c r="I1866" t="str">
        <v>13</v>
      </c>
      <c r="J1866" cm="1">
        <f t="array" ref="J1866">GetNumByUnit(E1866,"房")</f>
        <v>3</v>
      </c>
      <c r="K1866" cm="1">
        <f t="array" ref="K1866">GetNumByUnit(E1866,"廳")</f>
        <v>2</v>
      </c>
      <c r="L1866" cm="1">
        <f t="array" ref="L1866">GetNumByUnit(E1866,"衛")</f>
        <v>2</v>
      </c>
      <c r="M1866" t="str">
        <f t="shared" si="116"/>
        <v xml:space="preserve">新北市汐止區樟樹二路  </v>
      </c>
      <c r="N1866" t="str">
        <f t="shared" si="117"/>
        <v>新北市</v>
      </c>
      <c r="O1866">
        <f t="shared" si="118"/>
        <v>33000</v>
      </c>
      <c r="P1866" t="str">
        <f>_xlfn.XLOOKUP(N1866,區隔!$B$3:$B$20,區隔!C$3:C$20,0)</f>
        <v>北部</v>
      </c>
      <c r="Q1866" t="str">
        <f>LOOKUP(C1866,區隔!$F$3:$F$5,區隔!$E$3:$E$5)</f>
        <v>大坪數</v>
      </c>
      <c r="R1866">
        <f t="shared" si="119"/>
        <v>20</v>
      </c>
    </row>
    <row r="1867" spans="1:18" x14ac:dyDescent="0.3">
      <c r="A1867" s="7" t="s">
        <v>3960</v>
      </c>
      <c r="B1867" t="s">
        <v>1</v>
      </c>
      <c r="C1867">
        <v>48.18</v>
      </c>
      <c r="D1867" t="s">
        <v>151</v>
      </c>
      <c r="E1867" t="s">
        <v>53</v>
      </c>
      <c r="F1867" t="s">
        <v>1755</v>
      </c>
      <c r="G1867" t="s">
        <v>143</v>
      </c>
      <c r="H1867" t="str" cm="1">
        <f t="array" ref="H1867:I1867">_xlfn.TEXTSPLIT(SUBSTITUTE(D1867,"樓",""),"/",,,0)</f>
        <v>6</v>
      </c>
      <c r="I1867" t="str">
        <v>14</v>
      </c>
      <c r="J1867" cm="1">
        <f t="array" ref="J1867">GetNumByUnit(E1867,"房")</f>
        <v>3</v>
      </c>
      <c r="K1867" cm="1">
        <f t="array" ref="K1867">GetNumByUnit(E1867,"廳")</f>
        <v>2</v>
      </c>
      <c r="L1867" cm="1">
        <f t="array" ref="L1867">GetNumByUnit(E1867,"衛")</f>
        <v>2</v>
      </c>
      <c r="M1867" t="str">
        <f t="shared" si="116"/>
        <v xml:space="preserve">新北市泰山區明志路三段  </v>
      </c>
      <c r="N1867" t="str">
        <f t="shared" si="117"/>
        <v>新北市</v>
      </c>
      <c r="O1867">
        <f t="shared" si="118"/>
        <v>36000</v>
      </c>
      <c r="P1867" t="str">
        <f>_xlfn.XLOOKUP(N1867,區隔!$B$3:$B$20,區隔!C$3:C$20,0)</f>
        <v>北部</v>
      </c>
      <c r="Q1867" t="str">
        <f>LOOKUP(C1867,區隔!$F$3:$F$5,區隔!$E$3:$E$5)</f>
        <v>大坪數</v>
      </c>
      <c r="R1867">
        <f t="shared" si="119"/>
        <v>20</v>
      </c>
    </row>
    <row r="1868" spans="1:18" x14ac:dyDescent="0.3">
      <c r="A1868" s="7" t="s">
        <v>1127</v>
      </c>
      <c r="B1868" t="s">
        <v>1</v>
      </c>
      <c r="C1868">
        <v>20.52</v>
      </c>
      <c r="D1868" t="s">
        <v>765</v>
      </c>
      <c r="E1868" t="s">
        <v>141</v>
      </c>
      <c r="F1868" t="s">
        <v>1128</v>
      </c>
      <c r="G1868" t="s">
        <v>438</v>
      </c>
      <c r="H1868" t="str" cm="1">
        <f t="array" ref="H1868:I1868">_xlfn.TEXTSPLIT(SUBSTITUTE(D1868,"樓",""),"/",,,0)</f>
        <v>6</v>
      </c>
      <c r="I1868" t="str">
        <v>15</v>
      </c>
      <c r="J1868" cm="1">
        <f t="array" ref="J1868">GetNumByUnit(E1868,"房")</f>
        <v>2</v>
      </c>
      <c r="K1868" cm="1">
        <f t="array" ref="K1868">GetNumByUnit(E1868,"廳")</f>
        <v>1</v>
      </c>
      <c r="L1868" cm="1">
        <f t="array" ref="L1868">GetNumByUnit(E1868,"衛")</f>
        <v>1</v>
      </c>
      <c r="M1868" t="str">
        <f t="shared" si="116"/>
        <v xml:space="preserve">台北市中山區撫順街  </v>
      </c>
      <c r="N1868" t="str">
        <f t="shared" si="117"/>
        <v>台北市</v>
      </c>
      <c r="O1868">
        <f t="shared" si="118"/>
        <v>56000</v>
      </c>
      <c r="P1868" t="str">
        <f>_xlfn.XLOOKUP(N1868,區隔!$B$3:$B$20,區隔!C$3:C$20,0)</f>
        <v>北部</v>
      </c>
      <c r="Q1868" t="str">
        <f>LOOKUP(C1868,區隔!$F$3:$F$5,區隔!$E$3:$E$5)</f>
        <v>中坪數</v>
      </c>
      <c r="R1868">
        <f t="shared" si="119"/>
        <v>20</v>
      </c>
    </row>
    <row r="1869" spans="1:18" x14ac:dyDescent="0.3">
      <c r="A1869" s="7" t="s">
        <v>3961</v>
      </c>
      <c r="B1869" t="s">
        <v>1</v>
      </c>
      <c r="C1869">
        <v>30.77</v>
      </c>
      <c r="D1869" t="s">
        <v>1520</v>
      </c>
      <c r="E1869" t="s">
        <v>61</v>
      </c>
      <c r="F1869" t="s">
        <v>1744</v>
      </c>
      <c r="G1869" t="s">
        <v>29</v>
      </c>
      <c r="H1869" t="str" cm="1">
        <f t="array" ref="H1869:I1869">_xlfn.TEXTSPLIT(SUBSTITUTE(D1869,"樓",""),"/",,,0)</f>
        <v>7</v>
      </c>
      <c r="I1869" t="str">
        <v>19</v>
      </c>
      <c r="J1869" cm="1">
        <f t="array" ref="J1869">GetNumByUnit(E1869,"房")</f>
        <v>2</v>
      </c>
      <c r="K1869" cm="1">
        <f t="array" ref="K1869">GetNumByUnit(E1869,"廳")</f>
        <v>2</v>
      </c>
      <c r="L1869" cm="1">
        <f t="array" ref="L1869">GetNumByUnit(E1869,"衛")</f>
        <v>1</v>
      </c>
      <c r="M1869" t="str">
        <f t="shared" si="116"/>
        <v xml:space="preserve">新北市三峽區學勤路  </v>
      </c>
      <c r="N1869" t="str">
        <f t="shared" si="117"/>
        <v>新北市</v>
      </c>
      <c r="O1869">
        <f t="shared" si="118"/>
        <v>25000</v>
      </c>
      <c r="P1869" t="str">
        <f>_xlfn.XLOOKUP(N1869,區隔!$B$3:$B$20,區隔!C$3:C$20,0)</f>
        <v>北部</v>
      </c>
      <c r="Q1869" t="str">
        <f>LOOKUP(C1869,區隔!$F$3:$F$5,區隔!$E$3:$E$5)</f>
        <v>大坪數</v>
      </c>
      <c r="R1869">
        <f t="shared" si="119"/>
        <v>20</v>
      </c>
    </row>
    <row r="1870" spans="1:18" x14ac:dyDescent="0.3">
      <c r="A1870" s="7" t="s">
        <v>3964</v>
      </c>
      <c r="B1870" t="s">
        <v>1</v>
      </c>
      <c r="C1870">
        <v>37.06</v>
      </c>
      <c r="D1870" t="s">
        <v>389</v>
      </c>
      <c r="E1870" t="s">
        <v>51</v>
      </c>
      <c r="F1870" t="s">
        <v>1496</v>
      </c>
      <c r="G1870" t="s">
        <v>434</v>
      </c>
      <c r="H1870" t="str" cm="1">
        <f t="array" ref="H1870:I1870">_xlfn.TEXTSPLIT(SUBSTITUTE(D1870,"樓",""),"/",,,0)</f>
        <v>3</v>
      </c>
      <c r="I1870" t="str">
        <v>14</v>
      </c>
      <c r="J1870" cm="1">
        <f t="array" ref="J1870">GetNumByUnit(E1870,"房")</f>
        <v>2</v>
      </c>
      <c r="K1870" cm="1">
        <f t="array" ref="K1870">GetNumByUnit(E1870,"廳")</f>
        <v>2</v>
      </c>
      <c r="L1870" cm="1">
        <f t="array" ref="L1870">GetNumByUnit(E1870,"衛")</f>
        <v>2</v>
      </c>
      <c r="M1870" t="str">
        <f t="shared" si="116"/>
        <v xml:space="preserve">台中市太平區環中東路三段  </v>
      </c>
      <c r="N1870" t="str">
        <f t="shared" si="117"/>
        <v>台中市</v>
      </c>
      <c r="O1870">
        <f t="shared" si="118"/>
        <v>33000</v>
      </c>
      <c r="P1870" t="str">
        <f>_xlfn.XLOOKUP(N1870,區隔!$B$3:$B$20,區隔!C$3:C$20,0)</f>
        <v>中部</v>
      </c>
      <c r="Q1870" t="str">
        <f>LOOKUP(C1870,區隔!$F$3:$F$5,區隔!$E$3:$E$5)</f>
        <v>大坪數</v>
      </c>
      <c r="R1870">
        <f t="shared" si="119"/>
        <v>20</v>
      </c>
    </row>
    <row r="1871" spans="1:18" x14ac:dyDescent="0.3">
      <c r="A1871" s="7" t="s">
        <v>3965</v>
      </c>
      <c r="B1871" t="s">
        <v>1</v>
      </c>
      <c r="C1871">
        <v>32.229999999999997</v>
      </c>
      <c r="D1871" t="s">
        <v>778</v>
      </c>
      <c r="E1871" t="s">
        <v>702</v>
      </c>
      <c r="F1871" t="s">
        <v>2853</v>
      </c>
      <c r="G1871" t="s">
        <v>243</v>
      </c>
      <c r="H1871" t="str" cm="1">
        <f t="array" ref="H1871:I1871">_xlfn.TEXTSPLIT(SUBSTITUTE(D1871,"樓",""),"/",,,0)</f>
        <v>11</v>
      </c>
      <c r="I1871" t="str">
        <v>18</v>
      </c>
      <c r="J1871" cm="1">
        <f t="array" ref="J1871">GetNumByUnit(E1871,"房")</f>
        <v>4</v>
      </c>
      <c r="K1871" cm="1">
        <f t="array" ref="K1871">GetNumByUnit(E1871,"廳")</f>
        <v>2</v>
      </c>
      <c r="L1871" cm="1">
        <f t="array" ref="L1871">GetNumByUnit(E1871,"衛")</f>
        <v>1</v>
      </c>
      <c r="M1871" t="str">
        <f t="shared" si="116"/>
        <v xml:space="preserve">新北市土城區金城路二段  </v>
      </c>
      <c r="N1871" t="str">
        <f t="shared" si="117"/>
        <v>新北市</v>
      </c>
      <c r="O1871">
        <f t="shared" si="118"/>
        <v>30000</v>
      </c>
      <c r="P1871" t="str">
        <f>_xlfn.XLOOKUP(N1871,區隔!$B$3:$B$20,區隔!C$3:C$20,0)</f>
        <v>北部</v>
      </c>
      <c r="Q1871" t="str">
        <f>LOOKUP(C1871,區隔!$F$3:$F$5,區隔!$E$3:$E$5)</f>
        <v>大坪數</v>
      </c>
      <c r="R1871">
        <f t="shared" si="119"/>
        <v>20</v>
      </c>
    </row>
    <row r="1872" spans="1:18" x14ac:dyDescent="0.3">
      <c r="A1872" s="7" t="s">
        <v>3966</v>
      </c>
      <c r="B1872" t="s">
        <v>1</v>
      </c>
      <c r="C1872">
        <v>5</v>
      </c>
      <c r="D1872" t="s">
        <v>64</v>
      </c>
      <c r="E1872" t="s">
        <v>59</v>
      </c>
      <c r="F1872" t="s">
        <v>3407</v>
      </c>
      <c r="G1872" t="s">
        <v>20</v>
      </c>
      <c r="H1872" t="str" cm="1">
        <f t="array" ref="H1872:I1872">_xlfn.TEXTSPLIT(SUBSTITUTE(D1872,"樓",""),"/",,,0)</f>
        <v>1</v>
      </c>
      <c r="I1872" t="str">
        <v>4</v>
      </c>
      <c r="J1872" cm="1">
        <f t="array" ref="J1872">GetNumByUnit(E1872,"房")</f>
        <v>1</v>
      </c>
      <c r="K1872" t="str" cm="1">
        <f t="array" ref="K1872">GetNumByUnit(E1872,"廳")</f>
        <v/>
      </c>
      <c r="L1872" cm="1">
        <f t="array" ref="L1872">GetNumByUnit(E1872,"衛")</f>
        <v>1</v>
      </c>
      <c r="M1872" t="str">
        <f t="shared" si="116"/>
        <v xml:space="preserve">新北市永和區文化路  </v>
      </c>
      <c r="N1872" t="str">
        <f t="shared" si="117"/>
        <v>新北市</v>
      </c>
      <c r="O1872">
        <f t="shared" si="118"/>
        <v>12000</v>
      </c>
      <c r="P1872" t="str">
        <f>_xlfn.XLOOKUP(N1872,區隔!$B$3:$B$20,區隔!C$3:C$20,0)</f>
        <v>北部</v>
      </c>
      <c r="Q1872" t="str">
        <f>LOOKUP(C1872,區隔!$F$3:$F$5,區隔!$E$3:$E$5)</f>
        <v>小坪數</v>
      </c>
      <c r="R1872">
        <f t="shared" si="119"/>
        <v>10</v>
      </c>
    </row>
    <row r="1873" spans="1:18" x14ac:dyDescent="0.3">
      <c r="A1873" s="7" t="s">
        <v>1129</v>
      </c>
      <c r="B1873" t="s">
        <v>1</v>
      </c>
      <c r="C1873">
        <v>18.43</v>
      </c>
      <c r="D1873" t="s">
        <v>1003</v>
      </c>
      <c r="E1873" t="s">
        <v>120</v>
      </c>
      <c r="F1873" t="s">
        <v>264</v>
      </c>
      <c r="G1873" t="s">
        <v>3</v>
      </c>
      <c r="H1873" t="str" cm="1">
        <f t="array" ref="H1873:I1873">_xlfn.TEXTSPLIT(SUBSTITUTE(D1873,"樓",""),"/",,,0)</f>
        <v>8</v>
      </c>
      <c r="I1873" t="str">
        <v>19</v>
      </c>
      <c r="J1873" cm="1">
        <f t="array" ref="J1873">GetNumByUnit(E1873,"房")</f>
        <v>1</v>
      </c>
      <c r="K1873" cm="1">
        <f t="array" ref="K1873">GetNumByUnit(E1873,"廳")</f>
        <v>1</v>
      </c>
      <c r="L1873" cm="1">
        <f t="array" ref="L1873">GetNumByUnit(E1873,"衛")</f>
        <v>1</v>
      </c>
      <c r="M1873" t="str">
        <f t="shared" si="116"/>
        <v xml:space="preserve">台北市信義區信義路五段  </v>
      </c>
      <c r="N1873" t="str">
        <f t="shared" si="117"/>
        <v>台北市</v>
      </c>
      <c r="O1873">
        <f t="shared" si="118"/>
        <v>55000</v>
      </c>
      <c r="P1873" t="str">
        <f>_xlfn.XLOOKUP(N1873,區隔!$B$3:$B$20,區隔!C$3:C$20,0)</f>
        <v>北部</v>
      </c>
      <c r="Q1873" t="str">
        <f>LOOKUP(C1873,區隔!$F$3:$F$5,區隔!$E$3:$E$5)</f>
        <v>中坪數</v>
      </c>
      <c r="R1873">
        <f t="shared" si="119"/>
        <v>20</v>
      </c>
    </row>
    <row r="1874" spans="1:18" x14ac:dyDescent="0.3">
      <c r="A1874" s="7" t="s">
        <v>3967</v>
      </c>
      <c r="B1874" t="s">
        <v>1</v>
      </c>
      <c r="C1874">
        <v>37.4</v>
      </c>
      <c r="D1874" t="s">
        <v>853</v>
      </c>
      <c r="E1874" t="s">
        <v>51</v>
      </c>
      <c r="F1874" t="s">
        <v>1663</v>
      </c>
      <c r="G1874" t="s">
        <v>29</v>
      </c>
      <c r="H1874" t="str" cm="1">
        <f t="array" ref="H1874:I1874">_xlfn.TEXTSPLIT(SUBSTITUTE(D1874,"樓",""),"/",,,0)</f>
        <v>13</v>
      </c>
      <c r="I1874" t="str">
        <v>14</v>
      </c>
      <c r="J1874" cm="1">
        <f t="array" ref="J1874">GetNumByUnit(E1874,"房")</f>
        <v>2</v>
      </c>
      <c r="K1874" cm="1">
        <f t="array" ref="K1874">GetNumByUnit(E1874,"廳")</f>
        <v>2</v>
      </c>
      <c r="L1874" cm="1">
        <f t="array" ref="L1874">GetNumByUnit(E1874,"衛")</f>
        <v>2</v>
      </c>
      <c r="M1874" t="str">
        <f t="shared" si="116"/>
        <v xml:space="preserve">台南市安南區安中二街  </v>
      </c>
      <c r="N1874" t="str">
        <f t="shared" si="117"/>
        <v>台南市</v>
      </c>
      <c r="O1874">
        <f t="shared" si="118"/>
        <v>25000</v>
      </c>
      <c r="P1874" t="str">
        <f>_xlfn.XLOOKUP(N1874,區隔!$B$3:$B$20,區隔!C$3:C$20,0)</f>
        <v>南部</v>
      </c>
      <c r="Q1874" t="str">
        <f>LOOKUP(C1874,區隔!$F$3:$F$5,區隔!$E$3:$E$5)</f>
        <v>大坪數</v>
      </c>
      <c r="R1874">
        <f t="shared" si="119"/>
        <v>20</v>
      </c>
    </row>
    <row r="1875" spans="1:18" x14ac:dyDescent="0.3">
      <c r="A1875" s="7" t="s">
        <v>3968</v>
      </c>
      <c r="B1875" t="s">
        <v>1</v>
      </c>
      <c r="C1875">
        <v>88.49</v>
      </c>
      <c r="D1875" t="s">
        <v>1077</v>
      </c>
      <c r="E1875" t="s">
        <v>3969</v>
      </c>
      <c r="F1875" t="s">
        <v>3970</v>
      </c>
      <c r="G1875" t="s">
        <v>3</v>
      </c>
      <c r="H1875" t="str" cm="1">
        <f t="array" ref="H1875:I1875">_xlfn.TEXTSPLIT(SUBSTITUTE(D1875,"樓",""),"/",,,0)</f>
        <v>1-5</v>
      </c>
      <c r="I1875" t="str">
        <v>5</v>
      </c>
      <c r="J1875" cm="1">
        <f t="array" ref="J1875">GetNumByUnit(E1875,"房")</f>
        <v>4</v>
      </c>
      <c r="K1875" cm="1">
        <f t="array" ref="K1875">GetNumByUnit(E1875,"廳")</f>
        <v>4</v>
      </c>
      <c r="L1875" cm="1">
        <f t="array" ref="L1875">GetNumByUnit(E1875,"衛")</f>
        <v>3</v>
      </c>
      <c r="M1875" t="str">
        <f t="shared" si="116"/>
        <v xml:space="preserve">台南市東區裕和路  </v>
      </c>
      <c r="N1875" t="str">
        <f t="shared" si="117"/>
        <v>台南市</v>
      </c>
      <c r="O1875">
        <f t="shared" si="118"/>
        <v>55000</v>
      </c>
      <c r="P1875" t="str">
        <f>_xlfn.XLOOKUP(N1875,區隔!$B$3:$B$20,區隔!C$3:C$20,0)</f>
        <v>南部</v>
      </c>
      <c r="Q1875" t="str">
        <f>LOOKUP(C1875,區隔!$F$3:$F$5,區隔!$E$3:$E$5)</f>
        <v>大坪數</v>
      </c>
      <c r="R1875">
        <f t="shared" si="119"/>
        <v>10</v>
      </c>
    </row>
    <row r="1876" spans="1:18" x14ac:dyDescent="0.3">
      <c r="A1876" s="7" t="s">
        <v>3971</v>
      </c>
      <c r="B1876" t="s">
        <v>1</v>
      </c>
      <c r="C1876">
        <v>40.22</v>
      </c>
      <c r="D1876" t="s">
        <v>800</v>
      </c>
      <c r="E1876" t="s">
        <v>53</v>
      </c>
      <c r="F1876" t="s">
        <v>3499</v>
      </c>
      <c r="G1876" t="s">
        <v>143</v>
      </c>
      <c r="H1876" t="str" cm="1">
        <f t="array" ref="H1876:I1876">_xlfn.TEXTSPLIT(SUBSTITUTE(D1876,"樓",""),"/",,,0)</f>
        <v>14</v>
      </c>
      <c r="I1876" t="str">
        <v>14</v>
      </c>
      <c r="J1876" cm="1">
        <f t="array" ref="J1876">GetNumByUnit(E1876,"房")</f>
        <v>3</v>
      </c>
      <c r="K1876" cm="1">
        <f t="array" ref="K1876">GetNumByUnit(E1876,"廳")</f>
        <v>2</v>
      </c>
      <c r="L1876" cm="1">
        <f t="array" ref="L1876">GetNumByUnit(E1876,"衛")</f>
        <v>2</v>
      </c>
      <c r="M1876" t="str">
        <f t="shared" si="116"/>
        <v xml:space="preserve">新北市林口區文化三路一段  </v>
      </c>
      <c r="N1876" t="str">
        <f t="shared" si="117"/>
        <v>新北市</v>
      </c>
      <c r="O1876">
        <f t="shared" si="118"/>
        <v>36000</v>
      </c>
      <c r="P1876" t="str">
        <f>_xlfn.XLOOKUP(N1876,區隔!$B$3:$B$20,區隔!C$3:C$20,0)</f>
        <v>北部</v>
      </c>
      <c r="Q1876" t="str">
        <f>LOOKUP(C1876,區隔!$F$3:$F$5,區隔!$E$3:$E$5)</f>
        <v>大坪數</v>
      </c>
      <c r="R1876">
        <f t="shared" si="119"/>
        <v>20</v>
      </c>
    </row>
    <row r="1877" spans="1:18" x14ac:dyDescent="0.3">
      <c r="A1877" s="7" t="s">
        <v>3972</v>
      </c>
      <c r="B1877" t="s">
        <v>1</v>
      </c>
      <c r="C1877">
        <v>18.18</v>
      </c>
      <c r="D1877" t="s">
        <v>295</v>
      </c>
      <c r="E1877" t="s">
        <v>61</v>
      </c>
      <c r="F1877" t="s">
        <v>3973</v>
      </c>
      <c r="G1877" t="s">
        <v>523</v>
      </c>
      <c r="H1877" t="str" cm="1">
        <f t="array" ref="H1877:I1877">_xlfn.TEXTSPLIT(SUBSTITUTE(D1877,"樓",""),"/",,,0)</f>
        <v>3</v>
      </c>
      <c r="I1877" t="str">
        <v>5</v>
      </c>
      <c r="J1877" cm="1">
        <f t="array" ref="J1877">GetNumByUnit(E1877,"房")</f>
        <v>2</v>
      </c>
      <c r="K1877" cm="1">
        <f t="array" ref="K1877">GetNumByUnit(E1877,"廳")</f>
        <v>2</v>
      </c>
      <c r="L1877" cm="1">
        <f t="array" ref="L1877">GetNumByUnit(E1877,"衛")</f>
        <v>1</v>
      </c>
      <c r="M1877" t="str">
        <f t="shared" si="116"/>
        <v xml:space="preserve">台中市大雅區民富街  </v>
      </c>
      <c r="N1877" t="str">
        <f t="shared" si="117"/>
        <v>台中市</v>
      </c>
      <c r="O1877">
        <f t="shared" si="118"/>
        <v>13000</v>
      </c>
      <c r="P1877" t="str">
        <f>_xlfn.XLOOKUP(N1877,區隔!$B$3:$B$20,區隔!C$3:C$20,0)</f>
        <v>中部</v>
      </c>
      <c r="Q1877" t="str">
        <f>LOOKUP(C1877,區隔!$F$3:$F$5,區隔!$E$3:$E$5)</f>
        <v>中坪數</v>
      </c>
      <c r="R1877">
        <f t="shared" si="119"/>
        <v>10</v>
      </c>
    </row>
    <row r="1878" spans="1:18" x14ac:dyDescent="0.3">
      <c r="A1878" s="7" t="s">
        <v>3974</v>
      </c>
      <c r="B1878" t="s">
        <v>1</v>
      </c>
      <c r="C1878">
        <v>57.68</v>
      </c>
      <c r="D1878" t="s">
        <v>1454</v>
      </c>
      <c r="E1878" t="s">
        <v>3975</v>
      </c>
      <c r="F1878" t="s">
        <v>3748</v>
      </c>
      <c r="G1878" t="s">
        <v>23</v>
      </c>
      <c r="H1878" t="str" cm="1">
        <f t="array" ref="H1878:I1878">_xlfn.TEXTSPLIT(SUBSTITUTE(D1878,"樓",""),"/",,,0)</f>
        <v>2-4</v>
      </c>
      <c r="I1878" t="str">
        <v>4</v>
      </c>
      <c r="J1878" cm="1">
        <f t="array" ref="J1878">GetNumByUnit(E1878,"房")</f>
        <v>5</v>
      </c>
      <c r="K1878" cm="1">
        <f t="array" ref="K1878">GetNumByUnit(E1878,"廳")</f>
        <v>1</v>
      </c>
      <c r="L1878" cm="1">
        <f t="array" ref="L1878">GetNumByUnit(E1878,"衛")</f>
        <v>3</v>
      </c>
      <c r="M1878" t="str">
        <f t="shared" si="116"/>
        <v xml:space="preserve">台中市西區公館路  </v>
      </c>
      <c r="N1878" t="str">
        <f t="shared" si="117"/>
        <v>台中市</v>
      </c>
      <c r="O1878">
        <f t="shared" si="118"/>
        <v>40000</v>
      </c>
      <c r="P1878" t="str">
        <f>_xlfn.XLOOKUP(N1878,區隔!$B$3:$B$20,區隔!C$3:C$20,0)</f>
        <v>中部</v>
      </c>
      <c r="Q1878" t="str">
        <f>LOOKUP(C1878,區隔!$F$3:$F$5,區隔!$E$3:$E$5)</f>
        <v>大坪數</v>
      </c>
      <c r="R1878">
        <f t="shared" si="119"/>
        <v>10</v>
      </c>
    </row>
    <row r="1879" spans="1:18" x14ac:dyDescent="0.3">
      <c r="A1879" s="7" t="s">
        <v>1131</v>
      </c>
      <c r="B1879" t="s">
        <v>1</v>
      </c>
      <c r="C1879">
        <v>26.71</v>
      </c>
      <c r="D1879" t="s">
        <v>541</v>
      </c>
      <c r="E1879" t="s">
        <v>56</v>
      </c>
      <c r="F1879" t="s">
        <v>14</v>
      </c>
      <c r="G1879" t="s">
        <v>112</v>
      </c>
      <c r="H1879" t="str" cm="1">
        <f t="array" ref="H1879:I1879">_xlfn.TEXTSPLIT(SUBSTITUTE(D1879,"樓",""),"/",,,0)</f>
        <v>5</v>
      </c>
      <c r="I1879" t="str">
        <v>10</v>
      </c>
      <c r="J1879" cm="1">
        <f t="array" ref="J1879">GetNumByUnit(E1879,"房")</f>
        <v>1</v>
      </c>
      <c r="K1879" cm="1">
        <f t="array" ref="K1879">GetNumByUnit(E1879,"廳")</f>
        <v>1</v>
      </c>
      <c r="L1879" cm="1">
        <f t="array" ref="L1879">GetNumByUnit(E1879,"衛")</f>
        <v>1</v>
      </c>
      <c r="M1879" t="str">
        <f t="shared" si="116"/>
        <v xml:space="preserve">台北市大安區忠孝東路四段  </v>
      </c>
      <c r="N1879" t="str">
        <f t="shared" si="117"/>
        <v>台北市</v>
      </c>
      <c r="O1879">
        <f t="shared" si="118"/>
        <v>60000</v>
      </c>
      <c r="P1879" t="str">
        <f>_xlfn.XLOOKUP(N1879,區隔!$B$3:$B$20,區隔!C$3:C$20,0)</f>
        <v>北部</v>
      </c>
      <c r="Q1879" t="str">
        <f>LOOKUP(C1879,區隔!$F$3:$F$5,區隔!$E$3:$E$5)</f>
        <v>中坪數</v>
      </c>
      <c r="R1879">
        <f t="shared" si="119"/>
        <v>10</v>
      </c>
    </row>
    <row r="1880" spans="1:18" x14ac:dyDescent="0.3">
      <c r="A1880" s="7" t="s">
        <v>3976</v>
      </c>
      <c r="B1880" t="s">
        <v>1</v>
      </c>
      <c r="C1880">
        <v>41.21</v>
      </c>
      <c r="D1880" t="s">
        <v>353</v>
      </c>
      <c r="E1880" t="s">
        <v>53</v>
      </c>
      <c r="F1880" t="s">
        <v>3977</v>
      </c>
      <c r="G1880" t="s">
        <v>243</v>
      </c>
      <c r="H1880" t="str" cm="1">
        <f t="array" ref="H1880:I1880">_xlfn.TEXTSPLIT(SUBSTITUTE(D1880,"樓",""),"/",,,0)</f>
        <v>10</v>
      </c>
      <c r="I1880" t="str">
        <v>10</v>
      </c>
      <c r="J1880" cm="1">
        <f t="array" ref="J1880">GetNumByUnit(E1880,"房")</f>
        <v>3</v>
      </c>
      <c r="K1880" cm="1">
        <f t="array" ref="K1880">GetNumByUnit(E1880,"廳")</f>
        <v>2</v>
      </c>
      <c r="L1880" cm="1">
        <f t="array" ref="L1880">GetNumByUnit(E1880,"衛")</f>
        <v>2</v>
      </c>
      <c r="M1880" t="str">
        <f t="shared" si="116"/>
        <v xml:space="preserve">台南市善化區小新營  </v>
      </c>
      <c r="N1880" t="str">
        <f t="shared" si="117"/>
        <v>台南市</v>
      </c>
      <c r="O1880">
        <f t="shared" si="118"/>
        <v>30000</v>
      </c>
      <c r="P1880" t="str">
        <f>_xlfn.XLOOKUP(N1880,區隔!$B$3:$B$20,區隔!C$3:C$20,0)</f>
        <v>南部</v>
      </c>
      <c r="Q1880" t="str">
        <f>LOOKUP(C1880,區隔!$F$3:$F$5,區隔!$E$3:$E$5)</f>
        <v>大坪數</v>
      </c>
      <c r="R1880">
        <f t="shared" si="119"/>
        <v>10</v>
      </c>
    </row>
    <row r="1881" spans="1:18" x14ac:dyDescent="0.3">
      <c r="A1881" s="7" t="s">
        <v>1132</v>
      </c>
      <c r="B1881" t="s">
        <v>1</v>
      </c>
      <c r="C1881">
        <v>49.64</v>
      </c>
      <c r="D1881" t="s">
        <v>324</v>
      </c>
      <c r="E1881" t="s">
        <v>53</v>
      </c>
      <c r="F1881" t="s">
        <v>48</v>
      </c>
      <c r="G1881" t="s">
        <v>277</v>
      </c>
      <c r="H1881" t="str" cm="1">
        <f t="array" ref="H1881:I1881">_xlfn.TEXTSPLIT(SUBSTITUTE(D1881,"樓",""),"/",,,0)</f>
        <v>9</v>
      </c>
      <c r="I1881" t="str">
        <v>14</v>
      </c>
      <c r="J1881" cm="1">
        <f t="array" ref="J1881">GetNumByUnit(E1881,"房")</f>
        <v>3</v>
      </c>
      <c r="K1881" cm="1">
        <f t="array" ref="K1881">GetNumByUnit(E1881,"廳")</f>
        <v>2</v>
      </c>
      <c r="L1881" cm="1">
        <f t="array" ref="L1881">GetNumByUnit(E1881,"衛")</f>
        <v>2</v>
      </c>
      <c r="M1881" t="str">
        <f t="shared" si="116"/>
        <v xml:space="preserve">台北市南港區市民大道七段  </v>
      </c>
      <c r="N1881" t="str">
        <f t="shared" si="117"/>
        <v>台北市</v>
      </c>
      <c r="O1881">
        <f t="shared" si="118"/>
        <v>120000</v>
      </c>
      <c r="P1881" t="str">
        <f>_xlfn.XLOOKUP(N1881,區隔!$B$3:$B$20,區隔!C$3:C$20,0)</f>
        <v>北部</v>
      </c>
      <c r="Q1881" t="str">
        <f>LOOKUP(C1881,區隔!$F$3:$F$5,區隔!$E$3:$E$5)</f>
        <v>大坪數</v>
      </c>
      <c r="R1881">
        <f t="shared" si="119"/>
        <v>20</v>
      </c>
    </row>
    <row r="1882" spans="1:18" x14ac:dyDescent="0.3">
      <c r="A1882" s="7" t="s">
        <v>3978</v>
      </c>
      <c r="B1882" t="s">
        <v>1</v>
      </c>
      <c r="C1882">
        <v>235.52</v>
      </c>
      <c r="D1882" t="s">
        <v>1163</v>
      </c>
      <c r="E1882" t="s">
        <v>3979</v>
      </c>
      <c r="F1882" t="s">
        <v>3980</v>
      </c>
      <c r="G1882" t="s">
        <v>9</v>
      </c>
      <c r="H1882" t="str" cm="1">
        <f t="array" ref="H1882:I1882">_xlfn.TEXTSPLIT(SUBSTITUTE(D1882,"樓",""),"/",,,0)</f>
        <v>B1-3</v>
      </c>
      <c r="I1882" t="str">
        <v>3</v>
      </c>
      <c r="J1882" cm="1">
        <f t="array" ref="J1882">GetNumByUnit(E1882,"房")</f>
        <v>12</v>
      </c>
      <c r="K1882" cm="1">
        <f t="array" ref="K1882">GetNumByUnit(E1882,"廳")</f>
        <v>4</v>
      </c>
      <c r="L1882" cm="1">
        <f t="array" ref="L1882">GetNumByUnit(E1882,"衛")</f>
        <v>8</v>
      </c>
      <c r="M1882" t="str">
        <f t="shared" si="116"/>
        <v xml:space="preserve">台中市東區旱溪西路一段  </v>
      </c>
      <c r="N1882" t="str">
        <f t="shared" si="117"/>
        <v>台中市</v>
      </c>
      <c r="O1882">
        <f t="shared" si="118"/>
        <v>150000</v>
      </c>
      <c r="P1882" t="str">
        <f>_xlfn.XLOOKUP(N1882,區隔!$B$3:$B$20,區隔!C$3:C$20,0)</f>
        <v>中部</v>
      </c>
      <c r="Q1882" t="str">
        <f>LOOKUP(C1882,區隔!$F$3:$F$5,區隔!$E$3:$E$5)</f>
        <v>大坪數</v>
      </c>
      <c r="R1882">
        <f t="shared" si="119"/>
        <v>10</v>
      </c>
    </row>
    <row r="1883" spans="1:18" x14ac:dyDescent="0.3">
      <c r="A1883" s="7" t="s">
        <v>3981</v>
      </c>
      <c r="B1883" t="s">
        <v>1</v>
      </c>
      <c r="C1883">
        <v>27.35</v>
      </c>
      <c r="D1883" t="s">
        <v>137</v>
      </c>
      <c r="E1883" t="s">
        <v>61</v>
      </c>
      <c r="F1883" t="s">
        <v>3982</v>
      </c>
      <c r="G1883" t="s">
        <v>562</v>
      </c>
      <c r="H1883" t="str" cm="1">
        <f t="array" ref="H1883:I1883">_xlfn.TEXTSPLIT(SUBSTITUTE(D1883,"樓",""),"/",,,0)</f>
        <v>12</v>
      </c>
      <c r="I1883" t="str">
        <v>14</v>
      </c>
      <c r="J1883" cm="1">
        <f t="array" ref="J1883">GetNumByUnit(E1883,"房")</f>
        <v>2</v>
      </c>
      <c r="K1883" cm="1">
        <f t="array" ref="K1883">GetNumByUnit(E1883,"廳")</f>
        <v>2</v>
      </c>
      <c r="L1883" cm="1">
        <f t="array" ref="L1883">GetNumByUnit(E1883,"衛")</f>
        <v>1</v>
      </c>
      <c r="M1883" t="str">
        <f t="shared" si="116"/>
        <v xml:space="preserve">台南市東區龍山街  </v>
      </c>
      <c r="N1883" t="str">
        <f t="shared" si="117"/>
        <v>台南市</v>
      </c>
      <c r="O1883">
        <f t="shared" si="118"/>
        <v>21000</v>
      </c>
      <c r="P1883" t="str">
        <f>_xlfn.XLOOKUP(N1883,區隔!$B$3:$B$20,區隔!C$3:C$20,0)</f>
        <v>南部</v>
      </c>
      <c r="Q1883" t="str">
        <f>LOOKUP(C1883,區隔!$F$3:$F$5,區隔!$E$3:$E$5)</f>
        <v>中坪數</v>
      </c>
      <c r="R1883">
        <f t="shared" si="119"/>
        <v>20</v>
      </c>
    </row>
    <row r="1884" spans="1:18" x14ac:dyDescent="0.3">
      <c r="A1884" s="7" t="s">
        <v>1133</v>
      </c>
      <c r="B1884" t="s">
        <v>1</v>
      </c>
      <c r="C1884">
        <v>13.5</v>
      </c>
      <c r="D1884" t="s">
        <v>445</v>
      </c>
      <c r="E1884" t="s">
        <v>141</v>
      </c>
      <c r="F1884" t="s">
        <v>1120</v>
      </c>
      <c r="G1884" t="s">
        <v>434</v>
      </c>
      <c r="H1884" t="str" cm="1">
        <f t="array" ref="H1884:I1884">_xlfn.TEXTSPLIT(SUBSTITUTE(D1884,"樓",""),"/",,,0)</f>
        <v>3</v>
      </c>
      <c r="I1884" t="str">
        <v>4</v>
      </c>
      <c r="J1884" cm="1">
        <f t="array" ref="J1884">GetNumByUnit(E1884,"房")</f>
        <v>2</v>
      </c>
      <c r="K1884" cm="1">
        <f t="array" ref="K1884">GetNumByUnit(E1884,"廳")</f>
        <v>1</v>
      </c>
      <c r="L1884" cm="1">
        <f t="array" ref="L1884">GetNumByUnit(E1884,"衛")</f>
        <v>1</v>
      </c>
      <c r="M1884" t="str">
        <f t="shared" si="116"/>
        <v xml:space="preserve">台北市信義區信義路六段  </v>
      </c>
      <c r="N1884" t="str">
        <f t="shared" si="117"/>
        <v>台北市</v>
      </c>
      <c r="O1884">
        <f t="shared" si="118"/>
        <v>33000</v>
      </c>
      <c r="P1884" t="str">
        <f>_xlfn.XLOOKUP(N1884,區隔!$B$3:$B$20,區隔!C$3:C$20,0)</f>
        <v>北部</v>
      </c>
      <c r="Q1884" t="str">
        <f>LOOKUP(C1884,區隔!$F$3:$F$5,區隔!$E$3:$E$5)</f>
        <v>小坪數</v>
      </c>
      <c r="R1884">
        <f t="shared" si="119"/>
        <v>10</v>
      </c>
    </row>
    <row r="1885" spans="1:18" x14ac:dyDescent="0.3">
      <c r="A1885" s="7" t="s">
        <v>3983</v>
      </c>
      <c r="B1885" t="s">
        <v>1</v>
      </c>
      <c r="C1885">
        <v>31.99</v>
      </c>
      <c r="D1885" t="s">
        <v>3984</v>
      </c>
      <c r="E1885" t="s">
        <v>478</v>
      </c>
      <c r="F1885" t="s">
        <v>3506</v>
      </c>
      <c r="G1885" t="s">
        <v>128</v>
      </c>
      <c r="H1885" t="str" cm="1">
        <f t="array" ref="H1885:I1885">_xlfn.TEXTSPLIT(SUBSTITUTE(D1885,"樓",""),"/",,,0)</f>
        <v>9</v>
      </c>
      <c r="I1885" t="str">
        <v>25</v>
      </c>
      <c r="J1885" cm="1">
        <f t="array" ref="J1885">GetNumByUnit(E1885,"房")</f>
        <v>2</v>
      </c>
      <c r="K1885" cm="1">
        <f t="array" ref="K1885">GetNumByUnit(E1885,"廳")</f>
        <v>2</v>
      </c>
      <c r="L1885" cm="1">
        <f t="array" ref="L1885">GetNumByUnit(E1885,"衛")</f>
        <v>1</v>
      </c>
      <c r="M1885" t="str">
        <f t="shared" si="116"/>
        <v xml:space="preserve">台南市東區小東路  </v>
      </c>
      <c r="N1885" t="str">
        <f t="shared" si="117"/>
        <v>台南市</v>
      </c>
      <c r="O1885">
        <f t="shared" si="118"/>
        <v>16000</v>
      </c>
      <c r="P1885" t="str">
        <f>_xlfn.XLOOKUP(N1885,區隔!$B$3:$B$20,區隔!C$3:C$20,0)</f>
        <v>南部</v>
      </c>
      <c r="Q1885" t="str">
        <f>LOOKUP(C1885,區隔!$F$3:$F$5,區隔!$E$3:$E$5)</f>
        <v>大坪數</v>
      </c>
      <c r="R1885">
        <f t="shared" si="119"/>
        <v>30</v>
      </c>
    </row>
    <row r="1886" spans="1:18" x14ac:dyDescent="0.3">
      <c r="A1886" s="7" t="s">
        <v>3985</v>
      </c>
      <c r="B1886" t="s">
        <v>1</v>
      </c>
      <c r="C1886">
        <v>27.01</v>
      </c>
      <c r="D1886" t="s">
        <v>800</v>
      </c>
      <c r="E1886" t="s">
        <v>51</v>
      </c>
      <c r="F1886" t="s">
        <v>3986</v>
      </c>
      <c r="G1886" t="s">
        <v>214</v>
      </c>
      <c r="H1886" t="str" cm="1">
        <f t="array" ref="H1886:I1886">_xlfn.TEXTSPLIT(SUBSTITUTE(D1886,"樓",""),"/",,,0)</f>
        <v>14</v>
      </c>
      <c r="I1886" t="str">
        <v>14</v>
      </c>
      <c r="J1886" cm="1">
        <f t="array" ref="J1886">GetNumByUnit(E1886,"房")</f>
        <v>2</v>
      </c>
      <c r="K1886" cm="1">
        <f t="array" ref="K1886">GetNumByUnit(E1886,"廳")</f>
        <v>2</v>
      </c>
      <c r="L1886" cm="1">
        <f t="array" ref="L1886">GetNumByUnit(E1886,"衛")</f>
        <v>2</v>
      </c>
      <c r="M1886" t="str">
        <f t="shared" si="116"/>
        <v xml:space="preserve">台南市永康區永大路二段  </v>
      </c>
      <c r="N1886" t="str">
        <f t="shared" si="117"/>
        <v>台南市</v>
      </c>
      <c r="O1886">
        <f t="shared" si="118"/>
        <v>18000</v>
      </c>
      <c r="P1886" t="str">
        <f>_xlfn.XLOOKUP(N1886,區隔!$B$3:$B$20,區隔!C$3:C$20,0)</f>
        <v>南部</v>
      </c>
      <c r="Q1886" t="str">
        <f>LOOKUP(C1886,區隔!$F$3:$F$5,區隔!$E$3:$E$5)</f>
        <v>中坪數</v>
      </c>
      <c r="R1886">
        <f t="shared" si="119"/>
        <v>20</v>
      </c>
    </row>
    <row r="1887" spans="1:18" x14ac:dyDescent="0.3">
      <c r="A1887" s="7" t="s">
        <v>3987</v>
      </c>
      <c r="B1887" t="s">
        <v>1</v>
      </c>
      <c r="C1887">
        <v>28.05</v>
      </c>
      <c r="D1887" t="s">
        <v>69</v>
      </c>
      <c r="E1887" t="s">
        <v>309</v>
      </c>
      <c r="F1887" t="s">
        <v>3280</v>
      </c>
      <c r="G1887" t="s">
        <v>1321</v>
      </c>
      <c r="H1887" t="str" cm="1">
        <f t="array" ref="H1887:I1887">_xlfn.TEXTSPLIT(SUBSTITUTE(D1887,"樓",""),"/",,,0)</f>
        <v>10</v>
      </c>
      <c r="I1887" t="str">
        <v>12</v>
      </c>
      <c r="J1887" cm="1">
        <f t="array" ref="J1887">GetNumByUnit(E1887,"房")</f>
        <v>2</v>
      </c>
      <c r="K1887" cm="1">
        <f t="array" ref="K1887">GetNumByUnit(E1887,"廳")</f>
        <v>2</v>
      </c>
      <c r="L1887" cm="1">
        <f t="array" ref="L1887">GetNumByUnit(E1887,"衛")</f>
        <v>1</v>
      </c>
      <c r="M1887" t="str">
        <f t="shared" si="116"/>
        <v xml:space="preserve">新北市新店區能仁街  </v>
      </c>
      <c r="N1887" t="str">
        <f t="shared" si="117"/>
        <v>新北市</v>
      </c>
      <c r="O1887">
        <f t="shared" si="118"/>
        <v>29500</v>
      </c>
      <c r="P1887" t="str">
        <f>_xlfn.XLOOKUP(N1887,區隔!$B$3:$B$20,區隔!C$3:C$20,0)</f>
        <v>北部</v>
      </c>
      <c r="Q1887" t="str">
        <f>LOOKUP(C1887,區隔!$F$3:$F$5,區隔!$E$3:$E$5)</f>
        <v>中坪數</v>
      </c>
      <c r="R1887">
        <f t="shared" si="119"/>
        <v>20</v>
      </c>
    </row>
    <row r="1888" spans="1:18" x14ac:dyDescent="0.3">
      <c r="A1888" s="7" t="s">
        <v>3988</v>
      </c>
      <c r="B1888" t="s">
        <v>1</v>
      </c>
      <c r="C1888">
        <v>41.1</v>
      </c>
      <c r="D1888" t="s">
        <v>194</v>
      </c>
      <c r="E1888" t="s">
        <v>53</v>
      </c>
      <c r="F1888" t="s">
        <v>3989</v>
      </c>
      <c r="G1888" t="s">
        <v>29</v>
      </c>
      <c r="H1888" t="str" cm="1">
        <f t="array" ref="H1888:I1888">_xlfn.TEXTSPLIT(SUBSTITUTE(D1888,"樓",""),"/",,,0)</f>
        <v>6</v>
      </c>
      <c r="I1888" t="str">
        <v>10</v>
      </c>
      <c r="J1888" cm="1">
        <f t="array" ref="J1888">GetNumByUnit(E1888,"房")</f>
        <v>3</v>
      </c>
      <c r="K1888" cm="1">
        <f t="array" ref="K1888">GetNumByUnit(E1888,"廳")</f>
        <v>2</v>
      </c>
      <c r="L1888" cm="1">
        <f t="array" ref="L1888">GetNumByUnit(E1888,"衛")</f>
        <v>2</v>
      </c>
      <c r="M1888" t="str">
        <f t="shared" si="116"/>
        <v xml:space="preserve">桃園市蘆竹區錦明街  </v>
      </c>
      <c r="N1888" t="str">
        <f t="shared" si="117"/>
        <v>桃園市</v>
      </c>
      <c r="O1888">
        <f t="shared" si="118"/>
        <v>25000</v>
      </c>
      <c r="P1888" t="str">
        <f>_xlfn.XLOOKUP(N1888,區隔!$B$3:$B$20,區隔!C$3:C$20,0)</f>
        <v>北部</v>
      </c>
      <c r="Q1888" t="str">
        <f>LOOKUP(C1888,區隔!$F$3:$F$5,區隔!$E$3:$E$5)</f>
        <v>大坪數</v>
      </c>
      <c r="R1888">
        <f t="shared" si="119"/>
        <v>10</v>
      </c>
    </row>
    <row r="1889" spans="1:18" x14ac:dyDescent="0.3">
      <c r="A1889" s="7" t="s">
        <v>3990</v>
      </c>
      <c r="B1889" t="s">
        <v>1</v>
      </c>
      <c r="C1889">
        <v>51.45</v>
      </c>
      <c r="D1889" t="s">
        <v>95</v>
      </c>
      <c r="E1889" t="s">
        <v>53</v>
      </c>
      <c r="F1889" t="s">
        <v>3991</v>
      </c>
      <c r="G1889" t="s">
        <v>228</v>
      </c>
      <c r="H1889" t="str" cm="1">
        <f t="array" ref="H1889:I1889">_xlfn.TEXTSPLIT(SUBSTITUTE(D1889,"樓",""),"/",,,0)</f>
        <v>8</v>
      </c>
      <c r="I1889" t="str">
        <v>15</v>
      </c>
      <c r="J1889" cm="1">
        <f t="array" ref="J1889">GetNumByUnit(E1889,"房")</f>
        <v>3</v>
      </c>
      <c r="K1889" cm="1">
        <f t="array" ref="K1889">GetNumByUnit(E1889,"廳")</f>
        <v>2</v>
      </c>
      <c r="L1889" cm="1">
        <f t="array" ref="L1889">GetNumByUnit(E1889,"衛")</f>
        <v>2</v>
      </c>
      <c r="M1889" t="str">
        <f t="shared" si="116"/>
        <v xml:space="preserve">台中市南區學府路  </v>
      </c>
      <c r="N1889" t="str">
        <f t="shared" si="117"/>
        <v>台中市</v>
      </c>
      <c r="O1889">
        <f t="shared" si="118"/>
        <v>35000</v>
      </c>
      <c r="P1889" t="str">
        <f>_xlfn.XLOOKUP(N1889,區隔!$B$3:$B$20,區隔!C$3:C$20,0)</f>
        <v>中部</v>
      </c>
      <c r="Q1889" t="str">
        <f>LOOKUP(C1889,區隔!$F$3:$F$5,區隔!$E$3:$E$5)</f>
        <v>大坪數</v>
      </c>
      <c r="R1889">
        <f t="shared" si="119"/>
        <v>20</v>
      </c>
    </row>
    <row r="1890" spans="1:18" x14ac:dyDescent="0.3">
      <c r="A1890" s="7" t="s">
        <v>3992</v>
      </c>
      <c r="B1890" t="s">
        <v>1</v>
      </c>
      <c r="C1890">
        <v>8.0399999999999991</v>
      </c>
      <c r="D1890" t="s">
        <v>699</v>
      </c>
      <c r="E1890" t="s">
        <v>56</v>
      </c>
      <c r="F1890" t="s">
        <v>1604</v>
      </c>
      <c r="G1890" t="s">
        <v>768</v>
      </c>
      <c r="H1890" t="str" cm="1">
        <f t="array" ref="H1890:I1890">_xlfn.TEXTSPLIT(SUBSTITUTE(D1890,"樓",""),"/",,,0)</f>
        <v>5</v>
      </c>
      <c r="I1890" t="str">
        <v>21</v>
      </c>
      <c r="J1890" cm="1">
        <f t="array" ref="J1890">GetNumByUnit(E1890,"房")</f>
        <v>1</v>
      </c>
      <c r="K1890" cm="1">
        <f t="array" ref="K1890">GetNumByUnit(E1890,"廳")</f>
        <v>1</v>
      </c>
      <c r="L1890" cm="1">
        <f t="array" ref="L1890">GetNumByUnit(E1890,"衛")</f>
        <v>1</v>
      </c>
      <c r="M1890" t="str">
        <f t="shared" si="116"/>
        <v xml:space="preserve">台中市北區忠太東路  </v>
      </c>
      <c r="N1890" t="str">
        <f t="shared" si="117"/>
        <v>台中市</v>
      </c>
      <c r="O1890">
        <f t="shared" si="118"/>
        <v>11000</v>
      </c>
      <c r="P1890" t="str">
        <f>_xlfn.XLOOKUP(N1890,區隔!$B$3:$B$20,區隔!C$3:C$20,0)</f>
        <v>中部</v>
      </c>
      <c r="Q1890" t="str">
        <f>LOOKUP(C1890,區隔!$F$3:$F$5,區隔!$E$3:$E$5)</f>
        <v>小坪數</v>
      </c>
      <c r="R1890">
        <f t="shared" si="119"/>
        <v>30</v>
      </c>
    </row>
    <row r="1891" spans="1:18" x14ac:dyDescent="0.3">
      <c r="A1891" s="7" t="s">
        <v>3993</v>
      </c>
      <c r="B1891" t="s">
        <v>1</v>
      </c>
      <c r="C1891">
        <v>32.54</v>
      </c>
      <c r="D1891" t="s">
        <v>324</v>
      </c>
      <c r="E1891" t="s">
        <v>66</v>
      </c>
      <c r="F1891" t="s">
        <v>3391</v>
      </c>
      <c r="G1891" t="s">
        <v>18</v>
      </c>
      <c r="H1891" t="str" cm="1">
        <f t="array" ref="H1891:I1891">_xlfn.TEXTSPLIT(SUBSTITUTE(D1891,"樓",""),"/",,,0)</f>
        <v>9</v>
      </c>
      <c r="I1891" t="str">
        <v>14</v>
      </c>
      <c r="J1891" cm="1">
        <f t="array" ref="J1891">GetNumByUnit(E1891,"房")</f>
        <v>4</v>
      </c>
      <c r="K1891" cm="1">
        <f t="array" ref="K1891">GetNumByUnit(E1891,"廳")</f>
        <v>2</v>
      </c>
      <c r="L1891" cm="1">
        <f t="array" ref="L1891">GetNumByUnit(E1891,"衛")</f>
        <v>2</v>
      </c>
      <c r="M1891" t="str">
        <f t="shared" si="116"/>
        <v xml:space="preserve">台中市北區崇德路一段  </v>
      </c>
      <c r="N1891" t="str">
        <f t="shared" si="117"/>
        <v>台中市</v>
      </c>
      <c r="O1891">
        <f t="shared" si="118"/>
        <v>22000</v>
      </c>
      <c r="P1891" t="str">
        <f>_xlfn.XLOOKUP(N1891,區隔!$B$3:$B$20,區隔!C$3:C$20,0)</f>
        <v>中部</v>
      </c>
      <c r="Q1891" t="str">
        <f>LOOKUP(C1891,區隔!$F$3:$F$5,區隔!$E$3:$E$5)</f>
        <v>大坪數</v>
      </c>
      <c r="R1891">
        <f t="shared" si="119"/>
        <v>20</v>
      </c>
    </row>
    <row r="1892" spans="1:18" x14ac:dyDescent="0.3">
      <c r="A1892" s="7" t="s">
        <v>1134</v>
      </c>
      <c r="B1892" t="s">
        <v>1</v>
      </c>
      <c r="C1892">
        <v>29.1</v>
      </c>
      <c r="D1892" t="s">
        <v>448</v>
      </c>
      <c r="E1892" t="s">
        <v>53</v>
      </c>
      <c r="F1892" t="s">
        <v>123</v>
      </c>
      <c r="G1892" t="s">
        <v>365</v>
      </c>
      <c r="H1892" t="str" cm="1">
        <f t="array" ref="H1892:I1892">_xlfn.TEXTSPLIT(SUBSTITUTE(D1892,"樓",""),"/",,,0)</f>
        <v>4</v>
      </c>
      <c r="I1892" t="str">
        <v>10</v>
      </c>
      <c r="J1892" cm="1">
        <f t="array" ref="J1892">GetNumByUnit(E1892,"房")</f>
        <v>3</v>
      </c>
      <c r="K1892" cm="1">
        <f t="array" ref="K1892">GetNumByUnit(E1892,"廳")</f>
        <v>2</v>
      </c>
      <c r="L1892" cm="1">
        <f t="array" ref="L1892">GetNumByUnit(E1892,"衛")</f>
        <v>2</v>
      </c>
      <c r="M1892" t="str">
        <f t="shared" si="116"/>
        <v xml:space="preserve">台北市大同區延平北路二段  </v>
      </c>
      <c r="N1892" t="str">
        <f t="shared" si="117"/>
        <v>台北市</v>
      </c>
      <c r="O1892">
        <f t="shared" si="118"/>
        <v>42000</v>
      </c>
      <c r="P1892" t="str">
        <f>_xlfn.XLOOKUP(N1892,區隔!$B$3:$B$20,區隔!C$3:C$20,0)</f>
        <v>北部</v>
      </c>
      <c r="Q1892" t="str">
        <f>LOOKUP(C1892,區隔!$F$3:$F$5,區隔!$E$3:$E$5)</f>
        <v>中坪數</v>
      </c>
      <c r="R1892">
        <f t="shared" si="119"/>
        <v>10</v>
      </c>
    </row>
    <row r="1893" spans="1:18" x14ac:dyDescent="0.3">
      <c r="A1893" s="7" t="s">
        <v>3994</v>
      </c>
      <c r="B1893" t="s">
        <v>1</v>
      </c>
      <c r="C1893">
        <v>36.72</v>
      </c>
      <c r="D1893" t="s">
        <v>1156</v>
      </c>
      <c r="E1893" t="s">
        <v>1123</v>
      </c>
      <c r="F1893" t="s">
        <v>3995</v>
      </c>
      <c r="G1893" t="s">
        <v>18</v>
      </c>
      <c r="H1893" t="str" cm="1">
        <f t="array" ref="H1893:I1893">_xlfn.TEXTSPLIT(SUBSTITUTE(D1893,"樓",""),"/",,,0)</f>
        <v>1-2</v>
      </c>
      <c r="I1893" t="str">
        <v>14</v>
      </c>
      <c r="J1893" cm="1">
        <f t="array" ref="J1893">GetNumByUnit(E1893,"房")</f>
        <v>2</v>
      </c>
      <c r="K1893" cm="1">
        <f t="array" ref="K1893">GetNumByUnit(E1893,"廳")</f>
        <v>1</v>
      </c>
      <c r="L1893" cm="1">
        <f t="array" ref="L1893">GetNumByUnit(E1893,"衛")</f>
        <v>2</v>
      </c>
      <c r="M1893" t="str">
        <f t="shared" si="116"/>
        <v xml:space="preserve">台中市西屯區西安街  </v>
      </c>
      <c r="N1893" t="str">
        <f t="shared" si="117"/>
        <v>台中市</v>
      </c>
      <c r="O1893">
        <f t="shared" si="118"/>
        <v>22000</v>
      </c>
      <c r="P1893" t="str">
        <f>_xlfn.XLOOKUP(N1893,區隔!$B$3:$B$20,區隔!C$3:C$20,0)</f>
        <v>中部</v>
      </c>
      <c r="Q1893" t="str">
        <f>LOOKUP(C1893,區隔!$F$3:$F$5,區隔!$E$3:$E$5)</f>
        <v>大坪數</v>
      </c>
      <c r="R1893">
        <f t="shared" si="119"/>
        <v>20</v>
      </c>
    </row>
    <row r="1894" spans="1:18" x14ac:dyDescent="0.3">
      <c r="A1894" s="7" t="s">
        <v>1135</v>
      </c>
      <c r="B1894" t="s">
        <v>1</v>
      </c>
      <c r="C1894">
        <v>23.96</v>
      </c>
      <c r="D1894" t="s">
        <v>64</v>
      </c>
      <c r="E1894" t="s">
        <v>1136</v>
      </c>
      <c r="F1894" t="s">
        <v>86</v>
      </c>
      <c r="G1894" t="s">
        <v>365</v>
      </c>
      <c r="H1894" t="str" cm="1">
        <f t="array" ref="H1894:I1894">_xlfn.TEXTSPLIT(SUBSTITUTE(D1894,"樓",""),"/",,,0)</f>
        <v>1</v>
      </c>
      <c r="I1894" t="str">
        <v>4</v>
      </c>
      <c r="J1894" cm="1">
        <f t="array" ref="J1894">GetNumByUnit(E1894,"房")</f>
        <v>2</v>
      </c>
      <c r="K1894" t="str" cm="1">
        <f t="array" ref="K1894">GetNumByUnit(E1894,"廳")</f>
        <v/>
      </c>
      <c r="L1894" cm="1">
        <f t="array" ref="L1894">GetNumByUnit(E1894,"衛")</f>
        <v>1</v>
      </c>
      <c r="M1894" t="str">
        <f t="shared" si="116"/>
        <v xml:space="preserve">台北市文山區興隆路二段  </v>
      </c>
      <c r="N1894" t="str">
        <f t="shared" si="117"/>
        <v>台北市</v>
      </c>
      <c r="O1894">
        <f t="shared" si="118"/>
        <v>42000</v>
      </c>
      <c r="P1894" t="str">
        <f>_xlfn.XLOOKUP(N1894,區隔!$B$3:$B$20,區隔!C$3:C$20,0)</f>
        <v>北部</v>
      </c>
      <c r="Q1894" t="str">
        <f>LOOKUP(C1894,區隔!$F$3:$F$5,區隔!$E$3:$E$5)</f>
        <v>中坪數</v>
      </c>
      <c r="R1894">
        <f t="shared" si="119"/>
        <v>10</v>
      </c>
    </row>
    <row r="1895" spans="1:18" x14ac:dyDescent="0.3">
      <c r="A1895" s="7" t="s">
        <v>1137</v>
      </c>
      <c r="B1895" t="s">
        <v>1</v>
      </c>
      <c r="C1895">
        <v>66.010000000000005</v>
      </c>
      <c r="D1895" t="s">
        <v>1138</v>
      </c>
      <c r="E1895" t="s">
        <v>1139</v>
      </c>
      <c r="F1895" t="s">
        <v>319</v>
      </c>
      <c r="G1895" t="s">
        <v>163</v>
      </c>
      <c r="H1895" t="str" cm="1">
        <f t="array" ref="H1895:I1895">_xlfn.TEXTSPLIT(SUBSTITUTE(D1895,"樓",""),"/",,,0)</f>
        <v>1-2</v>
      </c>
      <c r="I1895" t="str">
        <v>9</v>
      </c>
      <c r="J1895" cm="1">
        <f t="array" ref="J1895">GetNumByUnit(E1895,"房")</f>
        <v>5</v>
      </c>
      <c r="K1895" cm="1">
        <f t="array" ref="K1895">GetNumByUnit(E1895,"廳")</f>
        <v>2</v>
      </c>
      <c r="L1895" cm="1">
        <f t="array" ref="L1895">GetNumByUnit(E1895,"衛")</f>
        <v>3</v>
      </c>
      <c r="M1895" t="str">
        <f t="shared" si="116"/>
        <v xml:space="preserve">台北市南港區重陽路  </v>
      </c>
      <c r="N1895" t="str">
        <f t="shared" si="117"/>
        <v>台北市</v>
      </c>
      <c r="O1895">
        <f t="shared" si="118"/>
        <v>95000</v>
      </c>
      <c r="P1895" t="str">
        <f>_xlfn.XLOOKUP(N1895,區隔!$B$3:$B$20,區隔!C$3:C$20,0)</f>
        <v>北部</v>
      </c>
      <c r="Q1895" t="str">
        <f>LOOKUP(C1895,區隔!$F$3:$F$5,區隔!$E$3:$E$5)</f>
        <v>大坪數</v>
      </c>
      <c r="R1895">
        <f t="shared" si="119"/>
        <v>10</v>
      </c>
    </row>
    <row r="1896" spans="1:18" x14ac:dyDescent="0.3">
      <c r="A1896" s="7" t="s">
        <v>1140</v>
      </c>
      <c r="B1896" t="s">
        <v>1</v>
      </c>
      <c r="C1896">
        <v>8.07</v>
      </c>
      <c r="D1896" t="s">
        <v>839</v>
      </c>
      <c r="E1896" t="s">
        <v>443</v>
      </c>
      <c r="F1896" t="s">
        <v>447</v>
      </c>
      <c r="G1896" t="s">
        <v>83</v>
      </c>
      <c r="H1896" t="str" cm="1">
        <f t="array" ref="H1896:I1896">_xlfn.TEXTSPLIT(SUBSTITUTE(D1896,"樓",""),"/",,,0)</f>
        <v>8</v>
      </c>
      <c r="I1896" t="str">
        <v>11</v>
      </c>
      <c r="J1896" cm="1">
        <f t="array" ref="J1896">GetNumByUnit(E1896,"房")</f>
        <v>1</v>
      </c>
      <c r="K1896" cm="1">
        <f t="array" ref="K1896">GetNumByUnit(E1896,"廳")</f>
        <v>1</v>
      </c>
      <c r="L1896" cm="1">
        <f t="array" ref="L1896">GetNumByUnit(E1896,"衛")</f>
        <v>1</v>
      </c>
      <c r="M1896" t="str">
        <f t="shared" si="116"/>
        <v xml:space="preserve">台北市信義區信義路四段  </v>
      </c>
      <c r="N1896" t="str">
        <f t="shared" si="117"/>
        <v>台北市</v>
      </c>
      <c r="O1896">
        <f t="shared" si="118"/>
        <v>27000</v>
      </c>
      <c r="P1896" t="str">
        <f>_xlfn.XLOOKUP(N1896,區隔!$B$3:$B$20,區隔!C$3:C$20,0)</f>
        <v>北部</v>
      </c>
      <c r="Q1896" t="str">
        <f>LOOKUP(C1896,區隔!$F$3:$F$5,區隔!$E$3:$E$5)</f>
        <v>小坪數</v>
      </c>
      <c r="R1896">
        <f t="shared" si="119"/>
        <v>20</v>
      </c>
    </row>
    <row r="1897" spans="1:18" x14ac:dyDescent="0.3">
      <c r="A1897" s="7" t="s">
        <v>1141</v>
      </c>
      <c r="B1897" t="s">
        <v>1</v>
      </c>
      <c r="C1897">
        <v>30.97</v>
      </c>
      <c r="D1897" t="s">
        <v>58</v>
      </c>
      <c r="E1897" t="s">
        <v>53</v>
      </c>
      <c r="F1897" t="s">
        <v>1142</v>
      </c>
      <c r="G1897" t="s">
        <v>434</v>
      </c>
      <c r="H1897" t="str" cm="1">
        <f t="array" ref="H1897:I1897">_xlfn.TEXTSPLIT(SUBSTITUTE(D1897,"樓",""),"/",,,0)</f>
        <v>1</v>
      </c>
      <c r="I1897" t="str">
        <v>5</v>
      </c>
      <c r="J1897" cm="1">
        <f t="array" ref="J1897">GetNumByUnit(E1897,"房")</f>
        <v>3</v>
      </c>
      <c r="K1897" cm="1">
        <f t="array" ref="K1897">GetNumByUnit(E1897,"廳")</f>
        <v>2</v>
      </c>
      <c r="L1897" cm="1">
        <f t="array" ref="L1897">GetNumByUnit(E1897,"衛")</f>
        <v>2</v>
      </c>
      <c r="M1897" t="str">
        <f t="shared" si="116"/>
        <v xml:space="preserve">台北市內湖區安泰街  </v>
      </c>
      <c r="N1897" t="str">
        <f t="shared" si="117"/>
        <v>台北市</v>
      </c>
      <c r="O1897">
        <f t="shared" si="118"/>
        <v>33000</v>
      </c>
      <c r="P1897" t="str">
        <f>_xlfn.XLOOKUP(N1897,區隔!$B$3:$B$20,區隔!C$3:C$20,0)</f>
        <v>北部</v>
      </c>
      <c r="Q1897" t="str">
        <f>LOOKUP(C1897,區隔!$F$3:$F$5,區隔!$E$3:$E$5)</f>
        <v>大坪數</v>
      </c>
      <c r="R1897">
        <f t="shared" si="119"/>
        <v>10</v>
      </c>
    </row>
    <row r="1898" spans="1:18" x14ac:dyDescent="0.3">
      <c r="A1898" s="7" t="s">
        <v>3997</v>
      </c>
      <c r="B1898" t="s">
        <v>1</v>
      </c>
      <c r="C1898">
        <v>25.83</v>
      </c>
      <c r="D1898" t="s">
        <v>63</v>
      </c>
      <c r="E1898" t="s">
        <v>187</v>
      </c>
      <c r="F1898" t="s">
        <v>3998</v>
      </c>
      <c r="G1898" t="s">
        <v>331</v>
      </c>
      <c r="H1898" t="str" cm="1">
        <f t="array" ref="H1898:I1898">_xlfn.TEXTSPLIT(SUBSTITUTE(D1898,"樓",""),"/",,,0)</f>
        <v>5</v>
      </c>
      <c r="I1898" t="str">
        <v>5</v>
      </c>
      <c r="J1898" cm="1">
        <f t="array" ref="J1898">GetNumByUnit(E1898,"房")</f>
        <v>3</v>
      </c>
      <c r="K1898" cm="1">
        <f t="array" ref="K1898">GetNumByUnit(E1898,"廳")</f>
        <v>2</v>
      </c>
      <c r="L1898" cm="1">
        <f t="array" ref="L1898">GetNumByUnit(E1898,"衛")</f>
        <v>1</v>
      </c>
      <c r="M1898" t="str">
        <f t="shared" si="116"/>
        <v xml:space="preserve">新北市板橋區僑中二街  </v>
      </c>
      <c r="N1898" t="str">
        <f t="shared" si="117"/>
        <v>新北市</v>
      </c>
      <c r="O1898">
        <f t="shared" si="118"/>
        <v>15000</v>
      </c>
      <c r="P1898" t="str">
        <f>_xlfn.XLOOKUP(N1898,區隔!$B$3:$B$20,區隔!C$3:C$20,0)</f>
        <v>北部</v>
      </c>
      <c r="Q1898" t="str">
        <f>LOOKUP(C1898,區隔!$F$3:$F$5,區隔!$E$3:$E$5)</f>
        <v>中坪數</v>
      </c>
      <c r="R1898">
        <f t="shared" si="119"/>
        <v>10</v>
      </c>
    </row>
    <row r="1899" spans="1:18" x14ac:dyDescent="0.3">
      <c r="A1899" s="7" t="s">
        <v>3999</v>
      </c>
      <c r="B1899" t="s">
        <v>1</v>
      </c>
      <c r="C1899">
        <v>17.46</v>
      </c>
      <c r="D1899" t="s">
        <v>220</v>
      </c>
      <c r="E1899" t="s">
        <v>141</v>
      </c>
      <c r="F1899" t="s">
        <v>1604</v>
      </c>
      <c r="G1899" t="s">
        <v>288</v>
      </c>
      <c r="H1899" t="str" cm="1">
        <f t="array" ref="H1899:I1899">_xlfn.TEXTSPLIT(SUBSTITUTE(D1899,"樓",""),"/",,,0)</f>
        <v>2</v>
      </c>
      <c r="I1899" t="str">
        <v>4</v>
      </c>
      <c r="J1899" cm="1">
        <f t="array" ref="J1899">GetNumByUnit(E1899,"房")</f>
        <v>2</v>
      </c>
      <c r="K1899" cm="1">
        <f t="array" ref="K1899">GetNumByUnit(E1899,"廳")</f>
        <v>1</v>
      </c>
      <c r="L1899" cm="1">
        <f t="array" ref="L1899">GetNumByUnit(E1899,"衛")</f>
        <v>1</v>
      </c>
      <c r="M1899" t="str">
        <f t="shared" si="116"/>
        <v xml:space="preserve">台中市北區忠太東路  </v>
      </c>
      <c r="N1899" t="str">
        <f t="shared" si="117"/>
        <v>台中市</v>
      </c>
      <c r="O1899">
        <f t="shared" si="118"/>
        <v>19000</v>
      </c>
      <c r="P1899" t="str">
        <f>_xlfn.XLOOKUP(N1899,區隔!$B$3:$B$20,區隔!C$3:C$20,0)</f>
        <v>中部</v>
      </c>
      <c r="Q1899" t="str">
        <f>LOOKUP(C1899,區隔!$F$3:$F$5,區隔!$E$3:$E$5)</f>
        <v>中坪數</v>
      </c>
      <c r="R1899">
        <f t="shared" si="119"/>
        <v>10</v>
      </c>
    </row>
    <row r="1900" spans="1:18" x14ac:dyDescent="0.3">
      <c r="A1900" s="7" t="s">
        <v>4000</v>
      </c>
      <c r="B1900" t="s">
        <v>1</v>
      </c>
      <c r="C1900">
        <v>17.18</v>
      </c>
      <c r="D1900" t="s">
        <v>65</v>
      </c>
      <c r="E1900" t="s">
        <v>1197</v>
      </c>
      <c r="F1900" t="s">
        <v>1690</v>
      </c>
      <c r="G1900" t="s">
        <v>493</v>
      </c>
      <c r="H1900" t="str" cm="1">
        <f t="array" ref="H1900:I1900">_xlfn.TEXTSPLIT(SUBSTITUTE(D1900,"樓",""),"/",,,0)</f>
        <v>4</v>
      </c>
      <c r="I1900" t="str">
        <v>4</v>
      </c>
      <c r="J1900" t="str" cm="1">
        <f t="array" ref="J1900">GetNumByUnit(E1900,"房")</f>
        <v/>
      </c>
      <c r="K1900" cm="1">
        <f t="array" ref="K1900">GetNumByUnit(E1900,"廳")</f>
        <v>2</v>
      </c>
      <c r="L1900" cm="1">
        <f t="array" ref="L1900">GetNumByUnit(E1900,"衛")</f>
        <v>2</v>
      </c>
      <c r="M1900" t="str">
        <f t="shared" si="116"/>
        <v xml:space="preserve">新北市八里區龍米路一段  </v>
      </c>
      <c r="N1900" t="str">
        <f t="shared" si="117"/>
        <v>新北市</v>
      </c>
      <c r="O1900">
        <f t="shared" si="118"/>
        <v>20000</v>
      </c>
      <c r="P1900" t="str">
        <f>_xlfn.XLOOKUP(N1900,區隔!$B$3:$B$20,區隔!C$3:C$20,0)</f>
        <v>北部</v>
      </c>
      <c r="Q1900" t="str">
        <f>LOOKUP(C1900,區隔!$F$3:$F$5,區隔!$E$3:$E$5)</f>
        <v>中坪數</v>
      </c>
      <c r="R1900">
        <f t="shared" si="119"/>
        <v>10</v>
      </c>
    </row>
    <row r="1901" spans="1:18" x14ac:dyDescent="0.3">
      <c r="A1901" s="7" t="s">
        <v>4001</v>
      </c>
      <c r="B1901" t="s">
        <v>1</v>
      </c>
      <c r="C1901">
        <v>34.479999999999997</v>
      </c>
      <c r="D1901" t="s">
        <v>65</v>
      </c>
      <c r="E1901" t="s">
        <v>187</v>
      </c>
      <c r="F1901" t="s">
        <v>4002</v>
      </c>
      <c r="G1901" t="s">
        <v>434</v>
      </c>
      <c r="H1901" t="str" cm="1">
        <f t="array" ref="H1901:I1901">_xlfn.TEXTSPLIT(SUBSTITUTE(D1901,"樓",""),"/",,,0)</f>
        <v>4</v>
      </c>
      <c r="I1901" t="str">
        <v>4</v>
      </c>
      <c r="J1901" cm="1">
        <f t="array" ref="J1901">GetNumByUnit(E1901,"房")</f>
        <v>3</v>
      </c>
      <c r="K1901" cm="1">
        <f t="array" ref="K1901">GetNumByUnit(E1901,"廳")</f>
        <v>2</v>
      </c>
      <c r="L1901" cm="1">
        <f t="array" ref="L1901">GetNumByUnit(E1901,"衛")</f>
        <v>1</v>
      </c>
      <c r="M1901" t="str">
        <f t="shared" si="116"/>
        <v xml:space="preserve">新北市永和區永利路  </v>
      </c>
      <c r="N1901" t="str">
        <f t="shared" si="117"/>
        <v>新北市</v>
      </c>
      <c r="O1901">
        <f t="shared" si="118"/>
        <v>33000</v>
      </c>
      <c r="P1901" t="str">
        <f>_xlfn.XLOOKUP(N1901,區隔!$B$3:$B$20,區隔!C$3:C$20,0)</f>
        <v>北部</v>
      </c>
      <c r="Q1901" t="str">
        <f>LOOKUP(C1901,區隔!$F$3:$F$5,區隔!$E$3:$E$5)</f>
        <v>大坪數</v>
      </c>
      <c r="R1901">
        <f t="shared" si="119"/>
        <v>10</v>
      </c>
    </row>
    <row r="1902" spans="1:18" x14ac:dyDescent="0.3">
      <c r="A1902" s="7" t="s">
        <v>4003</v>
      </c>
      <c r="B1902" t="s">
        <v>1</v>
      </c>
      <c r="C1902">
        <v>16.010000000000002</v>
      </c>
      <c r="D1902" t="s">
        <v>284</v>
      </c>
      <c r="E1902" t="s">
        <v>4004</v>
      </c>
      <c r="F1902" t="s">
        <v>3495</v>
      </c>
      <c r="G1902" t="s">
        <v>18</v>
      </c>
      <c r="H1902" t="str" cm="1">
        <f t="array" ref="H1902:I1902">_xlfn.TEXTSPLIT(SUBSTITUTE(D1902,"樓",""),"/",,,0)</f>
        <v>1-2</v>
      </c>
      <c r="I1902" t="str">
        <v>2</v>
      </c>
      <c r="J1902" cm="1">
        <f t="array" ref="J1902">GetNumByUnit(E1902,"房")</f>
        <v>3</v>
      </c>
      <c r="K1902" cm="1">
        <f t="array" ref="K1902">GetNumByUnit(E1902,"廳")</f>
        <v>2</v>
      </c>
      <c r="L1902" cm="1">
        <f t="array" ref="L1902">GetNumByUnit(E1902,"衛")</f>
        <v>1</v>
      </c>
      <c r="M1902" t="str">
        <f t="shared" si="116"/>
        <v xml:space="preserve">台中市西屯區文華路  </v>
      </c>
      <c r="N1902" t="str">
        <f t="shared" si="117"/>
        <v>台中市</v>
      </c>
      <c r="O1902">
        <f t="shared" si="118"/>
        <v>22000</v>
      </c>
      <c r="P1902" t="str">
        <f>_xlfn.XLOOKUP(N1902,區隔!$B$3:$B$20,區隔!C$3:C$20,0)</f>
        <v>中部</v>
      </c>
      <c r="Q1902" t="str">
        <f>LOOKUP(C1902,區隔!$F$3:$F$5,區隔!$E$3:$E$5)</f>
        <v>中坪數</v>
      </c>
      <c r="R1902">
        <f t="shared" si="119"/>
        <v>10</v>
      </c>
    </row>
    <row r="1903" spans="1:18" x14ac:dyDescent="0.3">
      <c r="A1903" s="7" t="s">
        <v>4005</v>
      </c>
      <c r="B1903" t="s">
        <v>1</v>
      </c>
      <c r="C1903">
        <v>35.06</v>
      </c>
      <c r="D1903" t="s">
        <v>3852</v>
      </c>
      <c r="E1903" t="s">
        <v>187</v>
      </c>
      <c r="F1903" t="s">
        <v>2639</v>
      </c>
      <c r="G1903" t="s">
        <v>18</v>
      </c>
      <c r="H1903" t="str" cm="1">
        <f t="array" ref="H1903:I1903">_xlfn.TEXTSPLIT(SUBSTITUTE(D1903,"樓",""),"/",,,0)</f>
        <v>11</v>
      </c>
      <c r="I1903" t="str">
        <v>16</v>
      </c>
      <c r="J1903" cm="1">
        <f t="array" ref="J1903">GetNumByUnit(E1903,"房")</f>
        <v>3</v>
      </c>
      <c r="K1903" cm="1">
        <f t="array" ref="K1903">GetNumByUnit(E1903,"廳")</f>
        <v>2</v>
      </c>
      <c r="L1903" cm="1">
        <f t="array" ref="L1903">GetNumByUnit(E1903,"衛")</f>
        <v>1</v>
      </c>
      <c r="M1903" t="str">
        <f t="shared" si="116"/>
        <v xml:space="preserve">桃園市桃園區中正路  </v>
      </c>
      <c r="N1903" t="str">
        <f t="shared" si="117"/>
        <v>桃園市</v>
      </c>
      <c r="O1903">
        <f t="shared" si="118"/>
        <v>22000</v>
      </c>
      <c r="P1903" t="str">
        <f>_xlfn.XLOOKUP(N1903,區隔!$B$3:$B$20,區隔!C$3:C$20,0)</f>
        <v>北部</v>
      </c>
      <c r="Q1903" t="str">
        <f>LOOKUP(C1903,區隔!$F$3:$F$5,區隔!$E$3:$E$5)</f>
        <v>大坪數</v>
      </c>
      <c r="R1903">
        <f t="shared" si="119"/>
        <v>20</v>
      </c>
    </row>
    <row r="1904" spans="1:18" x14ac:dyDescent="0.3">
      <c r="A1904" s="7" t="s">
        <v>4006</v>
      </c>
      <c r="B1904" t="s">
        <v>1</v>
      </c>
      <c r="C1904">
        <v>61.27</v>
      </c>
      <c r="D1904" t="s">
        <v>3497</v>
      </c>
      <c r="E1904" t="s">
        <v>51</v>
      </c>
      <c r="F1904" t="s">
        <v>4007</v>
      </c>
      <c r="G1904" t="s">
        <v>587</v>
      </c>
      <c r="H1904" t="str" cm="1">
        <f t="array" ref="H1904:I1904">_xlfn.TEXTSPLIT(SUBSTITUTE(D1904,"樓",""),"/",,,0)</f>
        <v>12</v>
      </c>
      <c r="I1904" t="str">
        <v>28</v>
      </c>
      <c r="J1904" cm="1">
        <f t="array" ref="J1904">GetNumByUnit(E1904,"房")</f>
        <v>2</v>
      </c>
      <c r="K1904" cm="1">
        <f t="array" ref="K1904">GetNumByUnit(E1904,"廳")</f>
        <v>2</v>
      </c>
      <c r="L1904" cm="1">
        <f t="array" ref="L1904">GetNumByUnit(E1904,"衛")</f>
        <v>2</v>
      </c>
      <c r="M1904" t="str">
        <f t="shared" si="116"/>
        <v xml:space="preserve">台中市北區興進路  </v>
      </c>
      <c r="N1904" t="str">
        <f t="shared" si="117"/>
        <v>台中市</v>
      </c>
      <c r="O1904">
        <f t="shared" si="118"/>
        <v>37000</v>
      </c>
      <c r="P1904" t="str">
        <f>_xlfn.XLOOKUP(N1904,區隔!$B$3:$B$20,區隔!C$3:C$20,0)</f>
        <v>中部</v>
      </c>
      <c r="Q1904" t="str">
        <f>LOOKUP(C1904,區隔!$F$3:$F$5,區隔!$E$3:$E$5)</f>
        <v>大坪數</v>
      </c>
      <c r="R1904">
        <f t="shared" si="119"/>
        <v>30</v>
      </c>
    </row>
    <row r="1905" spans="1:18" x14ac:dyDescent="0.3">
      <c r="A1905" s="7" t="s">
        <v>1085</v>
      </c>
      <c r="B1905" t="s">
        <v>1</v>
      </c>
      <c r="C1905">
        <v>16.920000000000002</v>
      </c>
      <c r="D1905" t="s">
        <v>660</v>
      </c>
      <c r="E1905" t="s">
        <v>59</v>
      </c>
      <c r="F1905" t="s">
        <v>113</v>
      </c>
      <c r="G1905" t="s">
        <v>181</v>
      </c>
      <c r="H1905" t="str" cm="1">
        <f t="array" ref="H1905:I1905">_xlfn.TEXTSPLIT(SUBSTITUTE(D1905,"樓",""),"/",,,0)</f>
        <v>3</v>
      </c>
      <c r="I1905" t="str">
        <v>13</v>
      </c>
      <c r="J1905" cm="1">
        <f t="array" ref="J1905">GetNumByUnit(E1905,"房")</f>
        <v>1</v>
      </c>
      <c r="K1905" t="str" cm="1">
        <f t="array" ref="K1905">GetNumByUnit(E1905,"廳")</f>
        <v/>
      </c>
      <c r="L1905" cm="1">
        <f t="array" ref="L1905">GetNumByUnit(E1905,"衛")</f>
        <v>1</v>
      </c>
      <c r="M1905" t="str">
        <f t="shared" si="116"/>
        <v xml:space="preserve">台北市大安區復興南路一段  </v>
      </c>
      <c r="N1905" t="str">
        <f t="shared" si="117"/>
        <v>台北市</v>
      </c>
      <c r="O1905">
        <f t="shared" si="118"/>
        <v>58000</v>
      </c>
      <c r="P1905" t="str">
        <f>_xlfn.XLOOKUP(N1905,區隔!$B$3:$B$20,區隔!C$3:C$20,0)</f>
        <v>北部</v>
      </c>
      <c r="Q1905" t="str">
        <f>LOOKUP(C1905,區隔!$F$3:$F$5,區隔!$E$3:$E$5)</f>
        <v>中坪數</v>
      </c>
      <c r="R1905">
        <f t="shared" si="119"/>
        <v>20</v>
      </c>
    </row>
    <row r="1906" spans="1:18" x14ac:dyDescent="0.3">
      <c r="A1906" s="7" t="s">
        <v>1085</v>
      </c>
      <c r="B1906" t="s">
        <v>1</v>
      </c>
      <c r="C1906">
        <v>13.33</v>
      </c>
      <c r="D1906" t="s">
        <v>660</v>
      </c>
      <c r="E1906" t="s">
        <v>59</v>
      </c>
      <c r="F1906" t="s">
        <v>113</v>
      </c>
      <c r="G1906" t="s">
        <v>181</v>
      </c>
      <c r="H1906" t="str" cm="1">
        <f t="array" ref="H1906:I1906">_xlfn.TEXTSPLIT(SUBSTITUTE(D1906,"樓",""),"/",,,0)</f>
        <v>3</v>
      </c>
      <c r="I1906" t="str">
        <v>13</v>
      </c>
      <c r="J1906" cm="1">
        <f t="array" ref="J1906">GetNumByUnit(E1906,"房")</f>
        <v>1</v>
      </c>
      <c r="K1906" t="str" cm="1">
        <f t="array" ref="K1906">GetNumByUnit(E1906,"廳")</f>
        <v/>
      </c>
      <c r="L1906" cm="1">
        <f t="array" ref="L1906">GetNumByUnit(E1906,"衛")</f>
        <v>1</v>
      </c>
      <c r="M1906" t="str">
        <f t="shared" si="116"/>
        <v xml:space="preserve">台北市大安區復興南路一段  </v>
      </c>
      <c r="N1906" t="str">
        <f t="shared" si="117"/>
        <v>台北市</v>
      </c>
      <c r="O1906">
        <f t="shared" si="118"/>
        <v>58000</v>
      </c>
      <c r="P1906" t="str">
        <f>_xlfn.XLOOKUP(N1906,區隔!$B$3:$B$20,區隔!C$3:C$20,0)</f>
        <v>北部</v>
      </c>
      <c r="Q1906" t="str">
        <f>LOOKUP(C1906,區隔!$F$3:$F$5,區隔!$E$3:$E$5)</f>
        <v>小坪數</v>
      </c>
      <c r="R1906">
        <f t="shared" si="119"/>
        <v>20</v>
      </c>
    </row>
    <row r="1907" spans="1:18" x14ac:dyDescent="0.3">
      <c r="A1907" s="7" t="s">
        <v>1085</v>
      </c>
      <c r="B1907" t="s">
        <v>1</v>
      </c>
      <c r="C1907">
        <v>16.73</v>
      </c>
      <c r="D1907" t="s">
        <v>834</v>
      </c>
      <c r="E1907" t="s">
        <v>59</v>
      </c>
      <c r="F1907" t="s">
        <v>113</v>
      </c>
      <c r="G1907" t="s">
        <v>181</v>
      </c>
      <c r="H1907" t="str" cm="1">
        <f t="array" ref="H1907:I1907">_xlfn.TEXTSPLIT(SUBSTITUTE(D1907,"樓",""),"/",,,0)</f>
        <v>4</v>
      </c>
      <c r="I1907" t="str">
        <v>13</v>
      </c>
      <c r="J1907" cm="1">
        <f t="array" ref="J1907">GetNumByUnit(E1907,"房")</f>
        <v>1</v>
      </c>
      <c r="K1907" t="str" cm="1">
        <f t="array" ref="K1907">GetNumByUnit(E1907,"廳")</f>
        <v/>
      </c>
      <c r="L1907" cm="1">
        <f t="array" ref="L1907">GetNumByUnit(E1907,"衛")</f>
        <v>1</v>
      </c>
      <c r="M1907" t="str">
        <f t="shared" si="116"/>
        <v xml:space="preserve">台北市大安區復興南路一段  </v>
      </c>
      <c r="N1907" t="str">
        <f t="shared" si="117"/>
        <v>台北市</v>
      </c>
      <c r="O1907">
        <f t="shared" si="118"/>
        <v>58000</v>
      </c>
      <c r="P1907" t="str">
        <f>_xlfn.XLOOKUP(N1907,區隔!$B$3:$B$20,區隔!C$3:C$20,0)</f>
        <v>北部</v>
      </c>
      <c r="Q1907" t="str">
        <f>LOOKUP(C1907,區隔!$F$3:$F$5,區隔!$E$3:$E$5)</f>
        <v>中坪數</v>
      </c>
      <c r="R1907">
        <f t="shared" si="119"/>
        <v>20</v>
      </c>
    </row>
    <row r="1908" spans="1:18" x14ac:dyDescent="0.3">
      <c r="A1908" s="7" t="s">
        <v>1085</v>
      </c>
      <c r="B1908" t="s">
        <v>1</v>
      </c>
      <c r="C1908">
        <v>13.24</v>
      </c>
      <c r="D1908" t="s">
        <v>834</v>
      </c>
      <c r="E1908" t="s">
        <v>59</v>
      </c>
      <c r="F1908" t="s">
        <v>113</v>
      </c>
      <c r="G1908" t="s">
        <v>181</v>
      </c>
      <c r="H1908" t="str" cm="1">
        <f t="array" ref="H1908:I1908">_xlfn.TEXTSPLIT(SUBSTITUTE(D1908,"樓",""),"/",,,0)</f>
        <v>4</v>
      </c>
      <c r="I1908" t="str">
        <v>13</v>
      </c>
      <c r="J1908" cm="1">
        <f t="array" ref="J1908">GetNumByUnit(E1908,"房")</f>
        <v>1</v>
      </c>
      <c r="K1908" t="str" cm="1">
        <f t="array" ref="K1908">GetNumByUnit(E1908,"廳")</f>
        <v/>
      </c>
      <c r="L1908" cm="1">
        <f t="array" ref="L1908">GetNumByUnit(E1908,"衛")</f>
        <v>1</v>
      </c>
      <c r="M1908" t="str">
        <f t="shared" si="116"/>
        <v xml:space="preserve">台北市大安區復興南路一段  </v>
      </c>
      <c r="N1908" t="str">
        <f t="shared" si="117"/>
        <v>台北市</v>
      </c>
      <c r="O1908">
        <f t="shared" si="118"/>
        <v>58000</v>
      </c>
      <c r="P1908" t="str">
        <f>_xlfn.XLOOKUP(N1908,區隔!$B$3:$B$20,區隔!C$3:C$20,0)</f>
        <v>北部</v>
      </c>
      <c r="Q1908" t="str">
        <f>LOOKUP(C1908,區隔!$F$3:$F$5,區隔!$E$3:$E$5)</f>
        <v>小坪數</v>
      </c>
      <c r="R1908">
        <f t="shared" si="119"/>
        <v>20</v>
      </c>
    </row>
    <row r="1909" spans="1:18" x14ac:dyDescent="0.3">
      <c r="A1909" s="7" t="s">
        <v>1085</v>
      </c>
      <c r="B1909" t="s">
        <v>1</v>
      </c>
      <c r="C1909">
        <v>13.33</v>
      </c>
      <c r="D1909" t="s">
        <v>866</v>
      </c>
      <c r="E1909" t="s">
        <v>59</v>
      </c>
      <c r="F1909" t="s">
        <v>113</v>
      </c>
      <c r="G1909" t="s">
        <v>181</v>
      </c>
      <c r="H1909" t="str" cm="1">
        <f t="array" ref="H1909:I1909">_xlfn.TEXTSPLIT(SUBSTITUTE(D1909,"樓",""),"/",,,0)</f>
        <v>5</v>
      </c>
      <c r="I1909" t="str">
        <v>13</v>
      </c>
      <c r="J1909" cm="1">
        <f t="array" ref="J1909">GetNumByUnit(E1909,"房")</f>
        <v>1</v>
      </c>
      <c r="K1909" t="str" cm="1">
        <f t="array" ref="K1909">GetNumByUnit(E1909,"廳")</f>
        <v/>
      </c>
      <c r="L1909" cm="1">
        <f t="array" ref="L1909">GetNumByUnit(E1909,"衛")</f>
        <v>1</v>
      </c>
      <c r="M1909" t="str">
        <f t="shared" si="116"/>
        <v xml:space="preserve">台北市大安區復興南路一段  </v>
      </c>
      <c r="N1909" t="str">
        <f t="shared" si="117"/>
        <v>台北市</v>
      </c>
      <c r="O1909">
        <f t="shared" si="118"/>
        <v>58000</v>
      </c>
      <c r="P1909" t="str">
        <f>_xlfn.XLOOKUP(N1909,區隔!$B$3:$B$20,區隔!C$3:C$20,0)</f>
        <v>北部</v>
      </c>
      <c r="Q1909" t="str">
        <f>LOOKUP(C1909,區隔!$F$3:$F$5,區隔!$E$3:$E$5)</f>
        <v>小坪數</v>
      </c>
      <c r="R1909">
        <f t="shared" si="119"/>
        <v>20</v>
      </c>
    </row>
    <row r="1910" spans="1:18" x14ac:dyDescent="0.3">
      <c r="A1910" s="7" t="s">
        <v>1085</v>
      </c>
      <c r="B1910" t="s">
        <v>1</v>
      </c>
      <c r="C1910">
        <v>13.43</v>
      </c>
      <c r="D1910" t="s">
        <v>483</v>
      </c>
      <c r="E1910" t="s">
        <v>59</v>
      </c>
      <c r="F1910" t="s">
        <v>113</v>
      </c>
      <c r="G1910" t="s">
        <v>181</v>
      </c>
      <c r="H1910" t="str" cm="1">
        <f t="array" ref="H1910:I1910">_xlfn.TEXTSPLIT(SUBSTITUTE(D1910,"樓",""),"/",,,0)</f>
        <v>6</v>
      </c>
      <c r="I1910" t="str">
        <v>13</v>
      </c>
      <c r="J1910" cm="1">
        <f t="array" ref="J1910">GetNumByUnit(E1910,"房")</f>
        <v>1</v>
      </c>
      <c r="K1910" t="str" cm="1">
        <f t="array" ref="K1910">GetNumByUnit(E1910,"廳")</f>
        <v/>
      </c>
      <c r="L1910" cm="1">
        <f t="array" ref="L1910">GetNumByUnit(E1910,"衛")</f>
        <v>1</v>
      </c>
      <c r="M1910" t="str">
        <f t="shared" si="116"/>
        <v xml:space="preserve">台北市大安區復興南路一段  </v>
      </c>
      <c r="N1910" t="str">
        <f t="shared" si="117"/>
        <v>台北市</v>
      </c>
      <c r="O1910">
        <f t="shared" si="118"/>
        <v>58000</v>
      </c>
      <c r="P1910" t="str">
        <f>_xlfn.XLOOKUP(N1910,區隔!$B$3:$B$20,區隔!C$3:C$20,0)</f>
        <v>北部</v>
      </c>
      <c r="Q1910" t="str">
        <f>LOOKUP(C1910,區隔!$F$3:$F$5,區隔!$E$3:$E$5)</f>
        <v>小坪數</v>
      </c>
      <c r="R1910">
        <f t="shared" si="119"/>
        <v>20</v>
      </c>
    </row>
    <row r="1911" spans="1:18" x14ac:dyDescent="0.3">
      <c r="A1911" s="7" t="s">
        <v>1085</v>
      </c>
      <c r="B1911" t="s">
        <v>1</v>
      </c>
      <c r="C1911">
        <v>13.25</v>
      </c>
      <c r="D1911" t="s">
        <v>483</v>
      </c>
      <c r="E1911" t="s">
        <v>59</v>
      </c>
      <c r="F1911" t="s">
        <v>113</v>
      </c>
      <c r="G1911" t="s">
        <v>181</v>
      </c>
      <c r="H1911" t="str" cm="1">
        <f t="array" ref="H1911:I1911">_xlfn.TEXTSPLIT(SUBSTITUTE(D1911,"樓",""),"/",,,0)</f>
        <v>6</v>
      </c>
      <c r="I1911" t="str">
        <v>13</v>
      </c>
      <c r="J1911" cm="1">
        <f t="array" ref="J1911">GetNumByUnit(E1911,"房")</f>
        <v>1</v>
      </c>
      <c r="K1911" t="str" cm="1">
        <f t="array" ref="K1911">GetNumByUnit(E1911,"廳")</f>
        <v/>
      </c>
      <c r="L1911" cm="1">
        <f t="array" ref="L1911">GetNumByUnit(E1911,"衛")</f>
        <v>1</v>
      </c>
      <c r="M1911" t="str">
        <f t="shared" si="116"/>
        <v xml:space="preserve">台北市大安區復興南路一段  </v>
      </c>
      <c r="N1911" t="str">
        <f t="shared" si="117"/>
        <v>台北市</v>
      </c>
      <c r="O1911">
        <f t="shared" si="118"/>
        <v>58000</v>
      </c>
      <c r="P1911" t="str">
        <f>_xlfn.XLOOKUP(N1911,區隔!$B$3:$B$20,區隔!C$3:C$20,0)</f>
        <v>北部</v>
      </c>
      <c r="Q1911" t="str">
        <f>LOOKUP(C1911,區隔!$F$3:$F$5,區隔!$E$3:$E$5)</f>
        <v>小坪數</v>
      </c>
      <c r="R1911">
        <f t="shared" si="119"/>
        <v>20</v>
      </c>
    </row>
    <row r="1912" spans="1:18" x14ac:dyDescent="0.3">
      <c r="A1912" s="7" t="s">
        <v>4008</v>
      </c>
      <c r="B1912" t="s">
        <v>1</v>
      </c>
      <c r="C1912">
        <v>8</v>
      </c>
      <c r="D1912" t="s">
        <v>220</v>
      </c>
      <c r="E1912" t="s">
        <v>56</v>
      </c>
      <c r="F1912" t="s">
        <v>3480</v>
      </c>
      <c r="G1912" t="s">
        <v>523</v>
      </c>
      <c r="H1912" t="str" cm="1">
        <f t="array" ref="H1912:I1912">_xlfn.TEXTSPLIT(SUBSTITUTE(D1912,"樓",""),"/",,,0)</f>
        <v>2</v>
      </c>
      <c r="I1912" t="str">
        <v>4</v>
      </c>
      <c r="J1912" cm="1">
        <f t="array" ref="J1912">GetNumByUnit(E1912,"房")</f>
        <v>1</v>
      </c>
      <c r="K1912" cm="1">
        <f t="array" ref="K1912">GetNumByUnit(E1912,"廳")</f>
        <v>1</v>
      </c>
      <c r="L1912" cm="1">
        <f t="array" ref="L1912">GetNumByUnit(E1912,"衛")</f>
        <v>1</v>
      </c>
      <c r="M1912" t="str">
        <f t="shared" si="116"/>
        <v xml:space="preserve">台中市龍井區遠東街  </v>
      </c>
      <c r="N1912" t="str">
        <f t="shared" si="117"/>
        <v>台中市</v>
      </c>
      <c r="O1912">
        <f t="shared" si="118"/>
        <v>13000</v>
      </c>
      <c r="P1912" t="str">
        <f>_xlfn.XLOOKUP(N1912,區隔!$B$3:$B$20,區隔!C$3:C$20,0)</f>
        <v>中部</v>
      </c>
      <c r="Q1912" t="str">
        <f>LOOKUP(C1912,區隔!$F$3:$F$5,區隔!$E$3:$E$5)</f>
        <v>小坪數</v>
      </c>
      <c r="R1912">
        <f t="shared" si="119"/>
        <v>10</v>
      </c>
    </row>
    <row r="1913" spans="1:18" x14ac:dyDescent="0.3">
      <c r="A1913" s="7" t="s">
        <v>4009</v>
      </c>
      <c r="B1913" t="s">
        <v>1</v>
      </c>
      <c r="C1913">
        <v>45.18</v>
      </c>
      <c r="D1913" t="s">
        <v>159</v>
      </c>
      <c r="E1913" t="s">
        <v>53</v>
      </c>
      <c r="F1913" t="s">
        <v>4010</v>
      </c>
      <c r="G1913" t="s">
        <v>434</v>
      </c>
      <c r="H1913" t="str" cm="1">
        <f t="array" ref="H1913:I1913">_xlfn.TEXTSPLIT(SUBSTITUTE(D1913,"樓",""),"/",,,0)</f>
        <v>11</v>
      </c>
      <c r="I1913" t="str">
        <v>15</v>
      </c>
      <c r="J1913" cm="1">
        <f t="array" ref="J1913">GetNumByUnit(E1913,"房")</f>
        <v>3</v>
      </c>
      <c r="K1913" cm="1">
        <f t="array" ref="K1913">GetNumByUnit(E1913,"廳")</f>
        <v>2</v>
      </c>
      <c r="L1913" cm="1">
        <f t="array" ref="L1913">GetNumByUnit(E1913,"衛")</f>
        <v>2</v>
      </c>
      <c r="M1913" t="str">
        <f t="shared" si="116"/>
        <v xml:space="preserve"> 台中市北屯區崇德十六路  </v>
      </c>
      <c r="N1913" t="str">
        <f t="shared" si="117"/>
        <v>台中市</v>
      </c>
      <c r="O1913">
        <f t="shared" si="118"/>
        <v>33000</v>
      </c>
      <c r="P1913" t="str">
        <f>_xlfn.XLOOKUP(N1913,區隔!$B$3:$B$20,區隔!C$3:C$20,0)</f>
        <v>中部</v>
      </c>
      <c r="Q1913" t="str">
        <f>LOOKUP(C1913,區隔!$F$3:$F$5,區隔!$E$3:$E$5)</f>
        <v>大坪數</v>
      </c>
      <c r="R1913">
        <f t="shared" si="119"/>
        <v>20</v>
      </c>
    </row>
    <row r="1914" spans="1:18" x14ac:dyDescent="0.3">
      <c r="A1914" s="7" t="s">
        <v>4011</v>
      </c>
      <c r="B1914" t="s">
        <v>1</v>
      </c>
      <c r="C1914">
        <v>35.85</v>
      </c>
      <c r="D1914" t="s">
        <v>63</v>
      </c>
      <c r="E1914" t="s">
        <v>53</v>
      </c>
      <c r="F1914" t="s">
        <v>1928</v>
      </c>
      <c r="G1914" t="s">
        <v>89</v>
      </c>
      <c r="H1914" t="str" cm="1">
        <f t="array" ref="H1914:I1914">_xlfn.TEXTSPLIT(SUBSTITUTE(D1914,"樓",""),"/",,,0)</f>
        <v>5</v>
      </c>
      <c r="I1914" t="str">
        <v>5</v>
      </c>
      <c r="J1914" cm="1">
        <f t="array" ref="J1914">GetNumByUnit(E1914,"房")</f>
        <v>3</v>
      </c>
      <c r="K1914" cm="1">
        <f t="array" ref="K1914">GetNumByUnit(E1914,"廳")</f>
        <v>2</v>
      </c>
      <c r="L1914" cm="1">
        <f t="array" ref="L1914">GetNumByUnit(E1914,"衛")</f>
        <v>2</v>
      </c>
      <c r="M1914" t="str">
        <f t="shared" si="116"/>
        <v xml:space="preserve">新北市中和區新生街  </v>
      </c>
      <c r="N1914" t="str">
        <f t="shared" si="117"/>
        <v>新北市</v>
      </c>
      <c r="O1914">
        <f t="shared" si="118"/>
        <v>28000</v>
      </c>
      <c r="P1914" t="str">
        <f>_xlfn.XLOOKUP(N1914,區隔!$B$3:$B$20,區隔!C$3:C$20,0)</f>
        <v>北部</v>
      </c>
      <c r="Q1914" t="str">
        <f>LOOKUP(C1914,區隔!$F$3:$F$5,區隔!$E$3:$E$5)</f>
        <v>大坪數</v>
      </c>
      <c r="R1914">
        <f t="shared" si="119"/>
        <v>10</v>
      </c>
    </row>
    <row r="1915" spans="1:18" x14ac:dyDescent="0.3">
      <c r="A1915" s="7" t="s">
        <v>4012</v>
      </c>
      <c r="B1915" t="s">
        <v>1</v>
      </c>
      <c r="C1915">
        <v>19.04</v>
      </c>
      <c r="D1915" t="s">
        <v>124</v>
      </c>
      <c r="E1915" t="s">
        <v>79</v>
      </c>
      <c r="F1915" t="s">
        <v>4013</v>
      </c>
      <c r="G1915" t="s">
        <v>18</v>
      </c>
      <c r="H1915" t="str" cm="1">
        <f t="array" ref="H1915:I1915">_xlfn.TEXTSPLIT(SUBSTITUTE(D1915,"樓",""),"/",,,0)</f>
        <v>1</v>
      </c>
      <c r="I1915" t="str">
        <v>3</v>
      </c>
      <c r="J1915" cm="1">
        <f t="array" ref="J1915">GetNumByUnit(E1915,"房")</f>
        <v>1</v>
      </c>
      <c r="K1915" cm="1">
        <f t="array" ref="K1915">GetNumByUnit(E1915,"廳")</f>
        <v>2</v>
      </c>
      <c r="L1915" cm="1">
        <f t="array" ref="L1915">GetNumByUnit(E1915,"衛")</f>
        <v>1</v>
      </c>
      <c r="M1915" t="str">
        <f t="shared" si="116"/>
        <v xml:space="preserve">桃園市楊梅區秀才路  </v>
      </c>
      <c r="N1915" t="str">
        <f t="shared" si="117"/>
        <v>桃園市</v>
      </c>
      <c r="O1915">
        <f t="shared" si="118"/>
        <v>22000</v>
      </c>
      <c r="P1915" t="str">
        <f>_xlfn.XLOOKUP(N1915,區隔!$B$3:$B$20,區隔!C$3:C$20,0)</f>
        <v>北部</v>
      </c>
      <c r="Q1915" t="str">
        <f>LOOKUP(C1915,區隔!$F$3:$F$5,區隔!$E$3:$E$5)</f>
        <v>中坪數</v>
      </c>
      <c r="R1915">
        <f t="shared" si="119"/>
        <v>10</v>
      </c>
    </row>
    <row r="1916" spans="1:18" x14ac:dyDescent="0.3">
      <c r="A1916" s="7" t="s">
        <v>4014</v>
      </c>
      <c r="B1916" t="s">
        <v>1</v>
      </c>
      <c r="C1916">
        <v>38.49</v>
      </c>
      <c r="D1916" t="s">
        <v>133</v>
      </c>
      <c r="E1916" t="s">
        <v>53</v>
      </c>
      <c r="F1916" t="s">
        <v>2373</v>
      </c>
      <c r="G1916" t="s">
        <v>29</v>
      </c>
      <c r="H1916" t="str" cm="1">
        <f t="array" ref="H1916:I1916">_xlfn.TEXTSPLIT(SUBSTITUTE(D1916,"樓",""),"/",,,0)</f>
        <v>7</v>
      </c>
      <c r="I1916" t="str">
        <v>14</v>
      </c>
      <c r="J1916" cm="1">
        <f t="array" ref="J1916">GetNumByUnit(E1916,"房")</f>
        <v>3</v>
      </c>
      <c r="K1916" cm="1">
        <f t="array" ref="K1916">GetNumByUnit(E1916,"廳")</f>
        <v>2</v>
      </c>
      <c r="L1916" cm="1">
        <f t="array" ref="L1916">GetNumByUnit(E1916,"衛")</f>
        <v>2</v>
      </c>
      <c r="M1916" t="str">
        <f t="shared" si="116"/>
        <v xml:space="preserve">新竹縣竹北市光明六路東二段  </v>
      </c>
      <c r="N1916" t="str">
        <f t="shared" si="117"/>
        <v>新竹縣</v>
      </c>
      <c r="O1916">
        <f t="shared" si="118"/>
        <v>25000</v>
      </c>
      <c r="P1916" t="str">
        <f>_xlfn.XLOOKUP(N1916,區隔!$B$3:$B$20,區隔!C$3:C$20,0)</f>
        <v>北部</v>
      </c>
      <c r="Q1916" t="str">
        <f>LOOKUP(C1916,區隔!$F$3:$F$5,區隔!$E$3:$E$5)</f>
        <v>大坪數</v>
      </c>
      <c r="R1916">
        <f t="shared" si="119"/>
        <v>20</v>
      </c>
    </row>
    <row r="1917" spans="1:18" x14ac:dyDescent="0.3">
      <c r="A1917" s="7" t="s">
        <v>4015</v>
      </c>
      <c r="B1917" t="s">
        <v>1</v>
      </c>
      <c r="C1917">
        <v>114.48</v>
      </c>
      <c r="D1917" t="s">
        <v>344</v>
      </c>
      <c r="E1917" t="s">
        <v>1756</v>
      </c>
      <c r="F1917" t="s">
        <v>2846</v>
      </c>
      <c r="G1917" t="s">
        <v>172</v>
      </c>
      <c r="H1917" t="str" cm="1">
        <f t="array" ref="H1917:I1917">_xlfn.TEXTSPLIT(SUBSTITUTE(D1917,"樓",""),"/",,,0)</f>
        <v>1-3</v>
      </c>
      <c r="I1917" t="str">
        <v>3</v>
      </c>
      <c r="J1917" cm="1">
        <f t="array" ref="J1917">GetNumByUnit(E1917,"房")</f>
        <v>6</v>
      </c>
      <c r="K1917" cm="1">
        <f t="array" ref="K1917">GetNumByUnit(E1917,"廳")</f>
        <v>2</v>
      </c>
      <c r="L1917" cm="1">
        <f t="array" ref="L1917">GetNumByUnit(E1917,"衛")</f>
        <v>4</v>
      </c>
      <c r="M1917" t="str">
        <f t="shared" si="116"/>
        <v xml:space="preserve">新竹縣竹東鎮中興路四段  </v>
      </c>
      <c r="N1917" t="str">
        <f t="shared" si="117"/>
        <v>新竹縣</v>
      </c>
      <c r="O1917">
        <f t="shared" si="118"/>
        <v>80000</v>
      </c>
      <c r="P1917" t="str">
        <f>_xlfn.XLOOKUP(N1917,區隔!$B$3:$B$20,區隔!C$3:C$20,0)</f>
        <v>北部</v>
      </c>
      <c r="Q1917" t="str">
        <f>LOOKUP(C1917,區隔!$F$3:$F$5,區隔!$E$3:$E$5)</f>
        <v>大坪數</v>
      </c>
      <c r="R1917">
        <f t="shared" si="119"/>
        <v>10</v>
      </c>
    </row>
    <row r="1918" spans="1:18" x14ac:dyDescent="0.3">
      <c r="A1918" s="7" t="s">
        <v>1143</v>
      </c>
      <c r="B1918" t="s">
        <v>1</v>
      </c>
      <c r="C1918">
        <v>12.97</v>
      </c>
      <c r="D1918" t="s">
        <v>450</v>
      </c>
      <c r="E1918" t="s">
        <v>56</v>
      </c>
      <c r="F1918" t="s">
        <v>1097</v>
      </c>
      <c r="G1918" t="s">
        <v>228</v>
      </c>
      <c r="H1918" t="str" cm="1">
        <f t="array" ref="H1918:I1918">_xlfn.TEXTSPLIT(SUBSTITUTE(D1918,"樓",""),"/",,,0)</f>
        <v>5</v>
      </c>
      <c r="I1918" t="str">
        <v>12</v>
      </c>
      <c r="J1918" cm="1">
        <f t="array" ref="J1918">GetNumByUnit(E1918,"房")</f>
        <v>1</v>
      </c>
      <c r="K1918" cm="1">
        <f t="array" ref="K1918">GetNumByUnit(E1918,"廳")</f>
        <v>1</v>
      </c>
      <c r="L1918" cm="1">
        <f t="array" ref="L1918">GetNumByUnit(E1918,"衛")</f>
        <v>1</v>
      </c>
      <c r="M1918" t="str">
        <f t="shared" si="116"/>
        <v xml:space="preserve">台北市大安區大安路二段  </v>
      </c>
      <c r="N1918" t="str">
        <f t="shared" si="117"/>
        <v>台北市</v>
      </c>
      <c r="O1918">
        <f t="shared" si="118"/>
        <v>35000</v>
      </c>
      <c r="P1918" t="str">
        <f>_xlfn.XLOOKUP(N1918,區隔!$B$3:$B$20,區隔!C$3:C$20,0)</f>
        <v>北部</v>
      </c>
      <c r="Q1918" t="str">
        <f>LOOKUP(C1918,區隔!$F$3:$F$5,區隔!$E$3:$E$5)</f>
        <v>小坪數</v>
      </c>
      <c r="R1918">
        <f t="shared" si="119"/>
        <v>20</v>
      </c>
    </row>
    <row r="1919" spans="1:18" x14ac:dyDescent="0.3">
      <c r="A1919" s="7" t="s">
        <v>4018</v>
      </c>
      <c r="B1919" t="s">
        <v>1</v>
      </c>
      <c r="C1919">
        <v>35.119999999999997</v>
      </c>
      <c r="D1919" t="s">
        <v>151</v>
      </c>
      <c r="E1919" t="s">
        <v>141</v>
      </c>
      <c r="F1919" t="s">
        <v>4019</v>
      </c>
      <c r="G1919" t="s">
        <v>365</v>
      </c>
      <c r="H1919" t="str" cm="1">
        <f t="array" ref="H1919:I1919">_xlfn.TEXTSPLIT(SUBSTITUTE(D1919,"樓",""),"/",,,0)</f>
        <v>6</v>
      </c>
      <c r="I1919" t="str">
        <v>14</v>
      </c>
      <c r="J1919" cm="1">
        <f t="array" ref="J1919">GetNumByUnit(E1919,"房")</f>
        <v>2</v>
      </c>
      <c r="K1919" cm="1">
        <f t="array" ref="K1919">GetNumByUnit(E1919,"廳")</f>
        <v>1</v>
      </c>
      <c r="L1919" cm="1">
        <f t="array" ref="L1919">GetNumByUnit(E1919,"衛")</f>
        <v>1</v>
      </c>
      <c r="M1919" t="str">
        <f t="shared" si="116"/>
        <v xml:space="preserve">台中市西區存中街  </v>
      </c>
      <c r="N1919" t="str">
        <f t="shared" si="117"/>
        <v>台中市</v>
      </c>
      <c r="O1919">
        <f t="shared" si="118"/>
        <v>42000</v>
      </c>
      <c r="P1919" t="str">
        <f>_xlfn.XLOOKUP(N1919,區隔!$B$3:$B$20,區隔!C$3:C$20,0)</f>
        <v>中部</v>
      </c>
      <c r="Q1919" t="str">
        <f>LOOKUP(C1919,區隔!$F$3:$F$5,區隔!$E$3:$E$5)</f>
        <v>大坪數</v>
      </c>
      <c r="R1919">
        <f t="shared" si="119"/>
        <v>20</v>
      </c>
    </row>
    <row r="1920" spans="1:18" x14ac:dyDescent="0.3">
      <c r="A1920" s="7" t="s">
        <v>4020</v>
      </c>
      <c r="B1920" t="s">
        <v>1</v>
      </c>
      <c r="C1920">
        <v>56.71</v>
      </c>
      <c r="D1920" t="s">
        <v>130</v>
      </c>
      <c r="E1920" t="s">
        <v>640</v>
      </c>
      <c r="F1920" t="s">
        <v>4021</v>
      </c>
      <c r="G1920" t="s">
        <v>134</v>
      </c>
      <c r="H1920" t="str" cm="1">
        <f t="array" ref="H1920:I1920">_xlfn.TEXTSPLIT(SUBSTITUTE(D1920,"樓",""),"/",,,0)</f>
        <v>6</v>
      </c>
      <c r="I1920" t="str">
        <v>8</v>
      </c>
      <c r="J1920" cm="1">
        <f t="array" ref="J1920">GetNumByUnit(E1920,"房")</f>
        <v>3</v>
      </c>
      <c r="K1920" cm="1">
        <f t="array" ref="K1920">GetNumByUnit(E1920,"廳")</f>
        <v>2</v>
      </c>
      <c r="L1920" cm="1">
        <f t="array" ref="L1920">GetNumByUnit(E1920,"衛")</f>
        <v>3</v>
      </c>
      <c r="M1920" t="str">
        <f t="shared" si="116"/>
        <v xml:space="preserve"> 新北市新莊區中正路  </v>
      </c>
      <c r="N1920" t="str">
        <f t="shared" si="117"/>
        <v>新北市</v>
      </c>
      <c r="O1920">
        <f t="shared" si="118"/>
        <v>43000</v>
      </c>
      <c r="P1920" t="str">
        <f>_xlfn.XLOOKUP(N1920,區隔!$B$3:$B$20,區隔!C$3:C$20,0)</f>
        <v>北部</v>
      </c>
      <c r="Q1920" t="str">
        <f>LOOKUP(C1920,區隔!$F$3:$F$5,區隔!$E$3:$E$5)</f>
        <v>大坪數</v>
      </c>
      <c r="R1920">
        <f t="shared" si="119"/>
        <v>10</v>
      </c>
    </row>
    <row r="1921" spans="1:18" x14ac:dyDescent="0.3">
      <c r="A1921" s="7" t="s">
        <v>1145</v>
      </c>
      <c r="B1921" t="s">
        <v>1</v>
      </c>
      <c r="C1921">
        <v>58.6</v>
      </c>
      <c r="D1921" t="s">
        <v>765</v>
      </c>
      <c r="E1921" t="s">
        <v>53</v>
      </c>
      <c r="F1921" t="s">
        <v>310</v>
      </c>
      <c r="G1921" t="s">
        <v>181</v>
      </c>
      <c r="H1921" t="str" cm="1">
        <f t="array" ref="H1921:I1921">_xlfn.TEXTSPLIT(SUBSTITUTE(D1921,"樓",""),"/",,,0)</f>
        <v>6</v>
      </c>
      <c r="I1921" t="str">
        <v>15</v>
      </c>
      <c r="J1921" cm="1">
        <f t="array" ref="J1921">GetNumByUnit(E1921,"房")</f>
        <v>3</v>
      </c>
      <c r="K1921" cm="1">
        <f t="array" ref="K1921">GetNumByUnit(E1921,"廳")</f>
        <v>2</v>
      </c>
      <c r="L1921" cm="1">
        <f t="array" ref="L1921">GetNumByUnit(E1921,"衛")</f>
        <v>2</v>
      </c>
      <c r="M1921" t="str">
        <f t="shared" si="116"/>
        <v xml:space="preserve">台北市文山區久康街  </v>
      </c>
      <c r="N1921" t="str">
        <f t="shared" si="117"/>
        <v>台北市</v>
      </c>
      <c r="O1921">
        <f t="shared" si="118"/>
        <v>58000</v>
      </c>
      <c r="P1921" t="str">
        <f>_xlfn.XLOOKUP(N1921,區隔!$B$3:$B$20,區隔!C$3:C$20,0)</f>
        <v>北部</v>
      </c>
      <c r="Q1921" t="str">
        <f>LOOKUP(C1921,區隔!$F$3:$F$5,區隔!$E$3:$E$5)</f>
        <v>大坪數</v>
      </c>
      <c r="R1921">
        <f t="shared" si="119"/>
        <v>20</v>
      </c>
    </row>
    <row r="1922" spans="1:18" x14ac:dyDescent="0.3">
      <c r="A1922" s="7" t="s">
        <v>4022</v>
      </c>
      <c r="B1922" t="s">
        <v>1</v>
      </c>
      <c r="C1922">
        <v>48.22</v>
      </c>
      <c r="D1922" t="s">
        <v>159</v>
      </c>
      <c r="E1922" t="s">
        <v>53</v>
      </c>
      <c r="F1922" t="s">
        <v>2859</v>
      </c>
      <c r="G1922" t="s">
        <v>228</v>
      </c>
      <c r="H1922" t="str" cm="1">
        <f t="array" ref="H1922:I1922">_xlfn.TEXTSPLIT(SUBSTITUTE(D1922,"樓",""),"/",,,0)</f>
        <v>11</v>
      </c>
      <c r="I1922" t="str">
        <v>15</v>
      </c>
      <c r="J1922" cm="1">
        <f t="array" ref="J1922">GetNumByUnit(E1922,"房")</f>
        <v>3</v>
      </c>
      <c r="K1922" cm="1">
        <f t="array" ref="K1922">GetNumByUnit(E1922,"廳")</f>
        <v>2</v>
      </c>
      <c r="L1922" cm="1">
        <f t="array" ref="L1922">GetNumByUnit(E1922,"衛")</f>
        <v>2</v>
      </c>
      <c r="M1922" t="str">
        <f t="shared" si="116"/>
        <v xml:space="preserve">台中市南區復興路二段  </v>
      </c>
      <c r="N1922" t="str">
        <f t="shared" si="117"/>
        <v>台中市</v>
      </c>
      <c r="O1922">
        <f t="shared" si="118"/>
        <v>35000</v>
      </c>
      <c r="P1922" t="str">
        <f>_xlfn.XLOOKUP(N1922,區隔!$B$3:$B$20,區隔!C$3:C$20,0)</f>
        <v>中部</v>
      </c>
      <c r="Q1922" t="str">
        <f>LOOKUP(C1922,區隔!$F$3:$F$5,區隔!$E$3:$E$5)</f>
        <v>大坪數</v>
      </c>
      <c r="R1922">
        <f t="shared" si="119"/>
        <v>20</v>
      </c>
    </row>
    <row r="1923" spans="1:18" x14ac:dyDescent="0.3">
      <c r="A1923" s="7" t="s">
        <v>1146</v>
      </c>
      <c r="B1923" t="s">
        <v>1</v>
      </c>
      <c r="C1923">
        <v>20.23</v>
      </c>
      <c r="D1923" t="s">
        <v>652</v>
      </c>
      <c r="E1923" t="s">
        <v>1147</v>
      </c>
      <c r="F1923" t="s">
        <v>103</v>
      </c>
      <c r="G1923" t="s">
        <v>210</v>
      </c>
      <c r="H1923" t="str" cm="1">
        <f t="array" ref="H1923:I1923">_xlfn.TEXTSPLIT(SUBSTITUTE(D1923,"樓",""),"/",,,0)</f>
        <v>11</v>
      </c>
      <c r="I1923" t="str">
        <v>12</v>
      </c>
      <c r="J1923" cm="1">
        <f t="array" ref="J1923">GetNumByUnit(E1923,"房")</f>
        <v>2</v>
      </c>
      <c r="K1923" cm="1">
        <f t="array" ref="K1923">GetNumByUnit(E1923,"廳")</f>
        <v>1</v>
      </c>
      <c r="L1923" cm="1">
        <f t="array" ref="L1923">GetNumByUnit(E1923,"衛")</f>
        <v>2</v>
      </c>
      <c r="M1923" t="str">
        <f t="shared" ref="M1923:M1986" si="120">IFERROR(_xlfn.TEXTAFTER(F1923,"/",LEN(F1923)-LEN(SUBSTITUTE(F1923,"/",""))),F1923)</f>
        <v xml:space="preserve">台北市大安區大安路一段  </v>
      </c>
      <c r="N1923" t="str">
        <f t="shared" ref="N1923:N1986" si="121">TRIM(LEFT(M1923,MIN(IFERROR(SEARCH("縣",M1923),999),IFERROR(SEARCH("市",M1923),999))))</f>
        <v>台北市</v>
      </c>
      <c r="O1923">
        <f t="shared" ref="O1923:O1986" si="122">VALUE(SUBSTITUTE(SUBSTITUTE(G1923,",", ""),"元/月",""))</f>
        <v>50000</v>
      </c>
      <c r="P1923" t="str">
        <f>_xlfn.XLOOKUP(N1923,區隔!$B$3:$B$20,區隔!C$3:C$20,0)</f>
        <v>北部</v>
      </c>
      <c r="Q1923" t="str">
        <f>LOOKUP(C1923,區隔!$F$3:$F$5,區隔!$E$3:$E$5)</f>
        <v>中坪數</v>
      </c>
      <c r="R1923">
        <f t="shared" ref="R1923:R1986" si="123">_xlfn.XLOOKUP(CEILING(I1923,10),_xlfn.SEQUENCE(100,,10,10),_xlfn.SEQUENCE(100,,10,10))</f>
        <v>20</v>
      </c>
    </row>
    <row r="1924" spans="1:18" x14ac:dyDescent="0.3">
      <c r="A1924" s="7" t="s">
        <v>4023</v>
      </c>
      <c r="B1924" t="s">
        <v>1</v>
      </c>
      <c r="C1924">
        <v>11.33</v>
      </c>
      <c r="D1924" t="s">
        <v>284</v>
      </c>
      <c r="E1924" t="s">
        <v>2271</v>
      </c>
      <c r="F1924" t="s">
        <v>4024</v>
      </c>
      <c r="G1924" t="s">
        <v>214</v>
      </c>
      <c r="H1924" t="str" cm="1">
        <f t="array" ref="H1924:I1924">_xlfn.TEXTSPLIT(SUBSTITUTE(D1924,"樓",""),"/",,,0)</f>
        <v>1-2</v>
      </c>
      <c r="I1924" t="str">
        <v>2</v>
      </c>
      <c r="J1924" t="str" cm="1">
        <f t="array" ref="J1924">GetNumByUnit(E1924,"房")</f>
        <v/>
      </c>
      <c r="K1924" cm="1">
        <f t="array" ref="K1924">GetNumByUnit(E1924,"廳")</f>
        <v>3</v>
      </c>
      <c r="L1924" t="str" cm="1">
        <f t="array" ref="L1924">GetNumByUnit(E1924,"衛")</f>
        <v/>
      </c>
      <c r="M1924" t="str">
        <f t="shared" si="120"/>
        <v xml:space="preserve">高雄市鳳山區瑞竹路  </v>
      </c>
      <c r="N1924" t="str">
        <f t="shared" si="121"/>
        <v>高雄市</v>
      </c>
      <c r="O1924">
        <f t="shared" si="122"/>
        <v>18000</v>
      </c>
      <c r="P1924" t="str">
        <f>_xlfn.XLOOKUP(N1924,區隔!$B$3:$B$20,區隔!C$3:C$20,0)</f>
        <v>南部</v>
      </c>
      <c r="Q1924" t="str">
        <f>LOOKUP(C1924,區隔!$F$3:$F$5,區隔!$E$3:$E$5)</f>
        <v>小坪數</v>
      </c>
      <c r="R1924">
        <f t="shared" si="123"/>
        <v>10</v>
      </c>
    </row>
    <row r="1925" spans="1:18" x14ac:dyDescent="0.3">
      <c r="A1925" s="7" t="s">
        <v>4025</v>
      </c>
      <c r="B1925" t="s">
        <v>1</v>
      </c>
      <c r="C1925">
        <v>11.34</v>
      </c>
      <c r="D1925" t="s">
        <v>65</v>
      </c>
      <c r="E1925" t="s">
        <v>59</v>
      </c>
      <c r="F1925" t="s">
        <v>2062</v>
      </c>
      <c r="G1925" t="s">
        <v>967</v>
      </c>
      <c r="H1925" t="str" cm="1">
        <f t="array" ref="H1925:I1925">_xlfn.TEXTSPLIT(SUBSTITUTE(D1925,"樓",""),"/",,,0)</f>
        <v>4</v>
      </c>
      <c r="I1925" t="str">
        <v>4</v>
      </c>
      <c r="J1925" cm="1">
        <f t="array" ref="J1925">GetNumByUnit(E1925,"房")</f>
        <v>1</v>
      </c>
      <c r="K1925" t="str" cm="1">
        <f t="array" ref="K1925">GetNumByUnit(E1925,"廳")</f>
        <v/>
      </c>
      <c r="L1925" cm="1">
        <f t="array" ref="L1925">GetNumByUnit(E1925,"衛")</f>
        <v>1</v>
      </c>
      <c r="M1925" t="str">
        <f t="shared" si="120"/>
        <v xml:space="preserve">台南市新市區仁愛街  </v>
      </c>
      <c r="N1925" t="str">
        <f t="shared" si="121"/>
        <v>台南市</v>
      </c>
      <c r="O1925">
        <f t="shared" si="122"/>
        <v>10000</v>
      </c>
      <c r="P1925" t="str">
        <f>_xlfn.XLOOKUP(N1925,區隔!$B$3:$B$20,區隔!C$3:C$20,0)</f>
        <v>南部</v>
      </c>
      <c r="Q1925" t="str">
        <f>LOOKUP(C1925,區隔!$F$3:$F$5,區隔!$E$3:$E$5)</f>
        <v>小坪數</v>
      </c>
      <c r="R1925">
        <f t="shared" si="123"/>
        <v>10</v>
      </c>
    </row>
    <row r="1926" spans="1:18" x14ac:dyDescent="0.3">
      <c r="A1926" s="7" t="s">
        <v>4026</v>
      </c>
      <c r="B1926" t="s">
        <v>1</v>
      </c>
      <c r="C1926">
        <v>8.94</v>
      </c>
      <c r="D1926" t="s">
        <v>232</v>
      </c>
      <c r="E1926" t="s">
        <v>56</v>
      </c>
      <c r="F1926" t="s">
        <v>4027</v>
      </c>
      <c r="G1926" t="s">
        <v>768</v>
      </c>
      <c r="H1926" t="str" cm="1">
        <f t="array" ref="H1926:I1926">_xlfn.TEXTSPLIT(SUBSTITUTE(D1926,"樓",""),"/",,,0)</f>
        <v>2</v>
      </c>
      <c r="I1926" t="str">
        <v>14</v>
      </c>
      <c r="J1926" cm="1">
        <f t="array" ref="J1926">GetNumByUnit(E1926,"房")</f>
        <v>1</v>
      </c>
      <c r="K1926" cm="1">
        <f t="array" ref="K1926">GetNumByUnit(E1926,"廳")</f>
        <v>1</v>
      </c>
      <c r="L1926" cm="1">
        <f t="array" ref="L1926">GetNumByUnit(E1926,"衛")</f>
        <v>1</v>
      </c>
      <c r="M1926" t="str">
        <f t="shared" si="120"/>
        <v xml:space="preserve">台南市北區公園南路  </v>
      </c>
      <c r="N1926" t="str">
        <f t="shared" si="121"/>
        <v>台南市</v>
      </c>
      <c r="O1926">
        <f t="shared" si="122"/>
        <v>11000</v>
      </c>
      <c r="P1926" t="str">
        <f>_xlfn.XLOOKUP(N1926,區隔!$B$3:$B$20,區隔!C$3:C$20,0)</f>
        <v>南部</v>
      </c>
      <c r="Q1926" t="str">
        <f>LOOKUP(C1926,區隔!$F$3:$F$5,區隔!$E$3:$E$5)</f>
        <v>小坪數</v>
      </c>
      <c r="R1926">
        <f t="shared" si="123"/>
        <v>20</v>
      </c>
    </row>
    <row r="1927" spans="1:18" x14ac:dyDescent="0.3">
      <c r="A1927" s="7" t="s">
        <v>4028</v>
      </c>
      <c r="B1927" t="s">
        <v>1</v>
      </c>
      <c r="C1927">
        <v>57.29</v>
      </c>
      <c r="D1927" t="s">
        <v>765</v>
      </c>
      <c r="E1927" t="s">
        <v>66</v>
      </c>
      <c r="F1927" t="s">
        <v>4029</v>
      </c>
      <c r="G1927" t="s">
        <v>177</v>
      </c>
      <c r="H1927" t="str" cm="1">
        <f t="array" ref="H1927:I1927">_xlfn.TEXTSPLIT(SUBSTITUTE(D1927,"樓",""),"/",,,0)</f>
        <v>6</v>
      </c>
      <c r="I1927" t="str">
        <v>15</v>
      </c>
      <c r="J1927" cm="1">
        <f t="array" ref="J1927">GetNumByUnit(E1927,"房")</f>
        <v>4</v>
      </c>
      <c r="K1927" cm="1">
        <f t="array" ref="K1927">GetNumByUnit(E1927,"廳")</f>
        <v>2</v>
      </c>
      <c r="L1927" cm="1">
        <f t="array" ref="L1927">GetNumByUnit(E1927,"衛")</f>
        <v>2</v>
      </c>
      <c r="M1927" t="str">
        <f t="shared" si="120"/>
        <v xml:space="preserve">台中市北屯區軍福十五路  </v>
      </c>
      <c r="N1927" t="str">
        <f t="shared" si="121"/>
        <v>台中市</v>
      </c>
      <c r="O1927">
        <f t="shared" si="122"/>
        <v>38000</v>
      </c>
      <c r="P1927" t="str">
        <f>_xlfn.XLOOKUP(N1927,區隔!$B$3:$B$20,區隔!C$3:C$20,0)</f>
        <v>中部</v>
      </c>
      <c r="Q1927" t="str">
        <f>LOOKUP(C1927,區隔!$F$3:$F$5,區隔!$E$3:$E$5)</f>
        <v>大坪數</v>
      </c>
      <c r="R1927">
        <f t="shared" si="123"/>
        <v>20</v>
      </c>
    </row>
    <row r="1928" spans="1:18" x14ac:dyDescent="0.3">
      <c r="A1928" s="7" t="s">
        <v>4030</v>
      </c>
      <c r="B1928" t="s">
        <v>1</v>
      </c>
      <c r="C1928">
        <v>38.340000000000003</v>
      </c>
      <c r="D1928" t="s">
        <v>3827</v>
      </c>
      <c r="E1928" t="s">
        <v>61</v>
      </c>
      <c r="F1928" t="s">
        <v>3682</v>
      </c>
      <c r="G1928" t="s">
        <v>434</v>
      </c>
      <c r="H1928" t="str" cm="1">
        <f t="array" ref="H1928:I1928">_xlfn.TEXTSPLIT(SUBSTITUTE(D1928,"樓",""),"/",,,0)</f>
        <v>13</v>
      </c>
      <c r="I1928" t="str">
        <v>28</v>
      </c>
      <c r="J1928" cm="1">
        <f t="array" ref="J1928">GetNumByUnit(E1928,"房")</f>
        <v>2</v>
      </c>
      <c r="K1928" cm="1">
        <f t="array" ref="K1928">GetNumByUnit(E1928,"廳")</f>
        <v>2</v>
      </c>
      <c r="L1928" cm="1">
        <f t="array" ref="L1928">GetNumByUnit(E1928,"衛")</f>
        <v>1</v>
      </c>
      <c r="M1928" t="str">
        <f t="shared" si="120"/>
        <v xml:space="preserve">台中市東區進德路  </v>
      </c>
      <c r="N1928" t="str">
        <f t="shared" si="121"/>
        <v>台中市</v>
      </c>
      <c r="O1928">
        <f t="shared" si="122"/>
        <v>33000</v>
      </c>
      <c r="P1928" t="str">
        <f>_xlfn.XLOOKUP(N1928,區隔!$B$3:$B$20,區隔!C$3:C$20,0)</f>
        <v>中部</v>
      </c>
      <c r="Q1928" t="str">
        <f>LOOKUP(C1928,區隔!$F$3:$F$5,區隔!$E$3:$E$5)</f>
        <v>大坪數</v>
      </c>
      <c r="R1928">
        <f t="shared" si="123"/>
        <v>30</v>
      </c>
    </row>
    <row r="1929" spans="1:18" x14ac:dyDescent="0.3">
      <c r="A1929" s="7" t="s">
        <v>4031</v>
      </c>
      <c r="B1929" t="s">
        <v>1</v>
      </c>
      <c r="C1929">
        <v>45.99</v>
      </c>
      <c r="D1929" t="s">
        <v>88</v>
      </c>
      <c r="E1929" t="s">
        <v>53</v>
      </c>
      <c r="F1929" t="s">
        <v>3856</v>
      </c>
      <c r="G1929" t="s">
        <v>177</v>
      </c>
      <c r="H1929" t="str" cm="1">
        <f t="array" ref="H1929:I1929">_xlfn.TEXTSPLIT(SUBSTITUTE(D1929,"樓",""),"/",,,0)</f>
        <v>2</v>
      </c>
      <c r="I1929" t="str">
        <v>5</v>
      </c>
      <c r="J1929" cm="1">
        <f t="array" ref="J1929">GetNumByUnit(E1929,"房")</f>
        <v>3</v>
      </c>
      <c r="K1929" cm="1">
        <f t="array" ref="K1929">GetNumByUnit(E1929,"廳")</f>
        <v>2</v>
      </c>
      <c r="L1929" cm="1">
        <f t="array" ref="L1929">GetNumByUnit(E1929,"衛")</f>
        <v>2</v>
      </c>
      <c r="M1929" t="str">
        <f t="shared" si="120"/>
        <v xml:space="preserve">新北市汐止區樟樹一路  </v>
      </c>
      <c r="N1929" t="str">
        <f t="shared" si="121"/>
        <v>新北市</v>
      </c>
      <c r="O1929">
        <f t="shared" si="122"/>
        <v>38000</v>
      </c>
      <c r="P1929" t="str">
        <f>_xlfn.XLOOKUP(N1929,區隔!$B$3:$B$20,區隔!C$3:C$20,0)</f>
        <v>北部</v>
      </c>
      <c r="Q1929" t="str">
        <f>LOOKUP(C1929,區隔!$F$3:$F$5,區隔!$E$3:$E$5)</f>
        <v>大坪數</v>
      </c>
      <c r="R1929">
        <f t="shared" si="123"/>
        <v>10</v>
      </c>
    </row>
    <row r="1930" spans="1:18" x14ac:dyDescent="0.3">
      <c r="A1930" s="7" t="s">
        <v>4032</v>
      </c>
      <c r="B1930" t="s">
        <v>1</v>
      </c>
      <c r="C1930">
        <v>63.81</v>
      </c>
      <c r="D1930" t="s">
        <v>3393</v>
      </c>
      <c r="E1930" t="s">
        <v>66</v>
      </c>
      <c r="F1930" t="s">
        <v>2436</v>
      </c>
      <c r="G1930" t="s">
        <v>365</v>
      </c>
      <c r="H1930" t="str" cm="1">
        <f t="array" ref="H1930:I1930">_xlfn.TEXTSPLIT(SUBSTITUTE(D1930,"樓",""),"/",,,0)</f>
        <v>11</v>
      </c>
      <c r="I1930" t="str">
        <v>22</v>
      </c>
      <c r="J1930" cm="1">
        <f t="array" ref="J1930">GetNumByUnit(E1930,"房")</f>
        <v>4</v>
      </c>
      <c r="K1930" cm="1">
        <f t="array" ref="K1930">GetNumByUnit(E1930,"廳")</f>
        <v>2</v>
      </c>
      <c r="L1930" cm="1">
        <f t="array" ref="L1930">GetNumByUnit(E1930,"衛")</f>
        <v>2</v>
      </c>
      <c r="M1930" t="str">
        <f t="shared" si="120"/>
        <v xml:space="preserve">台中市東區樂業南路  </v>
      </c>
      <c r="N1930" t="str">
        <f t="shared" si="121"/>
        <v>台中市</v>
      </c>
      <c r="O1930">
        <f t="shared" si="122"/>
        <v>42000</v>
      </c>
      <c r="P1930" t="str">
        <f>_xlfn.XLOOKUP(N1930,區隔!$B$3:$B$20,區隔!C$3:C$20,0)</f>
        <v>中部</v>
      </c>
      <c r="Q1930" t="str">
        <f>LOOKUP(C1930,區隔!$F$3:$F$5,區隔!$E$3:$E$5)</f>
        <v>大坪數</v>
      </c>
      <c r="R1930">
        <f t="shared" si="123"/>
        <v>30</v>
      </c>
    </row>
    <row r="1931" spans="1:18" x14ac:dyDescent="0.3">
      <c r="A1931" s="7" t="s">
        <v>4033</v>
      </c>
      <c r="B1931" t="s">
        <v>1</v>
      </c>
      <c r="C1931">
        <v>31.26</v>
      </c>
      <c r="D1931" t="s">
        <v>299</v>
      </c>
      <c r="E1931" t="s">
        <v>61</v>
      </c>
      <c r="F1931" t="s">
        <v>4034</v>
      </c>
      <c r="G1931" t="s">
        <v>29</v>
      </c>
      <c r="H1931" t="str" cm="1">
        <f t="array" ref="H1931:I1931">_xlfn.TEXTSPLIT(SUBSTITUTE(D1931,"樓",""),"/",,,0)</f>
        <v>4</v>
      </c>
      <c r="I1931" t="str">
        <v>15</v>
      </c>
      <c r="J1931" cm="1">
        <f t="array" ref="J1931">GetNumByUnit(E1931,"房")</f>
        <v>2</v>
      </c>
      <c r="K1931" cm="1">
        <f t="array" ref="K1931">GetNumByUnit(E1931,"廳")</f>
        <v>2</v>
      </c>
      <c r="L1931" cm="1">
        <f t="array" ref="L1931">GetNumByUnit(E1931,"衛")</f>
        <v>1</v>
      </c>
      <c r="M1931" t="str">
        <f t="shared" si="120"/>
        <v xml:space="preserve">桃園市中壢區永園路  </v>
      </c>
      <c r="N1931" t="str">
        <f t="shared" si="121"/>
        <v>桃園市</v>
      </c>
      <c r="O1931">
        <f t="shared" si="122"/>
        <v>25000</v>
      </c>
      <c r="P1931" t="str">
        <f>_xlfn.XLOOKUP(N1931,區隔!$B$3:$B$20,區隔!C$3:C$20,0)</f>
        <v>北部</v>
      </c>
      <c r="Q1931" t="str">
        <f>LOOKUP(C1931,區隔!$F$3:$F$5,區隔!$E$3:$E$5)</f>
        <v>大坪數</v>
      </c>
      <c r="R1931">
        <f t="shared" si="123"/>
        <v>20</v>
      </c>
    </row>
    <row r="1932" spans="1:18" x14ac:dyDescent="0.3">
      <c r="A1932" s="7" t="s">
        <v>4035</v>
      </c>
      <c r="B1932" t="s">
        <v>1</v>
      </c>
      <c r="C1932">
        <v>21.17</v>
      </c>
      <c r="D1932" t="s">
        <v>58</v>
      </c>
      <c r="E1932" t="s">
        <v>100</v>
      </c>
      <c r="F1932" t="s">
        <v>4036</v>
      </c>
      <c r="G1932" t="s">
        <v>26</v>
      </c>
      <c r="H1932" t="str" cm="1">
        <f t="array" ref="H1932:I1932">_xlfn.TEXTSPLIT(SUBSTITUTE(D1932,"樓",""),"/",,,0)</f>
        <v>1</v>
      </c>
      <c r="I1932" t="str">
        <v>5</v>
      </c>
      <c r="J1932" t="str" cm="1">
        <f t="array" ref="J1932">GetNumByUnit(E1932,"房")</f>
        <v/>
      </c>
      <c r="K1932" cm="1">
        <f t="array" ref="K1932">GetNumByUnit(E1932,"廳")</f>
        <v>1</v>
      </c>
      <c r="L1932" cm="1">
        <f t="array" ref="L1932">GetNumByUnit(E1932,"衛")</f>
        <v>1</v>
      </c>
      <c r="M1932" t="str">
        <f t="shared" si="120"/>
        <v xml:space="preserve">新北市蘆洲區信義路  </v>
      </c>
      <c r="N1932" t="str">
        <f t="shared" si="121"/>
        <v>新北市</v>
      </c>
      <c r="O1932">
        <f t="shared" si="122"/>
        <v>32000</v>
      </c>
      <c r="P1932" t="str">
        <f>_xlfn.XLOOKUP(N1932,區隔!$B$3:$B$20,區隔!C$3:C$20,0)</f>
        <v>北部</v>
      </c>
      <c r="Q1932" t="str">
        <f>LOOKUP(C1932,區隔!$F$3:$F$5,區隔!$E$3:$E$5)</f>
        <v>中坪數</v>
      </c>
      <c r="R1932">
        <f t="shared" si="123"/>
        <v>10</v>
      </c>
    </row>
    <row r="1933" spans="1:18" x14ac:dyDescent="0.3">
      <c r="A1933" s="7" t="s">
        <v>4037</v>
      </c>
      <c r="B1933" t="s">
        <v>1</v>
      </c>
      <c r="C1933">
        <v>50.15</v>
      </c>
      <c r="D1933" t="s">
        <v>2457</v>
      </c>
      <c r="E1933" t="s">
        <v>53</v>
      </c>
      <c r="F1933" t="s">
        <v>4038</v>
      </c>
      <c r="G1933" t="s">
        <v>434</v>
      </c>
      <c r="H1933" t="str" cm="1">
        <f t="array" ref="H1933:I1933">_xlfn.TEXTSPLIT(SUBSTITUTE(D1933,"樓",""),"/",,,0)</f>
        <v>6</v>
      </c>
      <c r="I1933" t="str">
        <v>22</v>
      </c>
      <c r="J1933" cm="1">
        <f t="array" ref="J1933">GetNumByUnit(E1933,"房")</f>
        <v>3</v>
      </c>
      <c r="K1933" cm="1">
        <f t="array" ref="K1933">GetNumByUnit(E1933,"廳")</f>
        <v>2</v>
      </c>
      <c r="L1933" cm="1">
        <f t="array" ref="L1933">GetNumByUnit(E1933,"衛")</f>
        <v>2</v>
      </c>
      <c r="M1933" t="str">
        <f t="shared" si="120"/>
        <v xml:space="preserve">台中市南屯區大英西一街  </v>
      </c>
      <c r="N1933" t="str">
        <f t="shared" si="121"/>
        <v>台中市</v>
      </c>
      <c r="O1933">
        <f t="shared" si="122"/>
        <v>33000</v>
      </c>
      <c r="P1933" t="str">
        <f>_xlfn.XLOOKUP(N1933,區隔!$B$3:$B$20,區隔!C$3:C$20,0)</f>
        <v>中部</v>
      </c>
      <c r="Q1933" t="str">
        <f>LOOKUP(C1933,區隔!$F$3:$F$5,區隔!$E$3:$E$5)</f>
        <v>大坪數</v>
      </c>
      <c r="R1933">
        <f t="shared" si="123"/>
        <v>30</v>
      </c>
    </row>
    <row r="1934" spans="1:18" x14ac:dyDescent="0.3">
      <c r="A1934" s="7" t="s">
        <v>4039</v>
      </c>
      <c r="B1934" t="s">
        <v>1</v>
      </c>
      <c r="C1934">
        <v>28.27</v>
      </c>
      <c r="D1934" t="s">
        <v>64</v>
      </c>
      <c r="E1934" t="s">
        <v>53</v>
      </c>
      <c r="F1934" t="s">
        <v>4040</v>
      </c>
      <c r="G1934" t="s">
        <v>29</v>
      </c>
      <c r="H1934" t="str" cm="1">
        <f t="array" ref="H1934:I1934">_xlfn.TEXTSPLIT(SUBSTITUTE(D1934,"樓",""),"/",,,0)</f>
        <v>1</v>
      </c>
      <c r="I1934" t="str">
        <v>4</v>
      </c>
      <c r="J1934" cm="1">
        <f t="array" ref="J1934">GetNumByUnit(E1934,"房")</f>
        <v>3</v>
      </c>
      <c r="K1934" cm="1">
        <f t="array" ref="K1934">GetNumByUnit(E1934,"廳")</f>
        <v>2</v>
      </c>
      <c r="L1934" cm="1">
        <f t="array" ref="L1934">GetNumByUnit(E1934,"衛")</f>
        <v>2</v>
      </c>
      <c r="M1934" t="str">
        <f t="shared" si="120"/>
        <v xml:space="preserve">台中市大里區大里路  </v>
      </c>
      <c r="N1934" t="str">
        <f t="shared" si="121"/>
        <v>台中市</v>
      </c>
      <c r="O1934">
        <f t="shared" si="122"/>
        <v>25000</v>
      </c>
      <c r="P1934" t="str">
        <f>_xlfn.XLOOKUP(N1934,區隔!$B$3:$B$20,區隔!C$3:C$20,0)</f>
        <v>中部</v>
      </c>
      <c r="Q1934" t="str">
        <f>LOOKUP(C1934,區隔!$F$3:$F$5,區隔!$E$3:$E$5)</f>
        <v>中坪數</v>
      </c>
      <c r="R1934">
        <f t="shared" si="123"/>
        <v>10</v>
      </c>
    </row>
    <row r="1935" spans="1:18" x14ac:dyDescent="0.3">
      <c r="A1935" s="7" t="s">
        <v>4041</v>
      </c>
      <c r="B1935" t="s">
        <v>1</v>
      </c>
      <c r="C1935">
        <v>73.69</v>
      </c>
      <c r="D1935" t="s">
        <v>652</v>
      </c>
      <c r="E1935" t="s">
        <v>66</v>
      </c>
      <c r="F1935" t="s">
        <v>3327</v>
      </c>
      <c r="G1935" t="s">
        <v>89</v>
      </c>
      <c r="H1935" t="str" cm="1">
        <f t="array" ref="H1935:I1935">_xlfn.TEXTSPLIT(SUBSTITUTE(D1935,"樓",""),"/",,,0)</f>
        <v>11</v>
      </c>
      <c r="I1935" t="str">
        <v>12</v>
      </c>
      <c r="J1935" cm="1">
        <f t="array" ref="J1935">GetNumByUnit(E1935,"房")</f>
        <v>4</v>
      </c>
      <c r="K1935" cm="1">
        <f t="array" ref="K1935">GetNumByUnit(E1935,"廳")</f>
        <v>2</v>
      </c>
      <c r="L1935" cm="1">
        <f t="array" ref="L1935">GetNumByUnit(E1935,"衛")</f>
        <v>2</v>
      </c>
      <c r="M1935" t="str">
        <f t="shared" si="120"/>
        <v xml:space="preserve">新北市淡水區沙崙路  </v>
      </c>
      <c r="N1935" t="str">
        <f t="shared" si="121"/>
        <v>新北市</v>
      </c>
      <c r="O1935">
        <f t="shared" si="122"/>
        <v>28000</v>
      </c>
      <c r="P1935" t="str">
        <f>_xlfn.XLOOKUP(N1935,區隔!$B$3:$B$20,區隔!C$3:C$20,0)</f>
        <v>北部</v>
      </c>
      <c r="Q1935" t="str">
        <f>LOOKUP(C1935,區隔!$F$3:$F$5,區隔!$E$3:$E$5)</f>
        <v>大坪數</v>
      </c>
      <c r="R1935">
        <f t="shared" si="123"/>
        <v>20</v>
      </c>
    </row>
    <row r="1936" spans="1:18" x14ac:dyDescent="0.3">
      <c r="A1936" s="7" t="s">
        <v>4042</v>
      </c>
      <c r="B1936" t="s">
        <v>1</v>
      </c>
      <c r="C1936">
        <v>49.28</v>
      </c>
      <c r="D1936" t="s">
        <v>284</v>
      </c>
      <c r="E1936" t="s">
        <v>53</v>
      </c>
      <c r="F1936" t="s">
        <v>4043</v>
      </c>
      <c r="G1936" t="s">
        <v>277</v>
      </c>
      <c r="H1936" t="str" cm="1">
        <f t="array" ref="H1936:I1936">_xlfn.TEXTSPLIT(SUBSTITUTE(D1936,"樓",""),"/",,,0)</f>
        <v>1-2</v>
      </c>
      <c r="I1936" t="str">
        <v>2</v>
      </c>
      <c r="J1936" cm="1">
        <f t="array" ref="J1936">GetNumByUnit(E1936,"房")</f>
        <v>3</v>
      </c>
      <c r="K1936" cm="1">
        <f t="array" ref="K1936">GetNumByUnit(E1936,"廳")</f>
        <v>2</v>
      </c>
      <c r="L1936" cm="1">
        <f t="array" ref="L1936">GetNumByUnit(E1936,"衛")</f>
        <v>2</v>
      </c>
      <c r="M1936" t="str">
        <f t="shared" si="120"/>
        <v xml:space="preserve">台中市大雅區雅潭路四段  </v>
      </c>
      <c r="N1936" t="str">
        <f t="shared" si="121"/>
        <v>台中市</v>
      </c>
      <c r="O1936">
        <f t="shared" si="122"/>
        <v>120000</v>
      </c>
      <c r="P1936" t="str">
        <f>_xlfn.XLOOKUP(N1936,區隔!$B$3:$B$20,區隔!C$3:C$20,0)</f>
        <v>中部</v>
      </c>
      <c r="Q1936" t="str">
        <f>LOOKUP(C1936,區隔!$F$3:$F$5,區隔!$E$3:$E$5)</f>
        <v>大坪數</v>
      </c>
      <c r="R1936">
        <f t="shared" si="123"/>
        <v>10</v>
      </c>
    </row>
    <row r="1937" spans="1:18" x14ac:dyDescent="0.3">
      <c r="A1937" s="7" t="s">
        <v>4044</v>
      </c>
      <c r="B1937" t="s">
        <v>1</v>
      </c>
      <c r="C1937">
        <v>31.16</v>
      </c>
      <c r="D1937" t="s">
        <v>60</v>
      </c>
      <c r="E1937" t="s">
        <v>53</v>
      </c>
      <c r="F1937" t="s">
        <v>2820</v>
      </c>
      <c r="G1937" t="s">
        <v>18</v>
      </c>
      <c r="H1937" t="str" cm="1">
        <f t="array" ref="H1937:I1937">_xlfn.TEXTSPLIT(SUBSTITUTE(D1937,"樓",""),"/",,,0)</f>
        <v>4</v>
      </c>
      <c r="I1937" t="str">
        <v>5</v>
      </c>
      <c r="J1937" cm="1">
        <f t="array" ref="J1937">GetNumByUnit(E1937,"房")</f>
        <v>3</v>
      </c>
      <c r="K1937" cm="1">
        <f t="array" ref="K1937">GetNumByUnit(E1937,"廳")</f>
        <v>2</v>
      </c>
      <c r="L1937" cm="1">
        <f t="array" ref="L1937">GetNumByUnit(E1937,"衛")</f>
        <v>2</v>
      </c>
      <c r="M1937" t="str">
        <f t="shared" si="120"/>
        <v xml:space="preserve">新北市新莊區中正路  </v>
      </c>
      <c r="N1937" t="str">
        <f t="shared" si="121"/>
        <v>新北市</v>
      </c>
      <c r="O1937">
        <f t="shared" si="122"/>
        <v>22000</v>
      </c>
      <c r="P1937" t="str">
        <f>_xlfn.XLOOKUP(N1937,區隔!$B$3:$B$20,區隔!C$3:C$20,0)</f>
        <v>北部</v>
      </c>
      <c r="Q1937" t="str">
        <f>LOOKUP(C1937,區隔!$F$3:$F$5,區隔!$E$3:$E$5)</f>
        <v>大坪數</v>
      </c>
      <c r="R1937">
        <f t="shared" si="123"/>
        <v>10</v>
      </c>
    </row>
    <row r="1938" spans="1:18" x14ac:dyDescent="0.3">
      <c r="A1938" s="7" t="s">
        <v>4045</v>
      </c>
      <c r="B1938" t="s">
        <v>1</v>
      </c>
      <c r="C1938">
        <v>31.65</v>
      </c>
      <c r="D1938" t="s">
        <v>358</v>
      </c>
      <c r="E1938" t="s">
        <v>53</v>
      </c>
      <c r="F1938" t="s">
        <v>2399</v>
      </c>
      <c r="G1938" t="s">
        <v>288</v>
      </c>
      <c r="H1938" t="str" cm="1">
        <f t="array" ref="H1938:I1938">_xlfn.TEXTSPLIT(SUBSTITUTE(D1938,"樓",""),"/",,,0)</f>
        <v>16</v>
      </c>
      <c r="I1938" t="str">
        <v>16</v>
      </c>
      <c r="J1938" cm="1">
        <f t="array" ref="J1938">GetNumByUnit(E1938,"房")</f>
        <v>3</v>
      </c>
      <c r="K1938" cm="1">
        <f t="array" ref="K1938">GetNumByUnit(E1938,"廳")</f>
        <v>2</v>
      </c>
      <c r="L1938" cm="1">
        <f t="array" ref="L1938">GetNumByUnit(E1938,"衛")</f>
        <v>2</v>
      </c>
      <c r="M1938" t="str">
        <f t="shared" si="120"/>
        <v xml:space="preserve">桃園市八德區介壽路一段  </v>
      </c>
      <c r="N1938" t="str">
        <f t="shared" si="121"/>
        <v>桃園市</v>
      </c>
      <c r="O1938">
        <f t="shared" si="122"/>
        <v>19000</v>
      </c>
      <c r="P1938" t="str">
        <f>_xlfn.XLOOKUP(N1938,區隔!$B$3:$B$20,區隔!C$3:C$20,0)</f>
        <v>北部</v>
      </c>
      <c r="Q1938" t="str">
        <f>LOOKUP(C1938,區隔!$F$3:$F$5,區隔!$E$3:$E$5)</f>
        <v>大坪數</v>
      </c>
      <c r="R1938">
        <f t="shared" si="123"/>
        <v>20</v>
      </c>
    </row>
    <row r="1939" spans="1:18" x14ac:dyDescent="0.3">
      <c r="A1939" s="7" t="s">
        <v>4046</v>
      </c>
      <c r="B1939" t="s">
        <v>1</v>
      </c>
      <c r="C1939">
        <v>42.63</v>
      </c>
      <c r="D1939" t="s">
        <v>829</v>
      </c>
      <c r="E1939" t="s">
        <v>53</v>
      </c>
      <c r="F1939" t="s">
        <v>4047</v>
      </c>
      <c r="G1939" t="s">
        <v>999</v>
      </c>
      <c r="H1939" t="str" cm="1">
        <f t="array" ref="H1939:I1939">_xlfn.TEXTSPLIT(SUBSTITUTE(D1939,"樓",""),"/",,,0)</f>
        <v>14</v>
      </c>
      <c r="I1939" t="str">
        <v>15</v>
      </c>
      <c r="J1939" cm="1">
        <f t="array" ref="J1939">GetNumByUnit(E1939,"房")</f>
        <v>3</v>
      </c>
      <c r="K1939" cm="1">
        <f t="array" ref="K1939">GetNumByUnit(E1939,"廳")</f>
        <v>2</v>
      </c>
      <c r="L1939" cm="1">
        <f t="array" ref="L1939">GetNumByUnit(E1939,"衛")</f>
        <v>2</v>
      </c>
      <c r="M1939" t="str">
        <f t="shared" si="120"/>
        <v xml:space="preserve">台中市北屯區軍福十六路  </v>
      </c>
      <c r="N1939" t="str">
        <f t="shared" si="121"/>
        <v>台中市</v>
      </c>
      <c r="O1939">
        <f t="shared" si="122"/>
        <v>26000</v>
      </c>
      <c r="P1939" t="str">
        <f>_xlfn.XLOOKUP(N1939,區隔!$B$3:$B$20,區隔!C$3:C$20,0)</f>
        <v>中部</v>
      </c>
      <c r="Q1939" t="str">
        <f>LOOKUP(C1939,區隔!$F$3:$F$5,區隔!$E$3:$E$5)</f>
        <v>大坪數</v>
      </c>
      <c r="R1939">
        <f t="shared" si="123"/>
        <v>20</v>
      </c>
    </row>
    <row r="1940" spans="1:18" x14ac:dyDescent="0.3">
      <c r="A1940" s="7" t="s">
        <v>4048</v>
      </c>
      <c r="B1940" t="s">
        <v>1</v>
      </c>
      <c r="C1940">
        <v>25.45</v>
      </c>
      <c r="D1940" t="s">
        <v>616</v>
      </c>
      <c r="E1940" t="s">
        <v>61</v>
      </c>
      <c r="F1940" t="s">
        <v>2639</v>
      </c>
      <c r="G1940" t="s">
        <v>245</v>
      </c>
      <c r="H1940" t="str" cm="1">
        <f t="array" ref="H1940:I1940">_xlfn.TEXTSPLIT(SUBSTITUTE(D1940,"樓",""),"/",,,0)</f>
        <v>8</v>
      </c>
      <c r="I1940" t="str">
        <v>14</v>
      </c>
      <c r="J1940" cm="1">
        <f t="array" ref="J1940">GetNumByUnit(E1940,"房")</f>
        <v>2</v>
      </c>
      <c r="K1940" cm="1">
        <f t="array" ref="K1940">GetNumByUnit(E1940,"廳")</f>
        <v>2</v>
      </c>
      <c r="L1940" cm="1">
        <f t="array" ref="L1940">GetNumByUnit(E1940,"衛")</f>
        <v>1</v>
      </c>
      <c r="M1940" t="str">
        <f t="shared" si="120"/>
        <v xml:space="preserve">桃園市桃園區中正路  </v>
      </c>
      <c r="N1940" t="str">
        <f t="shared" si="121"/>
        <v>桃園市</v>
      </c>
      <c r="O1940">
        <f t="shared" si="122"/>
        <v>23000</v>
      </c>
      <c r="P1940" t="str">
        <f>_xlfn.XLOOKUP(N1940,區隔!$B$3:$B$20,區隔!C$3:C$20,0)</f>
        <v>北部</v>
      </c>
      <c r="Q1940" t="str">
        <f>LOOKUP(C1940,區隔!$F$3:$F$5,區隔!$E$3:$E$5)</f>
        <v>中坪數</v>
      </c>
      <c r="R1940">
        <f t="shared" si="123"/>
        <v>20</v>
      </c>
    </row>
    <row r="1941" spans="1:18" x14ac:dyDescent="0.3">
      <c r="A1941" s="7" t="s">
        <v>4049</v>
      </c>
      <c r="B1941" t="s">
        <v>1</v>
      </c>
      <c r="C1941">
        <v>54.9</v>
      </c>
      <c r="D1941" t="s">
        <v>1077</v>
      </c>
      <c r="E1941" t="s">
        <v>1139</v>
      </c>
      <c r="F1941" t="s">
        <v>4050</v>
      </c>
      <c r="G1941" t="s">
        <v>112</v>
      </c>
      <c r="H1941" t="str" cm="1">
        <f t="array" ref="H1941:I1941">_xlfn.TEXTSPLIT(SUBSTITUTE(D1941,"樓",""),"/",,,0)</f>
        <v>1-5</v>
      </c>
      <c r="I1941" t="str">
        <v>5</v>
      </c>
      <c r="J1941" cm="1">
        <f t="array" ref="J1941">GetNumByUnit(E1941,"房")</f>
        <v>5</v>
      </c>
      <c r="K1941" cm="1">
        <f t="array" ref="K1941">GetNumByUnit(E1941,"廳")</f>
        <v>2</v>
      </c>
      <c r="L1941" cm="1">
        <f t="array" ref="L1941">GetNumByUnit(E1941,"衛")</f>
        <v>3</v>
      </c>
      <c r="M1941" t="str">
        <f t="shared" si="120"/>
        <v xml:space="preserve">台中市南屯區向心南路  </v>
      </c>
      <c r="N1941" t="str">
        <f t="shared" si="121"/>
        <v>台中市</v>
      </c>
      <c r="O1941">
        <f t="shared" si="122"/>
        <v>60000</v>
      </c>
      <c r="P1941" t="str">
        <f>_xlfn.XLOOKUP(N1941,區隔!$B$3:$B$20,區隔!C$3:C$20,0)</f>
        <v>中部</v>
      </c>
      <c r="Q1941" t="str">
        <f>LOOKUP(C1941,區隔!$F$3:$F$5,區隔!$E$3:$E$5)</f>
        <v>大坪數</v>
      </c>
      <c r="R1941">
        <f t="shared" si="123"/>
        <v>10</v>
      </c>
    </row>
    <row r="1942" spans="1:18" x14ac:dyDescent="0.3">
      <c r="A1942" s="7" t="s">
        <v>1151</v>
      </c>
      <c r="B1942" t="s">
        <v>1</v>
      </c>
      <c r="C1942">
        <v>73.36</v>
      </c>
      <c r="D1942" t="s">
        <v>58</v>
      </c>
      <c r="E1942" t="s">
        <v>167</v>
      </c>
      <c r="F1942" t="s">
        <v>527</v>
      </c>
      <c r="G1942" t="s">
        <v>1089</v>
      </c>
      <c r="H1942" t="str" cm="1">
        <f t="array" ref="H1942:I1942">_xlfn.TEXTSPLIT(SUBSTITUTE(D1942,"樓",""),"/",,,0)</f>
        <v>1</v>
      </c>
      <c r="I1942" t="str">
        <v>5</v>
      </c>
      <c r="J1942" cm="1">
        <f t="array" ref="J1942">GetNumByUnit(E1942,"房")</f>
        <v>4</v>
      </c>
      <c r="K1942" cm="1">
        <f t="array" ref="K1942">GetNumByUnit(E1942,"廳")</f>
        <v>3</v>
      </c>
      <c r="L1942" cm="1">
        <f t="array" ref="L1942">GetNumByUnit(E1942,"衛")</f>
        <v>3</v>
      </c>
      <c r="M1942" t="str">
        <f t="shared" si="120"/>
        <v xml:space="preserve">台北市士林區忠誠路二段  </v>
      </c>
      <c r="N1942" t="str">
        <f t="shared" si="121"/>
        <v>台北市</v>
      </c>
      <c r="O1942">
        <f t="shared" si="122"/>
        <v>110000</v>
      </c>
      <c r="P1942" t="str">
        <f>_xlfn.XLOOKUP(N1942,區隔!$B$3:$B$20,區隔!C$3:C$20,0)</f>
        <v>北部</v>
      </c>
      <c r="Q1942" t="str">
        <f>LOOKUP(C1942,區隔!$F$3:$F$5,區隔!$E$3:$E$5)</f>
        <v>大坪數</v>
      </c>
      <c r="R1942">
        <f t="shared" si="123"/>
        <v>10</v>
      </c>
    </row>
    <row r="1943" spans="1:18" x14ac:dyDescent="0.3">
      <c r="A1943" s="7" t="s">
        <v>1152</v>
      </c>
      <c r="B1943" t="s">
        <v>1</v>
      </c>
      <c r="C1943">
        <v>37.82</v>
      </c>
      <c r="D1943" t="s">
        <v>295</v>
      </c>
      <c r="E1943" t="s">
        <v>53</v>
      </c>
      <c r="F1943" t="s">
        <v>1153</v>
      </c>
      <c r="G1943" t="s">
        <v>177</v>
      </c>
      <c r="H1943" t="str" cm="1">
        <f t="array" ref="H1943:I1943">_xlfn.TEXTSPLIT(SUBSTITUTE(D1943,"樓",""),"/",,,0)</f>
        <v>3</v>
      </c>
      <c r="I1943" t="str">
        <v>5</v>
      </c>
      <c r="J1943" cm="1">
        <f t="array" ref="J1943">GetNumByUnit(E1943,"房")</f>
        <v>3</v>
      </c>
      <c r="K1943" cm="1">
        <f t="array" ref="K1943">GetNumByUnit(E1943,"廳")</f>
        <v>2</v>
      </c>
      <c r="L1943" cm="1">
        <f t="array" ref="L1943">GetNumByUnit(E1943,"衛")</f>
        <v>2</v>
      </c>
      <c r="M1943" t="str">
        <f t="shared" si="120"/>
        <v xml:space="preserve">台北市士林區通河東街一段  </v>
      </c>
      <c r="N1943" t="str">
        <f t="shared" si="121"/>
        <v>台北市</v>
      </c>
      <c r="O1943">
        <f t="shared" si="122"/>
        <v>38000</v>
      </c>
      <c r="P1943" t="str">
        <f>_xlfn.XLOOKUP(N1943,區隔!$B$3:$B$20,區隔!C$3:C$20,0)</f>
        <v>北部</v>
      </c>
      <c r="Q1943" t="str">
        <f>LOOKUP(C1943,區隔!$F$3:$F$5,區隔!$E$3:$E$5)</f>
        <v>大坪數</v>
      </c>
      <c r="R1943">
        <f t="shared" si="123"/>
        <v>10</v>
      </c>
    </row>
    <row r="1944" spans="1:18" x14ac:dyDescent="0.3">
      <c r="A1944" s="7" t="s">
        <v>4052</v>
      </c>
      <c r="B1944" t="s">
        <v>1</v>
      </c>
      <c r="C1944">
        <v>53.6</v>
      </c>
      <c r="D1944" t="s">
        <v>82</v>
      </c>
      <c r="E1944" t="s">
        <v>53</v>
      </c>
      <c r="F1944" t="s">
        <v>3717</v>
      </c>
      <c r="G1944" t="s">
        <v>41</v>
      </c>
      <c r="H1944" t="str" cm="1">
        <f t="array" ref="H1944:I1944">_xlfn.TEXTSPLIT(SUBSTITUTE(D1944,"樓",""),"/",,,0)</f>
        <v>4</v>
      </c>
      <c r="I1944" t="str">
        <v>12</v>
      </c>
      <c r="J1944" cm="1">
        <f t="array" ref="J1944">GetNumByUnit(E1944,"房")</f>
        <v>3</v>
      </c>
      <c r="K1944" cm="1">
        <f t="array" ref="K1944">GetNumByUnit(E1944,"廳")</f>
        <v>2</v>
      </c>
      <c r="L1944" cm="1">
        <f t="array" ref="L1944">GetNumByUnit(E1944,"衛")</f>
        <v>2</v>
      </c>
      <c r="M1944" t="str">
        <f t="shared" si="120"/>
        <v xml:space="preserve">新北市新莊區福樂街  </v>
      </c>
      <c r="N1944" t="str">
        <f t="shared" si="121"/>
        <v>新北市</v>
      </c>
      <c r="O1944">
        <f t="shared" si="122"/>
        <v>45000</v>
      </c>
      <c r="P1944" t="str">
        <f>_xlfn.XLOOKUP(N1944,區隔!$B$3:$B$20,區隔!C$3:C$20,0)</f>
        <v>北部</v>
      </c>
      <c r="Q1944" t="str">
        <f>LOOKUP(C1944,區隔!$F$3:$F$5,區隔!$E$3:$E$5)</f>
        <v>大坪數</v>
      </c>
      <c r="R1944">
        <f t="shared" si="123"/>
        <v>20</v>
      </c>
    </row>
    <row r="1945" spans="1:18" x14ac:dyDescent="0.3">
      <c r="A1945" s="7" t="s">
        <v>4053</v>
      </c>
      <c r="B1945" t="s">
        <v>1</v>
      </c>
      <c r="C1945">
        <v>15.99</v>
      </c>
      <c r="D1945" t="s">
        <v>344</v>
      </c>
      <c r="E1945" t="s">
        <v>4054</v>
      </c>
      <c r="F1945" t="s">
        <v>4055</v>
      </c>
      <c r="G1945" t="s">
        <v>795</v>
      </c>
      <c r="H1945" t="str" cm="1">
        <f t="array" ref="H1945:I1945">_xlfn.TEXTSPLIT(SUBSTITUTE(D1945,"樓",""),"/",,,0)</f>
        <v>1-3</v>
      </c>
      <c r="I1945" t="str">
        <v>3</v>
      </c>
      <c r="J1945" cm="1">
        <f t="array" ref="J1945">GetNumByUnit(E1945,"房")</f>
        <v>1</v>
      </c>
      <c r="K1945" cm="1">
        <f t="array" ref="K1945">GetNumByUnit(E1945,"廳")</f>
        <v>5</v>
      </c>
      <c r="L1945" cm="1">
        <f t="array" ref="L1945">GetNumByUnit(E1945,"衛")</f>
        <v>2</v>
      </c>
      <c r="M1945" t="str">
        <f t="shared" si="120"/>
        <v xml:space="preserve">新北市三峽區中正路二段  </v>
      </c>
      <c r="N1945" t="str">
        <f t="shared" si="121"/>
        <v>新北市</v>
      </c>
      <c r="O1945">
        <f t="shared" si="122"/>
        <v>18500</v>
      </c>
      <c r="P1945" t="str">
        <f>_xlfn.XLOOKUP(N1945,區隔!$B$3:$B$20,區隔!C$3:C$20,0)</f>
        <v>北部</v>
      </c>
      <c r="Q1945" t="str">
        <f>LOOKUP(C1945,區隔!$F$3:$F$5,區隔!$E$3:$E$5)</f>
        <v>中坪數</v>
      </c>
      <c r="R1945">
        <f t="shared" si="123"/>
        <v>10</v>
      </c>
    </row>
    <row r="1946" spans="1:18" x14ac:dyDescent="0.3">
      <c r="A1946" s="7" t="s">
        <v>4056</v>
      </c>
      <c r="B1946" t="s">
        <v>1</v>
      </c>
      <c r="C1946">
        <v>44.35</v>
      </c>
      <c r="D1946" t="s">
        <v>829</v>
      </c>
      <c r="E1946" t="s">
        <v>51</v>
      </c>
      <c r="F1946" t="s">
        <v>1674</v>
      </c>
      <c r="G1946" t="s">
        <v>29</v>
      </c>
      <c r="H1946" t="str" cm="1">
        <f t="array" ref="H1946:I1946">_xlfn.TEXTSPLIT(SUBSTITUTE(D1946,"樓",""),"/",,,0)</f>
        <v>14</v>
      </c>
      <c r="I1946" t="str">
        <v>15</v>
      </c>
      <c r="J1946" cm="1">
        <f t="array" ref="J1946">GetNumByUnit(E1946,"房")</f>
        <v>2</v>
      </c>
      <c r="K1946" cm="1">
        <f t="array" ref="K1946">GetNumByUnit(E1946,"廳")</f>
        <v>2</v>
      </c>
      <c r="L1946" cm="1">
        <f t="array" ref="L1946">GetNumByUnit(E1946,"衛")</f>
        <v>2</v>
      </c>
      <c r="M1946" t="str">
        <f t="shared" si="120"/>
        <v xml:space="preserve">台南市南區萬年七街  </v>
      </c>
      <c r="N1946" t="str">
        <f t="shared" si="121"/>
        <v>台南市</v>
      </c>
      <c r="O1946">
        <f t="shared" si="122"/>
        <v>25000</v>
      </c>
      <c r="P1946" t="str">
        <f>_xlfn.XLOOKUP(N1946,區隔!$B$3:$B$20,區隔!C$3:C$20,0)</f>
        <v>南部</v>
      </c>
      <c r="Q1946" t="str">
        <f>LOOKUP(C1946,區隔!$F$3:$F$5,區隔!$E$3:$E$5)</f>
        <v>大坪數</v>
      </c>
      <c r="R1946">
        <f t="shared" si="123"/>
        <v>20</v>
      </c>
    </row>
    <row r="1947" spans="1:18" x14ac:dyDescent="0.3">
      <c r="A1947" s="7" t="s">
        <v>1154</v>
      </c>
      <c r="B1947" t="s">
        <v>1</v>
      </c>
      <c r="C1947">
        <v>57.21</v>
      </c>
      <c r="D1947" t="s">
        <v>284</v>
      </c>
      <c r="E1947" t="s">
        <v>1155</v>
      </c>
      <c r="F1947" t="s">
        <v>884</v>
      </c>
      <c r="G1947" t="s">
        <v>277</v>
      </c>
      <c r="H1947" t="str" cm="1">
        <f t="array" ref="H1947:I1947">_xlfn.TEXTSPLIT(SUBSTITUTE(D1947,"樓",""),"/",,,0)</f>
        <v>1-2</v>
      </c>
      <c r="I1947" t="str">
        <v>2</v>
      </c>
      <c r="J1947" cm="1">
        <f t="array" ref="J1947">GetNumByUnit(E1947,"房")</f>
        <v>5</v>
      </c>
      <c r="K1947" cm="1">
        <f t="array" ref="K1947">GetNumByUnit(E1947,"廳")</f>
        <v>2</v>
      </c>
      <c r="L1947" cm="1">
        <f t="array" ref="L1947">GetNumByUnit(E1947,"衛")</f>
        <v>2</v>
      </c>
      <c r="M1947" t="str">
        <f t="shared" si="120"/>
        <v xml:space="preserve">台北市士林區中山北路六段  </v>
      </c>
      <c r="N1947" t="str">
        <f t="shared" si="121"/>
        <v>台北市</v>
      </c>
      <c r="O1947">
        <f t="shared" si="122"/>
        <v>120000</v>
      </c>
      <c r="P1947" t="str">
        <f>_xlfn.XLOOKUP(N1947,區隔!$B$3:$B$20,區隔!C$3:C$20,0)</f>
        <v>北部</v>
      </c>
      <c r="Q1947" t="str">
        <f>LOOKUP(C1947,區隔!$F$3:$F$5,區隔!$E$3:$E$5)</f>
        <v>大坪數</v>
      </c>
      <c r="R1947">
        <f t="shared" si="123"/>
        <v>10</v>
      </c>
    </row>
    <row r="1948" spans="1:18" x14ac:dyDescent="0.3">
      <c r="A1948" s="7" t="s">
        <v>4057</v>
      </c>
      <c r="B1948" t="s">
        <v>1</v>
      </c>
      <c r="C1948">
        <v>52.71</v>
      </c>
      <c r="D1948" t="s">
        <v>1163</v>
      </c>
      <c r="E1948" t="s">
        <v>1652</v>
      </c>
      <c r="F1948" t="s">
        <v>4058</v>
      </c>
      <c r="G1948" t="s">
        <v>107</v>
      </c>
      <c r="H1948" t="str" cm="1">
        <f t="array" ref="H1948:I1948">_xlfn.TEXTSPLIT(SUBSTITUTE(D1948,"樓",""),"/",,,0)</f>
        <v>B1-3</v>
      </c>
      <c r="I1948" t="str">
        <v>3</v>
      </c>
      <c r="J1948" cm="1">
        <f t="array" ref="J1948">GetNumByUnit(E1948,"房")</f>
        <v>3</v>
      </c>
      <c r="K1948" cm="1">
        <f t="array" ref="K1948">GetNumByUnit(E1948,"廳")</f>
        <v>3</v>
      </c>
      <c r="L1948" cm="1">
        <f t="array" ref="L1948">GetNumByUnit(E1948,"衛")</f>
        <v>3</v>
      </c>
      <c r="M1948" t="str">
        <f t="shared" si="120"/>
        <v xml:space="preserve">台中市南區美村路二段  </v>
      </c>
      <c r="N1948" t="str">
        <f t="shared" si="121"/>
        <v>台中市</v>
      </c>
      <c r="O1948">
        <f t="shared" si="122"/>
        <v>52000</v>
      </c>
      <c r="P1948" t="str">
        <f>_xlfn.XLOOKUP(N1948,區隔!$B$3:$B$20,區隔!C$3:C$20,0)</f>
        <v>中部</v>
      </c>
      <c r="Q1948" t="str">
        <f>LOOKUP(C1948,區隔!$F$3:$F$5,區隔!$E$3:$E$5)</f>
        <v>大坪數</v>
      </c>
      <c r="R1948">
        <f t="shared" si="123"/>
        <v>10</v>
      </c>
    </row>
    <row r="1949" spans="1:18" x14ac:dyDescent="0.3">
      <c r="A1949" s="7" t="s">
        <v>4059</v>
      </c>
      <c r="B1949" t="s">
        <v>1</v>
      </c>
      <c r="C1949">
        <v>62.78</v>
      </c>
      <c r="D1949" t="s">
        <v>1450</v>
      </c>
      <c r="E1949" t="s">
        <v>66</v>
      </c>
      <c r="F1949" t="s">
        <v>3733</v>
      </c>
      <c r="G1949" t="s">
        <v>228</v>
      </c>
      <c r="H1949" t="str" cm="1">
        <f t="array" ref="H1949:I1949">_xlfn.TEXTSPLIT(SUBSTITUTE(D1949,"樓",""),"/",,,0)</f>
        <v>19</v>
      </c>
      <c r="I1949" t="str">
        <v>23</v>
      </c>
      <c r="J1949" cm="1">
        <f t="array" ref="J1949">GetNumByUnit(E1949,"房")</f>
        <v>4</v>
      </c>
      <c r="K1949" cm="1">
        <f t="array" ref="K1949">GetNumByUnit(E1949,"廳")</f>
        <v>2</v>
      </c>
      <c r="L1949" cm="1">
        <f t="array" ref="L1949">GetNumByUnit(E1949,"衛")</f>
        <v>2</v>
      </c>
      <c r="M1949" t="str">
        <f t="shared" si="120"/>
        <v xml:space="preserve">台南市安平區健康路三段  </v>
      </c>
      <c r="N1949" t="str">
        <f t="shared" si="121"/>
        <v>台南市</v>
      </c>
      <c r="O1949">
        <f t="shared" si="122"/>
        <v>35000</v>
      </c>
      <c r="P1949" t="str">
        <f>_xlfn.XLOOKUP(N1949,區隔!$B$3:$B$20,區隔!C$3:C$20,0)</f>
        <v>南部</v>
      </c>
      <c r="Q1949" t="str">
        <f>LOOKUP(C1949,區隔!$F$3:$F$5,區隔!$E$3:$E$5)</f>
        <v>大坪數</v>
      </c>
      <c r="R1949">
        <f t="shared" si="123"/>
        <v>30</v>
      </c>
    </row>
    <row r="1950" spans="1:18" x14ac:dyDescent="0.3">
      <c r="A1950" s="7" t="s">
        <v>4060</v>
      </c>
      <c r="B1950" t="s">
        <v>1</v>
      </c>
      <c r="C1950">
        <v>22.39</v>
      </c>
      <c r="D1950" t="s">
        <v>2148</v>
      </c>
      <c r="E1950" t="s">
        <v>61</v>
      </c>
      <c r="F1950" t="s">
        <v>1890</v>
      </c>
      <c r="G1950" t="s">
        <v>1639</v>
      </c>
      <c r="H1950" t="str" cm="1">
        <f t="array" ref="H1950:I1950">_xlfn.TEXTSPLIT(SUBSTITUTE(D1950,"樓",""),"/",,,0)</f>
        <v>9</v>
      </c>
      <c r="I1950" t="str">
        <v>13</v>
      </c>
      <c r="J1950" cm="1">
        <f t="array" ref="J1950">GetNumByUnit(E1950,"房")</f>
        <v>2</v>
      </c>
      <c r="K1950" cm="1">
        <f t="array" ref="K1950">GetNumByUnit(E1950,"廳")</f>
        <v>2</v>
      </c>
      <c r="L1950" cm="1">
        <f t="array" ref="L1950">GetNumByUnit(E1950,"衛")</f>
        <v>1</v>
      </c>
      <c r="M1950" t="str">
        <f t="shared" si="120"/>
        <v xml:space="preserve">新北市汐止區建成路  </v>
      </c>
      <c r="N1950" t="str">
        <f t="shared" si="121"/>
        <v>新北市</v>
      </c>
      <c r="O1950">
        <f t="shared" si="122"/>
        <v>26500</v>
      </c>
      <c r="P1950" t="str">
        <f>_xlfn.XLOOKUP(N1950,區隔!$B$3:$B$20,區隔!C$3:C$20,0)</f>
        <v>北部</v>
      </c>
      <c r="Q1950" t="str">
        <f>LOOKUP(C1950,區隔!$F$3:$F$5,區隔!$E$3:$E$5)</f>
        <v>中坪數</v>
      </c>
      <c r="R1950">
        <f t="shared" si="123"/>
        <v>20</v>
      </c>
    </row>
    <row r="1951" spans="1:18" x14ac:dyDescent="0.3">
      <c r="A1951" s="7" t="s">
        <v>4062</v>
      </c>
      <c r="B1951" t="s">
        <v>1</v>
      </c>
      <c r="C1951">
        <v>33.11</v>
      </c>
      <c r="D1951" t="s">
        <v>450</v>
      </c>
      <c r="E1951" t="s">
        <v>53</v>
      </c>
      <c r="F1951" t="s">
        <v>3261</v>
      </c>
      <c r="G1951" t="s">
        <v>245</v>
      </c>
      <c r="H1951" t="str" cm="1">
        <f t="array" ref="H1951:I1951">_xlfn.TEXTSPLIT(SUBSTITUTE(D1951,"樓",""),"/",,,0)</f>
        <v>5</v>
      </c>
      <c r="I1951" t="str">
        <v>12</v>
      </c>
      <c r="J1951" cm="1">
        <f t="array" ref="J1951">GetNumByUnit(E1951,"房")</f>
        <v>3</v>
      </c>
      <c r="K1951" cm="1">
        <f t="array" ref="K1951">GetNumByUnit(E1951,"廳")</f>
        <v>2</v>
      </c>
      <c r="L1951" cm="1">
        <f t="array" ref="L1951">GetNumByUnit(E1951,"衛")</f>
        <v>2</v>
      </c>
      <c r="M1951" t="str">
        <f t="shared" si="120"/>
        <v xml:space="preserve">桃園市中壢區長興街  </v>
      </c>
      <c r="N1951" t="str">
        <f t="shared" si="121"/>
        <v>桃園市</v>
      </c>
      <c r="O1951">
        <f t="shared" si="122"/>
        <v>23000</v>
      </c>
      <c r="P1951" t="str">
        <f>_xlfn.XLOOKUP(N1951,區隔!$B$3:$B$20,區隔!C$3:C$20,0)</f>
        <v>北部</v>
      </c>
      <c r="Q1951" t="str">
        <f>LOOKUP(C1951,區隔!$F$3:$F$5,區隔!$E$3:$E$5)</f>
        <v>大坪數</v>
      </c>
      <c r="R1951">
        <f t="shared" si="123"/>
        <v>20</v>
      </c>
    </row>
    <row r="1952" spans="1:18" x14ac:dyDescent="0.3">
      <c r="A1952" s="7" t="s">
        <v>4063</v>
      </c>
      <c r="B1952" t="s">
        <v>1</v>
      </c>
      <c r="C1952">
        <v>31.37</v>
      </c>
      <c r="D1952" t="s">
        <v>418</v>
      </c>
      <c r="E1952" t="s">
        <v>187</v>
      </c>
      <c r="F1952" t="s">
        <v>4064</v>
      </c>
      <c r="G1952" t="s">
        <v>87</v>
      </c>
      <c r="H1952" t="str" cm="1">
        <f t="array" ref="H1952:I1952">_xlfn.TEXTSPLIT(SUBSTITUTE(D1952,"樓",""),"/",,,0)</f>
        <v>2</v>
      </c>
      <c r="I1952" t="str">
        <v>6</v>
      </c>
      <c r="J1952" cm="1">
        <f t="array" ref="J1952">GetNumByUnit(E1952,"房")</f>
        <v>3</v>
      </c>
      <c r="K1952" cm="1">
        <f t="array" ref="K1952">GetNumByUnit(E1952,"廳")</f>
        <v>2</v>
      </c>
      <c r="L1952" cm="1">
        <f t="array" ref="L1952">GetNumByUnit(E1952,"衛")</f>
        <v>1</v>
      </c>
      <c r="M1952" t="str">
        <f t="shared" si="120"/>
        <v xml:space="preserve">台中市西屯區上石南八巷  </v>
      </c>
      <c r="N1952" t="str">
        <f t="shared" si="121"/>
        <v>台中市</v>
      </c>
      <c r="O1952">
        <f t="shared" si="122"/>
        <v>24000</v>
      </c>
      <c r="P1952" t="str">
        <f>_xlfn.XLOOKUP(N1952,區隔!$B$3:$B$20,區隔!C$3:C$20,0)</f>
        <v>中部</v>
      </c>
      <c r="Q1952" t="str">
        <f>LOOKUP(C1952,區隔!$F$3:$F$5,區隔!$E$3:$E$5)</f>
        <v>大坪數</v>
      </c>
      <c r="R1952">
        <f t="shared" si="123"/>
        <v>10</v>
      </c>
    </row>
    <row r="1953" spans="1:18" x14ac:dyDescent="0.3">
      <c r="A1953" s="7" t="s">
        <v>4065</v>
      </c>
      <c r="B1953" t="s">
        <v>1</v>
      </c>
      <c r="C1953">
        <v>22</v>
      </c>
      <c r="D1953" t="s">
        <v>124</v>
      </c>
      <c r="E1953" t="s">
        <v>61</v>
      </c>
      <c r="F1953" t="s">
        <v>2070</v>
      </c>
      <c r="G1953" t="s">
        <v>288</v>
      </c>
      <c r="H1953" t="str" cm="1">
        <f t="array" ref="H1953:I1953">_xlfn.TEXTSPLIT(SUBSTITUTE(D1953,"樓",""),"/",,,0)</f>
        <v>1</v>
      </c>
      <c r="I1953" t="str">
        <v>3</v>
      </c>
      <c r="J1953" cm="1">
        <f t="array" ref="J1953">GetNumByUnit(E1953,"房")</f>
        <v>2</v>
      </c>
      <c r="K1953" cm="1">
        <f t="array" ref="K1953">GetNumByUnit(E1953,"廳")</f>
        <v>2</v>
      </c>
      <c r="L1953" cm="1">
        <f t="array" ref="L1953">GetNumByUnit(E1953,"衛")</f>
        <v>1</v>
      </c>
      <c r="M1953" t="str">
        <f t="shared" si="120"/>
        <v xml:space="preserve">台中市龍井區臺灣大道五段  </v>
      </c>
      <c r="N1953" t="str">
        <f t="shared" si="121"/>
        <v>台中市</v>
      </c>
      <c r="O1953">
        <f t="shared" si="122"/>
        <v>19000</v>
      </c>
      <c r="P1953" t="str">
        <f>_xlfn.XLOOKUP(N1953,區隔!$B$3:$B$20,區隔!C$3:C$20,0)</f>
        <v>中部</v>
      </c>
      <c r="Q1953" t="str">
        <f>LOOKUP(C1953,區隔!$F$3:$F$5,區隔!$E$3:$E$5)</f>
        <v>中坪數</v>
      </c>
      <c r="R1953">
        <f t="shared" si="123"/>
        <v>10</v>
      </c>
    </row>
    <row r="1954" spans="1:18" x14ac:dyDescent="0.3">
      <c r="A1954" s="7" t="s">
        <v>4066</v>
      </c>
      <c r="B1954" t="s">
        <v>1</v>
      </c>
      <c r="C1954">
        <v>34.61</v>
      </c>
      <c r="D1954" t="s">
        <v>65</v>
      </c>
      <c r="E1954" t="s">
        <v>75</v>
      </c>
      <c r="F1954" t="s">
        <v>4067</v>
      </c>
      <c r="G1954" t="s">
        <v>89</v>
      </c>
      <c r="H1954" t="str" cm="1">
        <f t="array" ref="H1954:I1954">_xlfn.TEXTSPLIT(SUBSTITUTE(D1954,"樓",""),"/",,,0)</f>
        <v>4</v>
      </c>
      <c r="I1954" t="str">
        <v>4</v>
      </c>
      <c r="J1954" t="str" cm="1">
        <f t="array" ref="J1954">GetNumByUnit(E1954,"房")</f>
        <v/>
      </c>
      <c r="K1954" t="str" cm="1">
        <f t="array" ref="K1954">GetNumByUnit(E1954,"廳")</f>
        <v/>
      </c>
      <c r="L1954" cm="1">
        <f t="array" ref="L1954">GetNumByUnit(E1954,"衛")</f>
        <v>1</v>
      </c>
      <c r="M1954" t="str">
        <f t="shared" si="120"/>
        <v xml:space="preserve">新北市淡水區中山路  </v>
      </c>
      <c r="N1954" t="str">
        <f t="shared" si="121"/>
        <v>新北市</v>
      </c>
      <c r="O1954">
        <f t="shared" si="122"/>
        <v>28000</v>
      </c>
      <c r="P1954" t="str">
        <f>_xlfn.XLOOKUP(N1954,區隔!$B$3:$B$20,區隔!C$3:C$20,0)</f>
        <v>北部</v>
      </c>
      <c r="Q1954" t="str">
        <f>LOOKUP(C1954,區隔!$F$3:$F$5,區隔!$E$3:$E$5)</f>
        <v>大坪數</v>
      </c>
      <c r="R1954">
        <f t="shared" si="123"/>
        <v>10</v>
      </c>
    </row>
    <row r="1955" spans="1:18" x14ac:dyDescent="0.3">
      <c r="A1955" s="7" t="s">
        <v>4068</v>
      </c>
      <c r="B1955" t="s">
        <v>1</v>
      </c>
      <c r="C1955">
        <v>32.549999999999997</v>
      </c>
      <c r="D1955" t="s">
        <v>445</v>
      </c>
      <c r="E1955" t="s">
        <v>56</v>
      </c>
      <c r="F1955" t="s">
        <v>4067</v>
      </c>
      <c r="G1955" t="s">
        <v>89</v>
      </c>
      <c r="H1955" t="str" cm="1">
        <f t="array" ref="H1955:I1955">_xlfn.TEXTSPLIT(SUBSTITUTE(D1955,"樓",""),"/",,,0)</f>
        <v>3</v>
      </c>
      <c r="I1955" t="str">
        <v>4</v>
      </c>
      <c r="J1955" cm="1">
        <f t="array" ref="J1955">GetNumByUnit(E1955,"房")</f>
        <v>1</v>
      </c>
      <c r="K1955" cm="1">
        <f t="array" ref="K1955">GetNumByUnit(E1955,"廳")</f>
        <v>1</v>
      </c>
      <c r="L1955" cm="1">
        <f t="array" ref="L1955">GetNumByUnit(E1955,"衛")</f>
        <v>1</v>
      </c>
      <c r="M1955" t="str">
        <f t="shared" si="120"/>
        <v xml:space="preserve">新北市淡水區中山路  </v>
      </c>
      <c r="N1955" t="str">
        <f t="shared" si="121"/>
        <v>新北市</v>
      </c>
      <c r="O1955">
        <f t="shared" si="122"/>
        <v>28000</v>
      </c>
      <c r="P1955" t="str">
        <f>_xlfn.XLOOKUP(N1955,區隔!$B$3:$B$20,區隔!C$3:C$20,0)</f>
        <v>北部</v>
      </c>
      <c r="Q1955" t="str">
        <f>LOOKUP(C1955,區隔!$F$3:$F$5,區隔!$E$3:$E$5)</f>
        <v>大坪數</v>
      </c>
      <c r="R1955">
        <f t="shared" si="123"/>
        <v>10</v>
      </c>
    </row>
    <row r="1956" spans="1:18" x14ac:dyDescent="0.3">
      <c r="A1956" s="7" t="s">
        <v>4069</v>
      </c>
      <c r="B1956" t="s">
        <v>1</v>
      </c>
      <c r="C1956">
        <v>60.95</v>
      </c>
      <c r="D1956" t="s">
        <v>324</v>
      </c>
      <c r="E1956" t="s">
        <v>53</v>
      </c>
      <c r="F1956" t="s">
        <v>2836</v>
      </c>
      <c r="G1956" t="s">
        <v>228</v>
      </c>
      <c r="H1956" t="str" cm="1">
        <f t="array" ref="H1956:I1956">_xlfn.TEXTSPLIT(SUBSTITUTE(D1956,"樓",""),"/",,,0)</f>
        <v>9</v>
      </c>
      <c r="I1956" t="str">
        <v>14</v>
      </c>
      <c r="J1956" cm="1">
        <f t="array" ref="J1956">GetNumByUnit(E1956,"房")</f>
        <v>3</v>
      </c>
      <c r="K1956" cm="1">
        <f t="array" ref="K1956">GetNumByUnit(E1956,"廳")</f>
        <v>2</v>
      </c>
      <c r="L1956" cm="1">
        <f t="array" ref="L1956">GetNumByUnit(E1956,"衛")</f>
        <v>2</v>
      </c>
      <c r="M1956" t="str">
        <f t="shared" si="120"/>
        <v xml:space="preserve">台中市北屯區太原路三段  </v>
      </c>
      <c r="N1956" t="str">
        <f t="shared" si="121"/>
        <v>台中市</v>
      </c>
      <c r="O1956">
        <f t="shared" si="122"/>
        <v>35000</v>
      </c>
      <c r="P1956" t="str">
        <f>_xlfn.XLOOKUP(N1956,區隔!$B$3:$B$20,區隔!C$3:C$20,0)</f>
        <v>中部</v>
      </c>
      <c r="Q1956" t="str">
        <f>LOOKUP(C1956,區隔!$F$3:$F$5,區隔!$E$3:$E$5)</f>
        <v>大坪數</v>
      </c>
      <c r="R1956">
        <f t="shared" si="123"/>
        <v>20</v>
      </c>
    </row>
    <row r="1957" spans="1:18" x14ac:dyDescent="0.3">
      <c r="A1957" s="7" t="s">
        <v>4071</v>
      </c>
      <c r="B1957" t="s">
        <v>1</v>
      </c>
      <c r="C1957">
        <v>39.299999999999997</v>
      </c>
      <c r="D1957" t="s">
        <v>616</v>
      </c>
      <c r="E1957" t="s">
        <v>66</v>
      </c>
      <c r="F1957" t="s">
        <v>2030</v>
      </c>
      <c r="G1957" t="s">
        <v>999</v>
      </c>
      <c r="H1957" t="str" cm="1">
        <f t="array" ref="H1957:I1957">_xlfn.TEXTSPLIT(SUBSTITUTE(D1957,"樓",""),"/",,,0)</f>
        <v>8</v>
      </c>
      <c r="I1957" t="str">
        <v>14</v>
      </c>
      <c r="J1957" cm="1">
        <f t="array" ref="J1957">GetNumByUnit(E1957,"房")</f>
        <v>4</v>
      </c>
      <c r="K1957" cm="1">
        <f t="array" ref="K1957">GetNumByUnit(E1957,"廳")</f>
        <v>2</v>
      </c>
      <c r="L1957" cm="1">
        <f t="array" ref="L1957">GetNumByUnit(E1957,"衛")</f>
        <v>2</v>
      </c>
      <c r="M1957" t="str">
        <f t="shared" si="120"/>
        <v xml:space="preserve">新竹市新竹市光復路一段  </v>
      </c>
      <c r="N1957" t="str">
        <f t="shared" si="121"/>
        <v>新竹市</v>
      </c>
      <c r="O1957">
        <f t="shared" si="122"/>
        <v>26000</v>
      </c>
      <c r="P1957" t="str">
        <f>_xlfn.XLOOKUP(N1957,區隔!$B$3:$B$20,區隔!C$3:C$20,0)</f>
        <v>北部</v>
      </c>
      <c r="Q1957" t="str">
        <f>LOOKUP(C1957,區隔!$F$3:$F$5,區隔!$E$3:$E$5)</f>
        <v>大坪數</v>
      </c>
      <c r="R1957">
        <f t="shared" si="123"/>
        <v>20</v>
      </c>
    </row>
    <row r="1958" spans="1:18" x14ac:dyDescent="0.3">
      <c r="A1958" s="7" t="s">
        <v>1157</v>
      </c>
      <c r="B1958" t="s">
        <v>1</v>
      </c>
      <c r="C1958">
        <v>28.56</v>
      </c>
      <c r="D1958" t="s">
        <v>432</v>
      </c>
      <c r="E1958" t="s">
        <v>61</v>
      </c>
      <c r="F1958" t="s">
        <v>319</v>
      </c>
      <c r="G1958" t="s">
        <v>3</v>
      </c>
      <c r="H1958" t="str" cm="1">
        <f t="array" ref="H1958:I1958">_xlfn.TEXTSPLIT(SUBSTITUTE(D1958,"樓",""),"/",,,0)</f>
        <v>7</v>
      </c>
      <c r="I1958" t="str">
        <v>12</v>
      </c>
      <c r="J1958" cm="1">
        <f t="array" ref="J1958">GetNumByUnit(E1958,"房")</f>
        <v>2</v>
      </c>
      <c r="K1958" cm="1">
        <f t="array" ref="K1958">GetNumByUnit(E1958,"廳")</f>
        <v>2</v>
      </c>
      <c r="L1958" cm="1">
        <f t="array" ref="L1958">GetNumByUnit(E1958,"衛")</f>
        <v>1</v>
      </c>
      <c r="M1958" t="str">
        <f t="shared" si="120"/>
        <v xml:space="preserve">台北市南港區重陽路  </v>
      </c>
      <c r="N1958" t="str">
        <f t="shared" si="121"/>
        <v>台北市</v>
      </c>
      <c r="O1958">
        <f t="shared" si="122"/>
        <v>55000</v>
      </c>
      <c r="P1958" t="str">
        <f>_xlfn.XLOOKUP(N1958,區隔!$B$3:$B$20,區隔!C$3:C$20,0)</f>
        <v>北部</v>
      </c>
      <c r="Q1958" t="str">
        <f>LOOKUP(C1958,區隔!$F$3:$F$5,區隔!$E$3:$E$5)</f>
        <v>中坪數</v>
      </c>
      <c r="R1958">
        <f t="shared" si="123"/>
        <v>20</v>
      </c>
    </row>
    <row r="1959" spans="1:18" x14ac:dyDescent="0.3">
      <c r="A1959" s="7" t="s">
        <v>1158</v>
      </c>
      <c r="B1959" t="s">
        <v>1</v>
      </c>
      <c r="C1959">
        <v>20.82</v>
      </c>
      <c r="D1959" t="s">
        <v>645</v>
      </c>
      <c r="E1959" t="s">
        <v>1159</v>
      </c>
      <c r="F1959" t="s">
        <v>708</v>
      </c>
      <c r="G1959" t="s">
        <v>1044</v>
      </c>
      <c r="H1959" t="str" cm="1">
        <f t="array" ref="H1959:I1959">_xlfn.TEXTSPLIT(SUBSTITUTE(D1959,"樓",""),"/",,,0)</f>
        <v>10</v>
      </c>
      <c r="I1959" t="str">
        <v>22</v>
      </c>
      <c r="J1959" cm="1">
        <f t="array" ref="J1959">GetNumByUnit(E1959,"房")</f>
        <v>2</v>
      </c>
      <c r="K1959" cm="1">
        <f t="array" ref="K1959">GetNumByUnit(E1959,"廳")</f>
        <v>1</v>
      </c>
      <c r="L1959" cm="1">
        <f t="array" ref="L1959">GetNumByUnit(E1959,"衛")</f>
        <v>5</v>
      </c>
      <c r="M1959" t="str">
        <f t="shared" si="120"/>
        <v xml:space="preserve">台北市信義區松隆路  </v>
      </c>
      <c r="N1959" t="str">
        <f t="shared" si="121"/>
        <v>台北市</v>
      </c>
      <c r="O1959">
        <f t="shared" si="122"/>
        <v>59000</v>
      </c>
      <c r="P1959" t="str">
        <f>_xlfn.XLOOKUP(N1959,區隔!$B$3:$B$20,區隔!C$3:C$20,0)</f>
        <v>北部</v>
      </c>
      <c r="Q1959" t="str">
        <f>LOOKUP(C1959,區隔!$F$3:$F$5,區隔!$E$3:$E$5)</f>
        <v>中坪數</v>
      </c>
      <c r="R1959">
        <f t="shared" si="123"/>
        <v>30</v>
      </c>
    </row>
    <row r="1960" spans="1:18" x14ac:dyDescent="0.3">
      <c r="A1960" s="7" t="s">
        <v>4072</v>
      </c>
      <c r="B1960" t="s">
        <v>1</v>
      </c>
      <c r="C1960">
        <v>48.08</v>
      </c>
      <c r="D1960" t="s">
        <v>771</v>
      </c>
      <c r="E1960" t="s">
        <v>51</v>
      </c>
      <c r="F1960" t="s">
        <v>4073</v>
      </c>
      <c r="G1960" t="s">
        <v>23</v>
      </c>
      <c r="H1960" t="str" cm="1">
        <f t="array" ref="H1960:I1960">_xlfn.TEXTSPLIT(SUBSTITUTE(D1960,"樓",""),"/",,,0)</f>
        <v>2</v>
      </c>
      <c r="I1960" t="str">
        <v>15</v>
      </c>
      <c r="J1960" cm="1">
        <f t="array" ref="J1960">GetNumByUnit(E1960,"房")</f>
        <v>2</v>
      </c>
      <c r="K1960" cm="1">
        <f t="array" ref="K1960">GetNumByUnit(E1960,"廳")</f>
        <v>2</v>
      </c>
      <c r="L1960" cm="1">
        <f t="array" ref="L1960">GetNumByUnit(E1960,"衛")</f>
        <v>2</v>
      </c>
      <c r="M1960" t="str">
        <f t="shared" si="120"/>
        <v xml:space="preserve">高雄市左營區重立路  </v>
      </c>
      <c r="N1960" t="str">
        <f t="shared" si="121"/>
        <v>高雄市</v>
      </c>
      <c r="O1960">
        <f t="shared" si="122"/>
        <v>40000</v>
      </c>
      <c r="P1960" t="str">
        <f>_xlfn.XLOOKUP(N1960,區隔!$B$3:$B$20,區隔!C$3:C$20,0)</f>
        <v>南部</v>
      </c>
      <c r="Q1960" t="str">
        <f>LOOKUP(C1960,區隔!$F$3:$F$5,區隔!$E$3:$E$5)</f>
        <v>大坪數</v>
      </c>
      <c r="R1960">
        <f t="shared" si="123"/>
        <v>20</v>
      </c>
    </row>
    <row r="1961" spans="1:18" x14ac:dyDescent="0.3">
      <c r="A1961" s="7" t="s">
        <v>4074</v>
      </c>
      <c r="B1961" t="s">
        <v>1</v>
      </c>
      <c r="C1961">
        <v>15.96</v>
      </c>
      <c r="D1961" t="s">
        <v>1871</v>
      </c>
      <c r="E1961" t="s">
        <v>56</v>
      </c>
      <c r="F1961" t="s">
        <v>4075</v>
      </c>
      <c r="G1961" t="s">
        <v>331</v>
      </c>
      <c r="H1961" t="str" cm="1">
        <f t="array" ref="H1961:I1961">_xlfn.TEXTSPLIT(SUBSTITUTE(D1961,"樓",""),"/",,,0)</f>
        <v>15</v>
      </c>
      <c r="I1961" t="str">
        <v>24</v>
      </c>
      <c r="J1961" cm="1">
        <f t="array" ref="J1961">GetNumByUnit(E1961,"房")</f>
        <v>1</v>
      </c>
      <c r="K1961" cm="1">
        <f t="array" ref="K1961">GetNumByUnit(E1961,"廳")</f>
        <v>1</v>
      </c>
      <c r="L1961" cm="1">
        <f t="array" ref="L1961">GetNumByUnit(E1961,"衛")</f>
        <v>1</v>
      </c>
      <c r="M1961" t="str">
        <f t="shared" si="120"/>
        <v xml:space="preserve">台中市北屯區天津路四段  </v>
      </c>
      <c r="N1961" t="str">
        <f t="shared" si="121"/>
        <v>台中市</v>
      </c>
      <c r="O1961">
        <f t="shared" si="122"/>
        <v>15000</v>
      </c>
      <c r="P1961" t="str">
        <f>_xlfn.XLOOKUP(N1961,區隔!$B$3:$B$20,區隔!C$3:C$20,0)</f>
        <v>中部</v>
      </c>
      <c r="Q1961" t="str">
        <f>LOOKUP(C1961,區隔!$F$3:$F$5,區隔!$E$3:$E$5)</f>
        <v>中坪數</v>
      </c>
      <c r="R1961">
        <f t="shared" si="123"/>
        <v>30</v>
      </c>
    </row>
    <row r="1962" spans="1:18" x14ac:dyDescent="0.3">
      <c r="A1962" s="7" t="s">
        <v>1160</v>
      </c>
      <c r="B1962" t="s">
        <v>1</v>
      </c>
      <c r="C1962">
        <v>50.18</v>
      </c>
      <c r="D1962" t="s">
        <v>450</v>
      </c>
      <c r="E1962" t="s">
        <v>66</v>
      </c>
      <c r="F1962" t="s">
        <v>1161</v>
      </c>
      <c r="G1962" t="s">
        <v>3</v>
      </c>
      <c r="H1962" t="str" cm="1">
        <f t="array" ref="H1962:I1962">_xlfn.TEXTSPLIT(SUBSTITUTE(D1962,"樓",""),"/",,,0)</f>
        <v>5</v>
      </c>
      <c r="I1962" t="str">
        <v>12</v>
      </c>
      <c r="J1962" cm="1">
        <f t="array" ref="J1962">GetNumByUnit(E1962,"房")</f>
        <v>4</v>
      </c>
      <c r="K1962" cm="1">
        <f t="array" ref="K1962">GetNumByUnit(E1962,"廳")</f>
        <v>2</v>
      </c>
      <c r="L1962" cm="1">
        <f t="array" ref="L1962">GetNumByUnit(E1962,"衛")</f>
        <v>2</v>
      </c>
      <c r="M1962" t="str">
        <f t="shared" si="120"/>
        <v xml:space="preserve">台北市大同區環河北路一段  </v>
      </c>
      <c r="N1962" t="str">
        <f t="shared" si="121"/>
        <v>台北市</v>
      </c>
      <c r="O1962">
        <f t="shared" si="122"/>
        <v>55000</v>
      </c>
      <c r="P1962" t="str">
        <f>_xlfn.XLOOKUP(N1962,區隔!$B$3:$B$20,區隔!C$3:C$20,0)</f>
        <v>北部</v>
      </c>
      <c r="Q1962" t="str">
        <f>LOOKUP(C1962,區隔!$F$3:$F$5,區隔!$E$3:$E$5)</f>
        <v>大坪數</v>
      </c>
      <c r="R1962">
        <f t="shared" si="123"/>
        <v>20</v>
      </c>
    </row>
    <row r="1963" spans="1:18" x14ac:dyDescent="0.3">
      <c r="A1963" s="7" t="s">
        <v>1162</v>
      </c>
      <c r="B1963" t="s">
        <v>1</v>
      </c>
      <c r="C1963">
        <v>85.59</v>
      </c>
      <c r="D1963" t="s">
        <v>1163</v>
      </c>
      <c r="E1963" t="s">
        <v>1164</v>
      </c>
      <c r="F1963" t="s">
        <v>43</v>
      </c>
      <c r="G1963" t="s">
        <v>277</v>
      </c>
      <c r="H1963" t="str" cm="1">
        <f t="array" ref="H1963:I1963">_xlfn.TEXTSPLIT(SUBSTITUTE(D1963,"樓",""),"/",,,0)</f>
        <v>B1-3</v>
      </c>
      <c r="I1963" t="str">
        <v>3</v>
      </c>
      <c r="J1963" cm="1">
        <f t="array" ref="J1963">GetNumByUnit(E1963,"房")</f>
        <v>4</v>
      </c>
      <c r="K1963" cm="1">
        <f t="array" ref="K1963">GetNumByUnit(E1963,"廳")</f>
        <v>3</v>
      </c>
      <c r="L1963" t="str" cm="1">
        <f t="array" ref="L1963">GetNumByUnit(E1963,"衛")</f>
        <v/>
      </c>
      <c r="M1963" t="str">
        <f t="shared" si="120"/>
        <v xml:space="preserve">台北市內湖區民權東路六段  </v>
      </c>
      <c r="N1963" t="str">
        <f t="shared" si="121"/>
        <v>台北市</v>
      </c>
      <c r="O1963">
        <f t="shared" si="122"/>
        <v>120000</v>
      </c>
      <c r="P1963" t="str">
        <f>_xlfn.XLOOKUP(N1963,區隔!$B$3:$B$20,區隔!C$3:C$20,0)</f>
        <v>北部</v>
      </c>
      <c r="Q1963" t="str">
        <f>LOOKUP(C1963,區隔!$F$3:$F$5,區隔!$E$3:$E$5)</f>
        <v>大坪數</v>
      </c>
      <c r="R1963">
        <f t="shared" si="123"/>
        <v>10</v>
      </c>
    </row>
    <row r="1964" spans="1:18" x14ac:dyDescent="0.3">
      <c r="A1964" s="7" t="s">
        <v>1165</v>
      </c>
      <c r="B1964" t="s">
        <v>1</v>
      </c>
      <c r="C1964">
        <v>6</v>
      </c>
      <c r="D1964" t="s">
        <v>64</v>
      </c>
      <c r="E1964" t="s">
        <v>59</v>
      </c>
      <c r="F1964" t="s">
        <v>1166</v>
      </c>
      <c r="G1964" t="s">
        <v>18</v>
      </c>
      <c r="H1964" t="str" cm="1">
        <f t="array" ref="H1964:I1964">_xlfn.TEXTSPLIT(SUBSTITUTE(D1964,"樓",""),"/",,,0)</f>
        <v>1</v>
      </c>
      <c r="I1964" t="str">
        <v>4</v>
      </c>
      <c r="J1964" cm="1">
        <f t="array" ref="J1964">GetNumByUnit(E1964,"房")</f>
        <v>1</v>
      </c>
      <c r="K1964" t="str" cm="1">
        <f t="array" ref="K1964">GetNumByUnit(E1964,"廳")</f>
        <v/>
      </c>
      <c r="L1964" cm="1">
        <f t="array" ref="L1964">GetNumByUnit(E1964,"衛")</f>
        <v>1</v>
      </c>
      <c r="M1964" t="str">
        <f t="shared" si="120"/>
        <v xml:space="preserve">台北市信義區林口街  </v>
      </c>
      <c r="N1964" t="str">
        <f t="shared" si="121"/>
        <v>台北市</v>
      </c>
      <c r="O1964">
        <f t="shared" si="122"/>
        <v>22000</v>
      </c>
      <c r="P1964" t="str">
        <f>_xlfn.XLOOKUP(N1964,區隔!$B$3:$B$20,區隔!C$3:C$20,0)</f>
        <v>北部</v>
      </c>
      <c r="Q1964" t="str">
        <f>LOOKUP(C1964,區隔!$F$3:$F$5,區隔!$E$3:$E$5)</f>
        <v>小坪數</v>
      </c>
      <c r="R1964">
        <f t="shared" si="123"/>
        <v>10</v>
      </c>
    </row>
    <row r="1965" spans="1:18" x14ac:dyDescent="0.3">
      <c r="A1965" s="7" t="s">
        <v>4076</v>
      </c>
      <c r="B1965" t="s">
        <v>1</v>
      </c>
      <c r="C1965">
        <v>51</v>
      </c>
      <c r="D1965" t="s">
        <v>3771</v>
      </c>
      <c r="E1965" t="s">
        <v>4077</v>
      </c>
      <c r="F1965" t="s">
        <v>4078</v>
      </c>
      <c r="G1965" t="s">
        <v>228</v>
      </c>
      <c r="H1965" t="str" cm="1">
        <f t="array" ref="H1965:I1965">_xlfn.TEXTSPLIT(SUBSTITUTE(D1965,"樓",""),"/",,,0)</f>
        <v>1-3</v>
      </c>
      <c r="I1965" t="str">
        <v>7</v>
      </c>
      <c r="J1965" cm="1">
        <f t="array" ref="J1965">GetNumByUnit(E1965,"房")</f>
        <v>4</v>
      </c>
      <c r="K1965" cm="1">
        <f t="array" ref="K1965">GetNumByUnit(E1965,"廳")</f>
        <v>1</v>
      </c>
      <c r="L1965" cm="1">
        <f t="array" ref="L1965">GetNumByUnit(E1965,"衛")</f>
        <v>2</v>
      </c>
      <c r="M1965" t="str">
        <f t="shared" si="120"/>
        <v xml:space="preserve">台南市東區東和路  </v>
      </c>
      <c r="N1965" t="str">
        <f t="shared" si="121"/>
        <v>台南市</v>
      </c>
      <c r="O1965">
        <f t="shared" si="122"/>
        <v>35000</v>
      </c>
      <c r="P1965" t="str">
        <f>_xlfn.XLOOKUP(N1965,區隔!$B$3:$B$20,區隔!C$3:C$20,0)</f>
        <v>南部</v>
      </c>
      <c r="Q1965" t="str">
        <f>LOOKUP(C1965,區隔!$F$3:$F$5,區隔!$E$3:$E$5)</f>
        <v>大坪數</v>
      </c>
      <c r="R1965">
        <f t="shared" si="123"/>
        <v>10</v>
      </c>
    </row>
    <row r="1966" spans="1:18" x14ac:dyDescent="0.3">
      <c r="A1966" s="7" t="s">
        <v>4079</v>
      </c>
      <c r="B1966" t="s">
        <v>1</v>
      </c>
      <c r="C1966">
        <v>42.39</v>
      </c>
      <c r="D1966" t="s">
        <v>78</v>
      </c>
      <c r="E1966" t="s">
        <v>53</v>
      </c>
      <c r="F1966" t="s">
        <v>4080</v>
      </c>
      <c r="G1966" t="s">
        <v>89</v>
      </c>
      <c r="H1966" t="str" cm="1">
        <f t="array" ref="H1966:I1966">_xlfn.TEXTSPLIT(SUBSTITUTE(D1966,"樓",""),"/",,,0)</f>
        <v>4</v>
      </c>
      <c r="I1966" t="str">
        <v>8</v>
      </c>
      <c r="J1966" cm="1">
        <f t="array" ref="J1966">GetNumByUnit(E1966,"房")</f>
        <v>3</v>
      </c>
      <c r="K1966" cm="1">
        <f t="array" ref="K1966">GetNumByUnit(E1966,"廳")</f>
        <v>2</v>
      </c>
      <c r="L1966" cm="1">
        <f t="array" ref="L1966">GetNumByUnit(E1966,"衛")</f>
        <v>2</v>
      </c>
      <c r="M1966" t="str">
        <f t="shared" si="120"/>
        <v xml:space="preserve">新竹縣竹北市新泰路  </v>
      </c>
      <c r="N1966" t="str">
        <f t="shared" si="121"/>
        <v>新竹縣</v>
      </c>
      <c r="O1966">
        <f t="shared" si="122"/>
        <v>28000</v>
      </c>
      <c r="P1966" t="str">
        <f>_xlfn.XLOOKUP(N1966,區隔!$B$3:$B$20,區隔!C$3:C$20,0)</f>
        <v>北部</v>
      </c>
      <c r="Q1966" t="str">
        <f>LOOKUP(C1966,區隔!$F$3:$F$5,區隔!$E$3:$E$5)</f>
        <v>大坪數</v>
      </c>
      <c r="R1966">
        <f t="shared" si="123"/>
        <v>10</v>
      </c>
    </row>
    <row r="1967" spans="1:18" x14ac:dyDescent="0.3">
      <c r="A1967" s="7" t="s">
        <v>4081</v>
      </c>
      <c r="B1967" t="s">
        <v>1</v>
      </c>
      <c r="C1967">
        <v>32.43</v>
      </c>
      <c r="D1967" t="s">
        <v>284</v>
      </c>
      <c r="E1967" t="s">
        <v>4082</v>
      </c>
      <c r="F1967" t="s">
        <v>4083</v>
      </c>
      <c r="G1967" t="s">
        <v>999</v>
      </c>
      <c r="H1967" t="str" cm="1">
        <f t="array" ref="H1967:I1967">_xlfn.TEXTSPLIT(SUBSTITUTE(D1967,"樓",""),"/",,,0)</f>
        <v>1-2</v>
      </c>
      <c r="I1967" t="str">
        <v>2</v>
      </c>
      <c r="J1967" cm="1">
        <f t="array" ref="J1967">GetNumByUnit(E1967,"房")</f>
        <v>4</v>
      </c>
      <c r="K1967" cm="1">
        <f t="array" ref="K1967">GetNumByUnit(E1967,"廳")</f>
        <v>4</v>
      </c>
      <c r="L1967" cm="1">
        <f t="array" ref="L1967">GetNumByUnit(E1967,"衛")</f>
        <v>4</v>
      </c>
      <c r="M1967" t="str">
        <f t="shared" si="120"/>
        <v xml:space="preserve">高雄市仁武區竹門巷  </v>
      </c>
      <c r="N1967" t="str">
        <f t="shared" si="121"/>
        <v>高雄市</v>
      </c>
      <c r="O1967">
        <f t="shared" si="122"/>
        <v>26000</v>
      </c>
      <c r="P1967" t="str">
        <f>_xlfn.XLOOKUP(N1967,區隔!$B$3:$B$20,區隔!C$3:C$20,0)</f>
        <v>南部</v>
      </c>
      <c r="Q1967" t="str">
        <f>LOOKUP(C1967,區隔!$F$3:$F$5,區隔!$E$3:$E$5)</f>
        <v>大坪數</v>
      </c>
      <c r="R1967">
        <f t="shared" si="123"/>
        <v>10</v>
      </c>
    </row>
    <row r="1968" spans="1:18" x14ac:dyDescent="0.3">
      <c r="A1968" s="7" t="s">
        <v>1167</v>
      </c>
      <c r="B1968" t="s">
        <v>1</v>
      </c>
      <c r="C1968">
        <v>37</v>
      </c>
      <c r="D1968" t="s">
        <v>72</v>
      </c>
      <c r="E1968" t="s">
        <v>118</v>
      </c>
      <c r="F1968" t="s">
        <v>676</v>
      </c>
      <c r="G1968" t="s">
        <v>719</v>
      </c>
      <c r="H1968" t="str" cm="1">
        <f t="array" ref="H1968:I1968">_xlfn.TEXTSPLIT(SUBSTITUTE(D1968,"樓",""),"/",,,0)</f>
        <v>1</v>
      </c>
      <c r="I1968" t="str">
        <v>7</v>
      </c>
      <c r="J1968" t="str" cm="1">
        <f t="array" ref="J1968">GetNumByUnit(E1968,"房")</f>
        <v/>
      </c>
      <c r="K1968" cm="1">
        <f t="array" ref="K1968">GetNumByUnit(E1968,"廳")</f>
        <v>2</v>
      </c>
      <c r="L1968" t="str" cm="1">
        <f t="array" ref="L1968">GetNumByUnit(E1968,"衛")</f>
        <v/>
      </c>
      <c r="M1968" t="str">
        <f t="shared" si="120"/>
        <v xml:space="preserve">台北市大安區敦化南路一段  </v>
      </c>
      <c r="N1968" t="str">
        <f t="shared" si="121"/>
        <v>台北市</v>
      </c>
      <c r="O1968">
        <f t="shared" si="122"/>
        <v>198000</v>
      </c>
      <c r="P1968" t="str">
        <f>_xlfn.XLOOKUP(N1968,區隔!$B$3:$B$20,區隔!C$3:C$20,0)</f>
        <v>北部</v>
      </c>
      <c r="Q1968" t="str">
        <f>LOOKUP(C1968,區隔!$F$3:$F$5,區隔!$E$3:$E$5)</f>
        <v>大坪數</v>
      </c>
      <c r="R1968">
        <f t="shared" si="123"/>
        <v>10</v>
      </c>
    </row>
    <row r="1969" spans="1:18" x14ac:dyDescent="0.3">
      <c r="A1969" s="7" t="s">
        <v>4084</v>
      </c>
      <c r="B1969" t="s">
        <v>1</v>
      </c>
      <c r="C1969">
        <v>37.270000000000003</v>
      </c>
      <c r="D1969" t="s">
        <v>850</v>
      </c>
      <c r="E1969" t="s">
        <v>53</v>
      </c>
      <c r="F1969" t="s">
        <v>4085</v>
      </c>
      <c r="G1969" t="s">
        <v>243</v>
      </c>
      <c r="H1969" t="str" cm="1">
        <f t="array" ref="H1969:I1969">_xlfn.TEXTSPLIT(SUBSTITUTE(D1969,"樓",""),"/",,,0)</f>
        <v>5</v>
      </c>
      <c r="I1969" t="str">
        <v>14</v>
      </c>
      <c r="J1969" cm="1">
        <f t="array" ref="J1969">GetNumByUnit(E1969,"房")</f>
        <v>3</v>
      </c>
      <c r="K1969" cm="1">
        <f t="array" ref="K1969">GetNumByUnit(E1969,"廳")</f>
        <v>2</v>
      </c>
      <c r="L1969" cm="1">
        <f t="array" ref="L1969">GetNumByUnit(E1969,"衛")</f>
        <v>2</v>
      </c>
      <c r="M1969" t="str">
        <f t="shared" si="120"/>
        <v xml:space="preserve"> 台南市安平區郡平路  </v>
      </c>
      <c r="N1969" t="str">
        <f t="shared" si="121"/>
        <v>台南市</v>
      </c>
      <c r="O1969">
        <f t="shared" si="122"/>
        <v>30000</v>
      </c>
      <c r="P1969" t="str">
        <f>_xlfn.XLOOKUP(N1969,區隔!$B$3:$B$20,區隔!C$3:C$20,0)</f>
        <v>南部</v>
      </c>
      <c r="Q1969" t="str">
        <f>LOOKUP(C1969,區隔!$F$3:$F$5,區隔!$E$3:$E$5)</f>
        <v>大坪數</v>
      </c>
      <c r="R1969">
        <f t="shared" si="123"/>
        <v>20</v>
      </c>
    </row>
    <row r="1970" spans="1:18" x14ac:dyDescent="0.3">
      <c r="A1970" s="7" t="s">
        <v>4086</v>
      </c>
      <c r="B1970" t="s">
        <v>1</v>
      </c>
      <c r="C1970">
        <v>25.28</v>
      </c>
      <c r="D1970" t="s">
        <v>2148</v>
      </c>
      <c r="E1970" t="s">
        <v>79</v>
      </c>
      <c r="F1970" t="s">
        <v>1948</v>
      </c>
      <c r="G1970" t="s">
        <v>143</v>
      </c>
      <c r="H1970" t="str" cm="1">
        <f t="array" ref="H1970:I1970">_xlfn.TEXTSPLIT(SUBSTITUTE(D1970,"樓",""),"/",,,0)</f>
        <v>9</v>
      </c>
      <c r="I1970" t="str">
        <v>13</v>
      </c>
      <c r="J1970" cm="1">
        <f t="array" ref="J1970">GetNumByUnit(E1970,"房")</f>
        <v>1</v>
      </c>
      <c r="K1970" cm="1">
        <f t="array" ref="K1970">GetNumByUnit(E1970,"廳")</f>
        <v>2</v>
      </c>
      <c r="L1970" cm="1">
        <f t="array" ref="L1970">GetNumByUnit(E1970,"衛")</f>
        <v>1</v>
      </c>
      <c r="M1970" t="str">
        <f t="shared" si="120"/>
        <v xml:space="preserve">新北市新店區央北二路  </v>
      </c>
      <c r="N1970" t="str">
        <f t="shared" si="121"/>
        <v>新北市</v>
      </c>
      <c r="O1970">
        <f t="shared" si="122"/>
        <v>36000</v>
      </c>
      <c r="P1970" t="str">
        <f>_xlfn.XLOOKUP(N1970,區隔!$B$3:$B$20,區隔!C$3:C$20,0)</f>
        <v>北部</v>
      </c>
      <c r="Q1970" t="str">
        <f>LOOKUP(C1970,區隔!$F$3:$F$5,區隔!$E$3:$E$5)</f>
        <v>中坪數</v>
      </c>
      <c r="R1970">
        <f t="shared" si="123"/>
        <v>20</v>
      </c>
    </row>
    <row r="1971" spans="1:18" x14ac:dyDescent="0.3">
      <c r="A1971" s="7" t="s">
        <v>4087</v>
      </c>
      <c r="B1971" t="s">
        <v>1</v>
      </c>
      <c r="C1971">
        <v>28.31</v>
      </c>
      <c r="D1971" t="s">
        <v>81</v>
      </c>
      <c r="E1971" t="s">
        <v>61</v>
      </c>
      <c r="F1971" t="s">
        <v>4088</v>
      </c>
      <c r="G1971" t="s">
        <v>214</v>
      </c>
      <c r="H1971" t="str" cm="1">
        <f t="array" ref="H1971:I1971">_xlfn.TEXTSPLIT(SUBSTITUTE(D1971,"樓",""),"/",,,0)</f>
        <v>4</v>
      </c>
      <c r="I1971" t="str">
        <v>14</v>
      </c>
      <c r="J1971" cm="1">
        <f t="array" ref="J1971">GetNumByUnit(E1971,"房")</f>
        <v>2</v>
      </c>
      <c r="K1971" cm="1">
        <f t="array" ref="K1971">GetNumByUnit(E1971,"廳")</f>
        <v>2</v>
      </c>
      <c r="L1971" cm="1">
        <f t="array" ref="L1971">GetNumByUnit(E1971,"衛")</f>
        <v>1</v>
      </c>
      <c r="M1971" t="str">
        <f t="shared" si="120"/>
        <v xml:space="preserve"> 桃園市平鎮區東豐路  </v>
      </c>
      <c r="N1971" t="str">
        <f t="shared" si="121"/>
        <v>桃園市</v>
      </c>
      <c r="O1971">
        <f t="shared" si="122"/>
        <v>18000</v>
      </c>
      <c r="P1971" t="str">
        <f>_xlfn.XLOOKUP(N1971,區隔!$B$3:$B$20,區隔!C$3:C$20,0)</f>
        <v>北部</v>
      </c>
      <c r="Q1971" t="str">
        <f>LOOKUP(C1971,區隔!$F$3:$F$5,區隔!$E$3:$E$5)</f>
        <v>中坪數</v>
      </c>
      <c r="R1971">
        <f t="shared" si="123"/>
        <v>20</v>
      </c>
    </row>
    <row r="1972" spans="1:18" x14ac:dyDescent="0.3">
      <c r="A1972" s="7" t="s">
        <v>4090</v>
      </c>
      <c r="B1972" t="s">
        <v>1</v>
      </c>
      <c r="C1972">
        <v>32.22</v>
      </c>
      <c r="D1972" t="s">
        <v>65</v>
      </c>
      <c r="E1972" t="s">
        <v>100</v>
      </c>
      <c r="F1972" t="s">
        <v>1755</v>
      </c>
      <c r="G1972" t="s">
        <v>493</v>
      </c>
      <c r="H1972" t="str" cm="1">
        <f t="array" ref="H1972:I1972">_xlfn.TEXTSPLIT(SUBSTITUTE(D1972,"樓",""),"/",,,0)</f>
        <v>4</v>
      </c>
      <c r="I1972" t="str">
        <v>4</v>
      </c>
      <c r="J1972" t="str" cm="1">
        <f t="array" ref="J1972">GetNumByUnit(E1972,"房")</f>
        <v/>
      </c>
      <c r="K1972" cm="1">
        <f t="array" ref="K1972">GetNumByUnit(E1972,"廳")</f>
        <v>1</v>
      </c>
      <c r="L1972" cm="1">
        <f t="array" ref="L1972">GetNumByUnit(E1972,"衛")</f>
        <v>1</v>
      </c>
      <c r="M1972" t="str">
        <f t="shared" si="120"/>
        <v xml:space="preserve">新北市泰山區明志路三段  </v>
      </c>
      <c r="N1972" t="str">
        <f t="shared" si="121"/>
        <v>新北市</v>
      </c>
      <c r="O1972">
        <f t="shared" si="122"/>
        <v>20000</v>
      </c>
      <c r="P1972" t="str">
        <f>_xlfn.XLOOKUP(N1972,區隔!$B$3:$B$20,區隔!C$3:C$20,0)</f>
        <v>北部</v>
      </c>
      <c r="Q1972" t="str">
        <f>LOOKUP(C1972,區隔!$F$3:$F$5,區隔!$E$3:$E$5)</f>
        <v>大坪數</v>
      </c>
      <c r="R1972">
        <f t="shared" si="123"/>
        <v>10</v>
      </c>
    </row>
    <row r="1973" spans="1:18" x14ac:dyDescent="0.3">
      <c r="A1973" s="7" t="s">
        <v>4091</v>
      </c>
      <c r="B1973" t="s">
        <v>1</v>
      </c>
      <c r="C1973">
        <v>51.43</v>
      </c>
      <c r="D1973" t="s">
        <v>145</v>
      </c>
      <c r="E1973" t="s">
        <v>53</v>
      </c>
      <c r="F1973" t="s">
        <v>4092</v>
      </c>
      <c r="G1973" t="s">
        <v>26</v>
      </c>
      <c r="H1973" t="str" cm="1">
        <f t="array" ref="H1973:I1973">_xlfn.TEXTSPLIT(SUBSTITUTE(D1973,"樓",""),"/",,,0)</f>
        <v>12</v>
      </c>
      <c r="I1973" t="str">
        <v>13</v>
      </c>
      <c r="J1973" cm="1">
        <f t="array" ref="J1973">GetNumByUnit(E1973,"房")</f>
        <v>3</v>
      </c>
      <c r="K1973" cm="1">
        <f t="array" ref="K1973">GetNumByUnit(E1973,"廳")</f>
        <v>2</v>
      </c>
      <c r="L1973" cm="1">
        <f t="array" ref="L1973">GetNumByUnit(E1973,"衛")</f>
        <v>2</v>
      </c>
      <c r="M1973" t="str">
        <f t="shared" si="120"/>
        <v xml:space="preserve">台南市永康區永榮路  </v>
      </c>
      <c r="N1973" t="str">
        <f t="shared" si="121"/>
        <v>台南市</v>
      </c>
      <c r="O1973">
        <f t="shared" si="122"/>
        <v>32000</v>
      </c>
      <c r="P1973" t="str">
        <f>_xlfn.XLOOKUP(N1973,區隔!$B$3:$B$20,區隔!C$3:C$20,0)</f>
        <v>南部</v>
      </c>
      <c r="Q1973" t="str">
        <f>LOOKUP(C1973,區隔!$F$3:$F$5,區隔!$E$3:$E$5)</f>
        <v>大坪數</v>
      </c>
      <c r="R1973">
        <f t="shared" si="123"/>
        <v>20</v>
      </c>
    </row>
    <row r="1974" spans="1:18" x14ac:dyDescent="0.3">
      <c r="A1974" s="7" t="s">
        <v>4093</v>
      </c>
      <c r="B1974" t="s">
        <v>1</v>
      </c>
      <c r="C1974">
        <v>64.98</v>
      </c>
      <c r="D1974" t="s">
        <v>574</v>
      </c>
      <c r="E1974" t="s">
        <v>53</v>
      </c>
      <c r="F1974" t="s">
        <v>4094</v>
      </c>
      <c r="G1974" t="s">
        <v>228</v>
      </c>
      <c r="H1974" t="str" cm="1">
        <f t="array" ref="H1974:I1974">_xlfn.TEXTSPLIT(SUBSTITUTE(D1974,"樓",""),"/",,,0)</f>
        <v>7</v>
      </c>
      <c r="I1974" t="str">
        <v>15</v>
      </c>
      <c r="J1974" cm="1">
        <f t="array" ref="J1974">GetNumByUnit(E1974,"房")</f>
        <v>3</v>
      </c>
      <c r="K1974" cm="1">
        <f t="array" ref="K1974">GetNumByUnit(E1974,"廳")</f>
        <v>2</v>
      </c>
      <c r="L1974" cm="1">
        <f t="array" ref="L1974">GetNumByUnit(E1974,"衛")</f>
        <v>2</v>
      </c>
      <c r="M1974" t="str">
        <f t="shared" si="120"/>
        <v xml:space="preserve"> 新北市淡水區濱海路一段  </v>
      </c>
      <c r="N1974" t="str">
        <f t="shared" si="121"/>
        <v>新北市</v>
      </c>
      <c r="O1974">
        <f t="shared" si="122"/>
        <v>35000</v>
      </c>
      <c r="P1974" t="str">
        <f>_xlfn.XLOOKUP(N1974,區隔!$B$3:$B$20,區隔!C$3:C$20,0)</f>
        <v>北部</v>
      </c>
      <c r="Q1974" t="str">
        <f>LOOKUP(C1974,區隔!$F$3:$F$5,區隔!$E$3:$E$5)</f>
        <v>大坪數</v>
      </c>
      <c r="R1974">
        <f t="shared" si="123"/>
        <v>20</v>
      </c>
    </row>
    <row r="1975" spans="1:18" x14ac:dyDescent="0.3">
      <c r="A1975" s="7" t="s">
        <v>4095</v>
      </c>
      <c r="B1975" t="s">
        <v>1</v>
      </c>
      <c r="C1975">
        <v>51.9</v>
      </c>
      <c r="D1975" t="s">
        <v>57</v>
      </c>
      <c r="E1975" t="s">
        <v>53</v>
      </c>
      <c r="F1975" t="s">
        <v>4096</v>
      </c>
      <c r="G1975" t="s">
        <v>195</v>
      </c>
      <c r="H1975" t="str" cm="1">
        <f t="array" ref="H1975:I1975">_xlfn.TEXTSPLIT(SUBSTITUTE(D1975,"樓",""),"/",,,0)</f>
        <v>12</v>
      </c>
      <c r="I1975" t="str">
        <v>12</v>
      </c>
      <c r="J1975" cm="1">
        <f t="array" ref="J1975">GetNumByUnit(E1975,"房")</f>
        <v>3</v>
      </c>
      <c r="K1975" cm="1">
        <f t="array" ref="K1975">GetNumByUnit(E1975,"廳")</f>
        <v>2</v>
      </c>
      <c r="L1975" cm="1">
        <f t="array" ref="L1975">GetNumByUnit(E1975,"衛")</f>
        <v>2</v>
      </c>
      <c r="M1975" t="str">
        <f t="shared" si="120"/>
        <v xml:space="preserve"> 新北市三重區三信路  </v>
      </c>
      <c r="N1975" t="str">
        <f t="shared" si="121"/>
        <v>新北市</v>
      </c>
      <c r="O1975">
        <f t="shared" si="122"/>
        <v>39000</v>
      </c>
      <c r="P1975" t="str">
        <f>_xlfn.XLOOKUP(N1975,區隔!$B$3:$B$20,區隔!C$3:C$20,0)</f>
        <v>北部</v>
      </c>
      <c r="Q1975" t="str">
        <f>LOOKUP(C1975,區隔!$F$3:$F$5,區隔!$E$3:$E$5)</f>
        <v>大坪數</v>
      </c>
      <c r="R1975">
        <f t="shared" si="123"/>
        <v>20</v>
      </c>
    </row>
    <row r="1976" spans="1:18" x14ac:dyDescent="0.3">
      <c r="A1976" s="7" t="s">
        <v>4097</v>
      </c>
      <c r="B1976" t="s">
        <v>1</v>
      </c>
      <c r="C1976">
        <v>78.06</v>
      </c>
      <c r="D1976" t="s">
        <v>324</v>
      </c>
      <c r="E1976" t="s">
        <v>640</v>
      </c>
      <c r="F1976" t="s">
        <v>2304</v>
      </c>
      <c r="G1976" t="s">
        <v>23</v>
      </c>
      <c r="H1976" t="str" cm="1">
        <f t="array" ref="H1976:I1976">_xlfn.TEXTSPLIT(SUBSTITUTE(D1976,"樓",""),"/",,,0)</f>
        <v>9</v>
      </c>
      <c r="I1976" t="str">
        <v>14</v>
      </c>
      <c r="J1976" cm="1">
        <f t="array" ref="J1976">GetNumByUnit(E1976,"房")</f>
        <v>3</v>
      </c>
      <c r="K1976" cm="1">
        <f t="array" ref="K1976">GetNumByUnit(E1976,"廳")</f>
        <v>2</v>
      </c>
      <c r="L1976" cm="1">
        <f t="array" ref="L1976">GetNumByUnit(E1976,"衛")</f>
        <v>3</v>
      </c>
      <c r="M1976" t="str">
        <f t="shared" si="120"/>
        <v xml:space="preserve">新竹市新竹市民權路  </v>
      </c>
      <c r="N1976" t="str">
        <f t="shared" si="121"/>
        <v>新竹市</v>
      </c>
      <c r="O1976">
        <f t="shared" si="122"/>
        <v>40000</v>
      </c>
      <c r="P1976" t="str">
        <f>_xlfn.XLOOKUP(N1976,區隔!$B$3:$B$20,區隔!C$3:C$20,0)</f>
        <v>北部</v>
      </c>
      <c r="Q1976" t="str">
        <f>LOOKUP(C1976,區隔!$F$3:$F$5,區隔!$E$3:$E$5)</f>
        <v>大坪數</v>
      </c>
      <c r="R1976">
        <f t="shared" si="123"/>
        <v>20</v>
      </c>
    </row>
    <row r="1977" spans="1:18" x14ac:dyDescent="0.3">
      <c r="A1977" s="7" t="s">
        <v>4098</v>
      </c>
      <c r="B1977" t="s">
        <v>1</v>
      </c>
      <c r="C1977">
        <v>56.3</v>
      </c>
      <c r="D1977" t="s">
        <v>299</v>
      </c>
      <c r="E1977" t="s">
        <v>53</v>
      </c>
      <c r="F1977" t="s">
        <v>4099</v>
      </c>
      <c r="G1977" t="s">
        <v>1800</v>
      </c>
      <c r="H1977" t="str" cm="1">
        <f t="array" ref="H1977:I1977">_xlfn.TEXTSPLIT(SUBSTITUTE(D1977,"樓",""),"/",,,0)</f>
        <v>4</v>
      </c>
      <c r="I1977" t="str">
        <v>15</v>
      </c>
      <c r="J1977" cm="1">
        <f t="array" ref="J1977">GetNumByUnit(E1977,"房")</f>
        <v>3</v>
      </c>
      <c r="K1977" cm="1">
        <f t="array" ref="K1977">GetNumByUnit(E1977,"廳")</f>
        <v>2</v>
      </c>
      <c r="L1977" cm="1">
        <f t="array" ref="L1977">GetNumByUnit(E1977,"衛")</f>
        <v>2</v>
      </c>
      <c r="M1977" t="str">
        <f t="shared" si="120"/>
        <v xml:space="preserve">台中市太平區新安街  </v>
      </c>
      <c r="N1977" t="str">
        <f t="shared" si="121"/>
        <v>台中市</v>
      </c>
      <c r="O1977">
        <f t="shared" si="122"/>
        <v>33500</v>
      </c>
      <c r="P1977" t="str">
        <f>_xlfn.XLOOKUP(N1977,區隔!$B$3:$B$20,區隔!C$3:C$20,0)</f>
        <v>中部</v>
      </c>
      <c r="Q1977" t="str">
        <f>LOOKUP(C1977,區隔!$F$3:$F$5,區隔!$E$3:$E$5)</f>
        <v>大坪數</v>
      </c>
      <c r="R1977">
        <f t="shared" si="123"/>
        <v>20</v>
      </c>
    </row>
    <row r="1978" spans="1:18" x14ac:dyDescent="0.3">
      <c r="A1978" s="7" t="s">
        <v>1168</v>
      </c>
      <c r="B1978" t="s">
        <v>1</v>
      </c>
      <c r="C1978">
        <v>78.239999999999995</v>
      </c>
      <c r="D1978" t="s">
        <v>166</v>
      </c>
      <c r="E1978" t="s">
        <v>183</v>
      </c>
      <c r="F1978" t="s">
        <v>8</v>
      </c>
      <c r="G1978" t="s">
        <v>1169</v>
      </c>
      <c r="H1978" t="str" cm="1">
        <f t="array" ref="H1978:I1978">_xlfn.TEXTSPLIT(SUBSTITUTE(D1978,"樓",""),"/",,,0)</f>
        <v>6</v>
      </c>
      <c r="I1978" t="str">
        <v>7</v>
      </c>
      <c r="J1978" cm="1">
        <f t="array" ref="J1978">GetNumByUnit(E1978,"房")</f>
        <v>4</v>
      </c>
      <c r="K1978" cm="1">
        <f t="array" ref="K1978">GetNumByUnit(E1978,"廳")</f>
        <v>2</v>
      </c>
      <c r="L1978" cm="1">
        <f t="array" ref="L1978">GetNumByUnit(E1978,"衛")</f>
        <v>3</v>
      </c>
      <c r="M1978" t="str">
        <f t="shared" si="120"/>
        <v xml:space="preserve">台北市士林區中山北路七段  </v>
      </c>
      <c r="N1978" t="str">
        <f t="shared" si="121"/>
        <v>台北市</v>
      </c>
      <c r="O1978">
        <f t="shared" si="122"/>
        <v>76000</v>
      </c>
      <c r="P1978" t="str">
        <f>_xlfn.XLOOKUP(N1978,區隔!$B$3:$B$20,區隔!C$3:C$20,0)</f>
        <v>北部</v>
      </c>
      <c r="Q1978" t="str">
        <f>LOOKUP(C1978,區隔!$F$3:$F$5,區隔!$E$3:$E$5)</f>
        <v>大坪數</v>
      </c>
      <c r="R1978">
        <f t="shared" si="123"/>
        <v>10</v>
      </c>
    </row>
    <row r="1979" spans="1:18" x14ac:dyDescent="0.3">
      <c r="A1979" s="7" t="s">
        <v>4100</v>
      </c>
      <c r="B1979" t="s">
        <v>1</v>
      </c>
      <c r="C1979">
        <v>36.119999999999997</v>
      </c>
      <c r="D1979" t="s">
        <v>129</v>
      </c>
      <c r="E1979" t="s">
        <v>61</v>
      </c>
      <c r="F1979" t="s">
        <v>2951</v>
      </c>
      <c r="G1979" t="s">
        <v>83</v>
      </c>
      <c r="H1979" t="str" cm="1">
        <f t="array" ref="H1979:I1979">_xlfn.TEXTSPLIT(SUBSTITUTE(D1979,"樓",""),"/",,,0)</f>
        <v>9</v>
      </c>
      <c r="I1979" t="str">
        <v>12</v>
      </c>
      <c r="J1979" cm="1">
        <f t="array" ref="J1979">GetNumByUnit(E1979,"房")</f>
        <v>2</v>
      </c>
      <c r="K1979" cm="1">
        <f t="array" ref="K1979">GetNumByUnit(E1979,"廳")</f>
        <v>2</v>
      </c>
      <c r="L1979" cm="1">
        <f t="array" ref="L1979">GetNumByUnit(E1979,"衛")</f>
        <v>1</v>
      </c>
      <c r="M1979" t="str">
        <f t="shared" si="120"/>
        <v xml:space="preserve">新竹縣竹北市隘口六街  </v>
      </c>
      <c r="N1979" t="str">
        <f t="shared" si="121"/>
        <v>新竹縣</v>
      </c>
      <c r="O1979">
        <f t="shared" si="122"/>
        <v>27000</v>
      </c>
      <c r="P1979" t="str">
        <f>_xlfn.XLOOKUP(N1979,區隔!$B$3:$B$20,區隔!C$3:C$20,0)</f>
        <v>北部</v>
      </c>
      <c r="Q1979" t="str">
        <f>LOOKUP(C1979,區隔!$F$3:$F$5,區隔!$E$3:$E$5)</f>
        <v>大坪數</v>
      </c>
      <c r="R1979">
        <f t="shared" si="123"/>
        <v>20</v>
      </c>
    </row>
    <row r="1980" spans="1:18" x14ac:dyDescent="0.3">
      <c r="A1980" s="7" t="s">
        <v>4101</v>
      </c>
      <c r="B1980" t="s">
        <v>1</v>
      </c>
      <c r="C1980">
        <v>46.7</v>
      </c>
      <c r="D1980" t="s">
        <v>284</v>
      </c>
      <c r="E1980" t="s">
        <v>4102</v>
      </c>
      <c r="F1980" t="s">
        <v>4103</v>
      </c>
      <c r="G1980" t="s">
        <v>228</v>
      </c>
      <c r="H1980" t="str" cm="1">
        <f t="array" ref="H1980:I1980">_xlfn.TEXTSPLIT(SUBSTITUTE(D1980,"樓",""),"/",,,0)</f>
        <v>1-2</v>
      </c>
      <c r="I1980" t="str">
        <v>2</v>
      </c>
      <c r="J1980" cm="1">
        <f t="array" ref="J1980">GetNumByUnit(E1980,"房")</f>
        <v>6</v>
      </c>
      <c r="K1980" cm="1">
        <f t="array" ref="K1980">GetNumByUnit(E1980,"廳")</f>
        <v>3</v>
      </c>
      <c r="L1980" cm="1">
        <f t="array" ref="L1980">GetNumByUnit(E1980,"衛")</f>
        <v>4</v>
      </c>
      <c r="M1980" t="str">
        <f t="shared" si="120"/>
        <v xml:space="preserve">桃園市平鎮區中庸路  </v>
      </c>
      <c r="N1980" t="str">
        <f t="shared" si="121"/>
        <v>桃園市</v>
      </c>
      <c r="O1980">
        <f t="shared" si="122"/>
        <v>35000</v>
      </c>
      <c r="P1980" t="str">
        <f>_xlfn.XLOOKUP(N1980,區隔!$B$3:$B$20,區隔!C$3:C$20,0)</f>
        <v>北部</v>
      </c>
      <c r="Q1980" t="str">
        <f>LOOKUP(C1980,區隔!$F$3:$F$5,區隔!$E$3:$E$5)</f>
        <v>大坪數</v>
      </c>
      <c r="R1980">
        <f t="shared" si="123"/>
        <v>10</v>
      </c>
    </row>
    <row r="1981" spans="1:18" x14ac:dyDescent="0.3">
      <c r="A1981" s="7" t="s">
        <v>4104</v>
      </c>
      <c r="B1981" t="s">
        <v>1</v>
      </c>
      <c r="C1981">
        <v>37.840000000000003</v>
      </c>
      <c r="D1981" t="s">
        <v>778</v>
      </c>
      <c r="E1981" t="s">
        <v>187</v>
      </c>
      <c r="F1981" t="s">
        <v>2222</v>
      </c>
      <c r="G1981" t="s">
        <v>26</v>
      </c>
      <c r="H1981" t="str" cm="1">
        <f t="array" ref="H1981:I1981">_xlfn.TEXTSPLIT(SUBSTITUTE(D1981,"樓",""),"/",,,0)</f>
        <v>11</v>
      </c>
      <c r="I1981" t="str">
        <v>18</v>
      </c>
      <c r="J1981" cm="1">
        <f t="array" ref="J1981">GetNumByUnit(E1981,"房")</f>
        <v>3</v>
      </c>
      <c r="K1981" cm="1">
        <f t="array" ref="K1981">GetNumByUnit(E1981,"廳")</f>
        <v>2</v>
      </c>
      <c r="L1981" cm="1">
        <f t="array" ref="L1981">GetNumByUnit(E1981,"衛")</f>
        <v>1</v>
      </c>
      <c r="M1981" t="str">
        <f t="shared" si="120"/>
        <v xml:space="preserve">台中市西屯區文心路三段  </v>
      </c>
      <c r="N1981" t="str">
        <f t="shared" si="121"/>
        <v>台中市</v>
      </c>
      <c r="O1981">
        <f t="shared" si="122"/>
        <v>32000</v>
      </c>
      <c r="P1981" t="str">
        <f>_xlfn.XLOOKUP(N1981,區隔!$B$3:$B$20,區隔!C$3:C$20,0)</f>
        <v>中部</v>
      </c>
      <c r="Q1981" t="str">
        <f>LOOKUP(C1981,區隔!$F$3:$F$5,區隔!$E$3:$E$5)</f>
        <v>大坪數</v>
      </c>
      <c r="R1981">
        <f t="shared" si="123"/>
        <v>20</v>
      </c>
    </row>
    <row r="1982" spans="1:18" x14ac:dyDescent="0.3">
      <c r="A1982" s="7" t="s">
        <v>4106</v>
      </c>
      <c r="B1982" t="s">
        <v>1</v>
      </c>
      <c r="C1982">
        <v>48.46</v>
      </c>
      <c r="D1982" t="s">
        <v>834</v>
      </c>
      <c r="E1982" t="s">
        <v>53</v>
      </c>
      <c r="F1982" t="s">
        <v>4107</v>
      </c>
      <c r="G1982" t="s">
        <v>89</v>
      </c>
      <c r="H1982" t="str" cm="1">
        <f t="array" ref="H1982:I1982">_xlfn.TEXTSPLIT(SUBSTITUTE(D1982,"樓",""),"/",,,0)</f>
        <v>4</v>
      </c>
      <c r="I1982" t="str">
        <v>13</v>
      </c>
      <c r="J1982" cm="1">
        <f t="array" ref="J1982">GetNumByUnit(E1982,"房")</f>
        <v>3</v>
      </c>
      <c r="K1982" cm="1">
        <f t="array" ref="K1982">GetNumByUnit(E1982,"廳")</f>
        <v>2</v>
      </c>
      <c r="L1982" cm="1">
        <f t="array" ref="L1982">GetNumByUnit(E1982,"衛")</f>
        <v>2</v>
      </c>
      <c r="M1982" t="str">
        <f t="shared" si="120"/>
        <v xml:space="preserve">新北市五股區成泰路一段  </v>
      </c>
      <c r="N1982" t="str">
        <f t="shared" si="121"/>
        <v>新北市</v>
      </c>
      <c r="O1982">
        <f t="shared" si="122"/>
        <v>28000</v>
      </c>
      <c r="P1982" t="str">
        <f>_xlfn.XLOOKUP(N1982,區隔!$B$3:$B$20,區隔!C$3:C$20,0)</f>
        <v>北部</v>
      </c>
      <c r="Q1982" t="str">
        <f>LOOKUP(C1982,區隔!$F$3:$F$5,區隔!$E$3:$E$5)</f>
        <v>大坪數</v>
      </c>
      <c r="R1982">
        <f t="shared" si="123"/>
        <v>20</v>
      </c>
    </row>
    <row r="1983" spans="1:18" x14ac:dyDescent="0.3">
      <c r="A1983" s="7" t="s">
        <v>4108</v>
      </c>
      <c r="B1983" t="s">
        <v>1</v>
      </c>
      <c r="C1983">
        <v>67.27</v>
      </c>
      <c r="D1983" t="s">
        <v>1163</v>
      </c>
      <c r="E1983" t="s">
        <v>4109</v>
      </c>
      <c r="F1983" t="s">
        <v>4110</v>
      </c>
      <c r="G1983" t="s">
        <v>41</v>
      </c>
      <c r="H1983" t="str" cm="1">
        <f t="array" ref="H1983:I1983">_xlfn.TEXTSPLIT(SUBSTITUTE(D1983,"樓",""),"/",,,0)</f>
        <v>B1-3</v>
      </c>
      <c r="I1983" t="str">
        <v>3</v>
      </c>
      <c r="J1983" cm="1">
        <f t="array" ref="J1983">GetNumByUnit(E1983,"房")</f>
        <v>3</v>
      </c>
      <c r="K1983" cm="1">
        <f t="array" ref="K1983">GetNumByUnit(E1983,"廳")</f>
        <v>2</v>
      </c>
      <c r="L1983" cm="1">
        <f t="array" ref="L1983">GetNumByUnit(E1983,"衛")</f>
        <v>3</v>
      </c>
      <c r="M1983" t="str">
        <f t="shared" si="120"/>
        <v xml:space="preserve">台中市南屯區惠德街  </v>
      </c>
      <c r="N1983" t="str">
        <f t="shared" si="121"/>
        <v>台中市</v>
      </c>
      <c r="O1983">
        <f t="shared" si="122"/>
        <v>45000</v>
      </c>
      <c r="P1983" t="str">
        <f>_xlfn.XLOOKUP(N1983,區隔!$B$3:$B$20,區隔!C$3:C$20,0)</f>
        <v>中部</v>
      </c>
      <c r="Q1983" t="str">
        <f>LOOKUP(C1983,區隔!$F$3:$F$5,區隔!$E$3:$E$5)</f>
        <v>大坪數</v>
      </c>
      <c r="R1983">
        <f t="shared" si="123"/>
        <v>10</v>
      </c>
    </row>
    <row r="1984" spans="1:18" x14ac:dyDescent="0.3">
      <c r="A1984" s="7" t="s">
        <v>4111</v>
      </c>
      <c r="B1984" t="s">
        <v>1</v>
      </c>
      <c r="C1984">
        <v>66.72</v>
      </c>
      <c r="D1984" t="s">
        <v>1163</v>
      </c>
      <c r="E1984" t="s">
        <v>4112</v>
      </c>
      <c r="F1984" t="s">
        <v>4110</v>
      </c>
      <c r="G1984" t="s">
        <v>41</v>
      </c>
      <c r="H1984" t="str" cm="1">
        <f t="array" ref="H1984:I1984">_xlfn.TEXTSPLIT(SUBSTITUTE(D1984,"樓",""),"/",,,0)</f>
        <v>B1-3</v>
      </c>
      <c r="I1984" t="str">
        <v>3</v>
      </c>
      <c r="J1984" cm="1">
        <f t="array" ref="J1984">GetNumByUnit(E1984,"房")</f>
        <v>5</v>
      </c>
      <c r="K1984" cm="1">
        <f t="array" ref="K1984">GetNumByUnit(E1984,"廳")</f>
        <v>2</v>
      </c>
      <c r="L1984" cm="1">
        <f t="array" ref="L1984">GetNumByUnit(E1984,"衛")</f>
        <v>4</v>
      </c>
      <c r="M1984" t="str">
        <f t="shared" si="120"/>
        <v xml:space="preserve">台中市南屯區惠德街  </v>
      </c>
      <c r="N1984" t="str">
        <f t="shared" si="121"/>
        <v>台中市</v>
      </c>
      <c r="O1984">
        <f t="shared" si="122"/>
        <v>45000</v>
      </c>
      <c r="P1984" t="str">
        <f>_xlfn.XLOOKUP(N1984,區隔!$B$3:$B$20,區隔!C$3:C$20,0)</f>
        <v>中部</v>
      </c>
      <c r="Q1984" t="str">
        <f>LOOKUP(C1984,區隔!$F$3:$F$5,區隔!$E$3:$E$5)</f>
        <v>大坪數</v>
      </c>
      <c r="R1984">
        <f t="shared" si="123"/>
        <v>10</v>
      </c>
    </row>
    <row r="1985" spans="1:18" x14ac:dyDescent="0.3">
      <c r="A1985" s="7" t="s">
        <v>4113</v>
      </c>
      <c r="B1985" t="s">
        <v>1</v>
      </c>
      <c r="C1985">
        <v>133.99</v>
      </c>
      <c r="D1985" t="s">
        <v>1163</v>
      </c>
      <c r="E1985" t="s">
        <v>4114</v>
      </c>
      <c r="F1985" t="s">
        <v>4110</v>
      </c>
      <c r="G1985" t="s">
        <v>497</v>
      </c>
      <c r="H1985" t="str" cm="1">
        <f t="array" ref="H1985:I1985">_xlfn.TEXTSPLIT(SUBSTITUTE(D1985,"樓",""),"/",,,0)</f>
        <v>B1-3</v>
      </c>
      <c r="I1985" t="str">
        <v>3</v>
      </c>
      <c r="J1985" cm="1">
        <f t="array" ref="J1985">GetNumByUnit(E1985,"房")</f>
        <v>8</v>
      </c>
      <c r="K1985" cm="1">
        <f t="array" ref="K1985">GetNumByUnit(E1985,"廳")</f>
        <v>4</v>
      </c>
      <c r="L1985" cm="1">
        <f t="array" ref="L1985">GetNumByUnit(E1985,"衛")</f>
        <v>7</v>
      </c>
      <c r="M1985" t="str">
        <f t="shared" si="120"/>
        <v xml:space="preserve">台中市南屯區惠德街  </v>
      </c>
      <c r="N1985" t="str">
        <f t="shared" si="121"/>
        <v>台中市</v>
      </c>
      <c r="O1985">
        <f t="shared" si="122"/>
        <v>90000</v>
      </c>
      <c r="P1985" t="str">
        <f>_xlfn.XLOOKUP(N1985,區隔!$B$3:$B$20,區隔!C$3:C$20,0)</f>
        <v>中部</v>
      </c>
      <c r="Q1985" t="str">
        <f>LOOKUP(C1985,區隔!$F$3:$F$5,區隔!$E$3:$E$5)</f>
        <v>大坪數</v>
      </c>
      <c r="R1985">
        <f t="shared" si="123"/>
        <v>10</v>
      </c>
    </row>
    <row r="1986" spans="1:18" x14ac:dyDescent="0.3">
      <c r="A1986" s="7" t="s">
        <v>1171</v>
      </c>
      <c r="B1986" t="s">
        <v>1</v>
      </c>
      <c r="C1986">
        <v>13.63</v>
      </c>
      <c r="D1986" t="s">
        <v>69</v>
      </c>
      <c r="E1986" t="s">
        <v>56</v>
      </c>
      <c r="F1986" t="s">
        <v>1172</v>
      </c>
      <c r="G1986" t="s">
        <v>228</v>
      </c>
      <c r="H1986" t="str" cm="1">
        <f t="array" ref="H1986:I1986">_xlfn.TEXTSPLIT(SUBSTITUTE(D1986,"樓",""),"/",,,0)</f>
        <v>10</v>
      </c>
      <c r="I1986" t="str">
        <v>12</v>
      </c>
      <c r="J1986" cm="1">
        <f t="array" ref="J1986">GetNumByUnit(E1986,"房")</f>
        <v>1</v>
      </c>
      <c r="K1986" cm="1">
        <f t="array" ref="K1986">GetNumByUnit(E1986,"廳")</f>
        <v>1</v>
      </c>
      <c r="L1986" cm="1">
        <f t="array" ref="L1986">GetNumByUnit(E1986,"衛")</f>
        <v>1</v>
      </c>
      <c r="M1986" t="str">
        <f t="shared" si="120"/>
        <v xml:space="preserve">台北市中山區復興南路一段  </v>
      </c>
      <c r="N1986" t="str">
        <f t="shared" si="121"/>
        <v>台北市</v>
      </c>
      <c r="O1986">
        <f t="shared" si="122"/>
        <v>35000</v>
      </c>
      <c r="P1986" t="str">
        <f>_xlfn.XLOOKUP(N1986,區隔!$B$3:$B$20,區隔!C$3:C$20,0)</f>
        <v>北部</v>
      </c>
      <c r="Q1986" t="str">
        <f>LOOKUP(C1986,區隔!$F$3:$F$5,區隔!$E$3:$E$5)</f>
        <v>小坪數</v>
      </c>
      <c r="R1986">
        <f t="shared" si="123"/>
        <v>20</v>
      </c>
    </row>
    <row r="1987" spans="1:18" x14ac:dyDescent="0.3">
      <c r="A1987" s="7" t="s">
        <v>4118</v>
      </c>
      <c r="B1987" t="s">
        <v>1</v>
      </c>
      <c r="C1987">
        <v>36.799999999999997</v>
      </c>
      <c r="D1987" t="s">
        <v>124</v>
      </c>
      <c r="E1987" t="s">
        <v>374</v>
      </c>
      <c r="F1987" t="s">
        <v>4119</v>
      </c>
      <c r="G1987" t="s">
        <v>243</v>
      </c>
      <c r="H1987" t="str" cm="1">
        <f t="array" ref="H1987:I1987">_xlfn.TEXTSPLIT(SUBSTITUTE(D1987,"樓",""),"/",,,0)</f>
        <v>1</v>
      </c>
      <c r="I1987" t="str">
        <v>3</v>
      </c>
      <c r="J1987" cm="1">
        <f t="array" ref="J1987">GetNumByUnit(E1987,"房")</f>
        <v>3</v>
      </c>
      <c r="K1987" cm="1">
        <f t="array" ref="K1987">GetNumByUnit(E1987,"廳")</f>
        <v>3</v>
      </c>
      <c r="L1987" cm="1">
        <f t="array" ref="L1987">GetNumByUnit(E1987,"衛")</f>
        <v>2</v>
      </c>
      <c r="M1987" t="str">
        <f t="shared" ref="M1987:M2050" si="124">IFERROR(_xlfn.TEXTAFTER(F1987,"/",LEN(F1987)-LEN(SUBSTITUTE(F1987,"/",""))),F1987)</f>
        <v xml:space="preserve">新北市土城區清水路  </v>
      </c>
      <c r="N1987" t="str">
        <f t="shared" ref="N1987:N2050" si="125">TRIM(LEFT(M1987,MIN(IFERROR(SEARCH("縣",M1987),999),IFERROR(SEARCH("市",M1987),999))))</f>
        <v>新北市</v>
      </c>
      <c r="O1987">
        <f t="shared" ref="O1987:O2050" si="126">VALUE(SUBSTITUTE(SUBSTITUTE(G1987,",", ""),"元/月",""))</f>
        <v>30000</v>
      </c>
      <c r="P1987" t="str">
        <f>_xlfn.XLOOKUP(N1987,區隔!$B$3:$B$20,區隔!C$3:C$20,0)</f>
        <v>北部</v>
      </c>
      <c r="Q1987" t="str">
        <f>LOOKUP(C1987,區隔!$F$3:$F$5,區隔!$E$3:$E$5)</f>
        <v>大坪數</v>
      </c>
      <c r="R1987">
        <f t="shared" ref="R1987:R2050" si="127">_xlfn.XLOOKUP(CEILING(I1987,10),_xlfn.SEQUENCE(100,,10,10),_xlfn.SEQUENCE(100,,10,10))</f>
        <v>10</v>
      </c>
    </row>
    <row r="1988" spans="1:18" x14ac:dyDescent="0.3">
      <c r="A1988" s="7" t="s">
        <v>1173</v>
      </c>
      <c r="B1988" t="s">
        <v>1</v>
      </c>
      <c r="C1988">
        <v>33.49</v>
      </c>
      <c r="D1988" t="s">
        <v>64</v>
      </c>
      <c r="E1988" t="s">
        <v>1174</v>
      </c>
      <c r="F1988" t="s">
        <v>1175</v>
      </c>
      <c r="G1988" t="s">
        <v>463</v>
      </c>
      <c r="H1988" t="str" cm="1">
        <f t="array" ref="H1988:I1988">_xlfn.TEXTSPLIT(SUBSTITUTE(D1988,"樓",""),"/",,,0)</f>
        <v>1</v>
      </c>
      <c r="I1988" t="str">
        <v>4</v>
      </c>
      <c r="J1988" cm="1">
        <f t="array" ref="J1988">GetNumByUnit(E1988,"房")</f>
        <v>5</v>
      </c>
      <c r="K1988" cm="1">
        <f t="array" ref="K1988">GetNumByUnit(E1988,"廳")</f>
        <v>2</v>
      </c>
      <c r="L1988" cm="1">
        <f t="array" ref="L1988">GetNumByUnit(E1988,"衛")</f>
        <v>3</v>
      </c>
      <c r="M1988" t="str">
        <f t="shared" si="124"/>
        <v xml:space="preserve">台北市大安區辛亥路三段  </v>
      </c>
      <c r="N1988" t="str">
        <f t="shared" si="125"/>
        <v>台北市</v>
      </c>
      <c r="O1988">
        <f t="shared" si="126"/>
        <v>88000</v>
      </c>
      <c r="P1988" t="str">
        <f>_xlfn.XLOOKUP(N1988,區隔!$B$3:$B$20,區隔!C$3:C$20,0)</f>
        <v>北部</v>
      </c>
      <c r="Q1988" t="str">
        <f>LOOKUP(C1988,區隔!$F$3:$F$5,區隔!$E$3:$E$5)</f>
        <v>大坪數</v>
      </c>
      <c r="R1988">
        <f t="shared" si="127"/>
        <v>10</v>
      </c>
    </row>
    <row r="1989" spans="1:18" x14ac:dyDescent="0.3">
      <c r="A1989" s="7" t="s">
        <v>4120</v>
      </c>
      <c r="B1989" t="s">
        <v>1</v>
      </c>
      <c r="C1989">
        <v>15.25</v>
      </c>
      <c r="D1989" t="s">
        <v>159</v>
      </c>
      <c r="E1989" t="s">
        <v>56</v>
      </c>
      <c r="F1989" t="s">
        <v>3400</v>
      </c>
      <c r="G1989" t="s">
        <v>26</v>
      </c>
      <c r="H1989" t="str" cm="1">
        <f t="array" ref="H1989:I1989">_xlfn.TEXTSPLIT(SUBSTITUTE(D1989,"樓",""),"/",,,0)</f>
        <v>11</v>
      </c>
      <c r="I1989" t="str">
        <v>15</v>
      </c>
      <c r="J1989" cm="1">
        <f t="array" ref="J1989">GetNumByUnit(E1989,"房")</f>
        <v>1</v>
      </c>
      <c r="K1989" cm="1">
        <f t="array" ref="K1989">GetNumByUnit(E1989,"廳")</f>
        <v>1</v>
      </c>
      <c r="L1989" cm="1">
        <f t="array" ref="L1989">GetNumByUnit(E1989,"衛")</f>
        <v>1</v>
      </c>
      <c r="M1989" t="str">
        <f t="shared" si="124"/>
        <v xml:space="preserve">新北市新店區十四張路  </v>
      </c>
      <c r="N1989" t="str">
        <f t="shared" si="125"/>
        <v>新北市</v>
      </c>
      <c r="O1989">
        <f t="shared" si="126"/>
        <v>32000</v>
      </c>
      <c r="P1989" t="str">
        <f>_xlfn.XLOOKUP(N1989,區隔!$B$3:$B$20,區隔!C$3:C$20,0)</f>
        <v>北部</v>
      </c>
      <c r="Q1989" t="str">
        <f>LOOKUP(C1989,區隔!$F$3:$F$5,區隔!$E$3:$E$5)</f>
        <v>中坪數</v>
      </c>
      <c r="R1989">
        <f t="shared" si="127"/>
        <v>20</v>
      </c>
    </row>
    <row r="1990" spans="1:18" x14ac:dyDescent="0.3">
      <c r="A1990" s="7" t="s">
        <v>4121</v>
      </c>
      <c r="B1990" t="s">
        <v>1</v>
      </c>
      <c r="C1990">
        <v>55.1</v>
      </c>
      <c r="D1990" t="s">
        <v>4122</v>
      </c>
      <c r="E1990" t="s">
        <v>3874</v>
      </c>
      <c r="F1990" t="s">
        <v>3875</v>
      </c>
      <c r="G1990" t="s">
        <v>29</v>
      </c>
      <c r="H1990" t="str" cm="1">
        <f t="array" ref="H1990:I1990">_xlfn.TEXTSPLIT(SUBSTITUTE(D1990,"樓",""),"/",,,0)</f>
        <v>B1-1</v>
      </c>
      <c r="I1990" t="str">
        <v>9</v>
      </c>
      <c r="J1990" cm="1">
        <f t="array" ref="J1990">GetNumByUnit(E1990,"房")</f>
        <v>3</v>
      </c>
      <c r="K1990" cm="1">
        <f t="array" ref="K1990">GetNumByUnit(E1990,"廳")</f>
        <v>2</v>
      </c>
      <c r="L1990" cm="1">
        <f t="array" ref="L1990">GetNumByUnit(E1990,"衛")</f>
        <v>2</v>
      </c>
      <c r="M1990" t="str">
        <f t="shared" si="124"/>
        <v xml:space="preserve">桃園市中壢區後興路一段  </v>
      </c>
      <c r="N1990" t="str">
        <f t="shared" si="125"/>
        <v>桃園市</v>
      </c>
      <c r="O1990">
        <f t="shared" si="126"/>
        <v>25000</v>
      </c>
      <c r="P1990" t="str">
        <f>_xlfn.XLOOKUP(N1990,區隔!$B$3:$B$20,區隔!C$3:C$20,0)</f>
        <v>北部</v>
      </c>
      <c r="Q1990" t="str">
        <f>LOOKUP(C1990,區隔!$F$3:$F$5,區隔!$E$3:$E$5)</f>
        <v>大坪數</v>
      </c>
      <c r="R1990">
        <f t="shared" si="127"/>
        <v>10</v>
      </c>
    </row>
    <row r="1991" spans="1:18" x14ac:dyDescent="0.3">
      <c r="A1991" s="7" t="s">
        <v>4123</v>
      </c>
      <c r="B1991" t="s">
        <v>1</v>
      </c>
      <c r="C1991">
        <v>38.229999999999997</v>
      </c>
      <c r="D1991" t="s">
        <v>552</v>
      </c>
      <c r="E1991" t="s">
        <v>53</v>
      </c>
      <c r="F1991" t="s">
        <v>4124</v>
      </c>
      <c r="G1991" t="s">
        <v>245</v>
      </c>
      <c r="H1991" t="str" cm="1">
        <f t="array" ref="H1991:I1991">_xlfn.TEXTSPLIT(SUBSTITUTE(D1991,"樓",""),"/",,,0)</f>
        <v>6</v>
      </c>
      <c r="I1991" t="str">
        <v>6</v>
      </c>
      <c r="J1991" cm="1">
        <f t="array" ref="J1991">GetNumByUnit(E1991,"房")</f>
        <v>3</v>
      </c>
      <c r="K1991" cm="1">
        <f t="array" ref="K1991">GetNumByUnit(E1991,"廳")</f>
        <v>2</v>
      </c>
      <c r="L1991" cm="1">
        <f t="array" ref="L1991">GetNumByUnit(E1991,"衛")</f>
        <v>2</v>
      </c>
      <c r="M1991" t="str">
        <f t="shared" si="124"/>
        <v xml:space="preserve">桃園市桃園區民富三街  </v>
      </c>
      <c r="N1991" t="str">
        <f t="shared" si="125"/>
        <v>桃園市</v>
      </c>
      <c r="O1991">
        <f t="shared" si="126"/>
        <v>23000</v>
      </c>
      <c r="P1991" t="str">
        <f>_xlfn.XLOOKUP(N1991,區隔!$B$3:$B$20,區隔!C$3:C$20,0)</f>
        <v>北部</v>
      </c>
      <c r="Q1991" t="str">
        <f>LOOKUP(C1991,區隔!$F$3:$F$5,區隔!$E$3:$E$5)</f>
        <v>大坪數</v>
      </c>
      <c r="R1991">
        <f t="shared" si="127"/>
        <v>10</v>
      </c>
    </row>
    <row r="1992" spans="1:18" x14ac:dyDescent="0.3">
      <c r="A1992" s="7" t="s">
        <v>4125</v>
      </c>
      <c r="B1992" t="s">
        <v>1</v>
      </c>
      <c r="C1992">
        <v>230.96</v>
      </c>
      <c r="D1992" t="s">
        <v>2733</v>
      </c>
      <c r="E1992" t="s">
        <v>4126</v>
      </c>
      <c r="F1992" t="s">
        <v>2804</v>
      </c>
      <c r="G1992" t="s">
        <v>1210</v>
      </c>
      <c r="H1992" t="str" cm="1">
        <f t="array" ref="H1992:I1992">_xlfn.TEXTSPLIT(SUBSTITUTE(D1992,"樓",""),"/",,,0)</f>
        <v>B1-5</v>
      </c>
      <c r="I1992" t="str">
        <v>5</v>
      </c>
      <c r="J1992" cm="1">
        <f t="array" ref="J1992">GetNumByUnit(E1992,"房")</f>
        <v>9</v>
      </c>
      <c r="K1992" cm="1">
        <f t="array" ref="K1992">GetNumByUnit(E1992,"廳")</f>
        <v>1</v>
      </c>
      <c r="L1992" cm="1">
        <f t="array" ref="L1992">GetNumByUnit(E1992,"衛")</f>
        <v>3</v>
      </c>
      <c r="M1992" t="str">
        <f t="shared" si="124"/>
        <v xml:space="preserve">高雄市苓雅區三多三路  </v>
      </c>
      <c r="N1992" t="str">
        <f t="shared" si="125"/>
        <v>高雄市</v>
      </c>
      <c r="O1992">
        <f t="shared" si="126"/>
        <v>240000</v>
      </c>
      <c r="P1992" t="str">
        <f>_xlfn.XLOOKUP(N1992,區隔!$B$3:$B$20,區隔!C$3:C$20,0)</f>
        <v>南部</v>
      </c>
      <c r="Q1992" t="str">
        <f>LOOKUP(C1992,區隔!$F$3:$F$5,區隔!$E$3:$E$5)</f>
        <v>大坪數</v>
      </c>
      <c r="R1992">
        <f t="shared" si="127"/>
        <v>10</v>
      </c>
    </row>
    <row r="1993" spans="1:18" x14ac:dyDescent="0.3">
      <c r="A1993" s="7" t="s">
        <v>1177</v>
      </c>
      <c r="B1993" t="s">
        <v>1</v>
      </c>
      <c r="C1993">
        <v>39.119999999999997</v>
      </c>
      <c r="D1993" t="s">
        <v>682</v>
      </c>
      <c r="E1993" t="s">
        <v>53</v>
      </c>
      <c r="F1993" t="s">
        <v>1178</v>
      </c>
      <c r="G1993" t="s">
        <v>250</v>
      </c>
      <c r="H1993" t="str" cm="1">
        <f t="array" ref="H1993:I1993">_xlfn.TEXTSPLIT(SUBSTITUTE(D1993,"樓",""),"/",,,0)</f>
        <v>9</v>
      </c>
      <c r="I1993" t="str">
        <v>15</v>
      </c>
      <c r="J1993" cm="1">
        <f t="array" ref="J1993">GetNumByUnit(E1993,"房")</f>
        <v>3</v>
      </c>
      <c r="K1993" cm="1">
        <f t="array" ref="K1993">GetNumByUnit(E1993,"廳")</f>
        <v>2</v>
      </c>
      <c r="L1993" cm="1">
        <f t="array" ref="L1993">GetNumByUnit(E1993,"衛")</f>
        <v>2</v>
      </c>
      <c r="M1993" t="str">
        <f t="shared" si="124"/>
        <v xml:space="preserve">台北市中正區漢口街一段  </v>
      </c>
      <c r="N1993" t="str">
        <f t="shared" si="125"/>
        <v>台北市</v>
      </c>
      <c r="O1993">
        <f t="shared" si="126"/>
        <v>75000</v>
      </c>
      <c r="P1993" t="str">
        <f>_xlfn.XLOOKUP(N1993,區隔!$B$3:$B$20,區隔!C$3:C$20,0)</f>
        <v>北部</v>
      </c>
      <c r="Q1993" t="str">
        <f>LOOKUP(C1993,區隔!$F$3:$F$5,區隔!$E$3:$E$5)</f>
        <v>大坪數</v>
      </c>
      <c r="R1993">
        <f t="shared" si="127"/>
        <v>20</v>
      </c>
    </row>
    <row r="1994" spans="1:18" x14ac:dyDescent="0.3">
      <c r="A1994" s="7" t="s">
        <v>1179</v>
      </c>
      <c r="B1994" t="s">
        <v>1</v>
      </c>
      <c r="C1994">
        <v>25.75</v>
      </c>
      <c r="D1994" t="s">
        <v>682</v>
      </c>
      <c r="E1994" t="s">
        <v>61</v>
      </c>
      <c r="F1994" t="s">
        <v>1178</v>
      </c>
      <c r="G1994" t="s">
        <v>210</v>
      </c>
      <c r="H1994" t="str" cm="1">
        <f t="array" ref="H1994:I1994">_xlfn.TEXTSPLIT(SUBSTITUTE(D1994,"樓",""),"/",,,0)</f>
        <v>9</v>
      </c>
      <c r="I1994" t="str">
        <v>15</v>
      </c>
      <c r="J1994" cm="1">
        <f t="array" ref="J1994">GetNumByUnit(E1994,"房")</f>
        <v>2</v>
      </c>
      <c r="K1994" cm="1">
        <f t="array" ref="K1994">GetNumByUnit(E1994,"廳")</f>
        <v>2</v>
      </c>
      <c r="L1994" cm="1">
        <f t="array" ref="L1994">GetNumByUnit(E1994,"衛")</f>
        <v>1</v>
      </c>
      <c r="M1994" t="str">
        <f t="shared" si="124"/>
        <v xml:space="preserve">台北市中正區漢口街一段  </v>
      </c>
      <c r="N1994" t="str">
        <f t="shared" si="125"/>
        <v>台北市</v>
      </c>
      <c r="O1994">
        <f t="shared" si="126"/>
        <v>50000</v>
      </c>
      <c r="P1994" t="str">
        <f>_xlfn.XLOOKUP(N1994,區隔!$B$3:$B$20,區隔!C$3:C$20,0)</f>
        <v>北部</v>
      </c>
      <c r="Q1994" t="str">
        <f>LOOKUP(C1994,區隔!$F$3:$F$5,區隔!$E$3:$E$5)</f>
        <v>中坪數</v>
      </c>
      <c r="R1994">
        <f t="shared" si="127"/>
        <v>20</v>
      </c>
    </row>
    <row r="1995" spans="1:18" x14ac:dyDescent="0.3">
      <c r="A1995" s="7" t="s">
        <v>1183</v>
      </c>
      <c r="B1995" t="s">
        <v>1</v>
      </c>
      <c r="C1995">
        <v>10</v>
      </c>
      <c r="D1995" t="s">
        <v>64</v>
      </c>
      <c r="E1995" t="s">
        <v>1184</v>
      </c>
      <c r="F1995" t="s">
        <v>1185</v>
      </c>
      <c r="G1995" t="s">
        <v>23</v>
      </c>
      <c r="H1995" t="str" cm="1">
        <f t="array" ref="H1995:I1995">_xlfn.TEXTSPLIT(SUBSTITUTE(D1995,"樓",""),"/",,,0)</f>
        <v>1</v>
      </c>
      <c r="I1995" t="str">
        <v>4</v>
      </c>
      <c r="J1995" cm="1">
        <f t="array" ref="J1995">GetNumByUnit(E1995,"房")</f>
        <v>3</v>
      </c>
      <c r="K1995" t="str" cm="1">
        <f t="array" ref="K1995">GetNumByUnit(E1995,"廳")</f>
        <v/>
      </c>
      <c r="L1995" cm="1">
        <f t="array" ref="L1995">GetNumByUnit(E1995,"衛")</f>
        <v>2</v>
      </c>
      <c r="M1995" t="str">
        <f t="shared" si="124"/>
        <v xml:space="preserve">台北市中山區大直街  </v>
      </c>
      <c r="N1995" t="str">
        <f t="shared" si="125"/>
        <v>台北市</v>
      </c>
      <c r="O1995">
        <f t="shared" si="126"/>
        <v>40000</v>
      </c>
      <c r="P1995" t="str">
        <f>_xlfn.XLOOKUP(N1995,區隔!$B$3:$B$20,區隔!C$3:C$20,0)</f>
        <v>北部</v>
      </c>
      <c r="Q1995" t="str">
        <f>LOOKUP(C1995,區隔!$F$3:$F$5,區隔!$E$3:$E$5)</f>
        <v>小坪數</v>
      </c>
      <c r="R1995">
        <f t="shared" si="127"/>
        <v>10</v>
      </c>
    </row>
    <row r="1996" spans="1:18" x14ac:dyDescent="0.3">
      <c r="A1996" s="7" t="s">
        <v>1186</v>
      </c>
      <c r="B1996" t="s">
        <v>1</v>
      </c>
      <c r="C1996">
        <v>16.920000000000002</v>
      </c>
      <c r="D1996" t="s">
        <v>468</v>
      </c>
      <c r="E1996" t="s">
        <v>56</v>
      </c>
      <c r="F1996" t="s">
        <v>113</v>
      </c>
      <c r="G1996" t="s">
        <v>181</v>
      </c>
      <c r="H1996" t="str" cm="1">
        <f t="array" ref="H1996:I1996">_xlfn.TEXTSPLIT(SUBSTITUTE(D1996,"樓",""),"/",,,0)</f>
        <v>8</v>
      </c>
      <c r="I1996" t="str">
        <v>13</v>
      </c>
      <c r="J1996" cm="1">
        <f t="array" ref="J1996">GetNumByUnit(E1996,"房")</f>
        <v>1</v>
      </c>
      <c r="K1996" cm="1">
        <f t="array" ref="K1996">GetNumByUnit(E1996,"廳")</f>
        <v>1</v>
      </c>
      <c r="L1996" cm="1">
        <f t="array" ref="L1996">GetNumByUnit(E1996,"衛")</f>
        <v>1</v>
      </c>
      <c r="M1996" t="str">
        <f t="shared" si="124"/>
        <v xml:space="preserve">台北市大安區復興南路一段  </v>
      </c>
      <c r="N1996" t="str">
        <f t="shared" si="125"/>
        <v>台北市</v>
      </c>
      <c r="O1996">
        <f t="shared" si="126"/>
        <v>58000</v>
      </c>
      <c r="P1996" t="str">
        <f>_xlfn.XLOOKUP(N1996,區隔!$B$3:$B$20,區隔!C$3:C$20,0)</f>
        <v>北部</v>
      </c>
      <c r="Q1996" t="str">
        <f>LOOKUP(C1996,區隔!$F$3:$F$5,區隔!$E$3:$E$5)</f>
        <v>中坪數</v>
      </c>
      <c r="R1996">
        <f t="shared" si="127"/>
        <v>20</v>
      </c>
    </row>
    <row r="1997" spans="1:18" x14ac:dyDescent="0.3">
      <c r="A1997" s="7" t="s">
        <v>4127</v>
      </c>
      <c r="B1997" t="s">
        <v>1</v>
      </c>
      <c r="C1997">
        <v>50.64</v>
      </c>
      <c r="D1997" t="s">
        <v>72</v>
      </c>
      <c r="E1997" t="s">
        <v>3834</v>
      </c>
      <c r="F1997" t="s">
        <v>4128</v>
      </c>
      <c r="G1997" t="s">
        <v>6</v>
      </c>
      <c r="H1997" t="str" cm="1">
        <f t="array" ref="H1997:I1997">_xlfn.TEXTSPLIT(SUBSTITUTE(D1997,"樓",""),"/",,,0)</f>
        <v>1</v>
      </c>
      <c r="I1997" t="str">
        <v>7</v>
      </c>
      <c r="J1997" cm="1">
        <f t="array" ref="J1997">GetNumByUnit(E1997,"房")</f>
        <v>1</v>
      </c>
      <c r="K1997" cm="1">
        <f t="array" ref="K1997">GetNumByUnit(E1997,"廳")</f>
        <v>2</v>
      </c>
      <c r="L1997" cm="1">
        <f t="array" ref="L1997">GetNumByUnit(E1997,"衛")</f>
        <v>2</v>
      </c>
      <c r="M1997" t="str">
        <f t="shared" si="124"/>
        <v xml:space="preserve">台中市西區大業北路  </v>
      </c>
      <c r="N1997" t="str">
        <f t="shared" si="125"/>
        <v>台中市</v>
      </c>
      <c r="O1997">
        <f t="shared" si="126"/>
        <v>68000</v>
      </c>
      <c r="P1997" t="str">
        <f>_xlfn.XLOOKUP(N1997,區隔!$B$3:$B$20,區隔!C$3:C$20,0)</f>
        <v>中部</v>
      </c>
      <c r="Q1997" t="str">
        <f>LOOKUP(C1997,區隔!$F$3:$F$5,區隔!$E$3:$E$5)</f>
        <v>大坪數</v>
      </c>
      <c r="R1997">
        <f t="shared" si="127"/>
        <v>10</v>
      </c>
    </row>
    <row r="1998" spans="1:18" x14ac:dyDescent="0.3">
      <c r="A1998" s="7" t="s">
        <v>4129</v>
      </c>
      <c r="B1998" t="s">
        <v>1</v>
      </c>
      <c r="C1998">
        <v>20.87</v>
      </c>
      <c r="D1998" t="s">
        <v>64</v>
      </c>
      <c r="E1998" t="s">
        <v>347</v>
      </c>
      <c r="F1998" t="s">
        <v>3368</v>
      </c>
      <c r="G1998" t="s">
        <v>228</v>
      </c>
      <c r="H1998" t="str" cm="1">
        <f t="array" ref="H1998:I1998">_xlfn.TEXTSPLIT(SUBSTITUTE(D1998,"樓",""),"/",,,0)</f>
        <v>1</v>
      </c>
      <c r="I1998" t="str">
        <v>4</v>
      </c>
      <c r="J1998" t="str" cm="1">
        <f t="array" ref="J1998">GetNumByUnit(E1998,"房")</f>
        <v/>
      </c>
      <c r="K1998" cm="1">
        <f t="array" ref="K1998">GetNumByUnit(E1998,"廳")</f>
        <v>2</v>
      </c>
      <c r="L1998" cm="1">
        <f t="array" ref="L1998">GetNumByUnit(E1998,"衛")</f>
        <v>1</v>
      </c>
      <c r="M1998" t="str">
        <f t="shared" si="124"/>
        <v xml:space="preserve">台中市南屯區永平路  </v>
      </c>
      <c r="N1998" t="str">
        <f t="shared" si="125"/>
        <v>台中市</v>
      </c>
      <c r="O1998">
        <f t="shared" si="126"/>
        <v>35000</v>
      </c>
      <c r="P1998" t="str">
        <f>_xlfn.XLOOKUP(N1998,區隔!$B$3:$B$20,區隔!C$3:C$20,0)</f>
        <v>中部</v>
      </c>
      <c r="Q1998" t="str">
        <f>LOOKUP(C1998,區隔!$F$3:$F$5,區隔!$E$3:$E$5)</f>
        <v>中坪數</v>
      </c>
      <c r="R1998">
        <f t="shared" si="127"/>
        <v>10</v>
      </c>
    </row>
    <row r="1999" spans="1:18" x14ac:dyDescent="0.3">
      <c r="A1999" s="7" t="s">
        <v>1187</v>
      </c>
      <c r="B1999" t="s">
        <v>1</v>
      </c>
      <c r="C1999">
        <v>83.04</v>
      </c>
      <c r="D1999" t="s">
        <v>1188</v>
      </c>
      <c r="E1999" t="s">
        <v>1189</v>
      </c>
      <c r="F1999" t="s">
        <v>1190</v>
      </c>
      <c r="G1999" t="s">
        <v>224</v>
      </c>
      <c r="H1999" t="str" cm="1">
        <f t="array" ref="H1999:I1999">_xlfn.TEXTSPLIT(SUBSTITUTE(D1999,"樓",""),"/",,,0)</f>
        <v>16</v>
      </c>
      <c r="I1999" t="str">
        <v>32</v>
      </c>
      <c r="J1999" cm="1">
        <f t="array" ref="J1999">GetNumByUnit(E1999,"房")</f>
        <v>3</v>
      </c>
      <c r="K1999" cm="1">
        <f t="array" ref="K1999">GetNumByUnit(E1999,"廳")</f>
        <v>2</v>
      </c>
      <c r="L1999" cm="1">
        <f t="array" ref="L1999">GetNumByUnit(E1999,"衛")</f>
        <v>4</v>
      </c>
      <c r="M1999" t="str">
        <f t="shared" si="124"/>
        <v xml:space="preserve">台北市大同區承德路一段  </v>
      </c>
      <c r="N1999" t="str">
        <f t="shared" si="125"/>
        <v>台北市</v>
      </c>
      <c r="O1999">
        <f t="shared" si="126"/>
        <v>189000</v>
      </c>
      <c r="P1999" t="str">
        <f>_xlfn.XLOOKUP(N1999,區隔!$B$3:$B$20,區隔!C$3:C$20,0)</f>
        <v>北部</v>
      </c>
      <c r="Q1999" t="str">
        <f>LOOKUP(C1999,區隔!$F$3:$F$5,區隔!$E$3:$E$5)</f>
        <v>大坪數</v>
      </c>
      <c r="R1999">
        <f t="shared" si="127"/>
        <v>40</v>
      </c>
    </row>
    <row r="2000" spans="1:18" x14ac:dyDescent="0.3">
      <c r="A2000" s="7" t="s">
        <v>4130</v>
      </c>
      <c r="B2000" t="s">
        <v>1</v>
      </c>
      <c r="C2000">
        <v>26.7</v>
      </c>
      <c r="D2000" t="s">
        <v>2344</v>
      </c>
      <c r="E2000" t="s">
        <v>61</v>
      </c>
      <c r="F2000" t="s">
        <v>2635</v>
      </c>
      <c r="G2000" t="s">
        <v>214</v>
      </c>
      <c r="H2000" t="str" cm="1">
        <f t="array" ref="H2000:I2000">_xlfn.TEXTSPLIT(SUBSTITUTE(D2000,"樓",""),"/",,,0)</f>
        <v>10</v>
      </c>
      <c r="I2000" t="str">
        <v>16</v>
      </c>
      <c r="J2000" cm="1">
        <f t="array" ref="J2000">GetNumByUnit(E2000,"房")</f>
        <v>2</v>
      </c>
      <c r="K2000" cm="1">
        <f t="array" ref="K2000">GetNumByUnit(E2000,"廳")</f>
        <v>2</v>
      </c>
      <c r="L2000" cm="1">
        <f t="array" ref="L2000">GetNumByUnit(E2000,"衛")</f>
        <v>1</v>
      </c>
      <c r="M2000" t="str">
        <f t="shared" si="124"/>
        <v xml:space="preserve">桃園市蘆竹區奉化路  </v>
      </c>
      <c r="N2000" t="str">
        <f t="shared" si="125"/>
        <v>桃園市</v>
      </c>
      <c r="O2000">
        <f t="shared" si="126"/>
        <v>18000</v>
      </c>
      <c r="P2000" t="str">
        <f>_xlfn.XLOOKUP(N2000,區隔!$B$3:$B$20,區隔!C$3:C$20,0)</f>
        <v>北部</v>
      </c>
      <c r="Q2000" t="str">
        <f>LOOKUP(C2000,區隔!$F$3:$F$5,區隔!$E$3:$E$5)</f>
        <v>中坪數</v>
      </c>
      <c r="R2000">
        <f t="shared" si="127"/>
        <v>20</v>
      </c>
    </row>
    <row r="2001" spans="1:18" x14ac:dyDescent="0.3">
      <c r="A2001" s="7" t="s">
        <v>4131</v>
      </c>
      <c r="B2001" t="s">
        <v>1</v>
      </c>
      <c r="C2001">
        <v>29.3</v>
      </c>
      <c r="D2001" t="s">
        <v>976</v>
      </c>
      <c r="E2001" t="s">
        <v>141</v>
      </c>
      <c r="F2001" t="s">
        <v>2053</v>
      </c>
      <c r="G2001" t="s">
        <v>228</v>
      </c>
      <c r="H2001" t="str" cm="1">
        <f t="array" ref="H2001:I2001">_xlfn.TEXTSPLIT(SUBSTITUTE(D2001,"樓",""),"/",,,0)</f>
        <v>22</v>
      </c>
      <c r="I2001" t="str">
        <v>23</v>
      </c>
      <c r="J2001" cm="1">
        <f t="array" ref="J2001">GetNumByUnit(E2001,"房")</f>
        <v>2</v>
      </c>
      <c r="K2001" cm="1">
        <f t="array" ref="K2001">GetNumByUnit(E2001,"廳")</f>
        <v>1</v>
      </c>
      <c r="L2001" cm="1">
        <f t="array" ref="L2001">GetNumByUnit(E2001,"衛")</f>
        <v>1</v>
      </c>
      <c r="M2001" t="str">
        <f t="shared" si="124"/>
        <v xml:space="preserve">台中市西屯區青海南街  </v>
      </c>
      <c r="N2001" t="str">
        <f t="shared" si="125"/>
        <v>台中市</v>
      </c>
      <c r="O2001">
        <f t="shared" si="126"/>
        <v>35000</v>
      </c>
      <c r="P2001" t="str">
        <f>_xlfn.XLOOKUP(N2001,區隔!$B$3:$B$20,區隔!C$3:C$20,0)</f>
        <v>中部</v>
      </c>
      <c r="Q2001" t="str">
        <f>LOOKUP(C2001,區隔!$F$3:$F$5,區隔!$E$3:$E$5)</f>
        <v>中坪數</v>
      </c>
      <c r="R2001">
        <f t="shared" si="127"/>
        <v>30</v>
      </c>
    </row>
    <row r="2002" spans="1:18" x14ac:dyDescent="0.3">
      <c r="A2002" s="7" t="s">
        <v>4132</v>
      </c>
      <c r="B2002" t="s">
        <v>1</v>
      </c>
      <c r="C2002">
        <v>31.43</v>
      </c>
      <c r="D2002" t="s">
        <v>829</v>
      </c>
      <c r="E2002" t="s">
        <v>187</v>
      </c>
      <c r="F2002" t="s">
        <v>4133</v>
      </c>
      <c r="G2002" t="s">
        <v>4134</v>
      </c>
      <c r="H2002" t="str" cm="1">
        <f t="array" ref="H2002:I2002">_xlfn.TEXTSPLIT(SUBSTITUTE(D2002,"樓",""),"/",,,0)</f>
        <v>14</v>
      </c>
      <c r="I2002" t="str">
        <v>15</v>
      </c>
      <c r="J2002" cm="1">
        <f t="array" ref="J2002">GetNumByUnit(E2002,"房")</f>
        <v>3</v>
      </c>
      <c r="K2002" cm="1">
        <f t="array" ref="K2002">GetNumByUnit(E2002,"廳")</f>
        <v>2</v>
      </c>
      <c r="L2002" cm="1">
        <f t="array" ref="L2002">GetNumByUnit(E2002,"衛")</f>
        <v>1</v>
      </c>
      <c r="M2002" t="str">
        <f t="shared" si="124"/>
        <v xml:space="preserve"> 新北市三重區重新路一段  </v>
      </c>
      <c r="N2002" t="str">
        <f t="shared" si="125"/>
        <v>新北市</v>
      </c>
      <c r="O2002">
        <f t="shared" si="126"/>
        <v>59200</v>
      </c>
      <c r="P2002" t="str">
        <f>_xlfn.XLOOKUP(N2002,區隔!$B$3:$B$20,區隔!C$3:C$20,0)</f>
        <v>北部</v>
      </c>
      <c r="Q2002" t="str">
        <f>LOOKUP(C2002,區隔!$F$3:$F$5,區隔!$E$3:$E$5)</f>
        <v>大坪數</v>
      </c>
      <c r="R2002">
        <f t="shared" si="127"/>
        <v>20</v>
      </c>
    </row>
    <row r="2003" spans="1:18" x14ac:dyDescent="0.3">
      <c r="A2003" s="7" t="s">
        <v>1191</v>
      </c>
      <c r="B2003" t="s">
        <v>1</v>
      </c>
      <c r="C2003">
        <v>25.45</v>
      </c>
      <c r="D2003" t="s">
        <v>220</v>
      </c>
      <c r="E2003" t="s">
        <v>187</v>
      </c>
      <c r="F2003" t="s">
        <v>1120</v>
      </c>
      <c r="G2003" t="s">
        <v>228</v>
      </c>
      <c r="H2003" t="str" cm="1">
        <f t="array" ref="H2003:I2003">_xlfn.TEXTSPLIT(SUBSTITUTE(D2003,"樓",""),"/",,,0)</f>
        <v>2</v>
      </c>
      <c r="I2003" t="str">
        <v>4</v>
      </c>
      <c r="J2003" cm="1">
        <f t="array" ref="J2003">GetNumByUnit(E2003,"房")</f>
        <v>3</v>
      </c>
      <c r="K2003" cm="1">
        <f t="array" ref="K2003">GetNumByUnit(E2003,"廳")</f>
        <v>2</v>
      </c>
      <c r="L2003" cm="1">
        <f t="array" ref="L2003">GetNumByUnit(E2003,"衛")</f>
        <v>1</v>
      </c>
      <c r="M2003" t="str">
        <f t="shared" si="124"/>
        <v xml:space="preserve">台北市信義區信義路六段  </v>
      </c>
      <c r="N2003" t="str">
        <f t="shared" si="125"/>
        <v>台北市</v>
      </c>
      <c r="O2003">
        <f t="shared" si="126"/>
        <v>35000</v>
      </c>
      <c r="P2003" t="str">
        <f>_xlfn.XLOOKUP(N2003,區隔!$B$3:$B$20,區隔!C$3:C$20,0)</f>
        <v>北部</v>
      </c>
      <c r="Q2003" t="str">
        <f>LOOKUP(C2003,區隔!$F$3:$F$5,區隔!$E$3:$E$5)</f>
        <v>中坪數</v>
      </c>
      <c r="R2003">
        <f t="shared" si="127"/>
        <v>10</v>
      </c>
    </row>
    <row r="2004" spans="1:18" x14ac:dyDescent="0.3">
      <c r="A2004" s="7" t="s">
        <v>4137</v>
      </c>
      <c r="B2004" t="s">
        <v>1</v>
      </c>
      <c r="C2004">
        <v>55.34</v>
      </c>
      <c r="D2004" t="s">
        <v>284</v>
      </c>
      <c r="E2004" t="s">
        <v>4138</v>
      </c>
      <c r="F2004" t="s">
        <v>2191</v>
      </c>
      <c r="G2004" t="s">
        <v>112</v>
      </c>
      <c r="H2004" t="str" cm="1">
        <f t="array" ref="H2004:I2004">_xlfn.TEXTSPLIT(SUBSTITUTE(D2004,"樓",""),"/",,,0)</f>
        <v>1-2</v>
      </c>
      <c r="I2004" t="str">
        <v>2</v>
      </c>
      <c r="J2004" cm="1">
        <f t="array" ref="J2004">GetNumByUnit(E2004,"房")</f>
        <v>6</v>
      </c>
      <c r="K2004" cm="1">
        <f t="array" ref="K2004">GetNumByUnit(E2004,"廳")</f>
        <v>4</v>
      </c>
      <c r="L2004" cm="1">
        <f t="array" ref="L2004">GetNumByUnit(E2004,"衛")</f>
        <v>4</v>
      </c>
      <c r="M2004" t="str">
        <f t="shared" si="124"/>
        <v xml:space="preserve">桃園市八德區介壽路二段  </v>
      </c>
      <c r="N2004" t="str">
        <f t="shared" si="125"/>
        <v>桃園市</v>
      </c>
      <c r="O2004">
        <f t="shared" si="126"/>
        <v>60000</v>
      </c>
      <c r="P2004" t="str">
        <f>_xlfn.XLOOKUP(N2004,區隔!$B$3:$B$20,區隔!C$3:C$20,0)</f>
        <v>北部</v>
      </c>
      <c r="Q2004" t="str">
        <f>LOOKUP(C2004,區隔!$F$3:$F$5,區隔!$E$3:$E$5)</f>
        <v>大坪數</v>
      </c>
      <c r="R2004">
        <f t="shared" si="127"/>
        <v>10</v>
      </c>
    </row>
    <row r="2005" spans="1:18" x14ac:dyDescent="0.3">
      <c r="A2005" s="7" t="s">
        <v>4141</v>
      </c>
      <c r="B2005" t="s">
        <v>1</v>
      </c>
      <c r="C2005">
        <v>43.02</v>
      </c>
      <c r="D2005" t="s">
        <v>4142</v>
      </c>
      <c r="E2005" t="s">
        <v>61</v>
      </c>
      <c r="F2005" t="s">
        <v>1772</v>
      </c>
      <c r="G2005" t="s">
        <v>228</v>
      </c>
      <c r="H2005" t="str" cm="1">
        <f t="array" ref="H2005:I2005">_xlfn.TEXTSPLIT(SUBSTITUTE(D2005,"樓",""),"/",,,0)</f>
        <v>28</v>
      </c>
      <c r="I2005" t="str">
        <v>28</v>
      </c>
      <c r="J2005" cm="1">
        <f t="array" ref="J2005">GetNumByUnit(E2005,"房")</f>
        <v>2</v>
      </c>
      <c r="K2005" cm="1">
        <f t="array" ref="K2005">GetNumByUnit(E2005,"廳")</f>
        <v>2</v>
      </c>
      <c r="L2005" cm="1">
        <f t="array" ref="L2005">GetNumByUnit(E2005,"衛")</f>
        <v>1</v>
      </c>
      <c r="M2005" t="str">
        <f t="shared" si="124"/>
        <v xml:space="preserve">桃園市龜山區文桃路  </v>
      </c>
      <c r="N2005" t="str">
        <f t="shared" si="125"/>
        <v>桃園市</v>
      </c>
      <c r="O2005">
        <f t="shared" si="126"/>
        <v>35000</v>
      </c>
      <c r="P2005" t="str">
        <f>_xlfn.XLOOKUP(N2005,區隔!$B$3:$B$20,區隔!C$3:C$20,0)</f>
        <v>北部</v>
      </c>
      <c r="Q2005" t="str">
        <f>LOOKUP(C2005,區隔!$F$3:$F$5,區隔!$E$3:$E$5)</f>
        <v>大坪數</v>
      </c>
      <c r="R2005">
        <f t="shared" si="127"/>
        <v>30</v>
      </c>
    </row>
    <row r="2006" spans="1:18" x14ac:dyDescent="0.3">
      <c r="A2006" s="7" t="s">
        <v>4143</v>
      </c>
      <c r="B2006" t="s">
        <v>1</v>
      </c>
      <c r="C2006">
        <v>38.58</v>
      </c>
      <c r="D2006" t="s">
        <v>147</v>
      </c>
      <c r="E2006" t="s">
        <v>53</v>
      </c>
      <c r="F2006" t="s">
        <v>3132</v>
      </c>
      <c r="G2006" t="s">
        <v>243</v>
      </c>
      <c r="H2006" t="str" cm="1">
        <f t="array" ref="H2006:I2006">_xlfn.TEXTSPLIT(SUBSTITUTE(D2006,"樓",""),"/",,,0)</f>
        <v>10</v>
      </c>
      <c r="I2006" t="str">
        <v>15</v>
      </c>
      <c r="J2006" cm="1">
        <f t="array" ref="J2006">GetNumByUnit(E2006,"房")</f>
        <v>3</v>
      </c>
      <c r="K2006" cm="1">
        <f t="array" ref="K2006">GetNumByUnit(E2006,"廳")</f>
        <v>2</v>
      </c>
      <c r="L2006" cm="1">
        <f t="array" ref="L2006">GetNumByUnit(E2006,"衛")</f>
        <v>2</v>
      </c>
      <c r="M2006" t="str">
        <f t="shared" si="124"/>
        <v xml:space="preserve">桃園市中壢區領航北路二段  </v>
      </c>
      <c r="N2006" t="str">
        <f t="shared" si="125"/>
        <v>桃園市</v>
      </c>
      <c r="O2006">
        <f t="shared" si="126"/>
        <v>30000</v>
      </c>
      <c r="P2006" t="str">
        <f>_xlfn.XLOOKUP(N2006,區隔!$B$3:$B$20,區隔!C$3:C$20,0)</f>
        <v>北部</v>
      </c>
      <c r="Q2006" t="str">
        <f>LOOKUP(C2006,區隔!$F$3:$F$5,區隔!$E$3:$E$5)</f>
        <v>大坪數</v>
      </c>
      <c r="R2006">
        <f t="shared" si="127"/>
        <v>20</v>
      </c>
    </row>
    <row r="2007" spans="1:18" x14ac:dyDescent="0.3">
      <c r="A2007" s="7" t="s">
        <v>1192</v>
      </c>
      <c r="B2007" t="s">
        <v>1</v>
      </c>
      <c r="C2007">
        <v>42</v>
      </c>
      <c r="D2007" t="s">
        <v>450</v>
      </c>
      <c r="E2007" t="s">
        <v>53</v>
      </c>
      <c r="F2007" t="s">
        <v>677</v>
      </c>
      <c r="G2007" t="s">
        <v>250</v>
      </c>
      <c r="H2007" t="str" cm="1">
        <f t="array" ref="H2007:I2007">_xlfn.TEXTSPLIT(SUBSTITUTE(D2007,"樓",""),"/",,,0)</f>
        <v>5</v>
      </c>
      <c r="I2007" t="str">
        <v>12</v>
      </c>
      <c r="J2007" cm="1">
        <f t="array" ref="J2007">GetNumByUnit(E2007,"房")</f>
        <v>3</v>
      </c>
      <c r="K2007" cm="1">
        <f t="array" ref="K2007">GetNumByUnit(E2007,"廳")</f>
        <v>2</v>
      </c>
      <c r="L2007" cm="1">
        <f t="array" ref="L2007">GetNumByUnit(E2007,"衛")</f>
        <v>2</v>
      </c>
      <c r="M2007" t="str">
        <f t="shared" si="124"/>
        <v xml:space="preserve">台北市士林區天母東路  </v>
      </c>
      <c r="N2007" t="str">
        <f t="shared" si="125"/>
        <v>台北市</v>
      </c>
      <c r="O2007">
        <f t="shared" si="126"/>
        <v>75000</v>
      </c>
      <c r="P2007" t="str">
        <f>_xlfn.XLOOKUP(N2007,區隔!$B$3:$B$20,區隔!C$3:C$20,0)</f>
        <v>北部</v>
      </c>
      <c r="Q2007" t="str">
        <f>LOOKUP(C2007,區隔!$F$3:$F$5,區隔!$E$3:$E$5)</f>
        <v>大坪數</v>
      </c>
      <c r="R2007">
        <f t="shared" si="127"/>
        <v>20</v>
      </c>
    </row>
    <row r="2008" spans="1:18" x14ac:dyDescent="0.3">
      <c r="A2008" s="7" t="s">
        <v>1193</v>
      </c>
      <c r="B2008" t="s">
        <v>1</v>
      </c>
      <c r="C2008">
        <v>47.19</v>
      </c>
      <c r="D2008" t="s">
        <v>450</v>
      </c>
      <c r="E2008" t="s">
        <v>53</v>
      </c>
      <c r="F2008" t="s">
        <v>677</v>
      </c>
      <c r="G2008" t="s">
        <v>1169</v>
      </c>
      <c r="H2008" t="str" cm="1">
        <f t="array" ref="H2008:I2008">_xlfn.TEXTSPLIT(SUBSTITUTE(D2008,"樓",""),"/",,,0)</f>
        <v>5</v>
      </c>
      <c r="I2008" t="str">
        <v>12</v>
      </c>
      <c r="J2008" cm="1">
        <f t="array" ref="J2008">GetNumByUnit(E2008,"房")</f>
        <v>3</v>
      </c>
      <c r="K2008" cm="1">
        <f t="array" ref="K2008">GetNumByUnit(E2008,"廳")</f>
        <v>2</v>
      </c>
      <c r="L2008" cm="1">
        <f t="array" ref="L2008">GetNumByUnit(E2008,"衛")</f>
        <v>2</v>
      </c>
      <c r="M2008" t="str">
        <f t="shared" si="124"/>
        <v xml:space="preserve">台北市士林區天母東路  </v>
      </c>
      <c r="N2008" t="str">
        <f t="shared" si="125"/>
        <v>台北市</v>
      </c>
      <c r="O2008">
        <f t="shared" si="126"/>
        <v>76000</v>
      </c>
      <c r="P2008" t="str">
        <f>_xlfn.XLOOKUP(N2008,區隔!$B$3:$B$20,區隔!C$3:C$20,0)</f>
        <v>北部</v>
      </c>
      <c r="Q2008" t="str">
        <f>LOOKUP(C2008,區隔!$F$3:$F$5,區隔!$E$3:$E$5)</f>
        <v>大坪數</v>
      </c>
      <c r="R2008">
        <f t="shared" si="127"/>
        <v>20</v>
      </c>
    </row>
    <row r="2009" spans="1:18" x14ac:dyDescent="0.3">
      <c r="A2009" s="7" t="s">
        <v>1194</v>
      </c>
      <c r="B2009" t="s">
        <v>1</v>
      </c>
      <c r="C2009">
        <v>31.08</v>
      </c>
      <c r="D2009" t="s">
        <v>295</v>
      </c>
      <c r="E2009" t="s">
        <v>53</v>
      </c>
      <c r="F2009" t="s">
        <v>832</v>
      </c>
      <c r="G2009" t="s">
        <v>29</v>
      </c>
      <c r="H2009" t="str" cm="1">
        <f t="array" ref="H2009:I2009">_xlfn.TEXTSPLIT(SUBSTITUTE(D2009,"樓",""),"/",,,0)</f>
        <v>3</v>
      </c>
      <c r="I2009" t="str">
        <v>5</v>
      </c>
      <c r="J2009" cm="1">
        <f t="array" ref="J2009">GetNumByUnit(E2009,"房")</f>
        <v>3</v>
      </c>
      <c r="K2009" cm="1">
        <f t="array" ref="K2009">GetNumByUnit(E2009,"廳")</f>
        <v>2</v>
      </c>
      <c r="L2009" cm="1">
        <f t="array" ref="L2009">GetNumByUnit(E2009,"衛")</f>
        <v>2</v>
      </c>
      <c r="M2009" t="str">
        <f t="shared" si="124"/>
        <v xml:space="preserve">台北市北投區吉利街  </v>
      </c>
      <c r="N2009" t="str">
        <f t="shared" si="125"/>
        <v>台北市</v>
      </c>
      <c r="O2009">
        <f t="shared" si="126"/>
        <v>25000</v>
      </c>
      <c r="P2009" t="str">
        <f>_xlfn.XLOOKUP(N2009,區隔!$B$3:$B$20,區隔!C$3:C$20,0)</f>
        <v>北部</v>
      </c>
      <c r="Q2009" t="str">
        <f>LOOKUP(C2009,區隔!$F$3:$F$5,區隔!$E$3:$E$5)</f>
        <v>大坪數</v>
      </c>
      <c r="R2009">
        <f t="shared" si="127"/>
        <v>10</v>
      </c>
    </row>
    <row r="2010" spans="1:18" x14ac:dyDescent="0.3">
      <c r="A2010" s="7" t="s">
        <v>1195</v>
      </c>
      <c r="B2010" t="s">
        <v>1</v>
      </c>
      <c r="C2010">
        <v>41.06</v>
      </c>
      <c r="D2010" t="s">
        <v>560</v>
      </c>
      <c r="E2010" t="s">
        <v>53</v>
      </c>
      <c r="F2010" t="s">
        <v>1196</v>
      </c>
      <c r="G2010" t="s">
        <v>41</v>
      </c>
      <c r="H2010" t="str" cm="1">
        <f t="array" ref="H2010:I2010">_xlfn.TEXTSPLIT(SUBSTITUTE(D2010,"樓",""),"/",,,0)</f>
        <v>2</v>
      </c>
      <c r="I2010" t="str">
        <v>8</v>
      </c>
      <c r="J2010" cm="1">
        <f t="array" ref="J2010">GetNumByUnit(E2010,"房")</f>
        <v>3</v>
      </c>
      <c r="K2010" cm="1">
        <f t="array" ref="K2010">GetNumByUnit(E2010,"廳")</f>
        <v>2</v>
      </c>
      <c r="L2010" cm="1">
        <f t="array" ref="L2010">GetNumByUnit(E2010,"衛")</f>
        <v>2</v>
      </c>
      <c r="M2010" t="str">
        <f t="shared" si="124"/>
        <v xml:space="preserve">台北市北投區榮華二路  </v>
      </c>
      <c r="N2010" t="str">
        <f t="shared" si="125"/>
        <v>台北市</v>
      </c>
      <c r="O2010">
        <f t="shared" si="126"/>
        <v>45000</v>
      </c>
      <c r="P2010" t="str">
        <f>_xlfn.XLOOKUP(N2010,區隔!$B$3:$B$20,區隔!C$3:C$20,0)</f>
        <v>北部</v>
      </c>
      <c r="Q2010" t="str">
        <f>LOOKUP(C2010,區隔!$F$3:$F$5,區隔!$E$3:$E$5)</f>
        <v>大坪數</v>
      </c>
      <c r="R2010">
        <f t="shared" si="127"/>
        <v>10</v>
      </c>
    </row>
    <row r="2011" spans="1:18" x14ac:dyDescent="0.3">
      <c r="A2011" s="7" t="s">
        <v>4144</v>
      </c>
      <c r="B2011" t="s">
        <v>1</v>
      </c>
      <c r="C2011">
        <v>38.29</v>
      </c>
      <c r="D2011" t="s">
        <v>63</v>
      </c>
      <c r="E2011" t="s">
        <v>53</v>
      </c>
      <c r="F2011" t="s">
        <v>4145</v>
      </c>
      <c r="G2011" t="s">
        <v>26</v>
      </c>
      <c r="H2011" t="str" cm="1">
        <f t="array" ref="H2011:I2011">_xlfn.TEXTSPLIT(SUBSTITUTE(D2011,"樓",""),"/",,,0)</f>
        <v>5</v>
      </c>
      <c r="I2011" t="str">
        <v>5</v>
      </c>
      <c r="J2011" cm="1">
        <f t="array" ref="J2011">GetNumByUnit(E2011,"房")</f>
        <v>3</v>
      </c>
      <c r="K2011" cm="1">
        <f t="array" ref="K2011">GetNumByUnit(E2011,"廳")</f>
        <v>2</v>
      </c>
      <c r="L2011" cm="1">
        <f t="array" ref="L2011">GetNumByUnit(E2011,"衛")</f>
        <v>2</v>
      </c>
      <c r="M2011" t="str">
        <f t="shared" si="124"/>
        <v xml:space="preserve">新北市中和區國光街  </v>
      </c>
      <c r="N2011" t="str">
        <f t="shared" si="125"/>
        <v>新北市</v>
      </c>
      <c r="O2011">
        <f t="shared" si="126"/>
        <v>32000</v>
      </c>
      <c r="P2011" t="str">
        <f>_xlfn.XLOOKUP(N2011,區隔!$B$3:$B$20,區隔!C$3:C$20,0)</f>
        <v>北部</v>
      </c>
      <c r="Q2011" t="str">
        <f>LOOKUP(C2011,區隔!$F$3:$F$5,區隔!$E$3:$E$5)</f>
        <v>大坪數</v>
      </c>
      <c r="R2011">
        <f t="shared" si="127"/>
        <v>10</v>
      </c>
    </row>
    <row r="2012" spans="1:18" x14ac:dyDescent="0.3">
      <c r="A2012" s="7" t="s">
        <v>4146</v>
      </c>
      <c r="B2012" t="s">
        <v>1</v>
      </c>
      <c r="C2012">
        <v>49.2</v>
      </c>
      <c r="D2012" t="s">
        <v>137</v>
      </c>
      <c r="E2012" t="s">
        <v>66</v>
      </c>
      <c r="F2012" t="s">
        <v>4147</v>
      </c>
      <c r="G2012" t="s">
        <v>23</v>
      </c>
      <c r="H2012" t="str" cm="1">
        <f t="array" ref="H2012:I2012">_xlfn.TEXTSPLIT(SUBSTITUTE(D2012,"樓",""),"/",,,0)</f>
        <v>12</v>
      </c>
      <c r="I2012" t="str">
        <v>14</v>
      </c>
      <c r="J2012" cm="1">
        <f t="array" ref="J2012">GetNumByUnit(E2012,"房")</f>
        <v>4</v>
      </c>
      <c r="K2012" cm="1">
        <f t="array" ref="K2012">GetNumByUnit(E2012,"廳")</f>
        <v>2</v>
      </c>
      <c r="L2012" cm="1">
        <f t="array" ref="L2012">GetNumByUnit(E2012,"衛")</f>
        <v>2</v>
      </c>
      <c r="M2012" t="str">
        <f t="shared" si="124"/>
        <v xml:space="preserve">新竹市新竹市鐵道路一段  </v>
      </c>
      <c r="N2012" t="str">
        <f t="shared" si="125"/>
        <v>新竹市</v>
      </c>
      <c r="O2012">
        <f t="shared" si="126"/>
        <v>40000</v>
      </c>
      <c r="P2012" t="str">
        <f>_xlfn.XLOOKUP(N2012,區隔!$B$3:$B$20,區隔!C$3:C$20,0)</f>
        <v>北部</v>
      </c>
      <c r="Q2012" t="str">
        <f>LOOKUP(C2012,區隔!$F$3:$F$5,區隔!$E$3:$E$5)</f>
        <v>大坪數</v>
      </c>
      <c r="R2012">
        <f t="shared" si="127"/>
        <v>20</v>
      </c>
    </row>
    <row r="2013" spans="1:18" x14ac:dyDescent="0.3">
      <c r="A2013" s="7" t="s">
        <v>4148</v>
      </c>
      <c r="B2013" t="s">
        <v>1</v>
      </c>
      <c r="C2013">
        <v>26.12</v>
      </c>
      <c r="D2013" t="s">
        <v>445</v>
      </c>
      <c r="E2013" t="s">
        <v>53</v>
      </c>
      <c r="F2013" t="s">
        <v>4149</v>
      </c>
      <c r="G2013" t="s">
        <v>83</v>
      </c>
      <c r="H2013" t="str" cm="1">
        <f t="array" ref="H2013:I2013">_xlfn.TEXTSPLIT(SUBSTITUTE(D2013,"樓",""),"/",,,0)</f>
        <v>3</v>
      </c>
      <c r="I2013" t="str">
        <v>4</v>
      </c>
      <c r="J2013" cm="1">
        <f t="array" ref="J2013">GetNumByUnit(E2013,"房")</f>
        <v>3</v>
      </c>
      <c r="K2013" cm="1">
        <f t="array" ref="K2013">GetNumByUnit(E2013,"廳")</f>
        <v>2</v>
      </c>
      <c r="L2013" cm="1">
        <f t="array" ref="L2013">GetNumByUnit(E2013,"衛")</f>
        <v>2</v>
      </c>
      <c r="M2013" t="str">
        <f t="shared" si="124"/>
        <v xml:space="preserve">新北市汐止區民權街二段  </v>
      </c>
      <c r="N2013" t="str">
        <f t="shared" si="125"/>
        <v>新北市</v>
      </c>
      <c r="O2013">
        <f t="shared" si="126"/>
        <v>27000</v>
      </c>
      <c r="P2013" t="str">
        <f>_xlfn.XLOOKUP(N2013,區隔!$B$3:$B$20,區隔!C$3:C$20,0)</f>
        <v>北部</v>
      </c>
      <c r="Q2013" t="str">
        <f>LOOKUP(C2013,區隔!$F$3:$F$5,區隔!$E$3:$E$5)</f>
        <v>中坪數</v>
      </c>
      <c r="R2013">
        <f t="shared" si="127"/>
        <v>10</v>
      </c>
    </row>
    <row r="2014" spans="1:18" x14ac:dyDescent="0.3">
      <c r="A2014" s="7" t="s">
        <v>4150</v>
      </c>
      <c r="B2014" t="s">
        <v>1</v>
      </c>
      <c r="C2014">
        <v>16.95</v>
      </c>
      <c r="D2014" t="s">
        <v>472</v>
      </c>
      <c r="E2014" t="s">
        <v>141</v>
      </c>
      <c r="F2014" t="s">
        <v>4151</v>
      </c>
      <c r="G2014" t="s">
        <v>331</v>
      </c>
      <c r="H2014" t="str" cm="1">
        <f t="array" ref="H2014:I2014">_xlfn.TEXTSPLIT(SUBSTITUTE(D2014,"樓",""),"/",,,0)</f>
        <v>3</v>
      </c>
      <c r="I2014" t="str">
        <v>12</v>
      </c>
      <c r="J2014" cm="1">
        <f t="array" ref="J2014">GetNumByUnit(E2014,"房")</f>
        <v>2</v>
      </c>
      <c r="K2014" cm="1">
        <f t="array" ref="K2014">GetNumByUnit(E2014,"廳")</f>
        <v>1</v>
      </c>
      <c r="L2014" cm="1">
        <f t="array" ref="L2014">GetNumByUnit(E2014,"衛")</f>
        <v>1</v>
      </c>
      <c r="M2014" t="str">
        <f t="shared" si="124"/>
        <v xml:space="preserve">台中市南區復興北路  </v>
      </c>
      <c r="N2014" t="str">
        <f t="shared" si="125"/>
        <v>台中市</v>
      </c>
      <c r="O2014">
        <f t="shared" si="126"/>
        <v>15000</v>
      </c>
      <c r="P2014" t="str">
        <f>_xlfn.XLOOKUP(N2014,區隔!$B$3:$B$20,區隔!C$3:C$20,0)</f>
        <v>中部</v>
      </c>
      <c r="Q2014" t="str">
        <f>LOOKUP(C2014,區隔!$F$3:$F$5,區隔!$E$3:$E$5)</f>
        <v>中坪數</v>
      </c>
      <c r="R2014">
        <f t="shared" si="127"/>
        <v>20</v>
      </c>
    </row>
    <row r="2015" spans="1:18" x14ac:dyDescent="0.3">
      <c r="A2015" s="7" t="s">
        <v>4152</v>
      </c>
      <c r="B2015" t="s">
        <v>1</v>
      </c>
      <c r="C2015">
        <v>65.19</v>
      </c>
      <c r="D2015" t="s">
        <v>749</v>
      </c>
      <c r="E2015" t="s">
        <v>1139</v>
      </c>
      <c r="F2015" t="s">
        <v>4153</v>
      </c>
      <c r="G2015" t="s">
        <v>26</v>
      </c>
      <c r="H2015" t="str" cm="1">
        <f t="array" ref="H2015:I2015">_xlfn.TEXTSPLIT(SUBSTITUTE(D2015,"樓",""),"/",,,0)</f>
        <v>B1-4</v>
      </c>
      <c r="I2015" t="str">
        <v>4</v>
      </c>
      <c r="J2015" cm="1">
        <f t="array" ref="J2015">GetNumByUnit(E2015,"房")</f>
        <v>5</v>
      </c>
      <c r="K2015" cm="1">
        <f t="array" ref="K2015">GetNumByUnit(E2015,"廳")</f>
        <v>2</v>
      </c>
      <c r="L2015" cm="1">
        <f t="array" ref="L2015">GetNumByUnit(E2015,"衛")</f>
        <v>3</v>
      </c>
      <c r="M2015" t="str">
        <f t="shared" si="124"/>
        <v xml:space="preserve">桃園市中壢區永強街  </v>
      </c>
      <c r="N2015" t="str">
        <f t="shared" si="125"/>
        <v>桃園市</v>
      </c>
      <c r="O2015">
        <f t="shared" si="126"/>
        <v>32000</v>
      </c>
      <c r="P2015" t="str">
        <f>_xlfn.XLOOKUP(N2015,區隔!$B$3:$B$20,區隔!C$3:C$20,0)</f>
        <v>北部</v>
      </c>
      <c r="Q2015" t="str">
        <f>LOOKUP(C2015,區隔!$F$3:$F$5,區隔!$E$3:$E$5)</f>
        <v>大坪數</v>
      </c>
      <c r="R2015">
        <f t="shared" si="127"/>
        <v>10</v>
      </c>
    </row>
    <row r="2016" spans="1:18" x14ac:dyDescent="0.3">
      <c r="A2016" s="7" t="s">
        <v>4154</v>
      </c>
      <c r="B2016" t="s">
        <v>1</v>
      </c>
      <c r="C2016">
        <v>38</v>
      </c>
      <c r="D2016" t="s">
        <v>829</v>
      </c>
      <c r="E2016" t="s">
        <v>61</v>
      </c>
      <c r="F2016" t="s">
        <v>4155</v>
      </c>
      <c r="G2016" t="s">
        <v>245</v>
      </c>
      <c r="H2016" t="str" cm="1">
        <f t="array" ref="H2016:I2016">_xlfn.TEXTSPLIT(SUBSTITUTE(D2016,"樓",""),"/",,,0)</f>
        <v>14</v>
      </c>
      <c r="I2016" t="str">
        <v>15</v>
      </c>
      <c r="J2016" cm="1">
        <f t="array" ref="J2016">GetNumByUnit(E2016,"房")</f>
        <v>2</v>
      </c>
      <c r="K2016" cm="1">
        <f t="array" ref="K2016">GetNumByUnit(E2016,"廳")</f>
        <v>2</v>
      </c>
      <c r="L2016" cm="1">
        <f t="array" ref="L2016">GetNumByUnit(E2016,"衛")</f>
        <v>1</v>
      </c>
      <c r="M2016" t="str">
        <f t="shared" si="124"/>
        <v xml:space="preserve">桃園市中壢區龍岡路三段  </v>
      </c>
      <c r="N2016" t="str">
        <f t="shared" si="125"/>
        <v>桃園市</v>
      </c>
      <c r="O2016">
        <f t="shared" si="126"/>
        <v>23000</v>
      </c>
      <c r="P2016" t="str">
        <f>_xlfn.XLOOKUP(N2016,區隔!$B$3:$B$20,區隔!C$3:C$20,0)</f>
        <v>北部</v>
      </c>
      <c r="Q2016" t="str">
        <f>LOOKUP(C2016,區隔!$F$3:$F$5,區隔!$E$3:$E$5)</f>
        <v>大坪數</v>
      </c>
      <c r="R2016">
        <f t="shared" si="127"/>
        <v>20</v>
      </c>
    </row>
    <row r="2017" spans="1:18" x14ac:dyDescent="0.3">
      <c r="A2017" s="7" t="s">
        <v>4156</v>
      </c>
      <c r="B2017" t="s">
        <v>1</v>
      </c>
      <c r="C2017">
        <v>63.57</v>
      </c>
      <c r="D2017" t="s">
        <v>800</v>
      </c>
      <c r="E2017" t="s">
        <v>66</v>
      </c>
      <c r="F2017" t="s">
        <v>4157</v>
      </c>
      <c r="G2017" t="s">
        <v>297</v>
      </c>
      <c r="H2017" t="str" cm="1">
        <f t="array" ref="H2017:I2017">_xlfn.TEXTSPLIT(SUBSTITUTE(D2017,"樓",""),"/",,,0)</f>
        <v>14</v>
      </c>
      <c r="I2017" t="str">
        <v>14</v>
      </c>
      <c r="J2017" cm="1">
        <f t="array" ref="J2017">GetNumByUnit(E2017,"房")</f>
        <v>4</v>
      </c>
      <c r="K2017" cm="1">
        <f t="array" ref="K2017">GetNumByUnit(E2017,"廳")</f>
        <v>2</v>
      </c>
      <c r="L2017" cm="1">
        <f t="array" ref="L2017">GetNumByUnit(E2017,"衛")</f>
        <v>2</v>
      </c>
      <c r="M2017" t="str">
        <f t="shared" si="124"/>
        <v xml:space="preserve">桃園市中壢區永福路  </v>
      </c>
      <c r="N2017" t="str">
        <f t="shared" si="125"/>
        <v>桃園市</v>
      </c>
      <c r="O2017">
        <f t="shared" si="126"/>
        <v>23500</v>
      </c>
      <c r="P2017" t="str">
        <f>_xlfn.XLOOKUP(N2017,區隔!$B$3:$B$20,區隔!C$3:C$20,0)</f>
        <v>北部</v>
      </c>
      <c r="Q2017" t="str">
        <f>LOOKUP(C2017,區隔!$F$3:$F$5,區隔!$E$3:$E$5)</f>
        <v>大坪數</v>
      </c>
      <c r="R2017">
        <f t="shared" si="127"/>
        <v>20</v>
      </c>
    </row>
    <row r="2018" spans="1:18" x14ac:dyDescent="0.3">
      <c r="A2018" s="7" t="s">
        <v>4158</v>
      </c>
      <c r="B2018" t="s">
        <v>1</v>
      </c>
      <c r="C2018">
        <v>37.85</v>
      </c>
      <c r="D2018" t="s">
        <v>232</v>
      </c>
      <c r="E2018" t="s">
        <v>79</v>
      </c>
      <c r="F2018" t="s">
        <v>4159</v>
      </c>
      <c r="G2018" t="s">
        <v>482</v>
      </c>
      <c r="H2018" t="str" cm="1">
        <f t="array" ref="H2018:I2018">_xlfn.TEXTSPLIT(SUBSTITUTE(D2018,"樓",""),"/",,,0)</f>
        <v>2</v>
      </c>
      <c r="I2018" t="str">
        <v>14</v>
      </c>
      <c r="J2018" cm="1">
        <f t="array" ref="J2018">GetNumByUnit(E2018,"房")</f>
        <v>1</v>
      </c>
      <c r="K2018" cm="1">
        <f t="array" ref="K2018">GetNumByUnit(E2018,"廳")</f>
        <v>2</v>
      </c>
      <c r="L2018" cm="1">
        <f t="array" ref="L2018">GetNumByUnit(E2018,"衛")</f>
        <v>1</v>
      </c>
      <c r="M2018" t="str">
        <f t="shared" si="124"/>
        <v xml:space="preserve">桃園市中壢區洽溪路  </v>
      </c>
      <c r="N2018" t="str">
        <f t="shared" si="125"/>
        <v>桃園市</v>
      </c>
      <c r="O2018">
        <f t="shared" si="126"/>
        <v>29000</v>
      </c>
      <c r="P2018" t="str">
        <f>_xlfn.XLOOKUP(N2018,區隔!$B$3:$B$20,區隔!C$3:C$20,0)</f>
        <v>北部</v>
      </c>
      <c r="Q2018" t="str">
        <f>LOOKUP(C2018,區隔!$F$3:$F$5,區隔!$E$3:$E$5)</f>
        <v>大坪數</v>
      </c>
      <c r="R2018">
        <f t="shared" si="127"/>
        <v>20</v>
      </c>
    </row>
    <row r="2019" spans="1:18" x14ac:dyDescent="0.3">
      <c r="A2019" s="7" t="s">
        <v>4160</v>
      </c>
      <c r="B2019" t="s">
        <v>1</v>
      </c>
      <c r="C2019">
        <v>39.119999999999997</v>
      </c>
      <c r="D2019" t="s">
        <v>1793</v>
      </c>
      <c r="E2019" t="s">
        <v>61</v>
      </c>
      <c r="F2019" t="s">
        <v>4161</v>
      </c>
      <c r="G2019" t="s">
        <v>434</v>
      </c>
      <c r="H2019" t="str" cm="1">
        <f t="array" ref="H2019:I2019">_xlfn.TEXTSPLIT(SUBSTITUTE(D2019,"樓",""),"/",,,0)</f>
        <v>22</v>
      </c>
      <c r="I2019" t="str">
        <v>24</v>
      </c>
      <c r="J2019" cm="1">
        <f t="array" ref="J2019">GetNumByUnit(E2019,"房")</f>
        <v>2</v>
      </c>
      <c r="K2019" cm="1">
        <f t="array" ref="K2019">GetNumByUnit(E2019,"廳")</f>
        <v>2</v>
      </c>
      <c r="L2019" cm="1">
        <f t="array" ref="L2019">GetNumByUnit(E2019,"衛")</f>
        <v>1</v>
      </c>
      <c r="M2019" t="str">
        <f t="shared" si="124"/>
        <v xml:space="preserve"> 台南市北區海安路三段  </v>
      </c>
      <c r="N2019" t="str">
        <f t="shared" si="125"/>
        <v>台南市</v>
      </c>
      <c r="O2019">
        <f t="shared" si="126"/>
        <v>33000</v>
      </c>
      <c r="P2019" t="str">
        <f>_xlfn.XLOOKUP(N2019,區隔!$B$3:$B$20,區隔!C$3:C$20,0)</f>
        <v>南部</v>
      </c>
      <c r="Q2019" t="str">
        <f>LOOKUP(C2019,區隔!$F$3:$F$5,區隔!$E$3:$E$5)</f>
        <v>大坪數</v>
      </c>
      <c r="R2019">
        <f t="shared" si="127"/>
        <v>30</v>
      </c>
    </row>
    <row r="2020" spans="1:18" x14ac:dyDescent="0.3">
      <c r="A2020" s="7" t="s">
        <v>4162</v>
      </c>
      <c r="B2020" t="s">
        <v>1</v>
      </c>
      <c r="C2020">
        <v>3.93</v>
      </c>
      <c r="D2020" t="s">
        <v>472</v>
      </c>
      <c r="E2020" t="s">
        <v>56</v>
      </c>
      <c r="F2020" t="s">
        <v>1544</v>
      </c>
      <c r="G2020" t="s">
        <v>251</v>
      </c>
      <c r="H2020" t="str" cm="1">
        <f t="array" ref="H2020:I2020">_xlfn.TEXTSPLIT(SUBSTITUTE(D2020,"樓",""),"/",,,0)</f>
        <v>3</v>
      </c>
      <c r="I2020" t="str">
        <v>12</v>
      </c>
      <c r="J2020" cm="1">
        <f t="array" ref="J2020">GetNumByUnit(E2020,"房")</f>
        <v>1</v>
      </c>
      <c r="K2020" cm="1">
        <f t="array" ref="K2020">GetNumByUnit(E2020,"廳")</f>
        <v>1</v>
      </c>
      <c r="L2020" cm="1">
        <f t="array" ref="L2020">GetNumByUnit(E2020,"衛")</f>
        <v>1</v>
      </c>
      <c r="M2020" t="str">
        <f t="shared" si="124"/>
        <v xml:space="preserve">台中市西屯區河南路二段  </v>
      </c>
      <c r="N2020" t="str">
        <f t="shared" si="125"/>
        <v>台中市</v>
      </c>
      <c r="O2020">
        <f t="shared" si="126"/>
        <v>8500</v>
      </c>
      <c r="P2020" t="str">
        <f>_xlfn.XLOOKUP(N2020,區隔!$B$3:$B$20,區隔!C$3:C$20,0)</f>
        <v>中部</v>
      </c>
      <c r="Q2020" t="str">
        <f>LOOKUP(C2020,區隔!$F$3:$F$5,區隔!$E$3:$E$5)</f>
        <v>小坪數</v>
      </c>
      <c r="R2020">
        <f t="shared" si="127"/>
        <v>20</v>
      </c>
    </row>
    <row r="2021" spans="1:18" x14ac:dyDescent="0.3">
      <c r="A2021" s="7" t="s">
        <v>1198</v>
      </c>
      <c r="B2021" t="s">
        <v>1</v>
      </c>
      <c r="C2021">
        <v>53.35</v>
      </c>
      <c r="D2021" t="s">
        <v>560</v>
      </c>
      <c r="E2021" t="s">
        <v>66</v>
      </c>
      <c r="F2021" t="s">
        <v>1199</v>
      </c>
      <c r="G2021" t="s">
        <v>177</v>
      </c>
      <c r="H2021" t="str" cm="1">
        <f t="array" ref="H2021:I2021">_xlfn.TEXTSPLIT(SUBSTITUTE(D2021,"樓",""),"/",,,0)</f>
        <v>2</v>
      </c>
      <c r="I2021" t="str">
        <v>8</v>
      </c>
      <c r="J2021" cm="1">
        <f t="array" ref="J2021">GetNumByUnit(E2021,"房")</f>
        <v>4</v>
      </c>
      <c r="K2021" cm="1">
        <f t="array" ref="K2021">GetNumByUnit(E2021,"廳")</f>
        <v>2</v>
      </c>
      <c r="L2021" cm="1">
        <f t="array" ref="L2021">GetNumByUnit(E2021,"衛")</f>
        <v>2</v>
      </c>
      <c r="M2021" t="str">
        <f t="shared" si="124"/>
        <v xml:space="preserve">台北市北投區長壽路  </v>
      </c>
      <c r="N2021" t="str">
        <f t="shared" si="125"/>
        <v>台北市</v>
      </c>
      <c r="O2021">
        <f t="shared" si="126"/>
        <v>38000</v>
      </c>
      <c r="P2021" t="str">
        <f>_xlfn.XLOOKUP(N2021,區隔!$B$3:$B$20,區隔!C$3:C$20,0)</f>
        <v>北部</v>
      </c>
      <c r="Q2021" t="str">
        <f>LOOKUP(C2021,區隔!$F$3:$F$5,區隔!$E$3:$E$5)</f>
        <v>大坪數</v>
      </c>
      <c r="R2021">
        <f t="shared" si="127"/>
        <v>10</v>
      </c>
    </row>
    <row r="2022" spans="1:18" x14ac:dyDescent="0.3">
      <c r="A2022" s="7" t="s">
        <v>4163</v>
      </c>
      <c r="B2022" t="s">
        <v>1</v>
      </c>
      <c r="C2022">
        <v>48.7</v>
      </c>
      <c r="D2022" t="s">
        <v>261</v>
      </c>
      <c r="E2022" t="s">
        <v>53</v>
      </c>
      <c r="F2022" t="s">
        <v>4164</v>
      </c>
      <c r="G2022" t="s">
        <v>29</v>
      </c>
      <c r="H2022" t="str" cm="1">
        <f t="array" ref="H2022:I2022">_xlfn.TEXTSPLIT(SUBSTITUTE(D2022,"樓",""),"/",,,0)</f>
        <v>2</v>
      </c>
      <c r="I2022" t="str">
        <v>10</v>
      </c>
      <c r="J2022" cm="1">
        <f t="array" ref="J2022">GetNumByUnit(E2022,"房")</f>
        <v>3</v>
      </c>
      <c r="K2022" cm="1">
        <f t="array" ref="K2022">GetNumByUnit(E2022,"廳")</f>
        <v>2</v>
      </c>
      <c r="L2022" cm="1">
        <f t="array" ref="L2022">GetNumByUnit(E2022,"衛")</f>
        <v>2</v>
      </c>
      <c r="M2022" t="str">
        <f t="shared" si="124"/>
        <v xml:space="preserve">新竹市新竹市金雅三街  </v>
      </c>
      <c r="N2022" t="str">
        <f t="shared" si="125"/>
        <v>新竹市</v>
      </c>
      <c r="O2022">
        <f t="shared" si="126"/>
        <v>25000</v>
      </c>
      <c r="P2022" t="str">
        <f>_xlfn.XLOOKUP(N2022,區隔!$B$3:$B$20,區隔!C$3:C$20,0)</f>
        <v>北部</v>
      </c>
      <c r="Q2022" t="str">
        <f>LOOKUP(C2022,區隔!$F$3:$F$5,區隔!$E$3:$E$5)</f>
        <v>大坪數</v>
      </c>
      <c r="R2022">
        <f t="shared" si="127"/>
        <v>10</v>
      </c>
    </row>
    <row r="2023" spans="1:18" x14ac:dyDescent="0.3">
      <c r="A2023" s="7" t="s">
        <v>4165</v>
      </c>
      <c r="B2023" t="s">
        <v>1</v>
      </c>
      <c r="C2023">
        <v>78.540000000000006</v>
      </c>
      <c r="D2023" t="s">
        <v>1266</v>
      </c>
      <c r="E2023" t="s">
        <v>4166</v>
      </c>
      <c r="F2023" t="s">
        <v>4167</v>
      </c>
      <c r="G2023" t="s">
        <v>210</v>
      </c>
      <c r="H2023" t="str" cm="1">
        <f t="array" ref="H2023:I2023">_xlfn.TEXTSPLIT(SUBSTITUTE(D2023,"樓",""),"/",,,0)</f>
        <v>1-4</v>
      </c>
      <c r="I2023" t="str">
        <v>4</v>
      </c>
      <c r="J2023" cm="1">
        <f t="array" ref="J2023">GetNumByUnit(E2023,"房")</f>
        <v>6</v>
      </c>
      <c r="K2023" cm="1">
        <f t="array" ref="K2023">GetNumByUnit(E2023,"廳")</f>
        <v>3</v>
      </c>
      <c r="L2023" cm="1">
        <f t="array" ref="L2023">GetNumByUnit(E2023,"衛")</f>
        <v>4</v>
      </c>
      <c r="M2023" t="str">
        <f t="shared" si="124"/>
        <v xml:space="preserve">台南市東區東門路二段  </v>
      </c>
      <c r="N2023" t="str">
        <f t="shared" si="125"/>
        <v>台南市</v>
      </c>
      <c r="O2023">
        <f t="shared" si="126"/>
        <v>50000</v>
      </c>
      <c r="P2023" t="str">
        <f>_xlfn.XLOOKUP(N2023,區隔!$B$3:$B$20,區隔!C$3:C$20,0)</f>
        <v>南部</v>
      </c>
      <c r="Q2023" t="str">
        <f>LOOKUP(C2023,區隔!$F$3:$F$5,區隔!$E$3:$E$5)</f>
        <v>大坪數</v>
      </c>
      <c r="R2023">
        <f t="shared" si="127"/>
        <v>10</v>
      </c>
    </row>
    <row r="2024" spans="1:18" x14ac:dyDescent="0.3">
      <c r="A2024" s="7" t="s">
        <v>4168</v>
      </c>
      <c r="B2024" t="s">
        <v>1</v>
      </c>
      <c r="C2024">
        <v>45.72</v>
      </c>
      <c r="D2024" t="s">
        <v>2273</v>
      </c>
      <c r="E2024" t="s">
        <v>53</v>
      </c>
      <c r="F2024" t="s">
        <v>3916</v>
      </c>
      <c r="G2024" t="s">
        <v>29</v>
      </c>
      <c r="H2024" t="str" cm="1">
        <f t="array" ref="H2024:I2024">_xlfn.TEXTSPLIT(SUBSTITUTE(D2024,"樓",""),"/",,,0)</f>
        <v>18</v>
      </c>
      <c r="I2024" t="str">
        <v>20</v>
      </c>
      <c r="J2024" cm="1">
        <f t="array" ref="J2024">GetNumByUnit(E2024,"房")</f>
        <v>3</v>
      </c>
      <c r="K2024" cm="1">
        <f t="array" ref="K2024">GetNumByUnit(E2024,"廳")</f>
        <v>2</v>
      </c>
      <c r="L2024" cm="1">
        <f t="array" ref="L2024">GetNumByUnit(E2024,"衛")</f>
        <v>2</v>
      </c>
      <c r="M2024" t="str">
        <f t="shared" si="124"/>
        <v xml:space="preserve">桃園市桃園區大興西路二段  </v>
      </c>
      <c r="N2024" t="str">
        <f t="shared" si="125"/>
        <v>桃園市</v>
      </c>
      <c r="O2024">
        <f t="shared" si="126"/>
        <v>25000</v>
      </c>
      <c r="P2024" t="str">
        <f>_xlfn.XLOOKUP(N2024,區隔!$B$3:$B$20,區隔!C$3:C$20,0)</f>
        <v>北部</v>
      </c>
      <c r="Q2024" t="str">
        <f>LOOKUP(C2024,區隔!$F$3:$F$5,區隔!$E$3:$E$5)</f>
        <v>大坪數</v>
      </c>
      <c r="R2024">
        <f t="shared" si="127"/>
        <v>20</v>
      </c>
    </row>
    <row r="2025" spans="1:18" x14ac:dyDescent="0.3">
      <c r="A2025" s="7" t="s">
        <v>1200</v>
      </c>
      <c r="B2025" t="s">
        <v>1</v>
      </c>
      <c r="C2025">
        <v>60.62</v>
      </c>
      <c r="D2025" t="s">
        <v>324</v>
      </c>
      <c r="E2025" t="s">
        <v>607</v>
      </c>
      <c r="F2025" t="s">
        <v>370</v>
      </c>
      <c r="G2025" t="s">
        <v>1089</v>
      </c>
      <c r="H2025" t="str" cm="1">
        <f t="array" ref="H2025:I2025">_xlfn.TEXTSPLIT(SUBSTITUTE(D2025,"樓",""),"/",,,0)</f>
        <v>9</v>
      </c>
      <c r="I2025" t="str">
        <v>14</v>
      </c>
      <c r="J2025" cm="1">
        <f t="array" ref="J2025">GetNumByUnit(E2025,"房")</f>
        <v>3</v>
      </c>
      <c r="K2025" cm="1">
        <f t="array" ref="K2025">GetNumByUnit(E2025,"廳")</f>
        <v>2</v>
      </c>
      <c r="L2025" cm="1">
        <f t="array" ref="L2025">GetNumByUnit(E2025,"衛")</f>
        <v>2</v>
      </c>
      <c r="M2025" t="str">
        <f t="shared" si="124"/>
        <v xml:space="preserve">台北市南港區園區街  </v>
      </c>
      <c r="N2025" t="str">
        <f t="shared" si="125"/>
        <v>台北市</v>
      </c>
      <c r="O2025">
        <f t="shared" si="126"/>
        <v>110000</v>
      </c>
      <c r="P2025" t="str">
        <f>_xlfn.XLOOKUP(N2025,區隔!$B$3:$B$20,區隔!C$3:C$20,0)</f>
        <v>北部</v>
      </c>
      <c r="Q2025" t="str">
        <f>LOOKUP(C2025,區隔!$F$3:$F$5,區隔!$E$3:$E$5)</f>
        <v>大坪數</v>
      </c>
      <c r="R2025">
        <f t="shared" si="127"/>
        <v>20</v>
      </c>
    </row>
    <row r="2026" spans="1:18" x14ac:dyDescent="0.3">
      <c r="A2026" s="7" t="s">
        <v>4169</v>
      </c>
      <c r="B2026" t="s">
        <v>1</v>
      </c>
      <c r="C2026">
        <v>49.48</v>
      </c>
      <c r="D2026" t="s">
        <v>81</v>
      </c>
      <c r="E2026" t="s">
        <v>53</v>
      </c>
      <c r="F2026" t="s">
        <v>4170</v>
      </c>
      <c r="G2026" t="s">
        <v>29</v>
      </c>
      <c r="H2026" t="str" cm="1">
        <f t="array" ref="H2026:I2026">_xlfn.TEXTSPLIT(SUBSTITUTE(D2026,"樓",""),"/",,,0)</f>
        <v>4</v>
      </c>
      <c r="I2026" t="str">
        <v>14</v>
      </c>
      <c r="J2026" cm="1">
        <f t="array" ref="J2026">GetNumByUnit(E2026,"房")</f>
        <v>3</v>
      </c>
      <c r="K2026" cm="1">
        <f t="array" ref="K2026">GetNumByUnit(E2026,"廳")</f>
        <v>2</v>
      </c>
      <c r="L2026" cm="1">
        <f t="array" ref="L2026">GetNumByUnit(E2026,"衛")</f>
        <v>2</v>
      </c>
      <c r="M2026" t="str">
        <f t="shared" si="124"/>
        <v xml:space="preserve">苗栗縣頭份市富強二街  </v>
      </c>
      <c r="N2026" t="str">
        <f t="shared" si="125"/>
        <v>苗栗縣</v>
      </c>
      <c r="O2026">
        <f t="shared" si="126"/>
        <v>25000</v>
      </c>
      <c r="P2026" t="str">
        <f>_xlfn.XLOOKUP(N2026,區隔!$B$3:$B$20,區隔!C$3:C$20,0)</f>
        <v>中部</v>
      </c>
      <c r="Q2026" t="str">
        <f>LOOKUP(C2026,區隔!$F$3:$F$5,區隔!$E$3:$E$5)</f>
        <v>大坪數</v>
      </c>
      <c r="R2026">
        <f t="shared" si="127"/>
        <v>20</v>
      </c>
    </row>
    <row r="2027" spans="1:18" x14ac:dyDescent="0.3">
      <c r="A2027" s="7" t="s">
        <v>4171</v>
      </c>
      <c r="B2027" t="s">
        <v>1</v>
      </c>
      <c r="C2027">
        <v>42.37</v>
      </c>
      <c r="D2027" t="s">
        <v>798</v>
      </c>
      <c r="E2027" t="s">
        <v>61</v>
      </c>
      <c r="F2027" t="s">
        <v>2795</v>
      </c>
      <c r="G2027" t="s">
        <v>722</v>
      </c>
      <c r="H2027" t="str" cm="1">
        <f t="array" ref="H2027:I2027">_xlfn.TEXTSPLIT(SUBSTITUTE(D2027,"樓",""),"/",,,0)</f>
        <v>3</v>
      </c>
      <c r="I2027" t="str">
        <v>15</v>
      </c>
      <c r="J2027" cm="1">
        <f t="array" ref="J2027">GetNumByUnit(E2027,"房")</f>
        <v>2</v>
      </c>
      <c r="K2027" cm="1">
        <f t="array" ref="K2027">GetNumByUnit(E2027,"廳")</f>
        <v>2</v>
      </c>
      <c r="L2027" cm="1">
        <f t="array" ref="L2027">GetNumByUnit(E2027,"衛")</f>
        <v>1</v>
      </c>
      <c r="M2027" t="str">
        <f t="shared" si="124"/>
        <v xml:space="preserve">新北市土城區中央路四段  </v>
      </c>
      <c r="N2027" t="str">
        <f t="shared" si="125"/>
        <v>新北市</v>
      </c>
      <c r="O2027">
        <f t="shared" si="126"/>
        <v>34000</v>
      </c>
      <c r="P2027" t="str">
        <f>_xlfn.XLOOKUP(N2027,區隔!$B$3:$B$20,區隔!C$3:C$20,0)</f>
        <v>北部</v>
      </c>
      <c r="Q2027" t="str">
        <f>LOOKUP(C2027,區隔!$F$3:$F$5,區隔!$E$3:$E$5)</f>
        <v>大坪數</v>
      </c>
      <c r="R2027">
        <f t="shared" si="127"/>
        <v>20</v>
      </c>
    </row>
    <row r="2028" spans="1:18" x14ac:dyDescent="0.3">
      <c r="A2028" s="7" t="s">
        <v>1202</v>
      </c>
      <c r="B2028" t="s">
        <v>1</v>
      </c>
      <c r="C2028">
        <v>22.12</v>
      </c>
      <c r="D2028" t="s">
        <v>65</v>
      </c>
      <c r="E2028" t="s">
        <v>187</v>
      </c>
      <c r="F2028" t="s">
        <v>1203</v>
      </c>
      <c r="G2028" t="s">
        <v>434</v>
      </c>
      <c r="H2028" t="str" cm="1">
        <f t="array" ref="H2028:I2028">_xlfn.TEXTSPLIT(SUBSTITUTE(D2028,"樓",""),"/",,,0)</f>
        <v>4</v>
      </c>
      <c r="I2028" t="str">
        <v>4</v>
      </c>
      <c r="J2028" cm="1">
        <f t="array" ref="J2028">GetNumByUnit(E2028,"房")</f>
        <v>3</v>
      </c>
      <c r="K2028" cm="1">
        <f t="array" ref="K2028">GetNumByUnit(E2028,"廳")</f>
        <v>2</v>
      </c>
      <c r="L2028" cm="1">
        <f t="array" ref="L2028">GetNumByUnit(E2028,"衛")</f>
        <v>1</v>
      </c>
      <c r="M2028" t="str">
        <f t="shared" si="124"/>
        <v xml:space="preserve">台北市文山區忠順街一段  </v>
      </c>
      <c r="N2028" t="str">
        <f t="shared" si="125"/>
        <v>台北市</v>
      </c>
      <c r="O2028">
        <f t="shared" si="126"/>
        <v>33000</v>
      </c>
      <c r="P2028" t="str">
        <f>_xlfn.XLOOKUP(N2028,區隔!$B$3:$B$20,區隔!C$3:C$20,0)</f>
        <v>北部</v>
      </c>
      <c r="Q2028" t="str">
        <f>LOOKUP(C2028,區隔!$F$3:$F$5,區隔!$E$3:$E$5)</f>
        <v>中坪數</v>
      </c>
      <c r="R2028">
        <f t="shared" si="127"/>
        <v>10</v>
      </c>
    </row>
    <row r="2029" spans="1:18" x14ac:dyDescent="0.3">
      <c r="A2029" s="7" t="s">
        <v>4172</v>
      </c>
      <c r="B2029" t="s">
        <v>1</v>
      </c>
      <c r="C2029">
        <v>43.51</v>
      </c>
      <c r="D2029" t="s">
        <v>52</v>
      </c>
      <c r="E2029" t="s">
        <v>53</v>
      </c>
      <c r="F2029" t="s">
        <v>3797</v>
      </c>
      <c r="G2029" t="s">
        <v>365</v>
      </c>
      <c r="H2029" t="str" cm="1">
        <f t="array" ref="H2029:I2029">_xlfn.TEXTSPLIT(SUBSTITUTE(D2029,"樓",""),"/",,,0)</f>
        <v>12</v>
      </c>
      <c r="I2029" t="str">
        <v>15</v>
      </c>
      <c r="J2029" cm="1">
        <f t="array" ref="J2029">GetNumByUnit(E2029,"房")</f>
        <v>3</v>
      </c>
      <c r="K2029" cm="1">
        <f t="array" ref="K2029">GetNumByUnit(E2029,"廳")</f>
        <v>2</v>
      </c>
      <c r="L2029" cm="1">
        <f t="array" ref="L2029">GetNumByUnit(E2029,"衛")</f>
        <v>2</v>
      </c>
      <c r="M2029" t="str">
        <f t="shared" si="124"/>
        <v xml:space="preserve">新北市林口區仁愛路二段  </v>
      </c>
      <c r="N2029" t="str">
        <f t="shared" si="125"/>
        <v>新北市</v>
      </c>
      <c r="O2029">
        <f t="shared" si="126"/>
        <v>42000</v>
      </c>
      <c r="P2029" t="str">
        <f>_xlfn.XLOOKUP(N2029,區隔!$B$3:$B$20,區隔!C$3:C$20,0)</f>
        <v>北部</v>
      </c>
      <c r="Q2029" t="str">
        <f>LOOKUP(C2029,區隔!$F$3:$F$5,區隔!$E$3:$E$5)</f>
        <v>大坪數</v>
      </c>
      <c r="R2029">
        <f t="shared" si="127"/>
        <v>20</v>
      </c>
    </row>
    <row r="2030" spans="1:18" x14ac:dyDescent="0.3">
      <c r="A2030" s="7" t="s">
        <v>4173</v>
      </c>
      <c r="B2030" t="s">
        <v>1</v>
      </c>
      <c r="C2030">
        <v>148.18</v>
      </c>
      <c r="D2030" t="s">
        <v>4174</v>
      </c>
      <c r="E2030" t="s">
        <v>4175</v>
      </c>
      <c r="F2030" t="s">
        <v>4176</v>
      </c>
      <c r="G2030" t="s">
        <v>110</v>
      </c>
      <c r="H2030" t="str" cm="1">
        <f t="array" ref="H2030:I2030">_xlfn.TEXTSPLIT(SUBSTITUTE(D2030,"樓",""),"/",,,0)</f>
        <v>24-25</v>
      </c>
      <c r="I2030" t="str">
        <v>25</v>
      </c>
      <c r="J2030" cm="1">
        <f t="array" ref="J2030">GetNumByUnit(E2030,"房")</f>
        <v>4</v>
      </c>
      <c r="K2030" cm="1">
        <f t="array" ref="K2030">GetNumByUnit(E2030,"廳")</f>
        <v>2</v>
      </c>
      <c r="L2030" cm="1">
        <f t="array" ref="L2030">GetNumByUnit(E2030,"衛")</f>
        <v>4</v>
      </c>
      <c r="M2030" t="str">
        <f t="shared" si="124"/>
        <v xml:space="preserve"> 新北市新莊區中原東路  </v>
      </c>
      <c r="N2030" t="str">
        <f t="shared" si="125"/>
        <v>新北市</v>
      </c>
      <c r="O2030">
        <f t="shared" si="126"/>
        <v>220000</v>
      </c>
      <c r="P2030" t="str">
        <f>_xlfn.XLOOKUP(N2030,區隔!$B$3:$B$20,區隔!C$3:C$20,0)</f>
        <v>北部</v>
      </c>
      <c r="Q2030" t="str">
        <f>LOOKUP(C2030,區隔!$F$3:$F$5,區隔!$E$3:$E$5)</f>
        <v>大坪數</v>
      </c>
      <c r="R2030">
        <f t="shared" si="127"/>
        <v>30</v>
      </c>
    </row>
    <row r="2031" spans="1:18" x14ac:dyDescent="0.3">
      <c r="A2031" s="7" t="s">
        <v>4177</v>
      </c>
      <c r="B2031" t="s">
        <v>1</v>
      </c>
      <c r="C2031">
        <v>38.520000000000003</v>
      </c>
      <c r="D2031" t="s">
        <v>65</v>
      </c>
      <c r="E2031" t="s">
        <v>193</v>
      </c>
      <c r="F2031" t="s">
        <v>2300</v>
      </c>
      <c r="G2031" t="s">
        <v>999</v>
      </c>
      <c r="H2031" t="str" cm="1">
        <f t="array" ref="H2031:I2031">_xlfn.TEXTSPLIT(SUBSTITUTE(D2031,"樓",""),"/",,,0)</f>
        <v>4</v>
      </c>
      <c r="I2031" t="str">
        <v>4</v>
      </c>
      <c r="J2031" cm="1">
        <f t="array" ref="J2031">GetNumByUnit(E2031,"房")</f>
        <v>4</v>
      </c>
      <c r="K2031" cm="1">
        <f t="array" ref="K2031">GetNumByUnit(E2031,"廳")</f>
        <v>2</v>
      </c>
      <c r="L2031" cm="1">
        <f t="array" ref="L2031">GetNumByUnit(E2031,"衛")</f>
        <v>2</v>
      </c>
      <c r="M2031" t="str">
        <f t="shared" si="124"/>
        <v xml:space="preserve">新北市新店區中央路  </v>
      </c>
      <c r="N2031" t="str">
        <f t="shared" si="125"/>
        <v>新北市</v>
      </c>
      <c r="O2031">
        <f t="shared" si="126"/>
        <v>26000</v>
      </c>
      <c r="P2031" t="str">
        <f>_xlfn.XLOOKUP(N2031,區隔!$B$3:$B$20,區隔!C$3:C$20,0)</f>
        <v>北部</v>
      </c>
      <c r="Q2031" t="str">
        <f>LOOKUP(C2031,區隔!$F$3:$F$5,區隔!$E$3:$E$5)</f>
        <v>大坪數</v>
      </c>
      <c r="R2031">
        <f t="shared" si="127"/>
        <v>10</v>
      </c>
    </row>
    <row r="2032" spans="1:18" x14ac:dyDescent="0.3">
      <c r="A2032" s="7" t="s">
        <v>4178</v>
      </c>
      <c r="B2032" t="s">
        <v>1</v>
      </c>
      <c r="C2032">
        <v>12.79</v>
      </c>
      <c r="D2032" t="s">
        <v>82</v>
      </c>
      <c r="E2032" t="s">
        <v>56</v>
      </c>
      <c r="F2032" t="s">
        <v>4179</v>
      </c>
      <c r="G2032" t="s">
        <v>967</v>
      </c>
      <c r="H2032" t="str" cm="1">
        <f t="array" ref="H2032:I2032">_xlfn.TEXTSPLIT(SUBSTITUTE(D2032,"樓",""),"/",,,0)</f>
        <v>4</v>
      </c>
      <c r="I2032" t="str">
        <v>12</v>
      </c>
      <c r="J2032" cm="1">
        <f t="array" ref="J2032">GetNumByUnit(E2032,"房")</f>
        <v>1</v>
      </c>
      <c r="K2032" cm="1">
        <f t="array" ref="K2032">GetNumByUnit(E2032,"廳")</f>
        <v>1</v>
      </c>
      <c r="L2032" cm="1">
        <f t="array" ref="L2032">GetNumByUnit(E2032,"衛")</f>
        <v>1</v>
      </c>
      <c r="M2032" t="str">
        <f t="shared" si="124"/>
        <v xml:space="preserve"> 台中市南區信義南街  </v>
      </c>
      <c r="N2032" t="str">
        <f t="shared" si="125"/>
        <v>台中市</v>
      </c>
      <c r="O2032">
        <f t="shared" si="126"/>
        <v>10000</v>
      </c>
      <c r="P2032" t="str">
        <f>_xlfn.XLOOKUP(N2032,區隔!$B$3:$B$20,區隔!C$3:C$20,0)</f>
        <v>中部</v>
      </c>
      <c r="Q2032" t="str">
        <f>LOOKUP(C2032,區隔!$F$3:$F$5,區隔!$E$3:$E$5)</f>
        <v>小坪數</v>
      </c>
      <c r="R2032">
        <f t="shared" si="127"/>
        <v>20</v>
      </c>
    </row>
    <row r="2033" spans="1:18" x14ac:dyDescent="0.3">
      <c r="A2033" s="7" t="s">
        <v>4180</v>
      </c>
      <c r="B2033" t="s">
        <v>1</v>
      </c>
      <c r="C2033">
        <v>90.85</v>
      </c>
      <c r="D2033" t="s">
        <v>3658</v>
      </c>
      <c r="E2033" t="s">
        <v>640</v>
      </c>
      <c r="F2033" t="s">
        <v>4181</v>
      </c>
      <c r="G2033" t="s">
        <v>149</v>
      </c>
      <c r="H2033" t="str" cm="1">
        <f t="array" ref="H2033:I2033">_xlfn.TEXTSPLIT(SUBSTITUTE(D2033,"樓",""),"/",,,0)</f>
        <v>20</v>
      </c>
      <c r="I2033" t="str">
        <v>27</v>
      </c>
      <c r="J2033" cm="1">
        <f t="array" ref="J2033">GetNumByUnit(E2033,"房")</f>
        <v>3</v>
      </c>
      <c r="K2033" cm="1">
        <f t="array" ref="K2033">GetNumByUnit(E2033,"廳")</f>
        <v>2</v>
      </c>
      <c r="L2033" cm="1">
        <f t="array" ref="L2033">GetNumByUnit(E2033,"衛")</f>
        <v>3</v>
      </c>
      <c r="M2033" t="str">
        <f t="shared" si="124"/>
        <v xml:space="preserve">台南市中西區民生路二段  </v>
      </c>
      <c r="N2033" t="str">
        <f t="shared" si="125"/>
        <v>台南市</v>
      </c>
      <c r="O2033">
        <f t="shared" si="126"/>
        <v>70000</v>
      </c>
      <c r="P2033" t="str">
        <f>_xlfn.XLOOKUP(N2033,區隔!$B$3:$B$20,區隔!C$3:C$20,0)</f>
        <v>南部</v>
      </c>
      <c r="Q2033" t="str">
        <f>LOOKUP(C2033,區隔!$F$3:$F$5,區隔!$E$3:$E$5)</f>
        <v>大坪數</v>
      </c>
      <c r="R2033">
        <f t="shared" si="127"/>
        <v>30</v>
      </c>
    </row>
    <row r="2034" spans="1:18" x14ac:dyDescent="0.3">
      <c r="A2034" s="7" t="s">
        <v>1204</v>
      </c>
      <c r="B2034" t="s">
        <v>1</v>
      </c>
      <c r="C2034">
        <v>30.81</v>
      </c>
      <c r="D2034" t="s">
        <v>850</v>
      </c>
      <c r="E2034" t="s">
        <v>141</v>
      </c>
      <c r="F2034" t="s">
        <v>370</v>
      </c>
      <c r="G2034" t="s">
        <v>365</v>
      </c>
      <c r="H2034" t="str" cm="1">
        <f t="array" ref="H2034:I2034">_xlfn.TEXTSPLIT(SUBSTITUTE(D2034,"樓",""),"/",,,0)</f>
        <v>5</v>
      </c>
      <c r="I2034" t="str">
        <v>14</v>
      </c>
      <c r="J2034" cm="1">
        <f t="array" ref="J2034">GetNumByUnit(E2034,"房")</f>
        <v>2</v>
      </c>
      <c r="K2034" cm="1">
        <f t="array" ref="K2034">GetNumByUnit(E2034,"廳")</f>
        <v>1</v>
      </c>
      <c r="L2034" cm="1">
        <f t="array" ref="L2034">GetNumByUnit(E2034,"衛")</f>
        <v>1</v>
      </c>
      <c r="M2034" t="str">
        <f t="shared" si="124"/>
        <v xml:space="preserve">台北市南港區園區街  </v>
      </c>
      <c r="N2034" t="str">
        <f t="shared" si="125"/>
        <v>台北市</v>
      </c>
      <c r="O2034">
        <f t="shared" si="126"/>
        <v>42000</v>
      </c>
      <c r="P2034" t="str">
        <f>_xlfn.XLOOKUP(N2034,區隔!$B$3:$B$20,區隔!C$3:C$20,0)</f>
        <v>北部</v>
      </c>
      <c r="Q2034" t="str">
        <f>LOOKUP(C2034,區隔!$F$3:$F$5,區隔!$E$3:$E$5)</f>
        <v>大坪數</v>
      </c>
      <c r="R2034">
        <f t="shared" si="127"/>
        <v>20</v>
      </c>
    </row>
    <row r="2035" spans="1:18" x14ac:dyDescent="0.3">
      <c r="A2035" s="7" t="s">
        <v>1206</v>
      </c>
      <c r="B2035" t="s">
        <v>1</v>
      </c>
      <c r="C2035">
        <v>127.56</v>
      </c>
      <c r="D2035" t="s">
        <v>411</v>
      </c>
      <c r="E2035" t="s">
        <v>1207</v>
      </c>
      <c r="F2035" t="s">
        <v>1208</v>
      </c>
      <c r="G2035" t="s">
        <v>110</v>
      </c>
      <c r="H2035" t="str" cm="1">
        <f t="array" ref="H2035:I2035">_xlfn.TEXTSPLIT(SUBSTITUTE(D2035,"樓",""),"/",,,0)</f>
        <v>4</v>
      </c>
      <c r="I2035" t="str">
        <v>23</v>
      </c>
      <c r="J2035" cm="1">
        <f t="array" ref="J2035">GetNumByUnit(E2035,"房")</f>
        <v>3</v>
      </c>
      <c r="K2035" cm="1">
        <f t="array" ref="K2035">GetNumByUnit(E2035,"廳")</f>
        <v>2</v>
      </c>
      <c r="L2035" cm="1">
        <f t="array" ref="L2035">GetNumByUnit(E2035,"衛")</f>
        <v>4</v>
      </c>
      <c r="M2035" t="str">
        <f t="shared" si="124"/>
        <v xml:space="preserve">台北市北投區天母西路  </v>
      </c>
      <c r="N2035" t="str">
        <f t="shared" si="125"/>
        <v>台北市</v>
      </c>
      <c r="O2035">
        <f t="shared" si="126"/>
        <v>220000</v>
      </c>
      <c r="P2035" t="str">
        <f>_xlfn.XLOOKUP(N2035,區隔!$B$3:$B$20,區隔!C$3:C$20,0)</f>
        <v>北部</v>
      </c>
      <c r="Q2035" t="str">
        <f>LOOKUP(C2035,區隔!$F$3:$F$5,區隔!$E$3:$E$5)</f>
        <v>大坪數</v>
      </c>
      <c r="R2035">
        <f t="shared" si="127"/>
        <v>30</v>
      </c>
    </row>
    <row r="2036" spans="1:18" x14ac:dyDescent="0.3">
      <c r="A2036" s="7" t="s">
        <v>4182</v>
      </c>
      <c r="B2036" t="s">
        <v>1</v>
      </c>
      <c r="C2036">
        <v>58.78</v>
      </c>
      <c r="D2036" t="s">
        <v>1266</v>
      </c>
      <c r="E2036" t="s">
        <v>1543</v>
      </c>
      <c r="F2036" t="s">
        <v>1605</v>
      </c>
      <c r="G2036" t="s">
        <v>33</v>
      </c>
      <c r="H2036" t="str" cm="1">
        <f t="array" ref="H2036:I2036">_xlfn.TEXTSPLIT(SUBSTITUTE(D2036,"樓",""),"/",,,0)</f>
        <v>1-4</v>
      </c>
      <c r="I2036" t="str">
        <v>4</v>
      </c>
      <c r="J2036" cm="1">
        <f t="array" ref="J2036">GetNumByUnit(E2036,"房")</f>
        <v>5</v>
      </c>
      <c r="K2036" cm="1">
        <f t="array" ref="K2036">GetNumByUnit(E2036,"廳")</f>
        <v>2</v>
      </c>
      <c r="L2036" cm="1">
        <f t="array" ref="L2036">GetNumByUnit(E2036,"衛")</f>
        <v>4</v>
      </c>
      <c r="M2036" t="str">
        <f t="shared" si="124"/>
        <v xml:space="preserve">台中市北屯區中清路二段  </v>
      </c>
      <c r="N2036" t="str">
        <f t="shared" si="125"/>
        <v>台中市</v>
      </c>
      <c r="O2036">
        <f t="shared" si="126"/>
        <v>46000</v>
      </c>
      <c r="P2036" t="str">
        <f>_xlfn.XLOOKUP(N2036,區隔!$B$3:$B$20,區隔!C$3:C$20,0)</f>
        <v>中部</v>
      </c>
      <c r="Q2036" t="str">
        <f>LOOKUP(C2036,區隔!$F$3:$F$5,區隔!$E$3:$E$5)</f>
        <v>大坪數</v>
      </c>
      <c r="R2036">
        <f t="shared" si="127"/>
        <v>10</v>
      </c>
    </row>
    <row r="2037" spans="1:18" x14ac:dyDescent="0.3">
      <c r="A2037" s="7" t="s">
        <v>1209</v>
      </c>
      <c r="B2037" t="s">
        <v>1</v>
      </c>
      <c r="C2037">
        <v>35.44</v>
      </c>
      <c r="D2037" t="s">
        <v>64</v>
      </c>
      <c r="E2037" t="s">
        <v>781</v>
      </c>
      <c r="F2037" t="s">
        <v>1084</v>
      </c>
      <c r="G2037" t="s">
        <v>112</v>
      </c>
      <c r="H2037" t="str" cm="1">
        <f t="array" ref="H2037:I2037">_xlfn.TEXTSPLIT(SUBSTITUTE(D2037,"樓",""),"/",,,0)</f>
        <v>1</v>
      </c>
      <c r="I2037" t="str">
        <v>4</v>
      </c>
      <c r="J2037" cm="1">
        <f t="array" ref="J2037">GetNumByUnit(E2037,"房")</f>
        <v>3</v>
      </c>
      <c r="K2037" cm="1">
        <f t="array" ref="K2037">GetNumByUnit(E2037,"廳")</f>
        <v>2</v>
      </c>
      <c r="L2037" cm="1">
        <f t="array" ref="L2037">GetNumByUnit(E2037,"衛")</f>
        <v>1</v>
      </c>
      <c r="M2037" t="str">
        <f t="shared" si="124"/>
        <v xml:space="preserve">台北市大安區瑞安街  </v>
      </c>
      <c r="N2037" t="str">
        <f t="shared" si="125"/>
        <v>台北市</v>
      </c>
      <c r="O2037">
        <f t="shared" si="126"/>
        <v>60000</v>
      </c>
      <c r="P2037" t="str">
        <f>_xlfn.XLOOKUP(N2037,區隔!$B$3:$B$20,區隔!C$3:C$20,0)</f>
        <v>北部</v>
      </c>
      <c r="Q2037" t="str">
        <f>LOOKUP(C2037,區隔!$F$3:$F$5,區隔!$E$3:$E$5)</f>
        <v>大坪數</v>
      </c>
      <c r="R2037">
        <f t="shared" si="127"/>
        <v>10</v>
      </c>
    </row>
    <row r="2038" spans="1:18" x14ac:dyDescent="0.3">
      <c r="A2038" s="7" t="s">
        <v>4183</v>
      </c>
      <c r="B2038" t="s">
        <v>1</v>
      </c>
      <c r="C2038">
        <v>15.15</v>
      </c>
      <c r="D2038" t="s">
        <v>445</v>
      </c>
      <c r="E2038" t="s">
        <v>56</v>
      </c>
      <c r="F2038" t="s">
        <v>2941</v>
      </c>
      <c r="G2038" t="s">
        <v>493</v>
      </c>
      <c r="H2038" t="str" cm="1">
        <f t="array" ref="H2038:I2038">_xlfn.TEXTSPLIT(SUBSTITUTE(D2038,"樓",""),"/",,,0)</f>
        <v>3</v>
      </c>
      <c r="I2038" t="str">
        <v>4</v>
      </c>
      <c r="J2038" cm="1">
        <f t="array" ref="J2038">GetNumByUnit(E2038,"房")</f>
        <v>1</v>
      </c>
      <c r="K2038" cm="1">
        <f t="array" ref="K2038">GetNumByUnit(E2038,"廳")</f>
        <v>1</v>
      </c>
      <c r="L2038" cm="1">
        <f t="array" ref="L2038">GetNumByUnit(E2038,"衛")</f>
        <v>1</v>
      </c>
      <c r="M2038" t="str">
        <f t="shared" si="124"/>
        <v xml:space="preserve">新北市泰山區泰林路二段  </v>
      </c>
      <c r="N2038" t="str">
        <f t="shared" si="125"/>
        <v>新北市</v>
      </c>
      <c r="O2038">
        <f t="shared" si="126"/>
        <v>20000</v>
      </c>
      <c r="P2038" t="str">
        <f>_xlfn.XLOOKUP(N2038,區隔!$B$3:$B$20,區隔!C$3:C$20,0)</f>
        <v>北部</v>
      </c>
      <c r="Q2038" t="str">
        <f>LOOKUP(C2038,區隔!$F$3:$F$5,區隔!$E$3:$E$5)</f>
        <v>中坪數</v>
      </c>
      <c r="R2038">
        <f t="shared" si="127"/>
        <v>10</v>
      </c>
    </row>
    <row r="2039" spans="1:18" x14ac:dyDescent="0.3">
      <c r="A2039" s="7" t="s">
        <v>4184</v>
      </c>
      <c r="B2039" t="s">
        <v>1</v>
      </c>
      <c r="C2039">
        <v>15.15</v>
      </c>
      <c r="D2039" t="s">
        <v>220</v>
      </c>
      <c r="E2039" t="s">
        <v>141</v>
      </c>
      <c r="F2039" t="s">
        <v>2941</v>
      </c>
      <c r="G2039" t="s">
        <v>29</v>
      </c>
      <c r="H2039" t="str" cm="1">
        <f t="array" ref="H2039:I2039">_xlfn.TEXTSPLIT(SUBSTITUTE(D2039,"樓",""),"/",,,0)</f>
        <v>2</v>
      </c>
      <c r="I2039" t="str">
        <v>4</v>
      </c>
      <c r="J2039" cm="1">
        <f t="array" ref="J2039">GetNumByUnit(E2039,"房")</f>
        <v>2</v>
      </c>
      <c r="K2039" cm="1">
        <f t="array" ref="K2039">GetNumByUnit(E2039,"廳")</f>
        <v>1</v>
      </c>
      <c r="L2039" cm="1">
        <f t="array" ref="L2039">GetNumByUnit(E2039,"衛")</f>
        <v>1</v>
      </c>
      <c r="M2039" t="str">
        <f t="shared" si="124"/>
        <v xml:space="preserve">新北市泰山區泰林路二段  </v>
      </c>
      <c r="N2039" t="str">
        <f t="shared" si="125"/>
        <v>新北市</v>
      </c>
      <c r="O2039">
        <f t="shared" si="126"/>
        <v>25000</v>
      </c>
      <c r="P2039" t="str">
        <f>_xlfn.XLOOKUP(N2039,區隔!$B$3:$B$20,區隔!C$3:C$20,0)</f>
        <v>北部</v>
      </c>
      <c r="Q2039" t="str">
        <f>LOOKUP(C2039,區隔!$F$3:$F$5,區隔!$E$3:$E$5)</f>
        <v>中坪數</v>
      </c>
      <c r="R2039">
        <f t="shared" si="127"/>
        <v>10</v>
      </c>
    </row>
    <row r="2040" spans="1:18" x14ac:dyDescent="0.3">
      <c r="A2040" s="7" t="s">
        <v>4185</v>
      </c>
      <c r="B2040" t="s">
        <v>1</v>
      </c>
      <c r="C2040">
        <v>43</v>
      </c>
      <c r="D2040" t="s">
        <v>70</v>
      </c>
      <c r="E2040" t="s">
        <v>51</v>
      </c>
      <c r="F2040" t="s">
        <v>4186</v>
      </c>
      <c r="G2040" t="s">
        <v>243</v>
      </c>
      <c r="H2040" t="str" cm="1">
        <f t="array" ref="H2040:I2040">_xlfn.TEXTSPLIT(SUBSTITUTE(D2040,"樓",""),"/",,,0)</f>
        <v>3</v>
      </c>
      <c r="I2040" t="str">
        <v>8</v>
      </c>
      <c r="J2040" cm="1">
        <f t="array" ref="J2040">GetNumByUnit(E2040,"房")</f>
        <v>2</v>
      </c>
      <c r="K2040" cm="1">
        <f t="array" ref="K2040">GetNumByUnit(E2040,"廳")</f>
        <v>2</v>
      </c>
      <c r="L2040" cm="1">
        <f t="array" ref="L2040">GetNumByUnit(E2040,"衛")</f>
        <v>2</v>
      </c>
      <c r="M2040" t="str">
        <f t="shared" si="124"/>
        <v xml:space="preserve"> 新竹市新竹市光復路一段  </v>
      </c>
      <c r="N2040" t="str">
        <f t="shared" si="125"/>
        <v>新竹市</v>
      </c>
      <c r="O2040">
        <f t="shared" si="126"/>
        <v>30000</v>
      </c>
      <c r="P2040" t="str">
        <f>_xlfn.XLOOKUP(N2040,區隔!$B$3:$B$20,區隔!C$3:C$20,0)</f>
        <v>北部</v>
      </c>
      <c r="Q2040" t="str">
        <f>LOOKUP(C2040,區隔!$F$3:$F$5,區隔!$E$3:$E$5)</f>
        <v>大坪數</v>
      </c>
      <c r="R2040">
        <f t="shared" si="127"/>
        <v>10</v>
      </c>
    </row>
    <row r="2041" spans="1:18" x14ac:dyDescent="0.3">
      <c r="A2041" s="7" t="s">
        <v>4187</v>
      </c>
      <c r="B2041" t="s">
        <v>1</v>
      </c>
      <c r="C2041">
        <v>6.5</v>
      </c>
      <c r="D2041" t="s">
        <v>65</v>
      </c>
      <c r="E2041" t="s">
        <v>547</v>
      </c>
      <c r="F2041" t="s">
        <v>1724</v>
      </c>
      <c r="G2041" t="s">
        <v>341</v>
      </c>
      <c r="H2041" t="str" cm="1">
        <f t="array" ref="H2041:I2041">_xlfn.TEXTSPLIT(SUBSTITUTE(D2041,"樓",""),"/",,,0)</f>
        <v>4</v>
      </c>
      <c r="I2041" t="str">
        <v>4</v>
      </c>
      <c r="J2041" cm="1">
        <f t="array" ref="J2041">GetNumByUnit(E2041,"房")</f>
        <v>1</v>
      </c>
      <c r="K2041" t="str" cm="1">
        <f t="array" ref="K2041">GetNumByUnit(E2041,"廳")</f>
        <v/>
      </c>
      <c r="L2041" t="str" cm="1">
        <f t="array" ref="L2041">GetNumByUnit(E2041,"衛")</f>
        <v/>
      </c>
      <c r="M2041" t="str">
        <f t="shared" si="124"/>
        <v xml:space="preserve">台中市大里區鐵路街  </v>
      </c>
      <c r="N2041" t="str">
        <f t="shared" si="125"/>
        <v>台中市</v>
      </c>
      <c r="O2041">
        <f t="shared" si="126"/>
        <v>6000</v>
      </c>
      <c r="P2041" t="str">
        <f>_xlfn.XLOOKUP(N2041,區隔!$B$3:$B$20,區隔!C$3:C$20,0)</f>
        <v>中部</v>
      </c>
      <c r="Q2041" t="str">
        <f>LOOKUP(C2041,區隔!$F$3:$F$5,區隔!$E$3:$E$5)</f>
        <v>小坪數</v>
      </c>
      <c r="R2041">
        <f t="shared" si="127"/>
        <v>10</v>
      </c>
    </row>
    <row r="2042" spans="1:18" x14ac:dyDescent="0.3">
      <c r="A2042" s="7" t="s">
        <v>4190</v>
      </c>
      <c r="B2042" t="s">
        <v>1</v>
      </c>
      <c r="C2042">
        <v>47.36</v>
      </c>
      <c r="D2042" t="s">
        <v>2344</v>
      </c>
      <c r="E2042" t="s">
        <v>53</v>
      </c>
      <c r="F2042" t="s">
        <v>3714</v>
      </c>
      <c r="G2042" t="s">
        <v>89</v>
      </c>
      <c r="H2042" t="str" cm="1">
        <f t="array" ref="H2042:I2042">_xlfn.TEXTSPLIT(SUBSTITUTE(D2042,"樓",""),"/",,,0)</f>
        <v>10</v>
      </c>
      <c r="I2042" t="str">
        <v>16</v>
      </c>
      <c r="J2042" cm="1">
        <f t="array" ref="J2042">GetNumByUnit(E2042,"房")</f>
        <v>3</v>
      </c>
      <c r="K2042" cm="1">
        <f t="array" ref="K2042">GetNumByUnit(E2042,"廳")</f>
        <v>2</v>
      </c>
      <c r="L2042" cm="1">
        <f t="array" ref="L2042">GetNumByUnit(E2042,"衛")</f>
        <v>2</v>
      </c>
      <c r="M2042" t="str">
        <f t="shared" si="124"/>
        <v xml:space="preserve">台中市南屯區南屯路二段  </v>
      </c>
      <c r="N2042" t="str">
        <f t="shared" si="125"/>
        <v>台中市</v>
      </c>
      <c r="O2042">
        <f t="shared" si="126"/>
        <v>28000</v>
      </c>
      <c r="P2042" t="str">
        <f>_xlfn.XLOOKUP(N2042,區隔!$B$3:$B$20,區隔!C$3:C$20,0)</f>
        <v>中部</v>
      </c>
      <c r="Q2042" t="str">
        <f>LOOKUP(C2042,區隔!$F$3:$F$5,區隔!$E$3:$E$5)</f>
        <v>大坪數</v>
      </c>
      <c r="R2042">
        <f t="shared" si="127"/>
        <v>20</v>
      </c>
    </row>
    <row r="2043" spans="1:18" x14ac:dyDescent="0.3">
      <c r="A2043" s="7" t="s">
        <v>4191</v>
      </c>
      <c r="B2043" t="s">
        <v>1</v>
      </c>
      <c r="C2043">
        <v>41.78</v>
      </c>
      <c r="D2043" t="s">
        <v>137</v>
      </c>
      <c r="E2043" t="s">
        <v>53</v>
      </c>
      <c r="F2043" t="s">
        <v>2689</v>
      </c>
      <c r="G2043" t="s">
        <v>228</v>
      </c>
      <c r="H2043" t="str" cm="1">
        <f t="array" ref="H2043:I2043">_xlfn.TEXTSPLIT(SUBSTITUTE(D2043,"樓",""),"/",,,0)</f>
        <v>12</v>
      </c>
      <c r="I2043" t="str">
        <v>14</v>
      </c>
      <c r="J2043" cm="1">
        <f t="array" ref="J2043">GetNumByUnit(E2043,"房")</f>
        <v>3</v>
      </c>
      <c r="K2043" cm="1">
        <f t="array" ref="K2043">GetNumByUnit(E2043,"廳")</f>
        <v>2</v>
      </c>
      <c r="L2043" cm="1">
        <f t="array" ref="L2043">GetNumByUnit(E2043,"衛")</f>
        <v>2</v>
      </c>
      <c r="M2043" t="str">
        <f t="shared" si="124"/>
        <v xml:space="preserve">新北市林口區文林三街  </v>
      </c>
      <c r="N2043" t="str">
        <f t="shared" si="125"/>
        <v>新北市</v>
      </c>
      <c r="O2043">
        <f t="shared" si="126"/>
        <v>35000</v>
      </c>
      <c r="P2043" t="str">
        <f>_xlfn.XLOOKUP(N2043,區隔!$B$3:$B$20,區隔!C$3:C$20,0)</f>
        <v>北部</v>
      </c>
      <c r="Q2043" t="str">
        <f>LOOKUP(C2043,區隔!$F$3:$F$5,區隔!$E$3:$E$5)</f>
        <v>大坪數</v>
      </c>
      <c r="R2043">
        <f t="shared" si="127"/>
        <v>20</v>
      </c>
    </row>
    <row r="2044" spans="1:18" x14ac:dyDescent="0.3">
      <c r="A2044" s="7" t="s">
        <v>4192</v>
      </c>
      <c r="B2044" t="s">
        <v>1</v>
      </c>
      <c r="C2044">
        <v>33.909999999999997</v>
      </c>
      <c r="D2044" t="s">
        <v>445</v>
      </c>
      <c r="E2044" t="s">
        <v>607</v>
      </c>
      <c r="F2044" t="s">
        <v>2884</v>
      </c>
      <c r="G2044" t="s">
        <v>999</v>
      </c>
      <c r="H2044" t="str" cm="1">
        <f t="array" ref="H2044:I2044">_xlfn.TEXTSPLIT(SUBSTITUTE(D2044,"樓",""),"/",,,0)</f>
        <v>3</v>
      </c>
      <c r="I2044" t="str">
        <v>4</v>
      </c>
      <c r="J2044" cm="1">
        <f t="array" ref="J2044">GetNumByUnit(E2044,"房")</f>
        <v>3</v>
      </c>
      <c r="K2044" cm="1">
        <f t="array" ref="K2044">GetNumByUnit(E2044,"廳")</f>
        <v>2</v>
      </c>
      <c r="L2044" cm="1">
        <f t="array" ref="L2044">GetNumByUnit(E2044,"衛")</f>
        <v>2</v>
      </c>
      <c r="M2044" t="str">
        <f t="shared" si="124"/>
        <v xml:space="preserve">台中市西區美村路一段  </v>
      </c>
      <c r="N2044" t="str">
        <f t="shared" si="125"/>
        <v>台中市</v>
      </c>
      <c r="O2044">
        <f t="shared" si="126"/>
        <v>26000</v>
      </c>
      <c r="P2044" t="str">
        <f>_xlfn.XLOOKUP(N2044,區隔!$B$3:$B$20,區隔!C$3:C$20,0)</f>
        <v>中部</v>
      </c>
      <c r="Q2044" t="str">
        <f>LOOKUP(C2044,區隔!$F$3:$F$5,區隔!$E$3:$E$5)</f>
        <v>大坪數</v>
      </c>
      <c r="R2044">
        <f t="shared" si="127"/>
        <v>10</v>
      </c>
    </row>
    <row r="2045" spans="1:18" x14ac:dyDescent="0.3">
      <c r="A2045" s="7" t="s">
        <v>4193</v>
      </c>
      <c r="B2045" t="s">
        <v>1</v>
      </c>
      <c r="C2045">
        <v>54.64</v>
      </c>
      <c r="D2045" t="s">
        <v>1250</v>
      </c>
      <c r="E2045" t="s">
        <v>53</v>
      </c>
      <c r="F2045" t="s">
        <v>2033</v>
      </c>
      <c r="G2045" t="s">
        <v>12</v>
      </c>
      <c r="H2045" t="str" cm="1">
        <f t="array" ref="H2045:I2045">_xlfn.TEXTSPLIT(SUBSTITUTE(D2045,"樓",""),"/",,,0)</f>
        <v>11</v>
      </c>
      <c r="I2045" t="str">
        <v>20</v>
      </c>
      <c r="J2045" cm="1">
        <f t="array" ref="J2045">GetNumByUnit(E2045,"房")</f>
        <v>3</v>
      </c>
      <c r="K2045" cm="1">
        <f t="array" ref="K2045">GetNumByUnit(E2045,"廳")</f>
        <v>2</v>
      </c>
      <c r="L2045" cm="1">
        <f t="array" ref="L2045">GetNumByUnit(E2045,"衛")</f>
        <v>2</v>
      </c>
      <c r="M2045" t="str">
        <f t="shared" si="124"/>
        <v xml:space="preserve">新北市淡水區新市一路一段  </v>
      </c>
      <c r="N2045" t="str">
        <f t="shared" si="125"/>
        <v>新北市</v>
      </c>
      <c r="O2045">
        <f t="shared" si="126"/>
        <v>31000</v>
      </c>
      <c r="P2045" t="str">
        <f>_xlfn.XLOOKUP(N2045,區隔!$B$3:$B$20,區隔!C$3:C$20,0)</f>
        <v>北部</v>
      </c>
      <c r="Q2045" t="str">
        <f>LOOKUP(C2045,區隔!$F$3:$F$5,區隔!$E$3:$E$5)</f>
        <v>大坪數</v>
      </c>
      <c r="R2045">
        <f t="shared" si="127"/>
        <v>20</v>
      </c>
    </row>
    <row r="2046" spans="1:18" x14ac:dyDescent="0.3">
      <c r="A2046" s="7" t="s">
        <v>4194</v>
      </c>
      <c r="B2046" t="s">
        <v>1</v>
      </c>
      <c r="C2046">
        <v>47.87</v>
      </c>
      <c r="D2046" t="s">
        <v>514</v>
      </c>
      <c r="E2046" t="s">
        <v>66</v>
      </c>
      <c r="F2046" t="s">
        <v>4195</v>
      </c>
      <c r="G2046" t="s">
        <v>134</v>
      </c>
      <c r="H2046" t="str" cm="1">
        <f t="array" ref="H2046:I2046">_xlfn.TEXTSPLIT(SUBSTITUTE(D2046,"樓",""),"/",,,0)</f>
        <v>13</v>
      </c>
      <c r="I2046" t="str">
        <v>13</v>
      </c>
      <c r="J2046" cm="1">
        <f t="array" ref="J2046">GetNumByUnit(E2046,"房")</f>
        <v>4</v>
      </c>
      <c r="K2046" cm="1">
        <f t="array" ref="K2046">GetNumByUnit(E2046,"廳")</f>
        <v>2</v>
      </c>
      <c r="L2046" cm="1">
        <f t="array" ref="L2046">GetNumByUnit(E2046,"衛")</f>
        <v>2</v>
      </c>
      <c r="M2046" t="str">
        <f t="shared" si="124"/>
        <v xml:space="preserve">新竹市新竹市公道五路二段  </v>
      </c>
      <c r="N2046" t="str">
        <f t="shared" si="125"/>
        <v>新竹市</v>
      </c>
      <c r="O2046">
        <f t="shared" si="126"/>
        <v>43000</v>
      </c>
      <c r="P2046" t="str">
        <f>_xlfn.XLOOKUP(N2046,區隔!$B$3:$B$20,區隔!C$3:C$20,0)</f>
        <v>北部</v>
      </c>
      <c r="Q2046" t="str">
        <f>LOOKUP(C2046,區隔!$F$3:$F$5,區隔!$E$3:$E$5)</f>
        <v>大坪數</v>
      </c>
      <c r="R2046">
        <f t="shared" si="127"/>
        <v>20</v>
      </c>
    </row>
    <row r="2047" spans="1:18" x14ac:dyDescent="0.3">
      <c r="A2047" s="7" t="s">
        <v>4198</v>
      </c>
      <c r="B2047" t="s">
        <v>1</v>
      </c>
      <c r="C2047">
        <v>40.81</v>
      </c>
      <c r="D2047" t="s">
        <v>771</v>
      </c>
      <c r="E2047" t="s">
        <v>53</v>
      </c>
      <c r="F2047" t="s">
        <v>3922</v>
      </c>
      <c r="G2047" t="s">
        <v>29</v>
      </c>
      <c r="H2047" t="str" cm="1">
        <f t="array" ref="H2047:I2047">_xlfn.TEXTSPLIT(SUBSTITUTE(D2047,"樓",""),"/",,,0)</f>
        <v>2</v>
      </c>
      <c r="I2047" t="str">
        <v>15</v>
      </c>
      <c r="J2047" cm="1">
        <f t="array" ref="J2047">GetNumByUnit(E2047,"房")</f>
        <v>3</v>
      </c>
      <c r="K2047" cm="1">
        <f t="array" ref="K2047">GetNumByUnit(E2047,"廳")</f>
        <v>2</v>
      </c>
      <c r="L2047" cm="1">
        <f t="array" ref="L2047">GetNumByUnit(E2047,"衛")</f>
        <v>2</v>
      </c>
      <c r="M2047" t="str">
        <f t="shared" si="124"/>
        <v xml:space="preserve">高雄市楠梓區大學東路  </v>
      </c>
      <c r="N2047" t="str">
        <f t="shared" si="125"/>
        <v>高雄市</v>
      </c>
      <c r="O2047">
        <f t="shared" si="126"/>
        <v>25000</v>
      </c>
      <c r="P2047" t="str">
        <f>_xlfn.XLOOKUP(N2047,區隔!$B$3:$B$20,區隔!C$3:C$20,0)</f>
        <v>南部</v>
      </c>
      <c r="Q2047" t="str">
        <f>LOOKUP(C2047,區隔!$F$3:$F$5,區隔!$E$3:$E$5)</f>
        <v>大坪數</v>
      </c>
      <c r="R2047">
        <f t="shared" si="127"/>
        <v>20</v>
      </c>
    </row>
    <row r="2048" spans="1:18" x14ac:dyDescent="0.3">
      <c r="A2048" s="7" t="s">
        <v>4199</v>
      </c>
      <c r="B2048" t="s">
        <v>1</v>
      </c>
      <c r="C2048">
        <v>78.78</v>
      </c>
      <c r="D2048" t="s">
        <v>344</v>
      </c>
      <c r="E2048" t="s">
        <v>303</v>
      </c>
      <c r="F2048" t="s">
        <v>4200</v>
      </c>
      <c r="G2048" t="s">
        <v>112</v>
      </c>
      <c r="H2048" t="str" cm="1">
        <f t="array" ref="H2048:I2048">_xlfn.TEXTSPLIT(SUBSTITUTE(D2048,"樓",""),"/",,,0)</f>
        <v>1-3</v>
      </c>
      <c r="I2048" t="str">
        <v>3</v>
      </c>
      <c r="J2048" cm="1">
        <f t="array" ref="J2048">GetNumByUnit(E2048,"房")</f>
        <v>3</v>
      </c>
      <c r="K2048" cm="1">
        <f t="array" ref="K2048">GetNumByUnit(E2048,"廳")</f>
        <v>2</v>
      </c>
      <c r="L2048" cm="1">
        <f t="array" ref="L2048">GetNumByUnit(E2048,"衛")</f>
        <v>3</v>
      </c>
      <c r="M2048" t="str">
        <f t="shared" si="124"/>
        <v xml:space="preserve">新北市林口區育林街  </v>
      </c>
      <c r="N2048" t="str">
        <f t="shared" si="125"/>
        <v>新北市</v>
      </c>
      <c r="O2048">
        <f t="shared" si="126"/>
        <v>60000</v>
      </c>
      <c r="P2048" t="str">
        <f>_xlfn.XLOOKUP(N2048,區隔!$B$3:$B$20,區隔!C$3:C$20,0)</f>
        <v>北部</v>
      </c>
      <c r="Q2048" t="str">
        <f>LOOKUP(C2048,區隔!$F$3:$F$5,區隔!$E$3:$E$5)</f>
        <v>大坪數</v>
      </c>
      <c r="R2048">
        <f t="shared" si="127"/>
        <v>10</v>
      </c>
    </row>
    <row r="2049" spans="1:18" x14ac:dyDescent="0.3">
      <c r="A2049" s="7" t="s">
        <v>1211</v>
      </c>
      <c r="B2049" t="s">
        <v>1</v>
      </c>
      <c r="C2049">
        <v>31.52</v>
      </c>
      <c r="D2049" t="s">
        <v>52</v>
      </c>
      <c r="E2049" t="s">
        <v>260</v>
      </c>
      <c r="F2049" t="s">
        <v>594</v>
      </c>
      <c r="G2049" t="s">
        <v>6</v>
      </c>
      <c r="H2049" t="str" cm="1">
        <f t="array" ref="H2049:I2049">_xlfn.TEXTSPLIT(SUBSTITUTE(D2049,"樓",""),"/",,,0)</f>
        <v>12</v>
      </c>
      <c r="I2049" t="str">
        <v>15</v>
      </c>
      <c r="J2049" cm="1">
        <f t="array" ref="J2049">GetNumByUnit(E2049,"房")</f>
        <v>1</v>
      </c>
      <c r="K2049" cm="1">
        <f t="array" ref="K2049">GetNumByUnit(E2049,"廳")</f>
        <v>2</v>
      </c>
      <c r="L2049" cm="1">
        <f t="array" ref="L2049">GetNumByUnit(E2049,"衛")</f>
        <v>2</v>
      </c>
      <c r="M2049" t="str">
        <f t="shared" si="124"/>
        <v xml:space="preserve">台北市中山區中山北路二段  </v>
      </c>
      <c r="N2049" t="str">
        <f t="shared" si="125"/>
        <v>台北市</v>
      </c>
      <c r="O2049">
        <f t="shared" si="126"/>
        <v>68000</v>
      </c>
      <c r="P2049" t="str">
        <f>_xlfn.XLOOKUP(N2049,區隔!$B$3:$B$20,區隔!C$3:C$20,0)</f>
        <v>北部</v>
      </c>
      <c r="Q2049" t="str">
        <f>LOOKUP(C2049,區隔!$F$3:$F$5,區隔!$E$3:$E$5)</f>
        <v>大坪數</v>
      </c>
      <c r="R2049">
        <f t="shared" si="127"/>
        <v>20</v>
      </c>
    </row>
    <row r="2050" spans="1:18" x14ac:dyDescent="0.3">
      <c r="A2050" s="7" t="s">
        <v>4201</v>
      </c>
      <c r="B2050" t="s">
        <v>1</v>
      </c>
      <c r="C2050">
        <v>37.04</v>
      </c>
      <c r="D2050" t="s">
        <v>2474</v>
      </c>
      <c r="E2050" t="s">
        <v>53</v>
      </c>
      <c r="F2050" t="s">
        <v>4202</v>
      </c>
      <c r="G2050" t="s">
        <v>18</v>
      </c>
      <c r="H2050" t="str" cm="1">
        <f t="array" ref="H2050:I2050">_xlfn.TEXTSPLIT(SUBSTITUTE(D2050,"樓",""),"/",,,0)</f>
        <v>10</v>
      </c>
      <c r="I2050" t="str">
        <v>17</v>
      </c>
      <c r="J2050" cm="1">
        <f t="array" ref="J2050">GetNumByUnit(E2050,"房")</f>
        <v>3</v>
      </c>
      <c r="K2050" cm="1">
        <f t="array" ref="K2050">GetNumByUnit(E2050,"廳")</f>
        <v>2</v>
      </c>
      <c r="L2050" cm="1">
        <f t="array" ref="L2050">GetNumByUnit(E2050,"衛")</f>
        <v>2</v>
      </c>
      <c r="M2050" t="str">
        <f t="shared" si="124"/>
        <v xml:space="preserve">台中市南區工學路  </v>
      </c>
      <c r="N2050" t="str">
        <f t="shared" si="125"/>
        <v>台中市</v>
      </c>
      <c r="O2050">
        <f t="shared" si="126"/>
        <v>22000</v>
      </c>
      <c r="P2050" t="str">
        <f>_xlfn.XLOOKUP(N2050,區隔!$B$3:$B$20,區隔!C$3:C$20,0)</f>
        <v>中部</v>
      </c>
      <c r="Q2050" t="str">
        <f>LOOKUP(C2050,區隔!$F$3:$F$5,區隔!$E$3:$E$5)</f>
        <v>大坪數</v>
      </c>
      <c r="R2050">
        <f t="shared" si="127"/>
        <v>20</v>
      </c>
    </row>
    <row r="2051" spans="1:18" x14ac:dyDescent="0.3">
      <c r="A2051" s="7" t="s">
        <v>4203</v>
      </c>
      <c r="B2051" t="s">
        <v>1</v>
      </c>
      <c r="C2051">
        <v>42.07</v>
      </c>
      <c r="D2051" t="s">
        <v>1738</v>
      </c>
      <c r="E2051" t="s">
        <v>53</v>
      </c>
      <c r="F2051" t="s">
        <v>4204</v>
      </c>
      <c r="G2051" t="s">
        <v>143</v>
      </c>
      <c r="H2051" t="str" cm="1">
        <f t="array" ref="H2051:I2051">_xlfn.TEXTSPLIT(SUBSTITUTE(D2051,"樓",""),"/",,,0)</f>
        <v>14</v>
      </c>
      <c r="I2051" t="str">
        <v>19</v>
      </c>
      <c r="J2051" cm="1">
        <f t="array" ref="J2051">GetNumByUnit(E2051,"房")</f>
        <v>3</v>
      </c>
      <c r="K2051" cm="1">
        <f t="array" ref="K2051">GetNumByUnit(E2051,"廳")</f>
        <v>2</v>
      </c>
      <c r="L2051" cm="1">
        <f t="array" ref="L2051">GetNumByUnit(E2051,"衛")</f>
        <v>2</v>
      </c>
      <c r="M2051" t="str">
        <f t="shared" ref="M2051:M2114" si="128">IFERROR(_xlfn.TEXTAFTER(F2051,"/",LEN(F2051)-LEN(SUBSTITUTE(F2051,"/",""))),F2051)</f>
        <v xml:space="preserve">台南市中西區永華路一段  </v>
      </c>
      <c r="N2051" t="str">
        <f t="shared" ref="N2051:N2114" si="129">TRIM(LEFT(M2051,MIN(IFERROR(SEARCH("縣",M2051),999),IFERROR(SEARCH("市",M2051),999))))</f>
        <v>台南市</v>
      </c>
      <c r="O2051">
        <f t="shared" ref="O2051:O2114" si="130">VALUE(SUBSTITUTE(SUBSTITUTE(G2051,",", ""),"元/月",""))</f>
        <v>36000</v>
      </c>
      <c r="P2051" t="str">
        <f>_xlfn.XLOOKUP(N2051,區隔!$B$3:$B$20,區隔!C$3:C$20,0)</f>
        <v>南部</v>
      </c>
      <c r="Q2051" t="str">
        <f>LOOKUP(C2051,區隔!$F$3:$F$5,區隔!$E$3:$E$5)</f>
        <v>大坪數</v>
      </c>
      <c r="R2051">
        <f t="shared" ref="R2051:R2114" si="131">_xlfn.XLOOKUP(CEILING(I2051,10),_xlfn.SEQUENCE(100,,10,10),_xlfn.SEQUENCE(100,,10,10))</f>
        <v>20</v>
      </c>
    </row>
    <row r="2052" spans="1:18" x14ac:dyDescent="0.3">
      <c r="A2052" s="7" t="s">
        <v>4205</v>
      </c>
      <c r="B2052" t="s">
        <v>1</v>
      </c>
      <c r="C2052">
        <v>61.6</v>
      </c>
      <c r="D2052" t="s">
        <v>392</v>
      </c>
      <c r="E2052" t="s">
        <v>53</v>
      </c>
      <c r="F2052" t="s">
        <v>4206</v>
      </c>
      <c r="G2052" t="s">
        <v>1702</v>
      </c>
      <c r="H2052" t="str" cm="1">
        <f t="array" ref="H2052:I2052">_xlfn.TEXTSPLIT(SUBSTITUTE(D2052,"樓",""),"/",,,0)</f>
        <v>8</v>
      </c>
      <c r="I2052" t="str">
        <v>9</v>
      </c>
      <c r="J2052" cm="1">
        <f t="array" ref="J2052">GetNumByUnit(E2052,"房")</f>
        <v>3</v>
      </c>
      <c r="K2052" cm="1">
        <f t="array" ref="K2052">GetNumByUnit(E2052,"廳")</f>
        <v>2</v>
      </c>
      <c r="L2052" cm="1">
        <f t="array" ref="L2052">GetNumByUnit(E2052,"衛")</f>
        <v>2</v>
      </c>
      <c r="M2052" t="str">
        <f t="shared" si="128"/>
        <v xml:space="preserve"> 台中市潭子區頭張路二段  </v>
      </c>
      <c r="N2052" t="str">
        <f t="shared" si="129"/>
        <v>台中市</v>
      </c>
      <c r="O2052">
        <f t="shared" si="130"/>
        <v>26800</v>
      </c>
      <c r="P2052" t="str">
        <f>_xlfn.XLOOKUP(N2052,區隔!$B$3:$B$20,區隔!C$3:C$20,0)</f>
        <v>中部</v>
      </c>
      <c r="Q2052" t="str">
        <f>LOOKUP(C2052,區隔!$F$3:$F$5,區隔!$E$3:$E$5)</f>
        <v>大坪數</v>
      </c>
      <c r="R2052">
        <f t="shared" si="131"/>
        <v>10</v>
      </c>
    </row>
    <row r="2053" spans="1:18" x14ac:dyDescent="0.3">
      <c r="A2053" s="7" t="s">
        <v>4207</v>
      </c>
      <c r="B2053" t="s">
        <v>1</v>
      </c>
      <c r="C2053">
        <v>47.53</v>
      </c>
      <c r="D2053" t="s">
        <v>4208</v>
      </c>
      <c r="E2053" t="s">
        <v>53</v>
      </c>
      <c r="F2053" t="s">
        <v>4209</v>
      </c>
      <c r="G2053" t="s">
        <v>482</v>
      </c>
      <c r="H2053" t="str" cm="1">
        <f t="array" ref="H2053:I2053">_xlfn.TEXTSPLIT(SUBSTITUTE(D2053,"樓",""),"/",,,0)</f>
        <v>22</v>
      </c>
      <c r="I2053" t="str">
        <v>27</v>
      </c>
      <c r="J2053" cm="1">
        <f t="array" ref="J2053">GetNumByUnit(E2053,"房")</f>
        <v>3</v>
      </c>
      <c r="K2053" cm="1">
        <f t="array" ref="K2053">GetNumByUnit(E2053,"廳")</f>
        <v>2</v>
      </c>
      <c r="L2053" cm="1">
        <f t="array" ref="L2053">GetNumByUnit(E2053,"衛")</f>
        <v>2</v>
      </c>
      <c r="M2053" t="str">
        <f t="shared" si="128"/>
        <v xml:space="preserve"> 台南市安平區健康路三段  </v>
      </c>
      <c r="N2053" t="str">
        <f t="shared" si="129"/>
        <v>台南市</v>
      </c>
      <c r="O2053">
        <f t="shared" si="130"/>
        <v>29000</v>
      </c>
      <c r="P2053" t="str">
        <f>_xlfn.XLOOKUP(N2053,區隔!$B$3:$B$20,區隔!C$3:C$20,0)</f>
        <v>南部</v>
      </c>
      <c r="Q2053" t="str">
        <f>LOOKUP(C2053,區隔!$F$3:$F$5,區隔!$E$3:$E$5)</f>
        <v>大坪數</v>
      </c>
      <c r="R2053">
        <f t="shared" si="131"/>
        <v>30</v>
      </c>
    </row>
    <row r="2054" spans="1:18" x14ac:dyDescent="0.3">
      <c r="A2054" s="7" t="s">
        <v>4211</v>
      </c>
      <c r="B2054" t="s">
        <v>1</v>
      </c>
      <c r="C2054">
        <v>46.44</v>
      </c>
      <c r="D2054" t="s">
        <v>1787</v>
      </c>
      <c r="E2054" t="s">
        <v>53</v>
      </c>
      <c r="F2054" t="s">
        <v>3953</v>
      </c>
      <c r="G2054" t="s">
        <v>41</v>
      </c>
      <c r="H2054" t="str" cm="1">
        <f t="array" ref="H2054:I2054">_xlfn.TEXTSPLIT(SUBSTITUTE(D2054,"樓",""),"/",,,0)</f>
        <v>18</v>
      </c>
      <c r="I2054" t="str">
        <v>24</v>
      </c>
      <c r="J2054" cm="1">
        <f t="array" ref="J2054">GetNumByUnit(E2054,"房")</f>
        <v>3</v>
      </c>
      <c r="K2054" cm="1">
        <f t="array" ref="K2054">GetNumByUnit(E2054,"廳")</f>
        <v>2</v>
      </c>
      <c r="L2054" cm="1">
        <f t="array" ref="L2054">GetNumByUnit(E2054,"衛")</f>
        <v>2</v>
      </c>
      <c r="M2054" t="str">
        <f t="shared" si="128"/>
        <v xml:space="preserve">新竹市新竹市關新路  </v>
      </c>
      <c r="N2054" t="str">
        <f t="shared" si="129"/>
        <v>新竹市</v>
      </c>
      <c r="O2054">
        <f t="shared" si="130"/>
        <v>45000</v>
      </c>
      <c r="P2054" t="str">
        <f>_xlfn.XLOOKUP(N2054,區隔!$B$3:$B$20,區隔!C$3:C$20,0)</f>
        <v>北部</v>
      </c>
      <c r="Q2054" t="str">
        <f>LOOKUP(C2054,區隔!$F$3:$F$5,區隔!$E$3:$E$5)</f>
        <v>大坪數</v>
      </c>
      <c r="R2054">
        <f t="shared" si="131"/>
        <v>30</v>
      </c>
    </row>
    <row r="2055" spans="1:18" x14ac:dyDescent="0.3">
      <c r="A2055" s="7" t="s">
        <v>4212</v>
      </c>
      <c r="B2055" t="s">
        <v>1</v>
      </c>
      <c r="C2055">
        <v>59.3</v>
      </c>
      <c r="D2055" t="s">
        <v>750</v>
      </c>
      <c r="E2055" t="s">
        <v>66</v>
      </c>
      <c r="F2055" t="s">
        <v>4213</v>
      </c>
      <c r="G2055" t="s">
        <v>143</v>
      </c>
      <c r="H2055" t="str" cm="1">
        <f t="array" ref="H2055:I2055">_xlfn.TEXTSPLIT(SUBSTITUTE(D2055,"樓",""),"/",,,0)</f>
        <v>6</v>
      </c>
      <c r="I2055" t="str">
        <v>11</v>
      </c>
      <c r="J2055" cm="1">
        <f t="array" ref="J2055">GetNumByUnit(E2055,"房")</f>
        <v>4</v>
      </c>
      <c r="K2055" cm="1">
        <f t="array" ref="K2055">GetNumByUnit(E2055,"廳")</f>
        <v>2</v>
      </c>
      <c r="L2055" cm="1">
        <f t="array" ref="L2055">GetNumByUnit(E2055,"衛")</f>
        <v>2</v>
      </c>
      <c r="M2055" t="str">
        <f t="shared" si="128"/>
        <v xml:space="preserve">新竹縣竹北市科大二街  </v>
      </c>
      <c r="N2055" t="str">
        <f t="shared" si="129"/>
        <v>新竹縣</v>
      </c>
      <c r="O2055">
        <f t="shared" si="130"/>
        <v>36000</v>
      </c>
      <c r="P2055" t="str">
        <f>_xlfn.XLOOKUP(N2055,區隔!$B$3:$B$20,區隔!C$3:C$20,0)</f>
        <v>北部</v>
      </c>
      <c r="Q2055" t="str">
        <f>LOOKUP(C2055,區隔!$F$3:$F$5,區隔!$E$3:$E$5)</f>
        <v>大坪數</v>
      </c>
      <c r="R2055">
        <f t="shared" si="131"/>
        <v>20</v>
      </c>
    </row>
    <row r="2056" spans="1:18" x14ac:dyDescent="0.3">
      <c r="A2056" s="7" t="s">
        <v>4214</v>
      </c>
      <c r="B2056" t="s">
        <v>1</v>
      </c>
      <c r="C2056">
        <v>4</v>
      </c>
      <c r="D2056" t="s">
        <v>65</v>
      </c>
      <c r="E2056" t="s">
        <v>547</v>
      </c>
      <c r="F2056" t="s">
        <v>3248</v>
      </c>
      <c r="G2056" t="s">
        <v>856</v>
      </c>
      <c r="H2056" t="str" cm="1">
        <f t="array" ref="H2056:I2056">_xlfn.TEXTSPLIT(SUBSTITUTE(D2056,"樓",""),"/",,,0)</f>
        <v>4</v>
      </c>
      <c r="I2056" t="str">
        <v>4</v>
      </c>
      <c r="J2056" cm="1">
        <f t="array" ref="J2056">GetNumByUnit(E2056,"房")</f>
        <v>1</v>
      </c>
      <c r="K2056" t="str" cm="1">
        <f t="array" ref="K2056">GetNumByUnit(E2056,"廳")</f>
        <v/>
      </c>
      <c r="L2056" t="str" cm="1">
        <f t="array" ref="L2056">GetNumByUnit(E2056,"衛")</f>
        <v/>
      </c>
      <c r="M2056" t="str">
        <f t="shared" si="128"/>
        <v xml:space="preserve">新北市樹林區中山路一段  </v>
      </c>
      <c r="N2056" t="str">
        <f t="shared" si="129"/>
        <v>新北市</v>
      </c>
      <c r="O2056">
        <f t="shared" si="130"/>
        <v>9500</v>
      </c>
      <c r="P2056" t="str">
        <f>_xlfn.XLOOKUP(N2056,區隔!$B$3:$B$20,區隔!C$3:C$20,0)</f>
        <v>北部</v>
      </c>
      <c r="Q2056" t="str">
        <f>LOOKUP(C2056,區隔!$F$3:$F$5,區隔!$E$3:$E$5)</f>
        <v>小坪數</v>
      </c>
      <c r="R2056">
        <f t="shared" si="131"/>
        <v>10</v>
      </c>
    </row>
    <row r="2057" spans="1:18" x14ac:dyDescent="0.3">
      <c r="A2057" s="7" t="s">
        <v>1214</v>
      </c>
      <c r="B2057" t="s">
        <v>1</v>
      </c>
      <c r="C2057">
        <v>47.97</v>
      </c>
      <c r="D2057" t="s">
        <v>65</v>
      </c>
      <c r="E2057" t="s">
        <v>53</v>
      </c>
      <c r="F2057" t="s">
        <v>467</v>
      </c>
      <c r="G2057" t="s">
        <v>23</v>
      </c>
      <c r="H2057" t="str" cm="1">
        <f t="array" ref="H2057:I2057">_xlfn.TEXTSPLIT(SUBSTITUTE(D2057,"樓",""),"/",,,0)</f>
        <v>4</v>
      </c>
      <c r="I2057" t="str">
        <v>4</v>
      </c>
      <c r="J2057" cm="1">
        <f t="array" ref="J2057">GetNumByUnit(E2057,"房")</f>
        <v>3</v>
      </c>
      <c r="K2057" cm="1">
        <f t="array" ref="K2057">GetNumByUnit(E2057,"廳")</f>
        <v>2</v>
      </c>
      <c r="L2057" cm="1">
        <f t="array" ref="L2057">GetNumByUnit(E2057,"衛")</f>
        <v>2</v>
      </c>
      <c r="M2057" t="str">
        <f t="shared" si="128"/>
        <v xml:space="preserve">台北市中正區杭州南路一段  </v>
      </c>
      <c r="N2057" t="str">
        <f t="shared" si="129"/>
        <v>台北市</v>
      </c>
      <c r="O2057">
        <f t="shared" si="130"/>
        <v>40000</v>
      </c>
      <c r="P2057" t="str">
        <f>_xlfn.XLOOKUP(N2057,區隔!$B$3:$B$20,區隔!C$3:C$20,0)</f>
        <v>北部</v>
      </c>
      <c r="Q2057" t="str">
        <f>LOOKUP(C2057,區隔!$F$3:$F$5,區隔!$E$3:$E$5)</f>
        <v>大坪數</v>
      </c>
      <c r="R2057">
        <f t="shared" si="131"/>
        <v>10</v>
      </c>
    </row>
    <row r="2058" spans="1:18" x14ac:dyDescent="0.3">
      <c r="A2058" s="7" t="s">
        <v>1215</v>
      </c>
      <c r="B2058" t="s">
        <v>1</v>
      </c>
      <c r="C2058">
        <v>47.98</v>
      </c>
      <c r="D2058" t="s">
        <v>445</v>
      </c>
      <c r="E2058" t="s">
        <v>53</v>
      </c>
      <c r="F2058" t="s">
        <v>467</v>
      </c>
      <c r="G2058" t="s">
        <v>177</v>
      </c>
      <c r="H2058" t="str" cm="1">
        <f t="array" ref="H2058:I2058">_xlfn.TEXTSPLIT(SUBSTITUTE(D2058,"樓",""),"/",,,0)</f>
        <v>3</v>
      </c>
      <c r="I2058" t="str">
        <v>4</v>
      </c>
      <c r="J2058" cm="1">
        <f t="array" ref="J2058">GetNumByUnit(E2058,"房")</f>
        <v>3</v>
      </c>
      <c r="K2058" cm="1">
        <f t="array" ref="K2058">GetNumByUnit(E2058,"廳")</f>
        <v>2</v>
      </c>
      <c r="L2058" cm="1">
        <f t="array" ref="L2058">GetNumByUnit(E2058,"衛")</f>
        <v>2</v>
      </c>
      <c r="M2058" t="str">
        <f t="shared" si="128"/>
        <v xml:space="preserve">台北市中正區杭州南路一段  </v>
      </c>
      <c r="N2058" t="str">
        <f t="shared" si="129"/>
        <v>台北市</v>
      </c>
      <c r="O2058">
        <f t="shared" si="130"/>
        <v>38000</v>
      </c>
      <c r="P2058" t="str">
        <f>_xlfn.XLOOKUP(N2058,區隔!$B$3:$B$20,區隔!C$3:C$20,0)</f>
        <v>北部</v>
      </c>
      <c r="Q2058" t="str">
        <f>LOOKUP(C2058,區隔!$F$3:$F$5,區隔!$E$3:$E$5)</f>
        <v>大坪數</v>
      </c>
      <c r="R2058">
        <f t="shared" si="131"/>
        <v>10</v>
      </c>
    </row>
    <row r="2059" spans="1:18" x14ac:dyDescent="0.3">
      <c r="A2059" s="7" t="s">
        <v>4215</v>
      </c>
      <c r="B2059" t="s">
        <v>1</v>
      </c>
      <c r="C2059">
        <v>28.2</v>
      </c>
      <c r="D2059" t="s">
        <v>295</v>
      </c>
      <c r="E2059" t="s">
        <v>53</v>
      </c>
      <c r="F2059" t="s">
        <v>2410</v>
      </c>
      <c r="G2059" t="s">
        <v>214</v>
      </c>
      <c r="H2059" t="str" cm="1">
        <f t="array" ref="H2059:I2059">_xlfn.TEXTSPLIT(SUBSTITUTE(D2059,"樓",""),"/",,,0)</f>
        <v>3</v>
      </c>
      <c r="I2059" t="str">
        <v>5</v>
      </c>
      <c r="J2059" cm="1">
        <f t="array" ref="J2059">GetNumByUnit(E2059,"房")</f>
        <v>3</v>
      </c>
      <c r="K2059" cm="1">
        <f t="array" ref="K2059">GetNumByUnit(E2059,"廳")</f>
        <v>2</v>
      </c>
      <c r="L2059" cm="1">
        <f t="array" ref="L2059">GetNumByUnit(E2059,"衛")</f>
        <v>2</v>
      </c>
      <c r="M2059" t="str">
        <f t="shared" si="128"/>
        <v xml:space="preserve">高雄市楠梓區加昌路  </v>
      </c>
      <c r="N2059" t="str">
        <f t="shared" si="129"/>
        <v>高雄市</v>
      </c>
      <c r="O2059">
        <f t="shared" si="130"/>
        <v>18000</v>
      </c>
      <c r="P2059" t="str">
        <f>_xlfn.XLOOKUP(N2059,區隔!$B$3:$B$20,區隔!C$3:C$20,0)</f>
        <v>南部</v>
      </c>
      <c r="Q2059" t="str">
        <f>LOOKUP(C2059,區隔!$F$3:$F$5,區隔!$E$3:$E$5)</f>
        <v>中坪數</v>
      </c>
      <c r="R2059">
        <f t="shared" si="131"/>
        <v>10</v>
      </c>
    </row>
    <row r="2060" spans="1:18" x14ac:dyDescent="0.3">
      <c r="A2060" s="7" t="s">
        <v>1216</v>
      </c>
      <c r="B2060" t="s">
        <v>1</v>
      </c>
      <c r="C2060">
        <v>33.17</v>
      </c>
      <c r="D2060" t="s">
        <v>1217</v>
      </c>
      <c r="E2060" t="s">
        <v>537</v>
      </c>
      <c r="F2060" t="s">
        <v>286</v>
      </c>
      <c r="G2060" t="s">
        <v>250</v>
      </c>
      <c r="H2060" t="str" cm="1">
        <f t="array" ref="H2060:I2060">_xlfn.TEXTSPLIT(SUBSTITUTE(D2060,"樓",""),"/",,,0)</f>
        <v>6</v>
      </c>
      <c r="I2060" t="str">
        <v>18</v>
      </c>
      <c r="J2060" cm="1">
        <f t="array" ref="J2060">GetNumByUnit(E2060,"房")</f>
        <v>3</v>
      </c>
      <c r="K2060" cm="1">
        <f t="array" ref="K2060">GetNumByUnit(E2060,"廳")</f>
        <v>2</v>
      </c>
      <c r="L2060" cm="1">
        <f t="array" ref="L2060">GetNumByUnit(E2060,"衛")</f>
        <v>5</v>
      </c>
      <c r="M2060" t="str">
        <f t="shared" si="128"/>
        <v xml:space="preserve">台北市內湖區內湖路一段  </v>
      </c>
      <c r="N2060" t="str">
        <f t="shared" si="129"/>
        <v>台北市</v>
      </c>
      <c r="O2060">
        <f t="shared" si="130"/>
        <v>75000</v>
      </c>
      <c r="P2060" t="str">
        <f>_xlfn.XLOOKUP(N2060,區隔!$B$3:$B$20,區隔!C$3:C$20,0)</f>
        <v>北部</v>
      </c>
      <c r="Q2060" t="str">
        <f>LOOKUP(C2060,區隔!$F$3:$F$5,區隔!$E$3:$E$5)</f>
        <v>大坪數</v>
      </c>
      <c r="R2060">
        <f t="shared" si="131"/>
        <v>20</v>
      </c>
    </row>
    <row r="2061" spans="1:18" x14ac:dyDescent="0.3">
      <c r="A2061" s="7" t="s">
        <v>4216</v>
      </c>
      <c r="B2061" t="s">
        <v>1</v>
      </c>
      <c r="C2061">
        <v>34.58</v>
      </c>
      <c r="D2061" t="s">
        <v>4217</v>
      </c>
      <c r="E2061" t="s">
        <v>56</v>
      </c>
      <c r="F2061" t="s">
        <v>4218</v>
      </c>
      <c r="G2061" t="s">
        <v>2636</v>
      </c>
      <c r="H2061" t="str" cm="1">
        <f t="array" ref="H2061:I2061">_xlfn.TEXTSPLIT(SUBSTITUTE(D2061,"樓",""),"/",,,0)</f>
        <v>26</v>
      </c>
      <c r="I2061" t="str">
        <v>29</v>
      </c>
      <c r="J2061" cm="1">
        <f t="array" ref="J2061">GetNumByUnit(E2061,"房")</f>
        <v>1</v>
      </c>
      <c r="K2061" cm="1">
        <f t="array" ref="K2061">GetNumByUnit(E2061,"廳")</f>
        <v>1</v>
      </c>
      <c r="L2061" cm="1">
        <f t="array" ref="L2061">GetNumByUnit(E2061,"衛")</f>
        <v>1</v>
      </c>
      <c r="M2061" t="str">
        <f t="shared" si="128"/>
        <v xml:space="preserve"> 台南市安平區國平北路  </v>
      </c>
      <c r="N2061" t="str">
        <f t="shared" si="129"/>
        <v>台南市</v>
      </c>
      <c r="O2061">
        <f t="shared" si="130"/>
        <v>25500</v>
      </c>
      <c r="P2061" t="str">
        <f>_xlfn.XLOOKUP(N2061,區隔!$B$3:$B$20,區隔!C$3:C$20,0)</f>
        <v>南部</v>
      </c>
      <c r="Q2061" t="str">
        <f>LOOKUP(C2061,區隔!$F$3:$F$5,區隔!$E$3:$E$5)</f>
        <v>大坪數</v>
      </c>
      <c r="R2061">
        <f t="shared" si="131"/>
        <v>30</v>
      </c>
    </row>
    <row r="2062" spans="1:18" x14ac:dyDescent="0.3">
      <c r="A2062" s="7" t="s">
        <v>4219</v>
      </c>
      <c r="B2062" t="s">
        <v>1</v>
      </c>
      <c r="C2062">
        <v>24.9</v>
      </c>
      <c r="D2062" t="s">
        <v>64</v>
      </c>
      <c r="E2062" t="s">
        <v>61</v>
      </c>
      <c r="F2062" t="s">
        <v>4220</v>
      </c>
      <c r="G2062" t="s">
        <v>41</v>
      </c>
      <c r="H2062" t="str" cm="1">
        <f t="array" ref="H2062:I2062">_xlfn.TEXTSPLIT(SUBSTITUTE(D2062,"樓",""),"/",,,0)</f>
        <v>1</v>
      </c>
      <c r="I2062" t="str">
        <v>4</v>
      </c>
      <c r="J2062" cm="1">
        <f t="array" ref="J2062">GetNumByUnit(E2062,"房")</f>
        <v>2</v>
      </c>
      <c r="K2062" cm="1">
        <f t="array" ref="K2062">GetNumByUnit(E2062,"廳")</f>
        <v>2</v>
      </c>
      <c r="L2062" cm="1">
        <f t="array" ref="L2062">GetNumByUnit(E2062,"衛")</f>
        <v>1</v>
      </c>
      <c r="M2062" t="str">
        <f t="shared" si="128"/>
        <v xml:space="preserve">新北市永和區博愛街  </v>
      </c>
      <c r="N2062" t="str">
        <f t="shared" si="129"/>
        <v>新北市</v>
      </c>
      <c r="O2062">
        <f t="shared" si="130"/>
        <v>45000</v>
      </c>
      <c r="P2062" t="str">
        <f>_xlfn.XLOOKUP(N2062,區隔!$B$3:$B$20,區隔!C$3:C$20,0)</f>
        <v>北部</v>
      </c>
      <c r="Q2062" t="str">
        <f>LOOKUP(C2062,區隔!$F$3:$F$5,區隔!$E$3:$E$5)</f>
        <v>中坪數</v>
      </c>
      <c r="R2062">
        <f t="shared" si="131"/>
        <v>10</v>
      </c>
    </row>
    <row r="2063" spans="1:18" x14ac:dyDescent="0.3">
      <c r="A2063" s="7" t="s">
        <v>4221</v>
      </c>
      <c r="B2063" t="s">
        <v>1</v>
      </c>
      <c r="C2063">
        <v>3.5</v>
      </c>
      <c r="D2063" t="s">
        <v>65</v>
      </c>
      <c r="E2063" t="s">
        <v>547</v>
      </c>
      <c r="F2063" t="s">
        <v>3248</v>
      </c>
      <c r="G2063" t="s">
        <v>251</v>
      </c>
      <c r="H2063" t="str" cm="1">
        <f t="array" ref="H2063:I2063">_xlfn.TEXTSPLIT(SUBSTITUTE(D2063,"樓",""),"/",,,0)</f>
        <v>4</v>
      </c>
      <c r="I2063" t="str">
        <v>4</v>
      </c>
      <c r="J2063" cm="1">
        <f t="array" ref="J2063">GetNumByUnit(E2063,"房")</f>
        <v>1</v>
      </c>
      <c r="K2063" t="str" cm="1">
        <f t="array" ref="K2063">GetNumByUnit(E2063,"廳")</f>
        <v/>
      </c>
      <c r="L2063" t="str" cm="1">
        <f t="array" ref="L2063">GetNumByUnit(E2063,"衛")</f>
        <v/>
      </c>
      <c r="M2063" t="str">
        <f t="shared" si="128"/>
        <v xml:space="preserve">新北市樹林區中山路一段  </v>
      </c>
      <c r="N2063" t="str">
        <f t="shared" si="129"/>
        <v>新北市</v>
      </c>
      <c r="O2063">
        <f t="shared" si="130"/>
        <v>8500</v>
      </c>
      <c r="P2063" t="str">
        <f>_xlfn.XLOOKUP(N2063,區隔!$B$3:$B$20,區隔!C$3:C$20,0)</f>
        <v>北部</v>
      </c>
      <c r="Q2063" t="str">
        <f>LOOKUP(C2063,區隔!$F$3:$F$5,區隔!$E$3:$E$5)</f>
        <v>小坪數</v>
      </c>
      <c r="R2063">
        <f t="shared" si="131"/>
        <v>10</v>
      </c>
    </row>
    <row r="2064" spans="1:18" x14ac:dyDescent="0.3">
      <c r="A2064" s="7" t="s">
        <v>4222</v>
      </c>
      <c r="B2064" t="s">
        <v>1</v>
      </c>
      <c r="C2064">
        <v>57.73</v>
      </c>
      <c r="D2064" t="s">
        <v>4223</v>
      </c>
      <c r="E2064" t="s">
        <v>183</v>
      </c>
      <c r="F2064" t="s">
        <v>4224</v>
      </c>
      <c r="G2064" t="s">
        <v>116</v>
      </c>
      <c r="H2064" t="str" cm="1">
        <f t="array" ref="H2064:I2064">_xlfn.TEXTSPLIT(SUBSTITUTE(D2064,"樓",""),"/",,,0)</f>
        <v>28</v>
      </c>
      <c r="I2064" t="str">
        <v>29</v>
      </c>
      <c r="J2064" cm="1">
        <f t="array" ref="J2064">GetNumByUnit(E2064,"房")</f>
        <v>4</v>
      </c>
      <c r="K2064" cm="1">
        <f t="array" ref="K2064">GetNumByUnit(E2064,"廳")</f>
        <v>2</v>
      </c>
      <c r="L2064" cm="1">
        <f t="array" ref="L2064">GetNumByUnit(E2064,"衛")</f>
        <v>3</v>
      </c>
      <c r="M2064" t="str">
        <f t="shared" si="128"/>
        <v xml:space="preserve"> 新竹市新竹市埔頂三路  </v>
      </c>
      <c r="N2064" t="str">
        <f t="shared" si="129"/>
        <v>新竹市</v>
      </c>
      <c r="O2064">
        <f t="shared" si="130"/>
        <v>48000</v>
      </c>
      <c r="P2064" t="str">
        <f>_xlfn.XLOOKUP(N2064,區隔!$B$3:$B$20,區隔!C$3:C$20,0)</f>
        <v>北部</v>
      </c>
      <c r="Q2064" t="str">
        <f>LOOKUP(C2064,區隔!$F$3:$F$5,區隔!$E$3:$E$5)</f>
        <v>大坪數</v>
      </c>
      <c r="R2064">
        <f t="shared" si="131"/>
        <v>30</v>
      </c>
    </row>
    <row r="2065" spans="1:18" x14ac:dyDescent="0.3">
      <c r="A2065" s="7" t="s">
        <v>4225</v>
      </c>
      <c r="B2065" t="s">
        <v>1</v>
      </c>
      <c r="C2065">
        <v>46.75</v>
      </c>
      <c r="D2065" t="s">
        <v>2625</v>
      </c>
      <c r="E2065" t="s">
        <v>53</v>
      </c>
      <c r="F2065" t="s">
        <v>1956</v>
      </c>
      <c r="G2065" t="s">
        <v>177</v>
      </c>
      <c r="H2065" t="str" cm="1">
        <f t="array" ref="H2065:I2065">_xlfn.TEXTSPLIT(SUBSTITUTE(D2065,"樓",""),"/",,,0)</f>
        <v>8</v>
      </c>
      <c r="I2065" t="str">
        <v>18</v>
      </c>
      <c r="J2065" cm="1">
        <f t="array" ref="J2065">GetNumByUnit(E2065,"房")</f>
        <v>3</v>
      </c>
      <c r="K2065" cm="1">
        <f t="array" ref="K2065">GetNumByUnit(E2065,"廳")</f>
        <v>2</v>
      </c>
      <c r="L2065" cm="1">
        <f t="array" ref="L2065">GetNumByUnit(E2065,"衛")</f>
        <v>2</v>
      </c>
      <c r="M2065" t="str">
        <f t="shared" si="128"/>
        <v xml:space="preserve">台中市北屯區瀋陽路三段  </v>
      </c>
      <c r="N2065" t="str">
        <f t="shared" si="129"/>
        <v>台中市</v>
      </c>
      <c r="O2065">
        <f t="shared" si="130"/>
        <v>38000</v>
      </c>
      <c r="P2065" t="str">
        <f>_xlfn.XLOOKUP(N2065,區隔!$B$3:$B$20,區隔!C$3:C$20,0)</f>
        <v>中部</v>
      </c>
      <c r="Q2065" t="str">
        <f>LOOKUP(C2065,區隔!$F$3:$F$5,區隔!$E$3:$E$5)</f>
        <v>大坪數</v>
      </c>
      <c r="R2065">
        <f t="shared" si="131"/>
        <v>20</v>
      </c>
    </row>
    <row r="2066" spans="1:18" x14ac:dyDescent="0.3">
      <c r="A2066" s="7" t="s">
        <v>4226</v>
      </c>
      <c r="B2066" t="s">
        <v>1</v>
      </c>
      <c r="C2066">
        <v>73.709999999999994</v>
      </c>
      <c r="D2066" t="s">
        <v>472</v>
      </c>
      <c r="E2066" t="s">
        <v>303</v>
      </c>
      <c r="F2066" t="s">
        <v>4227</v>
      </c>
      <c r="G2066" t="s">
        <v>172</v>
      </c>
      <c r="H2066" t="str" cm="1">
        <f t="array" ref="H2066:I2066">_xlfn.TEXTSPLIT(SUBSTITUTE(D2066,"樓",""),"/",,,0)</f>
        <v>3</v>
      </c>
      <c r="I2066" t="str">
        <v>12</v>
      </c>
      <c r="J2066" cm="1">
        <f t="array" ref="J2066">GetNumByUnit(E2066,"房")</f>
        <v>3</v>
      </c>
      <c r="K2066" cm="1">
        <f t="array" ref="K2066">GetNumByUnit(E2066,"廳")</f>
        <v>2</v>
      </c>
      <c r="L2066" cm="1">
        <f t="array" ref="L2066">GetNumByUnit(E2066,"衛")</f>
        <v>3</v>
      </c>
      <c r="M2066" t="str">
        <f t="shared" si="128"/>
        <v xml:space="preserve">新北市新店區橘園一路  </v>
      </c>
      <c r="N2066" t="str">
        <f t="shared" si="129"/>
        <v>新北市</v>
      </c>
      <c r="O2066">
        <f t="shared" si="130"/>
        <v>80000</v>
      </c>
      <c r="P2066" t="str">
        <f>_xlfn.XLOOKUP(N2066,區隔!$B$3:$B$20,區隔!C$3:C$20,0)</f>
        <v>北部</v>
      </c>
      <c r="Q2066" t="str">
        <f>LOOKUP(C2066,區隔!$F$3:$F$5,區隔!$E$3:$E$5)</f>
        <v>大坪數</v>
      </c>
      <c r="R2066">
        <f t="shared" si="131"/>
        <v>20</v>
      </c>
    </row>
    <row r="2067" spans="1:18" x14ac:dyDescent="0.3">
      <c r="A2067" s="7" t="s">
        <v>4228</v>
      </c>
      <c r="B2067" t="s">
        <v>1</v>
      </c>
      <c r="C2067">
        <v>28.99</v>
      </c>
      <c r="D2067" t="s">
        <v>60</v>
      </c>
      <c r="E2067" t="s">
        <v>187</v>
      </c>
      <c r="F2067" t="s">
        <v>3140</v>
      </c>
      <c r="G2067" t="s">
        <v>331</v>
      </c>
      <c r="H2067" t="str" cm="1">
        <f t="array" ref="H2067:I2067">_xlfn.TEXTSPLIT(SUBSTITUTE(D2067,"樓",""),"/",,,0)</f>
        <v>4</v>
      </c>
      <c r="I2067" t="str">
        <v>5</v>
      </c>
      <c r="J2067" cm="1">
        <f t="array" ref="J2067">GetNumByUnit(E2067,"房")</f>
        <v>3</v>
      </c>
      <c r="K2067" cm="1">
        <f t="array" ref="K2067">GetNumByUnit(E2067,"廳")</f>
        <v>2</v>
      </c>
      <c r="L2067" cm="1">
        <f t="array" ref="L2067">GetNumByUnit(E2067,"衛")</f>
        <v>1</v>
      </c>
      <c r="M2067" t="str">
        <f t="shared" si="128"/>
        <v xml:space="preserve">桃園市龜山區南上路  </v>
      </c>
      <c r="N2067" t="str">
        <f t="shared" si="129"/>
        <v>桃園市</v>
      </c>
      <c r="O2067">
        <f t="shared" si="130"/>
        <v>15000</v>
      </c>
      <c r="P2067" t="str">
        <f>_xlfn.XLOOKUP(N2067,區隔!$B$3:$B$20,區隔!C$3:C$20,0)</f>
        <v>北部</v>
      </c>
      <c r="Q2067" t="str">
        <f>LOOKUP(C2067,區隔!$F$3:$F$5,區隔!$E$3:$E$5)</f>
        <v>中坪數</v>
      </c>
      <c r="R2067">
        <f t="shared" si="131"/>
        <v>10</v>
      </c>
    </row>
    <row r="2068" spans="1:18" x14ac:dyDescent="0.3">
      <c r="A2068" s="7" t="s">
        <v>4229</v>
      </c>
      <c r="B2068" t="s">
        <v>1</v>
      </c>
      <c r="C2068">
        <v>47.24</v>
      </c>
      <c r="D2068" t="s">
        <v>3393</v>
      </c>
      <c r="E2068" t="s">
        <v>53</v>
      </c>
      <c r="F2068" t="s">
        <v>1994</v>
      </c>
      <c r="G2068" t="s">
        <v>228</v>
      </c>
      <c r="H2068" t="str" cm="1">
        <f t="array" ref="H2068:I2068">_xlfn.TEXTSPLIT(SUBSTITUTE(D2068,"樓",""),"/",,,0)</f>
        <v>11</v>
      </c>
      <c r="I2068" t="str">
        <v>22</v>
      </c>
      <c r="J2068" cm="1">
        <f t="array" ref="J2068">GetNumByUnit(E2068,"房")</f>
        <v>3</v>
      </c>
      <c r="K2068" cm="1">
        <f t="array" ref="K2068">GetNumByUnit(E2068,"廳")</f>
        <v>2</v>
      </c>
      <c r="L2068" cm="1">
        <f t="array" ref="L2068">GetNumByUnit(E2068,"衛")</f>
        <v>2</v>
      </c>
      <c r="M2068" t="str">
        <f t="shared" si="128"/>
        <v xml:space="preserve">新竹市新竹市介壽路  </v>
      </c>
      <c r="N2068" t="str">
        <f t="shared" si="129"/>
        <v>新竹市</v>
      </c>
      <c r="O2068">
        <f t="shared" si="130"/>
        <v>35000</v>
      </c>
      <c r="P2068" t="str">
        <f>_xlfn.XLOOKUP(N2068,區隔!$B$3:$B$20,區隔!C$3:C$20,0)</f>
        <v>北部</v>
      </c>
      <c r="Q2068" t="str">
        <f>LOOKUP(C2068,區隔!$F$3:$F$5,區隔!$E$3:$E$5)</f>
        <v>大坪數</v>
      </c>
      <c r="R2068">
        <f t="shared" si="131"/>
        <v>30</v>
      </c>
    </row>
    <row r="2069" spans="1:18" x14ac:dyDescent="0.3">
      <c r="A2069" s="7" t="s">
        <v>4230</v>
      </c>
      <c r="B2069" t="s">
        <v>1</v>
      </c>
      <c r="C2069">
        <v>81.459999999999994</v>
      </c>
      <c r="D2069" t="s">
        <v>4231</v>
      </c>
      <c r="E2069" t="s">
        <v>4232</v>
      </c>
      <c r="F2069" t="s">
        <v>1955</v>
      </c>
      <c r="G2069" t="s">
        <v>116</v>
      </c>
      <c r="H2069" t="str" cm="1">
        <f t="array" ref="H2069:I2069">_xlfn.TEXTSPLIT(SUBSTITUTE(D2069,"樓",""),"/",,,0)</f>
        <v>2-5</v>
      </c>
      <c r="I2069" t="str">
        <v>5</v>
      </c>
      <c r="J2069" cm="1">
        <f t="array" ref="J2069">GetNumByUnit(E2069,"房")</f>
        <v>10</v>
      </c>
      <c r="K2069" t="str" cm="1">
        <f t="array" ref="K2069">GetNumByUnit(E2069,"廳")</f>
        <v/>
      </c>
      <c r="L2069" cm="1">
        <f t="array" ref="L2069">GetNumByUnit(E2069,"衛")</f>
        <v>10</v>
      </c>
      <c r="M2069" t="str">
        <f t="shared" si="128"/>
        <v xml:space="preserve">台中市西區中興街  </v>
      </c>
      <c r="N2069" t="str">
        <f t="shared" si="129"/>
        <v>台中市</v>
      </c>
      <c r="O2069">
        <f t="shared" si="130"/>
        <v>48000</v>
      </c>
      <c r="P2069" t="str">
        <f>_xlfn.XLOOKUP(N2069,區隔!$B$3:$B$20,區隔!C$3:C$20,0)</f>
        <v>中部</v>
      </c>
      <c r="Q2069" t="str">
        <f>LOOKUP(C2069,區隔!$F$3:$F$5,區隔!$E$3:$E$5)</f>
        <v>大坪數</v>
      </c>
      <c r="R2069">
        <f t="shared" si="131"/>
        <v>10</v>
      </c>
    </row>
    <row r="2070" spans="1:18" x14ac:dyDescent="0.3">
      <c r="A2070" s="7" t="s">
        <v>4233</v>
      </c>
      <c r="B2070" t="s">
        <v>1</v>
      </c>
      <c r="C2070">
        <v>210.68</v>
      </c>
      <c r="D2070" t="s">
        <v>749</v>
      </c>
      <c r="E2070" t="s">
        <v>4234</v>
      </c>
      <c r="F2070" t="s">
        <v>4235</v>
      </c>
      <c r="G2070" t="s">
        <v>9</v>
      </c>
      <c r="H2070" t="str" cm="1">
        <f t="array" ref="H2070:I2070">_xlfn.TEXTSPLIT(SUBSTITUTE(D2070,"樓",""),"/",,,0)</f>
        <v>B1-4</v>
      </c>
      <c r="I2070" t="str">
        <v>4</v>
      </c>
      <c r="J2070" cm="1">
        <f t="array" ref="J2070">GetNumByUnit(E2070,"房")</f>
        <v>4</v>
      </c>
      <c r="K2070" cm="1">
        <f t="array" ref="K2070">GetNumByUnit(E2070,"廳")</f>
        <v>5</v>
      </c>
      <c r="L2070" cm="1">
        <f t="array" ref="L2070">GetNumByUnit(E2070,"衛")</f>
        <v>5</v>
      </c>
      <c r="M2070" t="str">
        <f t="shared" si="128"/>
        <v xml:space="preserve">桃園市蘆竹區中山路  </v>
      </c>
      <c r="N2070" t="str">
        <f t="shared" si="129"/>
        <v>桃園市</v>
      </c>
      <c r="O2070">
        <f t="shared" si="130"/>
        <v>150000</v>
      </c>
      <c r="P2070" t="str">
        <f>_xlfn.XLOOKUP(N2070,區隔!$B$3:$B$20,區隔!C$3:C$20,0)</f>
        <v>北部</v>
      </c>
      <c r="Q2070" t="str">
        <f>LOOKUP(C2070,區隔!$F$3:$F$5,區隔!$E$3:$E$5)</f>
        <v>大坪數</v>
      </c>
      <c r="R2070">
        <f t="shared" si="131"/>
        <v>10</v>
      </c>
    </row>
    <row r="2071" spans="1:18" x14ac:dyDescent="0.3">
      <c r="A2071" s="7" t="s">
        <v>4236</v>
      </c>
      <c r="B2071" t="s">
        <v>1</v>
      </c>
      <c r="C2071">
        <v>49.5</v>
      </c>
      <c r="D2071" t="s">
        <v>798</v>
      </c>
      <c r="E2071" t="s">
        <v>53</v>
      </c>
      <c r="F2071" t="s">
        <v>4099</v>
      </c>
      <c r="G2071" t="s">
        <v>83</v>
      </c>
      <c r="H2071" t="str" cm="1">
        <f t="array" ref="H2071:I2071">_xlfn.TEXTSPLIT(SUBSTITUTE(D2071,"樓",""),"/",,,0)</f>
        <v>3</v>
      </c>
      <c r="I2071" t="str">
        <v>15</v>
      </c>
      <c r="J2071" cm="1">
        <f t="array" ref="J2071">GetNumByUnit(E2071,"房")</f>
        <v>3</v>
      </c>
      <c r="K2071" cm="1">
        <f t="array" ref="K2071">GetNumByUnit(E2071,"廳")</f>
        <v>2</v>
      </c>
      <c r="L2071" cm="1">
        <f t="array" ref="L2071">GetNumByUnit(E2071,"衛")</f>
        <v>2</v>
      </c>
      <c r="M2071" t="str">
        <f t="shared" si="128"/>
        <v xml:space="preserve">台中市太平區新安街  </v>
      </c>
      <c r="N2071" t="str">
        <f t="shared" si="129"/>
        <v>台中市</v>
      </c>
      <c r="O2071">
        <f t="shared" si="130"/>
        <v>27000</v>
      </c>
      <c r="P2071" t="str">
        <f>_xlfn.XLOOKUP(N2071,區隔!$B$3:$B$20,區隔!C$3:C$20,0)</f>
        <v>中部</v>
      </c>
      <c r="Q2071" t="str">
        <f>LOOKUP(C2071,區隔!$F$3:$F$5,區隔!$E$3:$E$5)</f>
        <v>大坪數</v>
      </c>
      <c r="R2071" t="e">
        <f t="shared" si="131"/>
        <v>#VALUE!</v>
      </c>
    </row>
    <row r="2072" spans="1:18" x14ac:dyDescent="0.3">
      <c r="A2072" s="7" t="s">
        <v>1218</v>
      </c>
      <c r="B2072" t="s">
        <v>1</v>
      </c>
      <c r="C2072">
        <v>29.78</v>
      </c>
      <c r="D2072" t="s">
        <v>226</v>
      </c>
      <c r="E2072" t="s">
        <v>607</v>
      </c>
      <c r="F2072" t="s">
        <v>1219</v>
      </c>
      <c r="G2072" t="s">
        <v>3</v>
      </c>
      <c r="H2072" t="str" cm="1">
        <f t="array" ref="H2072:I2072">_xlfn.TEXTSPLIT(SUBSTITUTE(D2072,"樓",""),"/",,,0)</f>
        <v>7</v>
      </c>
      <c r="I2072" t="str">
        <v>7</v>
      </c>
      <c r="J2072" cm="1">
        <f t="array" ref="J2072">GetNumByUnit(E2072,"房")</f>
        <v>3</v>
      </c>
      <c r="K2072" cm="1">
        <f t="array" ref="K2072">GetNumByUnit(E2072,"廳")</f>
        <v>2</v>
      </c>
      <c r="L2072" cm="1">
        <f t="array" ref="L2072">GetNumByUnit(E2072,"衛")</f>
        <v>2</v>
      </c>
      <c r="M2072" t="str">
        <f t="shared" si="128"/>
        <v xml:space="preserve"> 台北市大安區敦化南路二段  </v>
      </c>
      <c r="N2072" t="str">
        <f t="shared" si="129"/>
        <v>台北市</v>
      </c>
      <c r="O2072">
        <f t="shared" si="130"/>
        <v>55000</v>
      </c>
      <c r="P2072" t="str">
        <f>_xlfn.XLOOKUP(N2072,區隔!$B$3:$B$20,區隔!C$3:C$20,0)</f>
        <v>北部</v>
      </c>
      <c r="Q2072" t="str">
        <f>LOOKUP(C2072,區隔!$F$3:$F$5,區隔!$E$3:$E$5)</f>
        <v>中坪數</v>
      </c>
      <c r="R2072">
        <f t="shared" si="131"/>
        <v>10</v>
      </c>
    </row>
    <row r="2073" spans="1:18" x14ac:dyDescent="0.3">
      <c r="A2073" s="7" t="s">
        <v>4238</v>
      </c>
      <c r="B2073" t="s">
        <v>1</v>
      </c>
      <c r="C2073">
        <v>57.28</v>
      </c>
      <c r="D2073" t="s">
        <v>1163</v>
      </c>
      <c r="E2073" t="s">
        <v>1014</v>
      </c>
      <c r="F2073" t="s">
        <v>2910</v>
      </c>
      <c r="G2073" t="s">
        <v>41</v>
      </c>
      <c r="H2073" t="str" cm="1">
        <f t="array" ref="H2073:I2073">_xlfn.TEXTSPLIT(SUBSTITUTE(D2073,"樓",""),"/",,,0)</f>
        <v>B1-3</v>
      </c>
      <c r="I2073" t="str">
        <v>3</v>
      </c>
      <c r="J2073" cm="1">
        <f t="array" ref="J2073">GetNumByUnit(E2073,"房")</f>
        <v>2</v>
      </c>
      <c r="K2073" cm="1">
        <f t="array" ref="K2073">GetNumByUnit(E2073,"廳")</f>
        <v>2</v>
      </c>
      <c r="L2073" cm="1">
        <f t="array" ref="L2073">GetNumByUnit(E2073,"衛")</f>
        <v>3</v>
      </c>
      <c r="M2073" t="str">
        <f t="shared" si="128"/>
        <v xml:space="preserve">高雄市左營區自由二路  </v>
      </c>
      <c r="N2073" t="str">
        <f t="shared" si="129"/>
        <v>高雄市</v>
      </c>
      <c r="O2073">
        <f t="shared" si="130"/>
        <v>45000</v>
      </c>
      <c r="P2073" t="str">
        <f>_xlfn.XLOOKUP(N2073,區隔!$B$3:$B$20,區隔!C$3:C$20,0)</f>
        <v>南部</v>
      </c>
      <c r="Q2073" t="str">
        <f>LOOKUP(C2073,區隔!$F$3:$F$5,區隔!$E$3:$E$5)</f>
        <v>大坪數</v>
      </c>
      <c r="R2073">
        <f t="shared" si="131"/>
        <v>10</v>
      </c>
    </row>
    <row r="2074" spans="1:18" x14ac:dyDescent="0.3">
      <c r="A2074" s="7" t="s">
        <v>4239</v>
      </c>
      <c r="B2074" t="s">
        <v>1</v>
      </c>
      <c r="C2074">
        <v>17.55</v>
      </c>
      <c r="D2074" t="s">
        <v>65</v>
      </c>
      <c r="E2074" t="s">
        <v>187</v>
      </c>
      <c r="F2074" t="s">
        <v>4240</v>
      </c>
      <c r="G2074" t="s">
        <v>999</v>
      </c>
      <c r="H2074" t="str" cm="1">
        <f t="array" ref="H2074:I2074">_xlfn.TEXTSPLIT(SUBSTITUTE(D2074,"樓",""),"/",,,0)</f>
        <v>4</v>
      </c>
      <c r="I2074" t="str">
        <v>4</v>
      </c>
      <c r="J2074" cm="1">
        <f t="array" ref="J2074">GetNumByUnit(E2074,"房")</f>
        <v>3</v>
      </c>
      <c r="K2074" cm="1">
        <f t="array" ref="K2074">GetNumByUnit(E2074,"廳")</f>
        <v>2</v>
      </c>
      <c r="L2074" cm="1">
        <f t="array" ref="L2074">GetNumByUnit(E2074,"衛")</f>
        <v>1</v>
      </c>
      <c r="M2074" t="str">
        <f t="shared" si="128"/>
        <v xml:space="preserve">新北市三重區正義北路  </v>
      </c>
      <c r="N2074" t="str">
        <f t="shared" si="129"/>
        <v>新北市</v>
      </c>
      <c r="O2074">
        <f t="shared" si="130"/>
        <v>26000</v>
      </c>
      <c r="P2074" t="str">
        <f>_xlfn.XLOOKUP(N2074,區隔!$B$3:$B$20,區隔!C$3:C$20,0)</f>
        <v>北部</v>
      </c>
      <c r="Q2074" t="str">
        <f>LOOKUP(C2074,區隔!$F$3:$F$5,區隔!$E$3:$E$5)</f>
        <v>中坪數</v>
      </c>
      <c r="R2074">
        <f t="shared" si="131"/>
        <v>10</v>
      </c>
    </row>
    <row r="2075" spans="1:18" x14ac:dyDescent="0.3">
      <c r="A2075" s="7" t="s">
        <v>1220</v>
      </c>
      <c r="B2075" t="s">
        <v>1</v>
      </c>
      <c r="C2075">
        <v>43.96</v>
      </c>
      <c r="D2075" t="s">
        <v>317</v>
      </c>
      <c r="E2075" t="s">
        <v>763</v>
      </c>
      <c r="F2075" t="s">
        <v>164</v>
      </c>
      <c r="G2075" t="s">
        <v>9</v>
      </c>
      <c r="H2075" t="str" cm="1">
        <f t="array" ref="H2075:I2075">_xlfn.TEXTSPLIT(SUBSTITUTE(D2075,"樓",""),"/",,,0)</f>
        <v>10</v>
      </c>
      <c r="I2075" t="str">
        <v>19</v>
      </c>
      <c r="J2075" cm="1">
        <f t="array" ref="J2075">GetNumByUnit(E2075,"房")</f>
        <v>1</v>
      </c>
      <c r="K2075" cm="1">
        <f t="array" ref="K2075">GetNumByUnit(E2075,"廳")</f>
        <v>1</v>
      </c>
      <c r="L2075" cm="1">
        <f t="array" ref="L2075">GetNumByUnit(E2075,"衛")</f>
        <v>2</v>
      </c>
      <c r="M2075" t="str">
        <f t="shared" si="128"/>
        <v xml:space="preserve">台北市士林區基河路  </v>
      </c>
      <c r="N2075" t="str">
        <f t="shared" si="129"/>
        <v>台北市</v>
      </c>
      <c r="O2075">
        <f t="shared" si="130"/>
        <v>150000</v>
      </c>
      <c r="P2075" t="str">
        <f>_xlfn.XLOOKUP(N2075,區隔!$B$3:$B$20,區隔!C$3:C$20,0)</f>
        <v>北部</v>
      </c>
      <c r="Q2075" t="str">
        <f>LOOKUP(C2075,區隔!$F$3:$F$5,區隔!$E$3:$E$5)</f>
        <v>大坪數</v>
      </c>
      <c r="R2075">
        <f t="shared" si="131"/>
        <v>20</v>
      </c>
    </row>
    <row r="2076" spans="1:18" x14ac:dyDescent="0.3">
      <c r="A2076" s="7" t="s">
        <v>4241</v>
      </c>
      <c r="B2076" t="s">
        <v>1</v>
      </c>
      <c r="C2076">
        <v>32.96</v>
      </c>
      <c r="D2076" t="s">
        <v>1535</v>
      </c>
      <c r="E2076" t="s">
        <v>61</v>
      </c>
      <c r="F2076" t="s">
        <v>1536</v>
      </c>
      <c r="G2076" t="s">
        <v>243</v>
      </c>
      <c r="H2076" t="str" cm="1">
        <f t="array" ref="H2076:I2076">_xlfn.TEXTSPLIT(SUBSTITUTE(D2076,"樓",""),"/",,,0)</f>
        <v>15</v>
      </c>
      <c r="I2076" t="str">
        <v>29</v>
      </c>
      <c r="J2076" cm="1">
        <f t="array" ref="J2076">GetNumByUnit(E2076,"房")</f>
        <v>2</v>
      </c>
      <c r="K2076" cm="1">
        <f t="array" ref="K2076">GetNumByUnit(E2076,"廳")</f>
        <v>2</v>
      </c>
      <c r="L2076" cm="1">
        <f t="array" ref="L2076">GetNumByUnit(E2076,"衛")</f>
        <v>1</v>
      </c>
      <c r="M2076" t="str">
        <f t="shared" si="128"/>
        <v xml:space="preserve">新竹市新竹市埔頂三路  </v>
      </c>
      <c r="N2076" t="str">
        <f t="shared" si="129"/>
        <v>新竹市</v>
      </c>
      <c r="O2076">
        <f t="shared" si="130"/>
        <v>30000</v>
      </c>
      <c r="P2076" t="str">
        <f>_xlfn.XLOOKUP(N2076,區隔!$B$3:$B$20,區隔!C$3:C$20,0)</f>
        <v>北部</v>
      </c>
      <c r="Q2076" t="str">
        <f>LOOKUP(C2076,區隔!$F$3:$F$5,區隔!$E$3:$E$5)</f>
        <v>大坪數</v>
      </c>
      <c r="R2076">
        <f t="shared" si="131"/>
        <v>30</v>
      </c>
    </row>
    <row r="2077" spans="1:18" x14ac:dyDescent="0.3">
      <c r="A2077" s="7" t="s">
        <v>4242</v>
      </c>
      <c r="B2077" t="s">
        <v>1</v>
      </c>
      <c r="C2077">
        <v>46.43</v>
      </c>
      <c r="D2077" t="s">
        <v>798</v>
      </c>
      <c r="E2077" t="s">
        <v>53</v>
      </c>
      <c r="F2077" t="s">
        <v>3591</v>
      </c>
      <c r="G2077" t="s">
        <v>89</v>
      </c>
      <c r="H2077" t="str" cm="1">
        <f t="array" ref="H2077:I2077">_xlfn.TEXTSPLIT(SUBSTITUTE(D2077,"樓",""),"/",,,0)</f>
        <v>3</v>
      </c>
      <c r="I2077" t="str">
        <v>15</v>
      </c>
      <c r="J2077" cm="1">
        <f t="array" ref="J2077">GetNumByUnit(E2077,"房")</f>
        <v>3</v>
      </c>
      <c r="K2077" cm="1">
        <f t="array" ref="K2077">GetNumByUnit(E2077,"廳")</f>
        <v>2</v>
      </c>
      <c r="L2077" cm="1">
        <f t="array" ref="L2077">GetNumByUnit(E2077,"衛")</f>
        <v>2</v>
      </c>
      <c r="M2077" t="str">
        <f t="shared" si="128"/>
        <v xml:space="preserve">桃園市中壢區民權路四段  </v>
      </c>
      <c r="N2077" t="str">
        <f t="shared" si="129"/>
        <v>桃園市</v>
      </c>
      <c r="O2077">
        <f t="shared" si="130"/>
        <v>28000</v>
      </c>
      <c r="P2077" t="str">
        <f>_xlfn.XLOOKUP(N2077,區隔!$B$3:$B$20,區隔!C$3:C$20,0)</f>
        <v>北部</v>
      </c>
      <c r="Q2077" t="str">
        <f>LOOKUP(C2077,區隔!$F$3:$F$5,區隔!$E$3:$E$5)</f>
        <v>大坪數</v>
      </c>
      <c r="R2077">
        <f t="shared" si="131"/>
        <v>20</v>
      </c>
    </row>
    <row r="2078" spans="1:18" x14ac:dyDescent="0.3">
      <c r="A2078" s="7" t="s">
        <v>4243</v>
      </c>
      <c r="B2078" t="s">
        <v>1</v>
      </c>
      <c r="C2078">
        <v>27.11</v>
      </c>
      <c r="D2078" t="s">
        <v>2309</v>
      </c>
      <c r="E2078" t="s">
        <v>141</v>
      </c>
      <c r="F2078" t="s">
        <v>2532</v>
      </c>
      <c r="G2078" t="s">
        <v>87</v>
      </c>
      <c r="H2078" t="str" cm="1">
        <f t="array" ref="H2078:I2078">_xlfn.TEXTSPLIT(SUBSTITUTE(D2078,"樓",""),"/",,,0)</f>
        <v>21</v>
      </c>
      <c r="I2078" t="str">
        <v>26</v>
      </c>
      <c r="J2078" cm="1">
        <f t="array" ref="J2078">GetNumByUnit(E2078,"房")</f>
        <v>2</v>
      </c>
      <c r="K2078" cm="1">
        <f t="array" ref="K2078">GetNumByUnit(E2078,"廳")</f>
        <v>1</v>
      </c>
      <c r="L2078" cm="1">
        <f t="array" ref="L2078">GetNumByUnit(E2078,"衛")</f>
        <v>1</v>
      </c>
      <c r="M2078" t="str">
        <f t="shared" si="128"/>
        <v xml:space="preserve">高雄市鼓山區明誠四路  </v>
      </c>
      <c r="N2078" t="str">
        <f t="shared" si="129"/>
        <v>高雄市</v>
      </c>
      <c r="O2078">
        <f t="shared" si="130"/>
        <v>24000</v>
      </c>
      <c r="P2078" t="str">
        <f>_xlfn.XLOOKUP(N2078,區隔!$B$3:$B$20,區隔!C$3:C$20,0)</f>
        <v>南部</v>
      </c>
      <c r="Q2078" t="str">
        <f>LOOKUP(C2078,區隔!$F$3:$F$5,區隔!$E$3:$E$5)</f>
        <v>中坪數</v>
      </c>
      <c r="R2078">
        <f t="shared" si="131"/>
        <v>30</v>
      </c>
    </row>
    <row r="2079" spans="1:18" x14ac:dyDescent="0.3">
      <c r="A2079" s="7" t="s">
        <v>4244</v>
      </c>
      <c r="B2079" t="s">
        <v>1</v>
      </c>
      <c r="C2079">
        <v>92.6</v>
      </c>
      <c r="D2079" t="s">
        <v>344</v>
      </c>
      <c r="E2079" t="s">
        <v>640</v>
      </c>
      <c r="F2079" t="s">
        <v>4245</v>
      </c>
      <c r="G2079" t="s">
        <v>172</v>
      </c>
      <c r="H2079" t="str" cm="1">
        <f t="array" ref="H2079:I2079">_xlfn.TEXTSPLIT(SUBSTITUTE(D2079,"樓",""),"/",,,0)</f>
        <v>1-3</v>
      </c>
      <c r="I2079" t="str">
        <v>3</v>
      </c>
      <c r="J2079" cm="1">
        <f t="array" ref="J2079">GetNumByUnit(E2079,"房")</f>
        <v>3</v>
      </c>
      <c r="K2079" cm="1">
        <f t="array" ref="K2079">GetNumByUnit(E2079,"廳")</f>
        <v>2</v>
      </c>
      <c r="L2079" cm="1">
        <f t="array" ref="L2079">GetNumByUnit(E2079,"衛")</f>
        <v>3</v>
      </c>
      <c r="M2079" t="str">
        <f t="shared" si="128"/>
        <v xml:space="preserve">高雄市苓雅區河南路  </v>
      </c>
      <c r="N2079" t="str">
        <f t="shared" si="129"/>
        <v>高雄市</v>
      </c>
      <c r="O2079">
        <f t="shared" si="130"/>
        <v>80000</v>
      </c>
      <c r="P2079" t="str">
        <f>_xlfn.XLOOKUP(N2079,區隔!$B$3:$B$20,區隔!C$3:C$20,0)</f>
        <v>南部</v>
      </c>
      <c r="Q2079" t="str">
        <f>LOOKUP(C2079,區隔!$F$3:$F$5,區隔!$E$3:$E$5)</f>
        <v>大坪數</v>
      </c>
      <c r="R2079">
        <f t="shared" si="131"/>
        <v>10</v>
      </c>
    </row>
    <row r="2080" spans="1:18" x14ac:dyDescent="0.3">
      <c r="A2080" s="7" t="s">
        <v>4246</v>
      </c>
      <c r="B2080" t="s">
        <v>1</v>
      </c>
      <c r="C2080">
        <v>123.65</v>
      </c>
      <c r="D2080" t="s">
        <v>344</v>
      </c>
      <c r="E2080" t="s">
        <v>4247</v>
      </c>
      <c r="F2080" t="s">
        <v>4245</v>
      </c>
      <c r="G2080" t="s">
        <v>9</v>
      </c>
      <c r="H2080" t="str" cm="1">
        <f t="array" ref="H2080:I2080">_xlfn.TEXTSPLIT(SUBSTITUTE(D2080,"樓",""),"/",,,0)</f>
        <v>1-3</v>
      </c>
      <c r="I2080" t="str">
        <v>3</v>
      </c>
      <c r="J2080" cm="1">
        <f t="array" ref="J2080">GetNumByUnit(E2080,"房")</f>
        <v>2</v>
      </c>
      <c r="K2080" cm="1">
        <f t="array" ref="K2080">GetNumByUnit(E2080,"廳")</f>
        <v>2</v>
      </c>
      <c r="L2080" cm="1">
        <f t="array" ref="L2080">GetNumByUnit(E2080,"衛")</f>
        <v>5</v>
      </c>
      <c r="M2080" t="str">
        <f t="shared" si="128"/>
        <v xml:space="preserve">高雄市苓雅區河南路  </v>
      </c>
      <c r="N2080" t="str">
        <f t="shared" si="129"/>
        <v>高雄市</v>
      </c>
      <c r="O2080">
        <f t="shared" si="130"/>
        <v>150000</v>
      </c>
      <c r="P2080" t="str">
        <f>_xlfn.XLOOKUP(N2080,區隔!$B$3:$B$20,區隔!C$3:C$20,0)</f>
        <v>南部</v>
      </c>
      <c r="Q2080" t="str">
        <f>LOOKUP(C2080,區隔!$F$3:$F$5,區隔!$E$3:$E$5)</f>
        <v>大坪數</v>
      </c>
      <c r="R2080">
        <f t="shared" si="131"/>
        <v>10</v>
      </c>
    </row>
    <row r="2081" spans="1:18" x14ac:dyDescent="0.3">
      <c r="A2081" s="7" t="s">
        <v>4248</v>
      </c>
      <c r="B2081" t="s">
        <v>1</v>
      </c>
      <c r="C2081">
        <v>30.19</v>
      </c>
      <c r="D2081" t="s">
        <v>942</v>
      </c>
      <c r="E2081" t="s">
        <v>187</v>
      </c>
      <c r="F2081" t="s">
        <v>4249</v>
      </c>
      <c r="G2081" t="s">
        <v>493</v>
      </c>
      <c r="H2081" t="str" cm="1">
        <f t="array" ref="H2081:I2081">_xlfn.TEXTSPLIT(SUBSTITUTE(D2081,"樓",""),"/",,,0)</f>
        <v>2</v>
      </c>
      <c r="I2081" t="str">
        <v>2</v>
      </c>
      <c r="J2081" cm="1">
        <f t="array" ref="J2081">GetNumByUnit(E2081,"房")</f>
        <v>3</v>
      </c>
      <c r="K2081" cm="1">
        <f t="array" ref="K2081">GetNumByUnit(E2081,"廳")</f>
        <v>2</v>
      </c>
      <c r="L2081" cm="1">
        <f t="array" ref="L2081">GetNumByUnit(E2081,"衛")</f>
        <v>1</v>
      </c>
      <c r="M2081" t="str">
        <f t="shared" si="128"/>
        <v xml:space="preserve">桃園市大溪區和二路  </v>
      </c>
      <c r="N2081" t="str">
        <f t="shared" si="129"/>
        <v>桃園市</v>
      </c>
      <c r="O2081">
        <f t="shared" si="130"/>
        <v>20000</v>
      </c>
      <c r="P2081" t="str">
        <f>_xlfn.XLOOKUP(N2081,區隔!$B$3:$B$20,區隔!C$3:C$20,0)</f>
        <v>北部</v>
      </c>
      <c r="Q2081" t="str">
        <f>LOOKUP(C2081,區隔!$F$3:$F$5,區隔!$E$3:$E$5)</f>
        <v>大坪數</v>
      </c>
      <c r="R2081">
        <f t="shared" si="131"/>
        <v>10</v>
      </c>
    </row>
    <row r="2082" spans="1:18" x14ac:dyDescent="0.3">
      <c r="A2082" s="7" t="s">
        <v>1221</v>
      </c>
      <c r="B2082" t="s">
        <v>1</v>
      </c>
      <c r="C2082">
        <v>18.45</v>
      </c>
      <c r="D2082" t="s">
        <v>70</v>
      </c>
      <c r="E2082" t="s">
        <v>61</v>
      </c>
      <c r="F2082" t="s">
        <v>346</v>
      </c>
      <c r="G2082" t="s">
        <v>33</v>
      </c>
      <c r="H2082" t="str" cm="1">
        <f t="array" ref="H2082:I2082">_xlfn.TEXTSPLIT(SUBSTITUTE(D2082,"樓",""),"/",,,0)</f>
        <v>3</v>
      </c>
      <c r="I2082" t="str">
        <v>8</v>
      </c>
      <c r="J2082" cm="1">
        <f t="array" ref="J2082">GetNumByUnit(E2082,"房")</f>
        <v>2</v>
      </c>
      <c r="K2082" cm="1">
        <f t="array" ref="K2082">GetNumByUnit(E2082,"廳")</f>
        <v>2</v>
      </c>
      <c r="L2082" cm="1">
        <f t="array" ref="L2082">GetNumByUnit(E2082,"衛")</f>
        <v>1</v>
      </c>
      <c r="M2082" t="str">
        <f t="shared" si="128"/>
        <v xml:space="preserve">台北市士林區德行西路  </v>
      </c>
      <c r="N2082" t="str">
        <f t="shared" si="129"/>
        <v>台北市</v>
      </c>
      <c r="O2082">
        <f t="shared" si="130"/>
        <v>46000</v>
      </c>
      <c r="P2082" t="str">
        <f>_xlfn.XLOOKUP(N2082,區隔!$B$3:$B$20,區隔!C$3:C$20,0)</f>
        <v>北部</v>
      </c>
      <c r="Q2082" t="str">
        <f>LOOKUP(C2082,區隔!$F$3:$F$5,區隔!$E$3:$E$5)</f>
        <v>中坪數</v>
      </c>
      <c r="R2082">
        <f t="shared" si="131"/>
        <v>10</v>
      </c>
    </row>
    <row r="2083" spans="1:18" x14ac:dyDescent="0.3">
      <c r="A2083" s="7" t="s">
        <v>4250</v>
      </c>
      <c r="B2083" t="s">
        <v>1</v>
      </c>
      <c r="C2083">
        <v>49.27</v>
      </c>
      <c r="D2083" t="s">
        <v>276</v>
      </c>
      <c r="E2083" t="s">
        <v>53</v>
      </c>
      <c r="F2083" t="s">
        <v>1839</v>
      </c>
      <c r="G2083" t="s">
        <v>26</v>
      </c>
      <c r="H2083" t="str" cm="1">
        <f t="array" ref="H2083:I2083">_xlfn.TEXTSPLIT(SUBSTITUTE(D2083,"樓",""),"/",,,0)</f>
        <v>2</v>
      </c>
      <c r="I2083" t="str">
        <v>12</v>
      </c>
      <c r="J2083" cm="1">
        <f t="array" ref="J2083">GetNumByUnit(E2083,"房")</f>
        <v>3</v>
      </c>
      <c r="K2083" cm="1">
        <f t="array" ref="K2083">GetNumByUnit(E2083,"廳")</f>
        <v>2</v>
      </c>
      <c r="L2083" cm="1">
        <f t="array" ref="L2083">GetNumByUnit(E2083,"衛")</f>
        <v>2</v>
      </c>
      <c r="M2083" t="str">
        <f t="shared" si="128"/>
        <v xml:space="preserve">桃園市中壢區青商路  </v>
      </c>
      <c r="N2083" t="str">
        <f t="shared" si="129"/>
        <v>桃園市</v>
      </c>
      <c r="O2083">
        <f t="shared" si="130"/>
        <v>32000</v>
      </c>
      <c r="P2083" t="str">
        <f>_xlfn.XLOOKUP(N2083,區隔!$B$3:$B$20,區隔!C$3:C$20,0)</f>
        <v>北部</v>
      </c>
      <c r="Q2083" t="str">
        <f>LOOKUP(C2083,區隔!$F$3:$F$5,區隔!$E$3:$E$5)</f>
        <v>大坪數</v>
      </c>
      <c r="R2083">
        <f t="shared" si="131"/>
        <v>20</v>
      </c>
    </row>
    <row r="2084" spans="1:18" x14ac:dyDescent="0.3">
      <c r="A2084" s="7" t="s">
        <v>4251</v>
      </c>
      <c r="B2084" t="s">
        <v>1</v>
      </c>
      <c r="C2084">
        <v>25.61</v>
      </c>
      <c r="D2084" t="s">
        <v>682</v>
      </c>
      <c r="E2084" t="s">
        <v>56</v>
      </c>
      <c r="F2084" t="s">
        <v>2181</v>
      </c>
      <c r="G2084" t="s">
        <v>29</v>
      </c>
      <c r="H2084" t="str" cm="1">
        <f t="array" ref="H2084:I2084">_xlfn.TEXTSPLIT(SUBSTITUTE(D2084,"樓",""),"/",,,0)</f>
        <v>9</v>
      </c>
      <c r="I2084" t="str">
        <v>15</v>
      </c>
      <c r="J2084" cm="1">
        <f t="array" ref="J2084">GetNumByUnit(E2084,"房")</f>
        <v>1</v>
      </c>
      <c r="K2084" cm="1">
        <f t="array" ref="K2084">GetNumByUnit(E2084,"廳")</f>
        <v>1</v>
      </c>
      <c r="L2084" cm="1">
        <f t="array" ref="L2084">GetNumByUnit(E2084,"衛")</f>
        <v>1</v>
      </c>
      <c r="M2084" t="str">
        <f t="shared" si="128"/>
        <v xml:space="preserve">宜蘭縣頭城鎮河堤路  </v>
      </c>
      <c r="N2084" t="str">
        <f t="shared" si="129"/>
        <v>宜蘭縣</v>
      </c>
      <c r="O2084">
        <f t="shared" si="130"/>
        <v>25000</v>
      </c>
      <c r="P2084" t="str">
        <f>_xlfn.XLOOKUP(N2084,區隔!$B$3:$B$20,區隔!C$3:C$20,0)</f>
        <v>北部</v>
      </c>
      <c r="Q2084" t="str">
        <f>LOOKUP(C2084,區隔!$F$3:$F$5,區隔!$E$3:$E$5)</f>
        <v>中坪數</v>
      </c>
      <c r="R2084">
        <f t="shared" si="131"/>
        <v>20</v>
      </c>
    </row>
    <row r="2085" spans="1:18" x14ac:dyDescent="0.3">
      <c r="A2085" s="7" t="s">
        <v>4252</v>
      </c>
      <c r="B2085" t="s">
        <v>1</v>
      </c>
      <c r="C2085">
        <v>37.549999999999997</v>
      </c>
      <c r="D2085" t="s">
        <v>2570</v>
      </c>
      <c r="E2085" t="s">
        <v>187</v>
      </c>
      <c r="F2085" t="s">
        <v>1726</v>
      </c>
      <c r="G2085" t="s">
        <v>41</v>
      </c>
      <c r="H2085" t="str" cm="1">
        <f t="array" ref="H2085:I2085">_xlfn.TEXTSPLIT(SUBSTITUTE(D2085,"樓",""),"/",,,0)</f>
        <v>3</v>
      </c>
      <c r="I2085" t="str">
        <v>19</v>
      </c>
      <c r="J2085" cm="1">
        <f t="array" ref="J2085">GetNumByUnit(E2085,"房")</f>
        <v>3</v>
      </c>
      <c r="K2085" cm="1">
        <f t="array" ref="K2085">GetNumByUnit(E2085,"廳")</f>
        <v>2</v>
      </c>
      <c r="L2085" cm="1">
        <f t="array" ref="L2085">GetNumByUnit(E2085,"衛")</f>
        <v>1</v>
      </c>
      <c r="M2085" t="str">
        <f t="shared" si="128"/>
        <v xml:space="preserve">新北市板橋區華江一路  </v>
      </c>
      <c r="N2085" t="str">
        <f t="shared" si="129"/>
        <v>新北市</v>
      </c>
      <c r="O2085">
        <f t="shared" si="130"/>
        <v>45000</v>
      </c>
      <c r="P2085" t="str">
        <f>_xlfn.XLOOKUP(N2085,區隔!$B$3:$B$20,區隔!C$3:C$20,0)</f>
        <v>北部</v>
      </c>
      <c r="Q2085" t="str">
        <f>LOOKUP(C2085,區隔!$F$3:$F$5,區隔!$E$3:$E$5)</f>
        <v>大坪數</v>
      </c>
      <c r="R2085">
        <f t="shared" si="131"/>
        <v>20</v>
      </c>
    </row>
    <row r="2086" spans="1:18" x14ac:dyDescent="0.3">
      <c r="A2086" s="7" t="s">
        <v>4253</v>
      </c>
      <c r="B2086" t="s">
        <v>1</v>
      </c>
      <c r="C2086">
        <v>58.87</v>
      </c>
      <c r="D2086" t="s">
        <v>1325</v>
      </c>
      <c r="E2086" t="s">
        <v>607</v>
      </c>
      <c r="F2086" t="s">
        <v>3228</v>
      </c>
      <c r="G2086" t="s">
        <v>26</v>
      </c>
      <c r="H2086" t="str" cm="1">
        <f t="array" ref="H2086:I2086">_xlfn.TEXTSPLIT(SUBSTITUTE(D2086,"樓",""),"/",,,0)</f>
        <v>10</v>
      </c>
      <c r="I2086" t="str">
        <v>13</v>
      </c>
      <c r="J2086" cm="1">
        <f t="array" ref="J2086">GetNumByUnit(E2086,"房")</f>
        <v>3</v>
      </c>
      <c r="K2086" cm="1">
        <f t="array" ref="K2086">GetNumByUnit(E2086,"廳")</f>
        <v>2</v>
      </c>
      <c r="L2086" cm="1">
        <f t="array" ref="L2086">GetNumByUnit(E2086,"衛")</f>
        <v>2</v>
      </c>
      <c r="M2086" t="str">
        <f t="shared" si="128"/>
        <v xml:space="preserve">新北市三峽區民生街  </v>
      </c>
      <c r="N2086" t="str">
        <f t="shared" si="129"/>
        <v>新北市</v>
      </c>
      <c r="O2086">
        <f t="shared" si="130"/>
        <v>32000</v>
      </c>
      <c r="P2086" t="str">
        <f>_xlfn.XLOOKUP(N2086,區隔!$B$3:$B$20,區隔!C$3:C$20,0)</f>
        <v>北部</v>
      </c>
      <c r="Q2086" t="str">
        <f>LOOKUP(C2086,區隔!$F$3:$F$5,區隔!$E$3:$E$5)</f>
        <v>大坪數</v>
      </c>
      <c r="R2086">
        <f t="shared" si="131"/>
        <v>20</v>
      </c>
    </row>
    <row r="2087" spans="1:18" x14ac:dyDescent="0.3">
      <c r="A2087" s="7" t="s">
        <v>4254</v>
      </c>
      <c r="B2087" t="s">
        <v>1</v>
      </c>
      <c r="C2087">
        <v>101.73</v>
      </c>
      <c r="D2087" t="s">
        <v>1163</v>
      </c>
      <c r="E2087" t="s">
        <v>4255</v>
      </c>
      <c r="F2087" t="s">
        <v>2147</v>
      </c>
      <c r="G2087" t="s">
        <v>719</v>
      </c>
      <c r="H2087" t="str" cm="1">
        <f t="array" ref="H2087:I2087">_xlfn.TEXTSPLIT(SUBSTITUTE(D2087,"樓",""),"/",,,0)</f>
        <v>B1-3</v>
      </c>
      <c r="I2087" t="str">
        <v>3</v>
      </c>
      <c r="J2087" cm="1">
        <f t="array" ref="J2087">GetNumByUnit(E2087,"房")</f>
        <v>3</v>
      </c>
      <c r="K2087" cm="1">
        <f t="array" ref="K2087">GetNumByUnit(E2087,"廳")</f>
        <v>3</v>
      </c>
      <c r="L2087" cm="1">
        <f t="array" ref="L2087">GetNumByUnit(E2087,"衛")</f>
        <v>4</v>
      </c>
      <c r="M2087" t="str">
        <f t="shared" si="128"/>
        <v xml:space="preserve">新北市汐止區東勢街  </v>
      </c>
      <c r="N2087" t="str">
        <f t="shared" si="129"/>
        <v>新北市</v>
      </c>
      <c r="O2087">
        <f t="shared" si="130"/>
        <v>198000</v>
      </c>
      <c r="P2087" t="str">
        <f>_xlfn.XLOOKUP(N2087,區隔!$B$3:$B$20,區隔!C$3:C$20,0)</f>
        <v>北部</v>
      </c>
      <c r="Q2087" t="str">
        <f>LOOKUP(C2087,區隔!$F$3:$F$5,區隔!$E$3:$E$5)</f>
        <v>大坪數</v>
      </c>
      <c r="R2087">
        <f t="shared" si="131"/>
        <v>10</v>
      </c>
    </row>
    <row r="2088" spans="1:18" x14ac:dyDescent="0.3">
      <c r="A2088" s="7" t="s">
        <v>4256</v>
      </c>
      <c r="B2088" t="s">
        <v>1</v>
      </c>
      <c r="C2088">
        <v>53.12</v>
      </c>
      <c r="D2088" t="s">
        <v>652</v>
      </c>
      <c r="E2088" t="s">
        <v>53</v>
      </c>
      <c r="F2088" t="s">
        <v>3656</v>
      </c>
      <c r="G2088" t="s">
        <v>87</v>
      </c>
      <c r="H2088" t="str" cm="1">
        <f t="array" ref="H2088:I2088">_xlfn.TEXTSPLIT(SUBSTITUTE(D2088,"樓",""),"/",,,0)</f>
        <v>11</v>
      </c>
      <c r="I2088" t="str">
        <v>12</v>
      </c>
      <c r="J2088" cm="1">
        <f t="array" ref="J2088">GetNumByUnit(E2088,"房")</f>
        <v>3</v>
      </c>
      <c r="K2088" cm="1">
        <f t="array" ref="K2088">GetNumByUnit(E2088,"廳")</f>
        <v>2</v>
      </c>
      <c r="L2088" cm="1">
        <f t="array" ref="L2088">GetNumByUnit(E2088,"衛")</f>
        <v>2</v>
      </c>
      <c r="M2088" t="str">
        <f t="shared" si="128"/>
        <v xml:space="preserve">桃園市八德區仁德路  </v>
      </c>
      <c r="N2088" t="str">
        <f t="shared" si="129"/>
        <v>桃園市</v>
      </c>
      <c r="O2088">
        <f t="shared" si="130"/>
        <v>24000</v>
      </c>
      <c r="P2088" t="str">
        <f>_xlfn.XLOOKUP(N2088,區隔!$B$3:$B$20,區隔!C$3:C$20,0)</f>
        <v>北部</v>
      </c>
      <c r="Q2088" t="str">
        <f>LOOKUP(C2088,區隔!$F$3:$F$5,區隔!$E$3:$E$5)</f>
        <v>大坪數</v>
      </c>
      <c r="R2088">
        <f t="shared" si="131"/>
        <v>20</v>
      </c>
    </row>
    <row r="2089" spans="1:18" x14ac:dyDescent="0.3">
      <c r="A2089" s="7" t="s">
        <v>4257</v>
      </c>
      <c r="B2089" t="s">
        <v>1</v>
      </c>
      <c r="C2089">
        <v>30.63</v>
      </c>
      <c r="D2089" t="s">
        <v>284</v>
      </c>
      <c r="E2089" t="s">
        <v>4258</v>
      </c>
      <c r="F2089" t="s">
        <v>3365</v>
      </c>
      <c r="G2089" t="s">
        <v>26</v>
      </c>
      <c r="H2089" t="str" cm="1">
        <f t="array" ref="H2089:I2089">_xlfn.TEXTSPLIT(SUBSTITUTE(D2089,"樓",""),"/",,,0)</f>
        <v>1-2</v>
      </c>
      <c r="I2089" t="str">
        <v>2</v>
      </c>
      <c r="J2089" cm="1">
        <f t="array" ref="J2089">GetNumByUnit(E2089,"房")</f>
        <v>5</v>
      </c>
      <c r="K2089" cm="1">
        <f t="array" ref="K2089">GetNumByUnit(E2089,"廳")</f>
        <v>2</v>
      </c>
      <c r="L2089" cm="1">
        <f t="array" ref="L2089">GetNumByUnit(E2089,"衛")</f>
        <v>3</v>
      </c>
      <c r="M2089" t="str">
        <f t="shared" si="128"/>
        <v xml:space="preserve">台南市東區東寧路  </v>
      </c>
      <c r="N2089" t="str">
        <f t="shared" si="129"/>
        <v>台南市</v>
      </c>
      <c r="O2089">
        <f t="shared" si="130"/>
        <v>32000</v>
      </c>
      <c r="P2089" t="str">
        <f>_xlfn.XLOOKUP(N2089,區隔!$B$3:$B$20,區隔!C$3:C$20,0)</f>
        <v>南部</v>
      </c>
      <c r="Q2089" t="str">
        <f>LOOKUP(C2089,區隔!$F$3:$F$5,區隔!$E$3:$E$5)</f>
        <v>大坪數</v>
      </c>
      <c r="R2089">
        <f t="shared" si="131"/>
        <v>10</v>
      </c>
    </row>
    <row r="2090" spans="1:18" x14ac:dyDescent="0.3">
      <c r="A2090" s="7" t="s">
        <v>4259</v>
      </c>
      <c r="B2090" t="s">
        <v>1</v>
      </c>
      <c r="C2090">
        <v>44.22</v>
      </c>
      <c r="D2090" t="s">
        <v>137</v>
      </c>
      <c r="E2090" t="s">
        <v>53</v>
      </c>
      <c r="F2090" t="s">
        <v>4260</v>
      </c>
      <c r="G2090" t="s">
        <v>83</v>
      </c>
      <c r="H2090" t="str" cm="1">
        <f t="array" ref="H2090:I2090">_xlfn.TEXTSPLIT(SUBSTITUTE(D2090,"樓",""),"/",,,0)</f>
        <v>12</v>
      </c>
      <c r="I2090" t="str">
        <v>14</v>
      </c>
      <c r="J2090" cm="1">
        <f t="array" ref="J2090">GetNumByUnit(E2090,"房")</f>
        <v>3</v>
      </c>
      <c r="K2090" cm="1">
        <f t="array" ref="K2090">GetNumByUnit(E2090,"廳")</f>
        <v>2</v>
      </c>
      <c r="L2090" cm="1">
        <f t="array" ref="L2090">GetNumByUnit(E2090,"衛")</f>
        <v>2</v>
      </c>
      <c r="M2090" t="str">
        <f t="shared" si="128"/>
        <v xml:space="preserve">台中市北屯區太和二街  </v>
      </c>
      <c r="N2090" t="str">
        <f t="shared" si="129"/>
        <v>台中市</v>
      </c>
      <c r="O2090">
        <f t="shared" si="130"/>
        <v>27000</v>
      </c>
      <c r="P2090" t="str">
        <f>_xlfn.XLOOKUP(N2090,區隔!$B$3:$B$20,區隔!C$3:C$20,0)</f>
        <v>中部</v>
      </c>
      <c r="Q2090" t="str">
        <f>LOOKUP(C2090,區隔!$F$3:$F$5,區隔!$E$3:$E$5)</f>
        <v>大坪數</v>
      </c>
      <c r="R2090">
        <f t="shared" si="131"/>
        <v>20</v>
      </c>
    </row>
    <row r="2091" spans="1:18" x14ac:dyDescent="0.3">
      <c r="A2091" s="7" t="s">
        <v>4261</v>
      </c>
      <c r="B2091" t="s">
        <v>1</v>
      </c>
      <c r="C2091">
        <v>11.86</v>
      </c>
      <c r="D2091" t="s">
        <v>2344</v>
      </c>
      <c r="E2091" t="s">
        <v>59</v>
      </c>
      <c r="F2091" t="s">
        <v>2154</v>
      </c>
      <c r="G2091" t="s">
        <v>650</v>
      </c>
      <c r="H2091" t="str" cm="1">
        <f t="array" ref="H2091:I2091">_xlfn.TEXTSPLIT(SUBSTITUTE(D2091,"樓",""),"/",,,0)</f>
        <v>10</v>
      </c>
      <c r="I2091" t="str">
        <v>16</v>
      </c>
      <c r="J2091" cm="1">
        <f t="array" ref="J2091">GetNumByUnit(E2091,"房")</f>
        <v>1</v>
      </c>
      <c r="K2091" t="str" cm="1">
        <f t="array" ref="K2091">GetNumByUnit(E2091,"廳")</f>
        <v/>
      </c>
      <c r="L2091" cm="1">
        <f t="array" ref="L2091">GetNumByUnit(E2091,"衛")</f>
        <v>1</v>
      </c>
      <c r="M2091" t="str">
        <f t="shared" si="128"/>
        <v xml:space="preserve">新北市三峽區復興路  </v>
      </c>
      <c r="N2091" t="str">
        <f t="shared" si="129"/>
        <v>新北市</v>
      </c>
      <c r="O2091">
        <f t="shared" si="130"/>
        <v>14000</v>
      </c>
      <c r="P2091" t="str">
        <f>_xlfn.XLOOKUP(N2091,區隔!$B$3:$B$20,區隔!C$3:C$20,0)</f>
        <v>北部</v>
      </c>
      <c r="Q2091" t="str">
        <f>LOOKUP(C2091,區隔!$F$3:$F$5,區隔!$E$3:$E$5)</f>
        <v>小坪數</v>
      </c>
      <c r="R2091">
        <f t="shared" si="131"/>
        <v>20</v>
      </c>
    </row>
    <row r="2092" spans="1:18" x14ac:dyDescent="0.3">
      <c r="A2092" s="7" t="s">
        <v>4262</v>
      </c>
      <c r="B2092" t="s">
        <v>1</v>
      </c>
      <c r="C2092">
        <v>37.61</v>
      </c>
      <c r="D2092" t="s">
        <v>2148</v>
      </c>
      <c r="E2092" t="s">
        <v>53</v>
      </c>
      <c r="F2092" t="s">
        <v>4263</v>
      </c>
      <c r="G2092" t="s">
        <v>365</v>
      </c>
      <c r="H2092" t="str" cm="1">
        <f t="array" ref="H2092:I2092">_xlfn.TEXTSPLIT(SUBSTITUTE(D2092,"樓",""),"/",,,0)</f>
        <v>9</v>
      </c>
      <c r="I2092" t="str">
        <v>13</v>
      </c>
      <c r="J2092" cm="1">
        <f t="array" ref="J2092">GetNumByUnit(E2092,"房")</f>
        <v>3</v>
      </c>
      <c r="K2092" cm="1">
        <f t="array" ref="K2092">GetNumByUnit(E2092,"廳")</f>
        <v>2</v>
      </c>
      <c r="L2092" cm="1">
        <f t="array" ref="L2092">GetNumByUnit(E2092,"衛")</f>
        <v>2</v>
      </c>
      <c r="M2092" t="str">
        <f t="shared" si="128"/>
        <v xml:space="preserve">台中市南屯區東興路三段  </v>
      </c>
      <c r="N2092" t="str">
        <f t="shared" si="129"/>
        <v>台中市</v>
      </c>
      <c r="O2092">
        <f t="shared" si="130"/>
        <v>42000</v>
      </c>
      <c r="P2092" t="str">
        <f>_xlfn.XLOOKUP(N2092,區隔!$B$3:$B$20,區隔!C$3:C$20,0)</f>
        <v>中部</v>
      </c>
      <c r="Q2092" t="str">
        <f>LOOKUP(C2092,區隔!$F$3:$F$5,區隔!$E$3:$E$5)</f>
        <v>大坪數</v>
      </c>
      <c r="R2092">
        <f t="shared" si="131"/>
        <v>20</v>
      </c>
    </row>
    <row r="2093" spans="1:18" x14ac:dyDescent="0.3">
      <c r="A2093" s="7" t="s">
        <v>4264</v>
      </c>
      <c r="B2093" t="s">
        <v>1</v>
      </c>
      <c r="C2093">
        <v>98.5</v>
      </c>
      <c r="D2093" t="s">
        <v>133</v>
      </c>
      <c r="E2093" t="s">
        <v>1139</v>
      </c>
      <c r="F2093" t="s">
        <v>4265</v>
      </c>
      <c r="G2093" t="s">
        <v>23</v>
      </c>
      <c r="H2093" t="str" cm="1">
        <f t="array" ref="H2093:I2093">_xlfn.TEXTSPLIT(SUBSTITUTE(D2093,"樓",""),"/",,,0)</f>
        <v>7</v>
      </c>
      <c r="I2093" t="str">
        <v>14</v>
      </c>
      <c r="J2093" cm="1">
        <f t="array" ref="J2093">GetNumByUnit(E2093,"房")</f>
        <v>5</v>
      </c>
      <c r="K2093" cm="1">
        <f t="array" ref="K2093">GetNumByUnit(E2093,"廳")</f>
        <v>2</v>
      </c>
      <c r="L2093" cm="1">
        <f t="array" ref="L2093">GetNumByUnit(E2093,"衛")</f>
        <v>3</v>
      </c>
      <c r="M2093" t="str">
        <f t="shared" si="128"/>
        <v xml:space="preserve">高雄市三民區裕誠路  </v>
      </c>
      <c r="N2093" t="str">
        <f t="shared" si="129"/>
        <v>高雄市</v>
      </c>
      <c r="O2093">
        <f t="shared" si="130"/>
        <v>40000</v>
      </c>
      <c r="P2093" t="str">
        <f>_xlfn.XLOOKUP(N2093,區隔!$B$3:$B$20,區隔!C$3:C$20,0)</f>
        <v>南部</v>
      </c>
      <c r="Q2093" t="str">
        <f>LOOKUP(C2093,區隔!$F$3:$F$5,區隔!$E$3:$E$5)</f>
        <v>大坪數</v>
      </c>
      <c r="R2093">
        <f t="shared" si="131"/>
        <v>20</v>
      </c>
    </row>
    <row r="2094" spans="1:18" x14ac:dyDescent="0.3">
      <c r="A2094" s="7" t="s">
        <v>4266</v>
      </c>
      <c r="B2094" t="s">
        <v>1</v>
      </c>
      <c r="C2094">
        <v>22.99</v>
      </c>
      <c r="D2094" t="s">
        <v>284</v>
      </c>
      <c r="E2094" t="s">
        <v>4267</v>
      </c>
      <c r="F2094" t="s">
        <v>4268</v>
      </c>
      <c r="G2094" t="s">
        <v>493</v>
      </c>
      <c r="H2094" t="str" cm="1">
        <f t="array" ref="H2094:I2094">_xlfn.TEXTSPLIT(SUBSTITUTE(D2094,"樓",""),"/",,,0)</f>
        <v>1-2</v>
      </c>
      <c r="I2094" t="str">
        <v>2</v>
      </c>
      <c r="J2094" cm="1">
        <f t="array" ref="J2094">GetNumByUnit(E2094,"房")</f>
        <v>4</v>
      </c>
      <c r="K2094" cm="1">
        <f t="array" ref="K2094">GetNumByUnit(E2094,"廳")</f>
        <v>2</v>
      </c>
      <c r="L2094" cm="1">
        <f t="array" ref="L2094">GetNumByUnit(E2094,"衛")</f>
        <v>2</v>
      </c>
      <c r="M2094" t="str">
        <f t="shared" si="128"/>
        <v xml:space="preserve">台南市東區青年路  </v>
      </c>
      <c r="N2094" t="str">
        <f t="shared" si="129"/>
        <v>台南市</v>
      </c>
      <c r="O2094">
        <f t="shared" si="130"/>
        <v>20000</v>
      </c>
      <c r="P2094" t="str">
        <f>_xlfn.XLOOKUP(N2094,區隔!$B$3:$B$20,區隔!C$3:C$20,0)</f>
        <v>南部</v>
      </c>
      <c r="Q2094" t="str">
        <f>LOOKUP(C2094,區隔!$F$3:$F$5,區隔!$E$3:$E$5)</f>
        <v>中坪數</v>
      </c>
      <c r="R2094">
        <f t="shared" si="131"/>
        <v>10</v>
      </c>
    </row>
    <row r="2095" spans="1:18" x14ac:dyDescent="0.3">
      <c r="A2095" s="7" t="s">
        <v>4269</v>
      </c>
      <c r="B2095" t="s">
        <v>1</v>
      </c>
      <c r="C2095">
        <v>22.99</v>
      </c>
      <c r="D2095" t="s">
        <v>284</v>
      </c>
      <c r="E2095" t="s">
        <v>4270</v>
      </c>
      <c r="F2095" t="s">
        <v>4268</v>
      </c>
      <c r="G2095" t="s">
        <v>493</v>
      </c>
      <c r="H2095" t="str" cm="1">
        <f t="array" ref="H2095:I2095">_xlfn.TEXTSPLIT(SUBSTITUTE(D2095,"樓",""),"/",,,0)</f>
        <v>1-2</v>
      </c>
      <c r="I2095" t="str">
        <v>2</v>
      </c>
      <c r="J2095" cm="1">
        <f t="array" ref="J2095">GetNumByUnit(E2095,"房")</f>
        <v>3</v>
      </c>
      <c r="K2095" cm="1">
        <f t="array" ref="K2095">GetNumByUnit(E2095,"廳")</f>
        <v>2</v>
      </c>
      <c r="L2095" cm="1">
        <f t="array" ref="L2095">GetNumByUnit(E2095,"衛")</f>
        <v>3</v>
      </c>
      <c r="M2095" t="str">
        <f t="shared" si="128"/>
        <v xml:space="preserve">台南市東區青年路  </v>
      </c>
      <c r="N2095" t="str">
        <f t="shared" si="129"/>
        <v>台南市</v>
      </c>
      <c r="O2095">
        <f t="shared" si="130"/>
        <v>20000</v>
      </c>
      <c r="P2095" t="str">
        <f>_xlfn.XLOOKUP(N2095,區隔!$B$3:$B$20,區隔!C$3:C$20,0)</f>
        <v>南部</v>
      </c>
      <c r="Q2095" t="str">
        <f>LOOKUP(C2095,區隔!$F$3:$F$5,區隔!$E$3:$E$5)</f>
        <v>中坪數</v>
      </c>
      <c r="R2095">
        <f t="shared" si="131"/>
        <v>10</v>
      </c>
    </row>
    <row r="2096" spans="1:18" x14ac:dyDescent="0.3">
      <c r="A2096" s="7" t="s">
        <v>4272</v>
      </c>
      <c r="B2096" t="s">
        <v>1</v>
      </c>
      <c r="C2096">
        <v>55.41</v>
      </c>
      <c r="D2096" t="s">
        <v>2273</v>
      </c>
      <c r="E2096" t="s">
        <v>53</v>
      </c>
      <c r="F2096" t="s">
        <v>2900</v>
      </c>
      <c r="G2096" t="s">
        <v>243</v>
      </c>
      <c r="H2096" t="str" cm="1">
        <f t="array" ref="H2096:I2096">_xlfn.TEXTSPLIT(SUBSTITUTE(D2096,"樓",""),"/",,,0)</f>
        <v>18</v>
      </c>
      <c r="I2096" t="str">
        <v>20</v>
      </c>
      <c r="J2096" cm="1">
        <f t="array" ref="J2096">GetNumByUnit(E2096,"房")</f>
        <v>3</v>
      </c>
      <c r="K2096" cm="1">
        <f t="array" ref="K2096">GetNumByUnit(E2096,"廳")</f>
        <v>2</v>
      </c>
      <c r="L2096" cm="1">
        <f t="array" ref="L2096">GetNumByUnit(E2096,"衛")</f>
        <v>2</v>
      </c>
      <c r="M2096" t="str">
        <f t="shared" si="128"/>
        <v xml:space="preserve">桃園市桃園區中山路  </v>
      </c>
      <c r="N2096" t="str">
        <f t="shared" si="129"/>
        <v>桃園市</v>
      </c>
      <c r="O2096">
        <f t="shared" si="130"/>
        <v>30000</v>
      </c>
      <c r="P2096" t="str">
        <f>_xlfn.XLOOKUP(N2096,區隔!$B$3:$B$20,區隔!C$3:C$20,0)</f>
        <v>北部</v>
      </c>
      <c r="Q2096" t="str">
        <f>LOOKUP(C2096,區隔!$F$3:$F$5,區隔!$E$3:$E$5)</f>
        <v>大坪數</v>
      </c>
      <c r="R2096">
        <f t="shared" si="131"/>
        <v>20</v>
      </c>
    </row>
    <row r="2097" spans="1:18" x14ac:dyDescent="0.3">
      <c r="A2097" s="7" t="s">
        <v>4273</v>
      </c>
      <c r="B2097" t="s">
        <v>1</v>
      </c>
      <c r="C2097">
        <v>35.36</v>
      </c>
      <c r="D2097" t="s">
        <v>137</v>
      </c>
      <c r="E2097" t="s">
        <v>61</v>
      </c>
      <c r="F2097" t="s">
        <v>4274</v>
      </c>
      <c r="G2097" t="s">
        <v>999</v>
      </c>
      <c r="H2097" t="str" cm="1">
        <f t="array" ref="H2097:I2097">_xlfn.TEXTSPLIT(SUBSTITUTE(D2097,"樓",""),"/",,,0)</f>
        <v>12</v>
      </c>
      <c r="I2097" t="str">
        <v>14</v>
      </c>
      <c r="J2097" cm="1">
        <f t="array" ref="J2097">GetNumByUnit(E2097,"房")</f>
        <v>2</v>
      </c>
      <c r="K2097" cm="1">
        <f t="array" ref="K2097">GetNumByUnit(E2097,"廳")</f>
        <v>2</v>
      </c>
      <c r="L2097" cm="1">
        <f t="array" ref="L2097">GetNumByUnit(E2097,"衛")</f>
        <v>1</v>
      </c>
      <c r="M2097" t="str">
        <f t="shared" si="128"/>
        <v xml:space="preserve">桃園市桃園區青溪一路  </v>
      </c>
      <c r="N2097" t="str">
        <f t="shared" si="129"/>
        <v>桃園市</v>
      </c>
      <c r="O2097">
        <f t="shared" si="130"/>
        <v>26000</v>
      </c>
      <c r="P2097" t="str">
        <f>_xlfn.XLOOKUP(N2097,區隔!$B$3:$B$20,區隔!C$3:C$20,0)</f>
        <v>北部</v>
      </c>
      <c r="Q2097" t="str">
        <f>LOOKUP(C2097,區隔!$F$3:$F$5,區隔!$E$3:$E$5)</f>
        <v>大坪數</v>
      </c>
      <c r="R2097">
        <f t="shared" si="131"/>
        <v>20</v>
      </c>
    </row>
    <row r="2098" spans="1:18" x14ac:dyDescent="0.3">
      <c r="A2098" s="7" t="s">
        <v>4275</v>
      </c>
      <c r="B2098" t="s">
        <v>1</v>
      </c>
      <c r="C2098">
        <v>24.73</v>
      </c>
      <c r="D2098" t="s">
        <v>95</v>
      </c>
      <c r="E2098" t="s">
        <v>141</v>
      </c>
      <c r="F2098" t="s">
        <v>4276</v>
      </c>
      <c r="G2098" t="s">
        <v>214</v>
      </c>
      <c r="H2098" t="str" cm="1">
        <f t="array" ref="H2098:I2098">_xlfn.TEXTSPLIT(SUBSTITUTE(D2098,"樓",""),"/",,,0)</f>
        <v>8</v>
      </c>
      <c r="I2098" t="str">
        <v>15</v>
      </c>
      <c r="J2098" cm="1">
        <f t="array" ref="J2098">GetNumByUnit(E2098,"房")</f>
        <v>2</v>
      </c>
      <c r="K2098" cm="1">
        <f t="array" ref="K2098">GetNumByUnit(E2098,"廳")</f>
        <v>1</v>
      </c>
      <c r="L2098" cm="1">
        <f t="array" ref="L2098">GetNumByUnit(E2098,"衛")</f>
        <v>1</v>
      </c>
      <c r="M2098" t="str">
        <f t="shared" si="128"/>
        <v xml:space="preserve">高雄市楠梓區高雄大學路  </v>
      </c>
      <c r="N2098" t="str">
        <f t="shared" si="129"/>
        <v>高雄市</v>
      </c>
      <c r="O2098">
        <f t="shared" si="130"/>
        <v>18000</v>
      </c>
      <c r="P2098" t="str">
        <f>_xlfn.XLOOKUP(N2098,區隔!$B$3:$B$20,區隔!C$3:C$20,0)</f>
        <v>南部</v>
      </c>
      <c r="Q2098" t="str">
        <f>LOOKUP(C2098,區隔!$F$3:$F$5,區隔!$E$3:$E$5)</f>
        <v>中坪數</v>
      </c>
      <c r="R2098">
        <f t="shared" si="131"/>
        <v>20</v>
      </c>
    </row>
    <row r="2099" spans="1:18" x14ac:dyDescent="0.3">
      <c r="A2099" s="7" t="s">
        <v>4277</v>
      </c>
      <c r="B2099" t="s">
        <v>1</v>
      </c>
      <c r="C2099">
        <v>17.850000000000001</v>
      </c>
      <c r="D2099" t="s">
        <v>624</v>
      </c>
      <c r="E2099" t="s">
        <v>56</v>
      </c>
      <c r="F2099" t="s">
        <v>4278</v>
      </c>
      <c r="G2099" t="s">
        <v>29</v>
      </c>
      <c r="H2099" t="str" cm="1">
        <f t="array" ref="H2099:I2099">_xlfn.TEXTSPLIT(SUBSTITUTE(D2099,"樓",""),"/",,,0)</f>
        <v>1</v>
      </c>
      <c r="I2099" t="str">
        <v>16</v>
      </c>
      <c r="J2099" cm="1">
        <f t="array" ref="J2099">GetNumByUnit(E2099,"房")</f>
        <v>1</v>
      </c>
      <c r="K2099" cm="1">
        <f t="array" ref="K2099">GetNumByUnit(E2099,"廳")</f>
        <v>1</v>
      </c>
      <c r="L2099" cm="1">
        <f t="array" ref="L2099">GetNumByUnit(E2099,"衛")</f>
        <v>1</v>
      </c>
      <c r="M2099" t="str">
        <f t="shared" si="128"/>
        <v xml:space="preserve">新北市板橋區長安街  </v>
      </c>
      <c r="N2099" t="str">
        <f t="shared" si="129"/>
        <v>新北市</v>
      </c>
      <c r="O2099">
        <f t="shared" si="130"/>
        <v>25000</v>
      </c>
      <c r="P2099" t="str">
        <f>_xlfn.XLOOKUP(N2099,區隔!$B$3:$B$20,區隔!C$3:C$20,0)</f>
        <v>北部</v>
      </c>
      <c r="Q2099" t="str">
        <f>LOOKUP(C2099,區隔!$F$3:$F$5,區隔!$E$3:$E$5)</f>
        <v>中坪數</v>
      </c>
      <c r="R2099">
        <f t="shared" si="131"/>
        <v>20</v>
      </c>
    </row>
    <row r="2100" spans="1:18" x14ac:dyDescent="0.3">
      <c r="A2100" s="7" t="s">
        <v>4279</v>
      </c>
      <c r="B2100" t="s">
        <v>1</v>
      </c>
      <c r="C2100">
        <v>34.99</v>
      </c>
      <c r="D2100" t="s">
        <v>1437</v>
      </c>
      <c r="E2100" t="s">
        <v>4280</v>
      </c>
      <c r="F2100" t="s">
        <v>4281</v>
      </c>
      <c r="G2100" t="s">
        <v>143</v>
      </c>
      <c r="H2100" t="str" cm="1">
        <f t="array" ref="H2100:I2100">_xlfn.TEXTSPLIT(SUBSTITUTE(D2100,"樓",""),"/",,,0)</f>
        <v>2-3</v>
      </c>
      <c r="I2100" t="str">
        <v>3</v>
      </c>
      <c r="J2100" cm="1">
        <f t="array" ref="J2100">GetNumByUnit(E2100,"房")</f>
        <v>5</v>
      </c>
      <c r="K2100" cm="1">
        <f t="array" ref="K2100">GetNumByUnit(E2100,"廳")</f>
        <v>3</v>
      </c>
      <c r="L2100" cm="1">
        <f t="array" ref="L2100">GetNumByUnit(E2100,"衛")</f>
        <v>3</v>
      </c>
      <c r="M2100" t="str">
        <f t="shared" si="128"/>
        <v xml:space="preserve">台中市西屯區甘州街  </v>
      </c>
      <c r="N2100" t="str">
        <f t="shared" si="129"/>
        <v>台中市</v>
      </c>
      <c r="O2100">
        <f t="shared" si="130"/>
        <v>36000</v>
      </c>
      <c r="P2100" t="str">
        <f>_xlfn.XLOOKUP(N2100,區隔!$B$3:$B$20,區隔!C$3:C$20,0)</f>
        <v>中部</v>
      </c>
      <c r="Q2100" t="str">
        <f>LOOKUP(C2100,區隔!$F$3:$F$5,區隔!$E$3:$E$5)</f>
        <v>大坪數</v>
      </c>
      <c r="R2100">
        <f t="shared" si="131"/>
        <v>10</v>
      </c>
    </row>
    <row r="2101" spans="1:18" x14ac:dyDescent="0.3">
      <c r="A2101" s="7" t="s">
        <v>1227</v>
      </c>
      <c r="B2101" t="s">
        <v>1</v>
      </c>
      <c r="C2101">
        <v>31.45</v>
      </c>
      <c r="D2101" t="s">
        <v>58</v>
      </c>
      <c r="E2101" t="s">
        <v>347</v>
      </c>
      <c r="F2101" t="s">
        <v>218</v>
      </c>
      <c r="G2101" t="s">
        <v>1228</v>
      </c>
      <c r="H2101" t="str" cm="1">
        <f t="array" ref="H2101:I2101">_xlfn.TEXTSPLIT(SUBSTITUTE(D2101,"樓",""),"/",,,0)</f>
        <v>1</v>
      </c>
      <c r="I2101" t="str">
        <v>5</v>
      </c>
      <c r="J2101" t="str" cm="1">
        <f t="array" ref="J2101">GetNumByUnit(E2101,"房")</f>
        <v/>
      </c>
      <c r="K2101" cm="1">
        <f t="array" ref="K2101">GetNumByUnit(E2101,"廳")</f>
        <v>2</v>
      </c>
      <c r="L2101" cm="1">
        <f t="array" ref="L2101">GetNumByUnit(E2101,"衛")</f>
        <v>1</v>
      </c>
      <c r="M2101" t="str">
        <f t="shared" si="128"/>
        <v xml:space="preserve">台北市大安區和平東路一段  </v>
      </c>
      <c r="N2101" t="str">
        <f t="shared" si="129"/>
        <v>台北市</v>
      </c>
      <c r="O2101">
        <f t="shared" si="130"/>
        <v>64800</v>
      </c>
      <c r="P2101" t="str">
        <f>_xlfn.XLOOKUP(N2101,區隔!$B$3:$B$20,區隔!C$3:C$20,0)</f>
        <v>北部</v>
      </c>
      <c r="Q2101" t="str">
        <f>LOOKUP(C2101,區隔!$F$3:$F$5,區隔!$E$3:$E$5)</f>
        <v>大坪數</v>
      </c>
      <c r="R2101">
        <f t="shared" si="131"/>
        <v>10</v>
      </c>
    </row>
    <row r="2102" spans="1:18" x14ac:dyDescent="0.3">
      <c r="A2102" s="7" t="s">
        <v>4282</v>
      </c>
      <c r="B2102" t="s">
        <v>1</v>
      </c>
      <c r="C2102">
        <v>29.58</v>
      </c>
      <c r="D2102" t="s">
        <v>101</v>
      </c>
      <c r="E2102" t="s">
        <v>53</v>
      </c>
      <c r="F2102" t="s">
        <v>4283</v>
      </c>
      <c r="G2102" t="s">
        <v>243</v>
      </c>
      <c r="H2102" t="str" cm="1">
        <f t="array" ref="H2102:I2102">_xlfn.TEXTSPLIT(SUBSTITUTE(D2102,"樓",""),"/",,,0)</f>
        <v>1</v>
      </c>
      <c r="I2102" t="str">
        <v>12</v>
      </c>
      <c r="J2102" cm="1">
        <f t="array" ref="J2102">GetNumByUnit(E2102,"房")</f>
        <v>3</v>
      </c>
      <c r="K2102" cm="1">
        <f t="array" ref="K2102">GetNumByUnit(E2102,"廳")</f>
        <v>2</v>
      </c>
      <c r="L2102" cm="1">
        <f t="array" ref="L2102">GetNumByUnit(E2102,"衛")</f>
        <v>2</v>
      </c>
      <c r="M2102" t="str">
        <f t="shared" si="128"/>
        <v xml:space="preserve">桃園市桃園區上海路  </v>
      </c>
      <c r="N2102" t="str">
        <f t="shared" si="129"/>
        <v>桃園市</v>
      </c>
      <c r="O2102">
        <f t="shared" si="130"/>
        <v>30000</v>
      </c>
      <c r="P2102" t="str">
        <f>_xlfn.XLOOKUP(N2102,區隔!$B$3:$B$20,區隔!C$3:C$20,0)</f>
        <v>北部</v>
      </c>
      <c r="Q2102" t="str">
        <f>LOOKUP(C2102,區隔!$F$3:$F$5,區隔!$E$3:$E$5)</f>
        <v>中坪數</v>
      </c>
      <c r="R2102">
        <f t="shared" si="131"/>
        <v>20</v>
      </c>
    </row>
    <row r="2103" spans="1:18" x14ac:dyDescent="0.3">
      <c r="A2103" s="7" t="s">
        <v>4284</v>
      </c>
      <c r="B2103" t="s">
        <v>1</v>
      </c>
      <c r="C2103">
        <v>65.010000000000005</v>
      </c>
      <c r="D2103" t="s">
        <v>1016</v>
      </c>
      <c r="E2103" t="s">
        <v>183</v>
      </c>
      <c r="F2103" t="s">
        <v>2890</v>
      </c>
      <c r="G2103" t="s">
        <v>112</v>
      </c>
      <c r="H2103" t="str" cm="1">
        <f t="array" ref="H2103:I2103">_xlfn.TEXTSPLIT(SUBSTITUTE(D2103,"樓",""),"/",,,0)</f>
        <v>9</v>
      </c>
      <c r="I2103" t="str">
        <v>24</v>
      </c>
      <c r="J2103" cm="1">
        <f t="array" ref="J2103">GetNumByUnit(E2103,"房")</f>
        <v>4</v>
      </c>
      <c r="K2103" cm="1">
        <f t="array" ref="K2103">GetNumByUnit(E2103,"廳")</f>
        <v>2</v>
      </c>
      <c r="L2103" cm="1">
        <f t="array" ref="L2103">GetNumByUnit(E2103,"衛")</f>
        <v>3</v>
      </c>
      <c r="M2103" t="str">
        <f t="shared" si="128"/>
        <v xml:space="preserve">新竹市新竹市中山路  </v>
      </c>
      <c r="N2103" t="str">
        <f t="shared" si="129"/>
        <v>新竹市</v>
      </c>
      <c r="O2103">
        <f t="shared" si="130"/>
        <v>60000</v>
      </c>
      <c r="P2103" t="str">
        <f>_xlfn.XLOOKUP(N2103,區隔!$B$3:$B$20,區隔!C$3:C$20,0)</f>
        <v>北部</v>
      </c>
      <c r="Q2103" t="str">
        <f>LOOKUP(C2103,區隔!$F$3:$F$5,區隔!$E$3:$E$5)</f>
        <v>大坪數</v>
      </c>
      <c r="R2103">
        <f t="shared" si="131"/>
        <v>30</v>
      </c>
    </row>
    <row r="2104" spans="1:18" x14ac:dyDescent="0.3">
      <c r="A2104" s="7" t="s">
        <v>4285</v>
      </c>
      <c r="B2104" t="s">
        <v>1</v>
      </c>
      <c r="C2104">
        <v>52.22</v>
      </c>
      <c r="D2104" t="s">
        <v>552</v>
      </c>
      <c r="E2104" t="s">
        <v>53</v>
      </c>
      <c r="F2104" t="s">
        <v>4286</v>
      </c>
      <c r="G2104" t="s">
        <v>365</v>
      </c>
      <c r="H2104" t="str" cm="1">
        <f t="array" ref="H2104:I2104">_xlfn.TEXTSPLIT(SUBSTITUTE(D2104,"樓",""),"/",,,0)</f>
        <v>6</v>
      </c>
      <c r="I2104" t="str">
        <v>6</v>
      </c>
      <c r="J2104" cm="1">
        <f t="array" ref="J2104">GetNumByUnit(E2104,"房")</f>
        <v>3</v>
      </c>
      <c r="K2104" cm="1">
        <f t="array" ref="K2104">GetNumByUnit(E2104,"廳")</f>
        <v>2</v>
      </c>
      <c r="L2104" cm="1">
        <f t="array" ref="L2104">GetNumByUnit(E2104,"衛")</f>
        <v>2</v>
      </c>
      <c r="M2104" t="str">
        <f t="shared" si="128"/>
        <v xml:space="preserve">新竹市新竹市藝術路  </v>
      </c>
      <c r="N2104" t="str">
        <f t="shared" si="129"/>
        <v>新竹市</v>
      </c>
      <c r="O2104">
        <f t="shared" si="130"/>
        <v>42000</v>
      </c>
      <c r="P2104" t="str">
        <f>_xlfn.XLOOKUP(N2104,區隔!$B$3:$B$20,區隔!C$3:C$20,0)</f>
        <v>北部</v>
      </c>
      <c r="Q2104" t="str">
        <f>LOOKUP(C2104,區隔!$F$3:$F$5,區隔!$E$3:$E$5)</f>
        <v>大坪數</v>
      </c>
      <c r="R2104">
        <f t="shared" si="131"/>
        <v>10</v>
      </c>
    </row>
    <row r="2105" spans="1:18" x14ac:dyDescent="0.3">
      <c r="A2105" s="7" t="s">
        <v>4287</v>
      </c>
      <c r="B2105" t="s">
        <v>1</v>
      </c>
      <c r="C2105">
        <v>45.91</v>
      </c>
      <c r="D2105" t="s">
        <v>853</v>
      </c>
      <c r="E2105" t="s">
        <v>51</v>
      </c>
      <c r="F2105" t="s">
        <v>4288</v>
      </c>
      <c r="G2105" t="s">
        <v>29</v>
      </c>
      <c r="H2105" t="str" cm="1">
        <f t="array" ref="H2105:I2105">_xlfn.TEXTSPLIT(SUBSTITUTE(D2105,"樓",""),"/",,,0)</f>
        <v>13</v>
      </c>
      <c r="I2105" t="str">
        <v>14</v>
      </c>
      <c r="J2105" cm="1">
        <f t="array" ref="J2105">GetNumByUnit(E2105,"房")</f>
        <v>2</v>
      </c>
      <c r="K2105" cm="1">
        <f t="array" ref="K2105">GetNumByUnit(E2105,"廳")</f>
        <v>2</v>
      </c>
      <c r="L2105" cm="1">
        <f t="array" ref="L2105">GetNumByUnit(E2105,"衛")</f>
        <v>2</v>
      </c>
      <c r="M2105" t="str">
        <f t="shared" si="128"/>
        <v xml:space="preserve">台南市安平區健康三街  </v>
      </c>
      <c r="N2105" t="str">
        <f t="shared" si="129"/>
        <v>台南市</v>
      </c>
      <c r="O2105">
        <f t="shared" si="130"/>
        <v>25000</v>
      </c>
      <c r="P2105" t="str">
        <f>_xlfn.XLOOKUP(N2105,區隔!$B$3:$B$20,區隔!C$3:C$20,0)</f>
        <v>南部</v>
      </c>
      <c r="Q2105" t="str">
        <f>LOOKUP(C2105,區隔!$F$3:$F$5,區隔!$E$3:$E$5)</f>
        <v>大坪數</v>
      </c>
      <c r="R2105">
        <f t="shared" si="131"/>
        <v>20</v>
      </c>
    </row>
    <row r="2106" spans="1:18" x14ac:dyDescent="0.3">
      <c r="A2106" s="7" t="s">
        <v>4289</v>
      </c>
      <c r="B2106" t="s">
        <v>1</v>
      </c>
      <c r="C2106">
        <v>26.59</v>
      </c>
      <c r="D2106" t="s">
        <v>800</v>
      </c>
      <c r="E2106" t="s">
        <v>61</v>
      </c>
      <c r="F2106" t="s">
        <v>4290</v>
      </c>
      <c r="G2106" t="s">
        <v>493</v>
      </c>
      <c r="H2106" t="str" cm="1">
        <f t="array" ref="H2106:I2106">_xlfn.TEXTSPLIT(SUBSTITUTE(D2106,"樓",""),"/",,,0)</f>
        <v>14</v>
      </c>
      <c r="I2106" t="str">
        <v>14</v>
      </c>
      <c r="J2106" cm="1">
        <f t="array" ref="J2106">GetNumByUnit(E2106,"房")</f>
        <v>2</v>
      </c>
      <c r="K2106" cm="1">
        <f t="array" ref="K2106">GetNumByUnit(E2106,"廳")</f>
        <v>2</v>
      </c>
      <c r="L2106" cm="1">
        <f t="array" ref="L2106">GetNumByUnit(E2106,"衛")</f>
        <v>1</v>
      </c>
      <c r="M2106" t="str">
        <f t="shared" si="128"/>
        <v xml:space="preserve"> 高雄市鼓山區昌盛路  </v>
      </c>
      <c r="N2106" t="str">
        <f t="shared" si="129"/>
        <v>高雄市</v>
      </c>
      <c r="O2106">
        <f t="shared" si="130"/>
        <v>20000</v>
      </c>
      <c r="P2106" t="str">
        <f>_xlfn.XLOOKUP(N2106,區隔!$B$3:$B$20,區隔!C$3:C$20,0)</f>
        <v>南部</v>
      </c>
      <c r="Q2106" t="str">
        <f>LOOKUP(C2106,區隔!$F$3:$F$5,區隔!$E$3:$E$5)</f>
        <v>中坪數</v>
      </c>
      <c r="R2106">
        <f t="shared" si="131"/>
        <v>20</v>
      </c>
    </row>
    <row r="2107" spans="1:18" x14ac:dyDescent="0.3">
      <c r="A2107" s="7" t="s">
        <v>1230</v>
      </c>
      <c r="B2107" t="s">
        <v>1</v>
      </c>
      <c r="C2107">
        <v>54.22</v>
      </c>
      <c r="D2107" t="s">
        <v>170</v>
      </c>
      <c r="E2107" t="s">
        <v>1231</v>
      </c>
      <c r="F2107" t="s">
        <v>633</v>
      </c>
      <c r="G2107" t="s">
        <v>655</v>
      </c>
      <c r="H2107" t="str" cm="1">
        <f t="array" ref="H2107:I2107">_xlfn.TEXTSPLIT(SUBSTITUTE(D2107,"樓",""),"/",,,0)</f>
        <v>1</v>
      </c>
      <c r="I2107" t="str">
        <v>11</v>
      </c>
      <c r="J2107" cm="1">
        <f t="array" ref="J2107">GetNumByUnit(E2107,"房")</f>
        <v>3</v>
      </c>
      <c r="K2107" cm="1">
        <f t="array" ref="K2107">GetNumByUnit(E2107,"廳")</f>
        <v>2</v>
      </c>
      <c r="L2107" cm="1">
        <f t="array" ref="L2107">GetNumByUnit(E2107,"衛")</f>
        <v>2</v>
      </c>
      <c r="M2107" t="str">
        <f t="shared" si="128"/>
        <v xml:space="preserve">台北市內湖區金龍路  </v>
      </c>
      <c r="N2107" t="str">
        <f t="shared" si="129"/>
        <v>台北市</v>
      </c>
      <c r="O2107">
        <f t="shared" si="130"/>
        <v>89000</v>
      </c>
      <c r="P2107" t="str">
        <f>_xlfn.XLOOKUP(N2107,區隔!$B$3:$B$20,區隔!C$3:C$20,0)</f>
        <v>北部</v>
      </c>
      <c r="Q2107" t="str">
        <f>LOOKUP(C2107,區隔!$F$3:$F$5,區隔!$E$3:$E$5)</f>
        <v>大坪數</v>
      </c>
      <c r="R2107">
        <f t="shared" si="131"/>
        <v>20</v>
      </c>
    </row>
    <row r="2108" spans="1:18" x14ac:dyDescent="0.3">
      <c r="A2108" s="7" t="s">
        <v>4291</v>
      </c>
      <c r="B2108" t="s">
        <v>1</v>
      </c>
      <c r="C2108">
        <v>47.14</v>
      </c>
      <c r="D2108" t="s">
        <v>4292</v>
      </c>
      <c r="E2108" t="s">
        <v>4293</v>
      </c>
      <c r="F2108" t="s">
        <v>4294</v>
      </c>
      <c r="G2108" t="s">
        <v>1661</v>
      </c>
      <c r="H2108" t="str" cm="1">
        <f t="array" ref="H2108:I2108">_xlfn.TEXTSPLIT(SUBSTITUTE(D2108,"樓",""),"/",,,0)</f>
        <v>4-5</v>
      </c>
      <c r="I2108" t="str">
        <v>5</v>
      </c>
      <c r="J2108" cm="1">
        <f t="array" ref="J2108">GetNumByUnit(E2108,"房")</f>
        <v>4</v>
      </c>
      <c r="K2108" cm="1">
        <f t="array" ref="K2108">GetNumByUnit(E2108,"廳")</f>
        <v>3</v>
      </c>
      <c r="L2108" cm="1">
        <f t="array" ref="L2108">GetNumByUnit(E2108,"衛")</f>
        <v>5</v>
      </c>
      <c r="M2108" t="str">
        <f t="shared" si="128"/>
        <v xml:space="preserve">新北市新店區吉祥街  </v>
      </c>
      <c r="N2108" t="str">
        <f t="shared" si="129"/>
        <v>新北市</v>
      </c>
      <c r="O2108">
        <f t="shared" si="130"/>
        <v>27500</v>
      </c>
      <c r="P2108" t="str">
        <f>_xlfn.XLOOKUP(N2108,區隔!$B$3:$B$20,區隔!C$3:C$20,0)</f>
        <v>北部</v>
      </c>
      <c r="Q2108" t="str">
        <f>LOOKUP(C2108,區隔!$F$3:$F$5,區隔!$E$3:$E$5)</f>
        <v>大坪數</v>
      </c>
      <c r="R2108">
        <f t="shared" si="131"/>
        <v>10</v>
      </c>
    </row>
    <row r="2109" spans="1:18" x14ac:dyDescent="0.3">
      <c r="A2109" s="7" t="s">
        <v>4295</v>
      </c>
      <c r="B2109" t="s">
        <v>1</v>
      </c>
      <c r="C2109">
        <v>53.97</v>
      </c>
      <c r="D2109" t="s">
        <v>1266</v>
      </c>
      <c r="E2109" t="s">
        <v>1652</v>
      </c>
      <c r="F2109" t="s">
        <v>4089</v>
      </c>
      <c r="G2109" t="s">
        <v>228</v>
      </c>
      <c r="H2109" t="str" cm="1">
        <f t="array" ref="H2109:I2109">_xlfn.TEXTSPLIT(SUBSTITUTE(D2109,"樓",""),"/",,,0)</f>
        <v>1-4</v>
      </c>
      <c r="I2109" t="str">
        <v>4</v>
      </c>
      <c r="J2109" cm="1">
        <f t="array" ref="J2109">GetNumByUnit(E2109,"房")</f>
        <v>3</v>
      </c>
      <c r="K2109" cm="1">
        <f t="array" ref="K2109">GetNumByUnit(E2109,"廳")</f>
        <v>3</v>
      </c>
      <c r="L2109" cm="1">
        <f t="array" ref="L2109">GetNumByUnit(E2109,"衛")</f>
        <v>3</v>
      </c>
      <c r="M2109" t="str">
        <f t="shared" si="128"/>
        <v xml:space="preserve">台中市沙鹿區自強路  </v>
      </c>
      <c r="N2109" t="str">
        <f t="shared" si="129"/>
        <v>台中市</v>
      </c>
      <c r="O2109">
        <f t="shared" si="130"/>
        <v>35000</v>
      </c>
      <c r="P2109" t="str">
        <f>_xlfn.XLOOKUP(N2109,區隔!$B$3:$B$20,區隔!C$3:C$20,0)</f>
        <v>中部</v>
      </c>
      <c r="Q2109" t="str">
        <f>LOOKUP(C2109,區隔!$F$3:$F$5,區隔!$E$3:$E$5)</f>
        <v>大坪數</v>
      </c>
      <c r="R2109">
        <f t="shared" si="131"/>
        <v>10</v>
      </c>
    </row>
    <row r="2110" spans="1:18" x14ac:dyDescent="0.3">
      <c r="A2110" s="7" t="s">
        <v>1232</v>
      </c>
      <c r="B2110" t="s">
        <v>1</v>
      </c>
      <c r="C2110">
        <v>21.43</v>
      </c>
      <c r="D2110" t="s">
        <v>616</v>
      </c>
      <c r="E2110" t="s">
        <v>56</v>
      </c>
      <c r="F2110" t="s">
        <v>473</v>
      </c>
      <c r="G2110" t="s">
        <v>41</v>
      </c>
      <c r="H2110" t="str" cm="1">
        <f t="array" ref="H2110:I2110">_xlfn.TEXTSPLIT(SUBSTITUTE(D2110,"樓",""),"/",,,0)</f>
        <v>8</v>
      </c>
      <c r="I2110" t="str">
        <v>14</v>
      </c>
      <c r="J2110" cm="1">
        <f t="array" ref="J2110">GetNumByUnit(E2110,"房")</f>
        <v>1</v>
      </c>
      <c r="K2110" cm="1">
        <f t="array" ref="K2110">GetNumByUnit(E2110,"廳")</f>
        <v>1</v>
      </c>
      <c r="L2110" cm="1">
        <f t="array" ref="L2110">GetNumByUnit(E2110,"衛")</f>
        <v>1</v>
      </c>
      <c r="M2110" t="str">
        <f t="shared" si="128"/>
        <v xml:space="preserve">台北市大安區仁愛路四段  </v>
      </c>
      <c r="N2110" t="str">
        <f t="shared" si="129"/>
        <v>台北市</v>
      </c>
      <c r="O2110">
        <f t="shared" si="130"/>
        <v>45000</v>
      </c>
      <c r="P2110" t="str">
        <f>_xlfn.XLOOKUP(N2110,區隔!$B$3:$B$20,區隔!C$3:C$20,0)</f>
        <v>北部</v>
      </c>
      <c r="Q2110" t="str">
        <f>LOOKUP(C2110,區隔!$F$3:$F$5,區隔!$E$3:$E$5)</f>
        <v>中坪數</v>
      </c>
      <c r="R2110">
        <f t="shared" si="131"/>
        <v>20</v>
      </c>
    </row>
    <row r="2111" spans="1:18" x14ac:dyDescent="0.3">
      <c r="A2111" s="7" t="s">
        <v>1233</v>
      </c>
      <c r="B2111" t="s">
        <v>1</v>
      </c>
      <c r="C2111">
        <v>21</v>
      </c>
      <c r="D2111" t="s">
        <v>65</v>
      </c>
      <c r="E2111" t="s">
        <v>775</v>
      </c>
      <c r="F2111" t="s">
        <v>1234</v>
      </c>
      <c r="G2111" t="s">
        <v>128</v>
      </c>
      <c r="H2111" t="str" cm="1">
        <f t="array" ref="H2111:I2111">_xlfn.TEXTSPLIT(SUBSTITUTE(D2111,"樓",""),"/",,,0)</f>
        <v>4</v>
      </c>
      <c r="I2111" t="str">
        <v>4</v>
      </c>
      <c r="J2111" cm="1">
        <f t="array" ref="J2111">GetNumByUnit(E2111,"房")</f>
        <v>1</v>
      </c>
      <c r="K2111" cm="1">
        <f t="array" ref="K2111">GetNumByUnit(E2111,"廳")</f>
        <v>1</v>
      </c>
      <c r="L2111" t="str" cm="1">
        <f t="array" ref="L2111">GetNumByUnit(E2111,"衛")</f>
        <v/>
      </c>
      <c r="M2111" t="str">
        <f t="shared" si="128"/>
        <v xml:space="preserve">台北市北投區懷德街  </v>
      </c>
      <c r="N2111" t="str">
        <f t="shared" si="129"/>
        <v>台北市</v>
      </c>
      <c r="O2111">
        <f t="shared" si="130"/>
        <v>16000</v>
      </c>
      <c r="P2111" t="str">
        <f>_xlfn.XLOOKUP(N2111,區隔!$B$3:$B$20,區隔!C$3:C$20,0)</f>
        <v>北部</v>
      </c>
      <c r="Q2111" t="str">
        <f>LOOKUP(C2111,區隔!$F$3:$F$5,區隔!$E$3:$E$5)</f>
        <v>中坪數</v>
      </c>
      <c r="R2111">
        <f t="shared" si="131"/>
        <v>10</v>
      </c>
    </row>
    <row r="2112" spans="1:18" x14ac:dyDescent="0.3">
      <c r="A2112" s="7" t="s">
        <v>4296</v>
      </c>
      <c r="B2112" t="s">
        <v>1</v>
      </c>
      <c r="C2112">
        <v>8.0299999999999994</v>
      </c>
      <c r="D2112" t="s">
        <v>248</v>
      </c>
      <c r="E2112" t="s">
        <v>59</v>
      </c>
      <c r="F2112" t="s">
        <v>1752</v>
      </c>
      <c r="G2112" t="s">
        <v>36</v>
      </c>
      <c r="H2112" t="str" cm="1">
        <f t="array" ref="H2112:I2112">_xlfn.TEXTSPLIT(SUBSTITUTE(D2112,"樓",""),"/",,,0)</f>
        <v>3</v>
      </c>
      <c r="I2112" t="str">
        <v>7</v>
      </c>
      <c r="J2112" cm="1">
        <f t="array" ref="J2112">GetNumByUnit(E2112,"房")</f>
        <v>1</v>
      </c>
      <c r="K2112" t="str" cm="1">
        <f t="array" ref="K2112">GetNumByUnit(E2112,"廳")</f>
        <v/>
      </c>
      <c r="L2112" cm="1">
        <f t="array" ref="L2112">GetNumByUnit(E2112,"衛")</f>
        <v>1</v>
      </c>
      <c r="M2112" t="str">
        <f t="shared" si="128"/>
        <v xml:space="preserve">台南市安平區安平路  </v>
      </c>
      <c r="N2112" t="str">
        <f t="shared" si="129"/>
        <v>台南市</v>
      </c>
      <c r="O2112">
        <f t="shared" si="130"/>
        <v>7500</v>
      </c>
      <c r="P2112" t="str">
        <f>_xlfn.XLOOKUP(N2112,區隔!$B$3:$B$20,區隔!C$3:C$20,0)</f>
        <v>南部</v>
      </c>
      <c r="Q2112" t="str">
        <f>LOOKUP(C2112,區隔!$F$3:$F$5,區隔!$E$3:$E$5)</f>
        <v>小坪數</v>
      </c>
      <c r="R2112">
        <f t="shared" si="131"/>
        <v>10</v>
      </c>
    </row>
    <row r="2113" spans="1:18" x14ac:dyDescent="0.3">
      <c r="A2113" s="7" t="s">
        <v>4297</v>
      </c>
      <c r="B2113" t="s">
        <v>1</v>
      </c>
      <c r="C2113">
        <v>31.56</v>
      </c>
      <c r="D2113" t="s">
        <v>60</v>
      </c>
      <c r="E2113" t="s">
        <v>187</v>
      </c>
      <c r="F2113" t="s">
        <v>3474</v>
      </c>
      <c r="G2113" t="s">
        <v>89</v>
      </c>
      <c r="H2113" t="str" cm="1">
        <f t="array" ref="H2113:I2113">_xlfn.TEXTSPLIT(SUBSTITUTE(D2113,"樓",""),"/",,,0)</f>
        <v>4</v>
      </c>
      <c r="I2113" t="str">
        <v>5</v>
      </c>
      <c r="J2113" cm="1">
        <f t="array" ref="J2113">GetNumByUnit(E2113,"房")</f>
        <v>3</v>
      </c>
      <c r="K2113" cm="1">
        <f t="array" ref="K2113">GetNumByUnit(E2113,"廳")</f>
        <v>2</v>
      </c>
      <c r="L2113" cm="1">
        <f t="array" ref="L2113">GetNumByUnit(E2113,"衛")</f>
        <v>1</v>
      </c>
      <c r="M2113" t="str">
        <f t="shared" si="128"/>
        <v xml:space="preserve">新北市板橋區光華街  </v>
      </c>
      <c r="N2113" t="str">
        <f t="shared" si="129"/>
        <v>新北市</v>
      </c>
      <c r="O2113">
        <f t="shared" si="130"/>
        <v>28000</v>
      </c>
      <c r="P2113" t="str">
        <f>_xlfn.XLOOKUP(N2113,區隔!$B$3:$B$20,區隔!C$3:C$20,0)</f>
        <v>北部</v>
      </c>
      <c r="Q2113" t="str">
        <f>LOOKUP(C2113,區隔!$F$3:$F$5,區隔!$E$3:$E$5)</f>
        <v>大坪數</v>
      </c>
      <c r="R2113">
        <f t="shared" si="131"/>
        <v>10</v>
      </c>
    </row>
    <row r="2114" spans="1:18" x14ac:dyDescent="0.3">
      <c r="A2114" s="7" t="s">
        <v>4299</v>
      </c>
      <c r="B2114" t="s">
        <v>1</v>
      </c>
      <c r="C2114">
        <v>26.5</v>
      </c>
      <c r="D2114" t="s">
        <v>894</v>
      </c>
      <c r="E2114" t="s">
        <v>56</v>
      </c>
      <c r="F2114" t="s">
        <v>4300</v>
      </c>
      <c r="G2114" t="s">
        <v>331</v>
      </c>
      <c r="H2114" t="str" cm="1">
        <f t="array" ref="H2114:I2114">_xlfn.TEXTSPLIT(SUBSTITUTE(D2114,"樓",""),"/",,,0)</f>
        <v>14</v>
      </c>
      <c r="I2114" t="str">
        <v>22</v>
      </c>
      <c r="J2114" cm="1">
        <f t="array" ref="J2114">GetNumByUnit(E2114,"房")</f>
        <v>1</v>
      </c>
      <c r="K2114" cm="1">
        <f t="array" ref="K2114">GetNumByUnit(E2114,"廳")</f>
        <v>1</v>
      </c>
      <c r="L2114" cm="1">
        <f t="array" ref="L2114">GetNumByUnit(E2114,"衛")</f>
        <v>1</v>
      </c>
      <c r="M2114" t="str">
        <f t="shared" si="128"/>
        <v xml:space="preserve">台中市梧棲區港新一路  </v>
      </c>
      <c r="N2114" t="str">
        <f t="shared" si="129"/>
        <v>台中市</v>
      </c>
      <c r="O2114">
        <f t="shared" si="130"/>
        <v>15000</v>
      </c>
      <c r="P2114" t="str">
        <f>_xlfn.XLOOKUP(N2114,區隔!$B$3:$B$20,區隔!C$3:C$20,0)</f>
        <v>中部</v>
      </c>
      <c r="Q2114" t="str">
        <f>LOOKUP(C2114,區隔!$F$3:$F$5,區隔!$E$3:$E$5)</f>
        <v>中坪數</v>
      </c>
      <c r="R2114">
        <f t="shared" si="131"/>
        <v>30</v>
      </c>
    </row>
    <row r="2115" spans="1:18" x14ac:dyDescent="0.3">
      <c r="A2115" s="7" t="s">
        <v>4302</v>
      </c>
      <c r="B2115" t="s">
        <v>1</v>
      </c>
      <c r="C2115">
        <v>24.94</v>
      </c>
      <c r="D2115" t="s">
        <v>284</v>
      </c>
      <c r="E2115" t="s">
        <v>4303</v>
      </c>
      <c r="F2115" t="s">
        <v>2994</v>
      </c>
      <c r="G2115" t="s">
        <v>331</v>
      </c>
      <c r="H2115" t="str" cm="1">
        <f t="array" ref="H2115:I2115">_xlfn.TEXTSPLIT(SUBSTITUTE(D2115,"樓",""),"/",,,0)</f>
        <v>1-2</v>
      </c>
      <c r="I2115" t="str">
        <v>2</v>
      </c>
      <c r="J2115" cm="1">
        <f t="array" ref="J2115">GetNumByUnit(E2115,"房")</f>
        <v>5</v>
      </c>
      <c r="K2115" cm="1">
        <f t="array" ref="K2115">GetNumByUnit(E2115,"廳")</f>
        <v>1</v>
      </c>
      <c r="L2115" cm="1">
        <f t="array" ref="L2115">GetNumByUnit(E2115,"衛")</f>
        <v>2</v>
      </c>
      <c r="M2115" t="str">
        <f t="shared" ref="M2115:M2178" si="132">IFERROR(_xlfn.TEXTAFTER(F2115,"/",LEN(F2115)-LEN(SUBSTITUTE(F2115,"/",""))),F2115)</f>
        <v xml:space="preserve">台南市北區西門路三段  </v>
      </c>
      <c r="N2115" t="str">
        <f t="shared" ref="N2115:N2178" si="133">TRIM(LEFT(M2115,MIN(IFERROR(SEARCH("縣",M2115),999),IFERROR(SEARCH("市",M2115),999))))</f>
        <v>台南市</v>
      </c>
      <c r="O2115">
        <f t="shared" ref="O2115:O2178" si="134">VALUE(SUBSTITUTE(SUBSTITUTE(G2115,",", ""),"元/月",""))</f>
        <v>15000</v>
      </c>
      <c r="P2115" t="str">
        <f>_xlfn.XLOOKUP(N2115,區隔!$B$3:$B$20,區隔!C$3:C$20,0)</f>
        <v>南部</v>
      </c>
      <c r="Q2115" t="str">
        <f>LOOKUP(C2115,區隔!$F$3:$F$5,區隔!$E$3:$E$5)</f>
        <v>中坪數</v>
      </c>
      <c r="R2115">
        <f t="shared" ref="R2115:R2178" si="135">_xlfn.XLOOKUP(CEILING(I2115,10),_xlfn.SEQUENCE(100,,10,10),_xlfn.SEQUENCE(100,,10,10))</f>
        <v>10</v>
      </c>
    </row>
    <row r="2116" spans="1:18" x14ac:dyDescent="0.3">
      <c r="A2116" s="7" t="s">
        <v>1235</v>
      </c>
      <c r="B2116" t="s">
        <v>1</v>
      </c>
      <c r="C2116">
        <v>14.63</v>
      </c>
      <c r="D2116" t="s">
        <v>652</v>
      </c>
      <c r="E2116" t="s">
        <v>56</v>
      </c>
      <c r="F2116" t="s">
        <v>1236</v>
      </c>
      <c r="G2116" t="s">
        <v>493</v>
      </c>
      <c r="H2116" t="str" cm="1">
        <f t="array" ref="H2116:I2116">_xlfn.TEXTSPLIT(SUBSTITUTE(D2116,"樓",""),"/",,,0)</f>
        <v>11</v>
      </c>
      <c r="I2116" t="str">
        <v>12</v>
      </c>
      <c r="J2116" cm="1">
        <f t="array" ref="J2116">GetNumByUnit(E2116,"房")</f>
        <v>1</v>
      </c>
      <c r="K2116" cm="1">
        <f t="array" ref="K2116">GetNumByUnit(E2116,"廳")</f>
        <v>1</v>
      </c>
      <c r="L2116" cm="1">
        <f t="array" ref="L2116">GetNumByUnit(E2116,"衛")</f>
        <v>1</v>
      </c>
      <c r="M2116" t="str">
        <f t="shared" si="132"/>
        <v xml:space="preserve">台北市文山區萬美街二段  </v>
      </c>
      <c r="N2116" t="str">
        <f t="shared" si="133"/>
        <v>台北市</v>
      </c>
      <c r="O2116">
        <f t="shared" si="134"/>
        <v>20000</v>
      </c>
      <c r="P2116" t="str">
        <f>_xlfn.XLOOKUP(N2116,區隔!$B$3:$B$20,區隔!C$3:C$20,0)</f>
        <v>北部</v>
      </c>
      <c r="Q2116" t="str">
        <f>LOOKUP(C2116,區隔!$F$3:$F$5,區隔!$E$3:$E$5)</f>
        <v>小坪數</v>
      </c>
      <c r="R2116">
        <f t="shared" si="135"/>
        <v>20</v>
      </c>
    </row>
    <row r="2117" spans="1:18" x14ac:dyDescent="0.3">
      <c r="A2117" s="7" t="s">
        <v>4304</v>
      </c>
      <c r="B2117" t="s">
        <v>1</v>
      </c>
      <c r="C2117">
        <v>38.71</v>
      </c>
      <c r="D2117" t="s">
        <v>653</v>
      </c>
      <c r="E2117" t="s">
        <v>61</v>
      </c>
      <c r="F2117" t="s">
        <v>4305</v>
      </c>
      <c r="G2117" t="s">
        <v>89</v>
      </c>
      <c r="H2117" t="str" cm="1">
        <f t="array" ref="H2117:I2117">_xlfn.TEXTSPLIT(SUBSTITUTE(D2117,"樓",""),"/",,,0)</f>
        <v>4</v>
      </c>
      <c r="I2117" t="str">
        <v>11</v>
      </c>
      <c r="J2117" cm="1">
        <f t="array" ref="J2117">GetNumByUnit(E2117,"房")</f>
        <v>2</v>
      </c>
      <c r="K2117" cm="1">
        <f t="array" ref="K2117">GetNumByUnit(E2117,"廳")</f>
        <v>2</v>
      </c>
      <c r="L2117" cm="1">
        <f t="array" ref="L2117">GetNumByUnit(E2117,"衛")</f>
        <v>1</v>
      </c>
      <c r="M2117" t="str">
        <f t="shared" si="132"/>
        <v xml:space="preserve">台中市大里區公園街  </v>
      </c>
      <c r="N2117" t="str">
        <f t="shared" si="133"/>
        <v>台中市</v>
      </c>
      <c r="O2117">
        <f t="shared" si="134"/>
        <v>28000</v>
      </c>
      <c r="P2117" t="str">
        <f>_xlfn.XLOOKUP(N2117,區隔!$B$3:$B$20,區隔!C$3:C$20,0)</f>
        <v>中部</v>
      </c>
      <c r="Q2117" t="str">
        <f>LOOKUP(C2117,區隔!$F$3:$F$5,區隔!$E$3:$E$5)</f>
        <v>大坪數</v>
      </c>
      <c r="R2117">
        <f t="shared" si="135"/>
        <v>20</v>
      </c>
    </row>
    <row r="2118" spans="1:18" x14ac:dyDescent="0.3">
      <c r="A2118" s="7" t="s">
        <v>4306</v>
      </c>
      <c r="B2118" t="s">
        <v>1</v>
      </c>
      <c r="C2118">
        <v>44.91</v>
      </c>
      <c r="D2118" t="s">
        <v>660</v>
      </c>
      <c r="E2118" t="s">
        <v>4307</v>
      </c>
      <c r="F2118" t="s">
        <v>4308</v>
      </c>
      <c r="G2118" t="s">
        <v>89</v>
      </c>
      <c r="H2118" t="str" cm="1">
        <f t="array" ref="H2118:I2118">_xlfn.TEXTSPLIT(SUBSTITUTE(D2118,"樓",""),"/",,,0)</f>
        <v>3</v>
      </c>
      <c r="I2118" t="str">
        <v>13</v>
      </c>
      <c r="J2118" cm="1">
        <f t="array" ref="J2118">GetNumByUnit(E2118,"房")</f>
        <v>6</v>
      </c>
      <c r="K2118" cm="1">
        <f t="array" ref="K2118">GetNumByUnit(E2118,"廳")</f>
        <v>2</v>
      </c>
      <c r="L2118" cm="1">
        <f t="array" ref="L2118">GetNumByUnit(E2118,"衛")</f>
        <v>2</v>
      </c>
      <c r="M2118" t="str">
        <f t="shared" si="132"/>
        <v xml:space="preserve">台中市南區仁義街  </v>
      </c>
      <c r="N2118" t="str">
        <f t="shared" si="133"/>
        <v>台中市</v>
      </c>
      <c r="O2118">
        <f t="shared" si="134"/>
        <v>28000</v>
      </c>
      <c r="P2118" t="str">
        <f>_xlfn.XLOOKUP(N2118,區隔!$B$3:$B$20,區隔!C$3:C$20,0)</f>
        <v>中部</v>
      </c>
      <c r="Q2118" t="str">
        <f>LOOKUP(C2118,區隔!$F$3:$F$5,區隔!$E$3:$E$5)</f>
        <v>大坪數</v>
      </c>
      <c r="R2118">
        <f t="shared" si="135"/>
        <v>20</v>
      </c>
    </row>
    <row r="2119" spans="1:18" x14ac:dyDescent="0.3">
      <c r="A2119" s="7" t="s">
        <v>4309</v>
      </c>
      <c r="B2119" t="s">
        <v>1</v>
      </c>
      <c r="C2119">
        <v>84.23</v>
      </c>
      <c r="D2119" t="s">
        <v>871</v>
      </c>
      <c r="E2119" t="s">
        <v>53</v>
      </c>
      <c r="F2119" t="s">
        <v>4310</v>
      </c>
      <c r="G2119" t="s">
        <v>112</v>
      </c>
      <c r="H2119" t="str" cm="1">
        <f t="array" ref="H2119:I2119">_xlfn.TEXTSPLIT(SUBSTITUTE(D2119,"樓",""),"/",,,0)</f>
        <v>7</v>
      </c>
      <c r="I2119" t="str">
        <v>13</v>
      </c>
      <c r="J2119" cm="1">
        <f t="array" ref="J2119">GetNumByUnit(E2119,"房")</f>
        <v>3</v>
      </c>
      <c r="K2119" cm="1">
        <f t="array" ref="K2119">GetNumByUnit(E2119,"廳")</f>
        <v>2</v>
      </c>
      <c r="L2119" cm="1">
        <f t="array" ref="L2119">GetNumByUnit(E2119,"衛")</f>
        <v>2</v>
      </c>
      <c r="M2119" t="str">
        <f t="shared" si="132"/>
        <v xml:space="preserve">新竹縣竹北市嘉政五街  </v>
      </c>
      <c r="N2119" t="str">
        <f t="shared" si="133"/>
        <v>新竹縣</v>
      </c>
      <c r="O2119">
        <f t="shared" si="134"/>
        <v>60000</v>
      </c>
      <c r="P2119" t="str">
        <f>_xlfn.XLOOKUP(N2119,區隔!$B$3:$B$20,區隔!C$3:C$20,0)</f>
        <v>北部</v>
      </c>
      <c r="Q2119" t="str">
        <f>LOOKUP(C2119,區隔!$F$3:$F$5,區隔!$E$3:$E$5)</f>
        <v>大坪數</v>
      </c>
      <c r="R2119">
        <f t="shared" si="135"/>
        <v>20</v>
      </c>
    </row>
    <row r="2120" spans="1:18" x14ac:dyDescent="0.3">
      <c r="A2120" s="7" t="s">
        <v>4311</v>
      </c>
      <c r="B2120" t="s">
        <v>1</v>
      </c>
      <c r="C2120">
        <v>45.41</v>
      </c>
      <c r="D2120" t="s">
        <v>1064</v>
      </c>
      <c r="E2120" t="s">
        <v>53</v>
      </c>
      <c r="F2120" t="s">
        <v>1663</v>
      </c>
      <c r="G2120" t="s">
        <v>29</v>
      </c>
      <c r="H2120" t="str" cm="1">
        <f t="array" ref="H2120:I2120">_xlfn.TEXTSPLIT(SUBSTITUTE(D2120,"樓",""),"/",,,0)</f>
        <v>11</v>
      </c>
      <c r="I2120" t="str">
        <v>14</v>
      </c>
      <c r="J2120" cm="1">
        <f t="array" ref="J2120">GetNumByUnit(E2120,"房")</f>
        <v>3</v>
      </c>
      <c r="K2120" cm="1">
        <f t="array" ref="K2120">GetNumByUnit(E2120,"廳")</f>
        <v>2</v>
      </c>
      <c r="L2120" cm="1">
        <f t="array" ref="L2120">GetNumByUnit(E2120,"衛")</f>
        <v>2</v>
      </c>
      <c r="M2120" t="str">
        <f t="shared" si="132"/>
        <v xml:space="preserve">台南市安南區安中二街  </v>
      </c>
      <c r="N2120" t="str">
        <f t="shared" si="133"/>
        <v>台南市</v>
      </c>
      <c r="O2120">
        <f t="shared" si="134"/>
        <v>25000</v>
      </c>
      <c r="P2120" t="str">
        <f>_xlfn.XLOOKUP(N2120,區隔!$B$3:$B$20,區隔!C$3:C$20,0)</f>
        <v>南部</v>
      </c>
      <c r="Q2120" t="str">
        <f>LOOKUP(C2120,區隔!$F$3:$F$5,區隔!$E$3:$E$5)</f>
        <v>大坪數</v>
      </c>
      <c r="R2120">
        <f t="shared" si="135"/>
        <v>20</v>
      </c>
    </row>
    <row r="2121" spans="1:18" x14ac:dyDescent="0.3">
      <c r="A2121" s="7" t="s">
        <v>4312</v>
      </c>
      <c r="B2121" t="s">
        <v>1</v>
      </c>
      <c r="C2121">
        <v>41.03</v>
      </c>
      <c r="D2121" t="s">
        <v>95</v>
      </c>
      <c r="E2121" t="s">
        <v>379</v>
      </c>
      <c r="F2121" t="s">
        <v>4313</v>
      </c>
      <c r="G2121" t="s">
        <v>999</v>
      </c>
      <c r="H2121" t="str" cm="1">
        <f t="array" ref="H2121:I2121">_xlfn.TEXTSPLIT(SUBSTITUTE(D2121,"樓",""),"/",,,0)</f>
        <v>8</v>
      </c>
      <c r="I2121" t="str">
        <v>15</v>
      </c>
      <c r="J2121" cm="1">
        <f t="array" ref="J2121">GetNumByUnit(E2121,"房")</f>
        <v>3</v>
      </c>
      <c r="K2121" cm="1">
        <f t="array" ref="K2121">GetNumByUnit(E2121,"廳")</f>
        <v>1</v>
      </c>
      <c r="L2121" cm="1">
        <f t="array" ref="L2121">GetNumByUnit(E2121,"衛")</f>
        <v>2</v>
      </c>
      <c r="M2121" t="str">
        <f t="shared" si="132"/>
        <v xml:space="preserve">高雄市楠梓區大學五十街  </v>
      </c>
      <c r="N2121" t="str">
        <f t="shared" si="133"/>
        <v>高雄市</v>
      </c>
      <c r="O2121">
        <f t="shared" si="134"/>
        <v>26000</v>
      </c>
      <c r="P2121" t="str">
        <f>_xlfn.XLOOKUP(N2121,區隔!$B$3:$B$20,區隔!C$3:C$20,0)</f>
        <v>南部</v>
      </c>
      <c r="Q2121" t="str">
        <f>LOOKUP(C2121,區隔!$F$3:$F$5,區隔!$E$3:$E$5)</f>
        <v>大坪數</v>
      </c>
      <c r="R2121">
        <f t="shared" si="135"/>
        <v>20</v>
      </c>
    </row>
    <row r="2122" spans="1:18" x14ac:dyDescent="0.3">
      <c r="A2122" s="7" t="s">
        <v>4314</v>
      </c>
      <c r="B2122" t="s">
        <v>1</v>
      </c>
      <c r="C2122">
        <v>45.06</v>
      </c>
      <c r="D2122" t="s">
        <v>69</v>
      </c>
      <c r="E2122" t="s">
        <v>51</v>
      </c>
      <c r="F2122" t="s">
        <v>4315</v>
      </c>
      <c r="G2122" t="s">
        <v>482</v>
      </c>
      <c r="H2122" t="str" cm="1">
        <f t="array" ref="H2122:I2122">_xlfn.TEXTSPLIT(SUBSTITUTE(D2122,"樓",""),"/",,,0)</f>
        <v>10</v>
      </c>
      <c r="I2122" t="str">
        <v>12</v>
      </c>
      <c r="J2122" cm="1">
        <f t="array" ref="J2122">GetNumByUnit(E2122,"房")</f>
        <v>2</v>
      </c>
      <c r="K2122" cm="1">
        <f t="array" ref="K2122">GetNumByUnit(E2122,"廳")</f>
        <v>2</v>
      </c>
      <c r="L2122" cm="1">
        <f t="array" ref="L2122">GetNumByUnit(E2122,"衛")</f>
        <v>2</v>
      </c>
      <c r="M2122" t="str">
        <f t="shared" si="132"/>
        <v xml:space="preserve">台中市北屯區太和東街  </v>
      </c>
      <c r="N2122" t="str">
        <f t="shared" si="133"/>
        <v>台中市</v>
      </c>
      <c r="O2122">
        <f t="shared" si="134"/>
        <v>29000</v>
      </c>
      <c r="P2122" t="str">
        <f>_xlfn.XLOOKUP(N2122,區隔!$B$3:$B$20,區隔!C$3:C$20,0)</f>
        <v>中部</v>
      </c>
      <c r="Q2122" t="str">
        <f>LOOKUP(C2122,區隔!$F$3:$F$5,區隔!$E$3:$E$5)</f>
        <v>大坪數</v>
      </c>
      <c r="R2122">
        <f t="shared" si="135"/>
        <v>20</v>
      </c>
    </row>
    <row r="2123" spans="1:18" x14ac:dyDescent="0.3">
      <c r="A2123" s="7" t="s">
        <v>4316</v>
      </c>
      <c r="B2123" t="s">
        <v>1</v>
      </c>
      <c r="C2123">
        <v>32.69</v>
      </c>
      <c r="D2123" t="s">
        <v>389</v>
      </c>
      <c r="E2123" t="s">
        <v>61</v>
      </c>
      <c r="F2123" t="s">
        <v>4317</v>
      </c>
      <c r="G2123" t="s">
        <v>87</v>
      </c>
      <c r="H2123" t="str" cm="1">
        <f t="array" ref="H2123:I2123">_xlfn.TEXTSPLIT(SUBSTITUTE(D2123,"樓",""),"/",,,0)</f>
        <v>3</v>
      </c>
      <c r="I2123" t="str">
        <v>14</v>
      </c>
      <c r="J2123" cm="1">
        <f t="array" ref="J2123">GetNumByUnit(E2123,"房")</f>
        <v>2</v>
      </c>
      <c r="K2123" cm="1">
        <f t="array" ref="K2123">GetNumByUnit(E2123,"廳")</f>
        <v>2</v>
      </c>
      <c r="L2123" cm="1">
        <f t="array" ref="L2123">GetNumByUnit(E2123,"衛")</f>
        <v>1</v>
      </c>
      <c r="M2123" t="str">
        <f t="shared" si="132"/>
        <v xml:space="preserve">桃園市桃園區介壽路  </v>
      </c>
      <c r="N2123" t="str">
        <f t="shared" si="133"/>
        <v>桃園市</v>
      </c>
      <c r="O2123">
        <f t="shared" si="134"/>
        <v>24000</v>
      </c>
      <c r="P2123" t="str">
        <f>_xlfn.XLOOKUP(N2123,區隔!$B$3:$B$20,區隔!C$3:C$20,0)</f>
        <v>北部</v>
      </c>
      <c r="Q2123" t="str">
        <f>LOOKUP(C2123,區隔!$F$3:$F$5,區隔!$E$3:$E$5)</f>
        <v>大坪數</v>
      </c>
      <c r="R2123">
        <f t="shared" si="135"/>
        <v>20</v>
      </c>
    </row>
    <row r="2124" spans="1:18" x14ac:dyDescent="0.3">
      <c r="A2124" s="7" t="s">
        <v>4318</v>
      </c>
      <c r="B2124" t="s">
        <v>1</v>
      </c>
      <c r="C2124">
        <v>66.19</v>
      </c>
      <c r="D2124" t="s">
        <v>1002</v>
      </c>
      <c r="E2124" t="s">
        <v>66</v>
      </c>
      <c r="F2124" t="s">
        <v>3727</v>
      </c>
      <c r="G2124" t="s">
        <v>3</v>
      </c>
      <c r="H2124" t="str" cm="1">
        <f t="array" ref="H2124:I2124">_xlfn.TEXTSPLIT(SUBSTITUTE(D2124,"樓",""),"/",,,0)</f>
        <v>12</v>
      </c>
      <c r="I2124" t="str">
        <v>17</v>
      </c>
      <c r="J2124" cm="1">
        <f t="array" ref="J2124">GetNumByUnit(E2124,"房")</f>
        <v>4</v>
      </c>
      <c r="K2124" cm="1">
        <f t="array" ref="K2124">GetNumByUnit(E2124,"廳")</f>
        <v>2</v>
      </c>
      <c r="L2124" cm="1">
        <f t="array" ref="L2124">GetNumByUnit(E2124,"衛")</f>
        <v>2</v>
      </c>
      <c r="M2124" t="str">
        <f t="shared" si="132"/>
        <v xml:space="preserve">台中市南屯區新富路  </v>
      </c>
      <c r="N2124" t="str">
        <f t="shared" si="133"/>
        <v>台中市</v>
      </c>
      <c r="O2124">
        <f t="shared" si="134"/>
        <v>55000</v>
      </c>
      <c r="P2124" t="str">
        <f>_xlfn.XLOOKUP(N2124,區隔!$B$3:$B$20,區隔!C$3:C$20,0)</f>
        <v>中部</v>
      </c>
      <c r="Q2124" t="str">
        <f>LOOKUP(C2124,區隔!$F$3:$F$5,區隔!$E$3:$E$5)</f>
        <v>大坪數</v>
      </c>
      <c r="R2124">
        <f t="shared" si="135"/>
        <v>20</v>
      </c>
    </row>
    <row r="2125" spans="1:18" x14ac:dyDescent="0.3">
      <c r="A2125" s="7" t="s">
        <v>4319</v>
      </c>
      <c r="B2125" t="s">
        <v>1</v>
      </c>
      <c r="C2125">
        <v>45.25</v>
      </c>
      <c r="D2125" t="s">
        <v>652</v>
      </c>
      <c r="E2125" t="s">
        <v>53</v>
      </c>
      <c r="F2125" t="s">
        <v>3916</v>
      </c>
      <c r="G2125" t="s">
        <v>228</v>
      </c>
      <c r="H2125" t="str" cm="1">
        <f t="array" ref="H2125:I2125">_xlfn.TEXTSPLIT(SUBSTITUTE(D2125,"樓",""),"/",,,0)</f>
        <v>11</v>
      </c>
      <c r="I2125" t="str">
        <v>12</v>
      </c>
      <c r="J2125" cm="1">
        <f t="array" ref="J2125">GetNumByUnit(E2125,"房")</f>
        <v>3</v>
      </c>
      <c r="K2125" cm="1">
        <f t="array" ref="K2125">GetNumByUnit(E2125,"廳")</f>
        <v>2</v>
      </c>
      <c r="L2125" cm="1">
        <f t="array" ref="L2125">GetNumByUnit(E2125,"衛")</f>
        <v>2</v>
      </c>
      <c r="M2125" t="str">
        <f t="shared" si="132"/>
        <v xml:space="preserve">桃園市桃園區大興西路二段  </v>
      </c>
      <c r="N2125" t="str">
        <f t="shared" si="133"/>
        <v>桃園市</v>
      </c>
      <c r="O2125">
        <f t="shared" si="134"/>
        <v>35000</v>
      </c>
      <c r="P2125" t="str">
        <f>_xlfn.XLOOKUP(N2125,區隔!$B$3:$B$20,區隔!C$3:C$20,0)</f>
        <v>北部</v>
      </c>
      <c r="Q2125" t="str">
        <f>LOOKUP(C2125,區隔!$F$3:$F$5,區隔!$E$3:$E$5)</f>
        <v>大坪數</v>
      </c>
      <c r="R2125">
        <f t="shared" si="135"/>
        <v>20</v>
      </c>
    </row>
    <row r="2126" spans="1:18" x14ac:dyDescent="0.3">
      <c r="A2126" s="7" t="s">
        <v>4320</v>
      </c>
      <c r="B2126" t="s">
        <v>1</v>
      </c>
      <c r="C2126">
        <v>27.26</v>
      </c>
      <c r="D2126" t="s">
        <v>62</v>
      </c>
      <c r="E2126" t="s">
        <v>53</v>
      </c>
      <c r="F2126" t="s">
        <v>4321</v>
      </c>
      <c r="G2126" t="s">
        <v>214</v>
      </c>
      <c r="H2126" t="str" cm="1">
        <f t="array" ref="H2126:I2126">_xlfn.TEXTSPLIT(SUBSTITUTE(D2126,"樓",""),"/",,,0)</f>
        <v>8</v>
      </c>
      <c r="I2126" t="str">
        <v>12</v>
      </c>
      <c r="J2126" cm="1">
        <f t="array" ref="J2126">GetNumByUnit(E2126,"房")</f>
        <v>3</v>
      </c>
      <c r="K2126" cm="1">
        <f t="array" ref="K2126">GetNumByUnit(E2126,"廳")</f>
        <v>2</v>
      </c>
      <c r="L2126" cm="1">
        <f t="array" ref="L2126">GetNumByUnit(E2126,"衛")</f>
        <v>2</v>
      </c>
      <c r="M2126" t="str">
        <f t="shared" si="132"/>
        <v xml:space="preserve">新北市八里區中山路一段  </v>
      </c>
      <c r="N2126" t="str">
        <f t="shared" si="133"/>
        <v>新北市</v>
      </c>
      <c r="O2126">
        <f t="shared" si="134"/>
        <v>18000</v>
      </c>
      <c r="P2126" t="str">
        <f>_xlfn.XLOOKUP(N2126,區隔!$B$3:$B$20,區隔!C$3:C$20,0)</f>
        <v>北部</v>
      </c>
      <c r="Q2126" t="str">
        <f>LOOKUP(C2126,區隔!$F$3:$F$5,區隔!$E$3:$E$5)</f>
        <v>中坪數</v>
      </c>
      <c r="R2126">
        <f t="shared" si="135"/>
        <v>20</v>
      </c>
    </row>
    <row r="2127" spans="1:18" x14ac:dyDescent="0.3">
      <c r="A2127" s="7" t="s">
        <v>4322</v>
      </c>
      <c r="B2127" t="s">
        <v>1</v>
      </c>
      <c r="C2127">
        <v>105.96</v>
      </c>
      <c r="D2127" t="s">
        <v>4323</v>
      </c>
      <c r="E2127" t="s">
        <v>4324</v>
      </c>
      <c r="F2127" t="s">
        <v>2879</v>
      </c>
      <c r="G2127" t="s">
        <v>361</v>
      </c>
      <c r="H2127" t="str" cm="1">
        <f t="array" ref="H2127:I2127">_xlfn.TEXTSPLIT(SUBSTITUTE(D2127,"樓",""),"/",,,0)</f>
        <v>8</v>
      </c>
      <c r="I2127" t="str">
        <v>28</v>
      </c>
      <c r="J2127" cm="1">
        <f t="array" ref="J2127">GetNumByUnit(E2127,"房")</f>
        <v>3</v>
      </c>
      <c r="K2127" cm="1">
        <f t="array" ref="K2127">GetNumByUnit(E2127,"廳")</f>
        <v>2</v>
      </c>
      <c r="L2127" cm="1">
        <f t="array" ref="L2127">GetNumByUnit(E2127,"衛")</f>
        <v>5</v>
      </c>
      <c r="M2127" t="str">
        <f t="shared" si="132"/>
        <v xml:space="preserve">新北市三重區集賢路  </v>
      </c>
      <c r="N2127" t="str">
        <f t="shared" si="133"/>
        <v>新北市</v>
      </c>
      <c r="O2127">
        <f t="shared" si="134"/>
        <v>78000</v>
      </c>
      <c r="P2127" t="str">
        <f>_xlfn.XLOOKUP(N2127,區隔!$B$3:$B$20,區隔!C$3:C$20,0)</f>
        <v>北部</v>
      </c>
      <c r="Q2127" t="str">
        <f>LOOKUP(C2127,區隔!$F$3:$F$5,區隔!$E$3:$E$5)</f>
        <v>大坪數</v>
      </c>
      <c r="R2127">
        <f t="shared" si="135"/>
        <v>30</v>
      </c>
    </row>
    <row r="2128" spans="1:18" x14ac:dyDescent="0.3">
      <c r="A2128" s="7" t="s">
        <v>4325</v>
      </c>
      <c r="B2128" t="s">
        <v>1</v>
      </c>
      <c r="C2128">
        <v>107.64</v>
      </c>
      <c r="D2128" t="s">
        <v>2553</v>
      </c>
      <c r="E2128" t="s">
        <v>183</v>
      </c>
      <c r="F2128" t="s">
        <v>4326</v>
      </c>
      <c r="G2128" t="s">
        <v>497</v>
      </c>
      <c r="H2128" t="str" cm="1">
        <f t="array" ref="H2128:I2128">_xlfn.TEXTSPLIT(SUBSTITUTE(D2128,"樓",""),"/",,,0)</f>
        <v>3</v>
      </c>
      <c r="I2128" t="str">
        <v>27</v>
      </c>
      <c r="J2128" cm="1">
        <f t="array" ref="J2128">GetNumByUnit(E2128,"房")</f>
        <v>4</v>
      </c>
      <c r="K2128" cm="1">
        <f t="array" ref="K2128">GetNumByUnit(E2128,"廳")</f>
        <v>2</v>
      </c>
      <c r="L2128" cm="1">
        <f t="array" ref="L2128">GetNumByUnit(E2128,"衛")</f>
        <v>3</v>
      </c>
      <c r="M2128" t="str">
        <f t="shared" si="132"/>
        <v xml:space="preserve">桃園市桃園區新埔八街  </v>
      </c>
      <c r="N2128" t="str">
        <f t="shared" si="133"/>
        <v>桃園市</v>
      </c>
      <c r="O2128">
        <f t="shared" si="134"/>
        <v>90000</v>
      </c>
      <c r="P2128" t="str">
        <f>_xlfn.XLOOKUP(N2128,區隔!$B$3:$B$20,區隔!C$3:C$20,0)</f>
        <v>北部</v>
      </c>
      <c r="Q2128" t="str">
        <f>LOOKUP(C2128,區隔!$F$3:$F$5,區隔!$E$3:$E$5)</f>
        <v>大坪數</v>
      </c>
      <c r="R2128">
        <f t="shared" si="135"/>
        <v>30</v>
      </c>
    </row>
    <row r="2129" spans="1:18" x14ac:dyDescent="0.3">
      <c r="A2129" s="7" t="s">
        <v>4330</v>
      </c>
      <c r="B2129" t="s">
        <v>1</v>
      </c>
      <c r="C2129">
        <v>11.12</v>
      </c>
      <c r="D2129" t="s">
        <v>69</v>
      </c>
      <c r="E2129" t="s">
        <v>56</v>
      </c>
      <c r="F2129" t="s">
        <v>2194</v>
      </c>
      <c r="G2129" t="s">
        <v>523</v>
      </c>
      <c r="H2129" t="str" cm="1">
        <f t="array" ref="H2129:I2129">_xlfn.TEXTSPLIT(SUBSTITUTE(D2129,"樓",""),"/",,,0)</f>
        <v>10</v>
      </c>
      <c r="I2129" t="str">
        <v>12</v>
      </c>
      <c r="J2129" cm="1">
        <f t="array" ref="J2129">GetNumByUnit(E2129,"房")</f>
        <v>1</v>
      </c>
      <c r="K2129" cm="1">
        <f t="array" ref="K2129">GetNumByUnit(E2129,"廳")</f>
        <v>1</v>
      </c>
      <c r="L2129" cm="1">
        <f t="array" ref="L2129">GetNumByUnit(E2129,"衛")</f>
        <v>1</v>
      </c>
      <c r="M2129" t="str">
        <f t="shared" si="132"/>
        <v xml:space="preserve">台中市西屯區工業區一路  </v>
      </c>
      <c r="N2129" t="str">
        <f t="shared" si="133"/>
        <v>台中市</v>
      </c>
      <c r="O2129">
        <f t="shared" si="134"/>
        <v>13000</v>
      </c>
      <c r="P2129" t="str">
        <f>_xlfn.XLOOKUP(N2129,區隔!$B$3:$B$20,區隔!C$3:C$20,0)</f>
        <v>中部</v>
      </c>
      <c r="Q2129" t="str">
        <f>LOOKUP(C2129,區隔!$F$3:$F$5,區隔!$E$3:$E$5)</f>
        <v>小坪數</v>
      </c>
      <c r="R2129">
        <f t="shared" si="135"/>
        <v>20</v>
      </c>
    </row>
    <row r="2130" spans="1:18" x14ac:dyDescent="0.3">
      <c r="A2130" s="7" t="s">
        <v>4331</v>
      </c>
      <c r="B2130" t="s">
        <v>1</v>
      </c>
      <c r="C2130">
        <v>99.99</v>
      </c>
      <c r="D2130" t="s">
        <v>986</v>
      </c>
      <c r="E2130" t="s">
        <v>53</v>
      </c>
      <c r="F2130" t="s">
        <v>3708</v>
      </c>
      <c r="G2130" t="s">
        <v>107</v>
      </c>
      <c r="H2130" t="str" cm="1">
        <f t="array" ref="H2130:I2130">_xlfn.TEXTSPLIT(SUBSTITUTE(D2130,"樓",""),"/",,,0)</f>
        <v>3</v>
      </c>
      <c r="I2130" t="str">
        <v>21</v>
      </c>
      <c r="J2130" cm="1">
        <f t="array" ref="J2130">GetNumByUnit(E2130,"房")</f>
        <v>3</v>
      </c>
      <c r="K2130" cm="1">
        <f t="array" ref="K2130">GetNumByUnit(E2130,"廳")</f>
        <v>2</v>
      </c>
      <c r="L2130" cm="1">
        <f t="array" ref="L2130">GetNumByUnit(E2130,"衛")</f>
        <v>2</v>
      </c>
      <c r="M2130" t="str">
        <f t="shared" si="132"/>
        <v xml:space="preserve">桃園市桃園區成功路二段  </v>
      </c>
      <c r="N2130" t="str">
        <f t="shared" si="133"/>
        <v>桃園市</v>
      </c>
      <c r="O2130">
        <f t="shared" si="134"/>
        <v>52000</v>
      </c>
      <c r="P2130" t="str">
        <f>_xlfn.XLOOKUP(N2130,區隔!$B$3:$B$20,區隔!C$3:C$20,0)</f>
        <v>北部</v>
      </c>
      <c r="Q2130" t="str">
        <f>LOOKUP(C2130,區隔!$F$3:$F$5,區隔!$E$3:$E$5)</f>
        <v>大坪數</v>
      </c>
      <c r="R2130">
        <f t="shared" si="135"/>
        <v>30</v>
      </c>
    </row>
    <row r="2131" spans="1:18" x14ac:dyDescent="0.3">
      <c r="A2131" s="7" t="s">
        <v>1238</v>
      </c>
      <c r="B2131" t="s">
        <v>1</v>
      </c>
      <c r="C2131">
        <v>83.76</v>
      </c>
      <c r="D2131" t="s">
        <v>765</v>
      </c>
      <c r="E2131" t="s">
        <v>1239</v>
      </c>
      <c r="F2131" t="s">
        <v>485</v>
      </c>
      <c r="G2131" t="s">
        <v>99</v>
      </c>
      <c r="H2131" t="str" cm="1">
        <f t="array" ref="H2131:I2131">_xlfn.TEXTSPLIT(SUBSTITUTE(D2131,"樓",""),"/",,,0)</f>
        <v>6</v>
      </c>
      <c r="I2131" t="str">
        <v>15</v>
      </c>
      <c r="J2131" cm="1">
        <f t="array" ref="J2131">GetNumByUnit(E2131,"房")</f>
        <v>5</v>
      </c>
      <c r="K2131" cm="1">
        <f t="array" ref="K2131">GetNumByUnit(E2131,"廳")</f>
        <v>2</v>
      </c>
      <c r="L2131" cm="1">
        <f t="array" ref="L2131">GetNumByUnit(E2131,"衛")</f>
        <v>3</v>
      </c>
      <c r="M2131" t="str">
        <f t="shared" si="132"/>
        <v xml:space="preserve">台北市大安區安和路二段  </v>
      </c>
      <c r="N2131" t="str">
        <f t="shared" si="133"/>
        <v>台北市</v>
      </c>
      <c r="O2131">
        <f t="shared" si="134"/>
        <v>138000</v>
      </c>
      <c r="P2131" t="str">
        <f>_xlfn.XLOOKUP(N2131,區隔!$B$3:$B$20,區隔!C$3:C$20,0)</f>
        <v>北部</v>
      </c>
      <c r="Q2131" t="str">
        <f>LOOKUP(C2131,區隔!$F$3:$F$5,區隔!$E$3:$E$5)</f>
        <v>大坪數</v>
      </c>
      <c r="R2131">
        <f t="shared" si="135"/>
        <v>20</v>
      </c>
    </row>
    <row r="2132" spans="1:18" x14ac:dyDescent="0.3">
      <c r="A2132" s="7" t="s">
        <v>4332</v>
      </c>
      <c r="B2132" t="s">
        <v>1</v>
      </c>
      <c r="C2132">
        <v>49</v>
      </c>
      <c r="D2132" t="s">
        <v>483</v>
      </c>
      <c r="E2132" t="s">
        <v>53</v>
      </c>
      <c r="F2132" t="s">
        <v>2191</v>
      </c>
      <c r="G2132" t="s">
        <v>89</v>
      </c>
      <c r="H2132" t="str" cm="1">
        <f t="array" ref="H2132:I2132">_xlfn.TEXTSPLIT(SUBSTITUTE(D2132,"樓",""),"/",,,0)</f>
        <v>6</v>
      </c>
      <c r="I2132" t="str">
        <v>13</v>
      </c>
      <c r="J2132" cm="1">
        <f t="array" ref="J2132">GetNumByUnit(E2132,"房")</f>
        <v>3</v>
      </c>
      <c r="K2132" cm="1">
        <f t="array" ref="K2132">GetNumByUnit(E2132,"廳")</f>
        <v>2</v>
      </c>
      <c r="L2132" cm="1">
        <f t="array" ref="L2132">GetNumByUnit(E2132,"衛")</f>
        <v>2</v>
      </c>
      <c r="M2132" t="str">
        <f t="shared" si="132"/>
        <v xml:space="preserve">桃園市八德區介壽路二段  </v>
      </c>
      <c r="N2132" t="str">
        <f t="shared" si="133"/>
        <v>桃園市</v>
      </c>
      <c r="O2132">
        <f t="shared" si="134"/>
        <v>28000</v>
      </c>
      <c r="P2132" t="str">
        <f>_xlfn.XLOOKUP(N2132,區隔!$B$3:$B$20,區隔!C$3:C$20,0)</f>
        <v>北部</v>
      </c>
      <c r="Q2132" t="str">
        <f>LOOKUP(C2132,區隔!$F$3:$F$5,區隔!$E$3:$E$5)</f>
        <v>大坪數</v>
      </c>
      <c r="R2132">
        <f t="shared" si="135"/>
        <v>20</v>
      </c>
    </row>
    <row r="2133" spans="1:18" x14ac:dyDescent="0.3">
      <c r="A2133" s="7" t="s">
        <v>4333</v>
      </c>
      <c r="B2133" t="s">
        <v>1</v>
      </c>
      <c r="C2133">
        <v>21.09</v>
      </c>
      <c r="D2133" t="s">
        <v>220</v>
      </c>
      <c r="E2133" t="s">
        <v>141</v>
      </c>
      <c r="F2133" t="s">
        <v>4334</v>
      </c>
      <c r="G2133" t="s">
        <v>331</v>
      </c>
      <c r="H2133" t="str" cm="1">
        <f t="array" ref="H2133:I2133">_xlfn.TEXTSPLIT(SUBSTITUTE(D2133,"樓",""),"/",,,0)</f>
        <v>2</v>
      </c>
      <c r="I2133" t="str">
        <v>4</v>
      </c>
      <c r="J2133" cm="1">
        <f t="array" ref="J2133">GetNumByUnit(E2133,"房")</f>
        <v>2</v>
      </c>
      <c r="K2133" cm="1">
        <f t="array" ref="K2133">GetNumByUnit(E2133,"廳")</f>
        <v>1</v>
      </c>
      <c r="L2133" cm="1">
        <f t="array" ref="L2133">GetNumByUnit(E2133,"衛")</f>
        <v>1</v>
      </c>
      <c r="M2133" t="str">
        <f t="shared" si="132"/>
        <v xml:space="preserve">台中市北屯區三光巷  </v>
      </c>
      <c r="N2133" t="str">
        <f t="shared" si="133"/>
        <v>台中市</v>
      </c>
      <c r="O2133">
        <f t="shared" si="134"/>
        <v>15000</v>
      </c>
      <c r="P2133" t="str">
        <f>_xlfn.XLOOKUP(N2133,區隔!$B$3:$B$20,區隔!C$3:C$20,0)</f>
        <v>中部</v>
      </c>
      <c r="Q2133" t="str">
        <f>LOOKUP(C2133,區隔!$F$3:$F$5,區隔!$E$3:$E$5)</f>
        <v>中坪數</v>
      </c>
      <c r="R2133">
        <f t="shared" si="135"/>
        <v>10</v>
      </c>
    </row>
    <row r="2134" spans="1:18" x14ac:dyDescent="0.3">
      <c r="A2134" s="7" t="s">
        <v>4336</v>
      </c>
      <c r="B2134" t="s">
        <v>1</v>
      </c>
      <c r="C2134">
        <v>23.34</v>
      </c>
      <c r="D2134" t="s">
        <v>1913</v>
      </c>
      <c r="E2134" t="s">
        <v>141</v>
      </c>
      <c r="F2134" t="s">
        <v>4337</v>
      </c>
      <c r="G2134" t="s">
        <v>288</v>
      </c>
      <c r="H2134" t="str" cm="1">
        <f t="array" ref="H2134:I2134">_xlfn.TEXTSPLIT(SUBSTITUTE(D2134,"樓",""),"/",,,0)</f>
        <v>24</v>
      </c>
      <c r="I2134" t="str">
        <v>24</v>
      </c>
      <c r="J2134" cm="1">
        <f t="array" ref="J2134">GetNumByUnit(E2134,"房")</f>
        <v>2</v>
      </c>
      <c r="K2134" cm="1">
        <f t="array" ref="K2134">GetNumByUnit(E2134,"廳")</f>
        <v>1</v>
      </c>
      <c r="L2134" cm="1">
        <f t="array" ref="L2134">GetNumByUnit(E2134,"衛")</f>
        <v>1</v>
      </c>
      <c r="M2134" t="str">
        <f t="shared" si="132"/>
        <v xml:space="preserve">高雄市三民區鼎強街  </v>
      </c>
      <c r="N2134" t="str">
        <f t="shared" si="133"/>
        <v>高雄市</v>
      </c>
      <c r="O2134">
        <f t="shared" si="134"/>
        <v>19000</v>
      </c>
      <c r="P2134" t="str">
        <f>_xlfn.XLOOKUP(N2134,區隔!$B$3:$B$20,區隔!C$3:C$20,0)</f>
        <v>南部</v>
      </c>
      <c r="Q2134" t="str">
        <f>LOOKUP(C2134,區隔!$F$3:$F$5,區隔!$E$3:$E$5)</f>
        <v>中坪數</v>
      </c>
      <c r="R2134">
        <f t="shared" si="135"/>
        <v>30</v>
      </c>
    </row>
    <row r="2135" spans="1:18" x14ac:dyDescent="0.3">
      <c r="A2135" s="7" t="s">
        <v>4338</v>
      </c>
      <c r="B2135" t="s">
        <v>1</v>
      </c>
      <c r="C2135">
        <v>51.23</v>
      </c>
      <c r="D2135" t="s">
        <v>731</v>
      </c>
      <c r="E2135" t="s">
        <v>53</v>
      </c>
      <c r="F2135" t="s">
        <v>4339</v>
      </c>
      <c r="G2135" t="s">
        <v>29</v>
      </c>
      <c r="H2135" t="str" cm="1">
        <f t="array" ref="H2135:I2135">_xlfn.TEXTSPLIT(SUBSTITUTE(D2135,"樓",""),"/",,,0)</f>
        <v>20</v>
      </c>
      <c r="I2135" t="str">
        <v>24</v>
      </c>
      <c r="J2135" cm="1">
        <f t="array" ref="J2135">GetNumByUnit(E2135,"房")</f>
        <v>3</v>
      </c>
      <c r="K2135" cm="1">
        <f t="array" ref="K2135">GetNumByUnit(E2135,"廳")</f>
        <v>2</v>
      </c>
      <c r="L2135" cm="1">
        <f t="array" ref="L2135">GetNumByUnit(E2135,"衛")</f>
        <v>2</v>
      </c>
      <c r="M2135" t="str">
        <f t="shared" si="132"/>
        <v xml:space="preserve"> 桃園市八德區中正一路  </v>
      </c>
      <c r="N2135" t="str">
        <f t="shared" si="133"/>
        <v>桃園市</v>
      </c>
      <c r="O2135">
        <f t="shared" si="134"/>
        <v>25000</v>
      </c>
      <c r="P2135" t="str">
        <f>_xlfn.XLOOKUP(N2135,區隔!$B$3:$B$20,區隔!C$3:C$20,0)</f>
        <v>北部</v>
      </c>
      <c r="Q2135" t="str">
        <f>LOOKUP(C2135,區隔!$F$3:$F$5,區隔!$E$3:$E$5)</f>
        <v>大坪數</v>
      </c>
      <c r="R2135">
        <f t="shared" si="135"/>
        <v>30</v>
      </c>
    </row>
    <row r="2136" spans="1:18" x14ac:dyDescent="0.3">
      <c r="A2136" s="7" t="s">
        <v>4340</v>
      </c>
      <c r="B2136" t="s">
        <v>1</v>
      </c>
      <c r="C2136">
        <v>46.4</v>
      </c>
      <c r="D2136" t="s">
        <v>693</v>
      </c>
      <c r="E2136" t="s">
        <v>260</v>
      </c>
      <c r="F2136" t="s">
        <v>4341</v>
      </c>
      <c r="G2136" t="s">
        <v>228</v>
      </c>
      <c r="H2136" t="str" cm="1">
        <f t="array" ref="H2136:I2136">_xlfn.TEXTSPLIT(SUBSTITUTE(D2136,"樓",""),"/",,,0)</f>
        <v>1-2</v>
      </c>
      <c r="I2136" t="str">
        <v>12</v>
      </c>
      <c r="J2136" cm="1">
        <f t="array" ref="J2136">GetNumByUnit(E2136,"房")</f>
        <v>1</v>
      </c>
      <c r="K2136" cm="1">
        <f t="array" ref="K2136">GetNumByUnit(E2136,"廳")</f>
        <v>2</v>
      </c>
      <c r="L2136" cm="1">
        <f t="array" ref="L2136">GetNumByUnit(E2136,"衛")</f>
        <v>2</v>
      </c>
      <c r="M2136" t="str">
        <f t="shared" si="132"/>
        <v xml:space="preserve">台中市西區五權路  </v>
      </c>
      <c r="N2136" t="str">
        <f t="shared" si="133"/>
        <v>台中市</v>
      </c>
      <c r="O2136">
        <f t="shared" si="134"/>
        <v>35000</v>
      </c>
      <c r="P2136" t="str">
        <f>_xlfn.XLOOKUP(N2136,區隔!$B$3:$B$20,區隔!C$3:C$20,0)</f>
        <v>中部</v>
      </c>
      <c r="Q2136" t="str">
        <f>LOOKUP(C2136,區隔!$F$3:$F$5,區隔!$E$3:$E$5)</f>
        <v>大坪數</v>
      </c>
      <c r="R2136">
        <f t="shared" si="135"/>
        <v>20</v>
      </c>
    </row>
    <row r="2137" spans="1:18" x14ac:dyDescent="0.3">
      <c r="A2137" s="7" t="s">
        <v>4343</v>
      </c>
      <c r="B2137" t="s">
        <v>1</v>
      </c>
      <c r="C2137">
        <v>18.12</v>
      </c>
      <c r="D2137" t="s">
        <v>226</v>
      </c>
      <c r="E2137" t="s">
        <v>56</v>
      </c>
      <c r="F2137" t="s">
        <v>4344</v>
      </c>
      <c r="G2137" t="s">
        <v>1466</v>
      </c>
      <c r="H2137" t="str" cm="1">
        <f t="array" ref="H2137:I2137">_xlfn.TEXTSPLIT(SUBSTITUTE(D2137,"樓",""),"/",,,0)</f>
        <v>7</v>
      </c>
      <c r="I2137" t="str">
        <v>7</v>
      </c>
      <c r="J2137" cm="1">
        <f t="array" ref="J2137">GetNumByUnit(E2137,"房")</f>
        <v>1</v>
      </c>
      <c r="K2137" cm="1">
        <f t="array" ref="K2137">GetNumByUnit(E2137,"廳")</f>
        <v>1</v>
      </c>
      <c r="L2137" cm="1">
        <f t="array" ref="L2137">GetNumByUnit(E2137,"衛")</f>
        <v>1</v>
      </c>
      <c r="M2137" t="str">
        <f t="shared" si="132"/>
        <v xml:space="preserve">台中市北區文昌東二街  </v>
      </c>
      <c r="N2137" t="str">
        <f t="shared" si="133"/>
        <v>台中市</v>
      </c>
      <c r="O2137">
        <f t="shared" si="134"/>
        <v>16500</v>
      </c>
      <c r="P2137" t="str">
        <f>_xlfn.XLOOKUP(N2137,區隔!$B$3:$B$20,區隔!C$3:C$20,0)</f>
        <v>中部</v>
      </c>
      <c r="Q2137" t="str">
        <f>LOOKUP(C2137,區隔!$F$3:$F$5,區隔!$E$3:$E$5)</f>
        <v>中坪數</v>
      </c>
      <c r="R2137">
        <f t="shared" si="135"/>
        <v>10</v>
      </c>
    </row>
    <row r="2138" spans="1:18" x14ac:dyDescent="0.3">
      <c r="A2138" s="7" t="s">
        <v>4345</v>
      </c>
      <c r="B2138" t="s">
        <v>1</v>
      </c>
      <c r="C2138">
        <v>117.82</v>
      </c>
      <c r="D2138" t="s">
        <v>1266</v>
      </c>
      <c r="E2138" t="s">
        <v>1423</v>
      </c>
      <c r="F2138" t="s">
        <v>4346</v>
      </c>
      <c r="G2138" t="s">
        <v>1089</v>
      </c>
      <c r="H2138" t="str" cm="1">
        <f t="array" ref="H2138:I2138">_xlfn.TEXTSPLIT(SUBSTITUTE(D2138,"樓",""),"/",,,0)</f>
        <v>1-4</v>
      </c>
      <c r="I2138" t="str">
        <v>4</v>
      </c>
      <c r="J2138" cm="1">
        <f t="array" ref="J2138">GetNumByUnit(E2138,"房")</f>
        <v>4</v>
      </c>
      <c r="K2138" cm="1">
        <f t="array" ref="K2138">GetNumByUnit(E2138,"廳")</f>
        <v>2</v>
      </c>
      <c r="L2138" cm="1">
        <f t="array" ref="L2138">GetNumByUnit(E2138,"衛")</f>
        <v>4</v>
      </c>
      <c r="M2138" t="str">
        <f t="shared" si="132"/>
        <v xml:space="preserve">高雄市三民區林森一路  </v>
      </c>
      <c r="N2138" t="str">
        <f t="shared" si="133"/>
        <v>高雄市</v>
      </c>
      <c r="O2138">
        <f t="shared" si="134"/>
        <v>110000</v>
      </c>
      <c r="P2138" t="str">
        <f>_xlfn.XLOOKUP(N2138,區隔!$B$3:$B$20,區隔!C$3:C$20,0)</f>
        <v>南部</v>
      </c>
      <c r="Q2138" t="str">
        <f>LOOKUP(C2138,區隔!$F$3:$F$5,區隔!$E$3:$E$5)</f>
        <v>大坪數</v>
      </c>
      <c r="R2138">
        <f t="shared" si="135"/>
        <v>10</v>
      </c>
    </row>
    <row r="2139" spans="1:18" x14ac:dyDescent="0.3">
      <c r="A2139" s="7" t="s">
        <v>4347</v>
      </c>
      <c r="B2139" t="s">
        <v>1</v>
      </c>
      <c r="C2139">
        <v>27.93</v>
      </c>
      <c r="D2139" t="s">
        <v>62</v>
      </c>
      <c r="E2139" t="s">
        <v>51</v>
      </c>
      <c r="F2139" t="s">
        <v>4070</v>
      </c>
      <c r="G2139" t="s">
        <v>214</v>
      </c>
      <c r="H2139" t="str" cm="1">
        <f t="array" ref="H2139:I2139">_xlfn.TEXTSPLIT(SUBSTITUTE(D2139,"樓",""),"/",,,0)</f>
        <v>8</v>
      </c>
      <c r="I2139" t="str">
        <v>12</v>
      </c>
      <c r="J2139" cm="1">
        <f t="array" ref="J2139">GetNumByUnit(E2139,"房")</f>
        <v>2</v>
      </c>
      <c r="K2139" cm="1">
        <f t="array" ref="K2139">GetNumByUnit(E2139,"廳")</f>
        <v>2</v>
      </c>
      <c r="L2139" cm="1">
        <f t="array" ref="L2139">GetNumByUnit(E2139,"衛")</f>
        <v>2</v>
      </c>
      <c r="M2139" t="str">
        <f t="shared" si="132"/>
        <v xml:space="preserve">高雄市前鎮區三多三路  </v>
      </c>
      <c r="N2139" t="str">
        <f t="shared" si="133"/>
        <v>高雄市</v>
      </c>
      <c r="O2139">
        <f t="shared" si="134"/>
        <v>18000</v>
      </c>
      <c r="P2139" t="str">
        <f>_xlfn.XLOOKUP(N2139,區隔!$B$3:$B$20,區隔!C$3:C$20,0)</f>
        <v>南部</v>
      </c>
      <c r="Q2139" t="str">
        <f>LOOKUP(C2139,區隔!$F$3:$F$5,區隔!$E$3:$E$5)</f>
        <v>中坪數</v>
      </c>
      <c r="R2139">
        <f t="shared" si="135"/>
        <v>20</v>
      </c>
    </row>
    <row r="2140" spans="1:18" x14ac:dyDescent="0.3">
      <c r="A2140" s="7" t="s">
        <v>4348</v>
      </c>
      <c r="B2140" t="s">
        <v>1</v>
      </c>
      <c r="C2140">
        <v>35.76</v>
      </c>
      <c r="D2140" t="s">
        <v>1987</v>
      </c>
      <c r="E2140" t="s">
        <v>1136</v>
      </c>
      <c r="F2140" t="s">
        <v>1810</v>
      </c>
      <c r="G2140" t="s">
        <v>87</v>
      </c>
      <c r="H2140" t="str" cm="1">
        <f t="array" ref="H2140:I2140">_xlfn.TEXTSPLIT(SUBSTITUTE(D2140,"樓",""),"/",,,0)</f>
        <v>15</v>
      </c>
      <c r="I2140" t="str">
        <v>26</v>
      </c>
      <c r="J2140" cm="1">
        <f t="array" ref="J2140">GetNumByUnit(E2140,"房")</f>
        <v>2</v>
      </c>
      <c r="K2140" t="str" cm="1">
        <f t="array" ref="K2140">GetNumByUnit(E2140,"廳")</f>
        <v/>
      </c>
      <c r="L2140" cm="1">
        <f t="array" ref="L2140">GetNumByUnit(E2140,"衛")</f>
        <v>1</v>
      </c>
      <c r="M2140" t="str">
        <f t="shared" si="132"/>
        <v xml:space="preserve">台中市西屯區臺灣大道四段  </v>
      </c>
      <c r="N2140" t="str">
        <f t="shared" si="133"/>
        <v>台中市</v>
      </c>
      <c r="O2140">
        <f t="shared" si="134"/>
        <v>24000</v>
      </c>
      <c r="P2140" t="str">
        <f>_xlfn.XLOOKUP(N2140,區隔!$B$3:$B$20,區隔!C$3:C$20,0)</f>
        <v>中部</v>
      </c>
      <c r="Q2140" t="str">
        <f>LOOKUP(C2140,區隔!$F$3:$F$5,區隔!$E$3:$E$5)</f>
        <v>大坪數</v>
      </c>
      <c r="R2140">
        <f t="shared" si="135"/>
        <v>30</v>
      </c>
    </row>
    <row r="2141" spans="1:18" x14ac:dyDescent="0.3">
      <c r="A2141" s="7" t="s">
        <v>4349</v>
      </c>
      <c r="B2141" t="s">
        <v>1</v>
      </c>
      <c r="C2141">
        <v>12.15</v>
      </c>
      <c r="D2141" t="s">
        <v>660</v>
      </c>
      <c r="E2141" t="s">
        <v>56</v>
      </c>
      <c r="F2141" t="s">
        <v>3455</v>
      </c>
      <c r="G2141" t="s">
        <v>331</v>
      </c>
      <c r="H2141" t="str" cm="1">
        <f t="array" ref="H2141:I2141">_xlfn.TEXTSPLIT(SUBSTITUTE(D2141,"樓",""),"/",,,0)</f>
        <v>3</v>
      </c>
      <c r="I2141" t="str">
        <v>13</v>
      </c>
      <c r="J2141" cm="1">
        <f t="array" ref="J2141">GetNumByUnit(E2141,"房")</f>
        <v>1</v>
      </c>
      <c r="K2141" cm="1">
        <f t="array" ref="K2141">GetNumByUnit(E2141,"廳")</f>
        <v>1</v>
      </c>
      <c r="L2141" cm="1">
        <f t="array" ref="L2141">GetNumByUnit(E2141,"衛")</f>
        <v>1</v>
      </c>
      <c r="M2141" t="str">
        <f t="shared" si="132"/>
        <v xml:space="preserve">高雄市鼓山區博愛二路  </v>
      </c>
      <c r="N2141" t="str">
        <f t="shared" si="133"/>
        <v>高雄市</v>
      </c>
      <c r="O2141">
        <f t="shared" si="134"/>
        <v>15000</v>
      </c>
      <c r="P2141" t="str">
        <f>_xlfn.XLOOKUP(N2141,區隔!$B$3:$B$20,區隔!C$3:C$20,0)</f>
        <v>南部</v>
      </c>
      <c r="Q2141" t="str">
        <f>LOOKUP(C2141,區隔!$F$3:$F$5,區隔!$E$3:$E$5)</f>
        <v>小坪數</v>
      </c>
      <c r="R2141">
        <f t="shared" si="135"/>
        <v>20</v>
      </c>
    </row>
    <row r="2142" spans="1:18" x14ac:dyDescent="0.3">
      <c r="A2142" s="7" t="s">
        <v>4350</v>
      </c>
      <c r="B2142" t="s">
        <v>1</v>
      </c>
      <c r="C2142">
        <v>46.55</v>
      </c>
      <c r="D2142" t="s">
        <v>166</v>
      </c>
      <c r="E2142" t="s">
        <v>53</v>
      </c>
      <c r="F2142" t="s">
        <v>4351</v>
      </c>
      <c r="G2142" t="s">
        <v>143</v>
      </c>
      <c r="H2142" t="str" cm="1">
        <f t="array" ref="H2142:I2142">_xlfn.TEXTSPLIT(SUBSTITUTE(D2142,"樓",""),"/",,,0)</f>
        <v>6</v>
      </c>
      <c r="I2142" t="str">
        <v>7</v>
      </c>
      <c r="J2142" cm="1">
        <f t="array" ref="J2142">GetNumByUnit(E2142,"房")</f>
        <v>3</v>
      </c>
      <c r="K2142" cm="1">
        <f t="array" ref="K2142">GetNumByUnit(E2142,"廳")</f>
        <v>2</v>
      </c>
      <c r="L2142" cm="1">
        <f t="array" ref="L2142">GetNumByUnit(E2142,"衛")</f>
        <v>2</v>
      </c>
      <c r="M2142" t="str">
        <f t="shared" si="132"/>
        <v xml:space="preserve">台中市西屯區至善路  </v>
      </c>
      <c r="N2142" t="str">
        <f t="shared" si="133"/>
        <v>台中市</v>
      </c>
      <c r="O2142">
        <f t="shared" si="134"/>
        <v>36000</v>
      </c>
      <c r="P2142" t="str">
        <f>_xlfn.XLOOKUP(N2142,區隔!$B$3:$B$20,區隔!C$3:C$20,0)</f>
        <v>中部</v>
      </c>
      <c r="Q2142" t="str">
        <f>LOOKUP(C2142,區隔!$F$3:$F$5,區隔!$E$3:$E$5)</f>
        <v>大坪數</v>
      </c>
      <c r="R2142">
        <f t="shared" si="135"/>
        <v>10</v>
      </c>
    </row>
    <row r="2143" spans="1:18" x14ac:dyDescent="0.3">
      <c r="A2143" s="7" t="s">
        <v>4352</v>
      </c>
      <c r="B2143" t="s">
        <v>1</v>
      </c>
      <c r="C2143">
        <v>33.94</v>
      </c>
      <c r="D2143" t="s">
        <v>95</v>
      </c>
      <c r="E2143" t="s">
        <v>51</v>
      </c>
      <c r="F2143" t="s">
        <v>2841</v>
      </c>
      <c r="G2143" t="s">
        <v>1497</v>
      </c>
      <c r="H2143" t="str" cm="1">
        <f t="array" ref="H2143:I2143">_xlfn.TEXTSPLIT(SUBSTITUTE(D2143,"樓",""),"/",,,0)</f>
        <v>8</v>
      </c>
      <c r="I2143" t="str">
        <v>15</v>
      </c>
      <c r="J2143" cm="1">
        <f t="array" ref="J2143">GetNumByUnit(E2143,"房")</f>
        <v>2</v>
      </c>
      <c r="K2143" cm="1">
        <f t="array" ref="K2143">GetNumByUnit(E2143,"廳")</f>
        <v>2</v>
      </c>
      <c r="L2143" cm="1">
        <f t="array" ref="L2143">GetNumByUnit(E2143,"衛")</f>
        <v>2</v>
      </c>
      <c r="M2143" t="str">
        <f t="shared" si="132"/>
        <v xml:space="preserve">台中市西區忠明南路  </v>
      </c>
      <c r="N2143" t="str">
        <f t="shared" si="133"/>
        <v>台中市</v>
      </c>
      <c r="O2143">
        <f t="shared" si="134"/>
        <v>28500</v>
      </c>
      <c r="P2143" t="str">
        <f>_xlfn.XLOOKUP(N2143,區隔!$B$3:$B$20,區隔!C$3:C$20,0)</f>
        <v>中部</v>
      </c>
      <c r="Q2143" t="str">
        <f>LOOKUP(C2143,區隔!$F$3:$F$5,區隔!$E$3:$E$5)</f>
        <v>大坪數</v>
      </c>
      <c r="R2143">
        <f t="shared" si="135"/>
        <v>20</v>
      </c>
    </row>
    <row r="2144" spans="1:18" x14ac:dyDescent="0.3">
      <c r="A2144" s="7" t="s">
        <v>4353</v>
      </c>
      <c r="B2144" t="s">
        <v>1</v>
      </c>
      <c r="C2144">
        <v>44.8</v>
      </c>
      <c r="D2144" t="s">
        <v>248</v>
      </c>
      <c r="E2144" t="s">
        <v>66</v>
      </c>
      <c r="F2144" t="s">
        <v>4354</v>
      </c>
      <c r="G2144" t="s">
        <v>999</v>
      </c>
      <c r="H2144" t="str" cm="1">
        <f t="array" ref="H2144:I2144">_xlfn.TEXTSPLIT(SUBSTITUTE(D2144,"樓",""),"/",,,0)</f>
        <v>3</v>
      </c>
      <c r="I2144" t="str">
        <v>7</v>
      </c>
      <c r="J2144" cm="1">
        <f t="array" ref="J2144">GetNumByUnit(E2144,"房")</f>
        <v>4</v>
      </c>
      <c r="K2144" cm="1">
        <f t="array" ref="K2144">GetNumByUnit(E2144,"廳")</f>
        <v>2</v>
      </c>
      <c r="L2144" cm="1">
        <f t="array" ref="L2144">GetNumByUnit(E2144,"衛")</f>
        <v>2</v>
      </c>
      <c r="M2144" t="str">
        <f t="shared" si="132"/>
        <v xml:space="preserve">台中市西屯區福林路  </v>
      </c>
      <c r="N2144" t="str">
        <f t="shared" si="133"/>
        <v>台中市</v>
      </c>
      <c r="O2144">
        <f t="shared" si="134"/>
        <v>26000</v>
      </c>
      <c r="P2144" t="str">
        <f>_xlfn.XLOOKUP(N2144,區隔!$B$3:$B$20,區隔!C$3:C$20,0)</f>
        <v>中部</v>
      </c>
      <c r="Q2144" t="str">
        <f>LOOKUP(C2144,區隔!$F$3:$F$5,區隔!$E$3:$E$5)</f>
        <v>大坪數</v>
      </c>
      <c r="R2144">
        <f t="shared" si="135"/>
        <v>10</v>
      </c>
    </row>
    <row r="2145" spans="1:18" x14ac:dyDescent="0.3">
      <c r="A2145" s="7" t="s">
        <v>1242</v>
      </c>
      <c r="B2145" t="s">
        <v>1</v>
      </c>
      <c r="C2145">
        <v>41.38</v>
      </c>
      <c r="D2145" t="s">
        <v>442</v>
      </c>
      <c r="E2145" t="s">
        <v>53</v>
      </c>
      <c r="F2145" t="s">
        <v>339</v>
      </c>
      <c r="G2145" t="s">
        <v>228</v>
      </c>
      <c r="H2145" t="str" cm="1">
        <f t="array" ref="H2145:I2145">_xlfn.TEXTSPLIT(SUBSTITUTE(D2145,"樓",""),"/",,,0)</f>
        <v>5</v>
      </c>
      <c r="I2145" t="str">
        <v>7</v>
      </c>
      <c r="J2145" cm="1">
        <f t="array" ref="J2145">GetNumByUnit(E2145,"房")</f>
        <v>3</v>
      </c>
      <c r="K2145" cm="1">
        <f t="array" ref="K2145">GetNumByUnit(E2145,"廳")</f>
        <v>2</v>
      </c>
      <c r="L2145" cm="1">
        <f t="array" ref="L2145">GetNumByUnit(E2145,"衛")</f>
        <v>2</v>
      </c>
      <c r="M2145" t="str">
        <f t="shared" si="132"/>
        <v xml:space="preserve">台北市文山區政大二街  </v>
      </c>
      <c r="N2145" t="str">
        <f t="shared" si="133"/>
        <v>台北市</v>
      </c>
      <c r="O2145">
        <f t="shared" si="134"/>
        <v>35000</v>
      </c>
      <c r="P2145" t="str">
        <f>_xlfn.XLOOKUP(N2145,區隔!$B$3:$B$20,區隔!C$3:C$20,0)</f>
        <v>北部</v>
      </c>
      <c r="Q2145" t="str">
        <f>LOOKUP(C2145,區隔!$F$3:$F$5,區隔!$E$3:$E$5)</f>
        <v>大坪數</v>
      </c>
      <c r="R2145">
        <f t="shared" si="135"/>
        <v>10</v>
      </c>
    </row>
    <row r="2146" spans="1:18" x14ac:dyDescent="0.3">
      <c r="A2146" s="7" t="s">
        <v>4355</v>
      </c>
      <c r="B2146" t="s">
        <v>1</v>
      </c>
      <c r="C2146">
        <v>21</v>
      </c>
      <c r="D2146" t="s">
        <v>63</v>
      </c>
      <c r="E2146" t="s">
        <v>53</v>
      </c>
      <c r="F2146" t="s">
        <v>4356</v>
      </c>
      <c r="G2146" t="s">
        <v>18</v>
      </c>
      <c r="H2146" t="str" cm="1">
        <f t="array" ref="H2146:I2146">_xlfn.TEXTSPLIT(SUBSTITUTE(D2146,"樓",""),"/",,,0)</f>
        <v>5</v>
      </c>
      <c r="I2146" t="str">
        <v>5</v>
      </c>
      <c r="J2146" cm="1">
        <f t="array" ref="J2146">GetNumByUnit(E2146,"房")</f>
        <v>3</v>
      </c>
      <c r="K2146" cm="1">
        <f t="array" ref="K2146">GetNumByUnit(E2146,"廳")</f>
        <v>2</v>
      </c>
      <c r="L2146" cm="1">
        <f t="array" ref="L2146">GetNumByUnit(E2146,"衛")</f>
        <v>2</v>
      </c>
      <c r="M2146" t="str">
        <f t="shared" si="132"/>
        <v xml:space="preserve">新北市板橋區南雅南路一段  </v>
      </c>
      <c r="N2146" t="str">
        <f t="shared" si="133"/>
        <v>新北市</v>
      </c>
      <c r="O2146">
        <f t="shared" si="134"/>
        <v>22000</v>
      </c>
      <c r="P2146" t="str">
        <f>_xlfn.XLOOKUP(N2146,區隔!$B$3:$B$20,區隔!C$3:C$20,0)</f>
        <v>北部</v>
      </c>
      <c r="Q2146" t="str">
        <f>LOOKUP(C2146,區隔!$F$3:$F$5,區隔!$E$3:$E$5)</f>
        <v>中坪數</v>
      </c>
      <c r="R2146">
        <f t="shared" si="135"/>
        <v>10</v>
      </c>
    </row>
    <row r="2147" spans="1:18" x14ac:dyDescent="0.3">
      <c r="A2147" s="7" t="s">
        <v>4357</v>
      </c>
      <c r="B2147" t="s">
        <v>1</v>
      </c>
      <c r="C2147">
        <v>33.29</v>
      </c>
      <c r="D2147" t="s">
        <v>151</v>
      </c>
      <c r="E2147" t="s">
        <v>53</v>
      </c>
      <c r="F2147" t="s">
        <v>3159</v>
      </c>
      <c r="G2147" t="s">
        <v>29</v>
      </c>
      <c r="H2147" t="str" cm="1">
        <f t="array" ref="H2147:I2147">_xlfn.TEXTSPLIT(SUBSTITUTE(D2147,"樓",""),"/",,,0)</f>
        <v>6</v>
      </c>
      <c r="I2147" t="str">
        <v>14</v>
      </c>
      <c r="J2147" cm="1">
        <f t="array" ref="J2147">GetNumByUnit(E2147,"房")</f>
        <v>3</v>
      </c>
      <c r="K2147" cm="1">
        <f t="array" ref="K2147">GetNumByUnit(E2147,"廳")</f>
        <v>2</v>
      </c>
      <c r="L2147" cm="1">
        <f t="array" ref="L2147">GetNumByUnit(E2147,"衛")</f>
        <v>2</v>
      </c>
      <c r="M2147" t="str">
        <f t="shared" si="132"/>
        <v xml:space="preserve">新北市林口區文化二路一段  </v>
      </c>
      <c r="N2147" t="str">
        <f t="shared" si="133"/>
        <v>新北市</v>
      </c>
      <c r="O2147">
        <f t="shared" si="134"/>
        <v>25000</v>
      </c>
      <c r="P2147" t="str">
        <f>_xlfn.XLOOKUP(N2147,區隔!$B$3:$B$20,區隔!C$3:C$20,0)</f>
        <v>北部</v>
      </c>
      <c r="Q2147" t="str">
        <f>LOOKUP(C2147,區隔!$F$3:$F$5,區隔!$E$3:$E$5)</f>
        <v>大坪數</v>
      </c>
      <c r="R2147">
        <f t="shared" si="135"/>
        <v>20</v>
      </c>
    </row>
    <row r="2148" spans="1:18" x14ac:dyDescent="0.3">
      <c r="A2148" s="7" t="s">
        <v>4358</v>
      </c>
      <c r="B2148" t="s">
        <v>1</v>
      </c>
      <c r="C2148">
        <v>45.28</v>
      </c>
      <c r="D2148" t="s">
        <v>299</v>
      </c>
      <c r="E2148" t="s">
        <v>53</v>
      </c>
      <c r="F2148" t="s">
        <v>2747</v>
      </c>
      <c r="G2148" t="s">
        <v>26</v>
      </c>
      <c r="H2148" t="str" cm="1">
        <f t="array" ref="H2148:I2148">_xlfn.TEXTSPLIT(SUBSTITUTE(D2148,"樓",""),"/",,,0)</f>
        <v>4</v>
      </c>
      <c r="I2148" t="str">
        <v>15</v>
      </c>
      <c r="J2148" cm="1">
        <f t="array" ref="J2148">GetNumByUnit(E2148,"房")</f>
        <v>3</v>
      </c>
      <c r="K2148" cm="1">
        <f t="array" ref="K2148">GetNumByUnit(E2148,"廳")</f>
        <v>2</v>
      </c>
      <c r="L2148" cm="1">
        <f t="array" ref="L2148">GetNumByUnit(E2148,"衛")</f>
        <v>2</v>
      </c>
      <c r="M2148" t="str">
        <f t="shared" si="132"/>
        <v xml:space="preserve">新北市三峽區大德路  </v>
      </c>
      <c r="N2148" t="str">
        <f t="shared" si="133"/>
        <v>新北市</v>
      </c>
      <c r="O2148">
        <f t="shared" si="134"/>
        <v>32000</v>
      </c>
      <c r="P2148" t="str">
        <f>_xlfn.XLOOKUP(N2148,區隔!$B$3:$B$20,區隔!C$3:C$20,0)</f>
        <v>北部</v>
      </c>
      <c r="Q2148" t="str">
        <f>LOOKUP(C2148,區隔!$F$3:$F$5,區隔!$E$3:$E$5)</f>
        <v>大坪數</v>
      </c>
      <c r="R2148">
        <f t="shared" si="135"/>
        <v>20</v>
      </c>
    </row>
    <row r="2149" spans="1:18" x14ac:dyDescent="0.3">
      <c r="A2149" s="7" t="s">
        <v>4360</v>
      </c>
      <c r="B2149" t="s">
        <v>1</v>
      </c>
      <c r="C2149">
        <v>38.5</v>
      </c>
      <c r="D2149" t="s">
        <v>88</v>
      </c>
      <c r="E2149" t="s">
        <v>537</v>
      </c>
      <c r="F2149" t="s">
        <v>2194</v>
      </c>
      <c r="G2149" t="s">
        <v>493</v>
      </c>
      <c r="H2149" t="str" cm="1">
        <f t="array" ref="H2149:I2149">_xlfn.TEXTSPLIT(SUBSTITUTE(D2149,"樓",""),"/",,,0)</f>
        <v>2</v>
      </c>
      <c r="I2149" t="str">
        <v>5</v>
      </c>
      <c r="J2149" cm="1">
        <f t="array" ref="J2149">GetNumByUnit(E2149,"房")</f>
        <v>3</v>
      </c>
      <c r="K2149" cm="1">
        <f t="array" ref="K2149">GetNumByUnit(E2149,"廳")</f>
        <v>2</v>
      </c>
      <c r="L2149" cm="1">
        <f t="array" ref="L2149">GetNumByUnit(E2149,"衛")</f>
        <v>5</v>
      </c>
      <c r="M2149" t="str">
        <f t="shared" si="132"/>
        <v xml:space="preserve">台中市西屯區工業區一路  </v>
      </c>
      <c r="N2149" t="str">
        <f t="shared" si="133"/>
        <v>台中市</v>
      </c>
      <c r="O2149">
        <f t="shared" si="134"/>
        <v>20000</v>
      </c>
      <c r="P2149" t="str">
        <f>_xlfn.XLOOKUP(N2149,區隔!$B$3:$B$20,區隔!C$3:C$20,0)</f>
        <v>中部</v>
      </c>
      <c r="Q2149" t="str">
        <f>LOOKUP(C2149,區隔!$F$3:$F$5,區隔!$E$3:$E$5)</f>
        <v>大坪數</v>
      </c>
      <c r="R2149">
        <f t="shared" si="135"/>
        <v>10</v>
      </c>
    </row>
    <row r="2150" spans="1:18" x14ac:dyDescent="0.3">
      <c r="A2150" s="7" t="s">
        <v>4361</v>
      </c>
      <c r="B2150" t="s">
        <v>1</v>
      </c>
      <c r="C2150">
        <v>43.54</v>
      </c>
      <c r="D2150" t="s">
        <v>829</v>
      </c>
      <c r="E2150" t="s">
        <v>53</v>
      </c>
      <c r="F2150" t="s">
        <v>4362</v>
      </c>
      <c r="G2150" t="s">
        <v>999</v>
      </c>
      <c r="H2150" t="str" cm="1">
        <f t="array" ref="H2150:I2150">_xlfn.TEXTSPLIT(SUBSTITUTE(D2150,"樓",""),"/",,,0)</f>
        <v>14</v>
      </c>
      <c r="I2150" t="str">
        <v>15</v>
      </c>
      <c r="J2150" cm="1">
        <f t="array" ref="J2150">GetNumByUnit(E2150,"房")</f>
        <v>3</v>
      </c>
      <c r="K2150" cm="1">
        <f t="array" ref="K2150">GetNumByUnit(E2150,"廳")</f>
        <v>2</v>
      </c>
      <c r="L2150" cm="1">
        <f t="array" ref="L2150">GetNumByUnit(E2150,"衛")</f>
        <v>2</v>
      </c>
      <c r="M2150" t="str">
        <f t="shared" si="132"/>
        <v xml:space="preserve">台中市太平區太興路  </v>
      </c>
      <c r="N2150" t="str">
        <f t="shared" si="133"/>
        <v>台中市</v>
      </c>
      <c r="O2150">
        <f t="shared" si="134"/>
        <v>26000</v>
      </c>
      <c r="P2150" t="str">
        <f>_xlfn.XLOOKUP(N2150,區隔!$B$3:$B$20,區隔!C$3:C$20,0)</f>
        <v>中部</v>
      </c>
      <c r="Q2150" t="str">
        <f>LOOKUP(C2150,區隔!$F$3:$F$5,區隔!$E$3:$E$5)</f>
        <v>大坪數</v>
      </c>
      <c r="R2150">
        <f t="shared" si="135"/>
        <v>20</v>
      </c>
    </row>
    <row r="2151" spans="1:18" x14ac:dyDescent="0.3">
      <c r="A2151" s="7" t="s">
        <v>4363</v>
      </c>
      <c r="B2151" t="s">
        <v>1</v>
      </c>
      <c r="C2151">
        <v>29.24</v>
      </c>
      <c r="D2151" t="s">
        <v>63</v>
      </c>
      <c r="E2151" t="s">
        <v>53</v>
      </c>
      <c r="F2151" t="s">
        <v>3711</v>
      </c>
      <c r="G2151" t="s">
        <v>523</v>
      </c>
      <c r="H2151" t="str" cm="1">
        <f t="array" ref="H2151:I2151">_xlfn.TEXTSPLIT(SUBSTITUTE(D2151,"樓",""),"/",,,0)</f>
        <v>5</v>
      </c>
      <c r="I2151" t="str">
        <v>5</v>
      </c>
      <c r="J2151" cm="1">
        <f t="array" ref="J2151">GetNumByUnit(E2151,"房")</f>
        <v>3</v>
      </c>
      <c r="K2151" cm="1">
        <f t="array" ref="K2151">GetNumByUnit(E2151,"廳")</f>
        <v>2</v>
      </c>
      <c r="L2151" cm="1">
        <f t="array" ref="L2151">GetNumByUnit(E2151,"衛")</f>
        <v>2</v>
      </c>
      <c r="M2151" t="str">
        <f t="shared" si="132"/>
        <v xml:space="preserve">高雄市鼓山區中華一路  </v>
      </c>
      <c r="N2151" t="str">
        <f t="shared" si="133"/>
        <v>高雄市</v>
      </c>
      <c r="O2151">
        <f t="shared" si="134"/>
        <v>13000</v>
      </c>
      <c r="P2151" t="str">
        <f>_xlfn.XLOOKUP(N2151,區隔!$B$3:$B$20,區隔!C$3:C$20,0)</f>
        <v>南部</v>
      </c>
      <c r="Q2151" t="str">
        <f>LOOKUP(C2151,區隔!$F$3:$F$5,區隔!$E$3:$E$5)</f>
        <v>中坪數</v>
      </c>
      <c r="R2151">
        <f t="shared" si="135"/>
        <v>10</v>
      </c>
    </row>
    <row r="2152" spans="1:18" x14ac:dyDescent="0.3">
      <c r="A2152" s="7" t="s">
        <v>4365</v>
      </c>
      <c r="B2152" t="s">
        <v>1</v>
      </c>
      <c r="C2152">
        <v>53.76</v>
      </c>
      <c r="D2152" t="s">
        <v>232</v>
      </c>
      <c r="E2152" t="s">
        <v>53</v>
      </c>
      <c r="F2152" t="s">
        <v>4366</v>
      </c>
      <c r="G2152" t="s">
        <v>87</v>
      </c>
      <c r="H2152" t="str" cm="1">
        <f t="array" ref="H2152:I2152">_xlfn.TEXTSPLIT(SUBSTITUTE(D2152,"樓",""),"/",,,0)</f>
        <v>2</v>
      </c>
      <c r="I2152" t="str">
        <v>14</v>
      </c>
      <c r="J2152" cm="1">
        <f t="array" ref="J2152">GetNumByUnit(E2152,"房")</f>
        <v>3</v>
      </c>
      <c r="K2152" cm="1">
        <f t="array" ref="K2152">GetNumByUnit(E2152,"廳")</f>
        <v>2</v>
      </c>
      <c r="L2152" cm="1">
        <f t="array" ref="L2152">GetNumByUnit(E2152,"衛")</f>
        <v>2</v>
      </c>
      <c r="M2152" t="str">
        <f t="shared" si="132"/>
        <v xml:space="preserve">台南市永康區復國路  </v>
      </c>
      <c r="N2152" t="str">
        <f t="shared" si="133"/>
        <v>台南市</v>
      </c>
      <c r="O2152">
        <f t="shared" si="134"/>
        <v>24000</v>
      </c>
      <c r="P2152" t="str">
        <f>_xlfn.XLOOKUP(N2152,區隔!$B$3:$B$20,區隔!C$3:C$20,0)</f>
        <v>南部</v>
      </c>
      <c r="Q2152" t="str">
        <f>LOOKUP(C2152,區隔!$F$3:$F$5,區隔!$E$3:$E$5)</f>
        <v>大坪數</v>
      </c>
      <c r="R2152">
        <f t="shared" si="135"/>
        <v>20</v>
      </c>
    </row>
    <row r="2153" spans="1:18" x14ac:dyDescent="0.3">
      <c r="A2153" s="7" t="s">
        <v>1243</v>
      </c>
      <c r="B2153" t="s">
        <v>1</v>
      </c>
      <c r="C2153">
        <v>22.58</v>
      </c>
      <c r="D2153" t="s">
        <v>65</v>
      </c>
      <c r="E2153" t="s">
        <v>61</v>
      </c>
      <c r="F2153" t="s">
        <v>1244</v>
      </c>
      <c r="G2153" t="s">
        <v>29</v>
      </c>
      <c r="H2153" t="str" cm="1">
        <f t="array" ref="H2153:I2153">_xlfn.TEXTSPLIT(SUBSTITUTE(D2153,"樓",""),"/",,,0)</f>
        <v>4</v>
      </c>
      <c r="I2153" t="str">
        <v>4</v>
      </c>
      <c r="J2153" cm="1">
        <f t="array" ref="J2153">GetNumByUnit(E2153,"房")</f>
        <v>2</v>
      </c>
      <c r="K2153" cm="1">
        <f t="array" ref="K2153">GetNumByUnit(E2153,"廳")</f>
        <v>2</v>
      </c>
      <c r="L2153" cm="1">
        <f t="array" ref="L2153">GetNumByUnit(E2153,"衛")</f>
        <v>1</v>
      </c>
      <c r="M2153" t="str">
        <f t="shared" si="132"/>
        <v xml:space="preserve">台北市南港區富康街  </v>
      </c>
      <c r="N2153" t="str">
        <f t="shared" si="133"/>
        <v>台北市</v>
      </c>
      <c r="O2153">
        <f t="shared" si="134"/>
        <v>25000</v>
      </c>
      <c r="P2153" t="str">
        <f>_xlfn.XLOOKUP(N2153,區隔!$B$3:$B$20,區隔!C$3:C$20,0)</f>
        <v>北部</v>
      </c>
      <c r="Q2153" t="str">
        <f>LOOKUP(C2153,區隔!$F$3:$F$5,區隔!$E$3:$E$5)</f>
        <v>中坪數</v>
      </c>
      <c r="R2153">
        <f t="shared" si="135"/>
        <v>10</v>
      </c>
    </row>
    <row r="2154" spans="1:18" x14ac:dyDescent="0.3">
      <c r="A2154" s="7" t="s">
        <v>1245</v>
      </c>
      <c r="B2154" t="s">
        <v>1</v>
      </c>
      <c r="C2154">
        <v>42.28</v>
      </c>
      <c r="D2154" t="s">
        <v>232</v>
      </c>
      <c r="E2154" t="s">
        <v>607</v>
      </c>
      <c r="F2154" t="s">
        <v>1246</v>
      </c>
      <c r="G2154" t="s">
        <v>6</v>
      </c>
      <c r="H2154" t="str" cm="1">
        <f t="array" ref="H2154:I2154">_xlfn.TEXTSPLIT(SUBSTITUTE(D2154,"樓",""),"/",,,0)</f>
        <v>2</v>
      </c>
      <c r="I2154" t="str">
        <v>14</v>
      </c>
      <c r="J2154" cm="1">
        <f t="array" ref="J2154">GetNumByUnit(E2154,"房")</f>
        <v>3</v>
      </c>
      <c r="K2154" cm="1">
        <f t="array" ref="K2154">GetNumByUnit(E2154,"廳")</f>
        <v>2</v>
      </c>
      <c r="L2154" cm="1">
        <f t="array" ref="L2154">GetNumByUnit(E2154,"衛")</f>
        <v>2</v>
      </c>
      <c r="M2154" t="str">
        <f t="shared" si="132"/>
        <v xml:space="preserve"> 台北市中山區明水路  </v>
      </c>
      <c r="N2154" t="str">
        <f t="shared" si="133"/>
        <v>台北市</v>
      </c>
      <c r="O2154">
        <f t="shared" si="134"/>
        <v>68000</v>
      </c>
      <c r="P2154" t="str">
        <f>_xlfn.XLOOKUP(N2154,區隔!$B$3:$B$20,區隔!C$3:C$20,0)</f>
        <v>北部</v>
      </c>
      <c r="Q2154" t="str">
        <f>LOOKUP(C2154,區隔!$F$3:$F$5,區隔!$E$3:$E$5)</f>
        <v>大坪數</v>
      </c>
      <c r="R2154">
        <f t="shared" si="135"/>
        <v>20</v>
      </c>
    </row>
    <row r="2155" spans="1:18" x14ac:dyDescent="0.3">
      <c r="A2155" s="7" t="s">
        <v>4367</v>
      </c>
      <c r="B2155" t="s">
        <v>1</v>
      </c>
      <c r="C2155">
        <v>34.69</v>
      </c>
      <c r="D2155" t="s">
        <v>509</v>
      </c>
      <c r="E2155" t="s">
        <v>53</v>
      </c>
      <c r="F2155" t="s">
        <v>1632</v>
      </c>
      <c r="G2155" t="s">
        <v>1915</v>
      </c>
      <c r="H2155" t="str" cm="1">
        <f t="array" ref="H2155:I2155">_xlfn.TEXTSPLIT(SUBSTITUTE(D2155,"樓",""),"/",,,0)</f>
        <v>7</v>
      </c>
      <c r="I2155" t="str">
        <v>8</v>
      </c>
      <c r="J2155" cm="1">
        <f t="array" ref="J2155">GetNumByUnit(E2155,"房")</f>
        <v>3</v>
      </c>
      <c r="K2155" cm="1">
        <f t="array" ref="K2155">GetNumByUnit(E2155,"廳")</f>
        <v>2</v>
      </c>
      <c r="L2155" cm="1">
        <f t="array" ref="L2155">GetNumByUnit(E2155,"衛")</f>
        <v>2</v>
      </c>
      <c r="M2155" t="str">
        <f t="shared" si="132"/>
        <v xml:space="preserve">新北市汐止區湖前街  </v>
      </c>
      <c r="N2155" t="str">
        <f t="shared" si="133"/>
        <v>新北市</v>
      </c>
      <c r="O2155">
        <f t="shared" si="134"/>
        <v>36800</v>
      </c>
      <c r="P2155" t="str">
        <f>_xlfn.XLOOKUP(N2155,區隔!$B$3:$B$20,區隔!C$3:C$20,0)</f>
        <v>北部</v>
      </c>
      <c r="Q2155" t="str">
        <f>LOOKUP(C2155,區隔!$F$3:$F$5,區隔!$E$3:$E$5)</f>
        <v>大坪數</v>
      </c>
      <c r="R2155">
        <f t="shared" si="135"/>
        <v>10</v>
      </c>
    </row>
    <row r="2156" spans="1:18" x14ac:dyDescent="0.3">
      <c r="A2156" s="7" t="s">
        <v>4368</v>
      </c>
      <c r="B2156" t="s">
        <v>1</v>
      </c>
      <c r="C2156">
        <v>32.49</v>
      </c>
      <c r="D2156" t="s">
        <v>248</v>
      </c>
      <c r="E2156" t="s">
        <v>51</v>
      </c>
      <c r="F2156" t="s">
        <v>4369</v>
      </c>
      <c r="G2156" t="s">
        <v>999</v>
      </c>
      <c r="H2156" t="str" cm="1">
        <f t="array" ref="H2156:I2156">_xlfn.TEXTSPLIT(SUBSTITUTE(D2156,"樓",""),"/",,,0)</f>
        <v>3</v>
      </c>
      <c r="I2156" t="str">
        <v>7</v>
      </c>
      <c r="J2156" cm="1">
        <f t="array" ref="J2156">GetNumByUnit(E2156,"房")</f>
        <v>2</v>
      </c>
      <c r="K2156" cm="1">
        <f t="array" ref="K2156">GetNumByUnit(E2156,"廳")</f>
        <v>2</v>
      </c>
      <c r="L2156" cm="1">
        <f t="array" ref="L2156">GetNumByUnit(E2156,"衛")</f>
        <v>2</v>
      </c>
      <c r="M2156" t="str">
        <f t="shared" si="132"/>
        <v xml:space="preserve">台南市北區忠義路三段  </v>
      </c>
      <c r="N2156" t="str">
        <f t="shared" si="133"/>
        <v>台南市</v>
      </c>
      <c r="O2156">
        <f t="shared" si="134"/>
        <v>26000</v>
      </c>
      <c r="P2156" t="str">
        <f>_xlfn.XLOOKUP(N2156,區隔!$B$3:$B$20,區隔!C$3:C$20,0)</f>
        <v>南部</v>
      </c>
      <c r="Q2156" t="str">
        <f>LOOKUP(C2156,區隔!$F$3:$F$5,區隔!$E$3:$E$5)</f>
        <v>大坪數</v>
      </c>
      <c r="R2156">
        <f t="shared" si="135"/>
        <v>10</v>
      </c>
    </row>
    <row r="2157" spans="1:18" x14ac:dyDescent="0.3">
      <c r="A2157" s="7" t="s">
        <v>4370</v>
      </c>
      <c r="B2157" t="s">
        <v>1</v>
      </c>
      <c r="C2157">
        <v>38.119999999999997</v>
      </c>
      <c r="D2157" t="s">
        <v>220</v>
      </c>
      <c r="E2157" t="s">
        <v>53</v>
      </c>
      <c r="F2157" t="s">
        <v>4371</v>
      </c>
      <c r="G2157" t="s">
        <v>87</v>
      </c>
      <c r="H2157" t="str" cm="1">
        <f t="array" ref="H2157:I2157">_xlfn.TEXTSPLIT(SUBSTITUTE(D2157,"樓",""),"/",,,0)</f>
        <v>2</v>
      </c>
      <c r="I2157" t="str">
        <v>4</v>
      </c>
      <c r="J2157" cm="1">
        <f t="array" ref="J2157">GetNumByUnit(E2157,"房")</f>
        <v>3</v>
      </c>
      <c r="K2157" cm="1">
        <f t="array" ref="K2157">GetNumByUnit(E2157,"廳")</f>
        <v>2</v>
      </c>
      <c r="L2157" cm="1">
        <f t="array" ref="L2157">GetNumByUnit(E2157,"衛")</f>
        <v>2</v>
      </c>
      <c r="M2157" t="str">
        <f t="shared" si="132"/>
        <v xml:space="preserve">新北市新店區廣興路  </v>
      </c>
      <c r="N2157" t="str">
        <f t="shared" si="133"/>
        <v>新北市</v>
      </c>
      <c r="O2157">
        <f t="shared" si="134"/>
        <v>24000</v>
      </c>
      <c r="P2157" t="str">
        <f>_xlfn.XLOOKUP(N2157,區隔!$B$3:$B$20,區隔!C$3:C$20,0)</f>
        <v>北部</v>
      </c>
      <c r="Q2157" t="str">
        <f>LOOKUP(C2157,區隔!$F$3:$F$5,區隔!$E$3:$E$5)</f>
        <v>大坪數</v>
      </c>
      <c r="R2157">
        <f t="shared" si="135"/>
        <v>10</v>
      </c>
    </row>
    <row r="2158" spans="1:18" x14ac:dyDescent="0.3">
      <c r="A2158" s="7" t="s">
        <v>4372</v>
      </c>
      <c r="B2158" t="s">
        <v>1</v>
      </c>
      <c r="C2158">
        <v>71.41</v>
      </c>
      <c r="D2158" t="s">
        <v>1266</v>
      </c>
      <c r="E2158" t="s">
        <v>183</v>
      </c>
      <c r="F2158" t="s">
        <v>4373</v>
      </c>
      <c r="G2158" t="s">
        <v>463</v>
      </c>
      <c r="H2158" t="str" cm="1">
        <f t="array" ref="H2158:I2158">_xlfn.TEXTSPLIT(SUBSTITUTE(D2158,"樓",""),"/",,,0)</f>
        <v>1-4</v>
      </c>
      <c r="I2158" t="str">
        <v>4</v>
      </c>
      <c r="J2158" cm="1">
        <f t="array" ref="J2158">GetNumByUnit(E2158,"房")</f>
        <v>4</v>
      </c>
      <c r="K2158" cm="1">
        <f t="array" ref="K2158">GetNumByUnit(E2158,"廳")</f>
        <v>2</v>
      </c>
      <c r="L2158" cm="1">
        <f t="array" ref="L2158">GetNumByUnit(E2158,"衛")</f>
        <v>3</v>
      </c>
      <c r="M2158" t="str">
        <f t="shared" si="132"/>
        <v xml:space="preserve">台中市西屯區環中路二段  </v>
      </c>
      <c r="N2158" t="str">
        <f t="shared" si="133"/>
        <v>台中市</v>
      </c>
      <c r="O2158">
        <f t="shared" si="134"/>
        <v>88000</v>
      </c>
      <c r="P2158" t="str">
        <f>_xlfn.XLOOKUP(N2158,區隔!$B$3:$B$20,區隔!C$3:C$20,0)</f>
        <v>中部</v>
      </c>
      <c r="Q2158" t="str">
        <f>LOOKUP(C2158,區隔!$F$3:$F$5,區隔!$E$3:$E$5)</f>
        <v>大坪數</v>
      </c>
      <c r="R2158">
        <f t="shared" si="135"/>
        <v>10</v>
      </c>
    </row>
    <row r="2159" spans="1:18" x14ac:dyDescent="0.3">
      <c r="A2159" s="7" t="s">
        <v>1248</v>
      </c>
      <c r="B2159" t="s">
        <v>1</v>
      </c>
      <c r="C2159">
        <v>24.15</v>
      </c>
      <c r="D2159" t="s">
        <v>284</v>
      </c>
      <c r="E2159" t="s">
        <v>53</v>
      </c>
      <c r="F2159" t="s">
        <v>527</v>
      </c>
      <c r="G2159" t="s">
        <v>163</v>
      </c>
      <c r="H2159" t="str" cm="1">
        <f t="array" ref="H2159:I2159">_xlfn.TEXTSPLIT(SUBSTITUTE(D2159,"樓",""),"/",,,0)</f>
        <v>1-2</v>
      </c>
      <c r="I2159" t="str">
        <v>2</v>
      </c>
      <c r="J2159" cm="1">
        <f t="array" ref="J2159">GetNumByUnit(E2159,"房")</f>
        <v>3</v>
      </c>
      <c r="K2159" cm="1">
        <f t="array" ref="K2159">GetNumByUnit(E2159,"廳")</f>
        <v>2</v>
      </c>
      <c r="L2159" cm="1">
        <f t="array" ref="L2159">GetNumByUnit(E2159,"衛")</f>
        <v>2</v>
      </c>
      <c r="M2159" t="str">
        <f t="shared" si="132"/>
        <v xml:space="preserve">台北市士林區忠誠路二段  </v>
      </c>
      <c r="N2159" t="str">
        <f t="shared" si="133"/>
        <v>台北市</v>
      </c>
      <c r="O2159">
        <f t="shared" si="134"/>
        <v>95000</v>
      </c>
      <c r="P2159" t="str">
        <f>_xlfn.XLOOKUP(N2159,區隔!$B$3:$B$20,區隔!C$3:C$20,0)</f>
        <v>北部</v>
      </c>
      <c r="Q2159" t="str">
        <f>LOOKUP(C2159,區隔!$F$3:$F$5,區隔!$E$3:$E$5)</f>
        <v>中坪數</v>
      </c>
      <c r="R2159">
        <f t="shared" si="135"/>
        <v>10</v>
      </c>
    </row>
    <row r="2160" spans="1:18" x14ac:dyDescent="0.3">
      <c r="A2160" s="7" t="s">
        <v>4374</v>
      </c>
      <c r="B2160" t="s">
        <v>1</v>
      </c>
      <c r="C2160">
        <v>8.31</v>
      </c>
      <c r="D2160" t="s">
        <v>445</v>
      </c>
      <c r="E2160" t="s">
        <v>59</v>
      </c>
      <c r="F2160" t="s">
        <v>4375</v>
      </c>
      <c r="G2160" t="s">
        <v>1144</v>
      </c>
      <c r="H2160" t="str" cm="1">
        <f t="array" ref="H2160:I2160">_xlfn.TEXTSPLIT(SUBSTITUTE(D2160,"樓",""),"/",,,0)</f>
        <v>3</v>
      </c>
      <c r="I2160" t="str">
        <v>4</v>
      </c>
      <c r="J2160" cm="1">
        <f t="array" ref="J2160">GetNumByUnit(E2160,"房")</f>
        <v>1</v>
      </c>
      <c r="K2160" t="str" cm="1">
        <f t="array" ref="K2160">GetNumByUnit(E2160,"廳")</f>
        <v/>
      </c>
      <c r="L2160" cm="1">
        <f t="array" ref="L2160">GetNumByUnit(E2160,"衛")</f>
        <v>1</v>
      </c>
      <c r="M2160" t="str">
        <f t="shared" si="132"/>
        <v xml:space="preserve">台南市永康區王行路  </v>
      </c>
      <c r="N2160" t="str">
        <f t="shared" si="133"/>
        <v>台南市</v>
      </c>
      <c r="O2160">
        <f t="shared" si="134"/>
        <v>9000</v>
      </c>
      <c r="P2160" t="str">
        <f>_xlfn.XLOOKUP(N2160,區隔!$B$3:$B$20,區隔!C$3:C$20,0)</f>
        <v>南部</v>
      </c>
      <c r="Q2160" t="str">
        <f>LOOKUP(C2160,區隔!$F$3:$F$5,區隔!$E$3:$E$5)</f>
        <v>小坪數</v>
      </c>
      <c r="R2160">
        <f t="shared" si="135"/>
        <v>10</v>
      </c>
    </row>
    <row r="2161" spans="1:18" x14ac:dyDescent="0.3">
      <c r="A2161" s="7" t="s">
        <v>4376</v>
      </c>
      <c r="B2161" t="s">
        <v>1</v>
      </c>
      <c r="C2161">
        <v>7.4</v>
      </c>
      <c r="D2161" t="s">
        <v>129</v>
      </c>
      <c r="E2161" t="s">
        <v>56</v>
      </c>
      <c r="F2161" t="s">
        <v>4377</v>
      </c>
      <c r="G2161" t="s">
        <v>680</v>
      </c>
      <c r="H2161" t="str" cm="1">
        <f t="array" ref="H2161:I2161">_xlfn.TEXTSPLIT(SUBSTITUTE(D2161,"樓",""),"/",,,0)</f>
        <v>9</v>
      </c>
      <c r="I2161" t="str">
        <v>12</v>
      </c>
      <c r="J2161" cm="1">
        <f t="array" ref="J2161">GetNumByUnit(E2161,"房")</f>
        <v>1</v>
      </c>
      <c r="K2161" cm="1">
        <f t="array" ref="K2161">GetNumByUnit(E2161,"廳")</f>
        <v>1</v>
      </c>
      <c r="L2161" cm="1">
        <f t="array" ref="L2161">GetNumByUnit(E2161,"衛")</f>
        <v>1</v>
      </c>
      <c r="M2161" t="str">
        <f t="shared" si="132"/>
        <v xml:space="preserve">台中市中區綠川東街  </v>
      </c>
      <c r="N2161" t="str">
        <f t="shared" si="133"/>
        <v>台中市</v>
      </c>
      <c r="O2161">
        <f t="shared" si="134"/>
        <v>7000</v>
      </c>
      <c r="P2161" t="str">
        <f>_xlfn.XLOOKUP(N2161,區隔!$B$3:$B$20,區隔!C$3:C$20,0)</f>
        <v>中部</v>
      </c>
      <c r="Q2161" t="str">
        <f>LOOKUP(C2161,區隔!$F$3:$F$5,區隔!$E$3:$E$5)</f>
        <v>小坪數</v>
      </c>
      <c r="R2161">
        <f t="shared" si="135"/>
        <v>20</v>
      </c>
    </row>
    <row r="2162" spans="1:18" x14ac:dyDescent="0.3">
      <c r="A2162" s="7" t="s">
        <v>4378</v>
      </c>
      <c r="B2162" t="s">
        <v>1</v>
      </c>
      <c r="C2162">
        <v>40.18</v>
      </c>
      <c r="D2162" t="s">
        <v>1442</v>
      </c>
      <c r="E2162" t="s">
        <v>4379</v>
      </c>
      <c r="F2162" t="s">
        <v>2013</v>
      </c>
      <c r="G2162" t="s">
        <v>277</v>
      </c>
      <c r="H2162" t="str" cm="1">
        <f t="array" ref="H2162:I2162">_xlfn.TEXTSPLIT(SUBSTITUTE(D2162,"樓",""),"/",,,0)</f>
        <v>1-2</v>
      </c>
      <c r="I2162" t="str">
        <v>5</v>
      </c>
      <c r="J2162" cm="1">
        <f t="array" ref="J2162">GetNumByUnit(E2162,"房")</f>
        <v>2</v>
      </c>
      <c r="K2162" cm="1">
        <f t="array" ref="K2162">GetNumByUnit(E2162,"廳")</f>
        <v>3</v>
      </c>
      <c r="L2162" cm="1">
        <f t="array" ref="L2162">GetNumByUnit(E2162,"衛")</f>
        <v>2</v>
      </c>
      <c r="M2162" t="str">
        <f t="shared" si="132"/>
        <v xml:space="preserve">新北市新店區北新路二段  </v>
      </c>
      <c r="N2162" t="str">
        <f t="shared" si="133"/>
        <v>新北市</v>
      </c>
      <c r="O2162">
        <f t="shared" si="134"/>
        <v>120000</v>
      </c>
      <c r="P2162" t="str">
        <f>_xlfn.XLOOKUP(N2162,區隔!$B$3:$B$20,區隔!C$3:C$20,0)</f>
        <v>北部</v>
      </c>
      <c r="Q2162" t="str">
        <f>LOOKUP(C2162,區隔!$F$3:$F$5,區隔!$E$3:$E$5)</f>
        <v>大坪數</v>
      </c>
      <c r="R2162">
        <f t="shared" si="135"/>
        <v>10</v>
      </c>
    </row>
    <row r="2163" spans="1:18" x14ac:dyDescent="0.3">
      <c r="A2163" s="7" t="s">
        <v>1252</v>
      </c>
      <c r="B2163" t="s">
        <v>1</v>
      </c>
      <c r="C2163">
        <v>47.3</v>
      </c>
      <c r="D2163" t="s">
        <v>1253</v>
      </c>
      <c r="E2163" t="s">
        <v>51</v>
      </c>
      <c r="F2163" t="s">
        <v>1254</v>
      </c>
      <c r="G2163" t="s">
        <v>172</v>
      </c>
      <c r="H2163" t="str" cm="1">
        <f t="array" ref="H2163:I2163">_xlfn.TEXTSPLIT(SUBSTITUTE(D2163,"樓",""),"/",,,0)</f>
        <v>7</v>
      </c>
      <c r="I2163" t="str">
        <v>21</v>
      </c>
      <c r="J2163" cm="1">
        <f t="array" ref="J2163">GetNumByUnit(E2163,"房")</f>
        <v>2</v>
      </c>
      <c r="K2163" cm="1">
        <f t="array" ref="K2163">GetNumByUnit(E2163,"廳")</f>
        <v>2</v>
      </c>
      <c r="L2163" cm="1">
        <f t="array" ref="L2163">GetNumByUnit(E2163,"衛")</f>
        <v>2</v>
      </c>
      <c r="M2163" t="str">
        <f t="shared" si="132"/>
        <v xml:space="preserve">台北市大同區華亭街  </v>
      </c>
      <c r="N2163" t="str">
        <f t="shared" si="133"/>
        <v>台北市</v>
      </c>
      <c r="O2163">
        <f t="shared" si="134"/>
        <v>80000</v>
      </c>
      <c r="P2163" t="str">
        <f>_xlfn.XLOOKUP(N2163,區隔!$B$3:$B$20,區隔!C$3:C$20,0)</f>
        <v>北部</v>
      </c>
      <c r="Q2163" t="str">
        <f>LOOKUP(C2163,區隔!$F$3:$F$5,區隔!$E$3:$E$5)</f>
        <v>大坪數</v>
      </c>
      <c r="R2163">
        <f t="shared" si="135"/>
        <v>30</v>
      </c>
    </row>
    <row r="2164" spans="1:18" x14ac:dyDescent="0.3">
      <c r="A2164" s="7" t="s">
        <v>4380</v>
      </c>
      <c r="B2164" t="s">
        <v>1</v>
      </c>
      <c r="C2164">
        <v>47.09</v>
      </c>
      <c r="D2164" t="s">
        <v>52</v>
      </c>
      <c r="E2164" t="s">
        <v>53</v>
      </c>
      <c r="F2164" t="s">
        <v>4381</v>
      </c>
      <c r="G2164" t="s">
        <v>722</v>
      </c>
      <c r="H2164" t="str" cm="1">
        <f t="array" ref="H2164:I2164">_xlfn.TEXTSPLIT(SUBSTITUTE(D2164,"樓",""),"/",,,0)</f>
        <v>12</v>
      </c>
      <c r="I2164" t="str">
        <v>15</v>
      </c>
      <c r="J2164" cm="1">
        <f t="array" ref="J2164">GetNumByUnit(E2164,"房")</f>
        <v>3</v>
      </c>
      <c r="K2164" cm="1">
        <f t="array" ref="K2164">GetNumByUnit(E2164,"廳")</f>
        <v>2</v>
      </c>
      <c r="L2164" cm="1">
        <f t="array" ref="L2164">GetNumByUnit(E2164,"衛")</f>
        <v>2</v>
      </c>
      <c r="M2164" t="str">
        <f t="shared" si="132"/>
        <v xml:space="preserve"> 新北市淡水區新市一路三段  </v>
      </c>
      <c r="N2164" t="str">
        <f t="shared" si="133"/>
        <v>新北市</v>
      </c>
      <c r="O2164">
        <f t="shared" si="134"/>
        <v>34000</v>
      </c>
      <c r="P2164" t="str">
        <f>_xlfn.XLOOKUP(N2164,區隔!$B$3:$B$20,區隔!C$3:C$20,0)</f>
        <v>北部</v>
      </c>
      <c r="Q2164" t="str">
        <f>LOOKUP(C2164,區隔!$F$3:$F$5,區隔!$E$3:$E$5)</f>
        <v>大坪數</v>
      </c>
      <c r="R2164">
        <f t="shared" si="135"/>
        <v>20</v>
      </c>
    </row>
    <row r="2165" spans="1:18" x14ac:dyDescent="0.3">
      <c r="A2165" s="7" t="s">
        <v>4382</v>
      </c>
      <c r="B2165" t="s">
        <v>1</v>
      </c>
      <c r="C2165">
        <v>53.05</v>
      </c>
      <c r="D2165" t="s">
        <v>342</v>
      </c>
      <c r="E2165" t="s">
        <v>71</v>
      </c>
      <c r="F2165" t="s">
        <v>2984</v>
      </c>
      <c r="G2165" t="s">
        <v>210</v>
      </c>
      <c r="H2165" t="str" cm="1">
        <f t="array" ref="H2165:I2165">_xlfn.TEXTSPLIT(SUBSTITUTE(D2165,"樓",""),"/",,,0)</f>
        <v>24</v>
      </c>
      <c r="I2165" t="str">
        <v>28</v>
      </c>
      <c r="J2165" cm="1">
        <f t="array" ref="J2165">GetNumByUnit(E2165,"房")</f>
        <v>2</v>
      </c>
      <c r="K2165" cm="1">
        <f t="array" ref="K2165">GetNumByUnit(E2165,"廳")</f>
        <v>2</v>
      </c>
      <c r="L2165" cm="1">
        <f t="array" ref="L2165">GetNumByUnit(E2165,"衛")</f>
        <v>2</v>
      </c>
      <c r="M2165" t="str">
        <f t="shared" si="132"/>
        <v xml:space="preserve">高雄市苓雅區民權一路  </v>
      </c>
      <c r="N2165" t="str">
        <f t="shared" si="133"/>
        <v>高雄市</v>
      </c>
      <c r="O2165">
        <f t="shared" si="134"/>
        <v>50000</v>
      </c>
      <c r="P2165" t="str">
        <f>_xlfn.XLOOKUP(N2165,區隔!$B$3:$B$20,區隔!C$3:C$20,0)</f>
        <v>南部</v>
      </c>
      <c r="Q2165" t="str">
        <f>LOOKUP(C2165,區隔!$F$3:$F$5,區隔!$E$3:$E$5)</f>
        <v>大坪數</v>
      </c>
      <c r="R2165">
        <f t="shared" si="135"/>
        <v>30</v>
      </c>
    </row>
    <row r="2166" spans="1:18" x14ac:dyDescent="0.3">
      <c r="A2166" s="7" t="s">
        <v>1257</v>
      </c>
      <c r="B2166" t="s">
        <v>1</v>
      </c>
      <c r="C2166">
        <v>20.309999999999999</v>
      </c>
      <c r="D2166" t="s">
        <v>942</v>
      </c>
      <c r="E2166" t="s">
        <v>1258</v>
      </c>
      <c r="F2166" t="s">
        <v>1259</v>
      </c>
      <c r="G2166" t="s">
        <v>228</v>
      </c>
      <c r="H2166" t="str" cm="1">
        <f t="array" ref="H2166:I2166">_xlfn.TEXTSPLIT(SUBSTITUTE(D2166,"樓",""),"/",,,0)</f>
        <v>2</v>
      </c>
      <c r="I2166" t="str">
        <v>2</v>
      </c>
      <c r="J2166" cm="1">
        <f t="array" ref="J2166">GetNumByUnit(E2166,"房")</f>
        <v>1</v>
      </c>
      <c r="K2166" cm="1">
        <f t="array" ref="K2166">GetNumByUnit(E2166,"廳")</f>
        <v>2</v>
      </c>
      <c r="L2166" cm="1">
        <f t="array" ref="L2166">GetNumByUnit(E2166,"衛")</f>
        <v>2</v>
      </c>
      <c r="M2166" t="str">
        <f t="shared" si="132"/>
        <v xml:space="preserve">台北市士林區文昌路  </v>
      </c>
      <c r="N2166" t="str">
        <f t="shared" si="133"/>
        <v>台北市</v>
      </c>
      <c r="O2166">
        <f t="shared" si="134"/>
        <v>35000</v>
      </c>
      <c r="P2166" t="str">
        <f>_xlfn.XLOOKUP(N2166,區隔!$B$3:$B$20,區隔!C$3:C$20,0)</f>
        <v>北部</v>
      </c>
      <c r="Q2166" t="str">
        <f>LOOKUP(C2166,區隔!$F$3:$F$5,區隔!$E$3:$E$5)</f>
        <v>中坪數</v>
      </c>
      <c r="R2166">
        <f t="shared" si="135"/>
        <v>10</v>
      </c>
    </row>
    <row r="2167" spans="1:18" x14ac:dyDescent="0.3">
      <c r="A2167" s="7" t="s">
        <v>4383</v>
      </c>
      <c r="B2167" t="s">
        <v>1</v>
      </c>
      <c r="C2167">
        <v>43.78</v>
      </c>
      <c r="D2167" t="s">
        <v>472</v>
      </c>
      <c r="E2167" t="s">
        <v>53</v>
      </c>
      <c r="F2167" t="s">
        <v>2588</v>
      </c>
      <c r="G2167" t="s">
        <v>26</v>
      </c>
      <c r="H2167" t="str" cm="1">
        <f t="array" ref="H2167:I2167">_xlfn.TEXTSPLIT(SUBSTITUTE(D2167,"樓",""),"/",,,0)</f>
        <v>3</v>
      </c>
      <c r="I2167" t="str">
        <v>12</v>
      </c>
      <c r="J2167" cm="1">
        <f t="array" ref="J2167">GetNumByUnit(E2167,"房")</f>
        <v>3</v>
      </c>
      <c r="K2167" cm="1">
        <f t="array" ref="K2167">GetNumByUnit(E2167,"廳")</f>
        <v>2</v>
      </c>
      <c r="L2167" cm="1">
        <f t="array" ref="L2167">GetNumByUnit(E2167,"衛")</f>
        <v>2</v>
      </c>
      <c r="M2167" t="str">
        <f t="shared" si="132"/>
        <v xml:space="preserve">台中市北屯區敦富一街  </v>
      </c>
      <c r="N2167" t="str">
        <f t="shared" si="133"/>
        <v>台中市</v>
      </c>
      <c r="O2167">
        <f t="shared" si="134"/>
        <v>32000</v>
      </c>
      <c r="P2167" t="str">
        <f>_xlfn.XLOOKUP(N2167,區隔!$B$3:$B$20,區隔!C$3:C$20,0)</f>
        <v>中部</v>
      </c>
      <c r="Q2167" t="str">
        <f>LOOKUP(C2167,區隔!$F$3:$F$5,區隔!$E$3:$E$5)</f>
        <v>大坪數</v>
      </c>
      <c r="R2167">
        <f t="shared" si="135"/>
        <v>20</v>
      </c>
    </row>
    <row r="2168" spans="1:18" x14ac:dyDescent="0.3">
      <c r="A2168" s="7" t="s">
        <v>4384</v>
      </c>
      <c r="B2168" t="s">
        <v>1</v>
      </c>
      <c r="C2168">
        <v>50.24</v>
      </c>
      <c r="D2168" t="s">
        <v>1067</v>
      </c>
      <c r="E2168" t="s">
        <v>53</v>
      </c>
      <c r="F2168" t="s">
        <v>1576</v>
      </c>
      <c r="G2168" t="s">
        <v>243</v>
      </c>
      <c r="H2168" t="str" cm="1">
        <f t="array" ref="H2168:I2168">_xlfn.TEXTSPLIT(SUBSTITUTE(D2168,"樓",""),"/",,,0)</f>
        <v>15</v>
      </c>
      <c r="I2168" t="str">
        <v>15</v>
      </c>
      <c r="J2168" cm="1">
        <f t="array" ref="J2168">GetNumByUnit(E2168,"房")</f>
        <v>3</v>
      </c>
      <c r="K2168" cm="1">
        <f t="array" ref="K2168">GetNumByUnit(E2168,"廳")</f>
        <v>2</v>
      </c>
      <c r="L2168" cm="1">
        <f t="array" ref="L2168">GetNumByUnit(E2168,"衛")</f>
        <v>2</v>
      </c>
      <c r="M2168" t="str">
        <f t="shared" si="132"/>
        <v xml:space="preserve">台中市大里區祥興路  </v>
      </c>
      <c r="N2168" t="str">
        <f t="shared" si="133"/>
        <v>台中市</v>
      </c>
      <c r="O2168">
        <f t="shared" si="134"/>
        <v>30000</v>
      </c>
      <c r="P2168" t="str">
        <f>_xlfn.XLOOKUP(N2168,區隔!$B$3:$B$20,區隔!C$3:C$20,0)</f>
        <v>中部</v>
      </c>
      <c r="Q2168" t="str">
        <f>LOOKUP(C2168,區隔!$F$3:$F$5,區隔!$E$3:$E$5)</f>
        <v>大坪數</v>
      </c>
      <c r="R2168">
        <f t="shared" si="135"/>
        <v>20</v>
      </c>
    </row>
    <row r="2169" spans="1:18" x14ac:dyDescent="0.3">
      <c r="A2169" s="7" t="s">
        <v>4385</v>
      </c>
      <c r="B2169" t="s">
        <v>1</v>
      </c>
      <c r="C2169">
        <v>60.55</v>
      </c>
      <c r="D2169" t="s">
        <v>450</v>
      </c>
      <c r="E2169" t="s">
        <v>66</v>
      </c>
      <c r="F2169" t="s">
        <v>4386</v>
      </c>
      <c r="G2169" t="s">
        <v>228</v>
      </c>
      <c r="H2169" t="str" cm="1">
        <f t="array" ref="H2169:I2169">_xlfn.TEXTSPLIT(SUBSTITUTE(D2169,"樓",""),"/",,,0)</f>
        <v>5</v>
      </c>
      <c r="I2169" t="str">
        <v>12</v>
      </c>
      <c r="J2169" cm="1">
        <f t="array" ref="J2169">GetNumByUnit(E2169,"房")</f>
        <v>4</v>
      </c>
      <c r="K2169" cm="1">
        <f t="array" ref="K2169">GetNumByUnit(E2169,"廳")</f>
        <v>2</v>
      </c>
      <c r="L2169" cm="1">
        <f t="array" ref="L2169">GetNumByUnit(E2169,"衛")</f>
        <v>2</v>
      </c>
      <c r="M2169" t="str">
        <f t="shared" si="132"/>
        <v xml:space="preserve">桃園市桃園區民富十三街  </v>
      </c>
      <c r="N2169" t="str">
        <f t="shared" si="133"/>
        <v>桃園市</v>
      </c>
      <c r="O2169">
        <f t="shared" si="134"/>
        <v>35000</v>
      </c>
      <c r="P2169" t="str">
        <f>_xlfn.XLOOKUP(N2169,區隔!$B$3:$B$20,區隔!C$3:C$20,0)</f>
        <v>北部</v>
      </c>
      <c r="Q2169" t="str">
        <f>LOOKUP(C2169,區隔!$F$3:$F$5,區隔!$E$3:$E$5)</f>
        <v>大坪數</v>
      </c>
      <c r="R2169">
        <f t="shared" si="135"/>
        <v>20</v>
      </c>
    </row>
    <row r="2170" spans="1:18" x14ac:dyDescent="0.3">
      <c r="A2170" s="7" t="s">
        <v>4389</v>
      </c>
      <c r="B2170" t="s">
        <v>1</v>
      </c>
      <c r="C2170">
        <v>46.4</v>
      </c>
      <c r="D2170" t="s">
        <v>88</v>
      </c>
      <c r="E2170" t="s">
        <v>53</v>
      </c>
      <c r="F2170" t="s">
        <v>4390</v>
      </c>
      <c r="G2170" t="s">
        <v>999</v>
      </c>
      <c r="H2170" t="str" cm="1">
        <f t="array" ref="H2170:I2170">_xlfn.TEXTSPLIT(SUBSTITUTE(D2170,"樓",""),"/",,,0)</f>
        <v>2</v>
      </c>
      <c r="I2170" t="str">
        <v>5</v>
      </c>
      <c r="J2170" cm="1">
        <f t="array" ref="J2170">GetNumByUnit(E2170,"房")</f>
        <v>3</v>
      </c>
      <c r="K2170" cm="1">
        <f t="array" ref="K2170">GetNumByUnit(E2170,"廳")</f>
        <v>2</v>
      </c>
      <c r="L2170" cm="1">
        <f t="array" ref="L2170">GetNumByUnit(E2170,"衛")</f>
        <v>2</v>
      </c>
      <c r="M2170" t="str">
        <f t="shared" si="132"/>
        <v xml:space="preserve">台南市善化區陽光大道  </v>
      </c>
      <c r="N2170" t="str">
        <f t="shared" si="133"/>
        <v>台南市</v>
      </c>
      <c r="O2170">
        <f t="shared" si="134"/>
        <v>26000</v>
      </c>
      <c r="P2170" t="str">
        <f>_xlfn.XLOOKUP(N2170,區隔!$B$3:$B$20,區隔!C$3:C$20,0)</f>
        <v>南部</v>
      </c>
      <c r="Q2170" t="str">
        <f>LOOKUP(C2170,區隔!$F$3:$F$5,區隔!$E$3:$E$5)</f>
        <v>大坪數</v>
      </c>
      <c r="R2170">
        <f t="shared" si="135"/>
        <v>10</v>
      </c>
    </row>
    <row r="2171" spans="1:18" x14ac:dyDescent="0.3">
      <c r="A2171" s="7" t="s">
        <v>4391</v>
      </c>
      <c r="B2171" t="s">
        <v>1</v>
      </c>
      <c r="C2171">
        <v>44.67</v>
      </c>
      <c r="D2171" t="s">
        <v>1960</v>
      </c>
      <c r="E2171" t="s">
        <v>53</v>
      </c>
      <c r="F2171" t="s">
        <v>4392</v>
      </c>
      <c r="G2171" t="s">
        <v>1040</v>
      </c>
      <c r="H2171" t="str" cm="1">
        <f t="array" ref="H2171:I2171">_xlfn.TEXTSPLIT(SUBSTITUTE(D2171,"樓",""),"/",,,0)</f>
        <v>5</v>
      </c>
      <c r="I2171" t="str">
        <v>26</v>
      </c>
      <c r="J2171" cm="1">
        <f t="array" ref="J2171">GetNumByUnit(E2171,"房")</f>
        <v>3</v>
      </c>
      <c r="K2171" cm="1">
        <f t="array" ref="K2171">GetNumByUnit(E2171,"廳")</f>
        <v>2</v>
      </c>
      <c r="L2171" cm="1">
        <f t="array" ref="L2171">GetNumByUnit(E2171,"衛")</f>
        <v>2</v>
      </c>
      <c r="M2171" t="str">
        <f t="shared" si="132"/>
        <v xml:space="preserve"> 新北市新店區中興路二段  </v>
      </c>
      <c r="N2171" t="str">
        <f t="shared" si="133"/>
        <v>新北市</v>
      </c>
      <c r="O2171">
        <f t="shared" si="134"/>
        <v>43800</v>
      </c>
      <c r="P2171" t="str">
        <f>_xlfn.XLOOKUP(N2171,區隔!$B$3:$B$20,區隔!C$3:C$20,0)</f>
        <v>北部</v>
      </c>
      <c r="Q2171" t="str">
        <f>LOOKUP(C2171,區隔!$F$3:$F$5,區隔!$E$3:$E$5)</f>
        <v>大坪數</v>
      </c>
      <c r="R2171">
        <f t="shared" si="135"/>
        <v>30</v>
      </c>
    </row>
    <row r="2172" spans="1:18" x14ac:dyDescent="0.3">
      <c r="A2172" s="7" t="s">
        <v>4393</v>
      </c>
      <c r="B2172" t="s">
        <v>1</v>
      </c>
      <c r="C2172">
        <v>21.46</v>
      </c>
      <c r="D2172" t="s">
        <v>284</v>
      </c>
      <c r="E2172" t="s">
        <v>51</v>
      </c>
      <c r="F2172" t="s">
        <v>4394</v>
      </c>
      <c r="G2172" t="s">
        <v>18</v>
      </c>
      <c r="H2172" t="str" cm="1">
        <f t="array" ref="H2172:I2172">_xlfn.TEXTSPLIT(SUBSTITUTE(D2172,"樓",""),"/",,,0)</f>
        <v>1-2</v>
      </c>
      <c r="I2172" t="str">
        <v>2</v>
      </c>
      <c r="J2172" cm="1">
        <f t="array" ref="J2172">GetNumByUnit(E2172,"房")</f>
        <v>2</v>
      </c>
      <c r="K2172" cm="1">
        <f t="array" ref="K2172">GetNumByUnit(E2172,"廳")</f>
        <v>2</v>
      </c>
      <c r="L2172" cm="1">
        <f t="array" ref="L2172">GetNumByUnit(E2172,"衛")</f>
        <v>2</v>
      </c>
      <c r="M2172" t="str">
        <f t="shared" si="132"/>
        <v xml:space="preserve">高雄市左營區和光街  </v>
      </c>
      <c r="N2172" t="str">
        <f t="shared" si="133"/>
        <v>高雄市</v>
      </c>
      <c r="O2172">
        <f t="shared" si="134"/>
        <v>22000</v>
      </c>
      <c r="P2172" t="str">
        <f>_xlfn.XLOOKUP(N2172,區隔!$B$3:$B$20,區隔!C$3:C$20,0)</f>
        <v>南部</v>
      </c>
      <c r="Q2172" t="str">
        <f>LOOKUP(C2172,區隔!$F$3:$F$5,區隔!$E$3:$E$5)</f>
        <v>中坪數</v>
      </c>
      <c r="R2172">
        <f t="shared" si="135"/>
        <v>10</v>
      </c>
    </row>
    <row r="2173" spans="1:18" x14ac:dyDescent="0.3">
      <c r="A2173" s="7" t="s">
        <v>1260</v>
      </c>
      <c r="B2173" t="s">
        <v>1</v>
      </c>
      <c r="C2173">
        <v>36.47</v>
      </c>
      <c r="D2173" t="s">
        <v>829</v>
      </c>
      <c r="E2173" t="s">
        <v>61</v>
      </c>
      <c r="F2173" t="s">
        <v>542</v>
      </c>
      <c r="G2173" t="s">
        <v>149</v>
      </c>
      <c r="H2173" t="str" cm="1">
        <f t="array" ref="H2173:I2173">_xlfn.TEXTSPLIT(SUBSTITUTE(D2173,"樓",""),"/",,,0)</f>
        <v>14</v>
      </c>
      <c r="I2173" t="str">
        <v>15</v>
      </c>
      <c r="J2173" cm="1">
        <f t="array" ref="J2173">GetNumByUnit(E2173,"房")</f>
        <v>2</v>
      </c>
      <c r="K2173" cm="1">
        <f t="array" ref="K2173">GetNumByUnit(E2173,"廳")</f>
        <v>2</v>
      </c>
      <c r="L2173" cm="1">
        <f t="array" ref="L2173">GetNumByUnit(E2173,"衛")</f>
        <v>1</v>
      </c>
      <c r="M2173" t="str">
        <f t="shared" si="132"/>
        <v xml:space="preserve">台北市中正區中華路一段  </v>
      </c>
      <c r="N2173" t="str">
        <f t="shared" si="133"/>
        <v>台北市</v>
      </c>
      <c r="O2173">
        <f t="shared" si="134"/>
        <v>70000</v>
      </c>
      <c r="P2173" t="str">
        <f>_xlfn.XLOOKUP(N2173,區隔!$B$3:$B$20,區隔!C$3:C$20,0)</f>
        <v>北部</v>
      </c>
      <c r="Q2173" t="str">
        <f>LOOKUP(C2173,區隔!$F$3:$F$5,區隔!$E$3:$E$5)</f>
        <v>大坪數</v>
      </c>
      <c r="R2173">
        <f t="shared" si="135"/>
        <v>20</v>
      </c>
    </row>
    <row r="2174" spans="1:18" x14ac:dyDescent="0.3">
      <c r="A2174" s="7" t="s">
        <v>4395</v>
      </c>
      <c r="B2174" t="s">
        <v>1</v>
      </c>
      <c r="C2174">
        <v>36.479999999999997</v>
      </c>
      <c r="D2174" t="s">
        <v>2992</v>
      </c>
      <c r="E2174" t="s">
        <v>51</v>
      </c>
      <c r="F2174" t="s">
        <v>2186</v>
      </c>
      <c r="G2174" t="s">
        <v>493</v>
      </c>
      <c r="H2174" t="str" cm="1">
        <f t="array" ref="H2174:I2174">_xlfn.TEXTSPLIT(SUBSTITUTE(D2174,"樓",""),"/",,,0)</f>
        <v>8</v>
      </c>
      <c r="I2174" t="str">
        <v>24</v>
      </c>
      <c r="J2174" cm="1">
        <f t="array" ref="J2174">GetNumByUnit(E2174,"房")</f>
        <v>2</v>
      </c>
      <c r="K2174" cm="1">
        <f t="array" ref="K2174">GetNumByUnit(E2174,"廳")</f>
        <v>2</v>
      </c>
      <c r="L2174" cm="1">
        <f t="array" ref="L2174">GetNumByUnit(E2174,"衛")</f>
        <v>2</v>
      </c>
      <c r="M2174" t="str">
        <f t="shared" si="132"/>
        <v xml:space="preserve">桃園市八德區建德路  </v>
      </c>
      <c r="N2174" t="str">
        <f t="shared" si="133"/>
        <v>桃園市</v>
      </c>
      <c r="O2174">
        <f t="shared" si="134"/>
        <v>20000</v>
      </c>
      <c r="P2174" t="str">
        <f>_xlfn.XLOOKUP(N2174,區隔!$B$3:$B$20,區隔!C$3:C$20,0)</f>
        <v>北部</v>
      </c>
      <c r="Q2174" t="str">
        <f>LOOKUP(C2174,區隔!$F$3:$F$5,區隔!$E$3:$E$5)</f>
        <v>大坪數</v>
      </c>
      <c r="R2174">
        <f t="shared" si="135"/>
        <v>30</v>
      </c>
    </row>
    <row r="2175" spans="1:18" x14ac:dyDescent="0.3">
      <c r="A2175" s="7" t="s">
        <v>4396</v>
      </c>
      <c r="B2175" t="s">
        <v>1</v>
      </c>
      <c r="C2175">
        <v>50.4</v>
      </c>
      <c r="D2175" t="s">
        <v>850</v>
      </c>
      <c r="E2175" t="s">
        <v>61</v>
      </c>
      <c r="F2175" t="s">
        <v>4136</v>
      </c>
      <c r="G2175" t="s">
        <v>438</v>
      </c>
      <c r="H2175" t="str" cm="1">
        <f t="array" ref="H2175:I2175">_xlfn.TEXTSPLIT(SUBSTITUTE(D2175,"樓",""),"/",,,0)</f>
        <v>5</v>
      </c>
      <c r="I2175" t="str">
        <v>14</v>
      </c>
      <c r="J2175" cm="1">
        <f t="array" ref="J2175">GetNumByUnit(E2175,"房")</f>
        <v>2</v>
      </c>
      <c r="K2175" cm="1">
        <f t="array" ref="K2175">GetNumByUnit(E2175,"廳")</f>
        <v>2</v>
      </c>
      <c r="L2175" cm="1">
        <f t="array" ref="L2175">GetNumByUnit(E2175,"衛")</f>
        <v>1</v>
      </c>
      <c r="M2175" t="str">
        <f t="shared" si="132"/>
        <v xml:space="preserve">台中市西屯區市政北三路  </v>
      </c>
      <c r="N2175" t="str">
        <f t="shared" si="133"/>
        <v>台中市</v>
      </c>
      <c r="O2175">
        <f t="shared" si="134"/>
        <v>56000</v>
      </c>
      <c r="P2175" t="str">
        <f>_xlfn.XLOOKUP(N2175,區隔!$B$3:$B$20,區隔!C$3:C$20,0)</f>
        <v>中部</v>
      </c>
      <c r="Q2175" t="str">
        <f>LOOKUP(C2175,區隔!$F$3:$F$5,區隔!$E$3:$E$5)</f>
        <v>大坪數</v>
      </c>
      <c r="R2175">
        <f t="shared" si="135"/>
        <v>20</v>
      </c>
    </row>
    <row r="2176" spans="1:18" x14ac:dyDescent="0.3">
      <c r="A2176" s="7" t="s">
        <v>1261</v>
      </c>
      <c r="B2176" t="s">
        <v>1</v>
      </c>
      <c r="C2176">
        <v>30.22</v>
      </c>
      <c r="D2176" t="s">
        <v>64</v>
      </c>
      <c r="E2176" t="s">
        <v>1262</v>
      </c>
      <c r="F2176" t="s">
        <v>729</v>
      </c>
      <c r="G2176" t="s">
        <v>41</v>
      </c>
      <c r="H2176" t="str" cm="1">
        <f t="array" ref="H2176:I2176">_xlfn.TEXTSPLIT(SUBSTITUTE(D2176,"樓",""),"/",,,0)</f>
        <v>1</v>
      </c>
      <c r="I2176" t="str">
        <v>4</v>
      </c>
      <c r="J2176" cm="1">
        <f t="array" ref="J2176">GetNumByUnit(E2176,"房")</f>
        <v>3</v>
      </c>
      <c r="K2176" cm="1">
        <f t="array" ref="K2176">GetNumByUnit(E2176,"廳")</f>
        <v>2</v>
      </c>
      <c r="L2176" cm="1">
        <f t="array" ref="L2176">GetNumByUnit(E2176,"衛")</f>
        <v>2</v>
      </c>
      <c r="M2176" t="str">
        <f t="shared" si="132"/>
        <v xml:space="preserve">台北市信義區松仁路  </v>
      </c>
      <c r="N2176" t="str">
        <f t="shared" si="133"/>
        <v>台北市</v>
      </c>
      <c r="O2176">
        <f t="shared" si="134"/>
        <v>45000</v>
      </c>
      <c r="P2176" t="str">
        <f>_xlfn.XLOOKUP(N2176,區隔!$B$3:$B$20,區隔!C$3:C$20,0)</f>
        <v>北部</v>
      </c>
      <c r="Q2176" t="str">
        <f>LOOKUP(C2176,區隔!$F$3:$F$5,區隔!$E$3:$E$5)</f>
        <v>大坪數</v>
      </c>
      <c r="R2176">
        <f t="shared" si="135"/>
        <v>10</v>
      </c>
    </row>
    <row r="2177" spans="1:18" x14ac:dyDescent="0.3">
      <c r="A2177" s="7" t="s">
        <v>4397</v>
      </c>
      <c r="B2177" t="s">
        <v>1</v>
      </c>
      <c r="C2177">
        <v>5</v>
      </c>
      <c r="D2177" t="s">
        <v>244</v>
      </c>
      <c r="E2177" t="s">
        <v>59</v>
      </c>
      <c r="F2177" t="s">
        <v>4398</v>
      </c>
      <c r="G2177" t="s">
        <v>4399</v>
      </c>
      <c r="H2177" t="str" cm="1">
        <f t="array" ref="H2177:I2177">_xlfn.TEXTSPLIT(SUBSTITUTE(D2177,"樓",""),"/",,,0)</f>
        <v>2</v>
      </c>
      <c r="I2177" t="str">
        <v>3</v>
      </c>
      <c r="J2177" cm="1">
        <f t="array" ref="J2177">GetNumByUnit(E2177,"房")</f>
        <v>1</v>
      </c>
      <c r="K2177" t="str" cm="1">
        <f t="array" ref="K2177">GetNumByUnit(E2177,"廳")</f>
        <v/>
      </c>
      <c r="L2177" cm="1">
        <f t="array" ref="L2177">GetNumByUnit(E2177,"衛")</f>
        <v>1</v>
      </c>
      <c r="M2177" t="str">
        <f t="shared" si="132"/>
        <v xml:space="preserve">台中市龍井區藝術北街  </v>
      </c>
      <c r="N2177" t="str">
        <f t="shared" si="133"/>
        <v>台中市</v>
      </c>
      <c r="O2177">
        <f t="shared" si="134"/>
        <v>7800</v>
      </c>
      <c r="P2177" t="str">
        <f>_xlfn.XLOOKUP(N2177,區隔!$B$3:$B$20,區隔!C$3:C$20,0)</f>
        <v>中部</v>
      </c>
      <c r="Q2177" t="str">
        <f>LOOKUP(C2177,區隔!$F$3:$F$5,區隔!$E$3:$E$5)</f>
        <v>小坪數</v>
      </c>
      <c r="R2177">
        <f t="shared" si="135"/>
        <v>10</v>
      </c>
    </row>
    <row r="2178" spans="1:18" x14ac:dyDescent="0.3">
      <c r="A2178" s="7" t="s">
        <v>1263</v>
      </c>
      <c r="B2178" t="s">
        <v>1</v>
      </c>
      <c r="C2178">
        <v>10.87</v>
      </c>
      <c r="D2178" t="s">
        <v>232</v>
      </c>
      <c r="E2178" t="s">
        <v>56</v>
      </c>
      <c r="F2178" t="s">
        <v>98</v>
      </c>
      <c r="G2178" t="s">
        <v>89</v>
      </c>
      <c r="H2178" t="str" cm="1">
        <f t="array" ref="H2178:I2178">_xlfn.TEXTSPLIT(SUBSTITUTE(D2178,"樓",""),"/",,,0)</f>
        <v>2</v>
      </c>
      <c r="I2178" t="str">
        <v>14</v>
      </c>
      <c r="J2178" cm="1">
        <f t="array" ref="J2178">GetNumByUnit(E2178,"房")</f>
        <v>1</v>
      </c>
      <c r="K2178" cm="1">
        <f t="array" ref="K2178">GetNumByUnit(E2178,"廳")</f>
        <v>1</v>
      </c>
      <c r="L2178" cm="1">
        <f t="array" ref="L2178">GetNumByUnit(E2178,"衛")</f>
        <v>1</v>
      </c>
      <c r="M2178" t="str">
        <f t="shared" si="132"/>
        <v xml:space="preserve">台北市中山區雙城街  </v>
      </c>
      <c r="N2178" t="str">
        <f t="shared" si="133"/>
        <v>台北市</v>
      </c>
      <c r="O2178">
        <f t="shared" si="134"/>
        <v>28000</v>
      </c>
      <c r="P2178" t="str">
        <f>_xlfn.XLOOKUP(N2178,區隔!$B$3:$B$20,區隔!C$3:C$20,0)</f>
        <v>北部</v>
      </c>
      <c r="Q2178" t="str">
        <f>LOOKUP(C2178,區隔!$F$3:$F$5,區隔!$E$3:$E$5)</f>
        <v>小坪數</v>
      </c>
      <c r="R2178">
        <f t="shared" si="135"/>
        <v>20</v>
      </c>
    </row>
    <row r="2179" spans="1:18" x14ac:dyDescent="0.3">
      <c r="A2179" s="7" t="s">
        <v>1264</v>
      </c>
      <c r="B2179" t="s">
        <v>1</v>
      </c>
      <c r="C2179">
        <v>53.19</v>
      </c>
      <c r="D2179" t="s">
        <v>58</v>
      </c>
      <c r="E2179" t="s">
        <v>53</v>
      </c>
      <c r="F2179" t="s">
        <v>1265</v>
      </c>
      <c r="G2179" t="s">
        <v>444</v>
      </c>
      <c r="H2179" t="str" cm="1">
        <f t="array" ref="H2179:I2179">_xlfn.TEXTSPLIT(SUBSTITUTE(D2179,"樓",""),"/",,,0)</f>
        <v>1</v>
      </c>
      <c r="I2179" t="str">
        <v>5</v>
      </c>
      <c r="J2179" cm="1">
        <f t="array" ref="J2179">GetNumByUnit(E2179,"房")</f>
        <v>3</v>
      </c>
      <c r="K2179" cm="1">
        <f t="array" ref="K2179">GetNumByUnit(E2179,"廳")</f>
        <v>2</v>
      </c>
      <c r="L2179" cm="1">
        <f t="array" ref="L2179">GetNumByUnit(E2179,"衛")</f>
        <v>2</v>
      </c>
      <c r="M2179" t="str">
        <f t="shared" ref="M2179:M2242" si="136">IFERROR(_xlfn.TEXTAFTER(F2179,"/",LEN(F2179)-LEN(SUBSTITUTE(F2179,"/",""))),F2179)</f>
        <v xml:space="preserve">台北市文山區光輝路  </v>
      </c>
      <c r="N2179" t="str">
        <f t="shared" ref="N2179:N2242" si="137">TRIM(LEFT(M2179,MIN(IFERROR(SEARCH("縣",M2179),999),IFERROR(SEARCH("市",M2179),999))))</f>
        <v>台北市</v>
      </c>
      <c r="O2179">
        <f t="shared" ref="O2179:O2242" si="138">VALUE(SUBSTITUTE(SUBSTITUTE(G2179,",", ""),"元/月",""))</f>
        <v>85000</v>
      </c>
      <c r="P2179" t="str">
        <f>_xlfn.XLOOKUP(N2179,區隔!$B$3:$B$20,區隔!C$3:C$20,0)</f>
        <v>北部</v>
      </c>
      <c r="Q2179" t="str">
        <f>LOOKUP(C2179,區隔!$F$3:$F$5,區隔!$E$3:$E$5)</f>
        <v>大坪數</v>
      </c>
      <c r="R2179">
        <f t="shared" ref="R2179:R2242" si="139">_xlfn.XLOOKUP(CEILING(I2179,10),_xlfn.SEQUENCE(100,,10,10),_xlfn.SEQUENCE(100,,10,10))</f>
        <v>10</v>
      </c>
    </row>
    <row r="2180" spans="1:18" x14ac:dyDescent="0.3">
      <c r="A2180" s="7" t="s">
        <v>4400</v>
      </c>
      <c r="B2180" t="s">
        <v>1</v>
      </c>
      <c r="C2180">
        <v>51.58</v>
      </c>
      <c r="D2180" t="s">
        <v>1715</v>
      </c>
      <c r="E2180" t="s">
        <v>53</v>
      </c>
      <c r="F2180" t="s">
        <v>2410</v>
      </c>
      <c r="G2180" t="s">
        <v>999</v>
      </c>
      <c r="H2180" t="str" cm="1">
        <f t="array" ref="H2180:I2180">_xlfn.TEXTSPLIT(SUBSTITUTE(D2180,"樓",""),"/",,,0)</f>
        <v>7</v>
      </c>
      <c r="I2180" t="str">
        <v>29</v>
      </c>
      <c r="J2180" cm="1">
        <f t="array" ref="J2180">GetNumByUnit(E2180,"房")</f>
        <v>3</v>
      </c>
      <c r="K2180" cm="1">
        <f t="array" ref="K2180">GetNumByUnit(E2180,"廳")</f>
        <v>2</v>
      </c>
      <c r="L2180" cm="1">
        <f t="array" ref="L2180">GetNumByUnit(E2180,"衛")</f>
        <v>2</v>
      </c>
      <c r="M2180" t="str">
        <f t="shared" si="136"/>
        <v xml:space="preserve">高雄市楠梓區加昌路  </v>
      </c>
      <c r="N2180" t="str">
        <f t="shared" si="137"/>
        <v>高雄市</v>
      </c>
      <c r="O2180">
        <f t="shared" si="138"/>
        <v>26000</v>
      </c>
      <c r="P2180" t="str">
        <f>_xlfn.XLOOKUP(N2180,區隔!$B$3:$B$20,區隔!C$3:C$20,0)</f>
        <v>南部</v>
      </c>
      <c r="Q2180" t="str">
        <f>LOOKUP(C2180,區隔!$F$3:$F$5,區隔!$E$3:$E$5)</f>
        <v>大坪數</v>
      </c>
      <c r="R2180">
        <f t="shared" si="139"/>
        <v>30</v>
      </c>
    </row>
    <row r="2181" spans="1:18" x14ac:dyDescent="0.3">
      <c r="A2181" s="7" t="s">
        <v>1267</v>
      </c>
      <c r="B2181" t="s">
        <v>1</v>
      </c>
      <c r="C2181">
        <v>38.42</v>
      </c>
      <c r="D2181" t="s">
        <v>62</v>
      </c>
      <c r="E2181" t="s">
        <v>53</v>
      </c>
      <c r="F2181" t="s">
        <v>532</v>
      </c>
      <c r="G2181" t="s">
        <v>210</v>
      </c>
      <c r="H2181" t="str" cm="1">
        <f t="array" ref="H2181:I2181">_xlfn.TEXTSPLIT(SUBSTITUTE(D2181,"樓",""),"/",,,0)</f>
        <v>8</v>
      </c>
      <c r="I2181" t="str">
        <v>12</v>
      </c>
      <c r="J2181" cm="1">
        <f t="array" ref="J2181">GetNumByUnit(E2181,"房")</f>
        <v>3</v>
      </c>
      <c r="K2181" cm="1">
        <f t="array" ref="K2181">GetNumByUnit(E2181,"廳")</f>
        <v>2</v>
      </c>
      <c r="L2181" cm="1">
        <f t="array" ref="L2181">GetNumByUnit(E2181,"衛")</f>
        <v>2</v>
      </c>
      <c r="M2181" t="str">
        <f t="shared" si="136"/>
        <v xml:space="preserve">台北市大安區和平東路三段  </v>
      </c>
      <c r="N2181" t="str">
        <f t="shared" si="137"/>
        <v>台北市</v>
      </c>
      <c r="O2181">
        <f t="shared" si="138"/>
        <v>50000</v>
      </c>
      <c r="P2181" t="str">
        <f>_xlfn.XLOOKUP(N2181,區隔!$B$3:$B$20,區隔!C$3:C$20,0)</f>
        <v>北部</v>
      </c>
      <c r="Q2181" t="str">
        <f>LOOKUP(C2181,區隔!$F$3:$F$5,區隔!$E$3:$E$5)</f>
        <v>大坪數</v>
      </c>
      <c r="R2181">
        <f t="shared" si="139"/>
        <v>20</v>
      </c>
    </row>
    <row r="2182" spans="1:18" x14ac:dyDescent="0.3">
      <c r="A2182" s="7" t="s">
        <v>4401</v>
      </c>
      <c r="B2182" t="s">
        <v>1</v>
      </c>
      <c r="C2182">
        <v>43.88</v>
      </c>
      <c r="D2182" t="s">
        <v>50</v>
      </c>
      <c r="E2182" t="s">
        <v>4402</v>
      </c>
      <c r="F2182" t="s">
        <v>1799</v>
      </c>
      <c r="G2182" t="s">
        <v>41</v>
      </c>
      <c r="H2182" t="str" cm="1">
        <f t="array" ref="H2182:I2182">_xlfn.TEXTSPLIT(SUBSTITUTE(D2182,"樓",""),"/",,,0)</f>
        <v>2</v>
      </c>
      <c r="I2182" t="str">
        <v>7</v>
      </c>
      <c r="J2182" cm="1">
        <f t="array" ref="J2182">GetNumByUnit(E2182,"房")</f>
        <v>5</v>
      </c>
      <c r="K2182" cm="1">
        <f t="array" ref="K2182">GetNumByUnit(E2182,"廳")</f>
        <v>2</v>
      </c>
      <c r="L2182" cm="1">
        <f t="array" ref="L2182">GetNumByUnit(E2182,"衛")</f>
        <v>4</v>
      </c>
      <c r="M2182" t="str">
        <f t="shared" si="136"/>
        <v xml:space="preserve">新北市蘆洲區中原路  </v>
      </c>
      <c r="N2182" t="str">
        <f t="shared" si="137"/>
        <v>新北市</v>
      </c>
      <c r="O2182">
        <f t="shared" si="138"/>
        <v>45000</v>
      </c>
      <c r="P2182" t="str">
        <f>_xlfn.XLOOKUP(N2182,區隔!$B$3:$B$20,區隔!C$3:C$20,0)</f>
        <v>北部</v>
      </c>
      <c r="Q2182" t="str">
        <f>LOOKUP(C2182,區隔!$F$3:$F$5,區隔!$E$3:$E$5)</f>
        <v>大坪數</v>
      </c>
      <c r="R2182">
        <f t="shared" si="139"/>
        <v>10</v>
      </c>
    </row>
    <row r="2183" spans="1:18" x14ac:dyDescent="0.3">
      <c r="A2183" s="7" t="s">
        <v>5502</v>
      </c>
      <c r="B2183" t="s">
        <v>1</v>
      </c>
      <c r="C2183">
        <v>113.22</v>
      </c>
      <c r="D2183" t="s">
        <v>2617</v>
      </c>
      <c r="E2183" t="s">
        <v>5503</v>
      </c>
      <c r="F2183" t="s">
        <v>5504</v>
      </c>
      <c r="G2183" t="s">
        <v>283</v>
      </c>
      <c r="H2183" t="str" cm="1">
        <f t="array" ref="H2183:I2183">_xlfn.TEXTSPLIT(SUBSTITUTE(D2183,"樓",""),"/",,,0)</f>
        <v>21</v>
      </c>
      <c r="I2183" t="str">
        <v>27</v>
      </c>
      <c r="J2183" cm="1">
        <f t="array" ref="J2183">GetNumByUnit(E2183,"房")</f>
        <v>3</v>
      </c>
      <c r="K2183" cm="1">
        <f t="array" ref="K2183">GetNumByUnit(E2183,"廳")</f>
        <v>2</v>
      </c>
      <c r="L2183" cm="1">
        <f t="array" ref="L2183">GetNumByUnit(E2183,"衛")</f>
        <v>4</v>
      </c>
      <c r="M2183" t="str">
        <f t="shared" si="136"/>
        <v xml:space="preserve"> 台北市信義區信義路五段  </v>
      </c>
      <c r="N2183" t="str">
        <f t="shared" si="137"/>
        <v>台北市</v>
      </c>
      <c r="O2183">
        <f t="shared" si="138"/>
        <v>250000</v>
      </c>
      <c r="P2183" t="str">
        <f>_xlfn.XLOOKUP(N2183,區隔!$B$3:$B$20,區隔!C$3:C$20,0)</f>
        <v>北部</v>
      </c>
      <c r="Q2183" t="str">
        <f>LOOKUP(C2183,區隔!$F$3:$F$5,區隔!$E$3:$E$5)</f>
        <v>大坪數</v>
      </c>
      <c r="R2183">
        <f t="shared" si="139"/>
        <v>30</v>
      </c>
    </row>
    <row r="2184" spans="1:18" x14ac:dyDescent="0.3">
      <c r="A2184" s="7" t="s">
        <v>4403</v>
      </c>
      <c r="B2184" t="s">
        <v>1</v>
      </c>
      <c r="C2184">
        <v>83.26</v>
      </c>
      <c r="D2184" t="s">
        <v>1266</v>
      </c>
      <c r="E2184" t="s">
        <v>4404</v>
      </c>
      <c r="F2184" t="s">
        <v>4405</v>
      </c>
      <c r="G2184" t="s">
        <v>210</v>
      </c>
      <c r="H2184" t="str" cm="1">
        <f t="array" ref="H2184:I2184">_xlfn.TEXTSPLIT(SUBSTITUTE(D2184,"樓",""),"/",,,0)</f>
        <v>1-4</v>
      </c>
      <c r="I2184" t="str">
        <v>4</v>
      </c>
      <c r="J2184" cm="1">
        <f t="array" ref="J2184">GetNumByUnit(E2184,"房")</f>
        <v>6</v>
      </c>
      <c r="K2184" cm="1">
        <f t="array" ref="K2184">GetNumByUnit(E2184,"廳")</f>
        <v>2</v>
      </c>
      <c r="L2184" cm="1">
        <f t="array" ref="L2184">GetNumByUnit(E2184,"衛")</f>
        <v>5</v>
      </c>
      <c r="M2184" t="str">
        <f t="shared" si="136"/>
        <v xml:space="preserve">桃園市桃園區國豐七街  </v>
      </c>
      <c r="N2184" t="str">
        <f t="shared" si="137"/>
        <v>桃園市</v>
      </c>
      <c r="O2184">
        <f t="shared" si="138"/>
        <v>50000</v>
      </c>
      <c r="P2184" t="str">
        <f>_xlfn.XLOOKUP(N2184,區隔!$B$3:$B$20,區隔!C$3:C$20,0)</f>
        <v>北部</v>
      </c>
      <c r="Q2184" t="str">
        <f>LOOKUP(C2184,區隔!$F$3:$F$5,區隔!$E$3:$E$5)</f>
        <v>大坪數</v>
      </c>
      <c r="R2184">
        <f t="shared" si="139"/>
        <v>10</v>
      </c>
    </row>
    <row r="2185" spans="1:18" x14ac:dyDescent="0.3">
      <c r="A2185" s="7" t="s">
        <v>4406</v>
      </c>
      <c r="B2185" t="s">
        <v>1</v>
      </c>
      <c r="C2185">
        <v>30.02</v>
      </c>
      <c r="D2185" t="s">
        <v>129</v>
      </c>
      <c r="E2185" t="s">
        <v>53</v>
      </c>
      <c r="F2185" t="s">
        <v>4407</v>
      </c>
      <c r="G2185" t="s">
        <v>89</v>
      </c>
      <c r="H2185" t="str" cm="1">
        <f t="array" ref="H2185:I2185">_xlfn.TEXTSPLIT(SUBSTITUTE(D2185,"樓",""),"/",,,0)</f>
        <v>9</v>
      </c>
      <c r="I2185" t="str">
        <v>12</v>
      </c>
      <c r="J2185" cm="1">
        <f t="array" ref="J2185">GetNumByUnit(E2185,"房")</f>
        <v>3</v>
      </c>
      <c r="K2185" cm="1">
        <f t="array" ref="K2185">GetNumByUnit(E2185,"廳")</f>
        <v>2</v>
      </c>
      <c r="L2185" cm="1">
        <f t="array" ref="L2185">GetNumByUnit(E2185,"衛")</f>
        <v>2</v>
      </c>
      <c r="M2185" t="str">
        <f t="shared" si="136"/>
        <v xml:space="preserve"> 新北市中和區圓通路  </v>
      </c>
      <c r="N2185" t="str">
        <f t="shared" si="137"/>
        <v>新北市</v>
      </c>
      <c r="O2185">
        <f t="shared" si="138"/>
        <v>28000</v>
      </c>
      <c r="P2185" t="str">
        <f>_xlfn.XLOOKUP(N2185,區隔!$B$3:$B$20,區隔!C$3:C$20,0)</f>
        <v>北部</v>
      </c>
      <c r="Q2185" t="str">
        <f>LOOKUP(C2185,區隔!$F$3:$F$5,區隔!$E$3:$E$5)</f>
        <v>大坪數</v>
      </c>
      <c r="R2185">
        <f t="shared" si="139"/>
        <v>20</v>
      </c>
    </row>
    <row r="2186" spans="1:18" x14ac:dyDescent="0.3">
      <c r="A2186" s="7" t="s">
        <v>1268</v>
      </c>
      <c r="B2186" t="s">
        <v>1</v>
      </c>
      <c r="C2186">
        <v>39.79</v>
      </c>
      <c r="D2186" t="s">
        <v>652</v>
      </c>
      <c r="E2186" t="s">
        <v>1269</v>
      </c>
      <c r="F2186" t="s">
        <v>613</v>
      </c>
      <c r="G2186" t="s">
        <v>3</v>
      </c>
      <c r="H2186" t="str" cm="1">
        <f t="array" ref="H2186:I2186">_xlfn.TEXTSPLIT(SUBSTITUTE(D2186,"樓",""),"/",,,0)</f>
        <v>11</v>
      </c>
      <c r="I2186" t="str">
        <v>12</v>
      </c>
      <c r="J2186" cm="1">
        <f t="array" ref="J2186">GetNumByUnit(E2186,"房")</f>
        <v>4</v>
      </c>
      <c r="K2186" cm="1">
        <f t="array" ref="K2186">GetNumByUnit(E2186,"廳")</f>
        <v>2</v>
      </c>
      <c r="L2186" cm="1">
        <f t="array" ref="L2186">GetNumByUnit(E2186,"衛")</f>
        <v>3</v>
      </c>
      <c r="M2186" t="str">
        <f t="shared" si="136"/>
        <v xml:space="preserve">台北市中山區長春路  </v>
      </c>
      <c r="N2186" t="str">
        <f t="shared" si="137"/>
        <v>台北市</v>
      </c>
      <c r="O2186">
        <f t="shared" si="138"/>
        <v>55000</v>
      </c>
      <c r="P2186" t="str">
        <f>_xlfn.XLOOKUP(N2186,區隔!$B$3:$B$20,區隔!C$3:C$20,0)</f>
        <v>北部</v>
      </c>
      <c r="Q2186" t="str">
        <f>LOOKUP(C2186,區隔!$F$3:$F$5,區隔!$E$3:$E$5)</f>
        <v>大坪數</v>
      </c>
      <c r="R2186">
        <f t="shared" si="139"/>
        <v>20</v>
      </c>
    </row>
    <row r="2187" spans="1:18" x14ac:dyDescent="0.3">
      <c r="A2187" s="7" t="s">
        <v>4408</v>
      </c>
      <c r="B2187" t="s">
        <v>1</v>
      </c>
      <c r="C2187">
        <v>67.56</v>
      </c>
      <c r="D2187" t="s">
        <v>344</v>
      </c>
      <c r="E2187" t="s">
        <v>1528</v>
      </c>
      <c r="F2187" t="s">
        <v>4409</v>
      </c>
      <c r="G2187" t="s">
        <v>6</v>
      </c>
      <c r="H2187" t="str" cm="1">
        <f t="array" ref="H2187:I2187">_xlfn.TEXTSPLIT(SUBSTITUTE(D2187,"樓",""),"/",,,0)</f>
        <v>1-3</v>
      </c>
      <c r="I2187" t="str">
        <v>3</v>
      </c>
      <c r="J2187" cm="1">
        <f t="array" ref="J2187">GetNumByUnit(E2187,"房")</f>
        <v>4</v>
      </c>
      <c r="K2187" cm="1">
        <f t="array" ref="K2187">GetNumByUnit(E2187,"廳")</f>
        <v>2</v>
      </c>
      <c r="L2187" cm="1">
        <f t="array" ref="L2187">GetNumByUnit(E2187,"衛")</f>
        <v>5</v>
      </c>
      <c r="M2187" t="str">
        <f t="shared" si="136"/>
        <v xml:space="preserve"> 新北市新店區安祥路  </v>
      </c>
      <c r="N2187" t="str">
        <f t="shared" si="137"/>
        <v>新北市</v>
      </c>
      <c r="O2187">
        <f t="shared" si="138"/>
        <v>68000</v>
      </c>
      <c r="P2187" t="str">
        <f>_xlfn.XLOOKUP(N2187,區隔!$B$3:$B$20,區隔!C$3:C$20,0)</f>
        <v>北部</v>
      </c>
      <c r="Q2187" t="str">
        <f>LOOKUP(C2187,區隔!$F$3:$F$5,區隔!$E$3:$E$5)</f>
        <v>大坪數</v>
      </c>
      <c r="R2187">
        <f t="shared" si="139"/>
        <v>10</v>
      </c>
    </row>
    <row r="2188" spans="1:18" x14ac:dyDescent="0.3">
      <c r="A2188" s="7" t="s">
        <v>4410</v>
      </c>
      <c r="B2188" t="s">
        <v>1</v>
      </c>
      <c r="C2188">
        <v>42.53</v>
      </c>
      <c r="D2188" t="s">
        <v>145</v>
      </c>
      <c r="E2188" t="s">
        <v>53</v>
      </c>
      <c r="F2188" t="s">
        <v>2826</v>
      </c>
      <c r="G2188" t="s">
        <v>999</v>
      </c>
      <c r="H2188" t="str" cm="1">
        <f t="array" ref="H2188:I2188">_xlfn.TEXTSPLIT(SUBSTITUTE(D2188,"樓",""),"/",,,0)</f>
        <v>12</v>
      </c>
      <c r="I2188" t="str">
        <v>13</v>
      </c>
      <c r="J2188" cm="1">
        <f t="array" ref="J2188">GetNumByUnit(E2188,"房")</f>
        <v>3</v>
      </c>
      <c r="K2188" cm="1">
        <f t="array" ref="K2188">GetNumByUnit(E2188,"廳")</f>
        <v>2</v>
      </c>
      <c r="L2188" cm="1">
        <f t="array" ref="L2188">GetNumByUnit(E2188,"衛")</f>
        <v>2</v>
      </c>
      <c r="M2188" t="str">
        <f t="shared" si="136"/>
        <v xml:space="preserve">新北市淡水區北新路  </v>
      </c>
      <c r="N2188" t="str">
        <f t="shared" si="137"/>
        <v>新北市</v>
      </c>
      <c r="O2188">
        <f t="shared" si="138"/>
        <v>26000</v>
      </c>
      <c r="P2188" t="str">
        <f>_xlfn.XLOOKUP(N2188,區隔!$B$3:$B$20,區隔!C$3:C$20,0)</f>
        <v>北部</v>
      </c>
      <c r="Q2188" t="str">
        <f>LOOKUP(C2188,區隔!$F$3:$F$5,區隔!$E$3:$E$5)</f>
        <v>大坪數</v>
      </c>
      <c r="R2188">
        <f t="shared" si="139"/>
        <v>20</v>
      </c>
    </row>
    <row r="2189" spans="1:18" x14ac:dyDescent="0.3">
      <c r="A2189" s="7" t="s">
        <v>4411</v>
      </c>
      <c r="B2189" t="s">
        <v>1</v>
      </c>
      <c r="C2189">
        <v>43.58</v>
      </c>
      <c r="D2189" t="s">
        <v>389</v>
      </c>
      <c r="E2189" t="s">
        <v>53</v>
      </c>
      <c r="F2189" t="s">
        <v>4412</v>
      </c>
      <c r="G2189" t="s">
        <v>87</v>
      </c>
      <c r="H2189" t="str" cm="1">
        <f t="array" ref="H2189:I2189">_xlfn.TEXTSPLIT(SUBSTITUTE(D2189,"樓",""),"/",,,0)</f>
        <v>3</v>
      </c>
      <c r="I2189" t="str">
        <v>14</v>
      </c>
      <c r="J2189" cm="1">
        <f t="array" ref="J2189">GetNumByUnit(E2189,"房")</f>
        <v>3</v>
      </c>
      <c r="K2189" cm="1">
        <f t="array" ref="K2189">GetNumByUnit(E2189,"廳")</f>
        <v>2</v>
      </c>
      <c r="L2189" cm="1">
        <f t="array" ref="L2189">GetNumByUnit(E2189,"衛")</f>
        <v>2</v>
      </c>
      <c r="M2189" t="str">
        <f t="shared" si="136"/>
        <v xml:space="preserve">台南市安南區安通路五段  </v>
      </c>
      <c r="N2189" t="str">
        <f t="shared" si="137"/>
        <v>台南市</v>
      </c>
      <c r="O2189">
        <f t="shared" si="138"/>
        <v>24000</v>
      </c>
      <c r="P2189" t="str">
        <f>_xlfn.XLOOKUP(N2189,區隔!$B$3:$B$20,區隔!C$3:C$20,0)</f>
        <v>南部</v>
      </c>
      <c r="Q2189" t="str">
        <f>LOOKUP(C2189,區隔!$F$3:$F$5,區隔!$E$3:$E$5)</f>
        <v>大坪數</v>
      </c>
      <c r="R2189">
        <f t="shared" si="139"/>
        <v>20</v>
      </c>
    </row>
    <row r="2190" spans="1:18" x14ac:dyDescent="0.3">
      <c r="A2190" s="7" t="s">
        <v>4413</v>
      </c>
      <c r="B2190" t="s">
        <v>1</v>
      </c>
      <c r="C2190">
        <v>34.14</v>
      </c>
      <c r="D2190" t="s">
        <v>3413</v>
      </c>
      <c r="E2190" t="s">
        <v>141</v>
      </c>
      <c r="F2190" t="s">
        <v>3750</v>
      </c>
      <c r="G2190" t="s">
        <v>245</v>
      </c>
      <c r="H2190" t="str" cm="1">
        <f t="array" ref="H2190:I2190">_xlfn.TEXTSPLIT(SUBSTITUTE(D2190,"樓",""),"/",,,0)</f>
        <v>2</v>
      </c>
      <c r="I2190" t="str">
        <v>23</v>
      </c>
      <c r="J2190" cm="1">
        <f t="array" ref="J2190">GetNumByUnit(E2190,"房")</f>
        <v>2</v>
      </c>
      <c r="K2190" cm="1">
        <f t="array" ref="K2190">GetNumByUnit(E2190,"廳")</f>
        <v>1</v>
      </c>
      <c r="L2190" cm="1">
        <f t="array" ref="L2190">GetNumByUnit(E2190,"衛")</f>
        <v>1</v>
      </c>
      <c r="M2190" t="str">
        <f t="shared" si="136"/>
        <v xml:space="preserve">新北市淡水區沙崙路一段  </v>
      </c>
      <c r="N2190" t="str">
        <f t="shared" si="137"/>
        <v>新北市</v>
      </c>
      <c r="O2190">
        <f t="shared" si="138"/>
        <v>23000</v>
      </c>
      <c r="P2190" t="str">
        <f>_xlfn.XLOOKUP(N2190,區隔!$B$3:$B$20,區隔!C$3:C$20,0)</f>
        <v>北部</v>
      </c>
      <c r="Q2190" t="str">
        <f>LOOKUP(C2190,區隔!$F$3:$F$5,區隔!$E$3:$E$5)</f>
        <v>大坪數</v>
      </c>
      <c r="R2190">
        <f t="shared" si="139"/>
        <v>30</v>
      </c>
    </row>
    <row r="2191" spans="1:18" x14ac:dyDescent="0.3">
      <c r="A2191" s="7" t="s">
        <v>4414</v>
      </c>
      <c r="B2191" t="s">
        <v>1</v>
      </c>
      <c r="C2191">
        <v>22.39</v>
      </c>
      <c r="D2191" t="s">
        <v>295</v>
      </c>
      <c r="E2191" t="s">
        <v>312</v>
      </c>
      <c r="F2191" t="s">
        <v>4415</v>
      </c>
      <c r="G2191" t="s">
        <v>89</v>
      </c>
      <c r="H2191" t="str" cm="1">
        <f t="array" ref="H2191:I2191">_xlfn.TEXTSPLIT(SUBSTITUTE(D2191,"樓",""),"/",,,0)</f>
        <v>3</v>
      </c>
      <c r="I2191" t="str">
        <v>5</v>
      </c>
      <c r="J2191" cm="1">
        <f t="array" ref="J2191">GetNumByUnit(E2191,"房")</f>
        <v>3</v>
      </c>
      <c r="K2191" cm="1">
        <f t="array" ref="K2191">GetNumByUnit(E2191,"廳")</f>
        <v>1</v>
      </c>
      <c r="L2191" cm="1">
        <f t="array" ref="L2191">GetNumByUnit(E2191,"衛")</f>
        <v>1</v>
      </c>
      <c r="M2191" t="str">
        <f t="shared" si="136"/>
        <v xml:space="preserve">新北市三重區三和路四段  </v>
      </c>
      <c r="N2191" t="str">
        <f t="shared" si="137"/>
        <v>新北市</v>
      </c>
      <c r="O2191">
        <f t="shared" si="138"/>
        <v>28000</v>
      </c>
      <c r="P2191" t="str">
        <f>_xlfn.XLOOKUP(N2191,區隔!$B$3:$B$20,區隔!C$3:C$20,0)</f>
        <v>北部</v>
      </c>
      <c r="Q2191" t="str">
        <f>LOOKUP(C2191,區隔!$F$3:$F$5,區隔!$E$3:$E$5)</f>
        <v>中坪數</v>
      </c>
      <c r="R2191">
        <f t="shared" si="139"/>
        <v>10</v>
      </c>
    </row>
    <row r="2192" spans="1:18" x14ac:dyDescent="0.3">
      <c r="A2192" s="7" t="s">
        <v>4416</v>
      </c>
      <c r="B2192" t="s">
        <v>1</v>
      </c>
      <c r="C2192">
        <v>43.57</v>
      </c>
      <c r="D2192" t="s">
        <v>1446</v>
      </c>
      <c r="E2192" t="s">
        <v>51</v>
      </c>
      <c r="F2192" t="s">
        <v>2639</v>
      </c>
      <c r="G2192" t="s">
        <v>999</v>
      </c>
      <c r="H2192" t="str" cm="1">
        <f t="array" ref="H2192:I2192">_xlfn.TEXTSPLIT(SUBSTITUTE(D2192,"樓",""),"/",,,0)</f>
        <v>15</v>
      </c>
      <c r="I2192" t="str">
        <v>23</v>
      </c>
      <c r="J2192" cm="1">
        <f t="array" ref="J2192">GetNumByUnit(E2192,"房")</f>
        <v>2</v>
      </c>
      <c r="K2192" cm="1">
        <f t="array" ref="K2192">GetNumByUnit(E2192,"廳")</f>
        <v>2</v>
      </c>
      <c r="L2192" cm="1">
        <f t="array" ref="L2192">GetNumByUnit(E2192,"衛")</f>
        <v>2</v>
      </c>
      <c r="M2192" t="str">
        <f t="shared" si="136"/>
        <v xml:space="preserve">桃園市桃園區中正路  </v>
      </c>
      <c r="N2192" t="str">
        <f t="shared" si="137"/>
        <v>桃園市</v>
      </c>
      <c r="O2192">
        <f t="shared" si="138"/>
        <v>26000</v>
      </c>
      <c r="P2192" t="str">
        <f>_xlfn.XLOOKUP(N2192,區隔!$B$3:$B$20,區隔!C$3:C$20,0)</f>
        <v>北部</v>
      </c>
      <c r="Q2192" t="str">
        <f>LOOKUP(C2192,區隔!$F$3:$F$5,區隔!$E$3:$E$5)</f>
        <v>大坪數</v>
      </c>
      <c r="R2192">
        <f t="shared" si="139"/>
        <v>30</v>
      </c>
    </row>
    <row r="2193" spans="1:18" x14ac:dyDescent="0.3">
      <c r="A2193" s="7" t="s">
        <v>4417</v>
      </c>
      <c r="B2193" t="s">
        <v>1</v>
      </c>
      <c r="C2193">
        <v>34.68</v>
      </c>
      <c r="D2193" t="s">
        <v>682</v>
      </c>
      <c r="E2193" t="s">
        <v>61</v>
      </c>
      <c r="F2193" t="s">
        <v>1682</v>
      </c>
      <c r="G2193" t="s">
        <v>245</v>
      </c>
      <c r="H2193" t="str" cm="1">
        <f t="array" ref="H2193:I2193">_xlfn.TEXTSPLIT(SUBSTITUTE(D2193,"樓",""),"/",,,0)</f>
        <v>9</v>
      </c>
      <c r="I2193" t="str">
        <v>15</v>
      </c>
      <c r="J2193" cm="1">
        <f t="array" ref="J2193">GetNumByUnit(E2193,"房")</f>
        <v>2</v>
      </c>
      <c r="K2193" cm="1">
        <f t="array" ref="K2193">GetNumByUnit(E2193,"廳")</f>
        <v>2</v>
      </c>
      <c r="L2193" cm="1">
        <f t="array" ref="L2193">GetNumByUnit(E2193,"衛")</f>
        <v>1</v>
      </c>
      <c r="M2193" t="str">
        <f t="shared" si="136"/>
        <v xml:space="preserve">桃園市八德區豐德路  </v>
      </c>
      <c r="N2193" t="str">
        <f t="shared" si="137"/>
        <v>桃園市</v>
      </c>
      <c r="O2193">
        <f t="shared" si="138"/>
        <v>23000</v>
      </c>
      <c r="P2193" t="str">
        <f>_xlfn.XLOOKUP(N2193,區隔!$B$3:$B$20,區隔!C$3:C$20,0)</f>
        <v>北部</v>
      </c>
      <c r="Q2193" t="str">
        <f>LOOKUP(C2193,區隔!$F$3:$F$5,區隔!$E$3:$E$5)</f>
        <v>大坪數</v>
      </c>
      <c r="R2193">
        <f t="shared" si="139"/>
        <v>20</v>
      </c>
    </row>
    <row r="2194" spans="1:18" x14ac:dyDescent="0.3">
      <c r="A2194" s="7" t="s">
        <v>4418</v>
      </c>
      <c r="B2194" t="s">
        <v>1</v>
      </c>
      <c r="C2194">
        <v>43.96</v>
      </c>
      <c r="D2194" t="s">
        <v>829</v>
      </c>
      <c r="E2194" t="s">
        <v>51</v>
      </c>
      <c r="F2194" t="s">
        <v>2155</v>
      </c>
      <c r="G2194" t="s">
        <v>26</v>
      </c>
      <c r="H2194" t="str" cm="1">
        <f t="array" ref="H2194:I2194">_xlfn.TEXTSPLIT(SUBSTITUTE(D2194,"樓",""),"/",,,0)</f>
        <v>14</v>
      </c>
      <c r="I2194" t="str">
        <v>15</v>
      </c>
      <c r="J2194" cm="1">
        <f t="array" ref="J2194">GetNumByUnit(E2194,"房")</f>
        <v>2</v>
      </c>
      <c r="K2194" cm="1">
        <f t="array" ref="K2194">GetNumByUnit(E2194,"廳")</f>
        <v>2</v>
      </c>
      <c r="L2194" cm="1">
        <f t="array" ref="L2194">GetNumByUnit(E2194,"衛")</f>
        <v>2</v>
      </c>
      <c r="M2194" t="str">
        <f t="shared" si="136"/>
        <v xml:space="preserve">台南市東區崇賢一路  </v>
      </c>
      <c r="N2194" t="str">
        <f t="shared" si="137"/>
        <v>台南市</v>
      </c>
      <c r="O2194">
        <f t="shared" si="138"/>
        <v>32000</v>
      </c>
      <c r="P2194" t="str">
        <f>_xlfn.XLOOKUP(N2194,區隔!$B$3:$B$20,區隔!C$3:C$20,0)</f>
        <v>南部</v>
      </c>
      <c r="Q2194" t="str">
        <f>LOOKUP(C2194,區隔!$F$3:$F$5,區隔!$E$3:$E$5)</f>
        <v>大坪數</v>
      </c>
      <c r="R2194">
        <f t="shared" si="139"/>
        <v>20</v>
      </c>
    </row>
    <row r="2195" spans="1:18" x14ac:dyDescent="0.3">
      <c r="A2195" s="7" t="s">
        <v>1271</v>
      </c>
      <c r="B2195" t="s">
        <v>1</v>
      </c>
      <c r="C2195">
        <v>5</v>
      </c>
      <c r="D2195" t="s">
        <v>60</v>
      </c>
      <c r="E2195" t="s">
        <v>53</v>
      </c>
      <c r="F2195" t="s">
        <v>494</v>
      </c>
      <c r="G2195" t="s">
        <v>1272</v>
      </c>
      <c r="H2195" t="str" cm="1">
        <f t="array" ref="H2195:I2195">_xlfn.TEXTSPLIT(SUBSTITUTE(D2195,"樓",""),"/",,,0)</f>
        <v>4</v>
      </c>
      <c r="I2195" t="str">
        <v>5</v>
      </c>
      <c r="J2195" cm="1">
        <f t="array" ref="J2195">GetNumByUnit(E2195,"房")</f>
        <v>3</v>
      </c>
      <c r="K2195" cm="1">
        <f t="array" ref="K2195">GetNumByUnit(E2195,"廳")</f>
        <v>2</v>
      </c>
      <c r="L2195" cm="1">
        <f t="array" ref="L2195">GetNumByUnit(E2195,"衛")</f>
        <v>2</v>
      </c>
      <c r="M2195" t="str">
        <f t="shared" si="136"/>
        <v xml:space="preserve">台北市內湖區東湖路  </v>
      </c>
      <c r="N2195" t="str">
        <f t="shared" si="137"/>
        <v>台北市</v>
      </c>
      <c r="O2195">
        <f t="shared" si="138"/>
        <v>8800</v>
      </c>
      <c r="P2195" t="str">
        <f>_xlfn.XLOOKUP(N2195,區隔!$B$3:$B$20,區隔!C$3:C$20,0)</f>
        <v>北部</v>
      </c>
      <c r="Q2195" t="str">
        <f>LOOKUP(C2195,區隔!$F$3:$F$5,區隔!$E$3:$E$5)</f>
        <v>小坪數</v>
      </c>
      <c r="R2195">
        <f t="shared" si="139"/>
        <v>10</v>
      </c>
    </row>
    <row r="2196" spans="1:18" x14ac:dyDescent="0.3">
      <c r="A2196" s="7" t="s">
        <v>4419</v>
      </c>
      <c r="B2196" t="s">
        <v>1</v>
      </c>
      <c r="C2196">
        <v>47.37</v>
      </c>
      <c r="D2196" t="s">
        <v>2087</v>
      </c>
      <c r="E2196" t="s">
        <v>53</v>
      </c>
      <c r="F2196" t="s">
        <v>4420</v>
      </c>
      <c r="G2196" t="s">
        <v>228</v>
      </c>
      <c r="H2196" t="str" cm="1">
        <f t="array" ref="H2196:I2196">_xlfn.TEXTSPLIT(SUBSTITUTE(D2196,"樓",""),"/",,,0)</f>
        <v>3</v>
      </c>
      <c r="I2196" t="str">
        <v>24</v>
      </c>
      <c r="J2196" cm="1">
        <f t="array" ref="J2196">GetNumByUnit(E2196,"房")</f>
        <v>3</v>
      </c>
      <c r="K2196" cm="1">
        <f t="array" ref="K2196">GetNumByUnit(E2196,"廳")</f>
        <v>2</v>
      </c>
      <c r="L2196" cm="1">
        <f t="array" ref="L2196">GetNumByUnit(E2196,"衛")</f>
        <v>2</v>
      </c>
      <c r="M2196" t="str">
        <f t="shared" si="136"/>
        <v xml:space="preserve">新竹縣竹北市興隆路五段  </v>
      </c>
      <c r="N2196" t="str">
        <f t="shared" si="137"/>
        <v>新竹縣</v>
      </c>
      <c r="O2196">
        <f t="shared" si="138"/>
        <v>35000</v>
      </c>
      <c r="P2196" t="str">
        <f>_xlfn.XLOOKUP(N2196,區隔!$B$3:$B$20,區隔!C$3:C$20,0)</f>
        <v>北部</v>
      </c>
      <c r="Q2196" t="str">
        <f>LOOKUP(C2196,區隔!$F$3:$F$5,區隔!$E$3:$E$5)</f>
        <v>大坪數</v>
      </c>
      <c r="R2196">
        <f t="shared" si="139"/>
        <v>30</v>
      </c>
    </row>
    <row r="2197" spans="1:18" x14ac:dyDescent="0.3">
      <c r="A2197" s="7" t="s">
        <v>4421</v>
      </c>
      <c r="B2197" t="s">
        <v>1</v>
      </c>
      <c r="C2197">
        <v>34.4</v>
      </c>
      <c r="D2197" t="s">
        <v>829</v>
      </c>
      <c r="E2197" t="s">
        <v>56</v>
      </c>
      <c r="F2197" t="s">
        <v>1496</v>
      </c>
      <c r="G2197" t="s">
        <v>29</v>
      </c>
      <c r="H2197" t="str" cm="1">
        <f t="array" ref="H2197:I2197">_xlfn.TEXTSPLIT(SUBSTITUTE(D2197,"樓",""),"/",,,0)</f>
        <v>14</v>
      </c>
      <c r="I2197" t="str">
        <v>15</v>
      </c>
      <c r="J2197" cm="1">
        <f t="array" ref="J2197">GetNumByUnit(E2197,"房")</f>
        <v>1</v>
      </c>
      <c r="K2197" cm="1">
        <f t="array" ref="K2197">GetNumByUnit(E2197,"廳")</f>
        <v>1</v>
      </c>
      <c r="L2197" cm="1">
        <f t="array" ref="L2197">GetNumByUnit(E2197,"衛")</f>
        <v>1</v>
      </c>
      <c r="M2197" t="str">
        <f t="shared" si="136"/>
        <v xml:space="preserve">台中市太平區環中東路三段  </v>
      </c>
      <c r="N2197" t="str">
        <f t="shared" si="137"/>
        <v>台中市</v>
      </c>
      <c r="O2197">
        <f t="shared" si="138"/>
        <v>25000</v>
      </c>
      <c r="P2197" t="str">
        <f>_xlfn.XLOOKUP(N2197,區隔!$B$3:$B$20,區隔!C$3:C$20,0)</f>
        <v>中部</v>
      </c>
      <c r="Q2197" t="str">
        <f>LOOKUP(C2197,區隔!$F$3:$F$5,區隔!$E$3:$E$5)</f>
        <v>大坪數</v>
      </c>
      <c r="R2197">
        <f t="shared" si="139"/>
        <v>20</v>
      </c>
    </row>
    <row r="2198" spans="1:18" x14ac:dyDescent="0.3">
      <c r="A2198" s="7" t="s">
        <v>4422</v>
      </c>
      <c r="B2198" t="s">
        <v>1</v>
      </c>
      <c r="C2198">
        <v>3.5</v>
      </c>
      <c r="D2198" t="s">
        <v>295</v>
      </c>
      <c r="E2198" t="s">
        <v>59</v>
      </c>
      <c r="F2198" t="s">
        <v>4051</v>
      </c>
      <c r="G2198" t="s">
        <v>967</v>
      </c>
      <c r="H2198" t="str" cm="1">
        <f t="array" ref="H2198:I2198">_xlfn.TEXTSPLIT(SUBSTITUTE(D2198,"樓",""),"/",,,0)</f>
        <v>3</v>
      </c>
      <c r="I2198" t="str">
        <v>5</v>
      </c>
      <c r="J2198" cm="1">
        <f t="array" ref="J2198">GetNumByUnit(E2198,"房")</f>
        <v>1</v>
      </c>
      <c r="K2198" t="str" cm="1">
        <f t="array" ref="K2198">GetNumByUnit(E2198,"廳")</f>
        <v/>
      </c>
      <c r="L2198" cm="1">
        <f t="array" ref="L2198">GetNumByUnit(E2198,"衛")</f>
        <v>1</v>
      </c>
      <c r="M2198" t="str">
        <f t="shared" si="136"/>
        <v xml:space="preserve">新北市土城區裕民路  </v>
      </c>
      <c r="N2198" t="str">
        <f t="shared" si="137"/>
        <v>新北市</v>
      </c>
      <c r="O2198">
        <f t="shared" si="138"/>
        <v>10000</v>
      </c>
      <c r="P2198" t="str">
        <f>_xlfn.XLOOKUP(N2198,區隔!$B$3:$B$20,區隔!C$3:C$20,0)</f>
        <v>北部</v>
      </c>
      <c r="Q2198" t="str">
        <f>LOOKUP(C2198,區隔!$F$3:$F$5,區隔!$E$3:$E$5)</f>
        <v>小坪數</v>
      </c>
      <c r="R2198">
        <f t="shared" si="139"/>
        <v>10</v>
      </c>
    </row>
    <row r="2199" spans="1:18" x14ac:dyDescent="0.3">
      <c r="A2199" s="7" t="s">
        <v>1273</v>
      </c>
      <c r="B2199" t="s">
        <v>1</v>
      </c>
      <c r="C2199">
        <v>47.52</v>
      </c>
      <c r="D2199" t="s">
        <v>129</v>
      </c>
      <c r="E2199" t="s">
        <v>1274</v>
      </c>
      <c r="F2199" t="s">
        <v>359</v>
      </c>
      <c r="G2199" t="s">
        <v>172</v>
      </c>
      <c r="H2199" t="str" cm="1">
        <f t="array" ref="H2199:I2199">_xlfn.TEXTSPLIT(SUBSTITUTE(D2199,"樓",""),"/",,,0)</f>
        <v>9</v>
      </c>
      <c r="I2199" t="str">
        <v>12</v>
      </c>
      <c r="J2199" cm="1">
        <f t="array" ref="J2199">GetNumByUnit(E2199,"房")</f>
        <v>3</v>
      </c>
      <c r="K2199" cm="1">
        <f t="array" ref="K2199">GetNumByUnit(E2199,"廳")</f>
        <v>3</v>
      </c>
      <c r="L2199" cm="1">
        <f t="array" ref="L2199">GetNumByUnit(E2199,"衛")</f>
        <v>2</v>
      </c>
      <c r="M2199" t="str">
        <f t="shared" si="136"/>
        <v xml:space="preserve">台北市大安區羅斯福路三段  </v>
      </c>
      <c r="N2199" t="str">
        <f t="shared" si="137"/>
        <v>台北市</v>
      </c>
      <c r="O2199">
        <f t="shared" si="138"/>
        <v>80000</v>
      </c>
      <c r="P2199" t="str">
        <f>_xlfn.XLOOKUP(N2199,區隔!$B$3:$B$20,區隔!C$3:C$20,0)</f>
        <v>北部</v>
      </c>
      <c r="Q2199" t="str">
        <f>LOOKUP(C2199,區隔!$F$3:$F$5,區隔!$E$3:$E$5)</f>
        <v>大坪數</v>
      </c>
      <c r="R2199">
        <f t="shared" si="139"/>
        <v>20</v>
      </c>
    </row>
    <row r="2200" spans="1:18" x14ac:dyDescent="0.3">
      <c r="A2200" s="7" t="s">
        <v>1275</v>
      </c>
      <c r="B2200" t="s">
        <v>1</v>
      </c>
      <c r="C2200">
        <v>50.47</v>
      </c>
      <c r="D2200" t="s">
        <v>226</v>
      </c>
      <c r="E2200" t="s">
        <v>53</v>
      </c>
      <c r="F2200" t="s">
        <v>1276</v>
      </c>
      <c r="G2200" t="s">
        <v>277</v>
      </c>
      <c r="H2200" t="str" cm="1">
        <f t="array" ref="H2200:I2200">_xlfn.TEXTSPLIT(SUBSTITUTE(D2200,"樓",""),"/",,,0)</f>
        <v>7</v>
      </c>
      <c r="I2200" t="str">
        <v>7</v>
      </c>
      <c r="J2200" cm="1">
        <f t="array" ref="J2200">GetNumByUnit(E2200,"房")</f>
        <v>3</v>
      </c>
      <c r="K2200" cm="1">
        <f t="array" ref="K2200">GetNumByUnit(E2200,"廳")</f>
        <v>2</v>
      </c>
      <c r="L2200" cm="1">
        <f t="array" ref="L2200">GetNumByUnit(E2200,"衛")</f>
        <v>2</v>
      </c>
      <c r="M2200" t="str">
        <f t="shared" si="136"/>
        <v xml:space="preserve">台北市信義區逸仙路  </v>
      </c>
      <c r="N2200" t="str">
        <f t="shared" si="137"/>
        <v>台北市</v>
      </c>
      <c r="O2200">
        <f t="shared" si="138"/>
        <v>120000</v>
      </c>
      <c r="P2200" t="str">
        <f>_xlfn.XLOOKUP(N2200,區隔!$B$3:$B$20,區隔!C$3:C$20,0)</f>
        <v>北部</v>
      </c>
      <c r="Q2200" t="str">
        <f>LOOKUP(C2200,區隔!$F$3:$F$5,區隔!$E$3:$E$5)</f>
        <v>大坪數</v>
      </c>
      <c r="R2200">
        <f t="shared" si="139"/>
        <v>10</v>
      </c>
    </row>
    <row r="2201" spans="1:18" x14ac:dyDescent="0.3">
      <c r="A2201" s="7" t="s">
        <v>4423</v>
      </c>
      <c r="B2201" t="s">
        <v>1</v>
      </c>
      <c r="C2201">
        <v>33.729999999999997</v>
      </c>
      <c r="D2201" t="s">
        <v>58</v>
      </c>
      <c r="E2201" t="s">
        <v>61</v>
      </c>
      <c r="F2201" t="s">
        <v>4424</v>
      </c>
      <c r="G2201" t="s">
        <v>200</v>
      </c>
      <c r="H2201" t="str" cm="1">
        <f t="array" ref="H2201:I2201">_xlfn.TEXTSPLIT(SUBSTITUTE(D2201,"樓",""),"/",,,0)</f>
        <v>1</v>
      </c>
      <c r="I2201" t="str">
        <v>5</v>
      </c>
      <c r="J2201" cm="1">
        <f t="array" ref="J2201">GetNumByUnit(E2201,"房")</f>
        <v>2</v>
      </c>
      <c r="K2201" cm="1">
        <f t="array" ref="K2201">GetNumByUnit(E2201,"廳")</f>
        <v>2</v>
      </c>
      <c r="L2201" cm="1">
        <f t="array" ref="L2201">GetNumByUnit(E2201,"衛")</f>
        <v>1</v>
      </c>
      <c r="M2201" t="str">
        <f t="shared" si="136"/>
        <v xml:space="preserve">新北市蘆洲區民族路  </v>
      </c>
      <c r="N2201" t="str">
        <f t="shared" si="137"/>
        <v>新北市</v>
      </c>
      <c r="O2201">
        <f t="shared" si="138"/>
        <v>41000</v>
      </c>
      <c r="P2201" t="str">
        <f>_xlfn.XLOOKUP(N2201,區隔!$B$3:$B$20,區隔!C$3:C$20,0)</f>
        <v>北部</v>
      </c>
      <c r="Q2201" t="str">
        <f>LOOKUP(C2201,區隔!$F$3:$F$5,區隔!$E$3:$E$5)</f>
        <v>大坪數</v>
      </c>
      <c r="R2201">
        <f t="shared" si="139"/>
        <v>10</v>
      </c>
    </row>
    <row r="2202" spans="1:18" x14ac:dyDescent="0.3">
      <c r="A2202" s="7" t="s">
        <v>4425</v>
      </c>
      <c r="B2202" t="s">
        <v>1</v>
      </c>
      <c r="C2202">
        <v>73.92</v>
      </c>
      <c r="D2202" t="s">
        <v>1077</v>
      </c>
      <c r="E2202" t="s">
        <v>3660</v>
      </c>
      <c r="F2202" t="s">
        <v>2797</v>
      </c>
      <c r="G2202" t="s">
        <v>172</v>
      </c>
      <c r="H2202" t="str" cm="1">
        <f t="array" ref="H2202:I2202">_xlfn.TEXTSPLIT(SUBSTITUTE(D2202,"樓",""),"/",,,0)</f>
        <v>1-5</v>
      </c>
      <c r="I2202" t="str">
        <v>5</v>
      </c>
      <c r="J2202" cm="1">
        <f t="array" ref="J2202">GetNumByUnit(E2202,"房")</f>
        <v>10</v>
      </c>
      <c r="K2202" cm="1">
        <f t="array" ref="K2202">GetNumByUnit(E2202,"廳")</f>
        <v>2</v>
      </c>
      <c r="L2202" cm="1">
        <f t="array" ref="L2202">GetNumByUnit(E2202,"衛")</f>
        <v>10</v>
      </c>
      <c r="M2202" t="str">
        <f t="shared" si="136"/>
        <v xml:space="preserve">台中市北屯區昌平路二段  </v>
      </c>
      <c r="N2202" t="str">
        <f t="shared" si="137"/>
        <v>台中市</v>
      </c>
      <c r="O2202">
        <f t="shared" si="138"/>
        <v>80000</v>
      </c>
      <c r="P2202" t="str">
        <f>_xlfn.XLOOKUP(N2202,區隔!$B$3:$B$20,區隔!C$3:C$20,0)</f>
        <v>中部</v>
      </c>
      <c r="Q2202" t="str">
        <f>LOOKUP(C2202,區隔!$F$3:$F$5,區隔!$E$3:$E$5)</f>
        <v>大坪數</v>
      </c>
      <c r="R2202">
        <f t="shared" si="139"/>
        <v>10</v>
      </c>
    </row>
    <row r="2203" spans="1:18" x14ac:dyDescent="0.3">
      <c r="A2203" s="7" t="s">
        <v>4426</v>
      </c>
      <c r="B2203" t="s">
        <v>1</v>
      </c>
      <c r="C2203">
        <v>25.98</v>
      </c>
      <c r="D2203" t="s">
        <v>88</v>
      </c>
      <c r="E2203" t="s">
        <v>56</v>
      </c>
      <c r="F2203" t="s">
        <v>2573</v>
      </c>
      <c r="G2203" t="s">
        <v>288</v>
      </c>
      <c r="H2203" t="str" cm="1">
        <f t="array" ref="H2203:I2203">_xlfn.TEXTSPLIT(SUBSTITUTE(D2203,"樓",""),"/",,,0)</f>
        <v>2</v>
      </c>
      <c r="I2203" t="str">
        <v>5</v>
      </c>
      <c r="J2203" cm="1">
        <f t="array" ref="J2203">GetNumByUnit(E2203,"房")</f>
        <v>1</v>
      </c>
      <c r="K2203" cm="1">
        <f t="array" ref="K2203">GetNumByUnit(E2203,"廳")</f>
        <v>1</v>
      </c>
      <c r="L2203" cm="1">
        <f t="array" ref="L2203">GetNumByUnit(E2203,"衛")</f>
        <v>1</v>
      </c>
      <c r="M2203" t="str">
        <f t="shared" si="136"/>
        <v xml:space="preserve">新北市新莊區民安西路  </v>
      </c>
      <c r="N2203" t="str">
        <f t="shared" si="137"/>
        <v>新北市</v>
      </c>
      <c r="O2203">
        <f t="shared" si="138"/>
        <v>19000</v>
      </c>
      <c r="P2203" t="str">
        <f>_xlfn.XLOOKUP(N2203,區隔!$B$3:$B$20,區隔!C$3:C$20,0)</f>
        <v>北部</v>
      </c>
      <c r="Q2203" t="str">
        <f>LOOKUP(C2203,區隔!$F$3:$F$5,區隔!$E$3:$E$5)</f>
        <v>中坪數</v>
      </c>
      <c r="R2203">
        <f t="shared" si="139"/>
        <v>10</v>
      </c>
    </row>
    <row r="2204" spans="1:18" x14ac:dyDescent="0.3">
      <c r="A2204" s="7" t="s">
        <v>4427</v>
      </c>
      <c r="B2204" t="s">
        <v>1</v>
      </c>
      <c r="C2204">
        <v>21.3</v>
      </c>
      <c r="D2204" t="s">
        <v>418</v>
      </c>
      <c r="E2204" t="s">
        <v>3297</v>
      </c>
      <c r="F2204" t="s">
        <v>4428</v>
      </c>
      <c r="G2204" t="s">
        <v>18</v>
      </c>
      <c r="H2204" t="str" cm="1">
        <f t="array" ref="H2204:I2204">_xlfn.TEXTSPLIT(SUBSTITUTE(D2204,"樓",""),"/",,,0)</f>
        <v>2</v>
      </c>
      <c r="I2204" t="str">
        <v>6</v>
      </c>
      <c r="J2204" cm="1">
        <f t="array" ref="J2204">GetNumByUnit(E2204,"房")</f>
        <v>2</v>
      </c>
      <c r="K2204" cm="1">
        <f t="array" ref="K2204">GetNumByUnit(E2204,"廳")</f>
        <v>1</v>
      </c>
      <c r="L2204" cm="1">
        <f t="array" ref="L2204">GetNumByUnit(E2204,"衛")</f>
        <v>1</v>
      </c>
      <c r="M2204" t="str">
        <f t="shared" si="136"/>
        <v xml:space="preserve">新竹市新竹市高翠路  </v>
      </c>
      <c r="N2204" t="str">
        <f t="shared" si="137"/>
        <v>新竹市</v>
      </c>
      <c r="O2204">
        <f t="shared" si="138"/>
        <v>22000</v>
      </c>
      <c r="P2204" t="str">
        <f>_xlfn.XLOOKUP(N2204,區隔!$B$3:$B$20,區隔!C$3:C$20,0)</f>
        <v>北部</v>
      </c>
      <c r="Q2204" t="str">
        <f>LOOKUP(C2204,區隔!$F$3:$F$5,區隔!$E$3:$E$5)</f>
        <v>中坪數</v>
      </c>
      <c r="R2204">
        <f t="shared" si="139"/>
        <v>10</v>
      </c>
    </row>
    <row r="2205" spans="1:18" x14ac:dyDescent="0.3">
      <c r="A2205" s="7" t="s">
        <v>4429</v>
      </c>
      <c r="B2205" t="s">
        <v>1</v>
      </c>
      <c r="C2205">
        <v>48.03</v>
      </c>
      <c r="D2205" t="s">
        <v>69</v>
      </c>
      <c r="E2205" t="s">
        <v>53</v>
      </c>
      <c r="F2205" t="s">
        <v>4430</v>
      </c>
      <c r="G2205" t="s">
        <v>243</v>
      </c>
      <c r="H2205" t="str" cm="1">
        <f t="array" ref="H2205:I2205">_xlfn.TEXTSPLIT(SUBSTITUTE(D2205,"樓",""),"/",,,0)</f>
        <v>10</v>
      </c>
      <c r="I2205" t="str">
        <v>12</v>
      </c>
      <c r="J2205" cm="1">
        <f t="array" ref="J2205">GetNumByUnit(E2205,"房")</f>
        <v>3</v>
      </c>
      <c r="K2205" cm="1">
        <f t="array" ref="K2205">GetNumByUnit(E2205,"廳")</f>
        <v>2</v>
      </c>
      <c r="L2205" cm="1">
        <f t="array" ref="L2205">GetNumByUnit(E2205,"衛")</f>
        <v>2</v>
      </c>
      <c r="M2205" t="str">
        <f t="shared" si="136"/>
        <v xml:space="preserve">新竹市新竹市金雅八街  </v>
      </c>
      <c r="N2205" t="str">
        <f t="shared" si="137"/>
        <v>新竹市</v>
      </c>
      <c r="O2205">
        <f t="shared" si="138"/>
        <v>30000</v>
      </c>
      <c r="P2205" t="str">
        <f>_xlfn.XLOOKUP(N2205,區隔!$B$3:$B$20,區隔!C$3:C$20,0)</f>
        <v>北部</v>
      </c>
      <c r="Q2205" t="str">
        <f>LOOKUP(C2205,區隔!$F$3:$F$5,區隔!$E$3:$E$5)</f>
        <v>大坪數</v>
      </c>
      <c r="R2205">
        <f t="shared" si="139"/>
        <v>20</v>
      </c>
    </row>
    <row r="2206" spans="1:18" x14ac:dyDescent="0.3">
      <c r="A2206" s="7" t="s">
        <v>4431</v>
      </c>
      <c r="B2206" t="s">
        <v>1</v>
      </c>
      <c r="C2206">
        <v>50.22</v>
      </c>
      <c r="D2206" t="s">
        <v>145</v>
      </c>
      <c r="E2206" t="s">
        <v>53</v>
      </c>
      <c r="F2206" t="s">
        <v>3215</v>
      </c>
      <c r="G2206" t="s">
        <v>243</v>
      </c>
      <c r="H2206" t="str" cm="1">
        <f t="array" ref="H2206:I2206">_xlfn.TEXTSPLIT(SUBSTITUTE(D2206,"樓",""),"/",,,0)</f>
        <v>12</v>
      </c>
      <c r="I2206" t="str">
        <v>13</v>
      </c>
      <c r="J2206" cm="1">
        <f t="array" ref="J2206">GetNumByUnit(E2206,"房")</f>
        <v>3</v>
      </c>
      <c r="K2206" cm="1">
        <f t="array" ref="K2206">GetNumByUnit(E2206,"廳")</f>
        <v>2</v>
      </c>
      <c r="L2206" cm="1">
        <f t="array" ref="L2206">GetNumByUnit(E2206,"衛")</f>
        <v>2</v>
      </c>
      <c r="M2206" t="str">
        <f t="shared" si="136"/>
        <v xml:space="preserve">桃園市桃園區桃鶯路  </v>
      </c>
      <c r="N2206" t="str">
        <f t="shared" si="137"/>
        <v>桃園市</v>
      </c>
      <c r="O2206">
        <f t="shared" si="138"/>
        <v>30000</v>
      </c>
      <c r="P2206" t="str">
        <f>_xlfn.XLOOKUP(N2206,區隔!$B$3:$B$20,區隔!C$3:C$20,0)</f>
        <v>北部</v>
      </c>
      <c r="Q2206" t="str">
        <f>LOOKUP(C2206,區隔!$F$3:$F$5,區隔!$E$3:$E$5)</f>
        <v>大坪數</v>
      </c>
      <c r="R2206">
        <f t="shared" si="139"/>
        <v>20</v>
      </c>
    </row>
    <row r="2207" spans="1:18" x14ac:dyDescent="0.3">
      <c r="A2207" s="7" t="s">
        <v>4432</v>
      </c>
      <c r="B2207" t="s">
        <v>1</v>
      </c>
      <c r="C2207">
        <v>36.68</v>
      </c>
      <c r="D2207" t="s">
        <v>117</v>
      </c>
      <c r="E2207" t="s">
        <v>61</v>
      </c>
      <c r="F2207" t="s">
        <v>4364</v>
      </c>
      <c r="G2207" t="s">
        <v>89</v>
      </c>
      <c r="H2207" t="str" cm="1">
        <f t="array" ref="H2207:I2207">_xlfn.TEXTSPLIT(SUBSTITUTE(D2207,"樓",""),"/",,,0)</f>
        <v>9</v>
      </c>
      <c r="I2207" t="str">
        <v>18</v>
      </c>
      <c r="J2207" cm="1">
        <f t="array" ref="J2207">GetNumByUnit(E2207,"房")</f>
        <v>2</v>
      </c>
      <c r="K2207" cm="1">
        <f t="array" ref="K2207">GetNumByUnit(E2207,"廳")</f>
        <v>2</v>
      </c>
      <c r="L2207" cm="1">
        <f t="array" ref="L2207">GetNumByUnit(E2207,"衛")</f>
        <v>1</v>
      </c>
      <c r="M2207" t="str">
        <f t="shared" si="136"/>
        <v xml:space="preserve">桃園市中壢區松勇路  </v>
      </c>
      <c r="N2207" t="str">
        <f t="shared" si="137"/>
        <v>桃園市</v>
      </c>
      <c r="O2207">
        <f t="shared" si="138"/>
        <v>28000</v>
      </c>
      <c r="P2207" t="str">
        <f>_xlfn.XLOOKUP(N2207,區隔!$B$3:$B$20,區隔!C$3:C$20,0)</f>
        <v>北部</v>
      </c>
      <c r="Q2207" t="str">
        <f>LOOKUP(C2207,區隔!$F$3:$F$5,區隔!$E$3:$E$5)</f>
        <v>大坪數</v>
      </c>
      <c r="R2207">
        <f t="shared" si="139"/>
        <v>20</v>
      </c>
    </row>
    <row r="2208" spans="1:18" x14ac:dyDescent="0.3">
      <c r="A2208" s="7" t="s">
        <v>4433</v>
      </c>
      <c r="B2208" t="s">
        <v>1</v>
      </c>
      <c r="C2208">
        <v>45.63</v>
      </c>
      <c r="D2208" t="s">
        <v>4434</v>
      </c>
      <c r="E2208" t="s">
        <v>66</v>
      </c>
      <c r="F2208" t="s">
        <v>4435</v>
      </c>
      <c r="G2208" t="s">
        <v>596</v>
      </c>
      <c r="H2208" t="str" cm="1">
        <f t="array" ref="H2208:I2208">_xlfn.TEXTSPLIT(SUBSTITUTE(D2208,"樓",""),"/",,,0)</f>
        <v>10</v>
      </c>
      <c r="I2208" t="str">
        <v>25</v>
      </c>
      <c r="J2208" cm="1">
        <f t="array" ref="J2208">GetNumByUnit(E2208,"房")</f>
        <v>4</v>
      </c>
      <c r="K2208" cm="1">
        <f t="array" ref="K2208">GetNumByUnit(E2208,"廳")</f>
        <v>2</v>
      </c>
      <c r="L2208" cm="1">
        <f t="array" ref="L2208">GetNumByUnit(E2208,"衛")</f>
        <v>2</v>
      </c>
      <c r="M2208" t="str">
        <f t="shared" si="136"/>
        <v xml:space="preserve"> 新北市板橋區文化路二段  </v>
      </c>
      <c r="N2208" t="str">
        <f t="shared" si="137"/>
        <v>新北市</v>
      </c>
      <c r="O2208">
        <f t="shared" si="138"/>
        <v>47000</v>
      </c>
      <c r="P2208" t="str">
        <f>_xlfn.XLOOKUP(N2208,區隔!$B$3:$B$20,區隔!C$3:C$20,0)</f>
        <v>北部</v>
      </c>
      <c r="Q2208" t="str">
        <f>LOOKUP(C2208,區隔!$F$3:$F$5,區隔!$E$3:$E$5)</f>
        <v>大坪數</v>
      </c>
      <c r="R2208">
        <f t="shared" si="139"/>
        <v>30</v>
      </c>
    </row>
    <row r="2209" spans="1:18" x14ac:dyDescent="0.3">
      <c r="A2209" s="7" t="s">
        <v>4436</v>
      </c>
      <c r="B2209" t="s">
        <v>1</v>
      </c>
      <c r="C2209">
        <v>36.869999999999997</v>
      </c>
      <c r="D2209" t="s">
        <v>2168</v>
      </c>
      <c r="E2209" t="s">
        <v>61</v>
      </c>
      <c r="F2209" t="s">
        <v>4342</v>
      </c>
      <c r="G2209" t="s">
        <v>482</v>
      </c>
      <c r="H2209" t="str" cm="1">
        <f t="array" ref="H2209:I2209">_xlfn.TEXTSPLIT(SUBSTITUTE(D2209,"樓",""),"/",,,0)</f>
        <v>5</v>
      </c>
      <c r="I2209" t="str">
        <v>24</v>
      </c>
      <c r="J2209" cm="1">
        <f t="array" ref="J2209">GetNumByUnit(E2209,"房")</f>
        <v>2</v>
      </c>
      <c r="K2209" cm="1">
        <f t="array" ref="K2209">GetNumByUnit(E2209,"廳")</f>
        <v>2</v>
      </c>
      <c r="L2209" cm="1">
        <f t="array" ref="L2209">GetNumByUnit(E2209,"衛")</f>
        <v>1</v>
      </c>
      <c r="M2209" t="str">
        <f t="shared" si="136"/>
        <v xml:space="preserve">桃園市桃園區溫州一路  </v>
      </c>
      <c r="N2209" t="str">
        <f t="shared" si="137"/>
        <v>桃園市</v>
      </c>
      <c r="O2209">
        <f t="shared" si="138"/>
        <v>29000</v>
      </c>
      <c r="P2209" t="str">
        <f>_xlfn.XLOOKUP(N2209,區隔!$B$3:$B$20,區隔!C$3:C$20,0)</f>
        <v>北部</v>
      </c>
      <c r="Q2209" t="str">
        <f>LOOKUP(C2209,區隔!$F$3:$F$5,區隔!$E$3:$E$5)</f>
        <v>大坪數</v>
      </c>
      <c r="R2209">
        <f t="shared" si="139"/>
        <v>30</v>
      </c>
    </row>
    <row r="2210" spans="1:18" x14ac:dyDescent="0.3">
      <c r="A2210" s="7" t="s">
        <v>4437</v>
      </c>
      <c r="B2210" t="s">
        <v>1</v>
      </c>
      <c r="C2210">
        <v>3.2</v>
      </c>
      <c r="D2210" t="s">
        <v>65</v>
      </c>
      <c r="E2210" t="s">
        <v>59</v>
      </c>
      <c r="F2210" t="s">
        <v>4438</v>
      </c>
      <c r="G2210" t="s">
        <v>341</v>
      </c>
      <c r="H2210" t="str" cm="1">
        <f t="array" ref="H2210:I2210">_xlfn.TEXTSPLIT(SUBSTITUTE(D2210,"樓",""),"/",,,0)</f>
        <v>4</v>
      </c>
      <c r="I2210" t="str">
        <v>4</v>
      </c>
      <c r="J2210" cm="1">
        <f t="array" ref="J2210">GetNumByUnit(E2210,"房")</f>
        <v>1</v>
      </c>
      <c r="K2210" t="str" cm="1">
        <f t="array" ref="K2210">GetNumByUnit(E2210,"廳")</f>
        <v/>
      </c>
      <c r="L2210" cm="1">
        <f t="array" ref="L2210">GetNumByUnit(E2210,"衛")</f>
        <v>1</v>
      </c>
      <c r="M2210" t="str">
        <f t="shared" si="136"/>
        <v xml:space="preserve">台中市南區復新街  </v>
      </c>
      <c r="N2210" t="str">
        <f t="shared" si="137"/>
        <v>台中市</v>
      </c>
      <c r="O2210">
        <f t="shared" si="138"/>
        <v>6000</v>
      </c>
      <c r="P2210" t="str">
        <f>_xlfn.XLOOKUP(N2210,區隔!$B$3:$B$20,區隔!C$3:C$20,0)</f>
        <v>中部</v>
      </c>
      <c r="Q2210" t="str">
        <f>LOOKUP(C2210,區隔!$F$3:$F$5,區隔!$E$3:$E$5)</f>
        <v>小坪數</v>
      </c>
      <c r="R2210">
        <f t="shared" si="139"/>
        <v>10</v>
      </c>
    </row>
    <row r="2211" spans="1:18" x14ac:dyDescent="0.3">
      <c r="A2211" s="7" t="s">
        <v>4439</v>
      </c>
      <c r="B2211" t="s">
        <v>1</v>
      </c>
      <c r="C2211">
        <v>29.17</v>
      </c>
      <c r="D2211" t="s">
        <v>64</v>
      </c>
      <c r="E2211" t="s">
        <v>187</v>
      </c>
      <c r="F2211" t="s">
        <v>2735</v>
      </c>
      <c r="G2211" t="s">
        <v>89</v>
      </c>
      <c r="H2211" t="str" cm="1">
        <f t="array" ref="H2211:I2211">_xlfn.TEXTSPLIT(SUBSTITUTE(D2211,"樓",""),"/",,,0)</f>
        <v>1</v>
      </c>
      <c r="I2211" t="str">
        <v>4</v>
      </c>
      <c r="J2211" cm="1">
        <f t="array" ref="J2211">GetNumByUnit(E2211,"房")</f>
        <v>3</v>
      </c>
      <c r="K2211" cm="1">
        <f t="array" ref="K2211">GetNumByUnit(E2211,"廳")</f>
        <v>2</v>
      </c>
      <c r="L2211" cm="1">
        <f t="array" ref="L2211">GetNumByUnit(E2211,"衛")</f>
        <v>1</v>
      </c>
      <c r="M2211" t="str">
        <f t="shared" si="136"/>
        <v xml:space="preserve">高雄市苓雅區建國一路  </v>
      </c>
      <c r="N2211" t="str">
        <f t="shared" si="137"/>
        <v>高雄市</v>
      </c>
      <c r="O2211">
        <f t="shared" si="138"/>
        <v>28000</v>
      </c>
      <c r="P2211" t="str">
        <f>_xlfn.XLOOKUP(N2211,區隔!$B$3:$B$20,區隔!C$3:C$20,0)</f>
        <v>南部</v>
      </c>
      <c r="Q2211" t="str">
        <f>LOOKUP(C2211,區隔!$F$3:$F$5,區隔!$E$3:$E$5)</f>
        <v>中坪數</v>
      </c>
      <c r="R2211">
        <f t="shared" si="139"/>
        <v>10</v>
      </c>
    </row>
    <row r="2212" spans="1:18" x14ac:dyDescent="0.3">
      <c r="A2212" s="7" t="s">
        <v>4440</v>
      </c>
      <c r="B2212" t="s">
        <v>1</v>
      </c>
      <c r="C2212">
        <v>7</v>
      </c>
      <c r="D2212" t="s">
        <v>241</v>
      </c>
      <c r="E2212" t="s">
        <v>59</v>
      </c>
      <c r="F2212" t="s">
        <v>2445</v>
      </c>
      <c r="G2212" t="s">
        <v>523</v>
      </c>
      <c r="H2212" t="str" cm="1">
        <f t="array" ref="H2212:I2212">_xlfn.TEXTSPLIT(SUBSTITUTE(D2212,"樓",""),"/",,,0)</f>
        <v>3</v>
      </c>
      <c r="I2212" t="str">
        <v>3</v>
      </c>
      <c r="J2212" cm="1">
        <f t="array" ref="J2212">GetNumByUnit(E2212,"房")</f>
        <v>1</v>
      </c>
      <c r="K2212" t="str" cm="1">
        <f t="array" ref="K2212">GetNumByUnit(E2212,"廳")</f>
        <v/>
      </c>
      <c r="L2212" cm="1">
        <f t="array" ref="L2212">GetNumByUnit(E2212,"衛")</f>
        <v>1</v>
      </c>
      <c r="M2212" t="str">
        <f t="shared" si="136"/>
        <v xml:space="preserve">台中市東區進化路  </v>
      </c>
      <c r="N2212" t="str">
        <f t="shared" si="137"/>
        <v>台中市</v>
      </c>
      <c r="O2212">
        <f t="shared" si="138"/>
        <v>13000</v>
      </c>
      <c r="P2212" t="str">
        <f>_xlfn.XLOOKUP(N2212,區隔!$B$3:$B$20,區隔!C$3:C$20,0)</f>
        <v>中部</v>
      </c>
      <c r="Q2212" t="str">
        <f>LOOKUP(C2212,區隔!$F$3:$F$5,區隔!$E$3:$E$5)</f>
        <v>小坪數</v>
      </c>
      <c r="R2212">
        <f t="shared" si="139"/>
        <v>10</v>
      </c>
    </row>
    <row r="2213" spans="1:18" x14ac:dyDescent="0.3">
      <c r="A2213" s="7" t="s">
        <v>4441</v>
      </c>
      <c r="B2213" t="s">
        <v>1</v>
      </c>
      <c r="C2213">
        <v>62.75</v>
      </c>
      <c r="D2213" t="s">
        <v>151</v>
      </c>
      <c r="E2213" t="s">
        <v>66</v>
      </c>
      <c r="F2213" t="s">
        <v>4442</v>
      </c>
      <c r="G2213" t="s">
        <v>2773</v>
      </c>
      <c r="H2213" t="str" cm="1">
        <f t="array" ref="H2213:I2213">_xlfn.TEXTSPLIT(SUBSTITUTE(D2213,"樓",""),"/",,,0)</f>
        <v>6</v>
      </c>
      <c r="I2213" t="str">
        <v>14</v>
      </c>
      <c r="J2213" cm="1">
        <f t="array" ref="J2213">GetNumByUnit(E2213,"房")</f>
        <v>4</v>
      </c>
      <c r="K2213" cm="1">
        <f t="array" ref="K2213">GetNumByUnit(E2213,"廳")</f>
        <v>2</v>
      </c>
      <c r="L2213" cm="1">
        <f t="array" ref="L2213">GetNumByUnit(E2213,"衛")</f>
        <v>2</v>
      </c>
      <c r="M2213" t="str">
        <f t="shared" si="136"/>
        <v xml:space="preserve">台中市西區大忠街  </v>
      </c>
      <c r="N2213" t="str">
        <f t="shared" si="137"/>
        <v>台中市</v>
      </c>
      <c r="O2213">
        <f t="shared" si="138"/>
        <v>38500</v>
      </c>
      <c r="P2213" t="str">
        <f>_xlfn.XLOOKUP(N2213,區隔!$B$3:$B$20,區隔!C$3:C$20,0)</f>
        <v>中部</v>
      </c>
      <c r="Q2213" t="str">
        <f>LOOKUP(C2213,區隔!$F$3:$F$5,區隔!$E$3:$E$5)</f>
        <v>大坪數</v>
      </c>
      <c r="R2213">
        <f t="shared" si="139"/>
        <v>20</v>
      </c>
    </row>
    <row r="2214" spans="1:18" x14ac:dyDescent="0.3">
      <c r="A2214" s="7" t="s">
        <v>4443</v>
      </c>
      <c r="B2214" t="s">
        <v>1</v>
      </c>
      <c r="C2214">
        <v>37.9</v>
      </c>
      <c r="D2214" t="s">
        <v>63</v>
      </c>
      <c r="E2214" t="s">
        <v>607</v>
      </c>
      <c r="F2214" t="s">
        <v>3269</v>
      </c>
      <c r="G2214" t="s">
        <v>523</v>
      </c>
      <c r="H2214" t="str" cm="1">
        <f t="array" ref="H2214:I2214">_xlfn.TEXTSPLIT(SUBSTITUTE(D2214,"樓",""),"/",,,0)</f>
        <v>5</v>
      </c>
      <c r="I2214" t="str">
        <v>5</v>
      </c>
      <c r="J2214" cm="1">
        <f t="array" ref="J2214">GetNumByUnit(E2214,"房")</f>
        <v>3</v>
      </c>
      <c r="K2214" cm="1">
        <f t="array" ref="K2214">GetNumByUnit(E2214,"廳")</f>
        <v>2</v>
      </c>
      <c r="L2214" cm="1">
        <f t="array" ref="L2214">GetNumByUnit(E2214,"衛")</f>
        <v>2</v>
      </c>
      <c r="M2214" t="str">
        <f t="shared" si="136"/>
        <v xml:space="preserve">台南市東區裕農路  </v>
      </c>
      <c r="N2214" t="str">
        <f t="shared" si="137"/>
        <v>台南市</v>
      </c>
      <c r="O2214">
        <f t="shared" si="138"/>
        <v>13000</v>
      </c>
      <c r="P2214" t="str">
        <f>_xlfn.XLOOKUP(N2214,區隔!$B$3:$B$20,區隔!C$3:C$20,0)</f>
        <v>南部</v>
      </c>
      <c r="Q2214" t="str">
        <f>LOOKUP(C2214,區隔!$F$3:$F$5,區隔!$E$3:$E$5)</f>
        <v>大坪數</v>
      </c>
      <c r="R2214">
        <f t="shared" si="139"/>
        <v>10</v>
      </c>
    </row>
    <row r="2215" spans="1:18" x14ac:dyDescent="0.3">
      <c r="A2215" s="7" t="s">
        <v>4444</v>
      </c>
      <c r="B2215" t="s">
        <v>1</v>
      </c>
      <c r="C2215">
        <v>41.77</v>
      </c>
      <c r="D2215" t="s">
        <v>2408</v>
      </c>
      <c r="E2215" t="s">
        <v>66</v>
      </c>
      <c r="F2215" t="s">
        <v>2900</v>
      </c>
      <c r="G2215" t="s">
        <v>29</v>
      </c>
      <c r="H2215" t="str" cm="1">
        <f t="array" ref="H2215:I2215">_xlfn.TEXTSPLIT(SUBSTITUTE(D2215,"樓",""),"/",,,0)</f>
        <v>5</v>
      </c>
      <c r="I2215" t="str">
        <v>20</v>
      </c>
      <c r="J2215" cm="1">
        <f t="array" ref="J2215">GetNumByUnit(E2215,"房")</f>
        <v>4</v>
      </c>
      <c r="K2215" cm="1">
        <f t="array" ref="K2215">GetNumByUnit(E2215,"廳")</f>
        <v>2</v>
      </c>
      <c r="L2215" cm="1">
        <f t="array" ref="L2215">GetNumByUnit(E2215,"衛")</f>
        <v>2</v>
      </c>
      <c r="M2215" t="str">
        <f t="shared" si="136"/>
        <v xml:space="preserve">桃園市桃園區中山路  </v>
      </c>
      <c r="N2215" t="str">
        <f t="shared" si="137"/>
        <v>桃園市</v>
      </c>
      <c r="O2215">
        <f t="shared" si="138"/>
        <v>25000</v>
      </c>
      <c r="P2215" t="str">
        <f>_xlfn.XLOOKUP(N2215,區隔!$B$3:$B$20,區隔!C$3:C$20,0)</f>
        <v>北部</v>
      </c>
      <c r="Q2215" t="str">
        <f>LOOKUP(C2215,區隔!$F$3:$F$5,區隔!$E$3:$E$5)</f>
        <v>大坪數</v>
      </c>
      <c r="R2215">
        <f t="shared" si="139"/>
        <v>20</v>
      </c>
    </row>
    <row r="2216" spans="1:18" x14ac:dyDescent="0.3">
      <c r="A2216" s="7" t="s">
        <v>4445</v>
      </c>
      <c r="B2216" t="s">
        <v>1</v>
      </c>
      <c r="C2216">
        <v>27.44</v>
      </c>
      <c r="D2216" t="s">
        <v>257</v>
      </c>
      <c r="E2216" t="s">
        <v>51</v>
      </c>
      <c r="F2216" t="s">
        <v>4446</v>
      </c>
      <c r="G2216" t="s">
        <v>1828</v>
      </c>
      <c r="H2216" t="str" cm="1">
        <f t="array" ref="H2216:I2216">_xlfn.TEXTSPLIT(SUBSTITUTE(D2216,"樓",""),"/",,,0)</f>
        <v>5</v>
      </c>
      <c r="I2216" t="str">
        <v>11</v>
      </c>
      <c r="J2216" cm="1">
        <f t="array" ref="J2216">GetNumByUnit(E2216,"房")</f>
        <v>2</v>
      </c>
      <c r="K2216" cm="1">
        <f t="array" ref="K2216">GetNumByUnit(E2216,"廳")</f>
        <v>2</v>
      </c>
      <c r="L2216" cm="1">
        <f t="array" ref="L2216">GetNumByUnit(E2216,"衛")</f>
        <v>2</v>
      </c>
      <c r="M2216" t="str">
        <f t="shared" si="136"/>
        <v xml:space="preserve">台中市北屯區松義街  </v>
      </c>
      <c r="N2216" t="str">
        <f t="shared" si="137"/>
        <v>台中市</v>
      </c>
      <c r="O2216">
        <f t="shared" si="138"/>
        <v>22500</v>
      </c>
      <c r="P2216" t="str">
        <f>_xlfn.XLOOKUP(N2216,區隔!$B$3:$B$20,區隔!C$3:C$20,0)</f>
        <v>中部</v>
      </c>
      <c r="Q2216" t="str">
        <f>LOOKUP(C2216,區隔!$F$3:$F$5,區隔!$E$3:$E$5)</f>
        <v>中坪數</v>
      </c>
      <c r="R2216">
        <f t="shared" si="139"/>
        <v>20</v>
      </c>
    </row>
    <row r="2217" spans="1:18" x14ac:dyDescent="0.3">
      <c r="A2217" s="7" t="s">
        <v>4447</v>
      </c>
      <c r="B2217" t="s">
        <v>1</v>
      </c>
      <c r="C2217">
        <v>44.12</v>
      </c>
      <c r="D2217" t="s">
        <v>85</v>
      </c>
      <c r="E2217" t="s">
        <v>53</v>
      </c>
      <c r="F2217" t="s">
        <v>4448</v>
      </c>
      <c r="G2217" t="s">
        <v>243</v>
      </c>
      <c r="H2217" t="str" cm="1">
        <f t="array" ref="H2217:I2217">_xlfn.TEXTSPLIT(SUBSTITUTE(D2217,"樓",""),"/",,,0)</f>
        <v>13</v>
      </c>
      <c r="I2217" t="str">
        <v>15</v>
      </c>
      <c r="J2217" cm="1">
        <f t="array" ref="J2217">GetNumByUnit(E2217,"房")</f>
        <v>3</v>
      </c>
      <c r="K2217" cm="1">
        <f t="array" ref="K2217">GetNumByUnit(E2217,"廳")</f>
        <v>2</v>
      </c>
      <c r="L2217" cm="1">
        <f t="array" ref="L2217">GetNumByUnit(E2217,"衛")</f>
        <v>2</v>
      </c>
      <c r="M2217" t="str">
        <f t="shared" si="136"/>
        <v xml:space="preserve">高雄市鼓山區翠華路  </v>
      </c>
      <c r="N2217" t="str">
        <f t="shared" si="137"/>
        <v>高雄市</v>
      </c>
      <c r="O2217">
        <f t="shared" si="138"/>
        <v>30000</v>
      </c>
      <c r="P2217" t="str">
        <f>_xlfn.XLOOKUP(N2217,區隔!$B$3:$B$20,區隔!C$3:C$20,0)</f>
        <v>南部</v>
      </c>
      <c r="Q2217" t="str">
        <f>LOOKUP(C2217,區隔!$F$3:$F$5,區隔!$E$3:$E$5)</f>
        <v>大坪數</v>
      </c>
      <c r="R2217">
        <f t="shared" si="139"/>
        <v>20</v>
      </c>
    </row>
    <row r="2218" spans="1:18" x14ac:dyDescent="0.3">
      <c r="A2218" s="7" t="s">
        <v>4449</v>
      </c>
      <c r="B2218" t="s">
        <v>1</v>
      </c>
      <c r="C2218">
        <v>28.6</v>
      </c>
      <c r="D2218" t="s">
        <v>276</v>
      </c>
      <c r="E2218" t="s">
        <v>61</v>
      </c>
      <c r="F2218" t="s">
        <v>4450</v>
      </c>
      <c r="G2218" t="s">
        <v>999</v>
      </c>
      <c r="H2218" t="str" cm="1">
        <f t="array" ref="H2218:I2218">_xlfn.TEXTSPLIT(SUBSTITUTE(D2218,"樓",""),"/",,,0)</f>
        <v>2</v>
      </c>
      <c r="I2218" t="str">
        <v>12</v>
      </c>
      <c r="J2218" cm="1">
        <f t="array" ref="J2218">GetNumByUnit(E2218,"房")</f>
        <v>2</v>
      </c>
      <c r="K2218" cm="1">
        <f t="array" ref="K2218">GetNumByUnit(E2218,"廳")</f>
        <v>2</v>
      </c>
      <c r="L2218" cm="1">
        <f t="array" ref="L2218">GetNumByUnit(E2218,"衛")</f>
        <v>1</v>
      </c>
      <c r="M2218" t="str">
        <f t="shared" si="136"/>
        <v xml:space="preserve">台中市北區育德路  </v>
      </c>
      <c r="N2218" t="str">
        <f t="shared" si="137"/>
        <v>台中市</v>
      </c>
      <c r="O2218">
        <f t="shared" si="138"/>
        <v>26000</v>
      </c>
      <c r="P2218" t="str">
        <f>_xlfn.XLOOKUP(N2218,區隔!$B$3:$B$20,區隔!C$3:C$20,0)</f>
        <v>中部</v>
      </c>
      <c r="Q2218" t="str">
        <f>LOOKUP(C2218,區隔!$F$3:$F$5,區隔!$E$3:$E$5)</f>
        <v>中坪數</v>
      </c>
      <c r="R2218">
        <f t="shared" si="139"/>
        <v>20</v>
      </c>
    </row>
    <row r="2219" spans="1:18" x14ac:dyDescent="0.3">
      <c r="A2219" s="7" t="s">
        <v>4451</v>
      </c>
      <c r="B2219" t="s">
        <v>1</v>
      </c>
      <c r="C2219">
        <v>9.1</v>
      </c>
      <c r="D2219" t="s">
        <v>389</v>
      </c>
      <c r="E2219" t="s">
        <v>59</v>
      </c>
      <c r="F2219" t="s">
        <v>4452</v>
      </c>
      <c r="G2219" t="s">
        <v>20</v>
      </c>
      <c r="H2219" t="str" cm="1">
        <f t="array" ref="H2219:I2219">_xlfn.TEXTSPLIT(SUBSTITUTE(D2219,"樓",""),"/",,,0)</f>
        <v>3</v>
      </c>
      <c r="I2219" t="str">
        <v>14</v>
      </c>
      <c r="J2219" cm="1">
        <f t="array" ref="J2219">GetNumByUnit(E2219,"房")</f>
        <v>1</v>
      </c>
      <c r="K2219" t="str" cm="1">
        <f t="array" ref="K2219">GetNumByUnit(E2219,"廳")</f>
        <v/>
      </c>
      <c r="L2219" cm="1">
        <f t="array" ref="L2219">GetNumByUnit(E2219,"衛")</f>
        <v>1</v>
      </c>
      <c r="M2219" t="str">
        <f t="shared" si="136"/>
        <v xml:space="preserve">新北市新莊區民安路  </v>
      </c>
      <c r="N2219" t="str">
        <f t="shared" si="137"/>
        <v>新北市</v>
      </c>
      <c r="O2219">
        <f t="shared" si="138"/>
        <v>12000</v>
      </c>
      <c r="P2219" t="str">
        <f>_xlfn.XLOOKUP(N2219,區隔!$B$3:$B$20,區隔!C$3:C$20,0)</f>
        <v>北部</v>
      </c>
      <c r="Q2219" t="str">
        <f>LOOKUP(C2219,區隔!$F$3:$F$5,區隔!$E$3:$E$5)</f>
        <v>小坪數</v>
      </c>
      <c r="R2219">
        <f t="shared" si="139"/>
        <v>20</v>
      </c>
    </row>
    <row r="2220" spans="1:18" x14ac:dyDescent="0.3">
      <c r="A2220" s="7" t="s">
        <v>4453</v>
      </c>
      <c r="B2220" t="s">
        <v>1</v>
      </c>
      <c r="C2220">
        <v>41.88</v>
      </c>
      <c r="D2220" t="s">
        <v>490</v>
      </c>
      <c r="E2220" t="s">
        <v>61</v>
      </c>
      <c r="F2220" t="s">
        <v>4454</v>
      </c>
      <c r="G2220" t="s">
        <v>89</v>
      </c>
      <c r="H2220" t="str" cm="1">
        <f t="array" ref="H2220:I2220">_xlfn.TEXTSPLIT(SUBSTITUTE(D2220,"樓",""),"/",,,0)</f>
        <v>2</v>
      </c>
      <c r="I2220" t="str">
        <v>13</v>
      </c>
      <c r="J2220" cm="1">
        <f t="array" ref="J2220">GetNumByUnit(E2220,"房")</f>
        <v>2</v>
      </c>
      <c r="K2220" cm="1">
        <f t="array" ref="K2220">GetNumByUnit(E2220,"廳")</f>
        <v>2</v>
      </c>
      <c r="L2220" cm="1">
        <f t="array" ref="L2220">GetNumByUnit(E2220,"衛")</f>
        <v>1</v>
      </c>
      <c r="M2220" t="str">
        <f t="shared" si="136"/>
        <v xml:space="preserve">桃園市桃園區民有十二街  </v>
      </c>
      <c r="N2220" t="str">
        <f t="shared" si="137"/>
        <v>桃園市</v>
      </c>
      <c r="O2220">
        <f t="shared" si="138"/>
        <v>28000</v>
      </c>
      <c r="P2220" t="str">
        <f>_xlfn.XLOOKUP(N2220,區隔!$B$3:$B$20,區隔!C$3:C$20,0)</f>
        <v>北部</v>
      </c>
      <c r="Q2220" t="str">
        <f>LOOKUP(C2220,區隔!$F$3:$F$5,區隔!$E$3:$E$5)</f>
        <v>大坪數</v>
      </c>
      <c r="R2220">
        <f t="shared" si="139"/>
        <v>20</v>
      </c>
    </row>
    <row r="2221" spans="1:18" x14ac:dyDescent="0.3">
      <c r="A2221" s="7" t="s">
        <v>4455</v>
      </c>
      <c r="B2221" t="s">
        <v>1</v>
      </c>
      <c r="C2221">
        <v>28.7</v>
      </c>
      <c r="D2221" t="s">
        <v>295</v>
      </c>
      <c r="E2221" t="s">
        <v>53</v>
      </c>
      <c r="F2221" t="s">
        <v>2302</v>
      </c>
      <c r="G2221" t="s">
        <v>87</v>
      </c>
      <c r="H2221" t="str" cm="1">
        <f t="array" ref="H2221:I2221">_xlfn.TEXTSPLIT(SUBSTITUTE(D2221,"樓",""),"/",,,0)</f>
        <v>3</v>
      </c>
      <c r="I2221" t="str">
        <v>5</v>
      </c>
      <c r="J2221" cm="1">
        <f t="array" ref="J2221">GetNumByUnit(E2221,"房")</f>
        <v>3</v>
      </c>
      <c r="K2221" cm="1">
        <f t="array" ref="K2221">GetNumByUnit(E2221,"廳")</f>
        <v>2</v>
      </c>
      <c r="L2221" cm="1">
        <f t="array" ref="L2221">GetNumByUnit(E2221,"衛")</f>
        <v>2</v>
      </c>
      <c r="M2221" t="str">
        <f t="shared" si="136"/>
        <v xml:space="preserve">台南市東區東安路  </v>
      </c>
      <c r="N2221" t="str">
        <f t="shared" si="137"/>
        <v>台南市</v>
      </c>
      <c r="O2221">
        <f t="shared" si="138"/>
        <v>24000</v>
      </c>
      <c r="P2221" t="str">
        <f>_xlfn.XLOOKUP(N2221,區隔!$B$3:$B$20,區隔!C$3:C$20,0)</f>
        <v>南部</v>
      </c>
      <c r="Q2221" t="str">
        <f>LOOKUP(C2221,區隔!$F$3:$F$5,區隔!$E$3:$E$5)</f>
        <v>中坪數</v>
      </c>
      <c r="R2221">
        <f t="shared" si="139"/>
        <v>10</v>
      </c>
    </row>
    <row r="2222" spans="1:18" x14ac:dyDescent="0.3">
      <c r="A2222" s="7" t="s">
        <v>1278</v>
      </c>
      <c r="B2222" t="s">
        <v>1</v>
      </c>
      <c r="C2222">
        <v>47.25</v>
      </c>
      <c r="D2222" t="s">
        <v>52</v>
      </c>
      <c r="E2222" t="s">
        <v>53</v>
      </c>
      <c r="F2222" t="s">
        <v>113</v>
      </c>
      <c r="G2222" t="s">
        <v>444</v>
      </c>
      <c r="H2222" t="str" cm="1">
        <f t="array" ref="H2222:I2222">_xlfn.TEXTSPLIT(SUBSTITUTE(D2222,"樓",""),"/",,,0)</f>
        <v>12</v>
      </c>
      <c r="I2222" t="str">
        <v>15</v>
      </c>
      <c r="J2222" cm="1">
        <f t="array" ref="J2222">GetNumByUnit(E2222,"房")</f>
        <v>3</v>
      </c>
      <c r="K2222" cm="1">
        <f t="array" ref="K2222">GetNumByUnit(E2222,"廳")</f>
        <v>2</v>
      </c>
      <c r="L2222" cm="1">
        <f t="array" ref="L2222">GetNumByUnit(E2222,"衛")</f>
        <v>2</v>
      </c>
      <c r="M2222" t="str">
        <f t="shared" si="136"/>
        <v xml:space="preserve">台北市大安區復興南路一段  </v>
      </c>
      <c r="N2222" t="str">
        <f t="shared" si="137"/>
        <v>台北市</v>
      </c>
      <c r="O2222">
        <f t="shared" si="138"/>
        <v>85000</v>
      </c>
      <c r="P2222" t="str">
        <f>_xlfn.XLOOKUP(N2222,區隔!$B$3:$B$20,區隔!C$3:C$20,0)</f>
        <v>北部</v>
      </c>
      <c r="Q2222" t="str">
        <f>LOOKUP(C2222,區隔!$F$3:$F$5,區隔!$E$3:$E$5)</f>
        <v>大坪數</v>
      </c>
      <c r="R2222">
        <f t="shared" si="139"/>
        <v>20</v>
      </c>
    </row>
    <row r="2223" spans="1:18" x14ac:dyDescent="0.3">
      <c r="A2223" s="7" t="s">
        <v>4456</v>
      </c>
      <c r="B2223" t="s">
        <v>1</v>
      </c>
      <c r="C2223">
        <v>26.54</v>
      </c>
      <c r="D2223" t="s">
        <v>64</v>
      </c>
      <c r="E2223" t="s">
        <v>53</v>
      </c>
      <c r="F2223" t="s">
        <v>4457</v>
      </c>
      <c r="G2223" t="s">
        <v>26</v>
      </c>
      <c r="H2223" t="str" cm="1">
        <f t="array" ref="H2223:I2223">_xlfn.TEXTSPLIT(SUBSTITUTE(D2223,"樓",""),"/",,,0)</f>
        <v>1</v>
      </c>
      <c r="I2223" t="str">
        <v>4</v>
      </c>
      <c r="J2223" cm="1">
        <f t="array" ref="J2223">GetNumByUnit(E2223,"房")</f>
        <v>3</v>
      </c>
      <c r="K2223" cm="1">
        <f t="array" ref="K2223">GetNumByUnit(E2223,"廳")</f>
        <v>2</v>
      </c>
      <c r="L2223" cm="1">
        <f t="array" ref="L2223">GetNumByUnit(E2223,"衛")</f>
        <v>2</v>
      </c>
      <c r="M2223" t="str">
        <f t="shared" si="136"/>
        <v xml:space="preserve">桃園市桃園區建國東路  </v>
      </c>
      <c r="N2223" t="str">
        <f t="shared" si="137"/>
        <v>桃園市</v>
      </c>
      <c r="O2223">
        <f t="shared" si="138"/>
        <v>32000</v>
      </c>
      <c r="P2223" t="str">
        <f>_xlfn.XLOOKUP(N2223,區隔!$B$3:$B$20,區隔!C$3:C$20,0)</f>
        <v>北部</v>
      </c>
      <c r="Q2223" t="str">
        <f>LOOKUP(C2223,區隔!$F$3:$F$5,區隔!$E$3:$E$5)</f>
        <v>中坪數</v>
      </c>
      <c r="R2223">
        <f t="shared" si="139"/>
        <v>10</v>
      </c>
    </row>
    <row r="2224" spans="1:18" x14ac:dyDescent="0.3">
      <c r="A2224" s="7" t="s">
        <v>1279</v>
      </c>
      <c r="B2224" t="s">
        <v>1</v>
      </c>
      <c r="C2224">
        <v>38.93</v>
      </c>
      <c r="D2224" t="s">
        <v>166</v>
      </c>
      <c r="E2224" t="s">
        <v>53</v>
      </c>
      <c r="F2224" t="s">
        <v>1280</v>
      </c>
      <c r="G2224" t="s">
        <v>400</v>
      </c>
      <c r="H2224" t="str" cm="1">
        <f t="array" ref="H2224:I2224">_xlfn.TEXTSPLIT(SUBSTITUTE(D2224,"樓",""),"/",,,0)</f>
        <v>6</v>
      </c>
      <c r="I2224" t="str">
        <v>7</v>
      </c>
      <c r="J2224" cm="1">
        <f t="array" ref="J2224">GetNumByUnit(E2224,"房")</f>
        <v>3</v>
      </c>
      <c r="K2224" cm="1">
        <f t="array" ref="K2224">GetNumByUnit(E2224,"廳")</f>
        <v>2</v>
      </c>
      <c r="L2224" cm="1">
        <f t="array" ref="L2224">GetNumByUnit(E2224,"衛")</f>
        <v>2</v>
      </c>
      <c r="M2224" t="str">
        <f t="shared" si="136"/>
        <v xml:space="preserve">台北市士林區志成街  </v>
      </c>
      <c r="N2224" t="str">
        <f t="shared" si="137"/>
        <v>台北市</v>
      </c>
      <c r="O2224">
        <f t="shared" si="138"/>
        <v>72000</v>
      </c>
      <c r="P2224" t="str">
        <f>_xlfn.XLOOKUP(N2224,區隔!$B$3:$B$20,區隔!C$3:C$20,0)</f>
        <v>北部</v>
      </c>
      <c r="Q2224" t="str">
        <f>LOOKUP(C2224,區隔!$F$3:$F$5,區隔!$E$3:$E$5)</f>
        <v>大坪數</v>
      </c>
      <c r="R2224">
        <f t="shared" si="139"/>
        <v>10</v>
      </c>
    </row>
    <row r="2225" spans="1:18" x14ac:dyDescent="0.3">
      <c r="A2225" s="7" t="s">
        <v>4459</v>
      </c>
      <c r="B2225" t="s">
        <v>1</v>
      </c>
      <c r="C2225">
        <v>43.7</v>
      </c>
      <c r="D2225" t="s">
        <v>850</v>
      </c>
      <c r="E2225" t="s">
        <v>53</v>
      </c>
      <c r="F2225" t="s">
        <v>4460</v>
      </c>
      <c r="G2225" t="s">
        <v>83</v>
      </c>
      <c r="H2225" t="str" cm="1">
        <f t="array" ref="H2225:I2225">_xlfn.TEXTSPLIT(SUBSTITUTE(D2225,"樓",""),"/",,,0)</f>
        <v>5</v>
      </c>
      <c r="I2225" t="str">
        <v>14</v>
      </c>
      <c r="J2225" cm="1">
        <f t="array" ref="J2225">GetNumByUnit(E2225,"房")</f>
        <v>3</v>
      </c>
      <c r="K2225" cm="1">
        <f t="array" ref="K2225">GetNumByUnit(E2225,"廳")</f>
        <v>2</v>
      </c>
      <c r="L2225" cm="1">
        <f t="array" ref="L2225">GetNumByUnit(E2225,"衛")</f>
        <v>2</v>
      </c>
      <c r="M2225" t="str">
        <f t="shared" si="136"/>
        <v xml:space="preserve"> 台中市北屯區建和路一段  </v>
      </c>
      <c r="N2225" t="str">
        <f t="shared" si="137"/>
        <v>台中市</v>
      </c>
      <c r="O2225">
        <f t="shared" si="138"/>
        <v>27000</v>
      </c>
      <c r="P2225" t="str">
        <f>_xlfn.XLOOKUP(N2225,區隔!$B$3:$B$20,區隔!C$3:C$20,0)</f>
        <v>中部</v>
      </c>
      <c r="Q2225" t="str">
        <f>LOOKUP(C2225,區隔!$F$3:$F$5,區隔!$E$3:$E$5)</f>
        <v>大坪數</v>
      </c>
      <c r="R2225">
        <f t="shared" si="139"/>
        <v>20</v>
      </c>
    </row>
    <row r="2226" spans="1:18" x14ac:dyDescent="0.3">
      <c r="A2226" s="7" t="s">
        <v>4461</v>
      </c>
      <c r="B2226" t="s">
        <v>1</v>
      </c>
      <c r="C2226">
        <v>15.03</v>
      </c>
      <c r="D2226" t="s">
        <v>88</v>
      </c>
      <c r="E2226" t="s">
        <v>61</v>
      </c>
      <c r="F2226" t="s">
        <v>4462</v>
      </c>
      <c r="G2226" t="s">
        <v>4463</v>
      </c>
      <c r="H2226" t="str" cm="1">
        <f t="array" ref="H2226:I2226">_xlfn.TEXTSPLIT(SUBSTITUTE(D2226,"樓",""),"/",,,0)</f>
        <v>2</v>
      </c>
      <c r="I2226" t="str">
        <v>5</v>
      </c>
      <c r="J2226" cm="1">
        <f t="array" ref="J2226">GetNumByUnit(E2226,"房")</f>
        <v>2</v>
      </c>
      <c r="K2226" cm="1">
        <f t="array" ref="K2226">GetNumByUnit(E2226,"廳")</f>
        <v>2</v>
      </c>
      <c r="L2226" cm="1">
        <f t="array" ref="L2226">GetNumByUnit(E2226,"衛")</f>
        <v>1</v>
      </c>
      <c r="M2226" t="str">
        <f t="shared" si="136"/>
        <v xml:space="preserve">新北市三重區分子尾街  </v>
      </c>
      <c r="N2226" t="str">
        <f t="shared" si="137"/>
        <v>新北市</v>
      </c>
      <c r="O2226">
        <f t="shared" si="138"/>
        <v>31800</v>
      </c>
      <c r="P2226" t="str">
        <f>_xlfn.XLOOKUP(N2226,區隔!$B$3:$B$20,區隔!C$3:C$20,0)</f>
        <v>北部</v>
      </c>
      <c r="Q2226" t="str">
        <f>LOOKUP(C2226,區隔!$F$3:$F$5,區隔!$E$3:$E$5)</f>
        <v>中坪數</v>
      </c>
      <c r="R2226">
        <f t="shared" si="139"/>
        <v>10</v>
      </c>
    </row>
    <row r="2227" spans="1:18" x14ac:dyDescent="0.3">
      <c r="A2227" s="7" t="s">
        <v>4464</v>
      </c>
      <c r="B2227" t="s">
        <v>1</v>
      </c>
      <c r="C2227">
        <v>69.38</v>
      </c>
      <c r="D2227" t="s">
        <v>1583</v>
      </c>
      <c r="E2227" t="s">
        <v>66</v>
      </c>
      <c r="F2227" t="s">
        <v>1780</v>
      </c>
      <c r="G2227" t="s">
        <v>41</v>
      </c>
      <c r="H2227" t="str" cm="1">
        <f t="array" ref="H2227:I2227">_xlfn.TEXTSPLIT(SUBSTITUTE(D2227,"樓",""),"/",,,0)</f>
        <v>19</v>
      </c>
      <c r="I2227" t="str">
        <v>22</v>
      </c>
      <c r="J2227" cm="1">
        <f t="array" ref="J2227">GetNumByUnit(E2227,"房")</f>
        <v>4</v>
      </c>
      <c r="K2227" cm="1">
        <f t="array" ref="K2227">GetNumByUnit(E2227,"廳")</f>
        <v>2</v>
      </c>
      <c r="L2227" cm="1">
        <f t="array" ref="L2227">GetNumByUnit(E2227,"衛")</f>
        <v>2</v>
      </c>
      <c r="M2227" t="str">
        <f t="shared" si="136"/>
        <v xml:space="preserve">台中市西屯區臺灣大道三段  </v>
      </c>
      <c r="N2227" t="str">
        <f t="shared" si="137"/>
        <v>台中市</v>
      </c>
      <c r="O2227">
        <f t="shared" si="138"/>
        <v>45000</v>
      </c>
      <c r="P2227" t="str">
        <f>_xlfn.XLOOKUP(N2227,區隔!$B$3:$B$20,區隔!C$3:C$20,0)</f>
        <v>中部</v>
      </c>
      <c r="Q2227" t="str">
        <f>LOOKUP(C2227,區隔!$F$3:$F$5,區隔!$E$3:$E$5)</f>
        <v>大坪數</v>
      </c>
      <c r="R2227">
        <f t="shared" si="139"/>
        <v>30</v>
      </c>
    </row>
    <row r="2228" spans="1:18" x14ac:dyDescent="0.3">
      <c r="A2228" s="7" t="s">
        <v>1281</v>
      </c>
      <c r="B2228" t="s">
        <v>1</v>
      </c>
      <c r="C2228">
        <v>28.16</v>
      </c>
      <c r="D2228" t="s">
        <v>65</v>
      </c>
      <c r="E2228" t="s">
        <v>187</v>
      </c>
      <c r="F2228" t="s">
        <v>1282</v>
      </c>
      <c r="G2228" t="s">
        <v>228</v>
      </c>
      <c r="H2228" t="str" cm="1">
        <f t="array" ref="H2228:I2228">_xlfn.TEXTSPLIT(SUBSTITUTE(D2228,"樓",""),"/",,,0)</f>
        <v>4</v>
      </c>
      <c r="I2228" t="str">
        <v>4</v>
      </c>
      <c r="J2228" cm="1">
        <f t="array" ref="J2228">GetNumByUnit(E2228,"房")</f>
        <v>3</v>
      </c>
      <c r="K2228" cm="1">
        <f t="array" ref="K2228">GetNumByUnit(E2228,"廳")</f>
        <v>2</v>
      </c>
      <c r="L2228" cm="1">
        <f t="array" ref="L2228">GetNumByUnit(E2228,"衛")</f>
        <v>1</v>
      </c>
      <c r="M2228" t="str">
        <f t="shared" si="136"/>
        <v xml:space="preserve">台北市士林區福華路  </v>
      </c>
      <c r="N2228" t="str">
        <f t="shared" si="137"/>
        <v>台北市</v>
      </c>
      <c r="O2228">
        <f t="shared" si="138"/>
        <v>35000</v>
      </c>
      <c r="P2228" t="str">
        <f>_xlfn.XLOOKUP(N2228,區隔!$B$3:$B$20,區隔!C$3:C$20,0)</f>
        <v>北部</v>
      </c>
      <c r="Q2228" t="str">
        <f>LOOKUP(C2228,區隔!$F$3:$F$5,區隔!$E$3:$E$5)</f>
        <v>中坪數</v>
      </c>
      <c r="R2228">
        <f t="shared" si="139"/>
        <v>10</v>
      </c>
    </row>
    <row r="2229" spans="1:18" x14ac:dyDescent="0.3">
      <c r="A2229" s="7" t="s">
        <v>4465</v>
      </c>
      <c r="B2229" t="s">
        <v>1</v>
      </c>
      <c r="C2229">
        <v>14.42</v>
      </c>
      <c r="D2229" t="s">
        <v>942</v>
      </c>
      <c r="E2229" t="s">
        <v>3219</v>
      </c>
      <c r="F2229" t="s">
        <v>4466</v>
      </c>
      <c r="G2229" t="s">
        <v>1915</v>
      </c>
      <c r="H2229" t="str" cm="1">
        <f t="array" ref="H2229:I2229">_xlfn.TEXTSPLIT(SUBSTITUTE(D2229,"樓",""),"/",,,0)</f>
        <v>2</v>
      </c>
      <c r="I2229" t="str">
        <v>2</v>
      </c>
      <c r="J2229" cm="1">
        <f t="array" ref="J2229">GetNumByUnit(E2229,"房")</f>
        <v>4</v>
      </c>
      <c r="K2229" cm="1">
        <f t="array" ref="K2229">GetNumByUnit(E2229,"廳")</f>
        <v>2</v>
      </c>
      <c r="L2229" cm="1">
        <f t="array" ref="L2229">GetNumByUnit(E2229,"衛")</f>
        <v>3</v>
      </c>
      <c r="M2229" t="str">
        <f t="shared" si="136"/>
        <v xml:space="preserve">台中市西區五權西二街  </v>
      </c>
      <c r="N2229" t="str">
        <f t="shared" si="137"/>
        <v>台中市</v>
      </c>
      <c r="O2229">
        <f t="shared" si="138"/>
        <v>36800</v>
      </c>
      <c r="P2229" t="str">
        <f>_xlfn.XLOOKUP(N2229,區隔!$B$3:$B$20,區隔!C$3:C$20,0)</f>
        <v>中部</v>
      </c>
      <c r="Q2229" t="str">
        <f>LOOKUP(C2229,區隔!$F$3:$F$5,區隔!$E$3:$E$5)</f>
        <v>小坪數</v>
      </c>
      <c r="R2229">
        <f t="shared" si="139"/>
        <v>10</v>
      </c>
    </row>
    <row r="2230" spans="1:18" x14ac:dyDescent="0.3">
      <c r="A2230" s="7" t="s">
        <v>4467</v>
      </c>
      <c r="B2230" t="s">
        <v>1</v>
      </c>
      <c r="C2230">
        <v>39.26</v>
      </c>
      <c r="D2230" t="s">
        <v>63</v>
      </c>
      <c r="E2230" t="s">
        <v>53</v>
      </c>
      <c r="F2230" t="s">
        <v>4468</v>
      </c>
      <c r="G2230" t="s">
        <v>453</v>
      </c>
      <c r="H2230" t="str" cm="1">
        <f t="array" ref="H2230:I2230">_xlfn.TEXTSPLIT(SUBSTITUTE(D2230,"樓",""),"/",,,0)</f>
        <v>5</v>
      </c>
      <c r="I2230" t="str">
        <v>5</v>
      </c>
      <c r="J2230" cm="1">
        <f t="array" ref="J2230">GetNumByUnit(E2230,"房")</f>
        <v>3</v>
      </c>
      <c r="K2230" cm="1">
        <f t="array" ref="K2230">GetNumByUnit(E2230,"廳")</f>
        <v>2</v>
      </c>
      <c r="L2230" cm="1">
        <f t="array" ref="L2230">GetNumByUnit(E2230,"衛")</f>
        <v>2</v>
      </c>
      <c r="M2230" t="str">
        <f t="shared" si="136"/>
        <v xml:space="preserve">新北市汐止區民族五街  </v>
      </c>
      <c r="N2230" t="str">
        <f t="shared" si="137"/>
        <v>新北市</v>
      </c>
      <c r="O2230">
        <f t="shared" si="138"/>
        <v>24800</v>
      </c>
      <c r="P2230" t="str">
        <f>_xlfn.XLOOKUP(N2230,區隔!$B$3:$B$20,區隔!C$3:C$20,0)</f>
        <v>北部</v>
      </c>
      <c r="Q2230" t="str">
        <f>LOOKUP(C2230,區隔!$F$3:$F$5,區隔!$E$3:$E$5)</f>
        <v>大坪數</v>
      </c>
      <c r="R2230">
        <f t="shared" si="139"/>
        <v>10</v>
      </c>
    </row>
    <row r="2231" spans="1:18" x14ac:dyDescent="0.3">
      <c r="A2231" s="7" t="s">
        <v>4469</v>
      </c>
      <c r="B2231" t="s">
        <v>1</v>
      </c>
      <c r="C2231">
        <v>37.42</v>
      </c>
      <c r="D2231" t="s">
        <v>798</v>
      </c>
      <c r="E2231" t="s">
        <v>51</v>
      </c>
      <c r="F2231" t="s">
        <v>1665</v>
      </c>
      <c r="G2231" t="s">
        <v>4470</v>
      </c>
      <c r="H2231" t="str" cm="1">
        <f t="array" ref="H2231:I2231">_xlfn.TEXTSPLIT(SUBSTITUTE(D2231,"樓",""),"/",,,0)</f>
        <v>3</v>
      </c>
      <c r="I2231" t="str">
        <v>15</v>
      </c>
      <c r="J2231" cm="1">
        <f t="array" ref="J2231">GetNumByUnit(E2231,"房")</f>
        <v>2</v>
      </c>
      <c r="K2231" cm="1">
        <f t="array" ref="K2231">GetNumByUnit(E2231,"廳")</f>
        <v>2</v>
      </c>
      <c r="L2231" cm="1">
        <f t="array" ref="L2231">GetNumByUnit(E2231,"衛")</f>
        <v>2</v>
      </c>
      <c r="M2231" t="str">
        <f t="shared" si="136"/>
        <v xml:space="preserve">台南市東區崇慶街一段  </v>
      </c>
      <c r="N2231" t="str">
        <f t="shared" si="137"/>
        <v>台南市</v>
      </c>
      <c r="O2231">
        <f t="shared" si="138"/>
        <v>29900</v>
      </c>
      <c r="P2231" t="str">
        <f>_xlfn.XLOOKUP(N2231,區隔!$B$3:$B$20,區隔!C$3:C$20,0)</f>
        <v>南部</v>
      </c>
      <c r="Q2231" t="str">
        <f>LOOKUP(C2231,區隔!$F$3:$F$5,區隔!$E$3:$E$5)</f>
        <v>大坪數</v>
      </c>
      <c r="R2231">
        <f t="shared" si="139"/>
        <v>20</v>
      </c>
    </row>
    <row r="2232" spans="1:18" x14ac:dyDescent="0.3">
      <c r="A2232" s="7" t="s">
        <v>4471</v>
      </c>
      <c r="B2232" t="s">
        <v>1</v>
      </c>
      <c r="C2232">
        <v>37.71</v>
      </c>
      <c r="D2232" t="s">
        <v>771</v>
      </c>
      <c r="E2232" t="s">
        <v>51</v>
      </c>
      <c r="F2232" t="s">
        <v>3172</v>
      </c>
      <c r="G2232" t="s">
        <v>4470</v>
      </c>
      <c r="H2232" t="str" cm="1">
        <f t="array" ref="H2232:I2232">_xlfn.TEXTSPLIT(SUBSTITUTE(D2232,"樓",""),"/",,,0)</f>
        <v>2</v>
      </c>
      <c r="I2232" t="str">
        <v>15</v>
      </c>
      <c r="J2232" cm="1">
        <f t="array" ref="J2232">GetNumByUnit(E2232,"房")</f>
        <v>2</v>
      </c>
      <c r="K2232" cm="1">
        <f t="array" ref="K2232">GetNumByUnit(E2232,"廳")</f>
        <v>2</v>
      </c>
      <c r="L2232" cm="1">
        <f t="array" ref="L2232">GetNumByUnit(E2232,"衛")</f>
        <v>2</v>
      </c>
      <c r="M2232" t="str">
        <f t="shared" si="136"/>
        <v xml:space="preserve">台南市東區崇賢三路  </v>
      </c>
      <c r="N2232" t="str">
        <f t="shared" si="137"/>
        <v>台南市</v>
      </c>
      <c r="O2232">
        <f t="shared" si="138"/>
        <v>29900</v>
      </c>
      <c r="P2232" t="str">
        <f>_xlfn.XLOOKUP(N2232,區隔!$B$3:$B$20,區隔!C$3:C$20,0)</f>
        <v>南部</v>
      </c>
      <c r="Q2232" t="str">
        <f>LOOKUP(C2232,區隔!$F$3:$F$5,區隔!$E$3:$E$5)</f>
        <v>大坪數</v>
      </c>
      <c r="R2232">
        <f t="shared" si="139"/>
        <v>20</v>
      </c>
    </row>
    <row r="2233" spans="1:18" x14ac:dyDescent="0.3">
      <c r="A2233" s="7" t="s">
        <v>4472</v>
      </c>
      <c r="B2233" t="s">
        <v>1</v>
      </c>
      <c r="C2233">
        <v>72.36</v>
      </c>
      <c r="D2233" t="s">
        <v>353</v>
      </c>
      <c r="E2233" t="s">
        <v>303</v>
      </c>
      <c r="F2233" t="s">
        <v>4473</v>
      </c>
      <c r="G2233" t="s">
        <v>210</v>
      </c>
      <c r="H2233" t="str" cm="1">
        <f t="array" ref="H2233:I2233">_xlfn.TEXTSPLIT(SUBSTITUTE(D2233,"樓",""),"/",,,0)</f>
        <v>10</v>
      </c>
      <c r="I2233" t="str">
        <v>10</v>
      </c>
      <c r="J2233" cm="1">
        <f t="array" ref="J2233">GetNumByUnit(E2233,"房")</f>
        <v>3</v>
      </c>
      <c r="K2233" cm="1">
        <f t="array" ref="K2233">GetNumByUnit(E2233,"廳")</f>
        <v>2</v>
      </c>
      <c r="L2233" cm="1">
        <f t="array" ref="L2233">GetNumByUnit(E2233,"衛")</f>
        <v>3</v>
      </c>
      <c r="M2233" t="str">
        <f t="shared" si="136"/>
        <v xml:space="preserve"> 新竹縣竹北市縣政七街  </v>
      </c>
      <c r="N2233" t="str">
        <f t="shared" si="137"/>
        <v>新竹縣</v>
      </c>
      <c r="O2233">
        <f t="shared" si="138"/>
        <v>50000</v>
      </c>
      <c r="P2233" t="str">
        <f>_xlfn.XLOOKUP(N2233,區隔!$B$3:$B$20,區隔!C$3:C$20,0)</f>
        <v>北部</v>
      </c>
      <c r="Q2233" t="str">
        <f>LOOKUP(C2233,區隔!$F$3:$F$5,區隔!$E$3:$E$5)</f>
        <v>大坪數</v>
      </c>
      <c r="R2233">
        <f t="shared" si="139"/>
        <v>10</v>
      </c>
    </row>
    <row r="2234" spans="1:18" x14ac:dyDescent="0.3">
      <c r="A2234" s="7" t="s">
        <v>1283</v>
      </c>
      <c r="B2234" t="s">
        <v>1</v>
      </c>
      <c r="C2234">
        <v>31.49</v>
      </c>
      <c r="D2234" t="s">
        <v>616</v>
      </c>
      <c r="E2234" t="s">
        <v>1270</v>
      </c>
      <c r="F2234" t="s">
        <v>782</v>
      </c>
      <c r="G2234" t="s">
        <v>30</v>
      </c>
      <c r="H2234" t="str" cm="1">
        <f t="array" ref="H2234:I2234">_xlfn.TEXTSPLIT(SUBSTITUTE(D2234,"樓",""),"/",,,0)</f>
        <v>8</v>
      </c>
      <c r="I2234" t="str">
        <v>14</v>
      </c>
      <c r="J2234" cm="1">
        <f t="array" ref="J2234">GetNumByUnit(E2234,"房")</f>
        <v>2</v>
      </c>
      <c r="K2234" cm="1">
        <f t="array" ref="K2234">GetNumByUnit(E2234,"廳")</f>
        <v>2</v>
      </c>
      <c r="L2234" cm="1">
        <f t="array" ref="L2234">GetNumByUnit(E2234,"衛")</f>
        <v>2</v>
      </c>
      <c r="M2234" t="str">
        <f t="shared" si="136"/>
        <v xml:space="preserve">台北市中山區建國北路三段  </v>
      </c>
      <c r="N2234" t="str">
        <f t="shared" si="137"/>
        <v>台北市</v>
      </c>
      <c r="O2234">
        <f t="shared" si="138"/>
        <v>65000</v>
      </c>
      <c r="P2234" t="str">
        <f>_xlfn.XLOOKUP(N2234,區隔!$B$3:$B$20,區隔!C$3:C$20,0)</f>
        <v>北部</v>
      </c>
      <c r="Q2234" t="str">
        <f>LOOKUP(C2234,區隔!$F$3:$F$5,區隔!$E$3:$E$5)</f>
        <v>大坪數</v>
      </c>
      <c r="R2234">
        <f t="shared" si="139"/>
        <v>20</v>
      </c>
    </row>
    <row r="2235" spans="1:18" x14ac:dyDescent="0.3">
      <c r="A2235" s="7" t="s">
        <v>4474</v>
      </c>
      <c r="B2235" t="s">
        <v>1</v>
      </c>
      <c r="C2235">
        <v>31.42</v>
      </c>
      <c r="D2235" t="s">
        <v>324</v>
      </c>
      <c r="E2235" t="s">
        <v>61</v>
      </c>
      <c r="F2235" t="s">
        <v>4475</v>
      </c>
      <c r="G2235" t="s">
        <v>434</v>
      </c>
      <c r="H2235" t="str" cm="1">
        <f t="array" ref="H2235:I2235">_xlfn.TEXTSPLIT(SUBSTITUTE(D2235,"樓",""),"/",,,0)</f>
        <v>9</v>
      </c>
      <c r="I2235" t="str">
        <v>14</v>
      </c>
      <c r="J2235" cm="1">
        <f t="array" ref="J2235">GetNumByUnit(E2235,"房")</f>
        <v>2</v>
      </c>
      <c r="K2235" cm="1">
        <f t="array" ref="K2235">GetNumByUnit(E2235,"廳")</f>
        <v>2</v>
      </c>
      <c r="L2235" cm="1">
        <f t="array" ref="L2235">GetNumByUnit(E2235,"衛")</f>
        <v>1</v>
      </c>
      <c r="M2235" t="str">
        <f t="shared" si="136"/>
        <v xml:space="preserve"> 新竹縣竹北市隘口三街  </v>
      </c>
      <c r="N2235" t="str">
        <f t="shared" si="137"/>
        <v>新竹縣</v>
      </c>
      <c r="O2235">
        <f t="shared" si="138"/>
        <v>33000</v>
      </c>
      <c r="P2235" t="str">
        <f>_xlfn.XLOOKUP(N2235,區隔!$B$3:$B$20,區隔!C$3:C$20,0)</f>
        <v>北部</v>
      </c>
      <c r="Q2235" t="str">
        <f>LOOKUP(C2235,區隔!$F$3:$F$5,區隔!$E$3:$E$5)</f>
        <v>大坪數</v>
      </c>
      <c r="R2235">
        <f t="shared" si="139"/>
        <v>20</v>
      </c>
    </row>
    <row r="2236" spans="1:18" x14ac:dyDescent="0.3">
      <c r="A2236" s="7" t="s">
        <v>4476</v>
      </c>
      <c r="B2236" t="s">
        <v>1</v>
      </c>
      <c r="C2236">
        <v>50.56</v>
      </c>
      <c r="D2236" t="s">
        <v>1367</v>
      </c>
      <c r="E2236" t="s">
        <v>66</v>
      </c>
      <c r="F2236" t="s">
        <v>2866</v>
      </c>
      <c r="G2236" t="s">
        <v>134</v>
      </c>
      <c r="H2236" t="str" cm="1">
        <f t="array" ref="H2236:I2236">_xlfn.TEXTSPLIT(SUBSTITUTE(D2236,"樓",""),"/",,,0)</f>
        <v>1</v>
      </c>
      <c r="I2236" t="str">
        <v>18</v>
      </c>
      <c r="J2236" cm="1">
        <f t="array" ref="J2236">GetNumByUnit(E2236,"房")</f>
        <v>4</v>
      </c>
      <c r="K2236" cm="1">
        <f t="array" ref="K2236">GetNumByUnit(E2236,"廳")</f>
        <v>2</v>
      </c>
      <c r="L2236" cm="1">
        <f t="array" ref="L2236">GetNumByUnit(E2236,"衛")</f>
        <v>2</v>
      </c>
      <c r="M2236" t="str">
        <f t="shared" si="136"/>
        <v xml:space="preserve">新北市淡水區新春街  </v>
      </c>
      <c r="N2236" t="str">
        <f t="shared" si="137"/>
        <v>新北市</v>
      </c>
      <c r="O2236">
        <f t="shared" si="138"/>
        <v>43000</v>
      </c>
      <c r="P2236" t="str">
        <f>_xlfn.XLOOKUP(N2236,區隔!$B$3:$B$20,區隔!C$3:C$20,0)</f>
        <v>北部</v>
      </c>
      <c r="Q2236" t="str">
        <f>LOOKUP(C2236,區隔!$F$3:$F$5,區隔!$E$3:$E$5)</f>
        <v>大坪數</v>
      </c>
      <c r="R2236">
        <f t="shared" si="139"/>
        <v>20</v>
      </c>
    </row>
    <row r="2237" spans="1:18" x14ac:dyDescent="0.3">
      <c r="A2237" s="7" t="s">
        <v>4477</v>
      </c>
      <c r="B2237" t="s">
        <v>1</v>
      </c>
      <c r="C2237">
        <v>38.700000000000003</v>
      </c>
      <c r="D2237" t="s">
        <v>85</v>
      </c>
      <c r="E2237" t="s">
        <v>61</v>
      </c>
      <c r="F2237" t="s">
        <v>1888</v>
      </c>
      <c r="G2237" t="s">
        <v>89</v>
      </c>
      <c r="H2237" t="str" cm="1">
        <f t="array" ref="H2237:I2237">_xlfn.TEXTSPLIT(SUBSTITUTE(D2237,"樓",""),"/",,,0)</f>
        <v>13</v>
      </c>
      <c r="I2237" t="str">
        <v>15</v>
      </c>
      <c r="J2237" cm="1">
        <f t="array" ref="J2237">GetNumByUnit(E2237,"房")</f>
        <v>2</v>
      </c>
      <c r="K2237" cm="1">
        <f t="array" ref="K2237">GetNumByUnit(E2237,"廳")</f>
        <v>2</v>
      </c>
      <c r="L2237" cm="1">
        <f t="array" ref="L2237">GetNumByUnit(E2237,"衛")</f>
        <v>1</v>
      </c>
      <c r="M2237" t="str">
        <f t="shared" si="136"/>
        <v xml:space="preserve">台中市西屯區福科路  </v>
      </c>
      <c r="N2237" t="str">
        <f t="shared" si="137"/>
        <v>台中市</v>
      </c>
      <c r="O2237">
        <f t="shared" si="138"/>
        <v>28000</v>
      </c>
      <c r="P2237" t="str">
        <f>_xlfn.XLOOKUP(N2237,區隔!$B$3:$B$20,區隔!C$3:C$20,0)</f>
        <v>中部</v>
      </c>
      <c r="Q2237" t="str">
        <f>LOOKUP(C2237,區隔!$F$3:$F$5,區隔!$E$3:$E$5)</f>
        <v>大坪數</v>
      </c>
      <c r="R2237">
        <f t="shared" si="139"/>
        <v>20</v>
      </c>
    </row>
    <row r="2238" spans="1:18" x14ac:dyDescent="0.3">
      <c r="A2238" s="7" t="s">
        <v>4478</v>
      </c>
      <c r="B2238" t="s">
        <v>1</v>
      </c>
      <c r="C2238">
        <v>38.700000000000003</v>
      </c>
      <c r="D2238" t="s">
        <v>829</v>
      </c>
      <c r="E2238" t="s">
        <v>61</v>
      </c>
      <c r="F2238" t="s">
        <v>1888</v>
      </c>
      <c r="G2238" t="s">
        <v>89</v>
      </c>
      <c r="H2238" t="str" cm="1">
        <f t="array" ref="H2238:I2238">_xlfn.TEXTSPLIT(SUBSTITUTE(D2238,"樓",""),"/",,,0)</f>
        <v>14</v>
      </c>
      <c r="I2238" t="str">
        <v>15</v>
      </c>
      <c r="J2238" cm="1">
        <f t="array" ref="J2238">GetNumByUnit(E2238,"房")</f>
        <v>2</v>
      </c>
      <c r="K2238" cm="1">
        <f t="array" ref="K2238">GetNumByUnit(E2238,"廳")</f>
        <v>2</v>
      </c>
      <c r="L2238" cm="1">
        <f t="array" ref="L2238">GetNumByUnit(E2238,"衛")</f>
        <v>1</v>
      </c>
      <c r="M2238" t="str">
        <f t="shared" si="136"/>
        <v xml:space="preserve">台中市西屯區福科路  </v>
      </c>
      <c r="N2238" t="str">
        <f t="shared" si="137"/>
        <v>台中市</v>
      </c>
      <c r="O2238">
        <f t="shared" si="138"/>
        <v>28000</v>
      </c>
      <c r="P2238" t="str">
        <f>_xlfn.XLOOKUP(N2238,區隔!$B$3:$B$20,區隔!C$3:C$20,0)</f>
        <v>中部</v>
      </c>
      <c r="Q2238" t="str">
        <f>LOOKUP(C2238,區隔!$F$3:$F$5,區隔!$E$3:$E$5)</f>
        <v>大坪數</v>
      </c>
      <c r="R2238">
        <f t="shared" si="139"/>
        <v>20</v>
      </c>
    </row>
    <row r="2239" spans="1:18" x14ac:dyDescent="0.3">
      <c r="A2239" s="7" t="s">
        <v>4479</v>
      </c>
      <c r="B2239" t="s">
        <v>1</v>
      </c>
      <c r="C2239">
        <v>73.27</v>
      </c>
      <c r="D2239" t="s">
        <v>749</v>
      </c>
      <c r="E2239" t="s">
        <v>4480</v>
      </c>
      <c r="F2239" t="s">
        <v>4335</v>
      </c>
      <c r="G2239" t="s">
        <v>228</v>
      </c>
      <c r="H2239" t="str" cm="1">
        <f t="array" ref="H2239:I2239">_xlfn.TEXTSPLIT(SUBSTITUTE(D2239,"樓",""),"/",,,0)</f>
        <v>B1-4</v>
      </c>
      <c r="I2239" t="str">
        <v>4</v>
      </c>
      <c r="J2239" cm="1">
        <f t="array" ref="J2239">GetNumByUnit(E2239,"房")</f>
        <v>4</v>
      </c>
      <c r="K2239" cm="1">
        <f t="array" ref="K2239">GetNumByUnit(E2239,"廳")</f>
        <v>3</v>
      </c>
      <c r="L2239" cm="1">
        <f t="array" ref="L2239">GetNumByUnit(E2239,"衛")</f>
        <v>4</v>
      </c>
      <c r="M2239" t="str">
        <f t="shared" si="136"/>
        <v xml:space="preserve">台中市龍井區藝術街  </v>
      </c>
      <c r="N2239" t="str">
        <f t="shared" si="137"/>
        <v>台中市</v>
      </c>
      <c r="O2239">
        <f t="shared" si="138"/>
        <v>35000</v>
      </c>
      <c r="P2239" t="str">
        <f>_xlfn.XLOOKUP(N2239,區隔!$B$3:$B$20,區隔!C$3:C$20,0)</f>
        <v>中部</v>
      </c>
      <c r="Q2239" t="str">
        <f>LOOKUP(C2239,區隔!$F$3:$F$5,區隔!$E$3:$E$5)</f>
        <v>大坪數</v>
      </c>
      <c r="R2239">
        <f t="shared" si="139"/>
        <v>10</v>
      </c>
    </row>
    <row r="2240" spans="1:18" x14ac:dyDescent="0.3">
      <c r="A2240" s="7" t="s">
        <v>4481</v>
      </c>
      <c r="B2240" t="s">
        <v>1</v>
      </c>
      <c r="C2240">
        <v>46.58</v>
      </c>
      <c r="D2240" t="s">
        <v>834</v>
      </c>
      <c r="E2240" t="s">
        <v>53</v>
      </c>
      <c r="F2240" t="s">
        <v>4482</v>
      </c>
      <c r="G2240" t="s">
        <v>482</v>
      </c>
      <c r="H2240" t="str" cm="1">
        <f t="array" ref="H2240:I2240">_xlfn.TEXTSPLIT(SUBSTITUTE(D2240,"樓",""),"/",,,0)</f>
        <v>4</v>
      </c>
      <c r="I2240" t="str">
        <v>13</v>
      </c>
      <c r="J2240" cm="1">
        <f t="array" ref="J2240">GetNumByUnit(E2240,"房")</f>
        <v>3</v>
      </c>
      <c r="K2240" cm="1">
        <f t="array" ref="K2240">GetNumByUnit(E2240,"廳")</f>
        <v>2</v>
      </c>
      <c r="L2240" cm="1">
        <f t="array" ref="L2240">GetNumByUnit(E2240,"衛")</f>
        <v>2</v>
      </c>
      <c r="M2240" t="str">
        <f t="shared" si="136"/>
        <v xml:space="preserve">台中市梧棲區文明街  </v>
      </c>
      <c r="N2240" t="str">
        <f t="shared" si="137"/>
        <v>台中市</v>
      </c>
      <c r="O2240">
        <f t="shared" si="138"/>
        <v>29000</v>
      </c>
      <c r="P2240" t="str">
        <f>_xlfn.XLOOKUP(N2240,區隔!$B$3:$B$20,區隔!C$3:C$20,0)</f>
        <v>中部</v>
      </c>
      <c r="Q2240" t="str">
        <f>LOOKUP(C2240,區隔!$F$3:$F$5,區隔!$E$3:$E$5)</f>
        <v>大坪數</v>
      </c>
      <c r="R2240">
        <f t="shared" si="139"/>
        <v>20</v>
      </c>
    </row>
    <row r="2241" spans="1:18" x14ac:dyDescent="0.3">
      <c r="A2241" s="7" t="s">
        <v>4483</v>
      </c>
      <c r="B2241" t="s">
        <v>1</v>
      </c>
      <c r="C2241">
        <v>46</v>
      </c>
      <c r="D2241" t="s">
        <v>652</v>
      </c>
      <c r="E2241" t="s">
        <v>53</v>
      </c>
      <c r="F2241" t="s">
        <v>2091</v>
      </c>
      <c r="G2241" t="s">
        <v>434</v>
      </c>
      <c r="H2241" t="str" cm="1">
        <f t="array" ref="H2241:I2241">_xlfn.TEXTSPLIT(SUBSTITUTE(D2241,"樓",""),"/",,,0)</f>
        <v>11</v>
      </c>
      <c r="I2241" t="str">
        <v>12</v>
      </c>
      <c r="J2241" cm="1">
        <f t="array" ref="J2241">GetNumByUnit(E2241,"房")</f>
        <v>3</v>
      </c>
      <c r="K2241" cm="1">
        <f t="array" ref="K2241">GetNumByUnit(E2241,"廳")</f>
        <v>2</v>
      </c>
      <c r="L2241" cm="1">
        <f t="array" ref="L2241">GetNumByUnit(E2241,"衛")</f>
        <v>2</v>
      </c>
      <c r="M2241" t="str">
        <f t="shared" si="136"/>
        <v xml:space="preserve">台中市北屯區建和路一段  </v>
      </c>
      <c r="N2241" t="str">
        <f t="shared" si="137"/>
        <v>台中市</v>
      </c>
      <c r="O2241">
        <f t="shared" si="138"/>
        <v>33000</v>
      </c>
      <c r="P2241" t="str">
        <f>_xlfn.XLOOKUP(N2241,區隔!$B$3:$B$20,區隔!C$3:C$20,0)</f>
        <v>中部</v>
      </c>
      <c r="Q2241" t="str">
        <f>LOOKUP(C2241,區隔!$F$3:$F$5,區隔!$E$3:$E$5)</f>
        <v>大坪數</v>
      </c>
      <c r="R2241">
        <f t="shared" si="139"/>
        <v>20</v>
      </c>
    </row>
    <row r="2242" spans="1:18" x14ac:dyDescent="0.3">
      <c r="A2242" s="7" t="s">
        <v>4484</v>
      </c>
      <c r="B2242" t="s">
        <v>1</v>
      </c>
      <c r="C2242">
        <v>43.17</v>
      </c>
      <c r="D2242" t="s">
        <v>1871</v>
      </c>
      <c r="E2242" t="s">
        <v>53</v>
      </c>
      <c r="F2242" t="s">
        <v>4337</v>
      </c>
      <c r="G2242" t="s">
        <v>89</v>
      </c>
      <c r="H2242" t="str" cm="1">
        <f t="array" ref="H2242:I2242">_xlfn.TEXTSPLIT(SUBSTITUTE(D2242,"樓",""),"/",,,0)</f>
        <v>15</v>
      </c>
      <c r="I2242" t="str">
        <v>24</v>
      </c>
      <c r="J2242" cm="1">
        <f t="array" ref="J2242">GetNumByUnit(E2242,"房")</f>
        <v>3</v>
      </c>
      <c r="K2242" cm="1">
        <f t="array" ref="K2242">GetNumByUnit(E2242,"廳")</f>
        <v>2</v>
      </c>
      <c r="L2242" cm="1">
        <f t="array" ref="L2242">GetNumByUnit(E2242,"衛")</f>
        <v>2</v>
      </c>
      <c r="M2242" t="str">
        <f t="shared" si="136"/>
        <v xml:space="preserve">高雄市三民區鼎強街  </v>
      </c>
      <c r="N2242" t="str">
        <f t="shared" si="137"/>
        <v>高雄市</v>
      </c>
      <c r="O2242">
        <f t="shared" si="138"/>
        <v>28000</v>
      </c>
      <c r="P2242" t="str">
        <f>_xlfn.XLOOKUP(N2242,區隔!$B$3:$B$20,區隔!C$3:C$20,0)</f>
        <v>南部</v>
      </c>
      <c r="Q2242" t="str">
        <f>LOOKUP(C2242,區隔!$F$3:$F$5,區隔!$E$3:$E$5)</f>
        <v>大坪數</v>
      </c>
      <c r="R2242">
        <f t="shared" si="139"/>
        <v>30</v>
      </c>
    </row>
    <row r="2243" spans="1:18" x14ac:dyDescent="0.3">
      <c r="A2243" s="7" t="s">
        <v>4485</v>
      </c>
      <c r="B2243" t="s">
        <v>1</v>
      </c>
      <c r="C2243">
        <v>11.8</v>
      </c>
      <c r="D2243" t="s">
        <v>4486</v>
      </c>
      <c r="E2243" t="s">
        <v>56</v>
      </c>
      <c r="F2243" t="s">
        <v>4487</v>
      </c>
      <c r="G2243" t="s">
        <v>20</v>
      </c>
      <c r="H2243" t="str" cm="1">
        <f t="array" ref="H2243:I2243">_xlfn.TEXTSPLIT(SUBSTITUTE(D2243,"樓",""),"/",,,0)</f>
        <v>2-2</v>
      </c>
      <c r="I2243" t="str">
        <v>3</v>
      </c>
      <c r="J2243" cm="1">
        <f t="array" ref="J2243">GetNumByUnit(E2243,"房")</f>
        <v>1</v>
      </c>
      <c r="K2243" cm="1">
        <f t="array" ref="K2243">GetNumByUnit(E2243,"廳")</f>
        <v>1</v>
      </c>
      <c r="L2243" cm="1">
        <f t="array" ref="L2243">GetNumByUnit(E2243,"衛")</f>
        <v>1</v>
      </c>
      <c r="M2243" t="str">
        <f t="shared" ref="M2243:M2306" si="140">IFERROR(_xlfn.TEXTAFTER(F2243,"/",LEN(F2243)-LEN(SUBSTITUTE(F2243,"/",""))),F2243)</f>
        <v xml:space="preserve">台中市西屯區慶和街  </v>
      </c>
      <c r="N2243" t="str">
        <f t="shared" ref="N2243:N2306" si="141">TRIM(LEFT(M2243,MIN(IFERROR(SEARCH("縣",M2243),999),IFERROR(SEARCH("市",M2243),999))))</f>
        <v>台中市</v>
      </c>
      <c r="O2243">
        <f t="shared" ref="O2243:O2306" si="142">VALUE(SUBSTITUTE(SUBSTITUTE(G2243,",", ""),"元/月",""))</f>
        <v>12000</v>
      </c>
      <c r="P2243" t="str">
        <f>_xlfn.XLOOKUP(N2243,區隔!$B$3:$B$20,區隔!C$3:C$20,0)</f>
        <v>中部</v>
      </c>
      <c r="Q2243" t="str">
        <f>LOOKUP(C2243,區隔!$F$3:$F$5,區隔!$E$3:$E$5)</f>
        <v>小坪數</v>
      </c>
      <c r="R2243">
        <f t="shared" ref="R2243:R2306" si="143">_xlfn.XLOOKUP(CEILING(I2243,10),_xlfn.SEQUENCE(100,,10,10),_xlfn.SEQUENCE(100,,10,10))</f>
        <v>10</v>
      </c>
    </row>
    <row r="2244" spans="1:18" x14ac:dyDescent="0.3">
      <c r="A2244" s="7" t="s">
        <v>4488</v>
      </c>
      <c r="B2244" t="s">
        <v>1</v>
      </c>
      <c r="C2244">
        <v>43.3</v>
      </c>
      <c r="D2244" t="s">
        <v>284</v>
      </c>
      <c r="E2244" t="s">
        <v>4489</v>
      </c>
      <c r="F2244" t="s">
        <v>1544</v>
      </c>
      <c r="G2244" t="s">
        <v>112</v>
      </c>
      <c r="H2244" t="str" cm="1">
        <f t="array" ref="H2244:I2244">_xlfn.TEXTSPLIT(SUBSTITUTE(D2244,"樓",""),"/",,,0)</f>
        <v>1-2</v>
      </c>
      <c r="I2244" t="str">
        <v>2</v>
      </c>
      <c r="J2244" cm="1">
        <f t="array" ref="J2244">GetNumByUnit(E2244,"房")</f>
        <v>5</v>
      </c>
      <c r="K2244" cm="1">
        <f t="array" ref="K2244">GetNumByUnit(E2244,"廳")</f>
        <v>3</v>
      </c>
      <c r="L2244" cm="1">
        <f t="array" ref="L2244">GetNumByUnit(E2244,"衛")</f>
        <v>5</v>
      </c>
      <c r="M2244" t="str">
        <f t="shared" si="140"/>
        <v xml:space="preserve">台中市西屯區河南路二段  </v>
      </c>
      <c r="N2244" t="str">
        <f t="shared" si="141"/>
        <v>台中市</v>
      </c>
      <c r="O2244">
        <f t="shared" si="142"/>
        <v>60000</v>
      </c>
      <c r="P2244" t="str">
        <f>_xlfn.XLOOKUP(N2244,區隔!$B$3:$B$20,區隔!C$3:C$20,0)</f>
        <v>中部</v>
      </c>
      <c r="Q2244" t="str">
        <f>LOOKUP(C2244,區隔!$F$3:$F$5,區隔!$E$3:$E$5)</f>
        <v>大坪數</v>
      </c>
      <c r="R2244">
        <f t="shared" si="143"/>
        <v>10</v>
      </c>
    </row>
    <row r="2245" spans="1:18" x14ac:dyDescent="0.3">
      <c r="A2245" s="7" t="s">
        <v>1284</v>
      </c>
      <c r="B2245" t="s">
        <v>1</v>
      </c>
      <c r="C2245">
        <v>64.430000000000007</v>
      </c>
      <c r="D2245" t="s">
        <v>1285</v>
      </c>
      <c r="E2245" t="s">
        <v>193</v>
      </c>
      <c r="F2245" t="s">
        <v>1286</v>
      </c>
      <c r="G2245" t="s">
        <v>153</v>
      </c>
      <c r="H2245" t="str" cm="1">
        <f t="array" ref="H2245:I2245">_xlfn.TEXTSPLIT(SUBSTITUTE(D2245,"樓",""),"/",,,0)</f>
        <v>3</v>
      </c>
      <c r="I2245" t="str">
        <v>20</v>
      </c>
      <c r="J2245" cm="1">
        <f t="array" ref="J2245">GetNumByUnit(E2245,"房")</f>
        <v>4</v>
      </c>
      <c r="K2245" cm="1">
        <f t="array" ref="K2245">GetNumByUnit(E2245,"廳")</f>
        <v>2</v>
      </c>
      <c r="L2245" cm="1">
        <f t="array" ref="L2245">GetNumByUnit(E2245,"衛")</f>
        <v>2</v>
      </c>
      <c r="M2245" t="str">
        <f t="shared" si="140"/>
        <v xml:space="preserve">台北市中正區汀州路一段  </v>
      </c>
      <c r="N2245" t="str">
        <f t="shared" si="141"/>
        <v>台北市</v>
      </c>
      <c r="O2245">
        <f t="shared" si="142"/>
        <v>100000</v>
      </c>
      <c r="P2245" t="str">
        <f>_xlfn.XLOOKUP(N2245,區隔!$B$3:$B$20,區隔!C$3:C$20,0)</f>
        <v>北部</v>
      </c>
      <c r="Q2245" t="str">
        <f>LOOKUP(C2245,區隔!$F$3:$F$5,區隔!$E$3:$E$5)</f>
        <v>大坪數</v>
      </c>
      <c r="R2245">
        <f t="shared" si="143"/>
        <v>20</v>
      </c>
    </row>
    <row r="2246" spans="1:18" x14ac:dyDescent="0.3">
      <c r="A2246" s="7" t="s">
        <v>4490</v>
      </c>
      <c r="B2246" t="s">
        <v>1</v>
      </c>
      <c r="C2246">
        <v>46.14</v>
      </c>
      <c r="D2246" t="s">
        <v>644</v>
      </c>
      <c r="E2246" t="s">
        <v>53</v>
      </c>
      <c r="F2246" t="s">
        <v>4491</v>
      </c>
      <c r="G2246" t="s">
        <v>23</v>
      </c>
      <c r="H2246" t="str" cm="1">
        <f t="array" ref="H2246:I2246">_xlfn.TEXTSPLIT(SUBSTITUTE(D2246,"樓",""),"/",,,0)</f>
        <v>7</v>
      </c>
      <c r="I2246" t="str">
        <v>9</v>
      </c>
      <c r="J2246" cm="1">
        <f t="array" ref="J2246">GetNumByUnit(E2246,"房")</f>
        <v>3</v>
      </c>
      <c r="K2246" cm="1">
        <f t="array" ref="K2246">GetNumByUnit(E2246,"廳")</f>
        <v>2</v>
      </c>
      <c r="L2246" cm="1">
        <f t="array" ref="L2246">GetNumByUnit(E2246,"衛")</f>
        <v>2</v>
      </c>
      <c r="M2246" t="str">
        <f t="shared" si="140"/>
        <v xml:space="preserve"> 新北市汐止區仁愛路  </v>
      </c>
      <c r="N2246" t="str">
        <f t="shared" si="141"/>
        <v>新北市</v>
      </c>
      <c r="O2246">
        <f t="shared" si="142"/>
        <v>40000</v>
      </c>
      <c r="P2246" t="str">
        <f>_xlfn.XLOOKUP(N2246,區隔!$B$3:$B$20,區隔!C$3:C$20,0)</f>
        <v>北部</v>
      </c>
      <c r="Q2246" t="str">
        <f>LOOKUP(C2246,區隔!$F$3:$F$5,區隔!$E$3:$E$5)</f>
        <v>大坪數</v>
      </c>
      <c r="R2246">
        <f t="shared" si="143"/>
        <v>10</v>
      </c>
    </row>
    <row r="2247" spans="1:18" x14ac:dyDescent="0.3">
      <c r="A2247" s="7" t="s">
        <v>4492</v>
      </c>
      <c r="B2247" t="s">
        <v>1</v>
      </c>
      <c r="C2247">
        <v>50.23</v>
      </c>
      <c r="D2247" t="s">
        <v>147</v>
      </c>
      <c r="E2247" t="s">
        <v>61</v>
      </c>
      <c r="F2247" t="s">
        <v>4493</v>
      </c>
      <c r="G2247" t="s">
        <v>243</v>
      </c>
      <c r="H2247" t="str" cm="1">
        <f t="array" ref="H2247:I2247">_xlfn.TEXTSPLIT(SUBSTITUTE(D2247,"樓",""),"/",,,0)</f>
        <v>10</v>
      </c>
      <c r="I2247" t="str">
        <v>15</v>
      </c>
      <c r="J2247" cm="1">
        <f t="array" ref="J2247">GetNumByUnit(E2247,"房")</f>
        <v>2</v>
      </c>
      <c r="K2247" cm="1">
        <f t="array" ref="K2247">GetNumByUnit(E2247,"廳")</f>
        <v>2</v>
      </c>
      <c r="L2247" cm="1">
        <f t="array" ref="L2247">GetNumByUnit(E2247,"衛")</f>
        <v>1</v>
      </c>
      <c r="M2247" t="str">
        <f t="shared" si="140"/>
        <v xml:space="preserve">桃園市中壢區永嘉街  </v>
      </c>
      <c r="N2247" t="str">
        <f t="shared" si="141"/>
        <v>桃園市</v>
      </c>
      <c r="O2247">
        <f t="shared" si="142"/>
        <v>30000</v>
      </c>
      <c r="P2247" t="str">
        <f>_xlfn.XLOOKUP(N2247,區隔!$B$3:$B$20,區隔!C$3:C$20,0)</f>
        <v>北部</v>
      </c>
      <c r="Q2247" t="str">
        <f>LOOKUP(C2247,區隔!$F$3:$F$5,區隔!$E$3:$E$5)</f>
        <v>大坪數</v>
      </c>
      <c r="R2247">
        <f t="shared" si="143"/>
        <v>20</v>
      </c>
    </row>
    <row r="2248" spans="1:18" x14ac:dyDescent="0.3">
      <c r="A2248" s="7" t="s">
        <v>4494</v>
      </c>
      <c r="B2248" t="s">
        <v>1</v>
      </c>
      <c r="C2248">
        <v>41.46</v>
      </c>
      <c r="D2248" t="s">
        <v>65</v>
      </c>
      <c r="E2248" t="s">
        <v>449</v>
      </c>
      <c r="F2248" t="s">
        <v>4495</v>
      </c>
      <c r="G2248" t="s">
        <v>214</v>
      </c>
      <c r="H2248" t="str" cm="1">
        <f t="array" ref="H2248:I2248">_xlfn.TEXTSPLIT(SUBSTITUTE(D2248,"樓",""),"/",,,0)</f>
        <v>4</v>
      </c>
      <c r="I2248" t="str">
        <v>4</v>
      </c>
      <c r="J2248" t="str" cm="1">
        <f t="array" ref="J2248">GetNumByUnit(E2248,"房")</f>
        <v/>
      </c>
      <c r="K2248" cm="1">
        <f t="array" ref="K2248">GetNumByUnit(E2248,"廳")</f>
        <v>1</v>
      </c>
      <c r="L2248" cm="1">
        <f t="array" ref="L2248">GetNumByUnit(E2248,"衛")</f>
        <v>2</v>
      </c>
      <c r="M2248" t="str">
        <f t="shared" si="140"/>
        <v xml:space="preserve">台南市中西區健康路一段  </v>
      </c>
      <c r="N2248" t="str">
        <f t="shared" si="141"/>
        <v>台南市</v>
      </c>
      <c r="O2248">
        <f t="shared" si="142"/>
        <v>18000</v>
      </c>
      <c r="P2248" t="str">
        <f>_xlfn.XLOOKUP(N2248,區隔!$B$3:$B$20,區隔!C$3:C$20,0)</f>
        <v>南部</v>
      </c>
      <c r="Q2248" t="str">
        <f>LOOKUP(C2248,區隔!$F$3:$F$5,區隔!$E$3:$E$5)</f>
        <v>大坪數</v>
      </c>
      <c r="R2248">
        <f t="shared" si="143"/>
        <v>10</v>
      </c>
    </row>
    <row r="2249" spans="1:18" x14ac:dyDescent="0.3">
      <c r="A2249" s="7" t="s">
        <v>4496</v>
      </c>
      <c r="B2249" t="s">
        <v>1</v>
      </c>
      <c r="C2249">
        <v>37.159999999999997</v>
      </c>
      <c r="D2249" t="s">
        <v>151</v>
      </c>
      <c r="E2249" t="s">
        <v>53</v>
      </c>
      <c r="F2249" t="s">
        <v>4341</v>
      </c>
      <c r="G2249" t="s">
        <v>243</v>
      </c>
      <c r="H2249" t="str" cm="1">
        <f t="array" ref="H2249:I2249">_xlfn.TEXTSPLIT(SUBSTITUTE(D2249,"樓",""),"/",,,0)</f>
        <v>6</v>
      </c>
      <c r="I2249" t="str">
        <v>14</v>
      </c>
      <c r="J2249" cm="1">
        <f t="array" ref="J2249">GetNumByUnit(E2249,"房")</f>
        <v>3</v>
      </c>
      <c r="K2249" cm="1">
        <f t="array" ref="K2249">GetNumByUnit(E2249,"廳")</f>
        <v>2</v>
      </c>
      <c r="L2249" cm="1">
        <f t="array" ref="L2249">GetNumByUnit(E2249,"衛")</f>
        <v>2</v>
      </c>
      <c r="M2249" t="str">
        <f t="shared" si="140"/>
        <v xml:space="preserve">台中市西區五權路  </v>
      </c>
      <c r="N2249" t="str">
        <f t="shared" si="141"/>
        <v>台中市</v>
      </c>
      <c r="O2249">
        <f t="shared" si="142"/>
        <v>30000</v>
      </c>
      <c r="P2249" t="str">
        <f>_xlfn.XLOOKUP(N2249,區隔!$B$3:$B$20,區隔!C$3:C$20,0)</f>
        <v>中部</v>
      </c>
      <c r="Q2249" t="str">
        <f>LOOKUP(C2249,區隔!$F$3:$F$5,區隔!$E$3:$E$5)</f>
        <v>大坪數</v>
      </c>
      <c r="R2249">
        <f t="shared" si="143"/>
        <v>20</v>
      </c>
    </row>
    <row r="2250" spans="1:18" x14ac:dyDescent="0.3">
      <c r="A2250" s="7" t="s">
        <v>4497</v>
      </c>
      <c r="B2250" t="s">
        <v>1</v>
      </c>
      <c r="C2250">
        <v>78.73</v>
      </c>
      <c r="D2250" t="s">
        <v>1251</v>
      </c>
      <c r="E2250" t="s">
        <v>53</v>
      </c>
      <c r="F2250" t="s">
        <v>1592</v>
      </c>
      <c r="G2250" t="s">
        <v>177</v>
      </c>
      <c r="H2250" t="str" cm="1">
        <f t="array" ref="H2250:I2250">_xlfn.TEXTSPLIT(SUBSTITUTE(D2250,"樓",""),"/",,,0)</f>
        <v>15</v>
      </c>
      <c r="I2250" t="str">
        <v>20</v>
      </c>
      <c r="J2250" cm="1">
        <f t="array" ref="J2250">GetNumByUnit(E2250,"房")</f>
        <v>3</v>
      </c>
      <c r="K2250" cm="1">
        <f t="array" ref="K2250">GetNumByUnit(E2250,"廳")</f>
        <v>2</v>
      </c>
      <c r="L2250" cm="1">
        <f t="array" ref="L2250">GetNumByUnit(E2250,"衛")</f>
        <v>2</v>
      </c>
      <c r="M2250" t="str">
        <f t="shared" si="140"/>
        <v xml:space="preserve">台南市東區中華東路三段  </v>
      </c>
      <c r="N2250" t="str">
        <f t="shared" si="141"/>
        <v>台南市</v>
      </c>
      <c r="O2250">
        <f t="shared" si="142"/>
        <v>38000</v>
      </c>
      <c r="P2250" t="str">
        <f>_xlfn.XLOOKUP(N2250,區隔!$B$3:$B$20,區隔!C$3:C$20,0)</f>
        <v>南部</v>
      </c>
      <c r="Q2250" t="str">
        <f>LOOKUP(C2250,區隔!$F$3:$F$5,區隔!$E$3:$E$5)</f>
        <v>大坪數</v>
      </c>
      <c r="R2250">
        <f t="shared" si="143"/>
        <v>20</v>
      </c>
    </row>
    <row r="2251" spans="1:18" x14ac:dyDescent="0.3">
      <c r="A2251" s="7" t="s">
        <v>4498</v>
      </c>
      <c r="B2251" t="s">
        <v>1</v>
      </c>
      <c r="C2251">
        <v>22.68</v>
      </c>
      <c r="D2251" t="s">
        <v>63</v>
      </c>
      <c r="E2251" t="s">
        <v>312</v>
      </c>
      <c r="F2251" t="s">
        <v>4499</v>
      </c>
      <c r="G2251" t="s">
        <v>795</v>
      </c>
      <c r="H2251" t="str" cm="1">
        <f t="array" ref="H2251:I2251">_xlfn.TEXTSPLIT(SUBSTITUTE(D2251,"樓",""),"/",,,0)</f>
        <v>5</v>
      </c>
      <c r="I2251" t="str">
        <v>5</v>
      </c>
      <c r="J2251" cm="1">
        <f t="array" ref="J2251">GetNumByUnit(E2251,"房")</f>
        <v>3</v>
      </c>
      <c r="K2251" cm="1">
        <f t="array" ref="K2251">GetNumByUnit(E2251,"廳")</f>
        <v>1</v>
      </c>
      <c r="L2251" cm="1">
        <f t="array" ref="L2251">GetNumByUnit(E2251,"衛")</f>
        <v>1</v>
      </c>
      <c r="M2251" t="str">
        <f t="shared" si="140"/>
        <v xml:space="preserve">台中市西屯區工業區三十八路  </v>
      </c>
      <c r="N2251" t="str">
        <f t="shared" si="141"/>
        <v>台中市</v>
      </c>
      <c r="O2251">
        <f t="shared" si="142"/>
        <v>18500</v>
      </c>
      <c r="P2251" t="str">
        <f>_xlfn.XLOOKUP(N2251,區隔!$B$3:$B$20,區隔!C$3:C$20,0)</f>
        <v>中部</v>
      </c>
      <c r="Q2251" t="str">
        <f>LOOKUP(C2251,區隔!$F$3:$F$5,區隔!$E$3:$E$5)</f>
        <v>中坪數</v>
      </c>
      <c r="R2251">
        <f t="shared" si="143"/>
        <v>10</v>
      </c>
    </row>
    <row r="2252" spans="1:18" x14ac:dyDescent="0.3">
      <c r="A2252" s="7" t="s">
        <v>4500</v>
      </c>
      <c r="B2252" t="s">
        <v>1</v>
      </c>
      <c r="C2252">
        <v>24.81</v>
      </c>
      <c r="D2252" t="s">
        <v>295</v>
      </c>
      <c r="E2252" t="s">
        <v>4501</v>
      </c>
      <c r="F2252" t="s">
        <v>4502</v>
      </c>
      <c r="G2252" t="s">
        <v>493</v>
      </c>
      <c r="H2252" t="str" cm="1">
        <f t="array" ref="H2252:I2252">_xlfn.TEXTSPLIT(SUBSTITUTE(D2252,"樓",""),"/",,,0)</f>
        <v>3</v>
      </c>
      <c r="I2252" t="str">
        <v>5</v>
      </c>
      <c r="J2252" cm="1">
        <f t="array" ref="J2252">GetNumByUnit(E2252,"房")</f>
        <v>4</v>
      </c>
      <c r="K2252" cm="1">
        <f t="array" ref="K2252">GetNumByUnit(E2252,"廳")</f>
        <v>1</v>
      </c>
      <c r="L2252" cm="1">
        <f t="array" ref="L2252">GetNumByUnit(E2252,"衛")</f>
        <v>4</v>
      </c>
      <c r="M2252" t="str">
        <f t="shared" si="140"/>
        <v xml:space="preserve">新北市永和區民樂街  </v>
      </c>
      <c r="N2252" t="str">
        <f t="shared" si="141"/>
        <v>新北市</v>
      </c>
      <c r="O2252">
        <f t="shared" si="142"/>
        <v>20000</v>
      </c>
      <c r="P2252" t="str">
        <f>_xlfn.XLOOKUP(N2252,區隔!$B$3:$B$20,區隔!C$3:C$20,0)</f>
        <v>北部</v>
      </c>
      <c r="Q2252" t="str">
        <f>LOOKUP(C2252,區隔!$F$3:$F$5,區隔!$E$3:$E$5)</f>
        <v>中坪數</v>
      </c>
      <c r="R2252">
        <f t="shared" si="143"/>
        <v>10</v>
      </c>
    </row>
    <row r="2253" spans="1:18" x14ac:dyDescent="0.3">
      <c r="A2253" s="7" t="s">
        <v>1287</v>
      </c>
      <c r="B2253" t="s">
        <v>1</v>
      </c>
      <c r="C2253">
        <v>10.18</v>
      </c>
      <c r="D2253" t="s">
        <v>58</v>
      </c>
      <c r="E2253" t="s">
        <v>120</v>
      </c>
      <c r="F2253" t="s">
        <v>188</v>
      </c>
      <c r="G2253" t="s">
        <v>23</v>
      </c>
      <c r="H2253" t="str" cm="1">
        <f t="array" ref="H2253:I2253">_xlfn.TEXTSPLIT(SUBSTITUTE(D2253,"樓",""),"/",,,0)</f>
        <v>1</v>
      </c>
      <c r="I2253" t="str">
        <v>5</v>
      </c>
      <c r="J2253" cm="1">
        <f t="array" ref="J2253">GetNumByUnit(E2253,"房")</f>
        <v>1</v>
      </c>
      <c r="K2253" cm="1">
        <f t="array" ref="K2253">GetNumByUnit(E2253,"廳")</f>
        <v>1</v>
      </c>
      <c r="L2253" cm="1">
        <f t="array" ref="L2253">GetNumByUnit(E2253,"衛")</f>
        <v>1</v>
      </c>
      <c r="M2253" t="str">
        <f t="shared" si="140"/>
        <v xml:space="preserve">台北市信義區忠孝東路五段  </v>
      </c>
      <c r="N2253" t="str">
        <f t="shared" si="141"/>
        <v>台北市</v>
      </c>
      <c r="O2253">
        <f t="shared" si="142"/>
        <v>40000</v>
      </c>
      <c r="P2253" t="str">
        <f>_xlfn.XLOOKUP(N2253,區隔!$B$3:$B$20,區隔!C$3:C$20,0)</f>
        <v>北部</v>
      </c>
      <c r="Q2253" t="str">
        <f>LOOKUP(C2253,區隔!$F$3:$F$5,區隔!$E$3:$E$5)</f>
        <v>小坪數</v>
      </c>
      <c r="R2253">
        <f t="shared" si="143"/>
        <v>10</v>
      </c>
    </row>
    <row r="2254" spans="1:18" x14ac:dyDescent="0.3">
      <c r="A2254" s="7" t="s">
        <v>4503</v>
      </c>
      <c r="B2254" t="s">
        <v>1</v>
      </c>
      <c r="C2254">
        <v>74.540000000000006</v>
      </c>
      <c r="D2254" t="s">
        <v>1266</v>
      </c>
      <c r="E2254" t="s">
        <v>4504</v>
      </c>
      <c r="F2254" t="s">
        <v>2527</v>
      </c>
      <c r="G2254" t="s">
        <v>177</v>
      </c>
      <c r="H2254" t="str" cm="1">
        <f t="array" ref="H2254:I2254">_xlfn.TEXTSPLIT(SUBSTITUTE(D2254,"樓",""),"/",,,0)</f>
        <v>1-4</v>
      </c>
      <c r="I2254" t="str">
        <v>4</v>
      </c>
      <c r="J2254" cm="1">
        <f t="array" ref="J2254">GetNumByUnit(E2254,"房")</f>
        <v>6</v>
      </c>
      <c r="K2254" cm="1">
        <f t="array" ref="K2254">GetNumByUnit(E2254,"廳")</f>
        <v>4</v>
      </c>
      <c r="L2254" cm="1">
        <f t="array" ref="L2254">GetNumByUnit(E2254,"衛")</f>
        <v>6</v>
      </c>
      <c r="M2254" t="str">
        <f t="shared" si="140"/>
        <v xml:space="preserve">高雄市左營區華夏路  </v>
      </c>
      <c r="N2254" t="str">
        <f t="shared" si="141"/>
        <v>高雄市</v>
      </c>
      <c r="O2254">
        <f t="shared" si="142"/>
        <v>38000</v>
      </c>
      <c r="P2254" t="str">
        <f>_xlfn.XLOOKUP(N2254,區隔!$B$3:$B$20,區隔!C$3:C$20,0)</f>
        <v>南部</v>
      </c>
      <c r="Q2254" t="str">
        <f>LOOKUP(C2254,區隔!$F$3:$F$5,區隔!$E$3:$E$5)</f>
        <v>大坪數</v>
      </c>
      <c r="R2254">
        <f t="shared" si="143"/>
        <v>10</v>
      </c>
    </row>
    <row r="2255" spans="1:18" x14ac:dyDescent="0.3">
      <c r="A2255" s="7" t="s">
        <v>1288</v>
      </c>
      <c r="B2255" t="s">
        <v>1</v>
      </c>
      <c r="C2255">
        <v>59.66</v>
      </c>
      <c r="D2255" t="s">
        <v>197</v>
      </c>
      <c r="E2255" t="s">
        <v>53</v>
      </c>
      <c r="F2255" t="s">
        <v>1289</v>
      </c>
      <c r="G2255" t="s">
        <v>993</v>
      </c>
      <c r="H2255" t="str" cm="1">
        <f t="array" ref="H2255:I2255">_xlfn.TEXTSPLIT(SUBSTITUTE(D2255,"樓",""),"/",,,0)</f>
        <v>3</v>
      </c>
      <c r="I2255" t="str">
        <v>11</v>
      </c>
      <c r="J2255" cm="1">
        <f t="array" ref="J2255">GetNumByUnit(E2255,"房")</f>
        <v>3</v>
      </c>
      <c r="K2255" cm="1">
        <f t="array" ref="K2255">GetNumByUnit(E2255,"廳")</f>
        <v>2</v>
      </c>
      <c r="L2255" cm="1">
        <f t="array" ref="L2255">GetNumByUnit(E2255,"衛")</f>
        <v>2</v>
      </c>
      <c r="M2255" t="str">
        <f t="shared" si="140"/>
        <v xml:space="preserve"> 台北市信義區永吉路  </v>
      </c>
      <c r="N2255" t="str">
        <f t="shared" si="141"/>
        <v>台北市</v>
      </c>
      <c r="O2255">
        <f t="shared" si="142"/>
        <v>136000</v>
      </c>
      <c r="P2255" t="str">
        <f>_xlfn.XLOOKUP(N2255,區隔!$B$3:$B$20,區隔!C$3:C$20,0)</f>
        <v>北部</v>
      </c>
      <c r="Q2255" t="str">
        <f>LOOKUP(C2255,區隔!$F$3:$F$5,區隔!$E$3:$E$5)</f>
        <v>大坪數</v>
      </c>
      <c r="R2255">
        <f t="shared" si="143"/>
        <v>20</v>
      </c>
    </row>
    <row r="2256" spans="1:18" x14ac:dyDescent="0.3">
      <c r="A2256" s="7" t="s">
        <v>1290</v>
      </c>
      <c r="B2256" t="s">
        <v>1</v>
      </c>
      <c r="C2256">
        <v>12</v>
      </c>
      <c r="D2256" t="s">
        <v>60</v>
      </c>
      <c r="E2256" t="s">
        <v>56</v>
      </c>
      <c r="F2256" t="s">
        <v>704</v>
      </c>
      <c r="G2256" t="s">
        <v>910</v>
      </c>
      <c r="H2256" t="str" cm="1">
        <f t="array" ref="H2256:I2256">_xlfn.TEXTSPLIT(SUBSTITUTE(D2256,"樓",""),"/",,,0)</f>
        <v>4</v>
      </c>
      <c r="I2256" t="str">
        <v>5</v>
      </c>
      <c r="J2256" cm="1">
        <f t="array" ref="J2256">GetNumByUnit(E2256,"房")</f>
        <v>1</v>
      </c>
      <c r="K2256" cm="1">
        <f t="array" ref="K2256">GetNumByUnit(E2256,"廳")</f>
        <v>1</v>
      </c>
      <c r="L2256" cm="1">
        <f t="array" ref="L2256">GetNumByUnit(E2256,"衛")</f>
        <v>1</v>
      </c>
      <c r="M2256" t="str">
        <f t="shared" si="140"/>
        <v xml:space="preserve">台北市內湖區成功路三段  </v>
      </c>
      <c r="N2256" t="str">
        <f t="shared" si="141"/>
        <v>台北市</v>
      </c>
      <c r="O2256">
        <f t="shared" si="142"/>
        <v>17000</v>
      </c>
      <c r="P2256" t="str">
        <f>_xlfn.XLOOKUP(N2256,區隔!$B$3:$B$20,區隔!C$3:C$20,0)</f>
        <v>北部</v>
      </c>
      <c r="Q2256" t="str">
        <f>LOOKUP(C2256,區隔!$F$3:$F$5,區隔!$E$3:$E$5)</f>
        <v>小坪數</v>
      </c>
      <c r="R2256">
        <f t="shared" si="143"/>
        <v>10</v>
      </c>
    </row>
    <row r="2257" spans="1:18" x14ac:dyDescent="0.3">
      <c r="A2257" s="7" t="s">
        <v>4505</v>
      </c>
      <c r="B2257" t="s">
        <v>1</v>
      </c>
      <c r="C2257">
        <v>63.94</v>
      </c>
      <c r="D2257" t="s">
        <v>4506</v>
      </c>
      <c r="E2257" t="s">
        <v>66</v>
      </c>
      <c r="F2257" t="s">
        <v>3423</v>
      </c>
      <c r="G2257" t="s">
        <v>195</v>
      </c>
      <c r="H2257" t="str" cm="1">
        <f t="array" ref="H2257:I2257">_xlfn.TEXTSPLIT(SUBSTITUTE(D2257,"樓",""),"/",,,0)</f>
        <v>14</v>
      </c>
      <c r="I2257" t="str">
        <v>27</v>
      </c>
      <c r="J2257" cm="1">
        <f t="array" ref="J2257">GetNumByUnit(E2257,"房")</f>
        <v>4</v>
      </c>
      <c r="K2257" cm="1">
        <f t="array" ref="K2257">GetNumByUnit(E2257,"廳")</f>
        <v>2</v>
      </c>
      <c r="L2257" cm="1">
        <f t="array" ref="L2257">GetNumByUnit(E2257,"衛")</f>
        <v>2</v>
      </c>
      <c r="M2257" t="str">
        <f t="shared" si="140"/>
        <v xml:space="preserve">高雄市前鎮區鄭和南路  </v>
      </c>
      <c r="N2257" t="str">
        <f t="shared" si="141"/>
        <v>高雄市</v>
      </c>
      <c r="O2257">
        <f t="shared" si="142"/>
        <v>39000</v>
      </c>
      <c r="P2257" t="str">
        <f>_xlfn.XLOOKUP(N2257,區隔!$B$3:$B$20,區隔!C$3:C$20,0)</f>
        <v>南部</v>
      </c>
      <c r="Q2257" t="str">
        <f>LOOKUP(C2257,區隔!$F$3:$F$5,區隔!$E$3:$E$5)</f>
        <v>大坪數</v>
      </c>
      <c r="R2257">
        <f t="shared" si="143"/>
        <v>30</v>
      </c>
    </row>
    <row r="2258" spans="1:18" x14ac:dyDescent="0.3">
      <c r="A2258" s="7" t="s">
        <v>4507</v>
      </c>
      <c r="B2258" t="s">
        <v>1</v>
      </c>
      <c r="C2258">
        <v>32.49</v>
      </c>
      <c r="D2258" t="s">
        <v>60</v>
      </c>
      <c r="E2258" t="s">
        <v>285</v>
      </c>
      <c r="F2258" t="s">
        <v>4508</v>
      </c>
      <c r="G2258" t="s">
        <v>650</v>
      </c>
      <c r="H2258" t="str" cm="1">
        <f t="array" ref="H2258:I2258">_xlfn.TEXTSPLIT(SUBSTITUTE(D2258,"樓",""),"/",,,0)</f>
        <v>4</v>
      </c>
      <c r="I2258" t="str">
        <v>5</v>
      </c>
      <c r="J2258" cm="1">
        <f t="array" ref="J2258">GetNumByUnit(E2258,"房")</f>
        <v>4</v>
      </c>
      <c r="K2258" cm="1">
        <f t="array" ref="K2258">GetNumByUnit(E2258,"廳")</f>
        <v>1</v>
      </c>
      <c r="L2258" cm="1">
        <f t="array" ref="L2258">GetNumByUnit(E2258,"衛")</f>
        <v>2</v>
      </c>
      <c r="M2258" t="str">
        <f t="shared" si="140"/>
        <v xml:space="preserve">台南市東區前鋒路  </v>
      </c>
      <c r="N2258" t="str">
        <f t="shared" si="141"/>
        <v>台南市</v>
      </c>
      <c r="O2258">
        <f t="shared" si="142"/>
        <v>14000</v>
      </c>
      <c r="P2258" t="str">
        <f>_xlfn.XLOOKUP(N2258,區隔!$B$3:$B$20,區隔!C$3:C$20,0)</f>
        <v>南部</v>
      </c>
      <c r="Q2258" t="str">
        <f>LOOKUP(C2258,區隔!$F$3:$F$5,區隔!$E$3:$E$5)</f>
        <v>大坪數</v>
      </c>
      <c r="R2258">
        <f t="shared" si="143"/>
        <v>10</v>
      </c>
    </row>
    <row r="2259" spans="1:18" x14ac:dyDescent="0.3">
      <c r="A2259" s="7" t="s">
        <v>4509</v>
      </c>
      <c r="B2259" t="s">
        <v>1</v>
      </c>
      <c r="C2259">
        <v>46.39</v>
      </c>
      <c r="D2259" t="s">
        <v>771</v>
      </c>
      <c r="E2259" t="s">
        <v>66</v>
      </c>
      <c r="F2259" t="s">
        <v>4510</v>
      </c>
      <c r="G2259" t="s">
        <v>210</v>
      </c>
      <c r="H2259" t="str" cm="1">
        <f t="array" ref="H2259:I2259">_xlfn.TEXTSPLIT(SUBSTITUTE(D2259,"樓",""),"/",,,0)</f>
        <v>2</v>
      </c>
      <c r="I2259" t="str">
        <v>15</v>
      </c>
      <c r="J2259" cm="1">
        <f t="array" ref="J2259">GetNumByUnit(E2259,"房")</f>
        <v>4</v>
      </c>
      <c r="K2259" cm="1">
        <f t="array" ref="K2259">GetNumByUnit(E2259,"廳")</f>
        <v>2</v>
      </c>
      <c r="L2259" cm="1">
        <f t="array" ref="L2259">GetNumByUnit(E2259,"衛")</f>
        <v>2</v>
      </c>
      <c r="M2259" t="str">
        <f t="shared" si="140"/>
        <v xml:space="preserve"> 新北市永和區安樂路  </v>
      </c>
      <c r="N2259" t="str">
        <f t="shared" si="141"/>
        <v>新北市</v>
      </c>
      <c r="O2259">
        <f t="shared" si="142"/>
        <v>50000</v>
      </c>
      <c r="P2259" t="str">
        <f>_xlfn.XLOOKUP(N2259,區隔!$B$3:$B$20,區隔!C$3:C$20,0)</f>
        <v>北部</v>
      </c>
      <c r="Q2259" t="str">
        <f>LOOKUP(C2259,區隔!$F$3:$F$5,區隔!$E$3:$E$5)</f>
        <v>大坪數</v>
      </c>
      <c r="R2259">
        <f t="shared" si="143"/>
        <v>20</v>
      </c>
    </row>
    <row r="2260" spans="1:18" x14ac:dyDescent="0.3">
      <c r="A2260" s="7" t="s">
        <v>4513</v>
      </c>
      <c r="B2260" t="s">
        <v>1</v>
      </c>
      <c r="C2260">
        <v>69.739999999999995</v>
      </c>
      <c r="D2260" t="s">
        <v>344</v>
      </c>
      <c r="E2260" t="s">
        <v>4514</v>
      </c>
      <c r="F2260" t="s">
        <v>4298</v>
      </c>
      <c r="G2260" t="s">
        <v>181</v>
      </c>
      <c r="H2260" t="str" cm="1">
        <f t="array" ref="H2260:I2260">_xlfn.TEXTSPLIT(SUBSTITUTE(D2260,"樓",""),"/",,,0)</f>
        <v>1-3</v>
      </c>
      <c r="I2260" t="str">
        <v>3</v>
      </c>
      <c r="J2260" cm="1">
        <f t="array" ref="J2260">GetNumByUnit(E2260,"房")</f>
        <v>15</v>
      </c>
      <c r="K2260" cm="1">
        <f t="array" ref="K2260">GetNumByUnit(E2260,"廳")</f>
        <v>1</v>
      </c>
      <c r="L2260" cm="1">
        <f t="array" ref="L2260">GetNumByUnit(E2260,"衛")</f>
        <v>9</v>
      </c>
      <c r="M2260" t="str">
        <f t="shared" si="140"/>
        <v xml:space="preserve">新竹縣竹北市中華路  </v>
      </c>
      <c r="N2260" t="str">
        <f t="shared" si="141"/>
        <v>新竹縣</v>
      </c>
      <c r="O2260">
        <f t="shared" si="142"/>
        <v>58000</v>
      </c>
      <c r="P2260" t="str">
        <f>_xlfn.XLOOKUP(N2260,區隔!$B$3:$B$20,區隔!C$3:C$20,0)</f>
        <v>北部</v>
      </c>
      <c r="Q2260" t="str">
        <f>LOOKUP(C2260,區隔!$F$3:$F$5,區隔!$E$3:$E$5)</f>
        <v>大坪數</v>
      </c>
      <c r="R2260">
        <f t="shared" si="143"/>
        <v>10</v>
      </c>
    </row>
    <row r="2261" spans="1:18" x14ac:dyDescent="0.3">
      <c r="A2261" s="7" t="s">
        <v>4515</v>
      </c>
      <c r="B2261" t="s">
        <v>1</v>
      </c>
      <c r="C2261">
        <v>51.24</v>
      </c>
      <c r="D2261" t="s">
        <v>4516</v>
      </c>
      <c r="E2261" t="s">
        <v>4517</v>
      </c>
      <c r="F2261" t="s">
        <v>1764</v>
      </c>
      <c r="G2261" t="s">
        <v>41</v>
      </c>
      <c r="H2261" t="str" cm="1">
        <f t="array" ref="H2261:I2261">_xlfn.TEXTSPLIT(SUBSTITUTE(D2261,"樓",""),"/",,,0)</f>
        <v>12-13</v>
      </c>
      <c r="I2261" t="str">
        <v>14</v>
      </c>
      <c r="J2261" cm="1">
        <f t="array" ref="J2261">GetNumByUnit(E2261,"房")</f>
        <v>5</v>
      </c>
      <c r="K2261" cm="1">
        <f t="array" ref="K2261">GetNumByUnit(E2261,"廳")</f>
        <v>2</v>
      </c>
      <c r="L2261" cm="1">
        <f t="array" ref="L2261">GetNumByUnit(E2261,"衛")</f>
        <v>2</v>
      </c>
      <c r="M2261" t="str">
        <f t="shared" si="140"/>
        <v xml:space="preserve">新北市汐止區樟樹二路  </v>
      </c>
      <c r="N2261" t="str">
        <f t="shared" si="141"/>
        <v>新北市</v>
      </c>
      <c r="O2261">
        <f t="shared" si="142"/>
        <v>45000</v>
      </c>
      <c r="P2261" t="str">
        <f>_xlfn.XLOOKUP(N2261,區隔!$B$3:$B$20,區隔!C$3:C$20,0)</f>
        <v>北部</v>
      </c>
      <c r="Q2261" t="str">
        <f>LOOKUP(C2261,區隔!$F$3:$F$5,區隔!$E$3:$E$5)</f>
        <v>大坪數</v>
      </c>
      <c r="R2261">
        <f t="shared" si="143"/>
        <v>20</v>
      </c>
    </row>
    <row r="2262" spans="1:18" x14ac:dyDescent="0.3">
      <c r="A2262" s="7" t="s">
        <v>4518</v>
      </c>
      <c r="B2262" t="s">
        <v>1</v>
      </c>
      <c r="C2262">
        <v>16.48</v>
      </c>
      <c r="D2262" t="s">
        <v>241</v>
      </c>
      <c r="E2262" t="s">
        <v>100</v>
      </c>
      <c r="F2262" t="s">
        <v>4519</v>
      </c>
      <c r="G2262" t="s">
        <v>910</v>
      </c>
      <c r="H2262" t="str" cm="1">
        <f t="array" ref="H2262:I2262">_xlfn.TEXTSPLIT(SUBSTITUTE(D2262,"樓",""),"/",,,0)</f>
        <v>3</v>
      </c>
      <c r="I2262" t="str">
        <v>3</v>
      </c>
      <c r="J2262" t="str" cm="1">
        <f t="array" ref="J2262">GetNumByUnit(E2262,"房")</f>
        <v/>
      </c>
      <c r="K2262" cm="1">
        <f t="array" ref="K2262">GetNumByUnit(E2262,"廳")</f>
        <v>1</v>
      </c>
      <c r="L2262" cm="1">
        <f t="array" ref="L2262">GetNumByUnit(E2262,"衛")</f>
        <v>1</v>
      </c>
      <c r="M2262" t="str">
        <f t="shared" si="140"/>
        <v xml:space="preserve">新竹縣竹北市博愛街  </v>
      </c>
      <c r="N2262" t="str">
        <f t="shared" si="141"/>
        <v>新竹縣</v>
      </c>
      <c r="O2262">
        <f t="shared" si="142"/>
        <v>17000</v>
      </c>
      <c r="P2262" t="str">
        <f>_xlfn.XLOOKUP(N2262,區隔!$B$3:$B$20,區隔!C$3:C$20,0)</f>
        <v>北部</v>
      </c>
      <c r="Q2262" t="str">
        <f>LOOKUP(C2262,區隔!$F$3:$F$5,區隔!$E$3:$E$5)</f>
        <v>中坪數</v>
      </c>
      <c r="R2262">
        <f t="shared" si="143"/>
        <v>10</v>
      </c>
    </row>
    <row r="2263" spans="1:18" x14ac:dyDescent="0.3">
      <c r="A2263" s="7" t="s">
        <v>4520</v>
      </c>
      <c r="B2263" t="s">
        <v>1</v>
      </c>
      <c r="C2263">
        <v>16.48</v>
      </c>
      <c r="D2263" t="s">
        <v>244</v>
      </c>
      <c r="E2263" t="s">
        <v>100</v>
      </c>
      <c r="F2263" t="s">
        <v>4519</v>
      </c>
      <c r="G2263" t="s">
        <v>214</v>
      </c>
      <c r="H2263" t="str" cm="1">
        <f t="array" ref="H2263:I2263">_xlfn.TEXTSPLIT(SUBSTITUTE(D2263,"樓",""),"/",,,0)</f>
        <v>2</v>
      </c>
      <c r="I2263" t="str">
        <v>3</v>
      </c>
      <c r="J2263" t="str" cm="1">
        <f t="array" ref="J2263">GetNumByUnit(E2263,"房")</f>
        <v/>
      </c>
      <c r="K2263" cm="1">
        <f t="array" ref="K2263">GetNumByUnit(E2263,"廳")</f>
        <v>1</v>
      </c>
      <c r="L2263" cm="1">
        <f t="array" ref="L2263">GetNumByUnit(E2263,"衛")</f>
        <v>1</v>
      </c>
      <c r="M2263" t="str">
        <f t="shared" si="140"/>
        <v xml:space="preserve">新竹縣竹北市博愛街  </v>
      </c>
      <c r="N2263" t="str">
        <f t="shared" si="141"/>
        <v>新竹縣</v>
      </c>
      <c r="O2263">
        <f t="shared" si="142"/>
        <v>18000</v>
      </c>
      <c r="P2263" t="str">
        <f>_xlfn.XLOOKUP(N2263,區隔!$B$3:$B$20,區隔!C$3:C$20,0)</f>
        <v>北部</v>
      </c>
      <c r="Q2263" t="str">
        <f>LOOKUP(C2263,區隔!$F$3:$F$5,區隔!$E$3:$E$5)</f>
        <v>中坪數</v>
      </c>
      <c r="R2263">
        <f t="shared" si="143"/>
        <v>10</v>
      </c>
    </row>
    <row r="2264" spans="1:18" x14ac:dyDescent="0.3">
      <c r="A2264" s="7" t="s">
        <v>4521</v>
      </c>
      <c r="B2264" t="s">
        <v>1</v>
      </c>
      <c r="C2264">
        <v>27.53</v>
      </c>
      <c r="D2264" t="s">
        <v>834</v>
      </c>
      <c r="E2264" t="s">
        <v>61</v>
      </c>
      <c r="F2264" t="s">
        <v>4522</v>
      </c>
      <c r="G2264" t="s">
        <v>18</v>
      </c>
      <c r="H2264" t="str" cm="1">
        <f t="array" ref="H2264:I2264">_xlfn.TEXTSPLIT(SUBSTITUTE(D2264,"樓",""),"/",,,0)</f>
        <v>4</v>
      </c>
      <c r="I2264" t="str">
        <v>13</v>
      </c>
      <c r="J2264" cm="1">
        <f t="array" ref="J2264">GetNumByUnit(E2264,"房")</f>
        <v>2</v>
      </c>
      <c r="K2264" cm="1">
        <f t="array" ref="K2264">GetNumByUnit(E2264,"廳")</f>
        <v>2</v>
      </c>
      <c r="L2264" cm="1">
        <f t="array" ref="L2264">GetNumByUnit(E2264,"衛")</f>
        <v>1</v>
      </c>
      <c r="M2264" t="str">
        <f t="shared" si="140"/>
        <v xml:space="preserve">桃園市八德區豐田一路  </v>
      </c>
      <c r="N2264" t="str">
        <f t="shared" si="141"/>
        <v>桃園市</v>
      </c>
      <c r="O2264">
        <f t="shared" si="142"/>
        <v>22000</v>
      </c>
      <c r="P2264" t="str">
        <f>_xlfn.XLOOKUP(N2264,區隔!$B$3:$B$20,區隔!C$3:C$20,0)</f>
        <v>北部</v>
      </c>
      <c r="Q2264" t="str">
        <f>LOOKUP(C2264,區隔!$F$3:$F$5,區隔!$E$3:$E$5)</f>
        <v>中坪數</v>
      </c>
      <c r="R2264">
        <f t="shared" si="143"/>
        <v>20</v>
      </c>
    </row>
    <row r="2265" spans="1:18" x14ac:dyDescent="0.3">
      <c r="A2265" s="7" t="s">
        <v>4523</v>
      </c>
      <c r="B2265" t="s">
        <v>1</v>
      </c>
      <c r="C2265">
        <v>83.2</v>
      </c>
      <c r="D2265" t="s">
        <v>2733</v>
      </c>
      <c r="E2265" t="s">
        <v>4524</v>
      </c>
      <c r="F2265" t="s">
        <v>2857</v>
      </c>
      <c r="G2265" t="s">
        <v>674</v>
      </c>
      <c r="H2265" t="str" cm="1">
        <f t="array" ref="H2265:I2265">_xlfn.TEXTSPLIT(SUBSTITUTE(D2265,"樓",""),"/",,,0)</f>
        <v>B1-5</v>
      </c>
      <c r="I2265" t="str">
        <v>5</v>
      </c>
      <c r="J2265" cm="1">
        <f t="array" ref="J2265">GetNumByUnit(E2265,"房")</f>
        <v>7</v>
      </c>
      <c r="K2265" cm="1">
        <f t="array" ref="K2265">GetNumByUnit(E2265,"廳")</f>
        <v>2</v>
      </c>
      <c r="L2265" cm="1">
        <f t="array" ref="L2265">GetNumByUnit(E2265,"衛")</f>
        <v>3</v>
      </c>
      <c r="M2265" t="str">
        <f t="shared" si="140"/>
        <v xml:space="preserve">台中市南屯區文心路一段  </v>
      </c>
      <c r="N2265" t="str">
        <f t="shared" si="141"/>
        <v>台中市</v>
      </c>
      <c r="O2265">
        <f t="shared" si="142"/>
        <v>53000</v>
      </c>
      <c r="P2265" t="str">
        <f>_xlfn.XLOOKUP(N2265,區隔!$B$3:$B$20,區隔!C$3:C$20,0)</f>
        <v>中部</v>
      </c>
      <c r="Q2265" t="str">
        <f>LOOKUP(C2265,區隔!$F$3:$F$5,區隔!$E$3:$E$5)</f>
        <v>大坪數</v>
      </c>
      <c r="R2265">
        <f t="shared" si="143"/>
        <v>10</v>
      </c>
    </row>
    <row r="2266" spans="1:18" x14ac:dyDescent="0.3">
      <c r="A2266" s="7" t="s">
        <v>4525</v>
      </c>
      <c r="B2266" t="s">
        <v>1</v>
      </c>
      <c r="C2266">
        <v>116.62</v>
      </c>
      <c r="D2266" t="s">
        <v>1266</v>
      </c>
      <c r="E2266" t="s">
        <v>4526</v>
      </c>
      <c r="F2266" t="s">
        <v>4527</v>
      </c>
      <c r="G2266" t="s">
        <v>277</v>
      </c>
      <c r="H2266" t="str" cm="1">
        <f t="array" ref="H2266:I2266">_xlfn.TEXTSPLIT(SUBSTITUTE(D2266,"樓",""),"/",,,0)</f>
        <v>1-4</v>
      </c>
      <c r="I2266" t="str">
        <v>4</v>
      </c>
      <c r="J2266" cm="1">
        <f t="array" ref="J2266">GetNumByUnit(E2266,"房")</f>
        <v>9</v>
      </c>
      <c r="K2266" cm="1">
        <f t="array" ref="K2266">GetNumByUnit(E2266,"廳")</f>
        <v>6</v>
      </c>
      <c r="L2266" cm="1">
        <f t="array" ref="L2266">GetNumByUnit(E2266,"衛")</f>
        <v>5</v>
      </c>
      <c r="M2266" t="str">
        <f t="shared" si="140"/>
        <v xml:space="preserve">新北市林口區中正路  </v>
      </c>
      <c r="N2266" t="str">
        <f t="shared" si="141"/>
        <v>新北市</v>
      </c>
      <c r="O2266">
        <f t="shared" si="142"/>
        <v>120000</v>
      </c>
      <c r="P2266" t="str">
        <f>_xlfn.XLOOKUP(N2266,區隔!$B$3:$B$20,區隔!C$3:C$20,0)</f>
        <v>北部</v>
      </c>
      <c r="Q2266" t="str">
        <f>LOOKUP(C2266,區隔!$F$3:$F$5,區隔!$E$3:$E$5)</f>
        <v>大坪數</v>
      </c>
      <c r="R2266">
        <f t="shared" si="143"/>
        <v>10</v>
      </c>
    </row>
    <row r="2267" spans="1:18" x14ac:dyDescent="0.3">
      <c r="A2267" s="7" t="s">
        <v>4528</v>
      </c>
      <c r="B2267" t="s">
        <v>1</v>
      </c>
      <c r="C2267">
        <v>94.59</v>
      </c>
      <c r="D2267" t="s">
        <v>1077</v>
      </c>
      <c r="E2267" t="s">
        <v>4529</v>
      </c>
      <c r="F2267" t="s">
        <v>4204</v>
      </c>
      <c r="G2267" t="s">
        <v>365</v>
      </c>
      <c r="H2267" t="str" cm="1">
        <f t="array" ref="H2267:I2267">_xlfn.TEXTSPLIT(SUBSTITUTE(D2267,"樓",""),"/",,,0)</f>
        <v>1-5</v>
      </c>
      <c r="I2267" t="str">
        <v>5</v>
      </c>
      <c r="J2267" cm="1">
        <f t="array" ref="J2267">GetNumByUnit(E2267,"房")</f>
        <v>6</v>
      </c>
      <c r="K2267" cm="1">
        <f t="array" ref="K2267">GetNumByUnit(E2267,"廳")</f>
        <v>2</v>
      </c>
      <c r="L2267" cm="1">
        <f t="array" ref="L2267">GetNumByUnit(E2267,"衛")</f>
        <v>6</v>
      </c>
      <c r="M2267" t="str">
        <f t="shared" si="140"/>
        <v xml:space="preserve">台南市中西區永華路一段  </v>
      </c>
      <c r="N2267" t="str">
        <f t="shared" si="141"/>
        <v>台南市</v>
      </c>
      <c r="O2267">
        <f t="shared" si="142"/>
        <v>42000</v>
      </c>
      <c r="P2267" t="str">
        <f>_xlfn.XLOOKUP(N2267,區隔!$B$3:$B$20,區隔!C$3:C$20,0)</f>
        <v>南部</v>
      </c>
      <c r="Q2267" t="str">
        <f>LOOKUP(C2267,區隔!$F$3:$F$5,區隔!$E$3:$E$5)</f>
        <v>大坪數</v>
      </c>
      <c r="R2267">
        <f t="shared" si="143"/>
        <v>10</v>
      </c>
    </row>
    <row r="2268" spans="1:18" x14ac:dyDescent="0.3">
      <c r="A2268" s="7" t="s">
        <v>1291</v>
      </c>
      <c r="B2268" t="s">
        <v>1</v>
      </c>
      <c r="C2268">
        <v>36.520000000000003</v>
      </c>
      <c r="D2268" t="s">
        <v>166</v>
      </c>
      <c r="E2268" t="s">
        <v>53</v>
      </c>
      <c r="F2268" t="s">
        <v>1292</v>
      </c>
      <c r="G2268" t="s">
        <v>23</v>
      </c>
      <c r="H2268" t="str" cm="1">
        <f t="array" ref="H2268:I2268">_xlfn.TEXTSPLIT(SUBSTITUTE(D2268,"樓",""),"/",,,0)</f>
        <v>6</v>
      </c>
      <c r="I2268" t="str">
        <v>7</v>
      </c>
      <c r="J2268" cm="1">
        <f t="array" ref="J2268">GetNumByUnit(E2268,"房")</f>
        <v>3</v>
      </c>
      <c r="K2268" cm="1">
        <f t="array" ref="K2268">GetNumByUnit(E2268,"廳")</f>
        <v>2</v>
      </c>
      <c r="L2268" cm="1">
        <f t="array" ref="L2268">GetNumByUnit(E2268,"衛")</f>
        <v>2</v>
      </c>
      <c r="M2268" t="str">
        <f t="shared" si="140"/>
        <v xml:space="preserve"> 台北市中正區福州街  </v>
      </c>
      <c r="N2268" t="str">
        <f t="shared" si="141"/>
        <v>台北市</v>
      </c>
      <c r="O2268">
        <f t="shared" si="142"/>
        <v>40000</v>
      </c>
      <c r="P2268" t="str">
        <f>_xlfn.XLOOKUP(N2268,區隔!$B$3:$B$20,區隔!C$3:C$20,0)</f>
        <v>北部</v>
      </c>
      <c r="Q2268" t="str">
        <f>LOOKUP(C2268,區隔!$F$3:$F$5,區隔!$E$3:$E$5)</f>
        <v>大坪數</v>
      </c>
      <c r="R2268">
        <f t="shared" si="143"/>
        <v>10</v>
      </c>
    </row>
    <row r="2269" spans="1:18" x14ac:dyDescent="0.3">
      <c r="A2269" s="7" t="s">
        <v>1293</v>
      </c>
      <c r="B2269" t="s">
        <v>1</v>
      </c>
      <c r="C2269">
        <v>77.489999999999995</v>
      </c>
      <c r="D2269" t="s">
        <v>52</v>
      </c>
      <c r="E2269" t="s">
        <v>1294</v>
      </c>
      <c r="F2269" t="s">
        <v>1295</v>
      </c>
      <c r="G2269" t="s">
        <v>163</v>
      </c>
      <c r="H2269" t="str" cm="1">
        <f t="array" ref="H2269:I2269">_xlfn.TEXTSPLIT(SUBSTITUTE(D2269,"樓",""),"/",,,0)</f>
        <v>12</v>
      </c>
      <c r="I2269" t="str">
        <v>15</v>
      </c>
      <c r="J2269" cm="1">
        <f t="array" ref="J2269">GetNumByUnit(E2269,"房")</f>
        <v>4</v>
      </c>
      <c r="K2269" cm="1">
        <f t="array" ref="K2269">GetNumByUnit(E2269,"廳")</f>
        <v>2</v>
      </c>
      <c r="L2269" cm="1">
        <f t="array" ref="L2269">GetNumByUnit(E2269,"衛")</f>
        <v>2</v>
      </c>
      <c r="M2269" t="str">
        <f t="shared" si="140"/>
        <v xml:space="preserve"> 台北市士林區忠義街  </v>
      </c>
      <c r="N2269" t="str">
        <f t="shared" si="141"/>
        <v>台北市</v>
      </c>
      <c r="O2269">
        <f t="shared" si="142"/>
        <v>95000</v>
      </c>
      <c r="P2269" t="str">
        <f>_xlfn.XLOOKUP(N2269,區隔!$B$3:$B$20,區隔!C$3:C$20,0)</f>
        <v>北部</v>
      </c>
      <c r="Q2269" t="str">
        <f>LOOKUP(C2269,區隔!$F$3:$F$5,區隔!$E$3:$E$5)</f>
        <v>大坪數</v>
      </c>
      <c r="R2269">
        <f t="shared" si="143"/>
        <v>20</v>
      </c>
    </row>
    <row r="2270" spans="1:18" x14ac:dyDescent="0.3">
      <c r="A2270" s="7" t="s">
        <v>4532</v>
      </c>
      <c r="B2270" t="s">
        <v>1</v>
      </c>
      <c r="C2270">
        <v>24.41</v>
      </c>
      <c r="D2270" t="s">
        <v>281</v>
      </c>
      <c r="E2270" t="s">
        <v>1123</v>
      </c>
      <c r="F2270" t="s">
        <v>4533</v>
      </c>
      <c r="G2270" t="s">
        <v>228</v>
      </c>
      <c r="H2270" t="str" cm="1">
        <f t="array" ref="H2270:I2270">_xlfn.TEXTSPLIT(SUBSTITUTE(D2270,"樓",""),"/",,,0)</f>
        <v>1-2</v>
      </c>
      <c r="I2270" t="str">
        <v>4</v>
      </c>
      <c r="J2270" cm="1">
        <f t="array" ref="J2270">GetNumByUnit(E2270,"房")</f>
        <v>2</v>
      </c>
      <c r="K2270" cm="1">
        <f t="array" ref="K2270">GetNumByUnit(E2270,"廳")</f>
        <v>1</v>
      </c>
      <c r="L2270" cm="1">
        <f t="array" ref="L2270">GetNumByUnit(E2270,"衛")</f>
        <v>2</v>
      </c>
      <c r="M2270" t="str">
        <f t="shared" si="140"/>
        <v xml:space="preserve">高雄市仁武區八德一路  </v>
      </c>
      <c r="N2270" t="str">
        <f t="shared" si="141"/>
        <v>高雄市</v>
      </c>
      <c r="O2270">
        <f t="shared" si="142"/>
        <v>35000</v>
      </c>
      <c r="P2270" t="str">
        <f>_xlfn.XLOOKUP(N2270,區隔!$B$3:$B$20,區隔!C$3:C$20,0)</f>
        <v>南部</v>
      </c>
      <c r="Q2270" t="str">
        <f>LOOKUP(C2270,區隔!$F$3:$F$5,區隔!$E$3:$E$5)</f>
        <v>中坪數</v>
      </c>
      <c r="R2270">
        <f t="shared" si="143"/>
        <v>10</v>
      </c>
    </row>
    <row r="2271" spans="1:18" x14ac:dyDescent="0.3">
      <c r="A2271" s="7" t="s">
        <v>4534</v>
      </c>
      <c r="B2271" t="s">
        <v>1</v>
      </c>
      <c r="C2271">
        <v>65.290000000000006</v>
      </c>
      <c r="D2271" t="s">
        <v>226</v>
      </c>
      <c r="E2271" t="s">
        <v>4535</v>
      </c>
      <c r="F2271" t="s">
        <v>4536</v>
      </c>
      <c r="G2271" t="s">
        <v>210</v>
      </c>
      <c r="H2271" t="str" cm="1">
        <f t="array" ref="H2271:I2271">_xlfn.TEXTSPLIT(SUBSTITUTE(D2271,"樓",""),"/",,,0)</f>
        <v>7</v>
      </c>
      <c r="I2271" t="str">
        <v>7</v>
      </c>
      <c r="J2271" cm="1">
        <f t="array" ref="J2271">GetNumByUnit(E2271,"房")</f>
        <v>7</v>
      </c>
      <c r="K2271" cm="1">
        <f t="array" ref="K2271">GetNumByUnit(E2271,"廳")</f>
        <v>2</v>
      </c>
      <c r="L2271" cm="1">
        <f t="array" ref="L2271">GetNumByUnit(E2271,"衛")</f>
        <v>4</v>
      </c>
      <c r="M2271" t="str">
        <f t="shared" si="140"/>
        <v xml:space="preserve">台中市西區五廊街  </v>
      </c>
      <c r="N2271" t="str">
        <f t="shared" si="141"/>
        <v>台中市</v>
      </c>
      <c r="O2271">
        <f t="shared" si="142"/>
        <v>50000</v>
      </c>
      <c r="P2271" t="str">
        <f>_xlfn.XLOOKUP(N2271,區隔!$B$3:$B$20,區隔!C$3:C$20,0)</f>
        <v>中部</v>
      </c>
      <c r="Q2271" t="str">
        <f>LOOKUP(C2271,區隔!$F$3:$F$5,區隔!$E$3:$E$5)</f>
        <v>大坪數</v>
      </c>
      <c r="R2271">
        <f t="shared" si="143"/>
        <v>10</v>
      </c>
    </row>
    <row r="2272" spans="1:18" x14ac:dyDescent="0.3">
      <c r="A2272" s="7" t="s">
        <v>4537</v>
      </c>
      <c r="B2272" t="s">
        <v>1</v>
      </c>
      <c r="C2272">
        <v>48.83</v>
      </c>
      <c r="D2272" t="s">
        <v>1443</v>
      </c>
      <c r="E2272" t="s">
        <v>53</v>
      </c>
      <c r="F2272" t="s">
        <v>4538</v>
      </c>
      <c r="G2272" t="s">
        <v>482</v>
      </c>
      <c r="H2272" t="str" cm="1">
        <f t="array" ref="H2272:I2272">_xlfn.TEXTSPLIT(SUBSTITUTE(D2272,"樓",""),"/",,,0)</f>
        <v>9</v>
      </c>
      <c r="I2272" t="str">
        <v>23</v>
      </c>
      <c r="J2272" cm="1">
        <f t="array" ref="J2272">GetNumByUnit(E2272,"房")</f>
        <v>3</v>
      </c>
      <c r="K2272" cm="1">
        <f t="array" ref="K2272">GetNumByUnit(E2272,"廳")</f>
        <v>2</v>
      </c>
      <c r="L2272" cm="1">
        <f t="array" ref="L2272">GetNumByUnit(E2272,"衛")</f>
        <v>2</v>
      </c>
      <c r="M2272" t="str">
        <f t="shared" si="140"/>
        <v xml:space="preserve"> 桃園市中壢區領航南路一段  </v>
      </c>
      <c r="N2272" t="str">
        <f t="shared" si="141"/>
        <v>桃園市</v>
      </c>
      <c r="O2272">
        <f t="shared" si="142"/>
        <v>29000</v>
      </c>
      <c r="P2272" t="str">
        <f>_xlfn.XLOOKUP(N2272,區隔!$B$3:$B$20,區隔!C$3:C$20,0)</f>
        <v>北部</v>
      </c>
      <c r="Q2272" t="str">
        <f>LOOKUP(C2272,區隔!$F$3:$F$5,區隔!$E$3:$E$5)</f>
        <v>大坪數</v>
      </c>
      <c r="R2272">
        <f t="shared" si="143"/>
        <v>30</v>
      </c>
    </row>
    <row r="2273" spans="1:18" x14ac:dyDescent="0.3">
      <c r="A2273" s="7" t="s">
        <v>1296</v>
      </c>
      <c r="B2273" t="s">
        <v>1</v>
      </c>
      <c r="C2273">
        <v>39.229999999999997</v>
      </c>
      <c r="D2273" t="s">
        <v>295</v>
      </c>
      <c r="E2273" t="s">
        <v>79</v>
      </c>
      <c r="F2273" t="s">
        <v>487</v>
      </c>
      <c r="G2273" t="s">
        <v>29</v>
      </c>
      <c r="H2273" t="str" cm="1">
        <f t="array" ref="H2273:I2273">_xlfn.TEXTSPLIT(SUBSTITUTE(D2273,"樓",""),"/",,,0)</f>
        <v>3</v>
      </c>
      <c r="I2273" t="str">
        <v>5</v>
      </c>
      <c r="J2273" cm="1">
        <f t="array" ref="J2273">GetNumByUnit(E2273,"房")</f>
        <v>1</v>
      </c>
      <c r="K2273" cm="1">
        <f t="array" ref="K2273">GetNumByUnit(E2273,"廳")</f>
        <v>2</v>
      </c>
      <c r="L2273" cm="1">
        <f t="array" ref="L2273">GetNumByUnit(E2273,"衛")</f>
        <v>1</v>
      </c>
      <c r="M2273" t="str">
        <f t="shared" si="140"/>
        <v xml:space="preserve">台北市中山區中山北路一段  </v>
      </c>
      <c r="N2273" t="str">
        <f t="shared" si="141"/>
        <v>台北市</v>
      </c>
      <c r="O2273">
        <f t="shared" si="142"/>
        <v>25000</v>
      </c>
      <c r="P2273" t="str">
        <f>_xlfn.XLOOKUP(N2273,區隔!$B$3:$B$20,區隔!C$3:C$20,0)</f>
        <v>北部</v>
      </c>
      <c r="Q2273" t="str">
        <f>LOOKUP(C2273,區隔!$F$3:$F$5,區隔!$E$3:$E$5)</f>
        <v>大坪數</v>
      </c>
      <c r="R2273">
        <f t="shared" si="143"/>
        <v>10</v>
      </c>
    </row>
    <row r="2274" spans="1:18" x14ac:dyDescent="0.3">
      <c r="A2274" s="7" t="s">
        <v>4539</v>
      </c>
      <c r="B2274" t="s">
        <v>1</v>
      </c>
      <c r="C2274">
        <v>9.9700000000000006</v>
      </c>
      <c r="D2274" t="s">
        <v>445</v>
      </c>
      <c r="E2274" t="s">
        <v>56</v>
      </c>
      <c r="F2274" t="s">
        <v>4540</v>
      </c>
      <c r="G2274" t="s">
        <v>331</v>
      </c>
      <c r="H2274" t="str" cm="1">
        <f t="array" ref="H2274:I2274">_xlfn.TEXTSPLIT(SUBSTITUTE(D2274,"樓",""),"/",,,0)</f>
        <v>3</v>
      </c>
      <c r="I2274" t="str">
        <v>4</v>
      </c>
      <c r="J2274" cm="1">
        <f t="array" ref="J2274">GetNumByUnit(E2274,"房")</f>
        <v>1</v>
      </c>
      <c r="K2274" cm="1">
        <f t="array" ref="K2274">GetNumByUnit(E2274,"廳")</f>
        <v>1</v>
      </c>
      <c r="L2274" cm="1">
        <f t="array" ref="L2274">GetNumByUnit(E2274,"衛")</f>
        <v>1</v>
      </c>
      <c r="M2274" t="str">
        <f t="shared" si="140"/>
        <v xml:space="preserve">新北市新莊區福營路  </v>
      </c>
      <c r="N2274" t="str">
        <f t="shared" si="141"/>
        <v>新北市</v>
      </c>
      <c r="O2274">
        <f t="shared" si="142"/>
        <v>15000</v>
      </c>
      <c r="P2274" t="str">
        <f>_xlfn.XLOOKUP(N2274,區隔!$B$3:$B$20,區隔!C$3:C$20,0)</f>
        <v>北部</v>
      </c>
      <c r="Q2274" t="str">
        <f>LOOKUP(C2274,區隔!$F$3:$F$5,區隔!$E$3:$E$5)</f>
        <v>小坪數</v>
      </c>
      <c r="R2274">
        <f t="shared" si="143"/>
        <v>10</v>
      </c>
    </row>
    <row r="2275" spans="1:18" x14ac:dyDescent="0.3">
      <c r="A2275" s="7" t="s">
        <v>4541</v>
      </c>
      <c r="B2275" t="s">
        <v>1</v>
      </c>
      <c r="C2275">
        <v>24.11</v>
      </c>
      <c r="D2275" t="s">
        <v>62</v>
      </c>
      <c r="E2275" t="s">
        <v>61</v>
      </c>
      <c r="F2275" t="s">
        <v>4542</v>
      </c>
      <c r="G2275" t="s">
        <v>434</v>
      </c>
      <c r="H2275" t="str" cm="1">
        <f t="array" ref="H2275:I2275">_xlfn.TEXTSPLIT(SUBSTITUTE(D2275,"樓",""),"/",,,0)</f>
        <v>8</v>
      </c>
      <c r="I2275" t="str">
        <v>12</v>
      </c>
      <c r="J2275" cm="1">
        <f t="array" ref="J2275">GetNumByUnit(E2275,"房")</f>
        <v>2</v>
      </c>
      <c r="K2275" cm="1">
        <f t="array" ref="K2275">GetNumByUnit(E2275,"廳")</f>
        <v>2</v>
      </c>
      <c r="L2275" cm="1">
        <f t="array" ref="L2275">GetNumByUnit(E2275,"衛")</f>
        <v>1</v>
      </c>
      <c r="M2275" t="str">
        <f t="shared" si="140"/>
        <v xml:space="preserve"> 新北市汐止區福德一路  </v>
      </c>
      <c r="N2275" t="str">
        <f t="shared" si="141"/>
        <v>新北市</v>
      </c>
      <c r="O2275">
        <f t="shared" si="142"/>
        <v>33000</v>
      </c>
      <c r="P2275" t="str">
        <f>_xlfn.XLOOKUP(N2275,區隔!$B$3:$B$20,區隔!C$3:C$20,0)</f>
        <v>北部</v>
      </c>
      <c r="Q2275" t="str">
        <f>LOOKUP(C2275,區隔!$F$3:$F$5,區隔!$E$3:$E$5)</f>
        <v>中坪數</v>
      </c>
      <c r="R2275">
        <f t="shared" si="143"/>
        <v>20</v>
      </c>
    </row>
    <row r="2276" spans="1:18" x14ac:dyDescent="0.3">
      <c r="A2276" s="7" t="s">
        <v>1297</v>
      </c>
      <c r="B2276" t="s">
        <v>1</v>
      </c>
      <c r="C2276">
        <v>42.99</v>
      </c>
      <c r="D2276" t="s">
        <v>771</v>
      </c>
      <c r="E2276" t="s">
        <v>53</v>
      </c>
      <c r="F2276" t="s">
        <v>96</v>
      </c>
      <c r="G2276" t="s">
        <v>181</v>
      </c>
      <c r="H2276" t="str" cm="1">
        <f t="array" ref="H2276:I2276">_xlfn.TEXTSPLIT(SUBSTITUTE(D2276,"樓",""),"/",,,0)</f>
        <v>2</v>
      </c>
      <c r="I2276" t="str">
        <v>15</v>
      </c>
      <c r="J2276" cm="1">
        <f t="array" ref="J2276">GetNumByUnit(E2276,"房")</f>
        <v>3</v>
      </c>
      <c r="K2276" cm="1">
        <f t="array" ref="K2276">GetNumByUnit(E2276,"廳")</f>
        <v>2</v>
      </c>
      <c r="L2276" cm="1">
        <f t="array" ref="L2276">GetNumByUnit(E2276,"衛")</f>
        <v>2</v>
      </c>
      <c r="M2276" t="str">
        <f t="shared" si="140"/>
        <v xml:space="preserve">台北市大同區延平北路一段  </v>
      </c>
      <c r="N2276" t="str">
        <f t="shared" si="141"/>
        <v>台北市</v>
      </c>
      <c r="O2276">
        <f t="shared" si="142"/>
        <v>58000</v>
      </c>
      <c r="P2276" t="str">
        <f>_xlfn.XLOOKUP(N2276,區隔!$B$3:$B$20,區隔!C$3:C$20,0)</f>
        <v>北部</v>
      </c>
      <c r="Q2276" t="str">
        <f>LOOKUP(C2276,區隔!$F$3:$F$5,區隔!$E$3:$E$5)</f>
        <v>大坪數</v>
      </c>
      <c r="R2276">
        <f t="shared" si="143"/>
        <v>20</v>
      </c>
    </row>
    <row r="2277" spans="1:18" x14ac:dyDescent="0.3">
      <c r="A2277" s="7" t="s">
        <v>4543</v>
      </c>
      <c r="B2277" t="s">
        <v>1</v>
      </c>
      <c r="C2277">
        <v>34.369999999999997</v>
      </c>
      <c r="D2277" t="s">
        <v>161</v>
      </c>
      <c r="E2277" t="s">
        <v>51</v>
      </c>
      <c r="F2277" t="s">
        <v>2841</v>
      </c>
      <c r="G2277" t="s">
        <v>41</v>
      </c>
      <c r="H2277" t="str" cm="1">
        <f t="array" ref="H2277:I2277">_xlfn.TEXTSPLIT(SUBSTITUTE(D2277,"樓",""),"/",,,0)</f>
        <v>5</v>
      </c>
      <c r="I2277" t="str">
        <v>15</v>
      </c>
      <c r="J2277" cm="1">
        <f t="array" ref="J2277">GetNumByUnit(E2277,"房")</f>
        <v>2</v>
      </c>
      <c r="K2277" cm="1">
        <f t="array" ref="K2277">GetNumByUnit(E2277,"廳")</f>
        <v>2</v>
      </c>
      <c r="L2277" cm="1">
        <f t="array" ref="L2277">GetNumByUnit(E2277,"衛")</f>
        <v>2</v>
      </c>
      <c r="M2277" t="str">
        <f t="shared" si="140"/>
        <v xml:space="preserve">台中市西區忠明南路  </v>
      </c>
      <c r="N2277" t="str">
        <f t="shared" si="141"/>
        <v>台中市</v>
      </c>
      <c r="O2277">
        <f t="shared" si="142"/>
        <v>45000</v>
      </c>
      <c r="P2277" t="str">
        <f>_xlfn.XLOOKUP(N2277,區隔!$B$3:$B$20,區隔!C$3:C$20,0)</f>
        <v>中部</v>
      </c>
      <c r="Q2277" t="str">
        <f>LOOKUP(C2277,區隔!$F$3:$F$5,區隔!$E$3:$E$5)</f>
        <v>大坪數</v>
      </c>
      <c r="R2277">
        <f t="shared" si="143"/>
        <v>20</v>
      </c>
    </row>
    <row r="2278" spans="1:18" x14ac:dyDescent="0.3">
      <c r="A2278" s="7" t="s">
        <v>4544</v>
      </c>
      <c r="B2278" t="s">
        <v>1</v>
      </c>
      <c r="C2278">
        <v>52.8</v>
      </c>
      <c r="D2278" t="s">
        <v>682</v>
      </c>
      <c r="E2278" t="s">
        <v>53</v>
      </c>
      <c r="F2278" t="s">
        <v>1488</v>
      </c>
      <c r="G2278" t="s">
        <v>26</v>
      </c>
      <c r="H2278" t="str" cm="1">
        <f t="array" ref="H2278:I2278">_xlfn.TEXTSPLIT(SUBSTITUTE(D2278,"樓",""),"/",,,0)</f>
        <v>9</v>
      </c>
      <c r="I2278" t="str">
        <v>15</v>
      </c>
      <c r="J2278" cm="1">
        <f t="array" ref="J2278">GetNumByUnit(E2278,"房")</f>
        <v>3</v>
      </c>
      <c r="K2278" cm="1">
        <f t="array" ref="K2278">GetNumByUnit(E2278,"廳")</f>
        <v>2</v>
      </c>
      <c r="L2278" cm="1">
        <f t="array" ref="L2278">GetNumByUnit(E2278,"衛")</f>
        <v>2</v>
      </c>
      <c r="M2278" t="str">
        <f t="shared" si="140"/>
        <v xml:space="preserve">台中市北屯區敦富路  </v>
      </c>
      <c r="N2278" t="str">
        <f t="shared" si="141"/>
        <v>台中市</v>
      </c>
      <c r="O2278">
        <f t="shared" si="142"/>
        <v>32000</v>
      </c>
      <c r="P2278" t="str">
        <f>_xlfn.XLOOKUP(N2278,區隔!$B$3:$B$20,區隔!C$3:C$20,0)</f>
        <v>中部</v>
      </c>
      <c r="Q2278" t="str">
        <f>LOOKUP(C2278,區隔!$F$3:$F$5,區隔!$E$3:$E$5)</f>
        <v>大坪數</v>
      </c>
      <c r="R2278">
        <f t="shared" si="143"/>
        <v>20</v>
      </c>
    </row>
    <row r="2279" spans="1:18" x14ac:dyDescent="0.3">
      <c r="A2279" s="7" t="s">
        <v>4545</v>
      </c>
      <c r="B2279" t="s">
        <v>1</v>
      </c>
      <c r="C2279">
        <v>22.82</v>
      </c>
      <c r="D2279" t="s">
        <v>161</v>
      </c>
      <c r="E2279" t="s">
        <v>51</v>
      </c>
      <c r="F2279" t="s">
        <v>1674</v>
      </c>
      <c r="G2279" t="s">
        <v>245</v>
      </c>
      <c r="H2279" t="str" cm="1">
        <f t="array" ref="H2279:I2279">_xlfn.TEXTSPLIT(SUBSTITUTE(D2279,"樓",""),"/",,,0)</f>
        <v>5</v>
      </c>
      <c r="I2279" t="str">
        <v>15</v>
      </c>
      <c r="J2279" cm="1">
        <f t="array" ref="J2279">GetNumByUnit(E2279,"房")</f>
        <v>2</v>
      </c>
      <c r="K2279" cm="1">
        <f t="array" ref="K2279">GetNumByUnit(E2279,"廳")</f>
        <v>2</v>
      </c>
      <c r="L2279" cm="1">
        <f t="array" ref="L2279">GetNumByUnit(E2279,"衛")</f>
        <v>2</v>
      </c>
      <c r="M2279" t="str">
        <f t="shared" si="140"/>
        <v xml:space="preserve">台南市南區萬年七街  </v>
      </c>
      <c r="N2279" t="str">
        <f t="shared" si="141"/>
        <v>台南市</v>
      </c>
      <c r="O2279">
        <f t="shared" si="142"/>
        <v>23000</v>
      </c>
      <c r="P2279" t="str">
        <f>_xlfn.XLOOKUP(N2279,區隔!$B$3:$B$20,區隔!C$3:C$20,0)</f>
        <v>南部</v>
      </c>
      <c r="Q2279" t="str">
        <f>LOOKUP(C2279,區隔!$F$3:$F$5,區隔!$E$3:$E$5)</f>
        <v>中坪數</v>
      </c>
      <c r="R2279">
        <f t="shared" si="143"/>
        <v>20</v>
      </c>
    </row>
    <row r="2280" spans="1:18" x14ac:dyDescent="0.3">
      <c r="A2280" s="7" t="s">
        <v>1298</v>
      </c>
      <c r="B2280" t="s">
        <v>1</v>
      </c>
      <c r="C2280">
        <v>31.93</v>
      </c>
      <c r="D2280" t="s">
        <v>64</v>
      </c>
      <c r="E2280" t="s">
        <v>347</v>
      </c>
      <c r="F2280" t="s">
        <v>1047</v>
      </c>
      <c r="G2280" t="s">
        <v>30</v>
      </c>
      <c r="H2280" t="str" cm="1">
        <f t="array" ref="H2280:I2280">_xlfn.TEXTSPLIT(SUBSTITUTE(D2280,"樓",""),"/",,,0)</f>
        <v>1</v>
      </c>
      <c r="I2280" t="str">
        <v>4</v>
      </c>
      <c r="J2280" t="str" cm="1">
        <f t="array" ref="J2280">GetNumByUnit(E2280,"房")</f>
        <v/>
      </c>
      <c r="K2280" cm="1">
        <f t="array" ref="K2280">GetNumByUnit(E2280,"廳")</f>
        <v>2</v>
      </c>
      <c r="L2280" cm="1">
        <f t="array" ref="L2280">GetNumByUnit(E2280,"衛")</f>
        <v>1</v>
      </c>
      <c r="M2280" t="str">
        <f t="shared" si="140"/>
        <v xml:space="preserve">台北市大安區永康街  </v>
      </c>
      <c r="N2280" t="str">
        <f t="shared" si="141"/>
        <v>台北市</v>
      </c>
      <c r="O2280">
        <f t="shared" si="142"/>
        <v>65000</v>
      </c>
      <c r="P2280" t="str">
        <f>_xlfn.XLOOKUP(N2280,區隔!$B$3:$B$20,區隔!C$3:C$20,0)</f>
        <v>北部</v>
      </c>
      <c r="Q2280" t="str">
        <f>LOOKUP(C2280,區隔!$F$3:$F$5,區隔!$E$3:$E$5)</f>
        <v>大坪數</v>
      </c>
      <c r="R2280">
        <f t="shared" si="143"/>
        <v>10</v>
      </c>
    </row>
    <row r="2281" spans="1:18" x14ac:dyDescent="0.3">
      <c r="A2281" s="7" t="s">
        <v>4546</v>
      </c>
      <c r="B2281" t="s">
        <v>1</v>
      </c>
      <c r="C2281">
        <v>4</v>
      </c>
      <c r="D2281" t="s">
        <v>220</v>
      </c>
      <c r="E2281" t="s">
        <v>59</v>
      </c>
      <c r="F2281" t="s">
        <v>4547</v>
      </c>
      <c r="G2281" t="s">
        <v>910</v>
      </c>
      <c r="H2281" t="str" cm="1">
        <f t="array" ref="H2281:I2281">_xlfn.TEXTSPLIT(SUBSTITUTE(D2281,"樓",""),"/",,,0)</f>
        <v>2</v>
      </c>
      <c r="I2281" t="str">
        <v>4</v>
      </c>
      <c r="J2281" cm="1">
        <f t="array" ref="J2281">GetNumByUnit(E2281,"房")</f>
        <v>1</v>
      </c>
      <c r="K2281" t="str" cm="1">
        <f t="array" ref="K2281">GetNumByUnit(E2281,"廳")</f>
        <v/>
      </c>
      <c r="L2281" cm="1">
        <f t="array" ref="L2281">GetNumByUnit(E2281,"衛")</f>
        <v>1</v>
      </c>
      <c r="M2281" t="str">
        <f t="shared" si="140"/>
        <v xml:space="preserve">新北市三重區捷運路  </v>
      </c>
      <c r="N2281" t="str">
        <f t="shared" si="141"/>
        <v>新北市</v>
      </c>
      <c r="O2281">
        <f t="shared" si="142"/>
        <v>17000</v>
      </c>
      <c r="P2281" t="str">
        <f>_xlfn.XLOOKUP(N2281,區隔!$B$3:$B$20,區隔!C$3:C$20,0)</f>
        <v>北部</v>
      </c>
      <c r="Q2281" t="str">
        <f>LOOKUP(C2281,區隔!$F$3:$F$5,區隔!$E$3:$E$5)</f>
        <v>小坪數</v>
      </c>
      <c r="R2281">
        <f t="shared" si="143"/>
        <v>10</v>
      </c>
    </row>
    <row r="2282" spans="1:18" x14ac:dyDescent="0.3">
      <c r="A2282" s="7" t="s">
        <v>4548</v>
      </c>
      <c r="B2282" t="s">
        <v>1</v>
      </c>
      <c r="C2282">
        <v>39.83</v>
      </c>
      <c r="D2282" t="s">
        <v>159</v>
      </c>
      <c r="E2282" t="s">
        <v>53</v>
      </c>
      <c r="F2282" t="s">
        <v>3049</v>
      </c>
      <c r="G2282" t="s">
        <v>493</v>
      </c>
      <c r="H2282" t="str" cm="1">
        <f t="array" ref="H2282:I2282">_xlfn.TEXTSPLIT(SUBSTITUTE(D2282,"樓",""),"/",,,0)</f>
        <v>11</v>
      </c>
      <c r="I2282" t="str">
        <v>15</v>
      </c>
      <c r="J2282" cm="1">
        <f t="array" ref="J2282">GetNumByUnit(E2282,"房")</f>
        <v>3</v>
      </c>
      <c r="K2282" cm="1">
        <f t="array" ref="K2282">GetNumByUnit(E2282,"廳")</f>
        <v>2</v>
      </c>
      <c r="L2282" cm="1">
        <f t="array" ref="L2282">GetNumByUnit(E2282,"衛")</f>
        <v>2</v>
      </c>
      <c r="M2282" t="str">
        <f t="shared" si="140"/>
        <v xml:space="preserve">台中市沙鹿區永寧路一段  </v>
      </c>
      <c r="N2282" t="str">
        <f t="shared" si="141"/>
        <v>台中市</v>
      </c>
      <c r="O2282">
        <f t="shared" si="142"/>
        <v>20000</v>
      </c>
      <c r="P2282" t="str">
        <f>_xlfn.XLOOKUP(N2282,區隔!$B$3:$B$20,區隔!C$3:C$20,0)</f>
        <v>中部</v>
      </c>
      <c r="Q2282" t="str">
        <f>LOOKUP(C2282,區隔!$F$3:$F$5,區隔!$E$3:$E$5)</f>
        <v>大坪數</v>
      </c>
      <c r="R2282">
        <f t="shared" si="143"/>
        <v>20</v>
      </c>
    </row>
    <row r="2283" spans="1:18" x14ac:dyDescent="0.3">
      <c r="A2283" s="7" t="s">
        <v>4549</v>
      </c>
      <c r="B2283" t="s">
        <v>1</v>
      </c>
      <c r="C2283">
        <v>20.59</v>
      </c>
      <c r="D2283" t="s">
        <v>353</v>
      </c>
      <c r="E2283" t="s">
        <v>56</v>
      </c>
      <c r="F2283" t="s">
        <v>2890</v>
      </c>
      <c r="G2283" t="s">
        <v>214</v>
      </c>
      <c r="H2283" t="str" cm="1">
        <f t="array" ref="H2283:I2283">_xlfn.TEXTSPLIT(SUBSTITUTE(D2283,"樓",""),"/",,,0)</f>
        <v>10</v>
      </c>
      <c r="I2283" t="str">
        <v>10</v>
      </c>
      <c r="J2283" cm="1">
        <f t="array" ref="J2283">GetNumByUnit(E2283,"房")</f>
        <v>1</v>
      </c>
      <c r="K2283" cm="1">
        <f t="array" ref="K2283">GetNumByUnit(E2283,"廳")</f>
        <v>1</v>
      </c>
      <c r="L2283" cm="1">
        <f t="array" ref="L2283">GetNumByUnit(E2283,"衛")</f>
        <v>1</v>
      </c>
      <c r="M2283" t="str">
        <f t="shared" si="140"/>
        <v xml:space="preserve">新竹市新竹市中山路  </v>
      </c>
      <c r="N2283" t="str">
        <f t="shared" si="141"/>
        <v>新竹市</v>
      </c>
      <c r="O2283">
        <f t="shared" si="142"/>
        <v>18000</v>
      </c>
      <c r="P2283" t="str">
        <f>_xlfn.XLOOKUP(N2283,區隔!$B$3:$B$20,區隔!C$3:C$20,0)</f>
        <v>北部</v>
      </c>
      <c r="Q2283" t="str">
        <f>LOOKUP(C2283,區隔!$F$3:$F$5,區隔!$E$3:$E$5)</f>
        <v>中坪數</v>
      </c>
      <c r="R2283">
        <f t="shared" si="143"/>
        <v>10</v>
      </c>
    </row>
    <row r="2284" spans="1:18" x14ac:dyDescent="0.3">
      <c r="A2284" s="7" t="s">
        <v>4550</v>
      </c>
      <c r="B2284" t="s">
        <v>1</v>
      </c>
      <c r="C2284">
        <v>49.03</v>
      </c>
      <c r="D2284" t="s">
        <v>682</v>
      </c>
      <c r="E2284" t="s">
        <v>66</v>
      </c>
      <c r="F2284" t="s">
        <v>1791</v>
      </c>
      <c r="G2284" t="s">
        <v>434</v>
      </c>
      <c r="H2284" t="str" cm="1">
        <f t="array" ref="H2284:I2284">_xlfn.TEXTSPLIT(SUBSTITUTE(D2284,"樓",""),"/",,,0)</f>
        <v>9</v>
      </c>
      <c r="I2284" t="str">
        <v>15</v>
      </c>
      <c r="J2284" cm="1">
        <f t="array" ref="J2284">GetNumByUnit(E2284,"房")</f>
        <v>4</v>
      </c>
      <c r="K2284" cm="1">
        <f t="array" ref="K2284">GetNumByUnit(E2284,"廳")</f>
        <v>2</v>
      </c>
      <c r="L2284" cm="1">
        <f t="array" ref="L2284">GetNumByUnit(E2284,"衛")</f>
        <v>2</v>
      </c>
      <c r="M2284" t="str">
        <f t="shared" si="140"/>
        <v xml:space="preserve">新竹縣竹北市莊敬五街  </v>
      </c>
      <c r="N2284" t="str">
        <f t="shared" si="141"/>
        <v>新竹縣</v>
      </c>
      <c r="O2284">
        <f t="shared" si="142"/>
        <v>33000</v>
      </c>
      <c r="P2284" t="str">
        <f>_xlfn.XLOOKUP(N2284,區隔!$B$3:$B$20,區隔!C$3:C$20,0)</f>
        <v>北部</v>
      </c>
      <c r="Q2284" t="str">
        <f>LOOKUP(C2284,區隔!$F$3:$F$5,區隔!$E$3:$E$5)</f>
        <v>大坪數</v>
      </c>
      <c r="R2284">
        <f t="shared" si="143"/>
        <v>20</v>
      </c>
    </row>
    <row r="2285" spans="1:18" x14ac:dyDescent="0.3">
      <c r="A2285" s="7" t="s">
        <v>4551</v>
      </c>
      <c r="B2285" t="s">
        <v>1</v>
      </c>
      <c r="C2285">
        <v>96.38</v>
      </c>
      <c r="D2285" t="s">
        <v>644</v>
      </c>
      <c r="E2285" t="s">
        <v>66</v>
      </c>
      <c r="F2285" t="s">
        <v>3444</v>
      </c>
      <c r="G2285" t="s">
        <v>33</v>
      </c>
      <c r="H2285" t="str" cm="1">
        <f t="array" ref="H2285:I2285">_xlfn.TEXTSPLIT(SUBSTITUTE(D2285,"樓",""),"/",,,0)</f>
        <v>7</v>
      </c>
      <c r="I2285" t="str">
        <v>9</v>
      </c>
      <c r="J2285" cm="1">
        <f t="array" ref="J2285">GetNumByUnit(E2285,"房")</f>
        <v>4</v>
      </c>
      <c r="K2285" cm="1">
        <f t="array" ref="K2285">GetNumByUnit(E2285,"廳")</f>
        <v>2</v>
      </c>
      <c r="L2285" cm="1">
        <f t="array" ref="L2285">GetNumByUnit(E2285,"衛")</f>
        <v>2</v>
      </c>
      <c r="M2285" t="str">
        <f t="shared" si="140"/>
        <v xml:space="preserve">桃園市桃園區新埔五街  </v>
      </c>
      <c r="N2285" t="str">
        <f t="shared" si="141"/>
        <v>桃園市</v>
      </c>
      <c r="O2285">
        <f t="shared" si="142"/>
        <v>46000</v>
      </c>
      <c r="P2285" t="str">
        <f>_xlfn.XLOOKUP(N2285,區隔!$B$3:$B$20,區隔!C$3:C$20,0)</f>
        <v>北部</v>
      </c>
      <c r="Q2285" t="str">
        <f>LOOKUP(C2285,區隔!$F$3:$F$5,區隔!$E$3:$E$5)</f>
        <v>大坪數</v>
      </c>
      <c r="R2285">
        <f t="shared" si="143"/>
        <v>10</v>
      </c>
    </row>
    <row r="2286" spans="1:18" x14ac:dyDescent="0.3">
      <c r="A2286" s="7" t="s">
        <v>1299</v>
      </c>
      <c r="B2286" t="s">
        <v>1</v>
      </c>
      <c r="C2286">
        <v>59.75</v>
      </c>
      <c r="D2286" t="s">
        <v>418</v>
      </c>
      <c r="E2286" t="s">
        <v>66</v>
      </c>
      <c r="F2286" t="s">
        <v>242</v>
      </c>
      <c r="G2286" t="s">
        <v>181</v>
      </c>
      <c r="H2286" t="str" cm="1">
        <f t="array" ref="H2286:I2286">_xlfn.TEXTSPLIT(SUBSTITUTE(D2286,"樓",""),"/",,,0)</f>
        <v>2</v>
      </c>
      <c r="I2286" t="str">
        <v>6</v>
      </c>
      <c r="J2286" cm="1">
        <f t="array" ref="J2286">GetNumByUnit(E2286,"房")</f>
        <v>4</v>
      </c>
      <c r="K2286" cm="1">
        <f t="array" ref="K2286">GetNumByUnit(E2286,"廳")</f>
        <v>2</v>
      </c>
      <c r="L2286" cm="1">
        <f t="array" ref="L2286">GetNumByUnit(E2286,"衛")</f>
        <v>2</v>
      </c>
      <c r="M2286" t="str">
        <f t="shared" si="140"/>
        <v xml:space="preserve">台北市大同區重慶北路三段  </v>
      </c>
      <c r="N2286" t="str">
        <f t="shared" si="141"/>
        <v>台北市</v>
      </c>
      <c r="O2286">
        <f t="shared" si="142"/>
        <v>58000</v>
      </c>
      <c r="P2286" t="str">
        <f>_xlfn.XLOOKUP(N2286,區隔!$B$3:$B$20,區隔!C$3:C$20,0)</f>
        <v>北部</v>
      </c>
      <c r="Q2286" t="str">
        <f>LOOKUP(C2286,區隔!$F$3:$F$5,區隔!$E$3:$E$5)</f>
        <v>大坪數</v>
      </c>
      <c r="R2286">
        <f t="shared" si="143"/>
        <v>10</v>
      </c>
    </row>
    <row r="2287" spans="1:18" x14ac:dyDescent="0.3">
      <c r="A2287" s="7" t="s">
        <v>1300</v>
      </c>
      <c r="B2287" t="s">
        <v>1</v>
      </c>
      <c r="C2287">
        <v>95.08</v>
      </c>
      <c r="D2287" t="s">
        <v>1301</v>
      </c>
      <c r="E2287" t="s">
        <v>1302</v>
      </c>
      <c r="F2287" t="s">
        <v>17</v>
      </c>
      <c r="G2287" t="s">
        <v>158</v>
      </c>
      <c r="H2287" t="str" cm="1">
        <f t="array" ref="H2287:I2287">_xlfn.TEXTSPLIT(SUBSTITUTE(D2287,"樓",""),"/",,,0)</f>
        <v>18</v>
      </c>
      <c r="I2287" t="str">
        <v>19</v>
      </c>
      <c r="J2287" cm="1">
        <f t="array" ref="J2287">GetNumByUnit(E2287,"房")</f>
        <v>2</v>
      </c>
      <c r="K2287" cm="1">
        <f t="array" ref="K2287">GetNumByUnit(E2287,"廳")</f>
        <v>3</v>
      </c>
      <c r="L2287" cm="1">
        <f t="array" ref="L2287">GetNumByUnit(E2287,"衛")</f>
        <v>2</v>
      </c>
      <c r="M2287" t="str">
        <f t="shared" si="140"/>
        <v xml:space="preserve">台北市北投區泉源路  </v>
      </c>
      <c r="N2287" t="str">
        <f t="shared" si="141"/>
        <v>台北市</v>
      </c>
      <c r="O2287">
        <f t="shared" si="142"/>
        <v>140000</v>
      </c>
      <c r="P2287" t="str">
        <f>_xlfn.XLOOKUP(N2287,區隔!$B$3:$B$20,區隔!C$3:C$20,0)</f>
        <v>北部</v>
      </c>
      <c r="Q2287" t="str">
        <f>LOOKUP(C2287,區隔!$F$3:$F$5,區隔!$E$3:$E$5)</f>
        <v>大坪數</v>
      </c>
      <c r="R2287">
        <f t="shared" si="143"/>
        <v>20</v>
      </c>
    </row>
    <row r="2288" spans="1:18" x14ac:dyDescent="0.3">
      <c r="A2288" s="7" t="s">
        <v>4552</v>
      </c>
      <c r="B2288" t="s">
        <v>1</v>
      </c>
      <c r="C2288">
        <v>25.29</v>
      </c>
      <c r="D2288" t="s">
        <v>457</v>
      </c>
      <c r="E2288" t="s">
        <v>53</v>
      </c>
      <c r="F2288" t="s">
        <v>1863</v>
      </c>
      <c r="G2288" t="s">
        <v>722</v>
      </c>
      <c r="H2288" t="str" cm="1">
        <f t="array" ref="H2288:I2288">_xlfn.TEXTSPLIT(SUBSTITUTE(D2288,"樓",""),"/",,,0)</f>
        <v>5</v>
      </c>
      <c r="I2288" t="str">
        <v>19</v>
      </c>
      <c r="J2288" cm="1">
        <f t="array" ref="J2288">GetNumByUnit(E2288,"房")</f>
        <v>3</v>
      </c>
      <c r="K2288" cm="1">
        <f t="array" ref="K2288">GetNumByUnit(E2288,"廳")</f>
        <v>2</v>
      </c>
      <c r="L2288" cm="1">
        <f t="array" ref="L2288">GetNumByUnit(E2288,"衛")</f>
        <v>2</v>
      </c>
      <c r="M2288" t="str">
        <f t="shared" si="140"/>
        <v xml:space="preserve">新北市土城區學府路一段  </v>
      </c>
      <c r="N2288" t="str">
        <f t="shared" si="141"/>
        <v>新北市</v>
      </c>
      <c r="O2288">
        <f t="shared" si="142"/>
        <v>34000</v>
      </c>
      <c r="P2288" t="str">
        <f>_xlfn.XLOOKUP(N2288,區隔!$B$3:$B$20,區隔!C$3:C$20,0)</f>
        <v>北部</v>
      </c>
      <c r="Q2288" t="str">
        <f>LOOKUP(C2288,區隔!$F$3:$F$5,區隔!$E$3:$E$5)</f>
        <v>中坪數</v>
      </c>
      <c r="R2288">
        <f t="shared" si="143"/>
        <v>20</v>
      </c>
    </row>
    <row r="2289" spans="1:18" x14ac:dyDescent="0.3">
      <c r="A2289" s="7" t="s">
        <v>4553</v>
      </c>
      <c r="B2289" t="s">
        <v>1</v>
      </c>
      <c r="C2289">
        <v>72.58</v>
      </c>
      <c r="D2289" t="s">
        <v>344</v>
      </c>
      <c r="E2289" t="s">
        <v>4554</v>
      </c>
      <c r="F2289" t="s">
        <v>1481</v>
      </c>
      <c r="G2289" t="s">
        <v>674</v>
      </c>
      <c r="H2289" t="str" cm="1">
        <f t="array" ref="H2289:I2289">_xlfn.TEXTSPLIT(SUBSTITUTE(D2289,"樓",""),"/",,,0)</f>
        <v>1-3</v>
      </c>
      <c r="I2289" t="str">
        <v>3</v>
      </c>
      <c r="J2289" cm="1">
        <f t="array" ref="J2289">GetNumByUnit(E2289,"房")</f>
        <v>8</v>
      </c>
      <c r="K2289" cm="1">
        <f t="array" ref="K2289">GetNumByUnit(E2289,"廳")</f>
        <v>2</v>
      </c>
      <c r="L2289" cm="1">
        <f t="array" ref="L2289">GetNumByUnit(E2289,"衛")</f>
        <v>6</v>
      </c>
      <c r="M2289" t="str">
        <f t="shared" si="140"/>
        <v xml:space="preserve">台南市北區文賢路  </v>
      </c>
      <c r="N2289" t="str">
        <f t="shared" si="141"/>
        <v>台南市</v>
      </c>
      <c r="O2289">
        <f t="shared" si="142"/>
        <v>53000</v>
      </c>
      <c r="P2289" t="str">
        <f>_xlfn.XLOOKUP(N2289,區隔!$B$3:$B$20,區隔!C$3:C$20,0)</f>
        <v>南部</v>
      </c>
      <c r="Q2289" t="str">
        <f>LOOKUP(C2289,區隔!$F$3:$F$5,區隔!$E$3:$E$5)</f>
        <v>大坪數</v>
      </c>
      <c r="R2289">
        <f t="shared" si="143"/>
        <v>10</v>
      </c>
    </row>
    <row r="2290" spans="1:18" x14ac:dyDescent="0.3">
      <c r="A2290" s="7" t="s">
        <v>1303</v>
      </c>
      <c r="B2290" t="s">
        <v>1</v>
      </c>
      <c r="C2290">
        <v>60.99</v>
      </c>
      <c r="D2290" t="s">
        <v>1304</v>
      </c>
      <c r="E2290" t="s">
        <v>51</v>
      </c>
      <c r="F2290" t="s">
        <v>1305</v>
      </c>
      <c r="G2290" t="s">
        <v>881</v>
      </c>
      <c r="H2290" t="str" cm="1">
        <f t="array" ref="H2290:I2290">_xlfn.TEXTSPLIT(SUBSTITUTE(D2290,"樓",""),"/",,,0)</f>
        <v>-1</v>
      </c>
      <c r="I2290" t="str">
        <v>2</v>
      </c>
      <c r="J2290" cm="1">
        <f t="array" ref="J2290">GetNumByUnit(E2290,"房")</f>
        <v>2</v>
      </c>
      <c r="K2290" cm="1">
        <f t="array" ref="K2290">GetNumByUnit(E2290,"廳")</f>
        <v>2</v>
      </c>
      <c r="L2290" cm="1">
        <f t="array" ref="L2290">GetNumByUnit(E2290,"衛")</f>
        <v>2</v>
      </c>
      <c r="M2290" t="str">
        <f t="shared" si="140"/>
        <v xml:space="preserve"> 台北市士林區仰德大道三段  </v>
      </c>
      <c r="N2290" t="str">
        <f t="shared" si="141"/>
        <v>台北市</v>
      </c>
      <c r="O2290">
        <f t="shared" si="142"/>
        <v>155000</v>
      </c>
      <c r="P2290" t="str">
        <f>_xlfn.XLOOKUP(N2290,區隔!$B$3:$B$20,區隔!C$3:C$20,0)</f>
        <v>北部</v>
      </c>
      <c r="Q2290" t="str">
        <f>LOOKUP(C2290,區隔!$F$3:$F$5,區隔!$E$3:$E$5)</f>
        <v>大坪數</v>
      </c>
      <c r="R2290">
        <f t="shared" si="143"/>
        <v>10</v>
      </c>
    </row>
    <row r="2291" spans="1:18" x14ac:dyDescent="0.3">
      <c r="A2291" s="7" t="s">
        <v>4555</v>
      </c>
      <c r="B2291" t="s">
        <v>1</v>
      </c>
      <c r="C2291">
        <v>36</v>
      </c>
      <c r="D2291" t="s">
        <v>81</v>
      </c>
      <c r="E2291" t="s">
        <v>478</v>
      </c>
      <c r="F2291" t="s">
        <v>4556</v>
      </c>
      <c r="G2291" t="s">
        <v>999</v>
      </c>
      <c r="H2291" t="str" cm="1">
        <f t="array" ref="H2291:I2291">_xlfn.TEXTSPLIT(SUBSTITUTE(D2291,"樓",""),"/",,,0)</f>
        <v>4</v>
      </c>
      <c r="I2291" t="str">
        <v>14</v>
      </c>
      <c r="J2291" cm="1">
        <f t="array" ref="J2291">GetNumByUnit(E2291,"房")</f>
        <v>2</v>
      </c>
      <c r="K2291" cm="1">
        <f t="array" ref="K2291">GetNumByUnit(E2291,"廳")</f>
        <v>2</v>
      </c>
      <c r="L2291" cm="1">
        <f t="array" ref="L2291">GetNumByUnit(E2291,"衛")</f>
        <v>1</v>
      </c>
      <c r="M2291" t="str">
        <f t="shared" si="140"/>
        <v xml:space="preserve"> 新竹縣竹北市日興一街  </v>
      </c>
      <c r="N2291" t="str">
        <f t="shared" si="141"/>
        <v>新竹縣</v>
      </c>
      <c r="O2291">
        <f t="shared" si="142"/>
        <v>26000</v>
      </c>
      <c r="P2291" t="str">
        <f>_xlfn.XLOOKUP(N2291,區隔!$B$3:$B$20,區隔!C$3:C$20,0)</f>
        <v>北部</v>
      </c>
      <c r="Q2291" t="str">
        <f>LOOKUP(C2291,區隔!$F$3:$F$5,區隔!$E$3:$E$5)</f>
        <v>大坪數</v>
      </c>
      <c r="R2291">
        <f t="shared" si="143"/>
        <v>20</v>
      </c>
    </row>
    <row r="2292" spans="1:18" x14ac:dyDescent="0.3">
      <c r="A2292" s="7" t="s">
        <v>1306</v>
      </c>
      <c r="B2292" t="s">
        <v>1</v>
      </c>
      <c r="C2292">
        <v>42.2</v>
      </c>
      <c r="D2292" t="s">
        <v>68</v>
      </c>
      <c r="E2292" t="s">
        <v>187</v>
      </c>
      <c r="F2292" t="s">
        <v>873</v>
      </c>
      <c r="G2292" t="s">
        <v>112</v>
      </c>
      <c r="H2292" t="str" cm="1">
        <f t="array" ref="H2292:I2292">_xlfn.TEXTSPLIT(SUBSTITUTE(D2292,"樓",""),"/",,,0)</f>
        <v>4</v>
      </c>
      <c r="I2292" t="str">
        <v>7</v>
      </c>
      <c r="J2292" cm="1">
        <f t="array" ref="J2292">GetNumByUnit(E2292,"房")</f>
        <v>3</v>
      </c>
      <c r="K2292" cm="1">
        <f t="array" ref="K2292">GetNumByUnit(E2292,"廳")</f>
        <v>2</v>
      </c>
      <c r="L2292" cm="1">
        <f t="array" ref="L2292">GetNumByUnit(E2292,"衛")</f>
        <v>1</v>
      </c>
      <c r="M2292" t="str">
        <f t="shared" si="140"/>
        <v xml:space="preserve">台北市北投區榮華一路  </v>
      </c>
      <c r="N2292" t="str">
        <f t="shared" si="141"/>
        <v>台北市</v>
      </c>
      <c r="O2292">
        <f t="shared" si="142"/>
        <v>60000</v>
      </c>
      <c r="P2292" t="str">
        <f>_xlfn.XLOOKUP(N2292,區隔!$B$3:$B$20,區隔!C$3:C$20,0)</f>
        <v>北部</v>
      </c>
      <c r="Q2292" t="str">
        <f>LOOKUP(C2292,區隔!$F$3:$F$5,區隔!$E$3:$E$5)</f>
        <v>大坪數</v>
      </c>
      <c r="R2292">
        <f t="shared" si="143"/>
        <v>10</v>
      </c>
    </row>
    <row r="2293" spans="1:18" x14ac:dyDescent="0.3">
      <c r="A2293" s="7" t="s">
        <v>1307</v>
      </c>
      <c r="B2293" t="s">
        <v>1</v>
      </c>
      <c r="C2293">
        <v>65.5</v>
      </c>
      <c r="D2293" t="s">
        <v>1308</v>
      </c>
      <c r="E2293" t="s">
        <v>66</v>
      </c>
      <c r="F2293" t="s">
        <v>322</v>
      </c>
      <c r="G2293" t="s">
        <v>692</v>
      </c>
      <c r="H2293" t="str" cm="1">
        <f t="array" ref="H2293:I2293">_xlfn.TEXTSPLIT(SUBSTITUTE(D2293,"樓",""),"/",,,0)</f>
        <v>22</v>
      </c>
      <c r="I2293" t="str">
        <v>29</v>
      </c>
      <c r="J2293" cm="1">
        <f t="array" ref="J2293">GetNumByUnit(E2293,"房")</f>
        <v>4</v>
      </c>
      <c r="K2293" cm="1">
        <f t="array" ref="K2293">GetNumByUnit(E2293,"廳")</f>
        <v>2</v>
      </c>
      <c r="L2293" cm="1">
        <f t="array" ref="L2293">GetNumByUnit(E2293,"衛")</f>
        <v>2</v>
      </c>
      <c r="M2293" t="str">
        <f t="shared" si="140"/>
        <v xml:space="preserve">台北市文山區木柵路三段  </v>
      </c>
      <c r="N2293" t="str">
        <f t="shared" si="141"/>
        <v>台北市</v>
      </c>
      <c r="O2293">
        <f t="shared" si="142"/>
        <v>83000</v>
      </c>
      <c r="P2293" t="str">
        <f>_xlfn.XLOOKUP(N2293,區隔!$B$3:$B$20,區隔!C$3:C$20,0)</f>
        <v>北部</v>
      </c>
      <c r="Q2293" t="str">
        <f>LOOKUP(C2293,區隔!$F$3:$F$5,區隔!$E$3:$E$5)</f>
        <v>大坪數</v>
      </c>
      <c r="R2293">
        <f t="shared" si="143"/>
        <v>30</v>
      </c>
    </row>
    <row r="2294" spans="1:18" x14ac:dyDescent="0.3">
      <c r="A2294" s="7" t="s">
        <v>1309</v>
      </c>
      <c r="B2294" t="s">
        <v>1</v>
      </c>
      <c r="C2294">
        <v>8</v>
      </c>
      <c r="D2294" t="s">
        <v>88</v>
      </c>
      <c r="E2294" t="s">
        <v>547</v>
      </c>
      <c r="F2294" t="s">
        <v>286</v>
      </c>
      <c r="G2294" t="s">
        <v>856</v>
      </c>
      <c r="H2294" t="str" cm="1">
        <f t="array" ref="H2294:I2294">_xlfn.TEXTSPLIT(SUBSTITUTE(D2294,"樓",""),"/",,,0)</f>
        <v>2</v>
      </c>
      <c r="I2294" t="str">
        <v>5</v>
      </c>
      <c r="J2294" cm="1">
        <f t="array" ref="J2294">GetNumByUnit(E2294,"房")</f>
        <v>1</v>
      </c>
      <c r="K2294" t="str" cm="1">
        <f t="array" ref="K2294">GetNumByUnit(E2294,"廳")</f>
        <v/>
      </c>
      <c r="L2294" t="str" cm="1">
        <f t="array" ref="L2294">GetNumByUnit(E2294,"衛")</f>
        <v/>
      </c>
      <c r="M2294" t="str">
        <f t="shared" si="140"/>
        <v xml:space="preserve">台北市內湖區內湖路一段  </v>
      </c>
      <c r="N2294" t="str">
        <f t="shared" si="141"/>
        <v>台北市</v>
      </c>
      <c r="O2294">
        <f t="shared" si="142"/>
        <v>9500</v>
      </c>
      <c r="P2294" t="str">
        <f>_xlfn.XLOOKUP(N2294,區隔!$B$3:$B$20,區隔!C$3:C$20,0)</f>
        <v>北部</v>
      </c>
      <c r="Q2294" t="str">
        <f>LOOKUP(C2294,區隔!$F$3:$F$5,區隔!$E$3:$E$5)</f>
        <v>小坪數</v>
      </c>
      <c r="R2294">
        <f t="shared" si="143"/>
        <v>10</v>
      </c>
    </row>
    <row r="2295" spans="1:18" x14ac:dyDescent="0.3">
      <c r="A2295" s="7" t="s">
        <v>4557</v>
      </c>
      <c r="B2295" t="s">
        <v>1</v>
      </c>
      <c r="C2295">
        <v>33.21</v>
      </c>
      <c r="D2295" t="s">
        <v>129</v>
      </c>
      <c r="E2295" t="s">
        <v>187</v>
      </c>
      <c r="F2295" t="s">
        <v>1775</v>
      </c>
      <c r="G2295" t="s">
        <v>41</v>
      </c>
      <c r="H2295" t="str" cm="1">
        <f t="array" ref="H2295:I2295">_xlfn.TEXTSPLIT(SUBSTITUTE(D2295,"樓",""),"/",,,0)</f>
        <v>9</v>
      </c>
      <c r="I2295" t="str">
        <v>12</v>
      </c>
      <c r="J2295" cm="1">
        <f t="array" ref="J2295">GetNumByUnit(E2295,"房")</f>
        <v>3</v>
      </c>
      <c r="K2295" cm="1">
        <f t="array" ref="K2295">GetNumByUnit(E2295,"廳")</f>
        <v>2</v>
      </c>
      <c r="L2295" cm="1">
        <f t="array" ref="L2295">GetNumByUnit(E2295,"衛")</f>
        <v>1</v>
      </c>
      <c r="M2295" t="str">
        <f t="shared" si="140"/>
        <v xml:space="preserve">新北市新莊區昌德街  </v>
      </c>
      <c r="N2295" t="str">
        <f t="shared" si="141"/>
        <v>新北市</v>
      </c>
      <c r="O2295">
        <f t="shared" si="142"/>
        <v>45000</v>
      </c>
      <c r="P2295" t="str">
        <f>_xlfn.XLOOKUP(N2295,區隔!$B$3:$B$20,區隔!C$3:C$20,0)</f>
        <v>北部</v>
      </c>
      <c r="Q2295" t="str">
        <f>LOOKUP(C2295,區隔!$F$3:$F$5,區隔!$E$3:$E$5)</f>
        <v>大坪數</v>
      </c>
      <c r="R2295">
        <f t="shared" si="143"/>
        <v>20</v>
      </c>
    </row>
    <row r="2296" spans="1:18" x14ac:dyDescent="0.3">
      <c r="A2296" s="7" t="s">
        <v>4558</v>
      </c>
      <c r="B2296" t="s">
        <v>1</v>
      </c>
      <c r="C2296">
        <v>45.53</v>
      </c>
      <c r="D2296" t="s">
        <v>442</v>
      </c>
      <c r="E2296" t="s">
        <v>285</v>
      </c>
      <c r="F2296" t="s">
        <v>2105</v>
      </c>
      <c r="G2296" t="s">
        <v>23</v>
      </c>
      <c r="H2296" t="str" cm="1">
        <f t="array" ref="H2296:I2296">_xlfn.TEXTSPLIT(SUBSTITUTE(D2296,"樓",""),"/",,,0)</f>
        <v>5</v>
      </c>
      <c r="I2296" t="str">
        <v>7</v>
      </c>
      <c r="J2296" cm="1">
        <f t="array" ref="J2296">GetNumByUnit(E2296,"房")</f>
        <v>4</v>
      </c>
      <c r="K2296" cm="1">
        <f t="array" ref="K2296">GetNumByUnit(E2296,"廳")</f>
        <v>1</v>
      </c>
      <c r="L2296" cm="1">
        <f t="array" ref="L2296">GetNumByUnit(E2296,"衛")</f>
        <v>2</v>
      </c>
      <c r="M2296" t="str">
        <f t="shared" si="140"/>
        <v xml:space="preserve">新北市新店區中央三街  </v>
      </c>
      <c r="N2296" t="str">
        <f t="shared" si="141"/>
        <v>新北市</v>
      </c>
      <c r="O2296">
        <f t="shared" si="142"/>
        <v>40000</v>
      </c>
      <c r="P2296" t="str">
        <f>_xlfn.XLOOKUP(N2296,區隔!$B$3:$B$20,區隔!C$3:C$20,0)</f>
        <v>北部</v>
      </c>
      <c r="Q2296" t="str">
        <f>LOOKUP(C2296,區隔!$F$3:$F$5,區隔!$E$3:$E$5)</f>
        <v>大坪數</v>
      </c>
      <c r="R2296">
        <f t="shared" si="143"/>
        <v>10</v>
      </c>
    </row>
    <row r="2297" spans="1:18" x14ac:dyDescent="0.3">
      <c r="A2297" s="7" t="s">
        <v>4559</v>
      </c>
      <c r="B2297" t="s">
        <v>1</v>
      </c>
      <c r="C2297">
        <v>22.22</v>
      </c>
      <c r="D2297" t="s">
        <v>284</v>
      </c>
      <c r="E2297" t="s">
        <v>61</v>
      </c>
      <c r="F2297" t="s">
        <v>4560</v>
      </c>
      <c r="G2297" t="s">
        <v>1482</v>
      </c>
      <c r="H2297" t="str" cm="1">
        <f t="array" ref="H2297:I2297">_xlfn.TEXTSPLIT(SUBSTITUTE(D2297,"樓",""),"/",,,0)</f>
        <v>1-2</v>
      </c>
      <c r="I2297" t="str">
        <v>2</v>
      </c>
      <c r="J2297" cm="1">
        <f t="array" ref="J2297">GetNumByUnit(E2297,"房")</f>
        <v>2</v>
      </c>
      <c r="K2297" cm="1">
        <f t="array" ref="K2297">GetNumByUnit(E2297,"廳")</f>
        <v>2</v>
      </c>
      <c r="L2297" cm="1">
        <f t="array" ref="L2297">GetNumByUnit(E2297,"衛")</f>
        <v>1</v>
      </c>
      <c r="M2297" t="str">
        <f t="shared" si="140"/>
        <v xml:space="preserve">台南市東區新樓街  </v>
      </c>
      <c r="N2297" t="str">
        <f t="shared" si="141"/>
        <v>台南市</v>
      </c>
      <c r="O2297">
        <f t="shared" si="142"/>
        <v>19800</v>
      </c>
      <c r="P2297" t="str">
        <f>_xlfn.XLOOKUP(N2297,區隔!$B$3:$B$20,區隔!C$3:C$20,0)</f>
        <v>南部</v>
      </c>
      <c r="Q2297" t="str">
        <f>LOOKUP(C2297,區隔!$F$3:$F$5,區隔!$E$3:$E$5)</f>
        <v>中坪數</v>
      </c>
      <c r="R2297">
        <f t="shared" si="143"/>
        <v>10</v>
      </c>
    </row>
    <row r="2298" spans="1:18" x14ac:dyDescent="0.3">
      <c r="A2298" s="7" t="s">
        <v>4561</v>
      </c>
      <c r="B2298" t="s">
        <v>1</v>
      </c>
      <c r="C2298">
        <v>9.4700000000000006</v>
      </c>
      <c r="D2298" t="s">
        <v>442</v>
      </c>
      <c r="E2298" t="s">
        <v>443</v>
      </c>
      <c r="F2298" t="s">
        <v>4562</v>
      </c>
      <c r="G2298" t="s">
        <v>910</v>
      </c>
      <c r="H2298" t="str" cm="1">
        <f t="array" ref="H2298:I2298">_xlfn.TEXTSPLIT(SUBSTITUTE(D2298,"樓",""),"/",,,0)</f>
        <v>5</v>
      </c>
      <c r="I2298" t="str">
        <v>7</v>
      </c>
      <c r="J2298" cm="1">
        <f t="array" ref="J2298">GetNumByUnit(E2298,"房")</f>
        <v>1</v>
      </c>
      <c r="K2298" cm="1">
        <f t="array" ref="K2298">GetNumByUnit(E2298,"廳")</f>
        <v>1</v>
      </c>
      <c r="L2298" cm="1">
        <f t="array" ref="L2298">GetNumByUnit(E2298,"衛")</f>
        <v>1</v>
      </c>
      <c r="M2298" t="str">
        <f t="shared" si="140"/>
        <v xml:space="preserve">新竹縣竹北市縣政七街  </v>
      </c>
      <c r="N2298" t="str">
        <f t="shared" si="141"/>
        <v>新竹縣</v>
      </c>
      <c r="O2298">
        <f t="shared" si="142"/>
        <v>17000</v>
      </c>
      <c r="P2298" t="str">
        <f>_xlfn.XLOOKUP(N2298,區隔!$B$3:$B$20,區隔!C$3:C$20,0)</f>
        <v>北部</v>
      </c>
      <c r="Q2298" t="str">
        <f>LOOKUP(C2298,區隔!$F$3:$F$5,區隔!$E$3:$E$5)</f>
        <v>小坪數</v>
      </c>
      <c r="R2298">
        <f t="shared" si="143"/>
        <v>10</v>
      </c>
    </row>
    <row r="2299" spans="1:18" x14ac:dyDescent="0.3">
      <c r="A2299" s="7" t="s">
        <v>4563</v>
      </c>
      <c r="B2299" t="s">
        <v>1</v>
      </c>
      <c r="C2299">
        <v>129.15</v>
      </c>
      <c r="D2299" t="s">
        <v>267</v>
      </c>
      <c r="E2299" t="s">
        <v>183</v>
      </c>
      <c r="F2299" t="s">
        <v>3177</v>
      </c>
      <c r="G2299" t="s">
        <v>76</v>
      </c>
      <c r="H2299" t="str" cm="1">
        <f t="array" ref="H2299:I2299">_xlfn.TEXTSPLIT(SUBSTITUTE(D2299,"樓",""),"/",,,0)</f>
        <v>20</v>
      </c>
      <c r="I2299" t="str">
        <v>25</v>
      </c>
      <c r="J2299" cm="1">
        <f t="array" ref="J2299">GetNumByUnit(E2299,"房")</f>
        <v>4</v>
      </c>
      <c r="K2299" cm="1">
        <f t="array" ref="K2299">GetNumByUnit(E2299,"廳")</f>
        <v>2</v>
      </c>
      <c r="L2299" cm="1">
        <f t="array" ref="L2299">GetNumByUnit(E2299,"衛")</f>
        <v>3</v>
      </c>
      <c r="M2299" t="str">
        <f t="shared" si="140"/>
        <v xml:space="preserve">台中市西屯區青海路二段  </v>
      </c>
      <c r="N2299" t="str">
        <f t="shared" si="141"/>
        <v>台中市</v>
      </c>
      <c r="O2299">
        <f t="shared" si="142"/>
        <v>86000</v>
      </c>
      <c r="P2299" t="str">
        <f>_xlfn.XLOOKUP(N2299,區隔!$B$3:$B$20,區隔!C$3:C$20,0)</f>
        <v>中部</v>
      </c>
      <c r="Q2299" t="str">
        <f>LOOKUP(C2299,區隔!$F$3:$F$5,區隔!$E$3:$E$5)</f>
        <v>大坪數</v>
      </c>
      <c r="R2299">
        <f t="shared" si="143"/>
        <v>30</v>
      </c>
    </row>
    <row r="2300" spans="1:18" x14ac:dyDescent="0.3">
      <c r="A2300" s="7" t="s">
        <v>1311</v>
      </c>
      <c r="B2300" t="s">
        <v>1</v>
      </c>
      <c r="C2300">
        <v>10.86</v>
      </c>
      <c r="D2300" t="s">
        <v>129</v>
      </c>
      <c r="E2300" t="s">
        <v>56</v>
      </c>
      <c r="F2300" t="s">
        <v>416</v>
      </c>
      <c r="G2300" t="s">
        <v>999</v>
      </c>
      <c r="H2300" t="str" cm="1">
        <f t="array" ref="H2300:I2300">_xlfn.TEXTSPLIT(SUBSTITUTE(D2300,"樓",""),"/",,,0)</f>
        <v>9</v>
      </c>
      <c r="I2300" t="str">
        <v>12</v>
      </c>
      <c r="J2300" cm="1">
        <f t="array" ref="J2300">GetNumByUnit(E2300,"房")</f>
        <v>1</v>
      </c>
      <c r="K2300" cm="1">
        <f t="array" ref="K2300">GetNumByUnit(E2300,"廳")</f>
        <v>1</v>
      </c>
      <c r="L2300" cm="1">
        <f t="array" ref="L2300">GetNumByUnit(E2300,"衛")</f>
        <v>1</v>
      </c>
      <c r="M2300" t="str">
        <f t="shared" si="140"/>
        <v xml:space="preserve">台北市中山區長安東路二段  </v>
      </c>
      <c r="N2300" t="str">
        <f t="shared" si="141"/>
        <v>台北市</v>
      </c>
      <c r="O2300">
        <f t="shared" si="142"/>
        <v>26000</v>
      </c>
      <c r="P2300" t="str">
        <f>_xlfn.XLOOKUP(N2300,區隔!$B$3:$B$20,區隔!C$3:C$20,0)</f>
        <v>北部</v>
      </c>
      <c r="Q2300" t="str">
        <f>LOOKUP(C2300,區隔!$F$3:$F$5,區隔!$E$3:$E$5)</f>
        <v>小坪數</v>
      </c>
      <c r="R2300">
        <f t="shared" si="143"/>
        <v>20</v>
      </c>
    </row>
    <row r="2301" spans="1:18" x14ac:dyDescent="0.3">
      <c r="A2301" s="7" t="s">
        <v>4564</v>
      </c>
      <c r="B2301" t="s">
        <v>1</v>
      </c>
      <c r="C2301">
        <v>49.51</v>
      </c>
      <c r="D2301" t="s">
        <v>616</v>
      </c>
      <c r="E2301" t="s">
        <v>53</v>
      </c>
      <c r="F2301" t="s">
        <v>4565</v>
      </c>
      <c r="G2301" t="s">
        <v>1497</v>
      </c>
      <c r="H2301" t="str" cm="1">
        <f t="array" ref="H2301:I2301">_xlfn.TEXTSPLIT(SUBSTITUTE(D2301,"樓",""),"/",,,0)</f>
        <v>8</v>
      </c>
      <c r="I2301" t="str">
        <v>14</v>
      </c>
      <c r="J2301" cm="1">
        <f t="array" ref="J2301">GetNumByUnit(E2301,"房")</f>
        <v>3</v>
      </c>
      <c r="K2301" cm="1">
        <f t="array" ref="K2301">GetNumByUnit(E2301,"廳")</f>
        <v>2</v>
      </c>
      <c r="L2301" cm="1">
        <f t="array" ref="L2301">GetNumByUnit(E2301,"衛")</f>
        <v>2</v>
      </c>
      <c r="M2301" t="str">
        <f t="shared" si="140"/>
        <v xml:space="preserve"> 新北市淡水區淡金路二段  </v>
      </c>
      <c r="N2301" t="str">
        <f t="shared" si="141"/>
        <v>新北市</v>
      </c>
      <c r="O2301">
        <f t="shared" si="142"/>
        <v>28500</v>
      </c>
      <c r="P2301" t="str">
        <f>_xlfn.XLOOKUP(N2301,區隔!$B$3:$B$20,區隔!C$3:C$20,0)</f>
        <v>北部</v>
      </c>
      <c r="Q2301" t="str">
        <f>LOOKUP(C2301,區隔!$F$3:$F$5,區隔!$E$3:$E$5)</f>
        <v>大坪數</v>
      </c>
      <c r="R2301">
        <f t="shared" si="143"/>
        <v>20</v>
      </c>
    </row>
    <row r="2302" spans="1:18" x14ac:dyDescent="0.3">
      <c r="A2302" s="7" t="s">
        <v>1312</v>
      </c>
      <c r="B2302" t="s">
        <v>1</v>
      </c>
      <c r="C2302">
        <v>102.38</v>
      </c>
      <c r="D2302" t="s">
        <v>616</v>
      </c>
      <c r="E2302" t="s">
        <v>193</v>
      </c>
      <c r="F2302" t="s">
        <v>598</v>
      </c>
      <c r="G2302" t="s">
        <v>1313</v>
      </c>
      <c r="H2302" t="str" cm="1">
        <f t="array" ref="H2302:I2302">_xlfn.TEXTSPLIT(SUBSTITUTE(D2302,"樓",""),"/",,,0)</f>
        <v>8</v>
      </c>
      <c r="I2302" t="str">
        <v>14</v>
      </c>
      <c r="J2302" cm="1">
        <f t="array" ref="J2302">GetNumByUnit(E2302,"房")</f>
        <v>4</v>
      </c>
      <c r="K2302" cm="1">
        <f t="array" ref="K2302">GetNumByUnit(E2302,"廳")</f>
        <v>2</v>
      </c>
      <c r="L2302" cm="1">
        <f t="array" ref="L2302">GetNumByUnit(E2302,"衛")</f>
        <v>2</v>
      </c>
      <c r="M2302" t="str">
        <f t="shared" si="140"/>
        <v xml:space="preserve">台北市大安區杭州南路二段  </v>
      </c>
      <c r="N2302" t="str">
        <f t="shared" si="141"/>
        <v>台北市</v>
      </c>
      <c r="O2302">
        <f t="shared" si="142"/>
        <v>308000</v>
      </c>
      <c r="P2302" t="str">
        <f>_xlfn.XLOOKUP(N2302,區隔!$B$3:$B$20,區隔!C$3:C$20,0)</f>
        <v>北部</v>
      </c>
      <c r="Q2302" t="str">
        <f>LOOKUP(C2302,區隔!$F$3:$F$5,區隔!$E$3:$E$5)</f>
        <v>大坪數</v>
      </c>
      <c r="R2302">
        <f t="shared" si="143"/>
        <v>20</v>
      </c>
    </row>
    <row r="2303" spans="1:18" x14ac:dyDescent="0.3">
      <c r="A2303" s="7" t="s">
        <v>4566</v>
      </c>
      <c r="B2303" t="s">
        <v>1</v>
      </c>
      <c r="C2303">
        <v>46.87</v>
      </c>
      <c r="D2303" t="s">
        <v>57</v>
      </c>
      <c r="E2303" t="s">
        <v>53</v>
      </c>
      <c r="F2303" t="s">
        <v>3829</v>
      </c>
      <c r="G2303" t="s">
        <v>228</v>
      </c>
      <c r="H2303" t="str" cm="1">
        <f t="array" ref="H2303:I2303">_xlfn.TEXTSPLIT(SUBSTITUTE(D2303,"樓",""),"/",,,0)</f>
        <v>12</v>
      </c>
      <c r="I2303" t="str">
        <v>12</v>
      </c>
      <c r="J2303" cm="1">
        <f t="array" ref="J2303">GetNumByUnit(E2303,"房")</f>
        <v>3</v>
      </c>
      <c r="K2303" cm="1">
        <f t="array" ref="K2303">GetNumByUnit(E2303,"廳")</f>
        <v>2</v>
      </c>
      <c r="L2303" cm="1">
        <f t="array" ref="L2303">GetNumByUnit(E2303,"衛")</f>
        <v>2</v>
      </c>
      <c r="M2303" t="str">
        <f t="shared" si="140"/>
        <v xml:space="preserve">高雄市苓雅區四維四路  </v>
      </c>
      <c r="N2303" t="str">
        <f t="shared" si="141"/>
        <v>高雄市</v>
      </c>
      <c r="O2303">
        <f t="shared" si="142"/>
        <v>35000</v>
      </c>
      <c r="P2303" t="str">
        <f>_xlfn.XLOOKUP(N2303,區隔!$B$3:$B$20,區隔!C$3:C$20,0)</f>
        <v>南部</v>
      </c>
      <c r="Q2303" t="str">
        <f>LOOKUP(C2303,區隔!$F$3:$F$5,區隔!$E$3:$E$5)</f>
        <v>大坪數</v>
      </c>
      <c r="R2303">
        <f t="shared" si="143"/>
        <v>20</v>
      </c>
    </row>
    <row r="2304" spans="1:18" x14ac:dyDescent="0.3">
      <c r="A2304" s="7" t="s">
        <v>4567</v>
      </c>
      <c r="B2304" t="s">
        <v>1</v>
      </c>
      <c r="C2304">
        <v>34.479999999999997</v>
      </c>
      <c r="D2304" t="s">
        <v>63</v>
      </c>
      <c r="E2304" t="s">
        <v>204</v>
      </c>
      <c r="F2304" t="s">
        <v>3371</v>
      </c>
      <c r="G2304" t="s">
        <v>331</v>
      </c>
      <c r="H2304" t="str" cm="1">
        <f t="array" ref="H2304:I2304">_xlfn.TEXTSPLIT(SUBSTITUTE(D2304,"樓",""),"/",,,0)</f>
        <v>5</v>
      </c>
      <c r="I2304" t="str">
        <v>5</v>
      </c>
      <c r="J2304" cm="1">
        <f t="array" ref="J2304">GetNumByUnit(E2304,"房")</f>
        <v>3</v>
      </c>
      <c r="K2304" cm="1">
        <f t="array" ref="K2304">GetNumByUnit(E2304,"廳")</f>
        <v>3</v>
      </c>
      <c r="L2304" cm="1">
        <f t="array" ref="L2304">GetNumByUnit(E2304,"衛")</f>
        <v>2</v>
      </c>
      <c r="M2304" t="str">
        <f t="shared" si="140"/>
        <v xml:space="preserve">高雄市苓雅區正言路  </v>
      </c>
      <c r="N2304" t="str">
        <f t="shared" si="141"/>
        <v>高雄市</v>
      </c>
      <c r="O2304">
        <f t="shared" si="142"/>
        <v>15000</v>
      </c>
      <c r="P2304" t="str">
        <f>_xlfn.XLOOKUP(N2304,區隔!$B$3:$B$20,區隔!C$3:C$20,0)</f>
        <v>南部</v>
      </c>
      <c r="Q2304" t="str">
        <f>LOOKUP(C2304,區隔!$F$3:$F$5,區隔!$E$3:$E$5)</f>
        <v>大坪數</v>
      </c>
      <c r="R2304">
        <f t="shared" si="143"/>
        <v>10</v>
      </c>
    </row>
    <row r="2305" spans="1:18" x14ac:dyDescent="0.3">
      <c r="A2305" s="7" t="s">
        <v>4568</v>
      </c>
      <c r="B2305" t="s">
        <v>1</v>
      </c>
      <c r="C2305">
        <v>8</v>
      </c>
      <c r="D2305" t="s">
        <v>295</v>
      </c>
      <c r="E2305" t="s">
        <v>56</v>
      </c>
      <c r="F2305" t="s">
        <v>2949</v>
      </c>
      <c r="G2305" t="s">
        <v>4569</v>
      </c>
      <c r="H2305" t="str" cm="1">
        <f t="array" ref="H2305:I2305">_xlfn.TEXTSPLIT(SUBSTITUTE(D2305,"樓",""),"/",,,0)</f>
        <v>3</v>
      </c>
      <c r="I2305" t="str">
        <v>5</v>
      </c>
      <c r="J2305" cm="1">
        <f t="array" ref="J2305">GetNumByUnit(E2305,"房")</f>
        <v>1</v>
      </c>
      <c r="K2305" cm="1">
        <f t="array" ref="K2305">GetNumByUnit(E2305,"廳")</f>
        <v>1</v>
      </c>
      <c r="L2305" cm="1">
        <f t="array" ref="L2305">GetNumByUnit(E2305,"衛")</f>
        <v>1</v>
      </c>
      <c r="M2305" t="str">
        <f t="shared" si="140"/>
        <v xml:space="preserve">台中市北區成功路  </v>
      </c>
      <c r="N2305" t="str">
        <f t="shared" si="141"/>
        <v>台中市</v>
      </c>
      <c r="O2305">
        <f t="shared" si="142"/>
        <v>15225</v>
      </c>
      <c r="P2305" t="str">
        <f>_xlfn.XLOOKUP(N2305,區隔!$B$3:$B$20,區隔!C$3:C$20,0)</f>
        <v>中部</v>
      </c>
      <c r="Q2305" t="str">
        <f>LOOKUP(C2305,區隔!$F$3:$F$5,區隔!$E$3:$E$5)</f>
        <v>小坪數</v>
      </c>
      <c r="R2305">
        <f t="shared" si="143"/>
        <v>10</v>
      </c>
    </row>
    <row r="2306" spans="1:18" x14ac:dyDescent="0.3">
      <c r="A2306" s="7" t="s">
        <v>4570</v>
      </c>
      <c r="B2306" t="s">
        <v>1</v>
      </c>
      <c r="C2306">
        <v>32.97</v>
      </c>
      <c r="D2306" t="s">
        <v>63</v>
      </c>
      <c r="E2306" t="s">
        <v>66</v>
      </c>
      <c r="F2306" t="s">
        <v>2836</v>
      </c>
      <c r="G2306" t="s">
        <v>523</v>
      </c>
      <c r="H2306" t="str" cm="1">
        <f t="array" ref="H2306:I2306">_xlfn.TEXTSPLIT(SUBSTITUTE(D2306,"樓",""),"/",,,0)</f>
        <v>5</v>
      </c>
      <c r="I2306" t="str">
        <v>5</v>
      </c>
      <c r="J2306" cm="1">
        <f t="array" ref="J2306">GetNumByUnit(E2306,"房")</f>
        <v>4</v>
      </c>
      <c r="K2306" cm="1">
        <f t="array" ref="K2306">GetNumByUnit(E2306,"廳")</f>
        <v>2</v>
      </c>
      <c r="L2306" cm="1">
        <f t="array" ref="L2306">GetNumByUnit(E2306,"衛")</f>
        <v>2</v>
      </c>
      <c r="M2306" t="str">
        <f t="shared" si="140"/>
        <v xml:space="preserve">台中市北屯區太原路三段  </v>
      </c>
      <c r="N2306" t="str">
        <f t="shared" si="141"/>
        <v>台中市</v>
      </c>
      <c r="O2306">
        <f t="shared" si="142"/>
        <v>13000</v>
      </c>
      <c r="P2306" t="str">
        <f>_xlfn.XLOOKUP(N2306,區隔!$B$3:$B$20,區隔!C$3:C$20,0)</f>
        <v>中部</v>
      </c>
      <c r="Q2306" t="str">
        <f>LOOKUP(C2306,區隔!$F$3:$F$5,區隔!$E$3:$E$5)</f>
        <v>大坪數</v>
      </c>
      <c r="R2306">
        <f t="shared" si="143"/>
        <v>10</v>
      </c>
    </row>
    <row r="2307" spans="1:18" x14ac:dyDescent="0.3">
      <c r="A2307" s="7" t="s">
        <v>4571</v>
      </c>
      <c r="B2307" t="s">
        <v>1</v>
      </c>
      <c r="C2307">
        <v>29.48</v>
      </c>
      <c r="D2307" t="s">
        <v>771</v>
      </c>
      <c r="E2307" t="s">
        <v>53</v>
      </c>
      <c r="F2307" t="s">
        <v>1777</v>
      </c>
      <c r="G2307" t="s">
        <v>999</v>
      </c>
      <c r="H2307" t="str" cm="1">
        <f t="array" ref="H2307:I2307">_xlfn.TEXTSPLIT(SUBSTITUTE(D2307,"樓",""),"/",,,0)</f>
        <v>2</v>
      </c>
      <c r="I2307" t="str">
        <v>15</v>
      </c>
      <c r="J2307" cm="1">
        <f t="array" ref="J2307">GetNumByUnit(E2307,"房")</f>
        <v>3</v>
      </c>
      <c r="K2307" cm="1">
        <f t="array" ref="K2307">GetNumByUnit(E2307,"廳")</f>
        <v>2</v>
      </c>
      <c r="L2307" cm="1">
        <f t="array" ref="L2307">GetNumByUnit(E2307,"衛")</f>
        <v>2</v>
      </c>
      <c r="M2307" t="str">
        <f t="shared" ref="M2307:M2370" si="144">IFERROR(_xlfn.TEXTAFTER(F2307,"/",LEN(F2307)-LEN(SUBSTITUTE(F2307,"/",""))),F2307)</f>
        <v xml:space="preserve">高雄市楠梓區大學十九街  </v>
      </c>
      <c r="N2307" t="str">
        <f t="shared" ref="N2307:N2370" si="145">TRIM(LEFT(M2307,MIN(IFERROR(SEARCH("縣",M2307),999),IFERROR(SEARCH("市",M2307),999))))</f>
        <v>高雄市</v>
      </c>
      <c r="O2307">
        <f t="shared" ref="O2307:O2370" si="146">VALUE(SUBSTITUTE(SUBSTITUTE(G2307,",", ""),"元/月",""))</f>
        <v>26000</v>
      </c>
      <c r="P2307" t="str">
        <f>_xlfn.XLOOKUP(N2307,區隔!$B$3:$B$20,區隔!C$3:C$20,0)</f>
        <v>南部</v>
      </c>
      <c r="Q2307" t="str">
        <f>LOOKUP(C2307,區隔!$F$3:$F$5,區隔!$E$3:$E$5)</f>
        <v>中坪數</v>
      </c>
      <c r="R2307">
        <f t="shared" ref="R2307:R2370" si="147">_xlfn.XLOOKUP(CEILING(I2307,10),_xlfn.SEQUENCE(100,,10,10),_xlfn.SEQUENCE(100,,10,10))</f>
        <v>20</v>
      </c>
    </row>
    <row r="2308" spans="1:18" x14ac:dyDescent="0.3">
      <c r="A2308" s="7" t="s">
        <v>4572</v>
      </c>
      <c r="B2308" t="s">
        <v>1</v>
      </c>
      <c r="C2308">
        <v>69.599999999999994</v>
      </c>
      <c r="D2308" t="s">
        <v>1454</v>
      </c>
      <c r="E2308" t="s">
        <v>640</v>
      </c>
      <c r="F2308" t="s">
        <v>4573</v>
      </c>
      <c r="G2308" t="s">
        <v>228</v>
      </c>
      <c r="H2308" t="str" cm="1">
        <f t="array" ref="H2308:I2308">_xlfn.TEXTSPLIT(SUBSTITUTE(D2308,"樓",""),"/",,,0)</f>
        <v>2-4</v>
      </c>
      <c r="I2308" t="str">
        <v>4</v>
      </c>
      <c r="J2308" cm="1">
        <f t="array" ref="J2308">GetNumByUnit(E2308,"房")</f>
        <v>3</v>
      </c>
      <c r="K2308" cm="1">
        <f t="array" ref="K2308">GetNumByUnit(E2308,"廳")</f>
        <v>2</v>
      </c>
      <c r="L2308" cm="1">
        <f t="array" ref="L2308">GetNumByUnit(E2308,"衛")</f>
        <v>3</v>
      </c>
      <c r="M2308" t="str">
        <f t="shared" si="144"/>
        <v xml:space="preserve">台南市永康區忠孝一路  </v>
      </c>
      <c r="N2308" t="str">
        <f t="shared" si="145"/>
        <v>台南市</v>
      </c>
      <c r="O2308">
        <f t="shared" si="146"/>
        <v>35000</v>
      </c>
      <c r="P2308" t="str">
        <f>_xlfn.XLOOKUP(N2308,區隔!$B$3:$B$20,區隔!C$3:C$20,0)</f>
        <v>南部</v>
      </c>
      <c r="Q2308" t="str">
        <f>LOOKUP(C2308,區隔!$F$3:$F$5,區隔!$E$3:$E$5)</f>
        <v>大坪數</v>
      </c>
      <c r="R2308">
        <f t="shared" si="147"/>
        <v>10</v>
      </c>
    </row>
    <row r="2309" spans="1:18" x14ac:dyDescent="0.3">
      <c r="A2309" s="7" t="s">
        <v>1314</v>
      </c>
      <c r="B2309" t="s">
        <v>1</v>
      </c>
      <c r="C2309">
        <v>70.23</v>
      </c>
      <c r="D2309" t="s">
        <v>472</v>
      </c>
      <c r="E2309" t="s">
        <v>183</v>
      </c>
      <c r="F2309" t="s">
        <v>111</v>
      </c>
      <c r="G2309" t="s">
        <v>172</v>
      </c>
      <c r="H2309" t="str" cm="1">
        <f t="array" ref="H2309:I2309">_xlfn.TEXTSPLIT(SUBSTITUTE(D2309,"樓",""),"/",,,0)</f>
        <v>3</v>
      </c>
      <c r="I2309" t="str">
        <v>12</v>
      </c>
      <c r="J2309" cm="1">
        <f t="array" ref="J2309">GetNumByUnit(E2309,"房")</f>
        <v>4</v>
      </c>
      <c r="K2309" cm="1">
        <f t="array" ref="K2309">GetNumByUnit(E2309,"廳")</f>
        <v>2</v>
      </c>
      <c r="L2309" cm="1">
        <f t="array" ref="L2309">GetNumByUnit(E2309,"衛")</f>
        <v>3</v>
      </c>
      <c r="M2309" t="str">
        <f t="shared" si="144"/>
        <v xml:space="preserve">台北市內湖區內湖路二段  </v>
      </c>
      <c r="N2309" t="str">
        <f t="shared" si="145"/>
        <v>台北市</v>
      </c>
      <c r="O2309">
        <f t="shared" si="146"/>
        <v>80000</v>
      </c>
      <c r="P2309" t="str">
        <f>_xlfn.XLOOKUP(N2309,區隔!$B$3:$B$20,區隔!C$3:C$20,0)</f>
        <v>北部</v>
      </c>
      <c r="Q2309" t="str">
        <f>LOOKUP(C2309,區隔!$F$3:$F$5,區隔!$E$3:$E$5)</f>
        <v>大坪數</v>
      </c>
      <c r="R2309">
        <f t="shared" si="147"/>
        <v>20</v>
      </c>
    </row>
    <row r="2310" spans="1:18" x14ac:dyDescent="0.3">
      <c r="A2310" s="7" t="s">
        <v>4574</v>
      </c>
      <c r="B2310" t="s">
        <v>1</v>
      </c>
      <c r="C2310">
        <v>59.59</v>
      </c>
      <c r="D2310" t="s">
        <v>284</v>
      </c>
      <c r="E2310" t="s">
        <v>4575</v>
      </c>
      <c r="F2310" t="s">
        <v>2399</v>
      </c>
      <c r="G2310" t="s">
        <v>97</v>
      </c>
      <c r="H2310" t="str" cm="1">
        <f t="array" ref="H2310:I2310">_xlfn.TEXTSPLIT(SUBSTITUTE(D2310,"樓",""),"/",,,0)</f>
        <v>1-2</v>
      </c>
      <c r="I2310" t="str">
        <v>2</v>
      </c>
      <c r="J2310" cm="1">
        <f t="array" ref="J2310">GetNumByUnit(E2310,"房")</f>
        <v>4</v>
      </c>
      <c r="K2310" cm="1">
        <f t="array" ref="K2310">GetNumByUnit(E2310,"廳")</f>
        <v>1</v>
      </c>
      <c r="L2310" cm="1">
        <f t="array" ref="L2310">GetNumByUnit(E2310,"衛")</f>
        <v>3</v>
      </c>
      <c r="M2310" t="str">
        <f t="shared" si="144"/>
        <v xml:space="preserve">桃園市八德區介壽路一段  </v>
      </c>
      <c r="N2310" t="str">
        <f t="shared" si="145"/>
        <v>桃園市</v>
      </c>
      <c r="O2310">
        <f t="shared" si="146"/>
        <v>73000</v>
      </c>
      <c r="P2310" t="str">
        <f>_xlfn.XLOOKUP(N2310,區隔!$B$3:$B$20,區隔!C$3:C$20,0)</f>
        <v>北部</v>
      </c>
      <c r="Q2310" t="str">
        <f>LOOKUP(C2310,區隔!$F$3:$F$5,區隔!$E$3:$E$5)</f>
        <v>大坪數</v>
      </c>
      <c r="R2310">
        <f t="shared" si="147"/>
        <v>10</v>
      </c>
    </row>
    <row r="2311" spans="1:18" x14ac:dyDescent="0.3">
      <c r="A2311" s="7" t="s">
        <v>1315</v>
      </c>
      <c r="B2311" t="s">
        <v>1</v>
      </c>
      <c r="C2311">
        <v>41.44</v>
      </c>
      <c r="D2311" t="s">
        <v>64</v>
      </c>
      <c r="E2311" t="s">
        <v>607</v>
      </c>
      <c r="F2311" t="s">
        <v>784</v>
      </c>
      <c r="G2311" t="s">
        <v>139</v>
      </c>
      <c r="H2311" t="str" cm="1">
        <f t="array" ref="H2311:I2311">_xlfn.TEXTSPLIT(SUBSTITUTE(D2311,"樓",""),"/",,,0)</f>
        <v>1</v>
      </c>
      <c r="I2311" t="str">
        <v>4</v>
      </c>
      <c r="J2311" cm="1">
        <f t="array" ref="J2311">GetNumByUnit(E2311,"房")</f>
        <v>3</v>
      </c>
      <c r="K2311" cm="1">
        <f t="array" ref="K2311">GetNumByUnit(E2311,"廳")</f>
        <v>2</v>
      </c>
      <c r="L2311" cm="1">
        <f t="array" ref="L2311">GetNumByUnit(E2311,"衛")</f>
        <v>2</v>
      </c>
      <c r="M2311" t="str">
        <f t="shared" si="144"/>
        <v xml:space="preserve">台北市大安區仁愛路三段  </v>
      </c>
      <c r="N2311" t="str">
        <f t="shared" si="145"/>
        <v>台北市</v>
      </c>
      <c r="O2311">
        <f t="shared" si="146"/>
        <v>180000</v>
      </c>
      <c r="P2311" t="str">
        <f>_xlfn.XLOOKUP(N2311,區隔!$B$3:$B$20,區隔!C$3:C$20,0)</f>
        <v>北部</v>
      </c>
      <c r="Q2311" t="str">
        <f>LOOKUP(C2311,區隔!$F$3:$F$5,區隔!$E$3:$E$5)</f>
        <v>大坪數</v>
      </c>
      <c r="R2311">
        <f t="shared" si="147"/>
        <v>10</v>
      </c>
    </row>
    <row r="2312" spans="1:18" x14ac:dyDescent="0.3">
      <c r="A2312" s="7" t="s">
        <v>1316</v>
      </c>
      <c r="B2312" t="s">
        <v>1</v>
      </c>
      <c r="C2312">
        <v>24.32</v>
      </c>
      <c r="D2312" t="s">
        <v>65</v>
      </c>
      <c r="E2312" t="s">
        <v>61</v>
      </c>
      <c r="F2312" t="s">
        <v>106</v>
      </c>
      <c r="G2312" t="s">
        <v>228</v>
      </c>
      <c r="H2312" t="str" cm="1">
        <f t="array" ref="H2312:I2312">_xlfn.TEXTSPLIT(SUBSTITUTE(D2312,"樓",""),"/",,,0)</f>
        <v>4</v>
      </c>
      <c r="I2312" t="str">
        <v>4</v>
      </c>
      <c r="J2312" cm="1">
        <f t="array" ref="J2312">GetNumByUnit(E2312,"房")</f>
        <v>2</v>
      </c>
      <c r="K2312" cm="1">
        <f t="array" ref="K2312">GetNumByUnit(E2312,"廳")</f>
        <v>2</v>
      </c>
      <c r="L2312" cm="1">
        <f t="array" ref="L2312">GetNumByUnit(E2312,"衛")</f>
        <v>1</v>
      </c>
      <c r="M2312" t="str">
        <f t="shared" si="144"/>
        <v xml:space="preserve">台北市信義區莊敬路  </v>
      </c>
      <c r="N2312" t="str">
        <f t="shared" si="145"/>
        <v>台北市</v>
      </c>
      <c r="O2312">
        <f t="shared" si="146"/>
        <v>35000</v>
      </c>
      <c r="P2312" t="str">
        <f>_xlfn.XLOOKUP(N2312,區隔!$B$3:$B$20,區隔!C$3:C$20,0)</f>
        <v>北部</v>
      </c>
      <c r="Q2312" t="str">
        <f>LOOKUP(C2312,區隔!$F$3:$F$5,區隔!$E$3:$E$5)</f>
        <v>中坪數</v>
      </c>
      <c r="R2312">
        <f t="shared" si="147"/>
        <v>10</v>
      </c>
    </row>
    <row r="2313" spans="1:18" x14ac:dyDescent="0.3">
      <c r="A2313" s="7" t="s">
        <v>4576</v>
      </c>
      <c r="B2313" t="s">
        <v>1</v>
      </c>
      <c r="C2313">
        <v>47.08</v>
      </c>
      <c r="D2313" t="s">
        <v>151</v>
      </c>
      <c r="E2313" t="s">
        <v>53</v>
      </c>
      <c r="F2313" t="s">
        <v>1791</v>
      </c>
      <c r="G2313" t="s">
        <v>4577</v>
      </c>
      <c r="H2313" t="str" cm="1">
        <f t="array" ref="H2313:I2313">_xlfn.TEXTSPLIT(SUBSTITUTE(D2313,"樓",""),"/",,,0)</f>
        <v>6</v>
      </c>
      <c r="I2313" t="str">
        <v>14</v>
      </c>
      <c r="J2313" cm="1">
        <f t="array" ref="J2313">GetNumByUnit(E2313,"房")</f>
        <v>3</v>
      </c>
      <c r="K2313" cm="1">
        <f t="array" ref="K2313">GetNumByUnit(E2313,"廳")</f>
        <v>2</v>
      </c>
      <c r="L2313" cm="1">
        <f t="array" ref="L2313">GetNumByUnit(E2313,"衛")</f>
        <v>2</v>
      </c>
      <c r="M2313" t="str">
        <f t="shared" si="144"/>
        <v xml:space="preserve">新竹縣竹北市莊敬五街  </v>
      </c>
      <c r="N2313" t="str">
        <f t="shared" si="145"/>
        <v>新竹縣</v>
      </c>
      <c r="O2313">
        <f t="shared" si="146"/>
        <v>35500</v>
      </c>
      <c r="P2313" t="str">
        <f>_xlfn.XLOOKUP(N2313,區隔!$B$3:$B$20,區隔!C$3:C$20,0)</f>
        <v>北部</v>
      </c>
      <c r="Q2313" t="str">
        <f>LOOKUP(C2313,區隔!$F$3:$F$5,區隔!$E$3:$E$5)</f>
        <v>大坪數</v>
      </c>
      <c r="R2313">
        <f t="shared" si="147"/>
        <v>20</v>
      </c>
    </row>
    <row r="2314" spans="1:18" x14ac:dyDescent="0.3">
      <c r="A2314" s="7" t="s">
        <v>4578</v>
      </c>
      <c r="B2314" t="s">
        <v>1</v>
      </c>
      <c r="C2314">
        <v>24.56</v>
      </c>
      <c r="D2314" t="s">
        <v>2524</v>
      </c>
      <c r="E2314" t="s">
        <v>141</v>
      </c>
      <c r="F2314" t="s">
        <v>1872</v>
      </c>
      <c r="G2314" t="s">
        <v>143</v>
      </c>
      <c r="H2314" t="str" cm="1">
        <f t="array" ref="H2314:I2314">_xlfn.TEXTSPLIT(SUBSTITUTE(D2314,"樓",""),"/",,,0)</f>
        <v>10</v>
      </c>
      <c r="I2314" t="str">
        <v>24</v>
      </c>
      <c r="J2314" cm="1">
        <f t="array" ref="J2314">GetNumByUnit(E2314,"房")</f>
        <v>2</v>
      </c>
      <c r="K2314" cm="1">
        <f t="array" ref="K2314">GetNumByUnit(E2314,"廳")</f>
        <v>1</v>
      </c>
      <c r="L2314" cm="1">
        <f t="array" ref="L2314">GetNumByUnit(E2314,"衛")</f>
        <v>1</v>
      </c>
      <c r="M2314" t="str">
        <f t="shared" si="144"/>
        <v xml:space="preserve">新北市土城區莊園街  </v>
      </c>
      <c r="N2314" t="str">
        <f t="shared" si="145"/>
        <v>新北市</v>
      </c>
      <c r="O2314">
        <f t="shared" si="146"/>
        <v>36000</v>
      </c>
      <c r="P2314" t="str">
        <f>_xlfn.XLOOKUP(N2314,區隔!$B$3:$B$20,區隔!C$3:C$20,0)</f>
        <v>北部</v>
      </c>
      <c r="Q2314" t="str">
        <f>LOOKUP(C2314,區隔!$F$3:$F$5,區隔!$E$3:$E$5)</f>
        <v>中坪數</v>
      </c>
      <c r="R2314">
        <f t="shared" si="147"/>
        <v>30</v>
      </c>
    </row>
    <row r="2315" spans="1:18" x14ac:dyDescent="0.3">
      <c r="A2315" s="7" t="s">
        <v>4579</v>
      </c>
      <c r="B2315" t="s">
        <v>1</v>
      </c>
      <c r="C2315">
        <v>24.56</v>
      </c>
      <c r="D2315" t="s">
        <v>1871</v>
      </c>
      <c r="E2315" t="s">
        <v>141</v>
      </c>
      <c r="F2315" t="s">
        <v>1872</v>
      </c>
      <c r="G2315" t="s">
        <v>143</v>
      </c>
      <c r="H2315" t="str" cm="1">
        <f t="array" ref="H2315:I2315">_xlfn.TEXTSPLIT(SUBSTITUTE(D2315,"樓",""),"/",,,0)</f>
        <v>15</v>
      </c>
      <c r="I2315" t="str">
        <v>24</v>
      </c>
      <c r="J2315" cm="1">
        <f t="array" ref="J2315">GetNumByUnit(E2315,"房")</f>
        <v>2</v>
      </c>
      <c r="K2315" cm="1">
        <f t="array" ref="K2315">GetNumByUnit(E2315,"廳")</f>
        <v>1</v>
      </c>
      <c r="L2315" cm="1">
        <f t="array" ref="L2315">GetNumByUnit(E2315,"衛")</f>
        <v>1</v>
      </c>
      <c r="M2315" t="str">
        <f t="shared" si="144"/>
        <v xml:space="preserve">新北市土城區莊園街  </v>
      </c>
      <c r="N2315" t="str">
        <f t="shared" si="145"/>
        <v>新北市</v>
      </c>
      <c r="O2315">
        <f t="shared" si="146"/>
        <v>36000</v>
      </c>
      <c r="P2315" t="str">
        <f>_xlfn.XLOOKUP(N2315,區隔!$B$3:$B$20,區隔!C$3:C$20,0)</f>
        <v>北部</v>
      </c>
      <c r="Q2315" t="str">
        <f>LOOKUP(C2315,區隔!$F$3:$F$5,區隔!$E$3:$E$5)</f>
        <v>中坪數</v>
      </c>
      <c r="R2315">
        <f t="shared" si="147"/>
        <v>30</v>
      </c>
    </row>
    <row r="2316" spans="1:18" x14ac:dyDescent="0.3">
      <c r="A2316" s="7" t="s">
        <v>4580</v>
      </c>
      <c r="B2316" t="s">
        <v>1</v>
      </c>
      <c r="C2316">
        <v>35.75</v>
      </c>
      <c r="D2316" t="s">
        <v>653</v>
      </c>
      <c r="E2316" t="s">
        <v>53</v>
      </c>
      <c r="F2316" t="s">
        <v>2993</v>
      </c>
      <c r="G2316" t="s">
        <v>89</v>
      </c>
      <c r="H2316" t="str" cm="1">
        <f t="array" ref="H2316:I2316">_xlfn.TEXTSPLIT(SUBSTITUTE(D2316,"樓",""),"/",,,0)</f>
        <v>4</v>
      </c>
      <c r="I2316" t="str">
        <v>11</v>
      </c>
      <c r="J2316" cm="1">
        <f t="array" ref="J2316">GetNumByUnit(E2316,"房")</f>
        <v>3</v>
      </c>
      <c r="K2316" cm="1">
        <f t="array" ref="K2316">GetNumByUnit(E2316,"廳")</f>
        <v>2</v>
      </c>
      <c r="L2316" cm="1">
        <f t="array" ref="L2316">GetNumByUnit(E2316,"衛")</f>
        <v>2</v>
      </c>
      <c r="M2316" t="str">
        <f t="shared" si="144"/>
        <v xml:space="preserve">桃園市桃園區春日路  </v>
      </c>
      <c r="N2316" t="str">
        <f t="shared" si="145"/>
        <v>桃園市</v>
      </c>
      <c r="O2316">
        <f t="shared" si="146"/>
        <v>28000</v>
      </c>
      <c r="P2316" t="str">
        <f>_xlfn.XLOOKUP(N2316,區隔!$B$3:$B$20,區隔!C$3:C$20,0)</f>
        <v>北部</v>
      </c>
      <c r="Q2316" t="str">
        <f>LOOKUP(C2316,區隔!$F$3:$F$5,區隔!$E$3:$E$5)</f>
        <v>大坪數</v>
      </c>
      <c r="R2316">
        <f t="shared" si="147"/>
        <v>20</v>
      </c>
    </row>
    <row r="2317" spans="1:18" x14ac:dyDescent="0.3">
      <c r="A2317" s="7" t="s">
        <v>1318</v>
      </c>
      <c r="B2317" t="s">
        <v>1</v>
      </c>
      <c r="C2317">
        <v>27.26</v>
      </c>
      <c r="D2317" t="s">
        <v>220</v>
      </c>
      <c r="E2317" t="s">
        <v>56</v>
      </c>
      <c r="F2317" t="s">
        <v>1319</v>
      </c>
      <c r="G2317" t="s">
        <v>243</v>
      </c>
      <c r="H2317" t="str" cm="1">
        <f t="array" ref="H2317:I2317">_xlfn.TEXTSPLIT(SUBSTITUTE(D2317,"樓",""),"/",,,0)</f>
        <v>2</v>
      </c>
      <c r="I2317" t="str">
        <v>4</v>
      </c>
      <c r="J2317" cm="1">
        <f t="array" ref="J2317">GetNumByUnit(E2317,"房")</f>
        <v>1</v>
      </c>
      <c r="K2317" cm="1">
        <f t="array" ref="K2317">GetNumByUnit(E2317,"廳")</f>
        <v>1</v>
      </c>
      <c r="L2317" cm="1">
        <f t="array" ref="L2317">GetNumByUnit(E2317,"衛")</f>
        <v>1</v>
      </c>
      <c r="M2317" t="str">
        <f t="shared" si="144"/>
        <v xml:space="preserve">台北市南港區興中路  </v>
      </c>
      <c r="N2317" t="str">
        <f t="shared" si="145"/>
        <v>台北市</v>
      </c>
      <c r="O2317">
        <f t="shared" si="146"/>
        <v>30000</v>
      </c>
      <c r="P2317" t="str">
        <f>_xlfn.XLOOKUP(N2317,區隔!$B$3:$B$20,區隔!C$3:C$20,0)</f>
        <v>北部</v>
      </c>
      <c r="Q2317" t="str">
        <f>LOOKUP(C2317,區隔!$F$3:$F$5,區隔!$E$3:$E$5)</f>
        <v>中坪數</v>
      </c>
      <c r="R2317">
        <f t="shared" si="147"/>
        <v>10</v>
      </c>
    </row>
    <row r="2318" spans="1:18" x14ac:dyDescent="0.3">
      <c r="A2318" s="7" t="s">
        <v>4581</v>
      </c>
      <c r="B2318" t="s">
        <v>1</v>
      </c>
      <c r="C2318">
        <v>142.1</v>
      </c>
      <c r="D2318" t="s">
        <v>1320</v>
      </c>
      <c r="E2318" t="s">
        <v>59</v>
      </c>
      <c r="F2318" t="s">
        <v>2011</v>
      </c>
      <c r="G2318" t="s">
        <v>181</v>
      </c>
      <c r="H2318" t="str" cm="1">
        <f t="array" ref="H2318:I2318">_xlfn.TEXTSPLIT(SUBSTITUTE(D2318,"樓",""),"/",,,0)</f>
        <v>11</v>
      </c>
      <c r="I2318" t="str">
        <v>27</v>
      </c>
      <c r="J2318" cm="1">
        <f t="array" ref="J2318">GetNumByUnit(E2318,"房")</f>
        <v>1</v>
      </c>
      <c r="K2318" t="str" cm="1">
        <f t="array" ref="K2318">GetNumByUnit(E2318,"廳")</f>
        <v/>
      </c>
      <c r="L2318" cm="1">
        <f t="array" ref="L2318">GetNumByUnit(E2318,"衛")</f>
        <v>1</v>
      </c>
      <c r="M2318" t="str">
        <f t="shared" si="144"/>
        <v xml:space="preserve">高雄市鼓山區美術東四路  </v>
      </c>
      <c r="N2318" t="str">
        <f t="shared" si="145"/>
        <v>高雄市</v>
      </c>
      <c r="O2318">
        <f t="shared" si="146"/>
        <v>58000</v>
      </c>
      <c r="P2318" t="str">
        <f>_xlfn.XLOOKUP(N2318,區隔!$B$3:$B$20,區隔!C$3:C$20,0)</f>
        <v>南部</v>
      </c>
      <c r="Q2318" t="str">
        <f>LOOKUP(C2318,區隔!$F$3:$F$5,區隔!$E$3:$E$5)</f>
        <v>大坪數</v>
      </c>
      <c r="R2318">
        <f t="shared" si="147"/>
        <v>30</v>
      </c>
    </row>
    <row r="2319" spans="1:18" x14ac:dyDescent="0.3">
      <c r="A2319" s="7" t="s">
        <v>4582</v>
      </c>
      <c r="B2319" t="s">
        <v>1</v>
      </c>
      <c r="C2319">
        <v>22.03</v>
      </c>
      <c r="D2319" t="s">
        <v>69</v>
      </c>
      <c r="E2319" t="s">
        <v>56</v>
      </c>
      <c r="F2319" t="s">
        <v>4450</v>
      </c>
      <c r="G2319" t="s">
        <v>4583</v>
      </c>
      <c r="H2319" t="str" cm="1">
        <f t="array" ref="H2319:I2319">_xlfn.TEXTSPLIT(SUBSTITUTE(D2319,"樓",""),"/",,,0)</f>
        <v>10</v>
      </c>
      <c r="I2319" t="str">
        <v>12</v>
      </c>
      <c r="J2319" cm="1">
        <f t="array" ref="J2319">GetNumByUnit(E2319,"房")</f>
        <v>1</v>
      </c>
      <c r="K2319" cm="1">
        <f t="array" ref="K2319">GetNumByUnit(E2319,"廳")</f>
        <v>1</v>
      </c>
      <c r="L2319" cm="1">
        <f t="array" ref="L2319">GetNumByUnit(E2319,"衛")</f>
        <v>1</v>
      </c>
      <c r="M2319" t="str">
        <f t="shared" si="144"/>
        <v xml:space="preserve">台中市北區育德路  </v>
      </c>
      <c r="N2319" t="str">
        <f t="shared" si="145"/>
        <v>台中市</v>
      </c>
      <c r="O2319">
        <f t="shared" si="146"/>
        <v>18880</v>
      </c>
      <c r="P2319" t="str">
        <f>_xlfn.XLOOKUP(N2319,區隔!$B$3:$B$20,區隔!C$3:C$20,0)</f>
        <v>中部</v>
      </c>
      <c r="Q2319" t="str">
        <f>LOOKUP(C2319,區隔!$F$3:$F$5,區隔!$E$3:$E$5)</f>
        <v>中坪數</v>
      </c>
      <c r="R2319">
        <f t="shared" si="147"/>
        <v>20</v>
      </c>
    </row>
    <row r="2320" spans="1:18" x14ac:dyDescent="0.3">
      <c r="A2320" s="7" t="s">
        <v>4584</v>
      </c>
      <c r="B2320" t="s">
        <v>1</v>
      </c>
      <c r="C2320">
        <v>52.94</v>
      </c>
      <c r="D2320" t="s">
        <v>1266</v>
      </c>
      <c r="E2320" t="s">
        <v>4585</v>
      </c>
      <c r="F2320" t="s">
        <v>4586</v>
      </c>
      <c r="G2320" t="s">
        <v>228</v>
      </c>
      <c r="H2320" t="str" cm="1">
        <f t="array" ref="H2320:I2320">_xlfn.TEXTSPLIT(SUBSTITUTE(D2320,"樓",""),"/",,,0)</f>
        <v>1-4</v>
      </c>
      <c r="I2320" t="str">
        <v>4</v>
      </c>
      <c r="J2320" cm="1">
        <f t="array" ref="J2320">GetNumByUnit(E2320,"房")</f>
        <v>7</v>
      </c>
      <c r="K2320" cm="1">
        <f t="array" ref="K2320">GetNumByUnit(E2320,"廳")</f>
        <v>3</v>
      </c>
      <c r="L2320" cm="1">
        <f t="array" ref="L2320">GetNumByUnit(E2320,"衛")</f>
        <v>4</v>
      </c>
      <c r="M2320" t="str">
        <f t="shared" si="144"/>
        <v xml:space="preserve">台中市大里區文化街  </v>
      </c>
      <c r="N2320" t="str">
        <f t="shared" si="145"/>
        <v>台中市</v>
      </c>
      <c r="O2320">
        <f t="shared" si="146"/>
        <v>35000</v>
      </c>
      <c r="P2320" t="str">
        <f>_xlfn.XLOOKUP(N2320,區隔!$B$3:$B$20,區隔!C$3:C$20,0)</f>
        <v>中部</v>
      </c>
      <c r="Q2320" t="str">
        <f>LOOKUP(C2320,區隔!$F$3:$F$5,區隔!$E$3:$E$5)</f>
        <v>大坪數</v>
      </c>
      <c r="R2320">
        <f t="shared" si="147"/>
        <v>10</v>
      </c>
    </row>
    <row r="2321" spans="1:18" x14ac:dyDescent="0.3">
      <c r="A2321" s="7" t="s">
        <v>4587</v>
      </c>
      <c r="B2321" t="s">
        <v>1</v>
      </c>
      <c r="C2321">
        <v>29.65</v>
      </c>
      <c r="D2321" t="s">
        <v>244</v>
      </c>
      <c r="E2321" t="s">
        <v>449</v>
      </c>
      <c r="F2321" t="s">
        <v>4301</v>
      </c>
      <c r="G2321" t="s">
        <v>29</v>
      </c>
      <c r="H2321" t="str" cm="1">
        <f t="array" ref="H2321:I2321">_xlfn.TEXTSPLIT(SUBSTITUTE(D2321,"樓",""),"/",,,0)</f>
        <v>2</v>
      </c>
      <c r="I2321" t="str">
        <v>3</v>
      </c>
      <c r="J2321" t="str" cm="1">
        <f t="array" ref="J2321">GetNumByUnit(E2321,"房")</f>
        <v/>
      </c>
      <c r="K2321" cm="1">
        <f t="array" ref="K2321">GetNumByUnit(E2321,"廳")</f>
        <v>1</v>
      </c>
      <c r="L2321" cm="1">
        <f t="array" ref="L2321">GetNumByUnit(E2321,"衛")</f>
        <v>2</v>
      </c>
      <c r="M2321" t="str">
        <f t="shared" si="144"/>
        <v xml:space="preserve">新北市樹林區復興路  </v>
      </c>
      <c r="N2321" t="str">
        <f t="shared" si="145"/>
        <v>新北市</v>
      </c>
      <c r="O2321">
        <f t="shared" si="146"/>
        <v>25000</v>
      </c>
      <c r="P2321" t="str">
        <f>_xlfn.XLOOKUP(N2321,區隔!$B$3:$B$20,區隔!C$3:C$20,0)</f>
        <v>北部</v>
      </c>
      <c r="Q2321" t="str">
        <f>LOOKUP(C2321,區隔!$F$3:$F$5,區隔!$E$3:$E$5)</f>
        <v>中坪數</v>
      </c>
      <c r="R2321">
        <f t="shared" si="147"/>
        <v>10</v>
      </c>
    </row>
    <row r="2322" spans="1:18" x14ac:dyDescent="0.3">
      <c r="A2322" s="7" t="s">
        <v>4588</v>
      </c>
      <c r="B2322" t="s">
        <v>1</v>
      </c>
      <c r="C2322">
        <v>35.57</v>
      </c>
      <c r="D2322" t="s">
        <v>344</v>
      </c>
      <c r="E2322" t="s">
        <v>961</v>
      </c>
      <c r="F2322" t="s">
        <v>4589</v>
      </c>
      <c r="G2322" t="s">
        <v>41</v>
      </c>
      <c r="H2322" t="str" cm="1">
        <f t="array" ref="H2322:I2322">_xlfn.TEXTSPLIT(SUBSTITUTE(D2322,"樓",""),"/",,,0)</f>
        <v>1-3</v>
      </c>
      <c r="I2322" t="str">
        <v>3</v>
      </c>
      <c r="J2322" cm="1">
        <f t="array" ref="J2322">GetNumByUnit(E2322,"房")</f>
        <v>5</v>
      </c>
      <c r="K2322" cm="1">
        <f t="array" ref="K2322">GetNumByUnit(E2322,"廳")</f>
        <v>2</v>
      </c>
      <c r="L2322" cm="1">
        <f t="array" ref="L2322">GetNumByUnit(E2322,"衛")</f>
        <v>3</v>
      </c>
      <c r="M2322" t="str">
        <f t="shared" si="144"/>
        <v xml:space="preserve">台南市永康區中正南路  </v>
      </c>
      <c r="N2322" t="str">
        <f t="shared" si="145"/>
        <v>台南市</v>
      </c>
      <c r="O2322">
        <f t="shared" si="146"/>
        <v>45000</v>
      </c>
      <c r="P2322" t="str">
        <f>_xlfn.XLOOKUP(N2322,區隔!$B$3:$B$20,區隔!C$3:C$20,0)</f>
        <v>南部</v>
      </c>
      <c r="Q2322" t="str">
        <f>LOOKUP(C2322,區隔!$F$3:$F$5,區隔!$E$3:$E$5)</f>
        <v>大坪數</v>
      </c>
      <c r="R2322">
        <f t="shared" si="147"/>
        <v>10</v>
      </c>
    </row>
    <row r="2323" spans="1:18" x14ac:dyDescent="0.3">
      <c r="A2323" s="7" t="s">
        <v>4590</v>
      </c>
      <c r="B2323" t="s">
        <v>1</v>
      </c>
      <c r="C2323">
        <v>169</v>
      </c>
      <c r="D2323" t="s">
        <v>4591</v>
      </c>
      <c r="E2323" t="s">
        <v>2763</v>
      </c>
      <c r="F2323" t="s">
        <v>4420</v>
      </c>
      <c r="G2323" t="s">
        <v>277</v>
      </c>
      <c r="H2323" t="str" cm="1">
        <f t="array" ref="H2323:I2323">_xlfn.TEXTSPLIT(SUBSTITUTE(D2323,"樓",""),"/",,,0)</f>
        <v>4</v>
      </c>
      <c r="I2323" t="str">
        <v>22</v>
      </c>
      <c r="J2323" cm="1">
        <f t="array" ref="J2323">GetNumByUnit(E2323,"房")</f>
        <v>3</v>
      </c>
      <c r="K2323" cm="1">
        <f t="array" ref="K2323">GetNumByUnit(E2323,"廳")</f>
        <v>2</v>
      </c>
      <c r="L2323" cm="1">
        <f t="array" ref="L2323">GetNumByUnit(E2323,"衛")</f>
        <v>4</v>
      </c>
      <c r="M2323" t="str">
        <f t="shared" si="144"/>
        <v xml:space="preserve">新竹縣竹北市興隆路五段  </v>
      </c>
      <c r="N2323" t="str">
        <f t="shared" si="145"/>
        <v>新竹縣</v>
      </c>
      <c r="O2323">
        <f t="shared" si="146"/>
        <v>120000</v>
      </c>
      <c r="P2323" t="str">
        <f>_xlfn.XLOOKUP(N2323,區隔!$B$3:$B$20,區隔!C$3:C$20,0)</f>
        <v>北部</v>
      </c>
      <c r="Q2323" t="str">
        <f>LOOKUP(C2323,區隔!$F$3:$F$5,區隔!$E$3:$E$5)</f>
        <v>大坪數</v>
      </c>
      <c r="R2323">
        <f t="shared" si="147"/>
        <v>30</v>
      </c>
    </row>
    <row r="2324" spans="1:18" x14ac:dyDescent="0.3">
      <c r="A2324" s="7" t="s">
        <v>1322</v>
      </c>
      <c r="B2324" t="s">
        <v>1</v>
      </c>
      <c r="C2324">
        <v>5</v>
      </c>
      <c r="D2324" t="s">
        <v>445</v>
      </c>
      <c r="E2324" t="s">
        <v>53</v>
      </c>
      <c r="F2324" t="s">
        <v>1323</v>
      </c>
      <c r="G2324" t="s">
        <v>493</v>
      </c>
      <c r="H2324" t="str" cm="1">
        <f t="array" ref="H2324:I2324">_xlfn.TEXTSPLIT(SUBSTITUTE(D2324,"樓",""),"/",,,0)</f>
        <v>3</v>
      </c>
      <c r="I2324" t="str">
        <v>4</v>
      </c>
      <c r="J2324" cm="1">
        <f t="array" ref="J2324">GetNumByUnit(E2324,"房")</f>
        <v>3</v>
      </c>
      <c r="K2324" cm="1">
        <f t="array" ref="K2324">GetNumByUnit(E2324,"廳")</f>
        <v>2</v>
      </c>
      <c r="L2324" cm="1">
        <f t="array" ref="L2324">GetNumByUnit(E2324,"衛")</f>
        <v>2</v>
      </c>
      <c r="M2324" t="str">
        <f t="shared" si="144"/>
        <v xml:space="preserve">台北市中正區和平西路二段  </v>
      </c>
      <c r="N2324" t="str">
        <f t="shared" si="145"/>
        <v>台北市</v>
      </c>
      <c r="O2324">
        <f t="shared" si="146"/>
        <v>20000</v>
      </c>
      <c r="P2324" t="str">
        <f>_xlfn.XLOOKUP(N2324,區隔!$B$3:$B$20,區隔!C$3:C$20,0)</f>
        <v>北部</v>
      </c>
      <c r="Q2324" t="str">
        <f>LOOKUP(C2324,區隔!$F$3:$F$5,區隔!$E$3:$E$5)</f>
        <v>小坪數</v>
      </c>
      <c r="R2324">
        <f t="shared" si="147"/>
        <v>10</v>
      </c>
    </row>
    <row r="2325" spans="1:18" x14ac:dyDescent="0.3">
      <c r="A2325" s="7" t="s">
        <v>4592</v>
      </c>
      <c r="B2325" t="s">
        <v>1</v>
      </c>
      <c r="C2325">
        <v>110.21</v>
      </c>
      <c r="D2325" t="s">
        <v>1266</v>
      </c>
      <c r="E2325" t="s">
        <v>4593</v>
      </c>
      <c r="F2325" t="s">
        <v>4594</v>
      </c>
      <c r="G2325" t="s">
        <v>23</v>
      </c>
      <c r="H2325" t="str" cm="1">
        <f t="array" ref="H2325:I2325">_xlfn.TEXTSPLIT(SUBSTITUTE(D2325,"樓",""),"/",,,0)</f>
        <v>1-4</v>
      </c>
      <c r="I2325" t="str">
        <v>4</v>
      </c>
      <c r="J2325" cm="1">
        <f t="array" ref="J2325">GetNumByUnit(E2325,"房")</f>
        <v>8</v>
      </c>
      <c r="K2325" cm="1">
        <f t="array" ref="K2325">GetNumByUnit(E2325,"廳")</f>
        <v>2</v>
      </c>
      <c r="L2325" cm="1">
        <f t="array" ref="L2325">GetNumByUnit(E2325,"衛")</f>
        <v>4</v>
      </c>
      <c r="M2325" t="str">
        <f t="shared" si="144"/>
        <v xml:space="preserve">桃園市桃園區玉山街  </v>
      </c>
      <c r="N2325" t="str">
        <f t="shared" si="145"/>
        <v>桃園市</v>
      </c>
      <c r="O2325">
        <f t="shared" si="146"/>
        <v>40000</v>
      </c>
      <c r="P2325" t="str">
        <f>_xlfn.XLOOKUP(N2325,區隔!$B$3:$B$20,區隔!C$3:C$20,0)</f>
        <v>北部</v>
      </c>
      <c r="Q2325" t="str">
        <f>LOOKUP(C2325,區隔!$F$3:$F$5,區隔!$E$3:$E$5)</f>
        <v>大坪數</v>
      </c>
      <c r="R2325">
        <f t="shared" si="147"/>
        <v>10</v>
      </c>
    </row>
    <row r="2326" spans="1:18" x14ac:dyDescent="0.3">
      <c r="A2326" s="7" t="s">
        <v>4596</v>
      </c>
      <c r="B2326" t="s">
        <v>1</v>
      </c>
      <c r="C2326">
        <v>58.23</v>
      </c>
      <c r="D2326" t="s">
        <v>731</v>
      </c>
      <c r="E2326" t="s">
        <v>53</v>
      </c>
      <c r="F2326" t="s">
        <v>4597</v>
      </c>
      <c r="G2326" t="s">
        <v>1915</v>
      </c>
      <c r="H2326" t="str" cm="1">
        <f t="array" ref="H2326:I2326">_xlfn.TEXTSPLIT(SUBSTITUTE(D2326,"樓",""),"/",,,0)</f>
        <v>20</v>
      </c>
      <c r="I2326" t="str">
        <v>24</v>
      </c>
      <c r="J2326" cm="1">
        <f t="array" ref="J2326">GetNumByUnit(E2326,"房")</f>
        <v>3</v>
      </c>
      <c r="K2326" cm="1">
        <f t="array" ref="K2326">GetNumByUnit(E2326,"廳")</f>
        <v>2</v>
      </c>
      <c r="L2326" cm="1">
        <f t="array" ref="L2326">GetNumByUnit(E2326,"衛")</f>
        <v>2</v>
      </c>
      <c r="M2326" t="str">
        <f t="shared" si="144"/>
        <v xml:space="preserve">桃園市八德區公園路  </v>
      </c>
      <c r="N2326" t="str">
        <f t="shared" si="145"/>
        <v>桃園市</v>
      </c>
      <c r="O2326">
        <f t="shared" si="146"/>
        <v>36800</v>
      </c>
      <c r="P2326" t="str">
        <f>_xlfn.XLOOKUP(N2326,區隔!$B$3:$B$20,區隔!C$3:C$20,0)</f>
        <v>北部</v>
      </c>
      <c r="Q2326" t="str">
        <f>LOOKUP(C2326,區隔!$F$3:$F$5,區隔!$E$3:$E$5)</f>
        <v>大坪數</v>
      </c>
      <c r="R2326">
        <f t="shared" si="147"/>
        <v>30</v>
      </c>
    </row>
    <row r="2327" spans="1:18" x14ac:dyDescent="0.3">
      <c r="A2327" s="7" t="s">
        <v>4598</v>
      </c>
      <c r="B2327" t="s">
        <v>1</v>
      </c>
      <c r="C2327">
        <v>54.36</v>
      </c>
      <c r="D2327" t="s">
        <v>344</v>
      </c>
      <c r="E2327" t="s">
        <v>4599</v>
      </c>
      <c r="F2327" t="s">
        <v>4600</v>
      </c>
      <c r="G2327" t="s">
        <v>1089</v>
      </c>
      <c r="H2327" t="str" cm="1">
        <f t="array" ref="H2327:I2327">_xlfn.TEXTSPLIT(SUBSTITUTE(D2327,"樓",""),"/",,,0)</f>
        <v>1-3</v>
      </c>
      <c r="I2327" t="str">
        <v>3</v>
      </c>
      <c r="J2327" cm="1">
        <f t="array" ref="J2327">GetNumByUnit(E2327,"房")</f>
        <v>6</v>
      </c>
      <c r="K2327" cm="1">
        <f t="array" ref="K2327">GetNumByUnit(E2327,"廳")</f>
        <v>5</v>
      </c>
      <c r="L2327" cm="1">
        <f t="array" ref="L2327">GetNumByUnit(E2327,"衛")</f>
        <v>3</v>
      </c>
      <c r="M2327" t="str">
        <f t="shared" si="144"/>
        <v xml:space="preserve">新北市板橋區民權路  </v>
      </c>
      <c r="N2327" t="str">
        <f t="shared" si="145"/>
        <v>新北市</v>
      </c>
      <c r="O2327">
        <f t="shared" si="146"/>
        <v>110000</v>
      </c>
      <c r="P2327" t="str">
        <f>_xlfn.XLOOKUP(N2327,區隔!$B$3:$B$20,區隔!C$3:C$20,0)</f>
        <v>北部</v>
      </c>
      <c r="Q2327" t="str">
        <f>LOOKUP(C2327,區隔!$F$3:$F$5,區隔!$E$3:$E$5)</f>
        <v>大坪數</v>
      </c>
      <c r="R2327">
        <f t="shared" si="147"/>
        <v>10</v>
      </c>
    </row>
    <row r="2328" spans="1:18" x14ac:dyDescent="0.3">
      <c r="A2328" s="7" t="s">
        <v>4601</v>
      </c>
      <c r="B2328" t="s">
        <v>1</v>
      </c>
      <c r="C2328">
        <v>7.56</v>
      </c>
      <c r="D2328" t="s">
        <v>4602</v>
      </c>
      <c r="E2328" t="s">
        <v>4603</v>
      </c>
      <c r="F2328" t="s">
        <v>3438</v>
      </c>
      <c r="G2328" t="s">
        <v>250</v>
      </c>
      <c r="H2328" t="str" cm="1">
        <f t="array" ref="H2328:I2328">_xlfn.TEXTSPLIT(SUBSTITUTE(D2328,"樓",""),"/",,,0)</f>
        <v>1-4</v>
      </c>
      <c r="I2328" t="str">
        <v>1</v>
      </c>
      <c r="J2328" cm="1">
        <f t="array" ref="J2328">GetNumByUnit(E2328,"房")</f>
        <v>2</v>
      </c>
      <c r="K2328" cm="1">
        <f t="array" ref="K2328">GetNumByUnit(E2328,"廳")</f>
        <v>3</v>
      </c>
      <c r="L2328" cm="1">
        <f t="array" ref="L2328">GetNumByUnit(E2328,"衛")</f>
        <v>2</v>
      </c>
      <c r="M2328" t="str">
        <f t="shared" si="144"/>
        <v xml:space="preserve">新北市三重區重新路二段  </v>
      </c>
      <c r="N2328" t="str">
        <f t="shared" si="145"/>
        <v>新北市</v>
      </c>
      <c r="O2328">
        <f t="shared" si="146"/>
        <v>75000</v>
      </c>
      <c r="P2328" t="str">
        <f>_xlfn.XLOOKUP(N2328,區隔!$B$3:$B$20,區隔!C$3:C$20,0)</f>
        <v>北部</v>
      </c>
      <c r="Q2328" t="str">
        <f>LOOKUP(C2328,區隔!$F$3:$F$5,區隔!$E$3:$E$5)</f>
        <v>小坪數</v>
      </c>
      <c r="R2328">
        <f t="shared" si="147"/>
        <v>10</v>
      </c>
    </row>
    <row r="2329" spans="1:18" x14ac:dyDescent="0.3">
      <c r="A2329" s="7" t="s">
        <v>4604</v>
      </c>
      <c r="B2329" t="s">
        <v>1</v>
      </c>
      <c r="C2329">
        <v>24.7</v>
      </c>
      <c r="D2329" t="s">
        <v>1583</v>
      </c>
      <c r="E2329" t="s">
        <v>61</v>
      </c>
      <c r="F2329" t="s">
        <v>4605</v>
      </c>
      <c r="G2329" t="s">
        <v>1661</v>
      </c>
      <c r="H2329" t="str" cm="1">
        <f t="array" ref="H2329:I2329">_xlfn.TEXTSPLIT(SUBSTITUTE(D2329,"樓",""),"/",,,0)</f>
        <v>19</v>
      </c>
      <c r="I2329" t="str">
        <v>22</v>
      </c>
      <c r="J2329" cm="1">
        <f t="array" ref="J2329">GetNumByUnit(E2329,"房")</f>
        <v>2</v>
      </c>
      <c r="K2329" cm="1">
        <f t="array" ref="K2329">GetNumByUnit(E2329,"廳")</f>
        <v>2</v>
      </c>
      <c r="L2329" cm="1">
        <f t="array" ref="L2329">GetNumByUnit(E2329,"衛")</f>
        <v>1</v>
      </c>
      <c r="M2329" t="str">
        <f t="shared" si="144"/>
        <v xml:space="preserve"> 台中市北屯區文心路四段  </v>
      </c>
      <c r="N2329" t="str">
        <f t="shared" si="145"/>
        <v>台中市</v>
      </c>
      <c r="O2329">
        <f t="shared" si="146"/>
        <v>27500</v>
      </c>
      <c r="P2329" t="str">
        <f>_xlfn.XLOOKUP(N2329,區隔!$B$3:$B$20,區隔!C$3:C$20,0)</f>
        <v>中部</v>
      </c>
      <c r="Q2329" t="str">
        <f>LOOKUP(C2329,區隔!$F$3:$F$5,區隔!$E$3:$E$5)</f>
        <v>中坪數</v>
      </c>
      <c r="R2329">
        <f t="shared" si="147"/>
        <v>30</v>
      </c>
    </row>
    <row r="2330" spans="1:18" x14ac:dyDescent="0.3">
      <c r="A2330" s="7" t="s">
        <v>4606</v>
      </c>
      <c r="B2330" t="s">
        <v>1</v>
      </c>
      <c r="C2330">
        <v>36.08</v>
      </c>
      <c r="D2330" t="s">
        <v>65</v>
      </c>
      <c r="E2330" t="s">
        <v>187</v>
      </c>
      <c r="F2330" t="s">
        <v>1869</v>
      </c>
      <c r="G2330" t="s">
        <v>18</v>
      </c>
      <c r="H2330" t="str" cm="1">
        <f t="array" ref="H2330:I2330">_xlfn.TEXTSPLIT(SUBSTITUTE(D2330,"樓",""),"/",,,0)</f>
        <v>4</v>
      </c>
      <c r="I2330" t="str">
        <v>4</v>
      </c>
      <c r="J2330" cm="1">
        <f t="array" ref="J2330">GetNumByUnit(E2330,"房")</f>
        <v>3</v>
      </c>
      <c r="K2330" cm="1">
        <f t="array" ref="K2330">GetNumByUnit(E2330,"廳")</f>
        <v>2</v>
      </c>
      <c r="L2330" cm="1">
        <f t="array" ref="L2330">GetNumByUnit(E2330,"衛")</f>
        <v>1</v>
      </c>
      <c r="M2330" t="str">
        <f t="shared" si="144"/>
        <v xml:space="preserve">新北市新莊區中興街  </v>
      </c>
      <c r="N2330" t="str">
        <f t="shared" si="145"/>
        <v>新北市</v>
      </c>
      <c r="O2330">
        <f t="shared" si="146"/>
        <v>22000</v>
      </c>
      <c r="P2330" t="str">
        <f>_xlfn.XLOOKUP(N2330,區隔!$B$3:$B$20,區隔!C$3:C$20,0)</f>
        <v>北部</v>
      </c>
      <c r="Q2330" t="str">
        <f>LOOKUP(C2330,區隔!$F$3:$F$5,區隔!$E$3:$E$5)</f>
        <v>大坪數</v>
      </c>
      <c r="R2330">
        <f t="shared" si="147"/>
        <v>10</v>
      </c>
    </row>
    <row r="2331" spans="1:18" x14ac:dyDescent="0.3">
      <c r="A2331" s="7" t="s">
        <v>4607</v>
      </c>
      <c r="B2331" t="s">
        <v>1</v>
      </c>
      <c r="C2331">
        <v>69.89</v>
      </c>
      <c r="D2331" t="s">
        <v>1266</v>
      </c>
      <c r="E2331" t="s">
        <v>2377</v>
      </c>
      <c r="F2331" t="s">
        <v>4608</v>
      </c>
      <c r="G2331" t="s">
        <v>361</v>
      </c>
      <c r="H2331" t="str" cm="1">
        <f t="array" ref="H2331:I2331">_xlfn.TEXTSPLIT(SUBSTITUTE(D2331,"樓",""),"/",,,0)</f>
        <v>1-4</v>
      </c>
      <c r="I2331" t="str">
        <v>4</v>
      </c>
      <c r="J2331" cm="1">
        <f t="array" ref="J2331">GetNumByUnit(E2331,"房")</f>
        <v>5</v>
      </c>
      <c r="K2331" cm="1">
        <f t="array" ref="K2331">GetNumByUnit(E2331,"廳")</f>
        <v>3</v>
      </c>
      <c r="L2331" cm="1">
        <f t="array" ref="L2331">GetNumByUnit(E2331,"衛")</f>
        <v>6</v>
      </c>
      <c r="M2331" t="str">
        <f t="shared" si="144"/>
        <v xml:space="preserve">台中市西屯區玉寶路  </v>
      </c>
      <c r="N2331" t="str">
        <f t="shared" si="145"/>
        <v>台中市</v>
      </c>
      <c r="O2331">
        <f t="shared" si="146"/>
        <v>78000</v>
      </c>
      <c r="P2331" t="str">
        <f>_xlfn.XLOOKUP(N2331,區隔!$B$3:$B$20,區隔!C$3:C$20,0)</f>
        <v>中部</v>
      </c>
      <c r="Q2331" t="str">
        <f>LOOKUP(C2331,區隔!$F$3:$F$5,區隔!$E$3:$E$5)</f>
        <v>大坪數</v>
      </c>
      <c r="R2331">
        <f t="shared" si="147"/>
        <v>10</v>
      </c>
    </row>
    <row r="2332" spans="1:18" x14ac:dyDescent="0.3">
      <c r="A2332" s="7" t="s">
        <v>4609</v>
      </c>
      <c r="B2332" t="s">
        <v>1</v>
      </c>
      <c r="C2332">
        <v>45.71</v>
      </c>
      <c r="D2332" t="s">
        <v>147</v>
      </c>
      <c r="E2332" t="s">
        <v>53</v>
      </c>
      <c r="F2332" t="s">
        <v>2515</v>
      </c>
      <c r="G2332" t="s">
        <v>243</v>
      </c>
      <c r="H2332" t="str" cm="1">
        <f t="array" ref="H2332:I2332">_xlfn.TEXTSPLIT(SUBSTITUTE(D2332,"樓",""),"/",,,0)</f>
        <v>10</v>
      </c>
      <c r="I2332" t="str">
        <v>15</v>
      </c>
      <c r="J2332" cm="1">
        <f t="array" ref="J2332">GetNumByUnit(E2332,"房")</f>
        <v>3</v>
      </c>
      <c r="K2332" cm="1">
        <f t="array" ref="K2332">GetNumByUnit(E2332,"廳")</f>
        <v>2</v>
      </c>
      <c r="L2332" cm="1">
        <f t="array" ref="L2332">GetNumByUnit(E2332,"衛")</f>
        <v>2</v>
      </c>
      <c r="M2332" t="str">
        <f t="shared" si="144"/>
        <v xml:space="preserve">台中市北屯區敦富三街  </v>
      </c>
      <c r="N2332" t="str">
        <f t="shared" si="145"/>
        <v>台中市</v>
      </c>
      <c r="O2332">
        <f t="shared" si="146"/>
        <v>30000</v>
      </c>
      <c r="P2332" t="str">
        <f>_xlfn.XLOOKUP(N2332,區隔!$B$3:$B$20,區隔!C$3:C$20,0)</f>
        <v>中部</v>
      </c>
      <c r="Q2332" t="str">
        <f>LOOKUP(C2332,區隔!$F$3:$F$5,區隔!$E$3:$E$5)</f>
        <v>大坪數</v>
      </c>
      <c r="R2332">
        <f t="shared" si="147"/>
        <v>20</v>
      </c>
    </row>
    <row r="2333" spans="1:18" x14ac:dyDescent="0.3">
      <c r="A2333" s="7" t="s">
        <v>4610</v>
      </c>
      <c r="B2333" t="s">
        <v>1</v>
      </c>
      <c r="C2333">
        <v>45.99</v>
      </c>
      <c r="D2333" t="s">
        <v>1067</v>
      </c>
      <c r="E2333" t="s">
        <v>53</v>
      </c>
      <c r="F2333" t="s">
        <v>4611</v>
      </c>
      <c r="G2333" t="s">
        <v>177</v>
      </c>
      <c r="H2333" t="str" cm="1">
        <f t="array" ref="H2333:I2333">_xlfn.TEXTSPLIT(SUBSTITUTE(D2333,"樓",""),"/",,,0)</f>
        <v>15</v>
      </c>
      <c r="I2333" t="str">
        <v>15</v>
      </c>
      <c r="J2333" cm="1">
        <f t="array" ref="J2333">GetNumByUnit(E2333,"房")</f>
        <v>3</v>
      </c>
      <c r="K2333" cm="1">
        <f t="array" ref="K2333">GetNumByUnit(E2333,"廳")</f>
        <v>2</v>
      </c>
      <c r="L2333" cm="1">
        <f t="array" ref="L2333">GetNumByUnit(E2333,"衛")</f>
        <v>2</v>
      </c>
      <c r="M2333" t="str">
        <f t="shared" si="144"/>
        <v xml:space="preserve">台中市南區福田一街  </v>
      </c>
      <c r="N2333" t="str">
        <f t="shared" si="145"/>
        <v>台中市</v>
      </c>
      <c r="O2333">
        <f t="shared" si="146"/>
        <v>38000</v>
      </c>
      <c r="P2333" t="str">
        <f>_xlfn.XLOOKUP(N2333,區隔!$B$3:$B$20,區隔!C$3:C$20,0)</f>
        <v>中部</v>
      </c>
      <c r="Q2333" t="str">
        <f>LOOKUP(C2333,區隔!$F$3:$F$5,區隔!$E$3:$E$5)</f>
        <v>大坪數</v>
      </c>
      <c r="R2333">
        <f t="shared" si="147"/>
        <v>20</v>
      </c>
    </row>
    <row r="2334" spans="1:18" x14ac:dyDescent="0.3">
      <c r="A2334" s="7" t="s">
        <v>4612</v>
      </c>
      <c r="B2334" t="s">
        <v>1</v>
      </c>
      <c r="C2334">
        <v>44.44</v>
      </c>
      <c r="D2334" t="s">
        <v>1067</v>
      </c>
      <c r="E2334" t="s">
        <v>53</v>
      </c>
      <c r="F2334" t="s">
        <v>4029</v>
      </c>
      <c r="G2334" t="s">
        <v>2773</v>
      </c>
      <c r="H2334" t="str" cm="1">
        <f t="array" ref="H2334:I2334">_xlfn.TEXTSPLIT(SUBSTITUTE(D2334,"樓",""),"/",,,0)</f>
        <v>15</v>
      </c>
      <c r="I2334" t="str">
        <v>15</v>
      </c>
      <c r="J2334" cm="1">
        <f t="array" ref="J2334">GetNumByUnit(E2334,"房")</f>
        <v>3</v>
      </c>
      <c r="K2334" cm="1">
        <f t="array" ref="K2334">GetNumByUnit(E2334,"廳")</f>
        <v>2</v>
      </c>
      <c r="L2334" cm="1">
        <f t="array" ref="L2334">GetNumByUnit(E2334,"衛")</f>
        <v>2</v>
      </c>
      <c r="M2334" t="str">
        <f t="shared" si="144"/>
        <v xml:space="preserve">台中市北屯區軍福十五路  </v>
      </c>
      <c r="N2334" t="str">
        <f t="shared" si="145"/>
        <v>台中市</v>
      </c>
      <c r="O2334">
        <f t="shared" si="146"/>
        <v>38500</v>
      </c>
      <c r="P2334" t="str">
        <f>_xlfn.XLOOKUP(N2334,區隔!$B$3:$B$20,區隔!C$3:C$20,0)</f>
        <v>中部</v>
      </c>
      <c r="Q2334" t="str">
        <f>LOOKUP(C2334,區隔!$F$3:$F$5,區隔!$E$3:$E$5)</f>
        <v>大坪數</v>
      </c>
      <c r="R2334">
        <f t="shared" si="147"/>
        <v>20</v>
      </c>
    </row>
    <row r="2335" spans="1:18" x14ac:dyDescent="0.3">
      <c r="A2335" s="7" t="s">
        <v>4613</v>
      </c>
      <c r="B2335" t="s">
        <v>1</v>
      </c>
      <c r="C2335">
        <v>6.59</v>
      </c>
      <c r="D2335" t="s">
        <v>62</v>
      </c>
      <c r="E2335" t="s">
        <v>59</v>
      </c>
      <c r="F2335" t="s">
        <v>4614</v>
      </c>
      <c r="G2335" t="s">
        <v>821</v>
      </c>
      <c r="H2335" t="str" cm="1">
        <f t="array" ref="H2335:I2335">_xlfn.TEXTSPLIT(SUBSTITUTE(D2335,"樓",""),"/",,,0)</f>
        <v>8</v>
      </c>
      <c r="I2335" t="str">
        <v>12</v>
      </c>
      <c r="J2335" cm="1">
        <f t="array" ref="J2335">GetNumByUnit(E2335,"房")</f>
        <v>1</v>
      </c>
      <c r="K2335" t="str" cm="1">
        <f t="array" ref="K2335">GetNumByUnit(E2335,"廳")</f>
        <v/>
      </c>
      <c r="L2335" cm="1">
        <f t="array" ref="L2335">GetNumByUnit(E2335,"衛")</f>
        <v>1</v>
      </c>
      <c r="M2335" t="str">
        <f t="shared" si="144"/>
        <v xml:space="preserve"> 台中市西屯區至善路  </v>
      </c>
      <c r="N2335" t="str">
        <f t="shared" si="145"/>
        <v>台中市</v>
      </c>
      <c r="O2335">
        <f t="shared" si="146"/>
        <v>8000</v>
      </c>
      <c r="P2335" t="str">
        <f>_xlfn.XLOOKUP(N2335,區隔!$B$3:$B$20,區隔!C$3:C$20,0)</f>
        <v>中部</v>
      </c>
      <c r="Q2335" t="str">
        <f>LOOKUP(C2335,區隔!$F$3:$F$5,區隔!$E$3:$E$5)</f>
        <v>小坪數</v>
      </c>
      <c r="R2335">
        <f t="shared" si="147"/>
        <v>20</v>
      </c>
    </row>
    <row r="2336" spans="1:18" x14ac:dyDescent="0.3">
      <c r="A2336" s="7" t="s">
        <v>4615</v>
      </c>
      <c r="B2336" t="s">
        <v>1</v>
      </c>
      <c r="C2336">
        <v>33.659999999999997</v>
      </c>
      <c r="D2336" t="s">
        <v>284</v>
      </c>
      <c r="E2336" t="s">
        <v>51</v>
      </c>
      <c r="F2336" t="s">
        <v>4616</v>
      </c>
      <c r="G2336" t="s">
        <v>177</v>
      </c>
      <c r="H2336" t="str" cm="1">
        <f t="array" ref="H2336:I2336">_xlfn.TEXTSPLIT(SUBSTITUTE(D2336,"樓",""),"/",,,0)</f>
        <v>1-2</v>
      </c>
      <c r="I2336" t="str">
        <v>2</v>
      </c>
      <c r="J2336" cm="1">
        <f t="array" ref="J2336">GetNumByUnit(E2336,"房")</f>
        <v>2</v>
      </c>
      <c r="K2336" cm="1">
        <f t="array" ref="K2336">GetNumByUnit(E2336,"廳")</f>
        <v>2</v>
      </c>
      <c r="L2336" cm="1">
        <f t="array" ref="L2336">GetNumByUnit(E2336,"衛")</f>
        <v>2</v>
      </c>
      <c r="M2336" t="str">
        <f t="shared" si="144"/>
        <v xml:space="preserve">桃園市平鎮區金陵路三段  </v>
      </c>
      <c r="N2336" t="str">
        <f t="shared" si="145"/>
        <v>桃園市</v>
      </c>
      <c r="O2336">
        <f t="shared" si="146"/>
        <v>38000</v>
      </c>
      <c r="P2336" t="str">
        <f>_xlfn.XLOOKUP(N2336,區隔!$B$3:$B$20,區隔!C$3:C$20,0)</f>
        <v>北部</v>
      </c>
      <c r="Q2336" t="str">
        <f>LOOKUP(C2336,區隔!$F$3:$F$5,區隔!$E$3:$E$5)</f>
        <v>大坪數</v>
      </c>
      <c r="R2336">
        <f t="shared" si="147"/>
        <v>10</v>
      </c>
    </row>
    <row r="2337" spans="1:18" x14ac:dyDescent="0.3">
      <c r="A2337" s="7" t="s">
        <v>4617</v>
      </c>
      <c r="B2337" t="s">
        <v>1</v>
      </c>
      <c r="C2337">
        <v>8</v>
      </c>
      <c r="D2337" t="s">
        <v>63</v>
      </c>
      <c r="E2337" t="s">
        <v>1123</v>
      </c>
      <c r="F2337" t="s">
        <v>4618</v>
      </c>
      <c r="G2337" t="s">
        <v>1572</v>
      </c>
      <c r="H2337" t="str" cm="1">
        <f t="array" ref="H2337:I2337">_xlfn.TEXTSPLIT(SUBSTITUTE(D2337,"樓",""),"/",,,0)</f>
        <v>5</v>
      </c>
      <c r="I2337" t="str">
        <v>5</v>
      </c>
      <c r="J2337" cm="1">
        <f t="array" ref="J2337">GetNumByUnit(E2337,"房")</f>
        <v>2</v>
      </c>
      <c r="K2337" cm="1">
        <f t="array" ref="K2337">GetNumByUnit(E2337,"廳")</f>
        <v>1</v>
      </c>
      <c r="L2337" cm="1">
        <f t="array" ref="L2337">GetNumByUnit(E2337,"衛")</f>
        <v>2</v>
      </c>
      <c r="M2337" t="str">
        <f t="shared" si="144"/>
        <v xml:space="preserve">彰化縣彰化市彰美路一段  </v>
      </c>
      <c r="N2337" t="str">
        <f t="shared" si="145"/>
        <v>彰化縣</v>
      </c>
      <c r="O2337">
        <f t="shared" si="146"/>
        <v>24500</v>
      </c>
      <c r="P2337" t="str">
        <f>_xlfn.XLOOKUP(N2337,區隔!$B$3:$B$20,區隔!C$3:C$20,0)</f>
        <v>中部</v>
      </c>
      <c r="Q2337" t="str">
        <f>LOOKUP(C2337,區隔!$F$3:$F$5,區隔!$E$3:$E$5)</f>
        <v>小坪數</v>
      </c>
      <c r="R2337">
        <f t="shared" si="147"/>
        <v>10</v>
      </c>
    </row>
    <row r="2338" spans="1:18" x14ac:dyDescent="0.3">
      <c r="A2338" s="7" t="s">
        <v>4619</v>
      </c>
      <c r="B2338" t="s">
        <v>1</v>
      </c>
      <c r="C2338">
        <v>22.96</v>
      </c>
      <c r="D2338" t="s">
        <v>248</v>
      </c>
      <c r="E2338" t="s">
        <v>61</v>
      </c>
      <c r="F2338" t="s">
        <v>4369</v>
      </c>
      <c r="G2338" t="s">
        <v>29</v>
      </c>
      <c r="H2338" t="str" cm="1">
        <f t="array" ref="H2338:I2338">_xlfn.TEXTSPLIT(SUBSTITUTE(D2338,"樓",""),"/",,,0)</f>
        <v>3</v>
      </c>
      <c r="I2338" t="str">
        <v>7</v>
      </c>
      <c r="J2338" cm="1">
        <f t="array" ref="J2338">GetNumByUnit(E2338,"房")</f>
        <v>2</v>
      </c>
      <c r="K2338" cm="1">
        <f t="array" ref="K2338">GetNumByUnit(E2338,"廳")</f>
        <v>2</v>
      </c>
      <c r="L2338" cm="1">
        <f t="array" ref="L2338">GetNumByUnit(E2338,"衛")</f>
        <v>1</v>
      </c>
      <c r="M2338" t="str">
        <f t="shared" si="144"/>
        <v xml:space="preserve">台南市北區忠義路三段  </v>
      </c>
      <c r="N2338" t="str">
        <f t="shared" si="145"/>
        <v>台南市</v>
      </c>
      <c r="O2338">
        <f t="shared" si="146"/>
        <v>25000</v>
      </c>
      <c r="P2338" t="str">
        <f>_xlfn.XLOOKUP(N2338,區隔!$B$3:$B$20,區隔!C$3:C$20,0)</f>
        <v>南部</v>
      </c>
      <c r="Q2338" t="str">
        <f>LOOKUP(C2338,區隔!$F$3:$F$5,區隔!$E$3:$E$5)</f>
        <v>中坪數</v>
      </c>
      <c r="R2338">
        <f t="shared" si="147"/>
        <v>10</v>
      </c>
    </row>
    <row r="2339" spans="1:18" x14ac:dyDescent="0.3">
      <c r="A2339" s="7" t="s">
        <v>1324</v>
      </c>
      <c r="B2339" t="s">
        <v>1</v>
      </c>
      <c r="C2339">
        <v>13.41</v>
      </c>
      <c r="D2339" t="s">
        <v>1325</v>
      </c>
      <c r="E2339" t="s">
        <v>56</v>
      </c>
      <c r="F2339" t="s">
        <v>413</v>
      </c>
      <c r="G2339" t="s">
        <v>739</v>
      </c>
      <c r="H2339" t="str" cm="1">
        <f t="array" ref="H2339:I2339">_xlfn.TEXTSPLIT(SUBSTITUTE(D2339,"樓",""),"/",,,0)</f>
        <v>10</v>
      </c>
      <c r="I2339" t="str">
        <v>13</v>
      </c>
      <c r="J2339" cm="1">
        <f t="array" ref="J2339">GetNumByUnit(E2339,"房")</f>
        <v>1</v>
      </c>
      <c r="K2339" cm="1">
        <f t="array" ref="K2339">GetNumByUnit(E2339,"廳")</f>
        <v>1</v>
      </c>
      <c r="L2339" cm="1">
        <f t="array" ref="L2339">GetNumByUnit(E2339,"衛")</f>
        <v>1</v>
      </c>
      <c r="M2339" t="str">
        <f t="shared" si="144"/>
        <v xml:space="preserve">台北市中山區建國北路二段  </v>
      </c>
      <c r="N2339" t="str">
        <f t="shared" si="145"/>
        <v>台北市</v>
      </c>
      <c r="O2339">
        <f t="shared" si="146"/>
        <v>42800</v>
      </c>
      <c r="P2339" t="str">
        <f>_xlfn.XLOOKUP(N2339,區隔!$B$3:$B$20,區隔!C$3:C$20,0)</f>
        <v>北部</v>
      </c>
      <c r="Q2339" t="str">
        <f>LOOKUP(C2339,區隔!$F$3:$F$5,區隔!$E$3:$E$5)</f>
        <v>小坪數</v>
      </c>
      <c r="R2339">
        <f t="shared" si="147"/>
        <v>20</v>
      </c>
    </row>
    <row r="2340" spans="1:18" x14ac:dyDescent="0.3">
      <c r="A2340" s="7" t="s">
        <v>4620</v>
      </c>
      <c r="B2340" t="s">
        <v>1</v>
      </c>
      <c r="C2340">
        <v>34.71</v>
      </c>
      <c r="D2340" t="s">
        <v>284</v>
      </c>
      <c r="E2340" t="s">
        <v>1896</v>
      </c>
      <c r="F2340" t="s">
        <v>4415</v>
      </c>
      <c r="G2340" t="s">
        <v>89</v>
      </c>
      <c r="H2340" t="str" cm="1">
        <f t="array" ref="H2340:I2340">_xlfn.TEXTSPLIT(SUBSTITUTE(D2340,"樓",""),"/",,,0)</f>
        <v>1-2</v>
      </c>
      <c r="I2340" t="str">
        <v>2</v>
      </c>
      <c r="J2340" cm="1">
        <f t="array" ref="J2340">GetNumByUnit(E2340,"房")</f>
        <v>2</v>
      </c>
      <c r="K2340" cm="1">
        <f t="array" ref="K2340">GetNumByUnit(E2340,"廳")</f>
        <v>3</v>
      </c>
      <c r="L2340" cm="1">
        <f t="array" ref="L2340">GetNumByUnit(E2340,"衛")</f>
        <v>2</v>
      </c>
      <c r="M2340" t="str">
        <f t="shared" si="144"/>
        <v xml:space="preserve">新北市三重區三和路四段  </v>
      </c>
      <c r="N2340" t="str">
        <f t="shared" si="145"/>
        <v>新北市</v>
      </c>
      <c r="O2340">
        <f t="shared" si="146"/>
        <v>28000</v>
      </c>
      <c r="P2340" t="str">
        <f>_xlfn.XLOOKUP(N2340,區隔!$B$3:$B$20,區隔!C$3:C$20,0)</f>
        <v>北部</v>
      </c>
      <c r="Q2340" t="str">
        <f>LOOKUP(C2340,區隔!$F$3:$F$5,區隔!$E$3:$E$5)</f>
        <v>大坪數</v>
      </c>
      <c r="R2340">
        <f t="shared" si="147"/>
        <v>10</v>
      </c>
    </row>
    <row r="2341" spans="1:18" x14ac:dyDescent="0.3">
      <c r="A2341" s="7" t="s">
        <v>1326</v>
      </c>
      <c r="B2341" t="s">
        <v>1</v>
      </c>
      <c r="C2341">
        <v>4.2699999999999996</v>
      </c>
      <c r="D2341" t="s">
        <v>64</v>
      </c>
      <c r="E2341" t="s">
        <v>640</v>
      </c>
      <c r="F2341" t="s">
        <v>530</v>
      </c>
      <c r="G2341" t="s">
        <v>335</v>
      </c>
      <c r="H2341" t="str" cm="1">
        <f t="array" ref="H2341:I2341">_xlfn.TEXTSPLIT(SUBSTITUTE(D2341,"樓",""),"/",,,0)</f>
        <v>1</v>
      </c>
      <c r="I2341" t="str">
        <v>4</v>
      </c>
      <c r="J2341" cm="1">
        <f t="array" ref="J2341">GetNumByUnit(E2341,"房")</f>
        <v>3</v>
      </c>
      <c r="K2341" cm="1">
        <f t="array" ref="K2341">GetNumByUnit(E2341,"廳")</f>
        <v>2</v>
      </c>
      <c r="L2341" cm="1">
        <f t="array" ref="L2341">GetNumByUnit(E2341,"衛")</f>
        <v>3</v>
      </c>
      <c r="M2341" t="str">
        <f t="shared" si="144"/>
        <v xml:space="preserve">台北市文山區羅斯福路五段  </v>
      </c>
      <c r="N2341" t="str">
        <f t="shared" si="145"/>
        <v>台北市</v>
      </c>
      <c r="O2341">
        <f t="shared" si="146"/>
        <v>13500</v>
      </c>
      <c r="P2341" t="str">
        <f>_xlfn.XLOOKUP(N2341,區隔!$B$3:$B$20,區隔!C$3:C$20,0)</f>
        <v>北部</v>
      </c>
      <c r="Q2341" t="str">
        <f>LOOKUP(C2341,區隔!$F$3:$F$5,區隔!$E$3:$E$5)</f>
        <v>小坪數</v>
      </c>
      <c r="R2341">
        <f t="shared" si="147"/>
        <v>10</v>
      </c>
    </row>
    <row r="2342" spans="1:18" x14ac:dyDescent="0.3">
      <c r="A2342" s="7" t="s">
        <v>4621</v>
      </c>
      <c r="B2342" t="s">
        <v>1</v>
      </c>
      <c r="C2342">
        <v>37.44</v>
      </c>
      <c r="D2342" t="s">
        <v>194</v>
      </c>
      <c r="E2342" t="s">
        <v>61</v>
      </c>
      <c r="F2342" t="s">
        <v>4622</v>
      </c>
      <c r="G2342" t="s">
        <v>83</v>
      </c>
      <c r="H2342" t="str" cm="1">
        <f t="array" ref="H2342:I2342">_xlfn.TEXTSPLIT(SUBSTITUTE(D2342,"樓",""),"/",,,0)</f>
        <v>6</v>
      </c>
      <c r="I2342" t="str">
        <v>10</v>
      </c>
      <c r="J2342" cm="1">
        <f t="array" ref="J2342">GetNumByUnit(E2342,"房")</f>
        <v>2</v>
      </c>
      <c r="K2342" cm="1">
        <f t="array" ref="K2342">GetNumByUnit(E2342,"廳")</f>
        <v>2</v>
      </c>
      <c r="L2342" cm="1">
        <f t="array" ref="L2342">GetNumByUnit(E2342,"衛")</f>
        <v>1</v>
      </c>
      <c r="M2342" t="str">
        <f t="shared" si="144"/>
        <v xml:space="preserve">桃園市中壢區永信路  </v>
      </c>
      <c r="N2342" t="str">
        <f t="shared" si="145"/>
        <v>桃園市</v>
      </c>
      <c r="O2342">
        <f t="shared" si="146"/>
        <v>27000</v>
      </c>
      <c r="P2342" t="str">
        <f>_xlfn.XLOOKUP(N2342,區隔!$B$3:$B$20,區隔!C$3:C$20,0)</f>
        <v>北部</v>
      </c>
      <c r="Q2342" t="str">
        <f>LOOKUP(C2342,區隔!$F$3:$F$5,區隔!$E$3:$E$5)</f>
        <v>大坪數</v>
      </c>
      <c r="R2342">
        <f t="shared" si="147"/>
        <v>10</v>
      </c>
    </row>
    <row r="2343" spans="1:18" x14ac:dyDescent="0.3">
      <c r="A2343" s="7" t="s">
        <v>1327</v>
      </c>
      <c r="B2343" t="s">
        <v>1</v>
      </c>
      <c r="C2343">
        <v>31.89</v>
      </c>
      <c r="D2343" t="s">
        <v>70</v>
      </c>
      <c r="E2343" t="s">
        <v>79</v>
      </c>
      <c r="F2343" t="s">
        <v>1328</v>
      </c>
      <c r="G2343" t="s">
        <v>1329</v>
      </c>
      <c r="H2343" t="str" cm="1">
        <f t="array" ref="H2343:I2343">_xlfn.TEXTSPLIT(SUBSTITUTE(D2343,"樓",""),"/",,,0)</f>
        <v>3</v>
      </c>
      <c r="I2343" t="str">
        <v>8</v>
      </c>
      <c r="J2343" cm="1">
        <f t="array" ref="J2343">GetNumByUnit(E2343,"房")</f>
        <v>1</v>
      </c>
      <c r="K2343" cm="1">
        <f t="array" ref="K2343">GetNumByUnit(E2343,"廳")</f>
        <v>2</v>
      </c>
      <c r="L2343" cm="1">
        <f t="array" ref="L2343">GetNumByUnit(E2343,"衛")</f>
        <v>1</v>
      </c>
      <c r="M2343" t="str">
        <f t="shared" si="144"/>
        <v xml:space="preserve">台北市信義區松平路  </v>
      </c>
      <c r="N2343" t="str">
        <f t="shared" si="145"/>
        <v>台北市</v>
      </c>
      <c r="O2343">
        <f t="shared" si="146"/>
        <v>39900</v>
      </c>
      <c r="P2343" t="str">
        <f>_xlfn.XLOOKUP(N2343,區隔!$B$3:$B$20,區隔!C$3:C$20,0)</f>
        <v>北部</v>
      </c>
      <c r="Q2343" t="str">
        <f>LOOKUP(C2343,區隔!$F$3:$F$5,區隔!$E$3:$E$5)</f>
        <v>大坪數</v>
      </c>
      <c r="R2343">
        <f t="shared" si="147"/>
        <v>10</v>
      </c>
    </row>
    <row r="2344" spans="1:18" x14ac:dyDescent="0.3">
      <c r="A2344" s="7" t="s">
        <v>1330</v>
      </c>
      <c r="B2344" t="s">
        <v>1</v>
      </c>
      <c r="C2344">
        <v>50</v>
      </c>
      <c r="D2344" t="s">
        <v>220</v>
      </c>
      <c r="E2344" t="s">
        <v>374</v>
      </c>
      <c r="F2344" t="s">
        <v>386</v>
      </c>
      <c r="G2344" t="s">
        <v>116</v>
      </c>
      <c r="H2344" t="str" cm="1">
        <f t="array" ref="H2344:I2344">_xlfn.TEXTSPLIT(SUBSTITUTE(D2344,"樓",""),"/",,,0)</f>
        <v>2</v>
      </c>
      <c r="I2344" t="str">
        <v>4</v>
      </c>
      <c r="J2344" cm="1">
        <f t="array" ref="J2344">GetNumByUnit(E2344,"房")</f>
        <v>3</v>
      </c>
      <c r="K2344" cm="1">
        <f t="array" ref="K2344">GetNumByUnit(E2344,"廳")</f>
        <v>3</v>
      </c>
      <c r="L2344" cm="1">
        <f t="array" ref="L2344">GetNumByUnit(E2344,"衛")</f>
        <v>2</v>
      </c>
      <c r="M2344" t="str">
        <f t="shared" si="144"/>
        <v xml:space="preserve">台北市士林區葫蘆街  </v>
      </c>
      <c r="N2344" t="str">
        <f t="shared" si="145"/>
        <v>台北市</v>
      </c>
      <c r="O2344">
        <f t="shared" si="146"/>
        <v>48000</v>
      </c>
      <c r="P2344" t="str">
        <f>_xlfn.XLOOKUP(N2344,區隔!$B$3:$B$20,區隔!C$3:C$20,0)</f>
        <v>北部</v>
      </c>
      <c r="Q2344" t="str">
        <f>LOOKUP(C2344,區隔!$F$3:$F$5,區隔!$E$3:$E$5)</f>
        <v>大坪數</v>
      </c>
      <c r="R2344">
        <f t="shared" si="147"/>
        <v>10</v>
      </c>
    </row>
    <row r="2345" spans="1:18" x14ac:dyDescent="0.3">
      <c r="A2345" s="7" t="s">
        <v>4623</v>
      </c>
      <c r="B2345" t="s">
        <v>1</v>
      </c>
      <c r="C2345">
        <v>42.93</v>
      </c>
      <c r="D2345" t="s">
        <v>4292</v>
      </c>
      <c r="E2345" t="s">
        <v>4624</v>
      </c>
      <c r="F2345" t="s">
        <v>1716</v>
      </c>
      <c r="G2345" t="s">
        <v>228</v>
      </c>
      <c r="H2345" t="str" cm="1">
        <f t="array" ref="H2345:I2345">_xlfn.TEXTSPLIT(SUBSTITUTE(D2345,"樓",""),"/",,,0)</f>
        <v>4-5</v>
      </c>
      <c r="I2345" t="str">
        <v>5</v>
      </c>
      <c r="J2345" cm="1">
        <f t="array" ref="J2345">GetNumByUnit(E2345,"房")</f>
        <v>5</v>
      </c>
      <c r="K2345" cm="1">
        <f t="array" ref="K2345">GetNumByUnit(E2345,"廳")</f>
        <v>3</v>
      </c>
      <c r="L2345" cm="1">
        <f t="array" ref="L2345">GetNumByUnit(E2345,"衛")</f>
        <v>3</v>
      </c>
      <c r="M2345" t="str">
        <f t="shared" si="144"/>
        <v xml:space="preserve">新北市新莊區中平路  </v>
      </c>
      <c r="N2345" t="str">
        <f t="shared" si="145"/>
        <v>新北市</v>
      </c>
      <c r="O2345">
        <f t="shared" si="146"/>
        <v>35000</v>
      </c>
      <c r="P2345" t="str">
        <f>_xlfn.XLOOKUP(N2345,區隔!$B$3:$B$20,區隔!C$3:C$20,0)</f>
        <v>北部</v>
      </c>
      <c r="Q2345" t="str">
        <f>LOOKUP(C2345,區隔!$F$3:$F$5,區隔!$E$3:$E$5)</f>
        <v>大坪數</v>
      </c>
      <c r="R2345">
        <f t="shared" si="147"/>
        <v>10</v>
      </c>
    </row>
    <row r="2346" spans="1:18" x14ac:dyDescent="0.3">
      <c r="A2346" s="7" t="s">
        <v>4627</v>
      </c>
      <c r="B2346" t="s">
        <v>1</v>
      </c>
      <c r="C2346">
        <v>154.38</v>
      </c>
      <c r="D2346" t="s">
        <v>1077</v>
      </c>
      <c r="E2346" t="s">
        <v>4628</v>
      </c>
      <c r="F2346" t="s">
        <v>4629</v>
      </c>
      <c r="G2346" t="s">
        <v>9</v>
      </c>
      <c r="H2346" t="str" cm="1">
        <f t="array" ref="H2346:I2346">_xlfn.TEXTSPLIT(SUBSTITUTE(D2346,"樓",""),"/",,,0)</f>
        <v>1-5</v>
      </c>
      <c r="I2346" t="str">
        <v>5</v>
      </c>
      <c r="J2346" cm="1">
        <f t="array" ref="J2346">GetNumByUnit(E2346,"房")</f>
        <v>6</v>
      </c>
      <c r="K2346" cm="1">
        <f t="array" ref="K2346">GetNumByUnit(E2346,"廳")</f>
        <v>3</v>
      </c>
      <c r="L2346" cm="1">
        <f t="array" ref="L2346">GetNumByUnit(E2346,"衛")</f>
        <v>8</v>
      </c>
      <c r="M2346" t="str">
        <f t="shared" si="144"/>
        <v xml:space="preserve">高雄市鳥松區松竹街  </v>
      </c>
      <c r="N2346" t="str">
        <f t="shared" si="145"/>
        <v>高雄市</v>
      </c>
      <c r="O2346">
        <f t="shared" si="146"/>
        <v>150000</v>
      </c>
      <c r="P2346" t="str">
        <f>_xlfn.XLOOKUP(N2346,區隔!$B$3:$B$20,區隔!C$3:C$20,0)</f>
        <v>南部</v>
      </c>
      <c r="Q2346" t="str">
        <f>LOOKUP(C2346,區隔!$F$3:$F$5,區隔!$E$3:$E$5)</f>
        <v>大坪數</v>
      </c>
      <c r="R2346">
        <f t="shared" si="147"/>
        <v>10</v>
      </c>
    </row>
    <row r="2347" spans="1:18" x14ac:dyDescent="0.3">
      <c r="A2347" s="7" t="s">
        <v>1331</v>
      </c>
      <c r="B2347" t="s">
        <v>1</v>
      </c>
      <c r="C2347">
        <v>81.150000000000006</v>
      </c>
      <c r="D2347" t="s">
        <v>284</v>
      </c>
      <c r="E2347" t="s">
        <v>1332</v>
      </c>
      <c r="F2347" t="s">
        <v>1333</v>
      </c>
      <c r="G2347" t="s">
        <v>827</v>
      </c>
      <c r="H2347" t="str" cm="1">
        <f t="array" ref="H2347:I2347">_xlfn.TEXTSPLIT(SUBSTITUTE(D2347,"樓",""),"/",,,0)</f>
        <v>1-2</v>
      </c>
      <c r="I2347" t="str">
        <v>2</v>
      </c>
      <c r="J2347" cm="1">
        <f t="array" ref="J2347">GetNumByUnit(E2347,"房")</f>
        <v>7</v>
      </c>
      <c r="K2347" cm="1">
        <f t="array" ref="K2347">GetNumByUnit(E2347,"廳")</f>
        <v>3</v>
      </c>
      <c r="L2347" cm="1">
        <f t="array" ref="L2347">GetNumByUnit(E2347,"衛")</f>
        <v>3</v>
      </c>
      <c r="M2347" t="str">
        <f t="shared" si="144"/>
        <v xml:space="preserve">台北市北投區行義路  </v>
      </c>
      <c r="N2347" t="str">
        <f t="shared" si="145"/>
        <v>台北市</v>
      </c>
      <c r="O2347">
        <f t="shared" si="146"/>
        <v>230000</v>
      </c>
      <c r="P2347" t="str">
        <f>_xlfn.XLOOKUP(N2347,區隔!$B$3:$B$20,區隔!C$3:C$20,0)</f>
        <v>北部</v>
      </c>
      <c r="Q2347" t="str">
        <f>LOOKUP(C2347,區隔!$F$3:$F$5,區隔!$E$3:$E$5)</f>
        <v>大坪數</v>
      </c>
      <c r="R2347">
        <f t="shared" si="147"/>
        <v>10</v>
      </c>
    </row>
    <row r="2348" spans="1:18" x14ac:dyDescent="0.3">
      <c r="A2348" s="7" t="s">
        <v>4630</v>
      </c>
      <c r="B2348" t="s">
        <v>1</v>
      </c>
      <c r="C2348">
        <v>50.63</v>
      </c>
      <c r="D2348" t="s">
        <v>248</v>
      </c>
      <c r="E2348" t="s">
        <v>53</v>
      </c>
      <c r="F2348" t="s">
        <v>4631</v>
      </c>
      <c r="G2348" t="s">
        <v>26</v>
      </c>
      <c r="H2348" t="str" cm="1">
        <f t="array" ref="H2348:I2348">_xlfn.TEXTSPLIT(SUBSTITUTE(D2348,"樓",""),"/",,,0)</f>
        <v>3</v>
      </c>
      <c r="I2348" t="str">
        <v>7</v>
      </c>
      <c r="J2348" cm="1">
        <f t="array" ref="J2348">GetNumByUnit(E2348,"房")</f>
        <v>3</v>
      </c>
      <c r="K2348" cm="1">
        <f t="array" ref="K2348">GetNumByUnit(E2348,"廳")</f>
        <v>2</v>
      </c>
      <c r="L2348" cm="1">
        <f t="array" ref="L2348">GetNumByUnit(E2348,"衛")</f>
        <v>2</v>
      </c>
      <c r="M2348" t="str">
        <f t="shared" si="144"/>
        <v xml:space="preserve">台南市安南區館前一路  </v>
      </c>
      <c r="N2348" t="str">
        <f t="shared" si="145"/>
        <v>台南市</v>
      </c>
      <c r="O2348">
        <f t="shared" si="146"/>
        <v>32000</v>
      </c>
      <c r="P2348" t="str">
        <f>_xlfn.XLOOKUP(N2348,區隔!$B$3:$B$20,區隔!C$3:C$20,0)</f>
        <v>南部</v>
      </c>
      <c r="Q2348" t="str">
        <f>LOOKUP(C2348,區隔!$F$3:$F$5,區隔!$E$3:$E$5)</f>
        <v>大坪數</v>
      </c>
      <c r="R2348">
        <f t="shared" si="147"/>
        <v>10</v>
      </c>
    </row>
    <row r="2349" spans="1:18" x14ac:dyDescent="0.3">
      <c r="A2349" s="7" t="s">
        <v>4632</v>
      </c>
      <c r="B2349" t="s">
        <v>1</v>
      </c>
      <c r="C2349">
        <v>15</v>
      </c>
      <c r="D2349" t="s">
        <v>514</v>
      </c>
      <c r="E2349" t="s">
        <v>56</v>
      </c>
      <c r="F2349" t="s">
        <v>4633</v>
      </c>
      <c r="G2349" t="s">
        <v>331</v>
      </c>
      <c r="H2349" t="str" cm="1">
        <f t="array" ref="H2349:I2349">_xlfn.TEXTSPLIT(SUBSTITUTE(D2349,"樓",""),"/",,,0)</f>
        <v>13</v>
      </c>
      <c r="I2349" t="str">
        <v>13</v>
      </c>
      <c r="J2349" cm="1">
        <f t="array" ref="J2349">GetNumByUnit(E2349,"房")</f>
        <v>1</v>
      </c>
      <c r="K2349" cm="1">
        <f t="array" ref="K2349">GetNumByUnit(E2349,"廳")</f>
        <v>1</v>
      </c>
      <c r="L2349" cm="1">
        <f t="array" ref="L2349">GetNumByUnit(E2349,"衛")</f>
        <v>1</v>
      </c>
      <c r="M2349" t="str">
        <f t="shared" si="144"/>
        <v xml:space="preserve">台南市安平區建平十七街  </v>
      </c>
      <c r="N2349" t="str">
        <f t="shared" si="145"/>
        <v>台南市</v>
      </c>
      <c r="O2349">
        <f t="shared" si="146"/>
        <v>15000</v>
      </c>
      <c r="P2349" t="str">
        <f>_xlfn.XLOOKUP(N2349,區隔!$B$3:$B$20,區隔!C$3:C$20,0)</f>
        <v>南部</v>
      </c>
      <c r="Q2349" t="str">
        <f>LOOKUP(C2349,區隔!$F$3:$F$5,區隔!$E$3:$E$5)</f>
        <v>中坪數</v>
      </c>
      <c r="R2349">
        <f t="shared" si="147"/>
        <v>20</v>
      </c>
    </row>
    <row r="2350" spans="1:18" x14ac:dyDescent="0.3">
      <c r="A2350" s="7" t="s">
        <v>4634</v>
      </c>
      <c r="B2350" t="s">
        <v>1</v>
      </c>
      <c r="C2350">
        <v>26.85</v>
      </c>
      <c r="D2350" t="s">
        <v>63</v>
      </c>
      <c r="E2350" t="s">
        <v>187</v>
      </c>
      <c r="F2350" t="s">
        <v>1533</v>
      </c>
      <c r="G2350" t="s">
        <v>214</v>
      </c>
      <c r="H2350" t="str" cm="1">
        <f t="array" ref="H2350:I2350">_xlfn.TEXTSPLIT(SUBSTITUTE(D2350,"樓",""),"/",,,0)</f>
        <v>5</v>
      </c>
      <c r="I2350" t="str">
        <v>5</v>
      </c>
      <c r="J2350" cm="1">
        <f t="array" ref="J2350">GetNumByUnit(E2350,"房")</f>
        <v>3</v>
      </c>
      <c r="K2350" cm="1">
        <f t="array" ref="K2350">GetNumByUnit(E2350,"廳")</f>
        <v>2</v>
      </c>
      <c r="L2350" cm="1">
        <f t="array" ref="L2350">GetNumByUnit(E2350,"衛")</f>
        <v>1</v>
      </c>
      <c r="M2350" t="str">
        <f t="shared" si="144"/>
        <v xml:space="preserve">台中市北區英士路  </v>
      </c>
      <c r="N2350" t="str">
        <f t="shared" si="145"/>
        <v>台中市</v>
      </c>
      <c r="O2350">
        <f t="shared" si="146"/>
        <v>18000</v>
      </c>
      <c r="P2350" t="str">
        <f>_xlfn.XLOOKUP(N2350,區隔!$B$3:$B$20,區隔!C$3:C$20,0)</f>
        <v>中部</v>
      </c>
      <c r="Q2350" t="str">
        <f>LOOKUP(C2350,區隔!$F$3:$F$5,區隔!$E$3:$E$5)</f>
        <v>中坪數</v>
      </c>
      <c r="R2350">
        <f t="shared" si="147"/>
        <v>10</v>
      </c>
    </row>
    <row r="2351" spans="1:18" x14ac:dyDescent="0.3">
      <c r="A2351" s="7" t="s">
        <v>4635</v>
      </c>
      <c r="B2351" t="s">
        <v>1</v>
      </c>
      <c r="C2351">
        <v>50.38</v>
      </c>
      <c r="D2351" t="s">
        <v>1920</v>
      </c>
      <c r="E2351" t="s">
        <v>53</v>
      </c>
      <c r="F2351" t="s">
        <v>2917</v>
      </c>
      <c r="G2351" t="s">
        <v>587</v>
      </c>
      <c r="H2351" t="str" cm="1">
        <f t="array" ref="H2351:I2351">_xlfn.TEXTSPLIT(SUBSTITUTE(D2351,"樓",""),"/",,,0)</f>
        <v>11</v>
      </c>
      <c r="I2351" t="str">
        <v>24</v>
      </c>
      <c r="J2351" cm="1">
        <f t="array" ref="J2351">GetNumByUnit(E2351,"房")</f>
        <v>3</v>
      </c>
      <c r="K2351" cm="1">
        <f t="array" ref="K2351">GetNumByUnit(E2351,"廳")</f>
        <v>2</v>
      </c>
      <c r="L2351" cm="1">
        <f t="array" ref="L2351">GetNumByUnit(E2351,"衛")</f>
        <v>2</v>
      </c>
      <c r="M2351" t="str">
        <f t="shared" si="144"/>
        <v xml:space="preserve">台中市烏日區高鐵三路  </v>
      </c>
      <c r="N2351" t="str">
        <f t="shared" si="145"/>
        <v>台中市</v>
      </c>
      <c r="O2351">
        <f t="shared" si="146"/>
        <v>37000</v>
      </c>
      <c r="P2351" t="str">
        <f>_xlfn.XLOOKUP(N2351,區隔!$B$3:$B$20,區隔!C$3:C$20,0)</f>
        <v>中部</v>
      </c>
      <c r="Q2351" t="str">
        <f>LOOKUP(C2351,區隔!$F$3:$F$5,區隔!$E$3:$E$5)</f>
        <v>大坪數</v>
      </c>
      <c r="R2351">
        <f t="shared" si="147"/>
        <v>30</v>
      </c>
    </row>
    <row r="2352" spans="1:18" x14ac:dyDescent="0.3">
      <c r="A2352" s="7" t="s">
        <v>4636</v>
      </c>
      <c r="B2352" t="s">
        <v>1</v>
      </c>
      <c r="C2352">
        <v>35.64</v>
      </c>
      <c r="D2352" t="s">
        <v>284</v>
      </c>
      <c r="E2352" t="s">
        <v>2130</v>
      </c>
      <c r="F2352" t="s">
        <v>2352</v>
      </c>
      <c r="G2352" t="s">
        <v>243</v>
      </c>
      <c r="H2352" t="str" cm="1">
        <f t="array" ref="H2352:I2352">_xlfn.TEXTSPLIT(SUBSTITUTE(D2352,"樓",""),"/",,,0)</f>
        <v>1-2</v>
      </c>
      <c r="I2352" t="str">
        <v>2</v>
      </c>
      <c r="J2352" cm="1">
        <f t="array" ref="J2352">GetNumByUnit(E2352,"房")</f>
        <v>4</v>
      </c>
      <c r="K2352" cm="1">
        <f t="array" ref="K2352">GetNumByUnit(E2352,"廳")</f>
        <v>2</v>
      </c>
      <c r="L2352" cm="1">
        <f t="array" ref="L2352">GetNumByUnit(E2352,"衛")</f>
        <v>2</v>
      </c>
      <c r="M2352" t="str">
        <f t="shared" si="144"/>
        <v xml:space="preserve">台中市西屯區福上巷  </v>
      </c>
      <c r="N2352" t="str">
        <f t="shared" si="145"/>
        <v>台中市</v>
      </c>
      <c r="O2352">
        <f t="shared" si="146"/>
        <v>30000</v>
      </c>
      <c r="P2352" t="str">
        <f>_xlfn.XLOOKUP(N2352,區隔!$B$3:$B$20,區隔!C$3:C$20,0)</f>
        <v>中部</v>
      </c>
      <c r="Q2352" t="str">
        <f>LOOKUP(C2352,區隔!$F$3:$F$5,區隔!$E$3:$E$5)</f>
        <v>大坪數</v>
      </c>
      <c r="R2352">
        <f t="shared" si="147"/>
        <v>10</v>
      </c>
    </row>
    <row r="2353" spans="1:18" x14ac:dyDescent="0.3">
      <c r="A2353" s="7" t="s">
        <v>4637</v>
      </c>
      <c r="B2353" t="s">
        <v>1</v>
      </c>
      <c r="C2353">
        <v>81.27</v>
      </c>
      <c r="D2353" t="s">
        <v>1266</v>
      </c>
      <c r="E2353" t="s">
        <v>569</v>
      </c>
      <c r="F2353" t="s">
        <v>4638</v>
      </c>
      <c r="G2353" t="s">
        <v>3</v>
      </c>
      <c r="H2353" t="str" cm="1">
        <f t="array" ref="H2353:I2353">_xlfn.TEXTSPLIT(SUBSTITUTE(D2353,"樓",""),"/",,,0)</f>
        <v>1-4</v>
      </c>
      <c r="I2353" t="str">
        <v>4</v>
      </c>
      <c r="J2353" cm="1">
        <f t="array" ref="J2353">GetNumByUnit(E2353,"房")</f>
        <v>5</v>
      </c>
      <c r="K2353" cm="1">
        <f t="array" ref="K2353">GetNumByUnit(E2353,"廳")</f>
        <v>2</v>
      </c>
      <c r="L2353" cm="1">
        <f t="array" ref="L2353">GetNumByUnit(E2353,"衛")</f>
        <v>4</v>
      </c>
      <c r="M2353" t="str">
        <f t="shared" si="144"/>
        <v xml:space="preserve">台南市仁德區正義路  </v>
      </c>
      <c r="N2353" t="str">
        <f t="shared" si="145"/>
        <v>台南市</v>
      </c>
      <c r="O2353">
        <f t="shared" si="146"/>
        <v>55000</v>
      </c>
      <c r="P2353" t="str">
        <f>_xlfn.XLOOKUP(N2353,區隔!$B$3:$B$20,區隔!C$3:C$20,0)</f>
        <v>南部</v>
      </c>
      <c r="Q2353" t="str">
        <f>LOOKUP(C2353,區隔!$F$3:$F$5,區隔!$E$3:$E$5)</f>
        <v>大坪數</v>
      </c>
      <c r="R2353">
        <f t="shared" si="147"/>
        <v>10</v>
      </c>
    </row>
    <row r="2354" spans="1:18" x14ac:dyDescent="0.3">
      <c r="A2354" s="7" t="s">
        <v>4639</v>
      </c>
      <c r="B2354" t="s">
        <v>1</v>
      </c>
      <c r="C2354">
        <v>54.47</v>
      </c>
      <c r="D2354" t="s">
        <v>2207</v>
      </c>
      <c r="E2354" t="s">
        <v>53</v>
      </c>
      <c r="F2354" t="s">
        <v>2333</v>
      </c>
      <c r="G2354" t="s">
        <v>210</v>
      </c>
      <c r="H2354" t="str" cm="1">
        <f t="array" ref="H2354:I2354">_xlfn.TEXTSPLIT(SUBSTITUTE(D2354,"樓",""),"/",,,0)</f>
        <v>8</v>
      </c>
      <c r="I2354" t="str">
        <v>29</v>
      </c>
      <c r="J2354" cm="1">
        <f t="array" ref="J2354">GetNumByUnit(E2354,"房")</f>
        <v>3</v>
      </c>
      <c r="K2354" cm="1">
        <f t="array" ref="K2354">GetNumByUnit(E2354,"廳")</f>
        <v>2</v>
      </c>
      <c r="L2354" cm="1">
        <f t="array" ref="L2354">GetNumByUnit(E2354,"衛")</f>
        <v>2</v>
      </c>
      <c r="M2354" t="str">
        <f t="shared" si="144"/>
        <v xml:space="preserve">新北市林口區忠孝路  </v>
      </c>
      <c r="N2354" t="str">
        <f t="shared" si="145"/>
        <v>新北市</v>
      </c>
      <c r="O2354">
        <f t="shared" si="146"/>
        <v>50000</v>
      </c>
      <c r="P2354" t="str">
        <f>_xlfn.XLOOKUP(N2354,區隔!$B$3:$B$20,區隔!C$3:C$20,0)</f>
        <v>北部</v>
      </c>
      <c r="Q2354" t="str">
        <f>LOOKUP(C2354,區隔!$F$3:$F$5,區隔!$E$3:$E$5)</f>
        <v>大坪數</v>
      </c>
      <c r="R2354">
        <f t="shared" si="147"/>
        <v>30</v>
      </c>
    </row>
    <row r="2355" spans="1:18" x14ac:dyDescent="0.3">
      <c r="A2355" s="7" t="s">
        <v>4640</v>
      </c>
      <c r="B2355" t="s">
        <v>1</v>
      </c>
      <c r="C2355">
        <v>39.01</v>
      </c>
      <c r="D2355" t="s">
        <v>232</v>
      </c>
      <c r="E2355" t="s">
        <v>61</v>
      </c>
      <c r="F2355" t="s">
        <v>1623</v>
      </c>
      <c r="G2355" t="s">
        <v>29</v>
      </c>
      <c r="H2355" t="str" cm="1">
        <f t="array" ref="H2355:I2355">_xlfn.TEXTSPLIT(SUBSTITUTE(D2355,"樓",""),"/",,,0)</f>
        <v>2</v>
      </c>
      <c r="I2355" t="str">
        <v>14</v>
      </c>
      <c r="J2355" cm="1">
        <f t="array" ref="J2355">GetNumByUnit(E2355,"房")</f>
        <v>2</v>
      </c>
      <c r="K2355" cm="1">
        <f t="array" ref="K2355">GetNumByUnit(E2355,"廳")</f>
        <v>2</v>
      </c>
      <c r="L2355" cm="1">
        <f t="array" ref="L2355">GetNumByUnit(E2355,"衛")</f>
        <v>1</v>
      </c>
      <c r="M2355" t="str">
        <f t="shared" si="144"/>
        <v xml:space="preserve">桃園市大園區致成路  </v>
      </c>
      <c r="N2355" t="str">
        <f t="shared" si="145"/>
        <v>桃園市</v>
      </c>
      <c r="O2355">
        <f t="shared" si="146"/>
        <v>25000</v>
      </c>
      <c r="P2355" t="str">
        <f>_xlfn.XLOOKUP(N2355,區隔!$B$3:$B$20,區隔!C$3:C$20,0)</f>
        <v>北部</v>
      </c>
      <c r="Q2355" t="str">
        <f>LOOKUP(C2355,區隔!$F$3:$F$5,區隔!$E$3:$E$5)</f>
        <v>大坪數</v>
      </c>
      <c r="R2355">
        <f t="shared" si="147"/>
        <v>20</v>
      </c>
    </row>
    <row r="2356" spans="1:18" x14ac:dyDescent="0.3">
      <c r="A2356" s="7" t="s">
        <v>4641</v>
      </c>
      <c r="B2356" t="s">
        <v>1</v>
      </c>
      <c r="C2356">
        <v>107.88</v>
      </c>
      <c r="D2356" t="s">
        <v>2733</v>
      </c>
      <c r="E2356" t="s">
        <v>55</v>
      </c>
      <c r="F2356" t="s">
        <v>2964</v>
      </c>
      <c r="G2356" t="s">
        <v>9</v>
      </c>
      <c r="H2356" t="str" cm="1">
        <f t="array" ref="H2356:I2356">_xlfn.TEXTSPLIT(SUBSTITUTE(D2356,"樓",""),"/",,,0)</f>
        <v>B1-5</v>
      </c>
      <c r="I2356" t="str">
        <v>5</v>
      </c>
      <c r="J2356" cm="1">
        <f t="array" ref="J2356">GetNumByUnit(E2356,"房")</f>
        <v>5</v>
      </c>
      <c r="K2356" cm="1">
        <f t="array" ref="K2356">GetNumByUnit(E2356,"廳")</f>
        <v>3</v>
      </c>
      <c r="L2356" cm="1">
        <f t="array" ref="L2356">GetNumByUnit(E2356,"衛")</f>
        <v>3</v>
      </c>
      <c r="M2356" t="str">
        <f t="shared" si="144"/>
        <v xml:space="preserve">新竹縣竹北市自強南路  </v>
      </c>
      <c r="N2356" t="str">
        <f t="shared" si="145"/>
        <v>新竹縣</v>
      </c>
      <c r="O2356">
        <f t="shared" si="146"/>
        <v>150000</v>
      </c>
      <c r="P2356" t="str">
        <f>_xlfn.XLOOKUP(N2356,區隔!$B$3:$B$20,區隔!C$3:C$20,0)</f>
        <v>北部</v>
      </c>
      <c r="Q2356" t="str">
        <f>LOOKUP(C2356,區隔!$F$3:$F$5,區隔!$E$3:$E$5)</f>
        <v>大坪數</v>
      </c>
      <c r="R2356">
        <f t="shared" si="147"/>
        <v>10</v>
      </c>
    </row>
    <row r="2357" spans="1:18" x14ac:dyDescent="0.3">
      <c r="A2357" s="7" t="s">
        <v>1334</v>
      </c>
      <c r="B2357" t="s">
        <v>1</v>
      </c>
      <c r="C2357">
        <v>47.44</v>
      </c>
      <c r="D2357" t="s">
        <v>442</v>
      </c>
      <c r="E2357" t="s">
        <v>51</v>
      </c>
      <c r="F2357" t="s">
        <v>14</v>
      </c>
      <c r="G2357" t="s">
        <v>97</v>
      </c>
      <c r="H2357" t="str" cm="1">
        <f t="array" ref="H2357:I2357">_xlfn.TEXTSPLIT(SUBSTITUTE(D2357,"樓",""),"/",,,0)</f>
        <v>5</v>
      </c>
      <c r="I2357" t="str">
        <v>7</v>
      </c>
      <c r="J2357" cm="1">
        <f t="array" ref="J2357">GetNumByUnit(E2357,"房")</f>
        <v>2</v>
      </c>
      <c r="K2357" cm="1">
        <f t="array" ref="K2357">GetNumByUnit(E2357,"廳")</f>
        <v>2</v>
      </c>
      <c r="L2357" cm="1">
        <f t="array" ref="L2357">GetNumByUnit(E2357,"衛")</f>
        <v>2</v>
      </c>
      <c r="M2357" t="str">
        <f t="shared" si="144"/>
        <v xml:space="preserve">台北市大安區忠孝東路四段  </v>
      </c>
      <c r="N2357" t="str">
        <f t="shared" si="145"/>
        <v>台北市</v>
      </c>
      <c r="O2357">
        <f t="shared" si="146"/>
        <v>73000</v>
      </c>
      <c r="P2357" t="str">
        <f>_xlfn.XLOOKUP(N2357,區隔!$B$3:$B$20,區隔!C$3:C$20,0)</f>
        <v>北部</v>
      </c>
      <c r="Q2357" t="str">
        <f>LOOKUP(C2357,區隔!$F$3:$F$5,區隔!$E$3:$E$5)</f>
        <v>大坪數</v>
      </c>
      <c r="R2357">
        <f t="shared" si="147"/>
        <v>10</v>
      </c>
    </row>
    <row r="2358" spans="1:18" x14ac:dyDescent="0.3">
      <c r="A2358" s="7" t="s">
        <v>4642</v>
      </c>
      <c r="B2358" t="s">
        <v>1</v>
      </c>
      <c r="C2358">
        <v>31.73</v>
      </c>
      <c r="D2358" t="s">
        <v>244</v>
      </c>
      <c r="E2358" t="s">
        <v>53</v>
      </c>
      <c r="F2358" t="s">
        <v>4643</v>
      </c>
      <c r="G2358" t="s">
        <v>228</v>
      </c>
      <c r="H2358" t="str" cm="1">
        <f t="array" ref="H2358:I2358">_xlfn.TEXTSPLIT(SUBSTITUTE(D2358,"樓",""),"/",,,0)</f>
        <v>2</v>
      </c>
      <c r="I2358" t="str">
        <v>3</v>
      </c>
      <c r="J2358" cm="1">
        <f t="array" ref="J2358">GetNumByUnit(E2358,"房")</f>
        <v>3</v>
      </c>
      <c r="K2358" cm="1">
        <f t="array" ref="K2358">GetNumByUnit(E2358,"廳")</f>
        <v>2</v>
      </c>
      <c r="L2358" cm="1">
        <f t="array" ref="L2358">GetNumByUnit(E2358,"衛")</f>
        <v>2</v>
      </c>
      <c r="M2358" t="str">
        <f t="shared" si="144"/>
        <v xml:space="preserve">新北市林口區南勢四街  </v>
      </c>
      <c r="N2358" t="str">
        <f t="shared" si="145"/>
        <v>新北市</v>
      </c>
      <c r="O2358">
        <f t="shared" si="146"/>
        <v>35000</v>
      </c>
      <c r="P2358" t="str">
        <f>_xlfn.XLOOKUP(N2358,區隔!$B$3:$B$20,區隔!C$3:C$20,0)</f>
        <v>北部</v>
      </c>
      <c r="Q2358" t="str">
        <f>LOOKUP(C2358,區隔!$F$3:$F$5,區隔!$E$3:$E$5)</f>
        <v>大坪數</v>
      </c>
      <c r="R2358">
        <f t="shared" si="147"/>
        <v>10</v>
      </c>
    </row>
    <row r="2359" spans="1:18" x14ac:dyDescent="0.3">
      <c r="A2359" s="7" t="s">
        <v>4644</v>
      </c>
      <c r="B2359" t="s">
        <v>1</v>
      </c>
      <c r="C2359">
        <v>180.03</v>
      </c>
      <c r="D2359" t="s">
        <v>1442</v>
      </c>
      <c r="E2359" t="s">
        <v>118</v>
      </c>
      <c r="F2359" t="s">
        <v>3167</v>
      </c>
      <c r="G2359" t="s">
        <v>275</v>
      </c>
      <c r="H2359" t="str" cm="1">
        <f t="array" ref="H2359:I2359">_xlfn.TEXTSPLIT(SUBSTITUTE(D2359,"樓",""),"/",,,0)</f>
        <v>1-2</v>
      </c>
      <c r="I2359" t="str">
        <v>5</v>
      </c>
      <c r="J2359" t="str" cm="1">
        <f t="array" ref="J2359">GetNumByUnit(E2359,"房")</f>
        <v/>
      </c>
      <c r="K2359" cm="1">
        <f t="array" ref="K2359">GetNumByUnit(E2359,"廳")</f>
        <v>2</v>
      </c>
      <c r="L2359" t="str" cm="1">
        <f t="array" ref="L2359">GetNumByUnit(E2359,"衛")</f>
        <v/>
      </c>
      <c r="M2359" t="str">
        <f t="shared" si="144"/>
        <v xml:space="preserve">台中市西屯區福星北路  </v>
      </c>
      <c r="N2359" t="str">
        <f t="shared" si="145"/>
        <v>台中市</v>
      </c>
      <c r="O2359">
        <f t="shared" si="146"/>
        <v>298000</v>
      </c>
      <c r="P2359" t="str">
        <f>_xlfn.XLOOKUP(N2359,區隔!$B$3:$B$20,區隔!C$3:C$20,0)</f>
        <v>中部</v>
      </c>
      <c r="Q2359" t="str">
        <f>LOOKUP(C2359,區隔!$F$3:$F$5,區隔!$E$3:$E$5)</f>
        <v>大坪數</v>
      </c>
      <c r="R2359">
        <f t="shared" si="147"/>
        <v>10</v>
      </c>
    </row>
    <row r="2360" spans="1:18" x14ac:dyDescent="0.3">
      <c r="A2360" s="7" t="s">
        <v>1335</v>
      </c>
      <c r="B2360" t="s">
        <v>1</v>
      </c>
      <c r="C2360">
        <v>20.2</v>
      </c>
      <c r="D2360" t="s">
        <v>166</v>
      </c>
      <c r="E2360" t="s">
        <v>56</v>
      </c>
      <c r="F2360" t="s">
        <v>109</v>
      </c>
      <c r="G2360" t="s">
        <v>33</v>
      </c>
      <c r="H2360" t="str" cm="1">
        <f t="array" ref="H2360:I2360">_xlfn.TEXTSPLIT(SUBSTITUTE(D2360,"樓",""),"/",,,0)</f>
        <v>6</v>
      </c>
      <c r="I2360" t="str">
        <v>7</v>
      </c>
      <c r="J2360" cm="1">
        <f t="array" ref="J2360">GetNumByUnit(E2360,"房")</f>
        <v>1</v>
      </c>
      <c r="K2360" cm="1">
        <f t="array" ref="K2360">GetNumByUnit(E2360,"廳")</f>
        <v>1</v>
      </c>
      <c r="L2360" cm="1">
        <f t="array" ref="L2360">GetNumByUnit(E2360,"衛")</f>
        <v>1</v>
      </c>
      <c r="M2360" t="str">
        <f t="shared" si="144"/>
        <v xml:space="preserve">台北市大安區金山南路二段  </v>
      </c>
      <c r="N2360" t="str">
        <f t="shared" si="145"/>
        <v>台北市</v>
      </c>
      <c r="O2360">
        <f t="shared" si="146"/>
        <v>46000</v>
      </c>
      <c r="P2360" t="str">
        <f>_xlfn.XLOOKUP(N2360,區隔!$B$3:$B$20,區隔!C$3:C$20,0)</f>
        <v>北部</v>
      </c>
      <c r="Q2360" t="str">
        <f>LOOKUP(C2360,區隔!$F$3:$F$5,區隔!$E$3:$E$5)</f>
        <v>中坪數</v>
      </c>
      <c r="R2360">
        <f t="shared" si="147"/>
        <v>10</v>
      </c>
    </row>
    <row r="2361" spans="1:18" x14ac:dyDescent="0.3">
      <c r="A2361" s="7" t="s">
        <v>4645</v>
      </c>
      <c r="B2361" t="s">
        <v>1</v>
      </c>
      <c r="C2361">
        <v>39.24</v>
      </c>
      <c r="D2361" t="s">
        <v>829</v>
      </c>
      <c r="E2361" t="s">
        <v>61</v>
      </c>
      <c r="F2361" t="s">
        <v>4646</v>
      </c>
      <c r="G2361" t="s">
        <v>243</v>
      </c>
      <c r="H2361" t="str" cm="1">
        <f t="array" ref="H2361:I2361">_xlfn.TEXTSPLIT(SUBSTITUTE(D2361,"樓",""),"/",,,0)</f>
        <v>14</v>
      </c>
      <c r="I2361" t="str">
        <v>15</v>
      </c>
      <c r="J2361" cm="1">
        <f t="array" ref="J2361">GetNumByUnit(E2361,"房")</f>
        <v>2</v>
      </c>
      <c r="K2361" cm="1">
        <f t="array" ref="K2361">GetNumByUnit(E2361,"廳")</f>
        <v>2</v>
      </c>
      <c r="L2361" cm="1">
        <f t="array" ref="L2361">GetNumByUnit(E2361,"衛")</f>
        <v>1</v>
      </c>
      <c r="M2361" t="str">
        <f t="shared" si="144"/>
        <v xml:space="preserve">新北市淡水區淡金路一段  </v>
      </c>
      <c r="N2361" t="str">
        <f t="shared" si="145"/>
        <v>新北市</v>
      </c>
      <c r="O2361">
        <f t="shared" si="146"/>
        <v>30000</v>
      </c>
      <c r="P2361" t="str">
        <f>_xlfn.XLOOKUP(N2361,區隔!$B$3:$B$20,區隔!C$3:C$20,0)</f>
        <v>北部</v>
      </c>
      <c r="Q2361" t="str">
        <f>LOOKUP(C2361,區隔!$F$3:$F$5,區隔!$E$3:$E$5)</f>
        <v>大坪數</v>
      </c>
      <c r="R2361">
        <f t="shared" si="147"/>
        <v>20</v>
      </c>
    </row>
    <row r="2362" spans="1:18" x14ac:dyDescent="0.3">
      <c r="A2362" s="7" t="s">
        <v>4647</v>
      </c>
      <c r="B2362" t="s">
        <v>1</v>
      </c>
      <c r="C2362">
        <v>99.03</v>
      </c>
      <c r="D2362" t="s">
        <v>2524</v>
      </c>
      <c r="E2362" t="s">
        <v>53</v>
      </c>
      <c r="F2362" t="s">
        <v>2373</v>
      </c>
      <c r="G2362" t="s">
        <v>549</v>
      </c>
      <c r="H2362" t="str" cm="1">
        <f t="array" ref="H2362:I2362">_xlfn.TEXTSPLIT(SUBSTITUTE(D2362,"樓",""),"/",,,0)</f>
        <v>10</v>
      </c>
      <c r="I2362" t="str">
        <v>24</v>
      </c>
      <c r="J2362" cm="1">
        <f t="array" ref="J2362">GetNumByUnit(E2362,"房")</f>
        <v>3</v>
      </c>
      <c r="K2362" cm="1">
        <f t="array" ref="K2362">GetNumByUnit(E2362,"廳")</f>
        <v>2</v>
      </c>
      <c r="L2362" cm="1">
        <f t="array" ref="L2362">GetNumByUnit(E2362,"衛")</f>
        <v>2</v>
      </c>
      <c r="M2362" t="str">
        <f t="shared" si="144"/>
        <v xml:space="preserve">新竹縣竹北市光明六路東二段  </v>
      </c>
      <c r="N2362" t="str">
        <f t="shared" si="145"/>
        <v>新竹縣</v>
      </c>
      <c r="O2362">
        <f t="shared" si="146"/>
        <v>160000</v>
      </c>
      <c r="P2362" t="str">
        <f>_xlfn.XLOOKUP(N2362,區隔!$B$3:$B$20,區隔!C$3:C$20,0)</f>
        <v>北部</v>
      </c>
      <c r="Q2362" t="str">
        <f>LOOKUP(C2362,區隔!$F$3:$F$5,區隔!$E$3:$E$5)</f>
        <v>大坪數</v>
      </c>
      <c r="R2362">
        <f t="shared" si="147"/>
        <v>30</v>
      </c>
    </row>
    <row r="2363" spans="1:18" x14ac:dyDescent="0.3">
      <c r="A2363" s="7" t="s">
        <v>4648</v>
      </c>
      <c r="B2363" t="s">
        <v>1</v>
      </c>
      <c r="C2363">
        <v>12.08</v>
      </c>
      <c r="D2363" t="s">
        <v>65</v>
      </c>
      <c r="E2363" t="s">
        <v>120</v>
      </c>
      <c r="F2363" t="s">
        <v>2540</v>
      </c>
      <c r="G2363" t="s">
        <v>2031</v>
      </c>
      <c r="H2363" t="str" cm="1">
        <f t="array" ref="H2363:I2363">_xlfn.TEXTSPLIT(SUBSTITUTE(D2363,"樓",""),"/",,,0)</f>
        <v>4</v>
      </c>
      <c r="I2363" t="str">
        <v>4</v>
      </c>
      <c r="J2363" cm="1">
        <f t="array" ref="J2363">GetNumByUnit(E2363,"房")</f>
        <v>1</v>
      </c>
      <c r="K2363" cm="1">
        <f t="array" ref="K2363">GetNumByUnit(E2363,"廳")</f>
        <v>1</v>
      </c>
      <c r="L2363" cm="1">
        <f t="array" ref="L2363">GetNumByUnit(E2363,"衛")</f>
        <v>1</v>
      </c>
      <c r="M2363" t="str">
        <f t="shared" si="144"/>
        <v xml:space="preserve">台中市龍井區新興路  </v>
      </c>
      <c r="N2363" t="str">
        <f t="shared" si="145"/>
        <v>台中市</v>
      </c>
      <c r="O2363">
        <f t="shared" si="146"/>
        <v>12500</v>
      </c>
      <c r="P2363" t="str">
        <f>_xlfn.XLOOKUP(N2363,區隔!$B$3:$B$20,區隔!C$3:C$20,0)</f>
        <v>中部</v>
      </c>
      <c r="Q2363" t="str">
        <f>LOOKUP(C2363,區隔!$F$3:$F$5,區隔!$E$3:$E$5)</f>
        <v>小坪數</v>
      </c>
      <c r="R2363">
        <f t="shared" si="147"/>
        <v>10</v>
      </c>
    </row>
    <row r="2364" spans="1:18" x14ac:dyDescent="0.3">
      <c r="A2364" s="7" t="s">
        <v>1336</v>
      </c>
      <c r="B2364" t="s">
        <v>1</v>
      </c>
      <c r="C2364">
        <v>48.78</v>
      </c>
      <c r="D2364" t="s">
        <v>284</v>
      </c>
      <c r="E2364" t="s">
        <v>1337</v>
      </c>
      <c r="F2364" t="s">
        <v>383</v>
      </c>
      <c r="G2364" t="s">
        <v>277</v>
      </c>
      <c r="H2364" t="str" cm="1">
        <f t="array" ref="H2364:I2364">_xlfn.TEXTSPLIT(SUBSTITUTE(D2364,"樓",""),"/",,,0)</f>
        <v>1-2</v>
      </c>
      <c r="I2364" t="str">
        <v>2</v>
      </c>
      <c r="J2364" cm="1">
        <f t="array" ref="J2364">GetNumByUnit(E2364,"房")</f>
        <v>5</v>
      </c>
      <c r="K2364" cm="1">
        <f t="array" ref="K2364">GetNumByUnit(E2364,"廳")</f>
        <v>2</v>
      </c>
      <c r="L2364" cm="1">
        <f t="array" ref="L2364">GetNumByUnit(E2364,"衛")</f>
        <v>4</v>
      </c>
      <c r="M2364" t="str">
        <f t="shared" si="144"/>
        <v xml:space="preserve">台北市內湖區大湖山莊街  </v>
      </c>
      <c r="N2364" t="str">
        <f t="shared" si="145"/>
        <v>台北市</v>
      </c>
      <c r="O2364">
        <f t="shared" si="146"/>
        <v>120000</v>
      </c>
      <c r="P2364" t="str">
        <f>_xlfn.XLOOKUP(N2364,區隔!$B$3:$B$20,區隔!C$3:C$20,0)</f>
        <v>北部</v>
      </c>
      <c r="Q2364" t="str">
        <f>LOOKUP(C2364,區隔!$F$3:$F$5,區隔!$E$3:$E$5)</f>
        <v>大坪數</v>
      </c>
      <c r="R2364">
        <f t="shared" si="147"/>
        <v>10</v>
      </c>
    </row>
    <row r="2365" spans="1:18" x14ac:dyDescent="0.3">
      <c r="A2365" s="7" t="s">
        <v>1338</v>
      </c>
      <c r="B2365" t="s">
        <v>1</v>
      </c>
      <c r="C2365">
        <v>22.85</v>
      </c>
      <c r="D2365" t="s">
        <v>942</v>
      </c>
      <c r="E2365" t="s">
        <v>56</v>
      </c>
      <c r="F2365" t="s">
        <v>1339</v>
      </c>
      <c r="G2365" t="s">
        <v>18</v>
      </c>
      <c r="H2365" t="str" cm="1">
        <f t="array" ref="H2365:I2365">_xlfn.TEXTSPLIT(SUBSTITUTE(D2365,"樓",""),"/",,,0)</f>
        <v>2</v>
      </c>
      <c r="I2365" t="str">
        <v>2</v>
      </c>
      <c r="J2365" cm="1">
        <f t="array" ref="J2365">GetNumByUnit(E2365,"房")</f>
        <v>1</v>
      </c>
      <c r="K2365" cm="1">
        <f t="array" ref="K2365">GetNumByUnit(E2365,"廳")</f>
        <v>1</v>
      </c>
      <c r="L2365" cm="1">
        <f t="array" ref="L2365">GetNumByUnit(E2365,"衛")</f>
        <v>1</v>
      </c>
      <c r="M2365" t="str">
        <f t="shared" si="144"/>
        <v xml:space="preserve">台北市士林區葫東街  </v>
      </c>
      <c r="N2365" t="str">
        <f t="shared" si="145"/>
        <v>台北市</v>
      </c>
      <c r="O2365">
        <f t="shared" si="146"/>
        <v>22000</v>
      </c>
      <c r="P2365" t="str">
        <f>_xlfn.XLOOKUP(N2365,區隔!$B$3:$B$20,區隔!C$3:C$20,0)</f>
        <v>北部</v>
      </c>
      <c r="Q2365" t="str">
        <f>LOOKUP(C2365,區隔!$F$3:$F$5,區隔!$E$3:$E$5)</f>
        <v>中坪數</v>
      </c>
      <c r="R2365">
        <f t="shared" si="147"/>
        <v>10</v>
      </c>
    </row>
    <row r="2366" spans="1:18" x14ac:dyDescent="0.3">
      <c r="A2366" s="7" t="s">
        <v>4649</v>
      </c>
      <c r="B2366" t="s">
        <v>1</v>
      </c>
      <c r="C2366">
        <v>43.38</v>
      </c>
      <c r="D2366" t="s">
        <v>1266</v>
      </c>
      <c r="E2366" t="s">
        <v>1652</v>
      </c>
      <c r="F2366" t="s">
        <v>4650</v>
      </c>
      <c r="G2366" t="s">
        <v>243</v>
      </c>
      <c r="H2366" t="str" cm="1">
        <f t="array" ref="H2366:I2366">_xlfn.TEXTSPLIT(SUBSTITUTE(D2366,"樓",""),"/",,,0)</f>
        <v>1-4</v>
      </c>
      <c r="I2366" t="str">
        <v>4</v>
      </c>
      <c r="J2366" cm="1">
        <f t="array" ref="J2366">GetNumByUnit(E2366,"房")</f>
        <v>3</v>
      </c>
      <c r="K2366" cm="1">
        <f t="array" ref="K2366">GetNumByUnit(E2366,"廳")</f>
        <v>3</v>
      </c>
      <c r="L2366" cm="1">
        <f t="array" ref="L2366">GetNumByUnit(E2366,"衛")</f>
        <v>3</v>
      </c>
      <c r="M2366" t="str">
        <f t="shared" si="144"/>
        <v xml:space="preserve">台中市烏日區民權街  </v>
      </c>
      <c r="N2366" t="str">
        <f t="shared" si="145"/>
        <v>台中市</v>
      </c>
      <c r="O2366">
        <f t="shared" si="146"/>
        <v>30000</v>
      </c>
      <c r="P2366" t="str">
        <f>_xlfn.XLOOKUP(N2366,區隔!$B$3:$B$20,區隔!C$3:C$20,0)</f>
        <v>中部</v>
      </c>
      <c r="Q2366" t="str">
        <f>LOOKUP(C2366,區隔!$F$3:$F$5,區隔!$E$3:$E$5)</f>
        <v>大坪數</v>
      </c>
      <c r="R2366">
        <f t="shared" si="147"/>
        <v>10</v>
      </c>
    </row>
    <row r="2367" spans="1:18" x14ac:dyDescent="0.3">
      <c r="A2367" s="7" t="s">
        <v>4651</v>
      </c>
      <c r="B2367" t="s">
        <v>1</v>
      </c>
      <c r="C2367">
        <v>27.41</v>
      </c>
      <c r="D2367" t="s">
        <v>58</v>
      </c>
      <c r="E2367" t="s">
        <v>637</v>
      </c>
      <c r="F2367" t="s">
        <v>4652</v>
      </c>
      <c r="G2367" t="s">
        <v>493</v>
      </c>
      <c r="H2367" t="str" cm="1">
        <f t="array" ref="H2367:I2367">_xlfn.TEXTSPLIT(SUBSTITUTE(D2367,"樓",""),"/",,,0)</f>
        <v>1</v>
      </c>
      <c r="I2367" t="str">
        <v>5</v>
      </c>
      <c r="J2367" t="str" cm="1">
        <f t="array" ref="J2367">GetNumByUnit(E2367,"房")</f>
        <v/>
      </c>
      <c r="K2367" cm="1">
        <f t="array" ref="K2367">GetNumByUnit(E2367,"廳")</f>
        <v>2</v>
      </c>
      <c r="L2367" cm="1">
        <f t="array" ref="L2367">GetNumByUnit(E2367,"衛")</f>
        <v>1</v>
      </c>
      <c r="M2367" t="str">
        <f t="shared" si="144"/>
        <v xml:space="preserve">新北市汐止區茄苳路  </v>
      </c>
      <c r="N2367" t="str">
        <f t="shared" si="145"/>
        <v>新北市</v>
      </c>
      <c r="O2367">
        <f t="shared" si="146"/>
        <v>20000</v>
      </c>
      <c r="P2367" t="str">
        <f>_xlfn.XLOOKUP(N2367,區隔!$B$3:$B$20,區隔!C$3:C$20,0)</f>
        <v>北部</v>
      </c>
      <c r="Q2367" t="str">
        <f>LOOKUP(C2367,區隔!$F$3:$F$5,區隔!$E$3:$E$5)</f>
        <v>中坪數</v>
      </c>
      <c r="R2367">
        <f t="shared" si="147"/>
        <v>10</v>
      </c>
    </row>
    <row r="2368" spans="1:18" x14ac:dyDescent="0.3">
      <c r="A2368" s="7" t="s">
        <v>4653</v>
      </c>
      <c r="B2368" t="s">
        <v>1</v>
      </c>
      <c r="C2368">
        <v>40.81</v>
      </c>
      <c r="D2368" t="s">
        <v>509</v>
      </c>
      <c r="E2368" t="s">
        <v>53</v>
      </c>
      <c r="F2368" t="s">
        <v>4654</v>
      </c>
      <c r="G2368" t="s">
        <v>1911</v>
      </c>
      <c r="H2368" t="str" cm="1">
        <f t="array" ref="H2368:I2368">_xlfn.TEXTSPLIT(SUBSTITUTE(D2368,"樓",""),"/",,,0)</f>
        <v>7</v>
      </c>
      <c r="I2368" t="str">
        <v>8</v>
      </c>
      <c r="J2368" cm="1">
        <f t="array" ref="J2368">GetNumByUnit(E2368,"房")</f>
        <v>3</v>
      </c>
      <c r="K2368" cm="1">
        <f t="array" ref="K2368">GetNumByUnit(E2368,"廳")</f>
        <v>2</v>
      </c>
      <c r="L2368" cm="1">
        <f t="array" ref="L2368">GetNumByUnit(E2368,"衛")</f>
        <v>2</v>
      </c>
      <c r="M2368" t="str">
        <f t="shared" si="144"/>
        <v xml:space="preserve">高雄市左營區重政路  </v>
      </c>
      <c r="N2368" t="str">
        <f t="shared" si="145"/>
        <v>高雄市</v>
      </c>
      <c r="O2368">
        <f t="shared" si="146"/>
        <v>18800</v>
      </c>
      <c r="P2368" t="str">
        <f>_xlfn.XLOOKUP(N2368,區隔!$B$3:$B$20,區隔!C$3:C$20,0)</f>
        <v>南部</v>
      </c>
      <c r="Q2368" t="str">
        <f>LOOKUP(C2368,區隔!$F$3:$F$5,區隔!$E$3:$E$5)</f>
        <v>大坪數</v>
      </c>
      <c r="R2368">
        <f t="shared" si="147"/>
        <v>10</v>
      </c>
    </row>
    <row r="2369" spans="1:18" x14ac:dyDescent="0.3">
      <c r="A2369" s="7" t="s">
        <v>1340</v>
      </c>
      <c r="B2369" t="s">
        <v>1</v>
      </c>
      <c r="C2369">
        <v>18.98</v>
      </c>
      <c r="D2369" t="s">
        <v>829</v>
      </c>
      <c r="E2369" t="s">
        <v>141</v>
      </c>
      <c r="F2369" t="s">
        <v>790</v>
      </c>
      <c r="G2369" t="s">
        <v>365</v>
      </c>
      <c r="H2369" t="str" cm="1">
        <f t="array" ref="H2369:I2369">_xlfn.TEXTSPLIT(SUBSTITUTE(D2369,"樓",""),"/",,,0)</f>
        <v>14</v>
      </c>
      <c r="I2369" t="str">
        <v>15</v>
      </c>
      <c r="J2369" cm="1">
        <f t="array" ref="J2369">GetNumByUnit(E2369,"房")</f>
        <v>2</v>
      </c>
      <c r="K2369" cm="1">
        <f t="array" ref="K2369">GetNumByUnit(E2369,"廳")</f>
        <v>1</v>
      </c>
      <c r="L2369" cm="1">
        <f t="array" ref="L2369">GetNumByUnit(E2369,"衛")</f>
        <v>1</v>
      </c>
      <c r="M2369" t="str">
        <f t="shared" si="144"/>
        <v xml:space="preserve">台北市萬華區漢中街  </v>
      </c>
      <c r="N2369" t="str">
        <f t="shared" si="145"/>
        <v>台北市</v>
      </c>
      <c r="O2369">
        <f t="shared" si="146"/>
        <v>42000</v>
      </c>
      <c r="P2369" t="str">
        <f>_xlfn.XLOOKUP(N2369,區隔!$B$3:$B$20,區隔!C$3:C$20,0)</f>
        <v>北部</v>
      </c>
      <c r="Q2369" t="str">
        <f>LOOKUP(C2369,區隔!$F$3:$F$5,區隔!$E$3:$E$5)</f>
        <v>中坪數</v>
      </c>
      <c r="R2369">
        <f t="shared" si="147"/>
        <v>20</v>
      </c>
    </row>
    <row r="2370" spans="1:18" x14ac:dyDescent="0.3">
      <c r="A2370" s="7" t="s">
        <v>4655</v>
      </c>
      <c r="B2370" t="s">
        <v>1</v>
      </c>
      <c r="C2370">
        <v>36.340000000000003</v>
      </c>
      <c r="D2370" t="s">
        <v>1809</v>
      </c>
      <c r="E2370" t="s">
        <v>61</v>
      </c>
      <c r="F2370" t="s">
        <v>4656</v>
      </c>
      <c r="G2370" t="s">
        <v>26</v>
      </c>
      <c r="H2370" t="str" cm="1">
        <f t="array" ref="H2370:I2370">_xlfn.TEXTSPLIT(SUBSTITUTE(D2370,"樓",""),"/",,,0)</f>
        <v>24</v>
      </c>
      <c r="I2370" t="str">
        <v>26</v>
      </c>
      <c r="J2370" cm="1">
        <f t="array" ref="J2370">GetNumByUnit(E2370,"房")</f>
        <v>2</v>
      </c>
      <c r="K2370" cm="1">
        <f t="array" ref="K2370">GetNumByUnit(E2370,"廳")</f>
        <v>2</v>
      </c>
      <c r="L2370" cm="1">
        <f t="array" ref="L2370">GetNumByUnit(E2370,"衛")</f>
        <v>1</v>
      </c>
      <c r="M2370" t="str">
        <f t="shared" si="144"/>
        <v xml:space="preserve">新北市林口區民族路  </v>
      </c>
      <c r="N2370" t="str">
        <f t="shared" si="145"/>
        <v>新北市</v>
      </c>
      <c r="O2370">
        <f t="shared" si="146"/>
        <v>32000</v>
      </c>
      <c r="P2370" t="str">
        <f>_xlfn.XLOOKUP(N2370,區隔!$B$3:$B$20,區隔!C$3:C$20,0)</f>
        <v>北部</v>
      </c>
      <c r="Q2370" t="str">
        <f>LOOKUP(C2370,區隔!$F$3:$F$5,區隔!$E$3:$E$5)</f>
        <v>大坪數</v>
      </c>
      <c r="R2370">
        <f t="shared" si="147"/>
        <v>30</v>
      </c>
    </row>
    <row r="2371" spans="1:18" x14ac:dyDescent="0.3">
      <c r="A2371" s="7" t="s">
        <v>4657</v>
      </c>
      <c r="B2371" t="s">
        <v>1</v>
      </c>
      <c r="C2371">
        <v>90.97</v>
      </c>
      <c r="D2371" t="s">
        <v>518</v>
      </c>
      <c r="E2371" t="s">
        <v>53</v>
      </c>
      <c r="F2371" t="s">
        <v>4658</v>
      </c>
      <c r="G2371" t="s">
        <v>228</v>
      </c>
      <c r="H2371" t="str" cm="1">
        <f t="array" ref="H2371:I2371">_xlfn.TEXTSPLIT(SUBSTITUTE(D2371,"樓",""),"/",,,0)</f>
        <v>12</v>
      </c>
      <c r="I2371" t="str">
        <v>19</v>
      </c>
      <c r="J2371" cm="1">
        <f t="array" ref="J2371">GetNumByUnit(E2371,"房")</f>
        <v>3</v>
      </c>
      <c r="K2371" cm="1">
        <f t="array" ref="K2371">GetNumByUnit(E2371,"廳")</f>
        <v>2</v>
      </c>
      <c r="L2371" cm="1">
        <f t="array" ref="L2371">GetNumByUnit(E2371,"衛")</f>
        <v>2</v>
      </c>
      <c r="M2371" t="str">
        <f t="shared" ref="M2371:M2434" si="148">IFERROR(_xlfn.TEXTAFTER(F2371,"/",LEN(F2371)-LEN(SUBSTITUTE(F2371,"/",""))),F2371)</f>
        <v xml:space="preserve"> 桃園市八德區豐德路  </v>
      </c>
      <c r="N2371" t="str">
        <f t="shared" ref="N2371:N2434" si="149">TRIM(LEFT(M2371,MIN(IFERROR(SEARCH("縣",M2371),999),IFERROR(SEARCH("市",M2371),999))))</f>
        <v>桃園市</v>
      </c>
      <c r="O2371">
        <f t="shared" ref="O2371:O2434" si="150">VALUE(SUBSTITUTE(SUBSTITUTE(G2371,",", ""),"元/月",""))</f>
        <v>35000</v>
      </c>
      <c r="P2371" t="str">
        <f>_xlfn.XLOOKUP(N2371,區隔!$B$3:$B$20,區隔!C$3:C$20,0)</f>
        <v>北部</v>
      </c>
      <c r="Q2371" t="str">
        <f>LOOKUP(C2371,區隔!$F$3:$F$5,區隔!$E$3:$E$5)</f>
        <v>大坪數</v>
      </c>
      <c r="R2371">
        <f t="shared" ref="R2371:R2434" si="151">_xlfn.XLOOKUP(CEILING(I2371,10),_xlfn.SEQUENCE(100,,10,10),_xlfn.SEQUENCE(100,,10,10))</f>
        <v>20</v>
      </c>
    </row>
    <row r="2372" spans="1:18" x14ac:dyDescent="0.3">
      <c r="A2372" s="7" t="s">
        <v>4659</v>
      </c>
      <c r="B2372" t="s">
        <v>1</v>
      </c>
      <c r="C2372">
        <v>37.46</v>
      </c>
      <c r="D2372" t="s">
        <v>65</v>
      </c>
      <c r="E2372" t="s">
        <v>187</v>
      </c>
      <c r="F2372" t="s">
        <v>2089</v>
      </c>
      <c r="G2372" t="s">
        <v>18</v>
      </c>
      <c r="H2372" t="str" cm="1">
        <f t="array" ref="H2372:I2372">_xlfn.TEXTSPLIT(SUBSTITUTE(D2372,"樓",""),"/",,,0)</f>
        <v>4</v>
      </c>
      <c r="I2372" t="str">
        <v>4</v>
      </c>
      <c r="J2372" cm="1">
        <f t="array" ref="J2372">GetNumByUnit(E2372,"房")</f>
        <v>3</v>
      </c>
      <c r="K2372" cm="1">
        <f t="array" ref="K2372">GetNumByUnit(E2372,"廳")</f>
        <v>2</v>
      </c>
      <c r="L2372" cm="1">
        <f t="array" ref="L2372">GetNumByUnit(E2372,"衛")</f>
        <v>1</v>
      </c>
      <c r="M2372" t="str">
        <f t="shared" si="148"/>
        <v xml:space="preserve">新北市新莊區新泰路  </v>
      </c>
      <c r="N2372" t="str">
        <f t="shared" si="149"/>
        <v>新北市</v>
      </c>
      <c r="O2372">
        <f t="shared" si="150"/>
        <v>22000</v>
      </c>
      <c r="P2372" t="str">
        <f>_xlfn.XLOOKUP(N2372,區隔!$B$3:$B$20,區隔!C$3:C$20,0)</f>
        <v>北部</v>
      </c>
      <c r="Q2372" t="str">
        <f>LOOKUP(C2372,區隔!$F$3:$F$5,區隔!$E$3:$E$5)</f>
        <v>大坪數</v>
      </c>
      <c r="R2372">
        <f t="shared" si="151"/>
        <v>10</v>
      </c>
    </row>
    <row r="2373" spans="1:18" x14ac:dyDescent="0.3">
      <c r="A2373" s="7" t="s">
        <v>4660</v>
      </c>
      <c r="B2373" t="s">
        <v>1</v>
      </c>
      <c r="C2373">
        <v>30.34</v>
      </c>
      <c r="D2373" t="s">
        <v>1442</v>
      </c>
      <c r="E2373" t="s">
        <v>326</v>
      </c>
      <c r="F2373" t="s">
        <v>4661</v>
      </c>
      <c r="G2373" t="s">
        <v>41</v>
      </c>
      <c r="H2373" t="str" cm="1">
        <f t="array" ref="H2373:I2373">_xlfn.TEXTSPLIT(SUBSTITUTE(D2373,"樓",""),"/",,,0)</f>
        <v>1-2</v>
      </c>
      <c r="I2373" t="str">
        <v>5</v>
      </c>
      <c r="J2373" t="str" cm="1">
        <f t="array" ref="J2373">GetNumByUnit(E2373,"房")</f>
        <v/>
      </c>
      <c r="K2373" cm="1">
        <f t="array" ref="K2373">GetNumByUnit(E2373,"廳")</f>
        <v>2</v>
      </c>
      <c r="L2373" cm="1">
        <f t="array" ref="L2373">GetNumByUnit(E2373,"衛")</f>
        <v>2</v>
      </c>
      <c r="M2373" t="str">
        <f t="shared" si="148"/>
        <v xml:space="preserve">高雄市楠梓區楠梓路  </v>
      </c>
      <c r="N2373" t="str">
        <f t="shared" si="149"/>
        <v>高雄市</v>
      </c>
      <c r="O2373">
        <f t="shared" si="150"/>
        <v>45000</v>
      </c>
      <c r="P2373" t="str">
        <f>_xlfn.XLOOKUP(N2373,區隔!$B$3:$B$20,區隔!C$3:C$20,0)</f>
        <v>南部</v>
      </c>
      <c r="Q2373" t="str">
        <f>LOOKUP(C2373,區隔!$F$3:$F$5,區隔!$E$3:$E$5)</f>
        <v>大坪數</v>
      </c>
      <c r="R2373">
        <f t="shared" si="151"/>
        <v>10</v>
      </c>
    </row>
    <row r="2374" spans="1:18" x14ac:dyDescent="0.3">
      <c r="A2374" s="7" t="s">
        <v>4662</v>
      </c>
      <c r="B2374" t="s">
        <v>1</v>
      </c>
      <c r="C2374">
        <v>26.32</v>
      </c>
      <c r="D2374" t="s">
        <v>299</v>
      </c>
      <c r="E2374" t="s">
        <v>61</v>
      </c>
      <c r="F2374" t="s">
        <v>4663</v>
      </c>
      <c r="G2374" t="s">
        <v>795</v>
      </c>
      <c r="H2374" t="str" cm="1">
        <f t="array" ref="H2374:I2374">_xlfn.TEXTSPLIT(SUBSTITUTE(D2374,"樓",""),"/",,,0)</f>
        <v>4</v>
      </c>
      <c r="I2374" t="str">
        <v>15</v>
      </c>
      <c r="J2374" cm="1">
        <f t="array" ref="J2374">GetNumByUnit(E2374,"房")</f>
        <v>2</v>
      </c>
      <c r="K2374" cm="1">
        <f t="array" ref="K2374">GetNumByUnit(E2374,"廳")</f>
        <v>2</v>
      </c>
      <c r="L2374" cm="1">
        <f t="array" ref="L2374">GetNumByUnit(E2374,"衛")</f>
        <v>1</v>
      </c>
      <c r="M2374" t="str">
        <f t="shared" si="148"/>
        <v xml:space="preserve"> 高雄市楠梓區廣昌街  </v>
      </c>
      <c r="N2374" t="str">
        <f t="shared" si="149"/>
        <v>高雄市</v>
      </c>
      <c r="O2374">
        <f t="shared" si="150"/>
        <v>18500</v>
      </c>
      <c r="P2374" t="str">
        <f>_xlfn.XLOOKUP(N2374,區隔!$B$3:$B$20,區隔!C$3:C$20,0)</f>
        <v>南部</v>
      </c>
      <c r="Q2374" t="str">
        <f>LOOKUP(C2374,區隔!$F$3:$F$5,區隔!$E$3:$E$5)</f>
        <v>中坪數</v>
      </c>
      <c r="R2374">
        <f t="shared" si="151"/>
        <v>20</v>
      </c>
    </row>
    <row r="2375" spans="1:18" x14ac:dyDescent="0.3">
      <c r="A2375" s="7" t="s">
        <v>4664</v>
      </c>
      <c r="B2375" t="s">
        <v>1</v>
      </c>
      <c r="C2375">
        <v>37.520000000000003</v>
      </c>
      <c r="D2375" t="s">
        <v>95</v>
      </c>
      <c r="E2375" t="s">
        <v>51</v>
      </c>
      <c r="F2375" t="s">
        <v>2824</v>
      </c>
      <c r="G2375" t="s">
        <v>18</v>
      </c>
      <c r="H2375" t="str" cm="1">
        <f t="array" ref="H2375:I2375">_xlfn.TEXTSPLIT(SUBSTITUTE(D2375,"樓",""),"/",,,0)</f>
        <v>8</v>
      </c>
      <c r="I2375" t="str">
        <v>15</v>
      </c>
      <c r="J2375" cm="1">
        <f t="array" ref="J2375">GetNumByUnit(E2375,"房")</f>
        <v>2</v>
      </c>
      <c r="K2375" cm="1">
        <f t="array" ref="K2375">GetNumByUnit(E2375,"廳")</f>
        <v>2</v>
      </c>
      <c r="L2375" cm="1">
        <f t="array" ref="L2375">GetNumByUnit(E2375,"衛")</f>
        <v>2</v>
      </c>
      <c r="M2375" t="str">
        <f t="shared" si="148"/>
        <v xml:space="preserve">高雄市鳳山區北賢街  </v>
      </c>
      <c r="N2375" t="str">
        <f t="shared" si="149"/>
        <v>高雄市</v>
      </c>
      <c r="O2375">
        <f t="shared" si="150"/>
        <v>22000</v>
      </c>
      <c r="P2375" t="str">
        <f>_xlfn.XLOOKUP(N2375,區隔!$B$3:$B$20,區隔!C$3:C$20,0)</f>
        <v>南部</v>
      </c>
      <c r="Q2375" t="str">
        <f>LOOKUP(C2375,區隔!$F$3:$F$5,區隔!$E$3:$E$5)</f>
        <v>大坪數</v>
      </c>
      <c r="R2375">
        <f t="shared" si="151"/>
        <v>20</v>
      </c>
    </row>
    <row r="2376" spans="1:18" x14ac:dyDescent="0.3">
      <c r="A2376" s="7" t="s">
        <v>4667</v>
      </c>
      <c r="B2376" t="s">
        <v>1</v>
      </c>
      <c r="C2376">
        <v>51.06</v>
      </c>
      <c r="D2376" t="s">
        <v>731</v>
      </c>
      <c r="E2376" t="s">
        <v>66</v>
      </c>
      <c r="F2376" t="s">
        <v>4668</v>
      </c>
      <c r="G2376" t="s">
        <v>999</v>
      </c>
      <c r="H2376" t="str" cm="1">
        <f t="array" ref="H2376:I2376">_xlfn.TEXTSPLIT(SUBSTITUTE(D2376,"樓",""),"/",,,0)</f>
        <v>20</v>
      </c>
      <c r="I2376" t="str">
        <v>24</v>
      </c>
      <c r="J2376" cm="1">
        <f t="array" ref="J2376">GetNumByUnit(E2376,"房")</f>
        <v>4</v>
      </c>
      <c r="K2376" cm="1">
        <f t="array" ref="K2376">GetNumByUnit(E2376,"廳")</f>
        <v>2</v>
      </c>
      <c r="L2376" cm="1">
        <f t="array" ref="L2376">GetNumByUnit(E2376,"衛")</f>
        <v>2</v>
      </c>
      <c r="M2376" t="str">
        <f t="shared" si="148"/>
        <v xml:space="preserve">高雄市前金區河南二路  </v>
      </c>
      <c r="N2376" t="str">
        <f t="shared" si="149"/>
        <v>高雄市</v>
      </c>
      <c r="O2376">
        <f t="shared" si="150"/>
        <v>26000</v>
      </c>
      <c r="P2376" t="str">
        <f>_xlfn.XLOOKUP(N2376,區隔!$B$3:$B$20,區隔!C$3:C$20,0)</f>
        <v>南部</v>
      </c>
      <c r="Q2376" t="str">
        <f>LOOKUP(C2376,區隔!$F$3:$F$5,區隔!$E$3:$E$5)</f>
        <v>大坪數</v>
      </c>
      <c r="R2376">
        <f t="shared" si="151"/>
        <v>30</v>
      </c>
    </row>
    <row r="2377" spans="1:18" x14ac:dyDescent="0.3">
      <c r="A2377" s="7" t="s">
        <v>4669</v>
      </c>
      <c r="B2377" t="s">
        <v>1</v>
      </c>
      <c r="C2377">
        <v>77.62</v>
      </c>
      <c r="D2377" t="s">
        <v>464</v>
      </c>
      <c r="E2377" t="s">
        <v>1062</v>
      </c>
      <c r="F2377" t="s">
        <v>4670</v>
      </c>
      <c r="G2377" t="s">
        <v>228</v>
      </c>
      <c r="H2377" t="str" cm="1">
        <f t="array" ref="H2377:I2377">_xlfn.TEXTSPLIT(SUBSTITUTE(D2377,"樓",""),"/",,,0)</f>
        <v>1</v>
      </c>
      <c r="I2377" t="str">
        <v>9</v>
      </c>
      <c r="J2377" cm="1">
        <f t="array" ref="J2377">GetNumByUnit(E2377,"房")</f>
        <v>2</v>
      </c>
      <c r="K2377" cm="1">
        <f t="array" ref="K2377">GetNumByUnit(E2377,"廳")</f>
        <v>3</v>
      </c>
      <c r="L2377" cm="1">
        <f t="array" ref="L2377">GetNumByUnit(E2377,"衛")</f>
        <v>3</v>
      </c>
      <c r="M2377" t="str">
        <f t="shared" si="148"/>
        <v xml:space="preserve">台中市北區青島西街  </v>
      </c>
      <c r="N2377" t="str">
        <f t="shared" si="149"/>
        <v>台中市</v>
      </c>
      <c r="O2377">
        <f t="shared" si="150"/>
        <v>35000</v>
      </c>
      <c r="P2377" t="str">
        <f>_xlfn.XLOOKUP(N2377,區隔!$B$3:$B$20,區隔!C$3:C$20,0)</f>
        <v>中部</v>
      </c>
      <c r="Q2377" t="str">
        <f>LOOKUP(C2377,區隔!$F$3:$F$5,區隔!$E$3:$E$5)</f>
        <v>大坪數</v>
      </c>
      <c r="R2377">
        <f t="shared" si="151"/>
        <v>10</v>
      </c>
    </row>
    <row r="2378" spans="1:18" x14ac:dyDescent="0.3">
      <c r="A2378" s="7" t="s">
        <v>4671</v>
      </c>
      <c r="B2378" t="s">
        <v>1</v>
      </c>
      <c r="C2378">
        <v>40.479999999999997</v>
      </c>
      <c r="D2378" t="s">
        <v>744</v>
      </c>
      <c r="E2378" t="s">
        <v>53</v>
      </c>
      <c r="F2378" t="s">
        <v>4672</v>
      </c>
      <c r="G2378" t="s">
        <v>89</v>
      </c>
      <c r="H2378" t="str" cm="1">
        <f t="array" ref="H2378:I2378">_xlfn.TEXTSPLIT(SUBSTITUTE(D2378,"樓",""),"/",,,0)</f>
        <v>12</v>
      </c>
      <c r="I2378" t="str">
        <v>16</v>
      </c>
      <c r="J2378" cm="1">
        <f t="array" ref="J2378">GetNumByUnit(E2378,"房")</f>
        <v>3</v>
      </c>
      <c r="K2378" cm="1">
        <f t="array" ref="K2378">GetNumByUnit(E2378,"廳")</f>
        <v>2</v>
      </c>
      <c r="L2378" cm="1">
        <f t="array" ref="L2378">GetNumByUnit(E2378,"衛")</f>
        <v>2</v>
      </c>
      <c r="M2378" t="str">
        <f t="shared" si="148"/>
        <v xml:space="preserve"> 台中市南屯區黎明東街  </v>
      </c>
      <c r="N2378" t="str">
        <f t="shared" si="149"/>
        <v>台中市</v>
      </c>
      <c r="O2378">
        <f t="shared" si="150"/>
        <v>28000</v>
      </c>
      <c r="P2378" t="str">
        <f>_xlfn.XLOOKUP(N2378,區隔!$B$3:$B$20,區隔!C$3:C$20,0)</f>
        <v>中部</v>
      </c>
      <c r="Q2378" t="str">
        <f>LOOKUP(C2378,區隔!$F$3:$F$5,區隔!$E$3:$E$5)</f>
        <v>大坪數</v>
      </c>
      <c r="R2378">
        <f t="shared" si="151"/>
        <v>20</v>
      </c>
    </row>
    <row r="2379" spans="1:18" x14ac:dyDescent="0.3">
      <c r="A2379" s="7" t="s">
        <v>4673</v>
      </c>
      <c r="B2379" t="s">
        <v>1</v>
      </c>
      <c r="C2379">
        <v>10.52</v>
      </c>
      <c r="D2379" t="s">
        <v>65</v>
      </c>
      <c r="E2379" t="s">
        <v>59</v>
      </c>
      <c r="F2379" t="s">
        <v>4674</v>
      </c>
      <c r="G2379" t="s">
        <v>417</v>
      </c>
      <c r="H2379" t="str" cm="1">
        <f t="array" ref="H2379:I2379">_xlfn.TEXTSPLIT(SUBSTITUTE(D2379,"樓",""),"/",,,0)</f>
        <v>4</v>
      </c>
      <c r="I2379" t="str">
        <v>4</v>
      </c>
      <c r="J2379" cm="1">
        <f t="array" ref="J2379">GetNumByUnit(E2379,"房")</f>
        <v>1</v>
      </c>
      <c r="K2379" t="str" cm="1">
        <f t="array" ref="K2379">GetNumByUnit(E2379,"廳")</f>
        <v/>
      </c>
      <c r="L2379" cm="1">
        <f t="array" ref="L2379">GetNumByUnit(E2379,"衛")</f>
        <v>1</v>
      </c>
      <c r="M2379" t="str">
        <f t="shared" si="148"/>
        <v xml:space="preserve">台中市南區文心南路  </v>
      </c>
      <c r="N2379" t="str">
        <f t="shared" si="149"/>
        <v>台中市</v>
      </c>
      <c r="O2379">
        <f t="shared" si="150"/>
        <v>5500</v>
      </c>
      <c r="P2379" t="str">
        <f>_xlfn.XLOOKUP(N2379,區隔!$B$3:$B$20,區隔!C$3:C$20,0)</f>
        <v>中部</v>
      </c>
      <c r="Q2379" t="str">
        <f>LOOKUP(C2379,區隔!$F$3:$F$5,區隔!$E$3:$E$5)</f>
        <v>小坪數</v>
      </c>
      <c r="R2379">
        <f t="shared" si="151"/>
        <v>10</v>
      </c>
    </row>
    <row r="2380" spans="1:18" x14ac:dyDescent="0.3">
      <c r="A2380" s="7" t="s">
        <v>4675</v>
      </c>
      <c r="B2380" t="s">
        <v>1</v>
      </c>
      <c r="C2380">
        <v>10.52</v>
      </c>
      <c r="D2380" t="s">
        <v>445</v>
      </c>
      <c r="E2380" t="s">
        <v>59</v>
      </c>
      <c r="F2380" t="s">
        <v>4674</v>
      </c>
      <c r="G2380" t="s">
        <v>341</v>
      </c>
      <c r="H2380" t="str" cm="1">
        <f t="array" ref="H2380:I2380">_xlfn.TEXTSPLIT(SUBSTITUTE(D2380,"樓",""),"/",,,0)</f>
        <v>3</v>
      </c>
      <c r="I2380" t="str">
        <v>4</v>
      </c>
      <c r="J2380" cm="1">
        <f t="array" ref="J2380">GetNumByUnit(E2380,"房")</f>
        <v>1</v>
      </c>
      <c r="K2380" t="str" cm="1">
        <f t="array" ref="K2380">GetNumByUnit(E2380,"廳")</f>
        <v/>
      </c>
      <c r="L2380" cm="1">
        <f t="array" ref="L2380">GetNumByUnit(E2380,"衛")</f>
        <v>1</v>
      </c>
      <c r="M2380" t="str">
        <f t="shared" si="148"/>
        <v xml:space="preserve">台中市南區文心南路  </v>
      </c>
      <c r="N2380" t="str">
        <f t="shared" si="149"/>
        <v>台中市</v>
      </c>
      <c r="O2380">
        <f t="shared" si="150"/>
        <v>6000</v>
      </c>
      <c r="P2380" t="str">
        <f>_xlfn.XLOOKUP(N2380,區隔!$B$3:$B$20,區隔!C$3:C$20,0)</f>
        <v>中部</v>
      </c>
      <c r="Q2380" t="str">
        <f>LOOKUP(C2380,區隔!$F$3:$F$5,區隔!$E$3:$E$5)</f>
        <v>小坪數</v>
      </c>
      <c r="R2380">
        <f t="shared" si="151"/>
        <v>10</v>
      </c>
    </row>
    <row r="2381" spans="1:18" x14ac:dyDescent="0.3">
      <c r="A2381" s="7" t="s">
        <v>4676</v>
      </c>
      <c r="B2381" t="s">
        <v>1</v>
      </c>
      <c r="C2381">
        <v>40.36</v>
      </c>
      <c r="D2381" t="s">
        <v>4677</v>
      </c>
      <c r="E2381" t="s">
        <v>53</v>
      </c>
      <c r="F2381" t="s">
        <v>2089</v>
      </c>
      <c r="G2381" t="s">
        <v>41</v>
      </c>
      <c r="H2381" t="str" cm="1">
        <f t="array" ref="H2381:I2381">_xlfn.TEXTSPLIT(SUBSTITUTE(D2381,"樓",""),"/",,,0)</f>
        <v>5</v>
      </c>
      <c r="I2381" t="str">
        <v>25</v>
      </c>
      <c r="J2381" cm="1">
        <f t="array" ref="J2381">GetNumByUnit(E2381,"房")</f>
        <v>3</v>
      </c>
      <c r="K2381" cm="1">
        <f t="array" ref="K2381">GetNumByUnit(E2381,"廳")</f>
        <v>2</v>
      </c>
      <c r="L2381" cm="1">
        <f t="array" ref="L2381">GetNumByUnit(E2381,"衛")</f>
        <v>2</v>
      </c>
      <c r="M2381" t="str">
        <f t="shared" si="148"/>
        <v xml:space="preserve">新北市新莊區新泰路  </v>
      </c>
      <c r="N2381" t="str">
        <f t="shared" si="149"/>
        <v>新北市</v>
      </c>
      <c r="O2381">
        <f t="shared" si="150"/>
        <v>45000</v>
      </c>
      <c r="P2381" t="str">
        <f>_xlfn.XLOOKUP(N2381,區隔!$B$3:$B$20,區隔!C$3:C$20,0)</f>
        <v>北部</v>
      </c>
      <c r="Q2381" t="str">
        <f>LOOKUP(C2381,區隔!$F$3:$F$5,區隔!$E$3:$E$5)</f>
        <v>大坪數</v>
      </c>
      <c r="R2381">
        <f t="shared" si="151"/>
        <v>30</v>
      </c>
    </row>
    <row r="2382" spans="1:18" x14ac:dyDescent="0.3">
      <c r="A2382" s="7" t="s">
        <v>1341</v>
      </c>
      <c r="B2382" t="s">
        <v>1</v>
      </c>
      <c r="C2382">
        <v>97.03</v>
      </c>
      <c r="D2382" t="s">
        <v>1342</v>
      </c>
      <c r="E2382" t="s">
        <v>628</v>
      </c>
      <c r="F2382" t="s">
        <v>1343</v>
      </c>
      <c r="G2382" t="s">
        <v>139</v>
      </c>
      <c r="H2382" t="str" cm="1">
        <f t="array" ref="H2382:I2382">_xlfn.TEXTSPLIT(SUBSTITUTE(D2382,"樓",""),"/",,,0)</f>
        <v>13-14</v>
      </c>
      <c r="I2382" t="str">
        <v>15</v>
      </c>
      <c r="J2382" cm="1">
        <f t="array" ref="J2382">GetNumByUnit(E2382,"房")</f>
        <v>4</v>
      </c>
      <c r="K2382" cm="1">
        <f t="array" ref="K2382">GetNumByUnit(E2382,"廳")</f>
        <v>2</v>
      </c>
      <c r="L2382" cm="1">
        <f t="array" ref="L2382">GetNumByUnit(E2382,"衛")</f>
        <v>3</v>
      </c>
      <c r="M2382" t="str">
        <f t="shared" si="148"/>
        <v xml:space="preserve">台北市中正區仁愛路二段  </v>
      </c>
      <c r="N2382" t="str">
        <f t="shared" si="149"/>
        <v>台北市</v>
      </c>
      <c r="O2382">
        <f t="shared" si="150"/>
        <v>180000</v>
      </c>
      <c r="P2382" t="str">
        <f>_xlfn.XLOOKUP(N2382,區隔!$B$3:$B$20,區隔!C$3:C$20,0)</f>
        <v>北部</v>
      </c>
      <c r="Q2382" t="str">
        <f>LOOKUP(C2382,區隔!$F$3:$F$5,區隔!$E$3:$E$5)</f>
        <v>大坪數</v>
      </c>
      <c r="R2382">
        <f t="shared" si="151"/>
        <v>20</v>
      </c>
    </row>
    <row r="2383" spans="1:18" x14ac:dyDescent="0.3">
      <c r="A2383" s="7" t="s">
        <v>4679</v>
      </c>
      <c r="B2383" t="s">
        <v>1</v>
      </c>
      <c r="C2383">
        <v>134.58000000000001</v>
      </c>
      <c r="D2383" t="s">
        <v>117</v>
      </c>
      <c r="E2383" t="s">
        <v>640</v>
      </c>
      <c r="F2383" t="s">
        <v>3075</v>
      </c>
      <c r="G2383" t="s">
        <v>343</v>
      </c>
      <c r="H2383" t="str" cm="1">
        <f t="array" ref="H2383:I2383">_xlfn.TEXTSPLIT(SUBSTITUTE(D2383,"樓",""),"/",,,0)</f>
        <v>9</v>
      </c>
      <c r="I2383" t="str">
        <v>18</v>
      </c>
      <c r="J2383" cm="1">
        <f t="array" ref="J2383">GetNumByUnit(E2383,"房")</f>
        <v>3</v>
      </c>
      <c r="K2383" cm="1">
        <f t="array" ref="K2383">GetNumByUnit(E2383,"廳")</f>
        <v>2</v>
      </c>
      <c r="L2383" cm="1">
        <f t="array" ref="L2383">GetNumByUnit(E2383,"衛")</f>
        <v>3</v>
      </c>
      <c r="M2383" t="str">
        <f t="shared" si="148"/>
        <v xml:space="preserve">台中市西屯區市政北一路  </v>
      </c>
      <c r="N2383" t="str">
        <f t="shared" si="149"/>
        <v>台中市</v>
      </c>
      <c r="O2383">
        <f t="shared" si="150"/>
        <v>128000</v>
      </c>
      <c r="P2383" t="str">
        <f>_xlfn.XLOOKUP(N2383,區隔!$B$3:$B$20,區隔!C$3:C$20,0)</f>
        <v>中部</v>
      </c>
      <c r="Q2383" t="str">
        <f>LOOKUP(C2383,區隔!$F$3:$F$5,區隔!$E$3:$E$5)</f>
        <v>大坪數</v>
      </c>
      <c r="R2383">
        <f t="shared" si="151"/>
        <v>20</v>
      </c>
    </row>
    <row r="2384" spans="1:18" x14ac:dyDescent="0.3">
      <c r="A2384" s="7" t="s">
        <v>4680</v>
      </c>
      <c r="B2384" t="s">
        <v>1</v>
      </c>
      <c r="C2384">
        <v>7.63</v>
      </c>
      <c r="D2384" t="s">
        <v>226</v>
      </c>
      <c r="E2384" t="s">
        <v>56</v>
      </c>
      <c r="F2384" t="s">
        <v>1902</v>
      </c>
      <c r="G2384" t="s">
        <v>821</v>
      </c>
      <c r="H2384" t="str" cm="1">
        <f t="array" ref="H2384:I2384">_xlfn.TEXTSPLIT(SUBSTITUTE(D2384,"樓",""),"/",,,0)</f>
        <v>7</v>
      </c>
      <c r="I2384" t="str">
        <v>7</v>
      </c>
      <c r="J2384" cm="1">
        <f t="array" ref="J2384">GetNumByUnit(E2384,"房")</f>
        <v>1</v>
      </c>
      <c r="K2384" cm="1">
        <f t="array" ref="K2384">GetNumByUnit(E2384,"廳")</f>
        <v>1</v>
      </c>
      <c r="L2384" cm="1">
        <f t="array" ref="L2384">GetNumByUnit(E2384,"衛")</f>
        <v>1</v>
      </c>
      <c r="M2384" t="str">
        <f t="shared" si="148"/>
        <v xml:space="preserve">台中市北區文祥街  </v>
      </c>
      <c r="N2384" t="str">
        <f t="shared" si="149"/>
        <v>台中市</v>
      </c>
      <c r="O2384">
        <f t="shared" si="150"/>
        <v>8000</v>
      </c>
      <c r="P2384" t="str">
        <f>_xlfn.XLOOKUP(N2384,區隔!$B$3:$B$20,區隔!C$3:C$20,0)</f>
        <v>中部</v>
      </c>
      <c r="Q2384" t="str">
        <f>LOOKUP(C2384,區隔!$F$3:$F$5,區隔!$E$3:$E$5)</f>
        <v>小坪數</v>
      </c>
      <c r="R2384">
        <f t="shared" si="151"/>
        <v>10</v>
      </c>
    </row>
    <row r="2385" spans="1:18" x14ac:dyDescent="0.3">
      <c r="A2385" s="7" t="s">
        <v>4681</v>
      </c>
      <c r="B2385" t="s">
        <v>1</v>
      </c>
      <c r="C2385">
        <v>52.92</v>
      </c>
      <c r="D2385" t="s">
        <v>731</v>
      </c>
      <c r="E2385" t="s">
        <v>66</v>
      </c>
      <c r="F2385" t="s">
        <v>2384</v>
      </c>
      <c r="G2385" t="s">
        <v>134</v>
      </c>
      <c r="H2385" t="str" cm="1">
        <f t="array" ref="H2385:I2385">_xlfn.TEXTSPLIT(SUBSTITUTE(D2385,"樓",""),"/",,,0)</f>
        <v>20</v>
      </c>
      <c r="I2385" t="str">
        <v>24</v>
      </c>
      <c r="J2385" cm="1">
        <f t="array" ref="J2385">GetNumByUnit(E2385,"房")</f>
        <v>4</v>
      </c>
      <c r="K2385" cm="1">
        <f t="array" ref="K2385">GetNumByUnit(E2385,"廳")</f>
        <v>2</v>
      </c>
      <c r="L2385" cm="1">
        <f t="array" ref="L2385">GetNumByUnit(E2385,"衛")</f>
        <v>2</v>
      </c>
      <c r="M2385" t="str">
        <f t="shared" si="148"/>
        <v xml:space="preserve">台中市大里區德芳南路  </v>
      </c>
      <c r="N2385" t="str">
        <f t="shared" si="149"/>
        <v>台中市</v>
      </c>
      <c r="O2385">
        <f t="shared" si="150"/>
        <v>43000</v>
      </c>
      <c r="P2385" t="str">
        <f>_xlfn.XLOOKUP(N2385,區隔!$B$3:$B$20,區隔!C$3:C$20,0)</f>
        <v>中部</v>
      </c>
      <c r="Q2385" t="str">
        <f>LOOKUP(C2385,區隔!$F$3:$F$5,區隔!$E$3:$E$5)</f>
        <v>大坪數</v>
      </c>
      <c r="R2385">
        <f t="shared" si="151"/>
        <v>30</v>
      </c>
    </row>
    <row r="2386" spans="1:18" x14ac:dyDescent="0.3">
      <c r="A2386" s="7" t="s">
        <v>4682</v>
      </c>
      <c r="B2386" t="s">
        <v>1</v>
      </c>
      <c r="C2386">
        <v>36.26</v>
      </c>
      <c r="D2386" t="s">
        <v>191</v>
      </c>
      <c r="E2386" t="s">
        <v>61</v>
      </c>
      <c r="F2386" t="s">
        <v>4683</v>
      </c>
      <c r="G2386" t="s">
        <v>18</v>
      </c>
      <c r="H2386" t="str" cm="1">
        <f t="array" ref="H2386:I2386">_xlfn.TEXTSPLIT(SUBSTITUTE(D2386,"樓",""),"/",,,0)</f>
        <v>2</v>
      </c>
      <c r="I2386" t="str">
        <v>11</v>
      </c>
      <c r="J2386" cm="1">
        <f t="array" ref="J2386">GetNumByUnit(E2386,"房")</f>
        <v>2</v>
      </c>
      <c r="K2386" cm="1">
        <f t="array" ref="K2386">GetNumByUnit(E2386,"廳")</f>
        <v>2</v>
      </c>
      <c r="L2386" cm="1">
        <f t="array" ref="L2386">GetNumByUnit(E2386,"衛")</f>
        <v>1</v>
      </c>
      <c r="M2386" t="str">
        <f t="shared" si="148"/>
        <v xml:space="preserve">桃園市中壢區崇德二路  </v>
      </c>
      <c r="N2386" t="str">
        <f t="shared" si="149"/>
        <v>桃園市</v>
      </c>
      <c r="O2386">
        <f t="shared" si="150"/>
        <v>22000</v>
      </c>
      <c r="P2386" t="str">
        <f>_xlfn.XLOOKUP(N2386,區隔!$B$3:$B$20,區隔!C$3:C$20,0)</f>
        <v>北部</v>
      </c>
      <c r="Q2386" t="str">
        <f>LOOKUP(C2386,區隔!$F$3:$F$5,區隔!$E$3:$E$5)</f>
        <v>大坪數</v>
      </c>
      <c r="R2386">
        <f t="shared" si="151"/>
        <v>20</v>
      </c>
    </row>
    <row r="2387" spans="1:18" x14ac:dyDescent="0.3">
      <c r="A2387" s="7" t="s">
        <v>4684</v>
      </c>
      <c r="B2387" t="s">
        <v>1</v>
      </c>
      <c r="C2387">
        <v>45.92</v>
      </c>
      <c r="D2387" t="s">
        <v>344</v>
      </c>
      <c r="E2387" t="s">
        <v>4237</v>
      </c>
      <c r="F2387" t="s">
        <v>4685</v>
      </c>
      <c r="G2387" t="s">
        <v>228</v>
      </c>
      <c r="H2387" t="str" cm="1">
        <f t="array" ref="H2387:I2387">_xlfn.TEXTSPLIT(SUBSTITUTE(D2387,"樓",""),"/",,,0)</f>
        <v>1-3</v>
      </c>
      <c r="I2387" t="str">
        <v>3</v>
      </c>
      <c r="J2387" cm="1">
        <f t="array" ref="J2387">GetNumByUnit(E2387,"房")</f>
        <v>6</v>
      </c>
      <c r="K2387" cm="1">
        <f t="array" ref="K2387">GetNumByUnit(E2387,"廳")</f>
        <v>1</v>
      </c>
      <c r="L2387" cm="1">
        <f t="array" ref="L2387">GetNumByUnit(E2387,"衛")</f>
        <v>3</v>
      </c>
      <c r="M2387" t="str">
        <f t="shared" si="148"/>
        <v xml:space="preserve">台南市東區育樂街  </v>
      </c>
      <c r="N2387" t="str">
        <f t="shared" si="149"/>
        <v>台南市</v>
      </c>
      <c r="O2387">
        <f t="shared" si="150"/>
        <v>35000</v>
      </c>
      <c r="P2387" t="str">
        <f>_xlfn.XLOOKUP(N2387,區隔!$B$3:$B$20,區隔!C$3:C$20,0)</f>
        <v>南部</v>
      </c>
      <c r="Q2387" t="str">
        <f>LOOKUP(C2387,區隔!$F$3:$F$5,區隔!$E$3:$E$5)</f>
        <v>大坪數</v>
      </c>
      <c r="R2387">
        <f t="shared" si="151"/>
        <v>10</v>
      </c>
    </row>
    <row r="2388" spans="1:18" x14ac:dyDescent="0.3">
      <c r="A2388" s="7" t="s">
        <v>1346</v>
      </c>
      <c r="B2388" t="s">
        <v>1</v>
      </c>
      <c r="C2388">
        <v>47.74</v>
      </c>
      <c r="D2388" t="s">
        <v>63</v>
      </c>
      <c r="E2388" t="s">
        <v>66</v>
      </c>
      <c r="F2388" t="s">
        <v>1265</v>
      </c>
      <c r="G2388" t="s">
        <v>228</v>
      </c>
      <c r="H2388" t="str" cm="1">
        <f t="array" ref="H2388:I2388">_xlfn.TEXTSPLIT(SUBSTITUTE(D2388,"樓",""),"/",,,0)</f>
        <v>5</v>
      </c>
      <c r="I2388" t="str">
        <v>5</v>
      </c>
      <c r="J2388" cm="1">
        <f t="array" ref="J2388">GetNumByUnit(E2388,"房")</f>
        <v>4</v>
      </c>
      <c r="K2388" cm="1">
        <f t="array" ref="K2388">GetNumByUnit(E2388,"廳")</f>
        <v>2</v>
      </c>
      <c r="L2388" cm="1">
        <f t="array" ref="L2388">GetNumByUnit(E2388,"衛")</f>
        <v>2</v>
      </c>
      <c r="M2388" t="str">
        <f t="shared" si="148"/>
        <v xml:space="preserve">台北市文山區光輝路  </v>
      </c>
      <c r="N2388" t="str">
        <f t="shared" si="149"/>
        <v>台北市</v>
      </c>
      <c r="O2388">
        <f t="shared" si="150"/>
        <v>35000</v>
      </c>
      <c r="P2388" t="str">
        <f>_xlfn.XLOOKUP(N2388,區隔!$B$3:$B$20,區隔!C$3:C$20,0)</f>
        <v>北部</v>
      </c>
      <c r="Q2388" t="str">
        <f>LOOKUP(C2388,區隔!$F$3:$F$5,區隔!$E$3:$E$5)</f>
        <v>大坪數</v>
      </c>
      <c r="R2388">
        <f t="shared" si="151"/>
        <v>10</v>
      </c>
    </row>
    <row r="2389" spans="1:18" x14ac:dyDescent="0.3">
      <c r="A2389" s="7" t="s">
        <v>4686</v>
      </c>
      <c r="B2389" t="s">
        <v>1</v>
      </c>
      <c r="C2389">
        <v>45.1</v>
      </c>
      <c r="D2389" t="s">
        <v>771</v>
      </c>
      <c r="E2389" t="s">
        <v>51</v>
      </c>
      <c r="F2389" t="s">
        <v>3721</v>
      </c>
      <c r="G2389" t="s">
        <v>12</v>
      </c>
      <c r="H2389" t="str" cm="1">
        <f t="array" ref="H2389:I2389">_xlfn.TEXTSPLIT(SUBSTITUTE(D2389,"樓",""),"/",,,0)</f>
        <v>2</v>
      </c>
      <c r="I2389" t="str">
        <v>15</v>
      </c>
      <c r="J2389" cm="1">
        <f t="array" ref="J2389">GetNumByUnit(E2389,"房")</f>
        <v>2</v>
      </c>
      <c r="K2389" cm="1">
        <f t="array" ref="K2389">GetNumByUnit(E2389,"廳")</f>
        <v>2</v>
      </c>
      <c r="L2389" cm="1">
        <f t="array" ref="L2389">GetNumByUnit(E2389,"衛")</f>
        <v>2</v>
      </c>
      <c r="M2389" t="str">
        <f t="shared" si="148"/>
        <v xml:space="preserve">台南市東區後甲三街  </v>
      </c>
      <c r="N2389" t="str">
        <f t="shared" si="149"/>
        <v>台南市</v>
      </c>
      <c r="O2389">
        <f t="shared" si="150"/>
        <v>31000</v>
      </c>
      <c r="P2389" t="str">
        <f>_xlfn.XLOOKUP(N2389,區隔!$B$3:$B$20,區隔!C$3:C$20,0)</f>
        <v>南部</v>
      </c>
      <c r="Q2389" t="str">
        <f>LOOKUP(C2389,區隔!$F$3:$F$5,區隔!$E$3:$E$5)</f>
        <v>大坪數</v>
      </c>
      <c r="R2389">
        <f t="shared" si="151"/>
        <v>20</v>
      </c>
    </row>
    <row r="2390" spans="1:18" x14ac:dyDescent="0.3">
      <c r="A2390" s="7" t="s">
        <v>4687</v>
      </c>
      <c r="B2390" t="s">
        <v>1</v>
      </c>
      <c r="C2390">
        <v>48.32</v>
      </c>
      <c r="D2390" t="s">
        <v>800</v>
      </c>
      <c r="E2390" t="s">
        <v>53</v>
      </c>
      <c r="F2390" t="s">
        <v>4688</v>
      </c>
      <c r="G2390" t="s">
        <v>4689</v>
      </c>
      <c r="H2390" t="str" cm="1">
        <f t="array" ref="H2390:I2390">_xlfn.TEXTSPLIT(SUBSTITUTE(D2390,"樓",""),"/",,,0)</f>
        <v>14</v>
      </c>
      <c r="I2390" t="str">
        <v>14</v>
      </c>
      <c r="J2390" cm="1">
        <f t="array" ref="J2390">GetNumByUnit(E2390,"房")</f>
        <v>3</v>
      </c>
      <c r="K2390" cm="1">
        <f t="array" ref="K2390">GetNumByUnit(E2390,"廳")</f>
        <v>2</v>
      </c>
      <c r="L2390" cm="1">
        <f t="array" ref="L2390">GetNumByUnit(E2390,"衛")</f>
        <v>2</v>
      </c>
      <c r="M2390" t="str">
        <f t="shared" si="148"/>
        <v xml:space="preserve"> 台南市北區文成三路  </v>
      </c>
      <c r="N2390" t="str">
        <f t="shared" si="149"/>
        <v>台南市</v>
      </c>
      <c r="O2390">
        <f t="shared" si="150"/>
        <v>36500</v>
      </c>
      <c r="P2390" t="str">
        <f>_xlfn.XLOOKUP(N2390,區隔!$B$3:$B$20,區隔!C$3:C$20,0)</f>
        <v>南部</v>
      </c>
      <c r="Q2390" t="str">
        <f>LOOKUP(C2390,區隔!$F$3:$F$5,區隔!$E$3:$E$5)</f>
        <v>大坪數</v>
      </c>
      <c r="R2390">
        <f t="shared" si="151"/>
        <v>20</v>
      </c>
    </row>
    <row r="2391" spans="1:18" x14ac:dyDescent="0.3">
      <c r="A2391" s="7" t="s">
        <v>4690</v>
      </c>
      <c r="B2391" t="s">
        <v>1</v>
      </c>
      <c r="C2391">
        <v>43.71</v>
      </c>
      <c r="D2391" t="s">
        <v>541</v>
      </c>
      <c r="E2391" t="s">
        <v>53</v>
      </c>
      <c r="F2391" t="s">
        <v>4691</v>
      </c>
      <c r="G2391" t="s">
        <v>26</v>
      </c>
      <c r="H2391" t="str" cm="1">
        <f t="array" ref="H2391:I2391">_xlfn.TEXTSPLIT(SUBSTITUTE(D2391,"樓",""),"/",,,0)</f>
        <v>5</v>
      </c>
      <c r="I2391" t="str">
        <v>10</v>
      </c>
      <c r="J2391" cm="1">
        <f t="array" ref="J2391">GetNumByUnit(E2391,"房")</f>
        <v>3</v>
      </c>
      <c r="K2391" cm="1">
        <f t="array" ref="K2391">GetNumByUnit(E2391,"廳")</f>
        <v>2</v>
      </c>
      <c r="L2391" cm="1">
        <f t="array" ref="L2391">GetNumByUnit(E2391,"衛")</f>
        <v>2</v>
      </c>
      <c r="M2391" t="str">
        <f t="shared" si="148"/>
        <v xml:space="preserve"> 台中市西屯區寶慶街  </v>
      </c>
      <c r="N2391" t="str">
        <f t="shared" si="149"/>
        <v>台中市</v>
      </c>
      <c r="O2391">
        <f t="shared" si="150"/>
        <v>32000</v>
      </c>
      <c r="P2391" t="str">
        <f>_xlfn.XLOOKUP(N2391,區隔!$B$3:$B$20,區隔!C$3:C$20,0)</f>
        <v>中部</v>
      </c>
      <c r="Q2391" t="str">
        <f>LOOKUP(C2391,區隔!$F$3:$F$5,區隔!$E$3:$E$5)</f>
        <v>大坪數</v>
      </c>
      <c r="R2391">
        <f t="shared" si="151"/>
        <v>10</v>
      </c>
    </row>
    <row r="2392" spans="1:18" x14ac:dyDescent="0.3">
      <c r="A2392" s="7" t="s">
        <v>1347</v>
      </c>
      <c r="B2392" t="s">
        <v>1</v>
      </c>
      <c r="C2392">
        <v>24.69</v>
      </c>
      <c r="D2392" t="s">
        <v>483</v>
      </c>
      <c r="E2392" t="s">
        <v>1348</v>
      </c>
      <c r="F2392" t="s">
        <v>974</v>
      </c>
      <c r="G2392" t="s">
        <v>41</v>
      </c>
      <c r="H2392" t="str" cm="1">
        <f t="array" ref="H2392:I2392">_xlfn.TEXTSPLIT(SUBSTITUTE(D2392,"樓",""),"/",,,0)</f>
        <v>6</v>
      </c>
      <c r="I2392" t="str">
        <v>13</v>
      </c>
      <c r="J2392" cm="1">
        <f t="array" ref="J2392">GetNumByUnit(E2392,"房")</f>
        <v>2</v>
      </c>
      <c r="K2392" cm="1">
        <f t="array" ref="K2392">GetNumByUnit(E2392,"廳")</f>
        <v>2</v>
      </c>
      <c r="L2392" cm="1">
        <f t="array" ref="L2392">GetNumByUnit(E2392,"衛")</f>
        <v>2</v>
      </c>
      <c r="M2392" t="str">
        <f t="shared" si="148"/>
        <v xml:space="preserve"> 台北市中山區建國北路一段  </v>
      </c>
      <c r="N2392" t="str">
        <f t="shared" si="149"/>
        <v>台北市</v>
      </c>
      <c r="O2392">
        <f t="shared" si="150"/>
        <v>45000</v>
      </c>
      <c r="P2392" t="str">
        <f>_xlfn.XLOOKUP(N2392,區隔!$B$3:$B$20,區隔!C$3:C$20,0)</f>
        <v>北部</v>
      </c>
      <c r="Q2392" t="str">
        <f>LOOKUP(C2392,區隔!$F$3:$F$5,區隔!$E$3:$E$5)</f>
        <v>中坪數</v>
      </c>
      <c r="R2392">
        <f t="shared" si="151"/>
        <v>20</v>
      </c>
    </row>
    <row r="2393" spans="1:18" x14ac:dyDescent="0.3">
      <c r="A2393" s="7" t="s">
        <v>4692</v>
      </c>
      <c r="B2393" t="s">
        <v>1</v>
      </c>
      <c r="C2393">
        <v>26.77</v>
      </c>
      <c r="D2393" t="s">
        <v>58</v>
      </c>
      <c r="E2393" t="s">
        <v>61</v>
      </c>
      <c r="F2393" t="s">
        <v>3829</v>
      </c>
      <c r="G2393" t="s">
        <v>243</v>
      </c>
      <c r="H2393" t="str" cm="1">
        <f t="array" ref="H2393:I2393">_xlfn.TEXTSPLIT(SUBSTITUTE(D2393,"樓",""),"/",,,0)</f>
        <v>1</v>
      </c>
      <c r="I2393" t="str">
        <v>5</v>
      </c>
      <c r="J2393" cm="1">
        <f t="array" ref="J2393">GetNumByUnit(E2393,"房")</f>
        <v>2</v>
      </c>
      <c r="K2393" cm="1">
        <f t="array" ref="K2393">GetNumByUnit(E2393,"廳")</f>
        <v>2</v>
      </c>
      <c r="L2393" cm="1">
        <f t="array" ref="L2393">GetNumByUnit(E2393,"衛")</f>
        <v>1</v>
      </c>
      <c r="M2393" t="str">
        <f t="shared" si="148"/>
        <v xml:space="preserve">高雄市苓雅區四維四路  </v>
      </c>
      <c r="N2393" t="str">
        <f t="shared" si="149"/>
        <v>高雄市</v>
      </c>
      <c r="O2393">
        <f t="shared" si="150"/>
        <v>30000</v>
      </c>
      <c r="P2393" t="str">
        <f>_xlfn.XLOOKUP(N2393,區隔!$B$3:$B$20,區隔!C$3:C$20,0)</f>
        <v>南部</v>
      </c>
      <c r="Q2393" t="str">
        <f>LOOKUP(C2393,區隔!$F$3:$F$5,區隔!$E$3:$E$5)</f>
        <v>中坪數</v>
      </c>
      <c r="R2393">
        <f t="shared" si="151"/>
        <v>10</v>
      </c>
    </row>
    <row r="2394" spans="1:18" x14ac:dyDescent="0.3">
      <c r="A2394" s="7" t="s">
        <v>1349</v>
      </c>
      <c r="B2394" t="s">
        <v>1</v>
      </c>
      <c r="C2394">
        <v>11.28</v>
      </c>
      <c r="D2394" t="s">
        <v>226</v>
      </c>
      <c r="E2394" t="s">
        <v>56</v>
      </c>
      <c r="F2394" t="s">
        <v>113</v>
      </c>
      <c r="G2394" t="s">
        <v>434</v>
      </c>
      <c r="H2394" t="str" cm="1">
        <f t="array" ref="H2394:I2394">_xlfn.TEXTSPLIT(SUBSTITUTE(D2394,"樓",""),"/",,,0)</f>
        <v>7</v>
      </c>
      <c r="I2394" t="str">
        <v>7</v>
      </c>
      <c r="J2394" cm="1">
        <f t="array" ref="J2394">GetNumByUnit(E2394,"房")</f>
        <v>1</v>
      </c>
      <c r="K2394" cm="1">
        <f t="array" ref="K2394">GetNumByUnit(E2394,"廳")</f>
        <v>1</v>
      </c>
      <c r="L2394" cm="1">
        <f t="array" ref="L2394">GetNumByUnit(E2394,"衛")</f>
        <v>1</v>
      </c>
      <c r="M2394" t="str">
        <f t="shared" si="148"/>
        <v xml:space="preserve">台北市大安區復興南路一段  </v>
      </c>
      <c r="N2394" t="str">
        <f t="shared" si="149"/>
        <v>台北市</v>
      </c>
      <c r="O2394">
        <f t="shared" si="150"/>
        <v>33000</v>
      </c>
      <c r="P2394" t="str">
        <f>_xlfn.XLOOKUP(N2394,區隔!$B$3:$B$20,區隔!C$3:C$20,0)</f>
        <v>北部</v>
      </c>
      <c r="Q2394" t="str">
        <f>LOOKUP(C2394,區隔!$F$3:$F$5,區隔!$E$3:$E$5)</f>
        <v>小坪數</v>
      </c>
      <c r="R2394">
        <f t="shared" si="151"/>
        <v>10</v>
      </c>
    </row>
    <row r="2395" spans="1:18" x14ac:dyDescent="0.3">
      <c r="A2395" s="7" t="s">
        <v>1350</v>
      </c>
      <c r="B2395" t="s">
        <v>1</v>
      </c>
      <c r="C2395">
        <v>69.430000000000007</v>
      </c>
      <c r="D2395" t="s">
        <v>490</v>
      </c>
      <c r="E2395" t="s">
        <v>53</v>
      </c>
      <c r="F2395" t="s">
        <v>47</v>
      </c>
      <c r="G2395" t="s">
        <v>9</v>
      </c>
      <c r="H2395" t="str" cm="1">
        <f t="array" ref="H2395:I2395">_xlfn.TEXTSPLIT(SUBSTITUTE(D2395,"樓",""),"/",,,0)</f>
        <v>2</v>
      </c>
      <c r="I2395" t="str">
        <v>13</v>
      </c>
      <c r="J2395" cm="1">
        <f t="array" ref="J2395">GetNumByUnit(E2395,"房")</f>
        <v>3</v>
      </c>
      <c r="K2395" cm="1">
        <f t="array" ref="K2395">GetNumByUnit(E2395,"廳")</f>
        <v>2</v>
      </c>
      <c r="L2395" cm="1">
        <f t="array" ref="L2395">GetNumByUnit(E2395,"衛")</f>
        <v>2</v>
      </c>
      <c r="M2395" t="str">
        <f t="shared" si="148"/>
        <v xml:space="preserve">台北市松山區光復北路  </v>
      </c>
      <c r="N2395" t="str">
        <f t="shared" si="149"/>
        <v>台北市</v>
      </c>
      <c r="O2395">
        <f t="shared" si="150"/>
        <v>150000</v>
      </c>
      <c r="P2395" t="str">
        <f>_xlfn.XLOOKUP(N2395,區隔!$B$3:$B$20,區隔!C$3:C$20,0)</f>
        <v>北部</v>
      </c>
      <c r="Q2395" t="str">
        <f>LOOKUP(C2395,區隔!$F$3:$F$5,區隔!$E$3:$E$5)</f>
        <v>大坪數</v>
      </c>
      <c r="R2395">
        <f t="shared" si="151"/>
        <v>20</v>
      </c>
    </row>
    <row r="2396" spans="1:18" x14ac:dyDescent="0.3">
      <c r="A2396" s="7" t="s">
        <v>1351</v>
      </c>
      <c r="B2396" t="s">
        <v>1</v>
      </c>
      <c r="C2396">
        <v>46.26</v>
      </c>
      <c r="D2396" t="s">
        <v>433</v>
      </c>
      <c r="E2396" t="s">
        <v>66</v>
      </c>
      <c r="F2396" t="s">
        <v>111</v>
      </c>
      <c r="G2396" t="s">
        <v>30</v>
      </c>
      <c r="H2396" t="str" cm="1">
        <f t="array" ref="H2396:I2396">_xlfn.TEXTSPLIT(SUBSTITUTE(D2396,"樓",""),"/",,,0)</f>
        <v>14</v>
      </c>
      <c r="I2396" t="str">
        <v>18</v>
      </c>
      <c r="J2396" cm="1">
        <f t="array" ref="J2396">GetNumByUnit(E2396,"房")</f>
        <v>4</v>
      </c>
      <c r="K2396" cm="1">
        <f t="array" ref="K2396">GetNumByUnit(E2396,"廳")</f>
        <v>2</v>
      </c>
      <c r="L2396" cm="1">
        <f t="array" ref="L2396">GetNumByUnit(E2396,"衛")</f>
        <v>2</v>
      </c>
      <c r="M2396" t="str">
        <f t="shared" si="148"/>
        <v xml:space="preserve">台北市內湖區內湖路二段  </v>
      </c>
      <c r="N2396" t="str">
        <f t="shared" si="149"/>
        <v>台北市</v>
      </c>
      <c r="O2396">
        <f t="shared" si="150"/>
        <v>65000</v>
      </c>
      <c r="P2396" t="str">
        <f>_xlfn.XLOOKUP(N2396,區隔!$B$3:$B$20,區隔!C$3:C$20,0)</f>
        <v>北部</v>
      </c>
      <c r="Q2396" t="str">
        <f>LOOKUP(C2396,區隔!$F$3:$F$5,區隔!$E$3:$E$5)</f>
        <v>大坪數</v>
      </c>
      <c r="R2396">
        <f t="shared" si="151"/>
        <v>20</v>
      </c>
    </row>
    <row r="2397" spans="1:18" x14ac:dyDescent="0.3">
      <c r="A2397" s="7" t="s">
        <v>4693</v>
      </c>
      <c r="B2397" t="s">
        <v>1</v>
      </c>
      <c r="C2397">
        <v>73.83</v>
      </c>
      <c r="D2397" t="s">
        <v>1077</v>
      </c>
      <c r="E2397" t="s">
        <v>1543</v>
      </c>
      <c r="F2397" t="s">
        <v>4694</v>
      </c>
      <c r="G2397" t="s">
        <v>674</v>
      </c>
      <c r="H2397" t="str" cm="1">
        <f t="array" ref="H2397:I2397">_xlfn.TEXTSPLIT(SUBSTITUTE(D2397,"樓",""),"/",,,0)</f>
        <v>1-5</v>
      </c>
      <c r="I2397" t="str">
        <v>5</v>
      </c>
      <c r="J2397" cm="1">
        <f t="array" ref="J2397">GetNumByUnit(E2397,"房")</f>
        <v>5</v>
      </c>
      <c r="K2397" cm="1">
        <f t="array" ref="K2397">GetNumByUnit(E2397,"廳")</f>
        <v>2</v>
      </c>
      <c r="L2397" cm="1">
        <f t="array" ref="L2397">GetNumByUnit(E2397,"衛")</f>
        <v>4</v>
      </c>
      <c r="M2397" t="str">
        <f t="shared" si="148"/>
        <v xml:space="preserve">高雄市仁武區赤德街  </v>
      </c>
      <c r="N2397" t="str">
        <f t="shared" si="149"/>
        <v>高雄市</v>
      </c>
      <c r="O2397">
        <f t="shared" si="150"/>
        <v>53000</v>
      </c>
      <c r="P2397" t="str">
        <f>_xlfn.XLOOKUP(N2397,區隔!$B$3:$B$20,區隔!C$3:C$20,0)</f>
        <v>南部</v>
      </c>
      <c r="Q2397" t="str">
        <f>LOOKUP(C2397,區隔!$F$3:$F$5,區隔!$E$3:$E$5)</f>
        <v>大坪數</v>
      </c>
      <c r="R2397">
        <f t="shared" si="151"/>
        <v>10</v>
      </c>
    </row>
    <row r="2398" spans="1:18" x14ac:dyDescent="0.3">
      <c r="A2398" s="7" t="s">
        <v>4695</v>
      </c>
      <c r="B2398" t="s">
        <v>1</v>
      </c>
      <c r="C2398">
        <v>86.8</v>
      </c>
      <c r="D2398" t="s">
        <v>647</v>
      </c>
      <c r="E2398" t="s">
        <v>183</v>
      </c>
      <c r="F2398" t="s">
        <v>2323</v>
      </c>
      <c r="G2398" t="s">
        <v>1044</v>
      </c>
      <c r="H2398" t="str" cm="1">
        <f t="array" ref="H2398:I2398">_xlfn.TEXTSPLIT(SUBSTITUTE(D2398,"樓",""),"/",,,0)</f>
        <v>17</v>
      </c>
      <c r="I2398" t="str">
        <v>24</v>
      </c>
      <c r="J2398" cm="1">
        <f t="array" ref="J2398">GetNumByUnit(E2398,"房")</f>
        <v>4</v>
      </c>
      <c r="K2398" cm="1">
        <f t="array" ref="K2398">GetNumByUnit(E2398,"廳")</f>
        <v>2</v>
      </c>
      <c r="L2398" cm="1">
        <f t="array" ref="L2398">GetNumByUnit(E2398,"衛")</f>
        <v>3</v>
      </c>
      <c r="M2398" t="str">
        <f t="shared" si="148"/>
        <v xml:space="preserve">高雄市苓雅區四維三路  </v>
      </c>
      <c r="N2398" t="str">
        <f t="shared" si="149"/>
        <v>高雄市</v>
      </c>
      <c r="O2398">
        <f t="shared" si="150"/>
        <v>59000</v>
      </c>
      <c r="P2398" t="str">
        <f>_xlfn.XLOOKUP(N2398,區隔!$B$3:$B$20,區隔!C$3:C$20,0)</f>
        <v>南部</v>
      </c>
      <c r="Q2398" t="str">
        <f>LOOKUP(C2398,區隔!$F$3:$F$5,區隔!$E$3:$E$5)</f>
        <v>大坪數</v>
      </c>
      <c r="R2398">
        <f t="shared" si="151"/>
        <v>30</v>
      </c>
    </row>
    <row r="2399" spans="1:18" x14ac:dyDescent="0.3">
      <c r="A2399" s="7" t="s">
        <v>4696</v>
      </c>
      <c r="B2399" t="s">
        <v>1</v>
      </c>
      <c r="C2399">
        <v>51.52</v>
      </c>
      <c r="D2399" t="s">
        <v>81</v>
      </c>
      <c r="E2399" t="s">
        <v>187</v>
      </c>
      <c r="F2399" t="s">
        <v>3100</v>
      </c>
      <c r="G2399" t="s">
        <v>3</v>
      </c>
      <c r="H2399" t="str" cm="1">
        <f t="array" ref="H2399:I2399">_xlfn.TEXTSPLIT(SUBSTITUTE(D2399,"樓",""),"/",,,0)</f>
        <v>4</v>
      </c>
      <c r="I2399" t="str">
        <v>14</v>
      </c>
      <c r="J2399" cm="1">
        <f t="array" ref="J2399">GetNumByUnit(E2399,"房")</f>
        <v>3</v>
      </c>
      <c r="K2399" cm="1">
        <f t="array" ref="K2399">GetNumByUnit(E2399,"廳")</f>
        <v>2</v>
      </c>
      <c r="L2399" cm="1">
        <f t="array" ref="L2399">GetNumByUnit(E2399,"衛")</f>
        <v>1</v>
      </c>
      <c r="M2399" t="str">
        <f t="shared" si="148"/>
        <v xml:space="preserve">新北市中和區中山路二段  </v>
      </c>
      <c r="N2399" t="str">
        <f t="shared" si="149"/>
        <v>新北市</v>
      </c>
      <c r="O2399">
        <f t="shared" si="150"/>
        <v>55000</v>
      </c>
      <c r="P2399" t="str">
        <f>_xlfn.XLOOKUP(N2399,區隔!$B$3:$B$20,區隔!C$3:C$20,0)</f>
        <v>北部</v>
      </c>
      <c r="Q2399" t="str">
        <f>LOOKUP(C2399,區隔!$F$3:$F$5,區隔!$E$3:$E$5)</f>
        <v>大坪數</v>
      </c>
      <c r="R2399">
        <f t="shared" si="151"/>
        <v>20</v>
      </c>
    </row>
    <row r="2400" spans="1:18" x14ac:dyDescent="0.3">
      <c r="A2400" s="7" t="s">
        <v>1353</v>
      </c>
      <c r="B2400" t="s">
        <v>1</v>
      </c>
      <c r="C2400">
        <v>55.8</v>
      </c>
      <c r="D2400" t="s">
        <v>95</v>
      </c>
      <c r="E2400" t="s">
        <v>53</v>
      </c>
      <c r="F2400" t="s">
        <v>113</v>
      </c>
      <c r="G2400" t="s">
        <v>179</v>
      </c>
      <c r="H2400" t="str" cm="1">
        <f t="array" ref="H2400:I2400">_xlfn.TEXTSPLIT(SUBSTITUTE(D2400,"樓",""),"/",,,0)</f>
        <v>8</v>
      </c>
      <c r="I2400" t="str">
        <v>15</v>
      </c>
      <c r="J2400" cm="1">
        <f t="array" ref="J2400">GetNumByUnit(E2400,"房")</f>
        <v>3</v>
      </c>
      <c r="K2400" cm="1">
        <f t="array" ref="K2400">GetNumByUnit(E2400,"廳")</f>
        <v>2</v>
      </c>
      <c r="L2400" cm="1">
        <f t="array" ref="L2400">GetNumByUnit(E2400,"衛")</f>
        <v>2</v>
      </c>
      <c r="M2400" t="str">
        <f t="shared" si="148"/>
        <v xml:space="preserve">台北市大安區復興南路一段  </v>
      </c>
      <c r="N2400" t="str">
        <f t="shared" si="149"/>
        <v>台北市</v>
      </c>
      <c r="O2400">
        <f t="shared" si="150"/>
        <v>115000</v>
      </c>
      <c r="P2400" t="str">
        <f>_xlfn.XLOOKUP(N2400,區隔!$B$3:$B$20,區隔!C$3:C$20,0)</f>
        <v>北部</v>
      </c>
      <c r="Q2400" t="str">
        <f>LOOKUP(C2400,區隔!$F$3:$F$5,區隔!$E$3:$E$5)</f>
        <v>大坪數</v>
      </c>
      <c r="R2400">
        <f t="shared" si="151"/>
        <v>20</v>
      </c>
    </row>
    <row r="2401" spans="1:18" x14ac:dyDescent="0.3">
      <c r="A2401" s="7" t="s">
        <v>4697</v>
      </c>
      <c r="B2401" t="s">
        <v>1</v>
      </c>
      <c r="C2401">
        <v>46.06</v>
      </c>
      <c r="D2401" t="s">
        <v>226</v>
      </c>
      <c r="E2401" t="s">
        <v>53</v>
      </c>
      <c r="F2401" t="s">
        <v>4698</v>
      </c>
      <c r="G2401" t="s">
        <v>26</v>
      </c>
      <c r="H2401" t="str" cm="1">
        <f t="array" ref="H2401:I2401">_xlfn.TEXTSPLIT(SUBSTITUTE(D2401,"樓",""),"/",,,0)</f>
        <v>7</v>
      </c>
      <c r="I2401" t="str">
        <v>7</v>
      </c>
      <c r="J2401" cm="1">
        <f t="array" ref="J2401">GetNumByUnit(E2401,"房")</f>
        <v>3</v>
      </c>
      <c r="K2401" cm="1">
        <f t="array" ref="K2401">GetNumByUnit(E2401,"廳")</f>
        <v>2</v>
      </c>
      <c r="L2401" cm="1">
        <f t="array" ref="L2401">GetNumByUnit(E2401,"衛")</f>
        <v>2</v>
      </c>
      <c r="M2401" t="str">
        <f t="shared" si="148"/>
        <v xml:space="preserve">新北市林口區源泉街  </v>
      </c>
      <c r="N2401" t="str">
        <f t="shared" si="149"/>
        <v>新北市</v>
      </c>
      <c r="O2401">
        <f t="shared" si="150"/>
        <v>32000</v>
      </c>
      <c r="P2401" t="str">
        <f>_xlfn.XLOOKUP(N2401,區隔!$B$3:$B$20,區隔!C$3:C$20,0)</f>
        <v>北部</v>
      </c>
      <c r="Q2401" t="str">
        <f>LOOKUP(C2401,區隔!$F$3:$F$5,區隔!$E$3:$E$5)</f>
        <v>大坪數</v>
      </c>
      <c r="R2401">
        <f t="shared" si="151"/>
        <v>10</v>
      </c>
    </row>
    <row r="2402" spans="1:18" x14ac:dyDescent="0.3">
      <c r="A2402" s="7" t="s">
        <v>4699</v>
      </c>
      <c r="B2402" t="s">
        <v>1</v>
      </c>
      <c r="C2402">
        <v>25.72</v>
      </c>
      <c r="D2402" t="s">
        <v>65</v>
      </c>
      <c r="E2402" t="s">
        <v>79</v>
      </c>
      <c r="F2402" t="s">
        <v>1804</v>
      </c>
      <c r="G2402" t="s">
        <v>18</v>
      </c>
      <c r="H2402" t="str" cm="1">
        <f t="array" ref="H2402:I2402">_xlfn.TEXTSPLIT(SUBSTITUTE(D2402,"樓",""),"/",,,0)</f>
        <v>4</v>
      </c>
      <c r="I2402" t="str">
        <v>4</v>
      </c>
      <c r="J2402" cm="1">
        <f t="array" ref="J2402">GetNumByUnit(E2402,"房")</f>
        <v>1</v>
      </c>
      <c r="K2402" cm="1">
        <f t="array" ref="K2402">GetNumByUnit(E2402,"廳")</f>
        <v>2</v>
      </c>
      <c r="L2402" cm="1">
        <f t="array" ref="L2402">GetNumByUnit(E2402,"衛")</f>
        <v>1</v>
      </c>
      <c r="M2402" t="str">
        <f t="shared" si="148"/>
        <v xml:space="preserve">新北市中和區連城路  </v>
      </c>
      <c r="N2402" t="str">
        <f t="shared" si="149"/>
        <v>新北市</v>
      </c>
      <c r="O2402">
        <f t="shared" si="150"/>
        <v>22000</v>
      </c>
      <c r="P2402" t="str">
        <f>_xlfn.XLOOKUP(N2402,區隔!$B$3:$B$20,區隔!C$3:C$20,0)</f>
        <v>北部</v>
      </c>
      <c r="Q2402" t="str">
        <f>LOOKUP(C2402,區隔!$F$3:$F$5,區隔!$E$3:$E$5)</f>
        <v>中坪數</v>
      </c>
      <c r="R2402">
        <f t="shared" si="151"/>
        <v>10</v>
      </c>
    </row>
    <row r="2403" spans="1:18" x14ac:dyDescent="0.3">
      <c r="A2403" s="7" t="s">
        <v>4700</v>
      </c>
      <c r="B2403" t="s">
        <v>1</v>
      </c>
      <c r="C2403">
        <v>47.02</v>
      </c>
      <c r="D2403" t="s">
        <v>924</v>
      </c>
      <c r="E2403" t="s">
        <v>66</v>
      </c>
      <c r="F2403" t="s">
        <v>4701</v>
      </c>
      <c r="G2403" t="s">
        <v>177</v>
      </c>
      <c r="H2403" t="str" cm="1">
        <f t="array" ref="H2403:I2403">_xlfn.TEXTSPLIT(SUBSTITUTE(D2403,"樓",""),"/",,,0)</f>
        <v>10</v>
      </c>
      <c r="I2403" t="str">
        <v>21</v>
      </c>
      <c r="J2403" cm="1">
        <f t="array" ref="J2403">GetNumByUnit(E2403,"房")</f>
        <v>4</v>
      </c>
      <c r="K2403" cm="1">
        <f t="array" ref="K2403">GetNumByUnit(E2403,"廳")</f>
        <v>2</v>
      </c>
      <c r="L2403" cm="1">
        <f t="array" ref="L2403">GetNumByUnit(E2403,"衛")</f>
        <v>2</v>
      </c>
      <c r="M2403" t="str">
        <f t="shared" si="148"/>
        <v xml:space="preserve">新竹縣竹北市莊敬北路  </v>
      </c>
      <c r="N2403" t="str">
        <f t="shared" si="149"/>
        <v>新竹縣</v>
      </c>
      <c r="O2403">
        <f t="shared" si="150"/>
        <v>38000</v>
      </c>
      <c r="P2403" t="str">
        <f>_xlfn.XLOOKUP(N2403,區隔!$B$3:$B$20,區隔!C$3:C$20,0)</f>
        <v>北部</v>
      </c>
      <c r="Q2403" t="str">
        <f>LOOKUP(C2403,區隔!$F$3:$F$5,區隔!$E$3:$E$5)</f>
        <v>大坪數</v>
      </c>
      <c r="R2403">
        <f t="shared" si="151"/>
        <v>30</v>
      </c>
    </row>
    <row r="2404" spans="1:18" x14ac:dyDescent="0.3">
      <c r="A2404" s="7" t="s">
        <v>1358</v>
      </c>
      <c r="B2404" t="s">
        <v>1</v>
      </c>
      <c r="C2404">
        <v>120.68</v>
      </c>
      <c r="D2404" t="s">
        <v>261</v>
      </c>
      <c r="E2404" t="s">
        <v>303</v>
      </c>
      <c r="F2404" t="s">
        <v>955</v>
      </c>
      <c r="G2404" t="s">
        <v>283</v>
      </c>
      <c r="H2404" t="str" cm="1">
        <f t="array" ref="H2404:I2404">_xlfn.TEXTSPLIT(SUBSTITUTE(D2404,"樓",""),"/",,,0)</f>
        <v>2</v>
      </c>
      <c r="I2404" t="str">
        <v>10</v>
      </c>
      <c r="J2404" cm="1">
        <f t="array" ref="J2404">GetNumByUnit(E2404,"房")</f>
        <v>3</v>
      </c>
      <c r="K2404" cm="1">
        <f t="array" ref="K2404">GetNumByUnit(E2404,"廳")</f>
        <v>2</v>
      </c>
      <c r="L2404" cm="1">
        <f t="array" ref="L2404">GetNumByUnit(E2404,"衛")</f>
        <v>3</v>
      </c>
      <c r="M2404" t="str">
        <f t="shared" si="148"/>
        <v xml:space="preserve">台北市中山區基湖路  </v>
      </c>
      <c r="N2404" t="str">
        <f t="shared" si="149"/>
        <v>台北市</v>
      </c>
      <c r="O2404">
        <f t="shared" si="150"/>
        <v>250000</v>
      </c>
      <c r="P2404" t="str">
        <f>_xlfn.XLOOKUP(N2404,區隔!$B$3:$B$20,區隔!C$3:C$20,0)</f>
        <v>北部</v>
      </c>
      <c r="Q2404" t="str">
        <f>LOOKUP(C2404,區隔!$F$3:$F$5,區隔!$E$3:$E$5)</f>
        <v>大坪數</v>
      </c>
      <c r="R2404">
        <f t="shared" si="151"/>
        <v>10</v>
      </c>
    </row>
    <row r="2405" spans="1:18" x14ac:dyDescent="0.3">
      <c r="A2405" s="7" t="s">
        <v>4702</v>
      </c>
      <c r="B2405" t="s">
        <v>1</v>
      </c>
      <c r="C2405">
        <v>48.4</v>
      </c>
      <c r="D2405" t="s">
        <v>731</v>
      </c>
      <c r="E2405" t="s">
        <v>53</v>
      </c>
      <c r="F2405" t="s">
        <v>2384</v>
      </c>
      <c r="G2405" t="s">
        <v>177</v>
      </c>
      <c r="H2405" t="str" cm="1">
        <f t="array" ref="H2405:I2405">_xlfn.TEXTSPLIT(SUBSTITUTE(D2405,"樓",""),"/",,,0)</f>
        <v>20</v>
      </c>
      <c r="I2405" t="str">
        <v>24</v>
      </c>
      <c r="J2405" cm="1">
        <f t="array" ref="J2405">GetNumByUnit(E2405,"房")</f>
        <v>3</v>
      </c>
      <c r="K2405" cm="1">
        <f t="array" ref="K2405">GetNumByUnit(E2405,"廳")</f>
        <v>2</v>
      </c>
      <c r="L2405" cm="1">
        <f t="array" ref="L2405">GetNumByUnit(E2405,"衛")</f>
        <v>2</v>
      </c>
      <c r="M2405" t="str">
        <f t="shared" si="148"/>
        <v xml:space="preserve">台中市大里區德芳南路  </v>
      </c>
      <c r="N2405" t="str">
        <f t="shared" si="149"/>
        <v>台中市</v>
      </c>
      <c r="O2405">
        <f t="shared" si="150"/>
        <v>38000</v>
      </c>
      <c r="P2405" t="str">
        <f>_xlfn.XLOOKUP(N2405,區隔!$B$3:$B$20,區隔!C$3:C$20,0)</f>
        <v>中部</v>
      </c>
      <c r="Q2405" t="str">
        <f>LOOKUP(C2405,區隔!$F$3:$F$5,區隔!$E$3:$E$5)</f>
        <v>大坪數</v>
      </c>
      <c r="R2405">
        <f t="shared" si="151"/>
        <v>30</v>
      </c>
    </row>
    <row r="2406" spans="1:18" x14ac:dyDescent="0.3">
      <c r="A2406" s="7" t="s">
        <v>4703</v>
      </c>
      <c r="B2406" t="s">
        <v>1</v>
      </c>
      <c r="C2406">
        <v>60.97</v>
      </c>
      <c r="D2406" t="s">
        <v>656</v>
      </c>
      <c r="E2406" t="s">
        <v>51</v>
      </c>
      <c r="F2406" t="s">
        <v>4388</v>
      </c>
      <c r="G2406" t="s">
        <v>23</v>
      </c>
      <c r="H2406" t="str" cm="1">
        <f t="array" ref="H2406:I2406">_xlfn.TEXTSPLIT(SUBSTITUTE(D2406,"樓",""),"/",,,0)</f>
        <v>1</v>
      </c>
      <c r="I2406" t="str">
        <v>20</v>
      </c>
      <c r="J2406" cm="1">
        <f t="array" ref="J2406">GetNumByUnit(E2406,"房")</f>
        <v>2</v>
      </c>
      <c r="K2406" cm="1">
        <f t="array" ref="K2406">GetNumByUnit(E2406,"廳")</f>
        <v>2</v>
      </c>
      <c r="L2406" cm="1">
        <f t="array" ref="L2406">GetNumByUnit(E2406,"衛")</f>
        <v>2</v>
      </c>
      <c r="M2406" t="str">
        <f t="shared" si="148"/>
        <v xml:space="preserve">新竹縣竹北市六家五路一段  </v>
      </c>
      <c r="N2406" t="str">
        <f t="shared" si="149"/>
        <v>新竹縣</v>
      </c>
      <c r="O2406">
        <f t="shared" si="150"/>
        <v>40000</v>
      </c>
      <c r="P2406" t="str">
        <f>_xlfn.XLOOKUP(N2406,區隔!$B$3:$B$20,區隔!C$3:C$20,0)</f>
        <v>北部</v>
      </c>
      <c r="Q2406" t="str">
        <f>LOOKUP(C2406,區隔!$F$3:$F$5,區隔!$E$3:$E$5)</f>
        <v>大坪數</v>
      </c>
      <c r="R2406">
        <f t="shared" si="151"/>
        <v>20</v>
      </c>
    </row>
    <row r="2407" spans="1:18" x14ac:dyDescent="0.3">
      <c r="A2407" s="7" t="s">
        <v>1359</v>
      </c>
      <c r="B2407" t="s">
        <v>1</v>
      </c>
      <c r="C2407">
        <v>50.43</v>
      </c>
      <c r="D2407" t="s">
        <v>119</v>
      </c>
      <c r="E2407" t="s">
        <v>53</v>
      </c>
      <c r="F2407" t="s">
        <v>1360</v>
      </c>
      <c r="G2407" t="s">
        <v>444</v>
      </c>
      <c r="H2407" t="str" cm="1">
        <f t="array" ref="H2407:I2407">_xlfn.TEXTSPLIT(SUBSTITUTE(D2407,"樓",""),"/",,,0)</f>
        <v>1</v>
      </c>
      <c r="I2407" t="str">
        <v>8</v>
      </c>
      <c r="J2407" cm="1">
        <f t="array" ref="J2407">GetNumByUnit(E2407,"房")</f>
        <v>3</v>
      </c>
      <c r="K2407" cm="1">
        <f t="array" ref="K2407">GetNumByUnit(E2407,"廳")</f>
        <v>2</v>
      </c>
      <c r="L2407" cm="1">
        <f t="array" ref="L2407">GetNumByUnit(E2407,"衛")</f>
        <v>2</v>
      </c>
      <c r="M2407" t="str">
        <f t="shared" si="148"/>
        <v xml:space="preserve">台北市內湖區新豐街  </v>
      </c>
      <c r="N2407" t="str">
        <f t="shared" si="149"/>
        <v>台北市</v>
      </c>
      <c r="O2407">
        <f t="shared" si="150"/>
        <v>85000</v>
      </c>
      <c r="P2407" t="str">
        <f>_xlfn.XLOOKUP(N2407,區隔!$B$3:$B$20,區隔!C$3:C$20,0)</f>
        <v>北部</v>
      </c>
      <c r="Q2407" t="str">
        <f>LOOKUP(C2407,區隔!$F$3:$F$5,區隔!$E$3:$E$5)</f>
        <v>大坪數</v>
      </c>
      <c r="R2407">
        <f t="shared" si="151"/>
        <v>10</v>
      </c>
    </row>
    <row r="2408" spans="1:18" x14ac:dyDescent="0.3">
      <c r="A2408" s="7" t="s">
        <v>4704</v>
      </c>
      <c r="B2408" t="s">
        <v>1</v>
      </c>
      <c r="C2408">
        <v>11</v>
      </c>
      <c r="D2408" t="s">
        <v>445</v>
      </c>
      <c r="E2408" t="s">
        <v>120</v>
      </c>
      <c r="F2408" t="s">
        <v>2347</v>
      </c>
      <c r="G2408" t="s">
        <v>4705</v>
      </c>
      <c r="H2408" t="str" cm="1">
        <f t="array" ref="H2408:I2408">_xlfn.TEXTSPLIT(SUBSTITUTE(D2408,"樓",""),"/",,,0)</f>
        <v>3</v>
      </c>
      <c r="I2408" t="str">
        <v>4</v>
      </c>
      <c r="J2408" cm="1">
        <f t="array" ref="J2408">GetNumByUnit(E2408,"房")</f>
        <v>1</v>
      </c>
      <c r="K2408" cm="1">
        <f t="array" ref="K2408">GetNumByUnit(E2408,"廳")</f>
        <v>1</v>
      </c>
      <c r="L2408" cm="1">
        <f t="array" ref="L2408">GetNumByUnit(E2408,"衛")</f>
        <v>1</v>
      </c>
      <c r="M2408" t="str">
        <f t="shared" si="148"/>
        <v xml:space="preserve">台中市北屯區軍榮街  </v>
      </c>
      <c r="N2408" t="str">
        <f t="shared" si="149"/>
        <v>台中市</v>
      </c>
      <c r="O2408">
        <f t="shared" si="150"/>
        <v>15100</v>
      </c>
      <c r="P2408" t="str">
        <f>_xlfn.XLOOKUP(N2408,區隔!$B$3:$B$20,區隔!C$3:C$20,0)</f>
        <v>中部</v>
      </c>
      <c r="Q2408" t="str">
        <f>LOOKUP(C2408,區隔!$F$3:$F$5,區隔!$E$3:$E$5)</f>
        <v>小坪數</v>
      </c>
      <c r="R2408">
        <f t="shared" si="151"/>
        <v>10</v>
      </c>
    </row>
    <row r="2409" spans="1:18" x14ac:dyDescent="0.3">
      <c r="A2409" s="7" t="s">
        <v>4706</v>
      </c>
      <c r="B2409" t="s">
        <v>1</v>
      </c>
      <c r="C2409">
        <v>11</v>
      </c>
      <c r="D2409" t="s">
        <v>445</v>
      </c>
      <c r="E2409" t="s">
        <v>120</v>
      </c>
      <c r="F2409" t="s">
        <v>2347</v>
      </c>
      <c r="G2409" t="s">
        <v>4705</v>
      </c>
      <c r="H2409" t="str" cm="1">
        <f t="array" ref="H2409:I2409">_xlfn.TEXTSPLIT(SUBSTITUTE(D2409,"樓",""),"/",,,0)</f>
        <v>3</v>
      </c>
      <c r="I2409" t="str">
        <v>4</v>
      </c>
      <c r="J2409" cm="1">
        <f t="array" ref="J2409">GetNumByUnit(E2409,"房")</f>
        <v>1</v>
      </c>
      <c r="K2409" cm="1">
        <f t="array" ref="K2409">GetNumByUnit(E2409,"廳")</f>
        <v>1</v>
      </c>
      <c r="L2409" cm="1">
        <f t="array" ref="L2409">GetNumByUnit(E2409,"衛")</f>
        <v>1</v>
      </c>
      <c r="M2409" t="str">
        <f t="shared" si="148"/>
        <v xml:space="preserve">台中市北屯區軍榮街  </v>
      </c>
      <c r="N2409" t="str">
        <f t="shared" si="149"/>
        <v>台中市</v>
      </c>
      <c r="O2409">
        <f t="shared" si="150"/>
        <v>15100</v>
      </c>
      <c r="P2409" t="str">
        <f>_xlfn.XLOOKUP(N2409,區隔!$B$3:$B$20,區隔!C$3:C$20,0)</f>
        <v>中部</v>
      </c>
      <c r="Q2409" t="str">
        <f>LOOKUP(C2409,區隔!$F$3:$F$5,區隔!$E$3:$E$5)</f>
        <v>小坪數</v>
      </c>
      <c r="R2409">
        <f t="shared" si="151"/>
        <v>10</v>
      </c>
    </row>
    <row r="2410" spans="1:18" x14ac:dyDescent="0.3">
      <c r="A2410" s="7" t="s">
        <v>4707</v>
      </c>
      <c r="B2410" t="s">
        <v>1</v>
      </c>
      <c r="C2410">
        <v>4</v>
      </c>
      <c r="D2410" t="s">
        <v>60</v>
      </c>
      <c r="E2410" t="s">
        <v>59</v>
      </c>
      <c r="F2410" t="s">
        <v>4708</v>
      </c>
      <c r="G2410" t="s">
        <v>341</v>
      </c>
      <c r="H2410" t="str" cm="1">
        <f t="array" ref="H2410:I2410">_xlfn.TEXTSPLIT(SUBSTITUTE(D2410,"樓",""),"/",,,0)</f>
        <v>4</v>
      </c>
      <c r="I2410" t="str">
        <v>5</v>
      </c>
      <c r="J2410" cm="1">
        <f t="array" ref="J2410">GetNumByUnit(E2410,"房")</f>
        <v>1</v>
      </c>
      <c r="K2410" t="str" cm="1">
        <f t="array" ref="K2410">GetNumByUnit(E2410,"廳")</f>
        <v/>
      </c>
      <c r="L2410" cm="1">
        <f t="array" ref="L2410">GetNumByUnit(E2410,"衛")</f>
        <v>1</v>
      </c>
      <c r="M2410" t="str">
        <f t="shared" si="148"/>
        <v xml:space="preserve">台中市北區德化街  </v>
      </c>
      <c r="N2410" t="str">
        <f t="shared" si="149"/>
        <v>台中市</v>
      </c>
      <c r="O2410">
        <f t="shared" si="150"/>
        <v>6000</v>
      </c>
      <c r="P2410" t="str">
        <f>_xlfn.XLOOKUP(N2410,區隔!$B$3:$B$20,區隔!C$3:C$20,0)</f>
        <v>中部</v>
      </c>
      <c r="Q2410" t="str">
        <f>LOOKUP(C2410,區隔!$F$3:$F$5,區隔!$E$3:$E$5)</f>
        <v>小坪數</v>
      </c>
      <c r="R2410">
        <f t="shared" si="151"/>
        <v>10</v>
      </c>
    </row>
    <row r="2411" spans="1:18" x14ac:dyDescent="0.3">
      <c r="A2411" s="7" t="s">
        <v>1361</v>
      </c>
      <c r="B2411" t="s">
        <v>1</v>
      </c>
      <c r="C2411">
        <v>8</v>
      </c>
      <c r="D2411" t="s">
        <v>64</v>
      </c>
      <c r="E2411" t="s">
        <v>56</v>
      </c>
      <c r="F2411" t="s">
        <v>1076</v>
      </c>
      <c r="G2411" t="s">
        <v>128</v>
      </c>
      <c r="H2411" t="str" cm="1">
        <f t="array" ref="H2411:I2411">_xlfn.TEXTSPLIT(SUBSTITUTE(D2411,"樓",""),"/",,,0)</f>
        <v>1</v>
      </c>
      <c r="I2411" t="str">
        <v>4</v>
      </c>
      <c r="J2411" cm="1">
        <f t="array" ref="J2411">GetNumByUnit(E2411,"房")</f>
        <v>1</v>
      </c>
      <c r="K2411" cm="1">
        <f t="array" ref="K2411">GetNumByUnit(E2411,"廳")</f>
        <v>1</v>
      </c>
      <c r="L2411" cm="1">
        <f t="array" ref="L2411">GetNumByUnit(E2411,"衛")</f>
        <v>1</v>
      </c>
      <c r="M2411" t="str">
        <f t="shared" si="148"/>
        <v xml:space="preserve">台北市內湖區文湖街  </v>
      </c>
      <c r="N2411" t="str">
        <f t="shared" si="149"/>
        <v>台北市</v>
      </c>
      <c r="O2411">
        <f t="shared" si="150"/>
        <v>16000</v>
      </c>
      <c r="P2411" t="str">
        <f>_xlfn.XLOOKUP(N2411,區隔!$B$3:$B$20,區隔!C$3:C$20,0)</f>
        <v>北部</v>
      </c>
      <c r="Q2411" t="str">
        <f>LOOKUP(C2411,區隔!$F$3:$F$5,區隔!$E$3:$E$5)</f>
        <v>小坪數</v>
      </c>
      <c r="R2411">
        <f t="shared" si="151"/>
        <v>10</v>
      </c>
    </row>
    <row r="2412" spans="1:18" x14ac:dyDescent="0.3">
      <c r="A2412" s="7" t="s">
        <v>1362</v>
      </c>
      <c r="B2412" t="s">
        <v>1</v>
      </c>
      <c r="C2412">
        <v>52.35</v>
      </c>
      <c r="D2412" t="s">
        <v>284</v>
      </c>
      <c r="E2412" t="s">
        <v>1363</v>
      </c>
      <c r="F2412" t="s">
        <v>1057</v>
      </c>
      <c r="G2412" t="s">
        <v>6</v>
      </c>
      <c r="H2412" t="str" cm="1">
        <f t="array" ref="H2412:I2412">_xlfn.TEXTSPLIT(SUBSTITUTE(D2412,"樓",""),"/",,,0)</f>
        <v>1-2</v>
      </c>
      <c r="I2412" t="str">
        <v>2</v>
      </c>
      <c r="J2412" cm="1">
        <f t="array" ref="J2412">GetNumByUnit(E2412,"房")</f>
        <v>5</v>
      </c>
      <c r="K2412" cm="1">
        <f t="array" ref="K2412">GetNumByUnit(E2412,"廳")</f>
        <v>3</v>
      </c>
      <c r="L2412" cm="1">
        <f t="array" ref="L2412">GetNumByUnit(E2412,"衛")</f>
        <v>5</v>
      </c>
      <c r="M2412" t="str">
        <f t="shared" si="148"/>
        <v xml:space="preserve">台北市文山區辛亥路四段  </v>
      </c>
      <c r="N2412" t="str">
        <f t="shared" si="149"/>
        <v>台北市</v>
      </c>
      <c r="O2412">
        <f t="shared" si="150"/>
        <v>68000</v>
      </c>
      <c r="P2412" t="str">
        <f>_xlfn.XLOOKUP(N2412,區隔!$B$3:$B$20,區隔!C$3:C$20,0)</f>
        <v>北部</v>
      </c>
      <c r="Q2412" t="str">
        <f>LOOKUP(C2412,區隔!$F$3:$F$5,區隔!$E$3:$E$5)</f>
        <v>大坪數</v>
      </c>
      <c r="R2412">
        <f t="shared" si="151"/>
        <v>10</v>
      </c>
    </row>
    <row r="2413" spans="1:18" x14ac:dyDescent="0.3">
      <c r="A2413" s="7" t="s">
        <v>4709</v>
      </c>
      <c r="B2413" t="s">
        <v>1</v>
      </c>
      <c r="C2413">
        <v>25.97</v>
      </c>
      <c r="D2413" t="s">
        <v>2041</v>
      </c>
      <c r="E2413" t="s">
        <v>56</v>
      </c>
      <c r="F2413" t="s">
        <v>2222</v>
      </c>
      <c r="G2413" t="s">
        <v>999</v>
      </c>
      <c r="H2413" t="str" cm="1">
        <f t="array" ref="H2413:I2413">_xlfn.TEXTSPLIT(SUBSTITUTE(D2413,"樓",""),"/",,,0)</f>
        <v>13</v>
      </c>
      <c r="I2413" t="str">
        <v>26</v>
      </c>
      <c r="J2413" cm="1">
        <f t="array" ref="J2413">GetNumByUnit(E2413,"房")</f>
        <v>1</v>
      </c>
      <c r="K2413" cm="1">
        <f t="array" ref="K2413">GetNumByUnit(E2413,"廳")</f>
        <v>1</v>
      </c>
      <c r="L2413" cm="1">
        <f t="array" ref="L2413">GetNumByUnit(E2413,"衛")</f>
        <v>1</v>
      </c>
      <c r="M2413" t="str">
        <f t="shared" si="148"/>
        <v xml:space="preserve">台中市西屯區文心路三段  </v>
      </c>
      <c r="N2413" t="str">
        <f t="shared" si="149"/>
        <v>台中市</v>
      </c>
      <c r="O2413">
        <f t="shared" si="150"/>
        <v>26000</v>
      </c>
      <c r="P2413" t="str">
        <f>_xlfn.XLOOKUP(N2413,區隔!$B$3:$B$20,區隔!C$3:C$20,0)</f>
        <v>中部</v>
      </c>
      <c r="Q2413" t="str">
        <f>LOOKUP(C2413,區隔!$F$3:$F$5,區隔!$E$3:$E$5)</f>
        <v>中坪數</v>
      </c>
      <c r="R2413">
        <f t="shared" si="151"/>
        <v>30</v>
      </c>
    </row>
    <row r="2414" spans="1:18" x14ac:dyDescent="0.3">
      <c r="A2414" s="7" t="s">
        <v>4710</v>
      </c>
      <c r="B2414" t="s">
        <v>1</v>
      </c>
      <c r="C2414">
        <v>41.15</v>
      </c>
      <c r="D2414" t="s">
        <v>60</v>
      </c>
      <c r="E2414" t="s">
        <v>293</v>
      </c>
      <c r="F2414" t="s">
        <v>4711</v>
      </c>
      <c r="G2414" t="s">
        <v>83</v>
      </c>
      <c r="H2414" t="str" cm="1">
        <f t="array" ref="H2414:I2414">_xlfn.TEXTSPLIT(SUBSTITUTE(D2414,"樓",""),"/",,,0)</f>
        <v>4</v>
      </c>
      <c r="I2414" t="str">
        <v>5</v>
      </c>
      <c r="J2414" cm="1">
        <f t="array" ref="J2414">GetNumByUnit(E2414,"房")</f>
        <v>2</v>
      </c>
      <c r="K2414" t="str" cm="1">
        <f t="array" ref="K2414">GetNumByUnit(E2414,"廳")</f>
        <v/>
      </c>
      <c r="L2414" cm="1">
        <f t="array" ref="L2414">GetNumByUnit(E2414,"衛")</f>
        <v>2</v>
      </c>
      <c r="M2414" t="str">
        <f t="shared" si="148"/>
        <v xml:space="preserve">台中市西區華美街  </v>
      </c>
      <c r="N2414" t="str">
        <f t="shared" si="149"/>
        <v>台中市</v>
      </c>
      <c r="O2414">
        <f t="shared" si="150"/>
        <v>27000</v>
      </c>
      <c r="P2414" t="str">
        <f>_xlfn.XLOOKUP(N2414,區隔!$B$3:$B$20,區隔!C$3:C$20,0)</f>
        <v>中部</v>
      </c>
      <c r="Q2414" t="str">
        <f>LOOKUP(C2414,區隔!$F$3:$F$5,區隔!$E$3:$E$5)</f>
        <v>大坪數</v>
      </c>
      <c r="R2414">
        <f t="shared" si="151"/>
        <v>10</v>
      </c>
    </row>
    <row r="2415" spans="1:18" x14ac:dyDescent="0.3">
      <c r="A2415" s="7" t="s">
        <v>4712</v>
      </c>
      <c r="B2415" t="s">
        <v>1</v>
      </c>
      <c r="C2415">
        <v>223.74</v>
      </c>
      <c r="D2415" t="s">
        <v>4713</v>
      </c>
      <c r="E2415" t="s">
        <v>1528</v>
      </c>
      <c r="F2415" t="s">
        <v>4714</v>
      </c>
      <c r="G2415" t="s">
        <v>139</v>
      </c>
      <c r="H2415" t="str" cm="1">
        <f t="array" ref="H2415:I2415">_xlfn.TEXTSPLIT(SUBSTITUTE(D2415,"樓",""),"/",,,0)</f>
        <v>16</v>
      </c>
      <c r="I2415" t="str">
        <v>35</v>
      </c>
      <c r="J2415" cm="1">
        <f t="array" ref="J2415">GetNumByUnit(E2415,"房")</f>
        <v>4</v>
      </c>
      <c r="K2415" cm="1">
        <f t="array" ref="K2415">GetNumByUnit(E2415,"廳")</f>
        <v>2</v>
      </c>
      <c r="L2415" cm="1">
        <f t="array" ref="L2415">GetNumByUnit(E2415,"衛")</f>
        <v>5</v>
      </c>
      <c r="M2415" t="str">
        <f t="shared" si="148"/>
        <v xml:space="preserve"> 台中市西屯區市政北一路  </v>
      </c>
      <c r="N2415" t="str">
        <f t="shared" si="149"/>
        <v>台中市</v>
      </c>
      <c r="O2415">
        <f t="shared" si="150"/>
        <v>180000</v>
      </c>
      <c r="P2415" t="str">
        <f>_xlfn.XLOOKUP(N2415,區隔!$B$3:$B$20,區隔!C$3:C$20,0)</f>
        <v>中部</v>
      </c>
      <c r="Q2415" t="str">
        <f>LOOKUP(C2415,區隔!$F$3:$F$5,區隔!$E$3:$E$5)</f>
        <v>大坪數</v>
      </c>
      <c r="R2415">
        <f t="shared" si="151"/>
        <v>40</v>
      </c>
    </row>
    <row r="2416" spans="1:18" x14ac:dyDescent="0.3">
      <c r="A2416" s="7" t="s">
        <v>4715</v>
      </c>
      <c r="B2416" t="s">
        <v>1</v>
      </c>
      <c r="C2416">
        <v>32.65</v>
      </c>
      <c r="D2416" t="s">
        <v>50</v>
      </c>
      <c r="E2416" t="s">
        <v>524</v>
      </c>
      <c r="F2416" t="s">
        <v>1518</v>
      </c>
      <c r="G2416" t="s">
        <v>29</v>
      </c>
      <c r="H2416" t="str" cm="1">
        <f t="array" ref="H2416:I2416">_xlfn.TEXTSPLIT(SUBSTITUTE(D2416,"樓",""),"/",,,0)</f>
        <v>2</v>
      </c>
      <c r="I2416" t="str">
        <v>7</v>
      </c>
      <c r="J2416" t="str" cm="1">
        <f t="array" ref="J2416">GetNumByUnit(E2416,"房")</f>
        <v/>
      </c>
      <c r="K2416" cm="1">
        <f t="array" ref="K2416">GetNumByUnit(E2416,"廳")</f>
        <v>1</v>
      </c>
      <c r="L2416" cm="1">
        <f t="array" ref="L2416">GetNumByUnit(E2416,"衛")</f>
        <v>1</v>
      </c>
      <c r="M2416" t="str">
        <f t="shared" si="148"/>
        <v xml:space="preserve">高雄市鼓山區裕誠路  </v>
      </c>
      <c r="N2416" t="str">
        <f t="shared" si="149"/>
        <v>高雄市</v>
      </c>
      <c r="O2416">
        <f t="shared" si="150"/>
        <v>25000</v>
      </c>
      <c r="P2416" t="str">
        <f>_xlfn.XLOOKUP(N2416,區隔!$B$3:$B$20,區隔!C$3:C$20,0)</f>
        <v>南部</v>
      </c>
      <c r="Q2416" t="str">
        <f>LOOKUP(C2416,區隔!$F$3:$F$5,區隔!$E$3:$E$5)</f>
        <v>大坪數</v>
      </c>
      <c r="R2416">
        <f t="shared" si="151"/>
        <v>10</v>
      </c>
    </row>
    <row r="2417" spans="1:18" x14ac:dyDescent="0.3">
      <c r="A2417" s="7" t="s">
        <v>4716</v>
      </c>
      <c r="B2417" t="s">
        <v>1</v>
      </c>
      <c r="C2417">
        <v>40.049999999999997</v>
      </c>
      <c r="D2417" t="s">
        <v>850</v>
      </c>
      <c r="E2417" t="s">
        <v>71</v>
      </c>
      <c r="F2417" t="s">
        <v>4717</v>
      </c>
      <c r="G2417" t="s">
        <v>999</v>
      </c>
      <c r="H2417" t="str" cm="1">
        <f t="array" ref="H2417:I2417">_xlfn.TEXTSPLIT(SUBSTITUTE(D2417,"樓",""),"/",,,0)</f>
        <v>5</v>
      </c>
      <c r="I2417" t="str">
        <v>14</v>
      </c>
      <c r="J2417" cm="1">
        <f t="array" ref="J2417">GetNumByUnit(E2417,"房")</f>
        <v>2</v>
      </c>
      <c r="K2417" cm="1">
        <f t="array" ref="K2417">GetNumByUnit(E2417,"廳")</f>
        <v>2</v>
      </c>
      <c r="L2417" cm="1">
        <f t="array" ref="L2417">GetNumByUnit(E2417,"衛")</f>
        <v>2</v>
      </c>
      <c r="M2417" t="str">
        <f t="shared" si="148"/>
        <v xml:space="preserve"> 桃園市蘆竹區奉化路  </v>
      </c>
      <c r="N2417" t="str">
        <f t="shared" si="149"/>
        <v>桃園市</v>
      </c>
      <c r="O2417">
        <f t="shared" si="150"/>
        <v>26000</v>
      </c>
      <c r="P2417" t="str">
        <f>_xlfn.XLOOKUP(N2417,區隔!$B$3:$B$20,區隔!C$3:C$20,0)</f>
        <v>北部</v>
      </c>
      <c r="Q2417" t="str">
        <f>LOOKUP(C2417,區隔!$F$3:$F$5,區隔!$E$3:$E$5)</f>
        <v>大坪數</v>
      </c>
      <c r="R2417">
        <f t="shared" si="151"/>
        <v>20</v>
      </c>
    </row>
    <row r="2418" spans="1:18" x14ac:dyDescent="0.3">
      <c r="A2418" s="7" t="s">
        <v>4718</v>
      </c>
      <c r="B2418" t="s">
        <v>1</v>
      </c>
      <c r="C2418">
        <v>34.799999999999997</v>
      </c>
      <c r="D2418" t="s">
        <v>226</v>
      </c>
      <c r="E2418" t="s">
        <v>4719</v>
      </c>
      <c r="F2418" t="s">
        <v>4720</v>
      </c>
      <c r="G2418" t="s">
        <v>26</v>
      </c>
      <c r="H2418" t="str" cm="1">
        <f t="array" ref="H2418:I2418">_xlfn.TEXTSPLIT(SUBSTITUTE(D2418,"樓",""),"/",,,0)</f>
        <v>7</v>
      </c>
      <c r="I2418" t="str">
        <v>7</v>
      </c>
      <c r="J2418" cm="1">
        <f t="array" ref="J2418">GetNumByUnit(E2418,"房")</f>
        <v>3</v>
      </c>
      <c r="K2418" cm="1">
        <f t="array" ref="K2418">GetNumByUnit(E2418,"廳")</f>
        <v>2</v>
      </c>
      <c r="L2418" cm="1">
        <f t="array" ref="L2418">GetNumByUnit(E2418,"衛")</f>
        <v>2</v>
      </c>
      <c r="M2418" t="str">
        <f t="shared" si="148"/>
        <v xml:space="preserve">台南市東區光明街  </v>
      </c>
      <c r="N2418" t="str">
        <f t="shared" si="149"/>
        <v>台南市</v>
      </c>
      <c r="O2418">
        <f t="shared" si="150"/>
        <v>32000</v>
      </c>
      <c r="P2418" t="str">
        <f>_xlfn.XLOOKUP(N2418,區隔!$B$3:$B$20,區隔!C$3:C$20,0)</f>
        <v>南部</v>
      </c>
      <c r="Q2418" t="str">
        <f>LOOKUP(C2418,區隔!$F$3:$F$5,區隔!$E$3:$E$5)</f>
        <v>大坪數</v>
      </c>
      <c r="R2418">
        <f t="shared" si="151"/>
        <v>10</v>
      </c>
    </row>
    <row r="2419" spans="1:18" x14ac:dyDescent="0.3">
      <c r="A2419" s="7" t="s">
        <v>4721</v>
      </c>
      <c r="B2419" t="s">
        <v>1</v>
      </c>
      <c r="C2419">
        <v>56.98</v>
      </c>
      <c r="D2419" t="s">
        <v>4722</v>
      </c>
      <c r="E2419" t="s">
        <v>66</v>
      </c>
      <c r="F2419" t="s">
        <v>3469</v>
      </c>
      <c r="G2419" t="s">
        <v>210</v>
      </c>
      <c r="H2419" t="str" cm="1">
        <f t="array" ref="H2419:I2419">_xlfn.TEXTSPLIT(SUBSTITUTE(D2419,"樓",""),"/",,,0)</f>
        <v>15</v>
      </c>
      <c r="I2419" t="str">
        <v>25</v>
      </c>
      <c r="J2419" cm="1">
        <f t="array" ref="J2419">GetNumByUnit(E2419,"房")</f>
        <v>4</v>
      </c>
      <c r="K2419" cm="1">
        <f t="array" ref="K2419">GetNumByUnit(E2419,"廳")</f>
        <v>2</v>
      </c>
      <c r="L2419" cm="1">
        <f t="array" ref="L2419">GetNumByUnit(E2419,"衛")</f>
        <v>2</v>
      </c>
      <c r="M2419" t="str">
        <f t="shared" si="148"/>
        <v xml:space="preserve">新北市中和區景平路  </v>
      </c>
      <c r="N2419" t="str">
        <f t="shared" si="149"/>
        <v>新北市</v>
      </c>
      <c r="O2419">
        <f t="shared" si="150"/>
        <v>50000</v>
      </c>
      <c r="P2419" t="str">
        <f>_xlfn.XLOOKUP(N2419,區隔!$B$3:$B$20,區隔!C$3:C$20,0)</f>
        <v>北部</v>
      </c>
      <c r="Q2419" t="str">
        <f>LOOKUP(C2419,區隔!$F$3:$F$5,區隔!$E$3:$E$5)</f>
        <v>大坪數</v>
      </c>
      <c r="R2419">
        <f t="shared" si="151"/>
        <v>30</v>
      </c>
    </row>
    <row r="2420" spans="1:18" x14ac:dyDescent="0.3">
      <c r="A2420" s="7" t="s">
        <v>4723</v>
      </c>
      <c r="B2420" t="s">
        <v>1</v>
      </c>
      <c r="C2420">
        <v>46.58</v>
      </c>
      <c r="D2420" t="s">
        <v>866</v>
      </c>
      <c r="E2420" t="s">
        <v>53</v>
      </c>
      <c r="F2420" t="s">
        <v>4482</v>
      </c>
      <c r="G2420" t="s">
        <v>89</v>
      </c>
      <c r="H2420" t="str" cm="1">
        <f t="array" ref="H2420:I2420">_xlfn.TEXTSPLIT(SUBSTITUTE(D2420,"樓",""),"/",,,0)</f>
        <v>5</v>
      </c>
      <c r="I2420" t="str">
        <v>13</v>
      </c>
      <c r="J2420" cm="1">
        <f t="array" ref="J2420">GetNumByUnit(E2420,"房")</f>
        <v>3</v>
      </c>
      <c r="K2420" cm="1">
        <f t="array" ref="K2420">GetNumByUnit(E2420,"廳")</f>
        <v>2</v>
      </c>
      <c r="L2420" cm="1">
        <f t="array" ref="L2420">GetNumByUnit(E2420,"衛")</f>
        <v>2</v>
      </c>
      <c r="M2420" t="str">
        <f t="shared" si="148"/>
        <v xml:space="preserve">台中市梧棲區文明街  </v>
      </c>
      <c r="N2420" t="str">
        <f t="shared" si="149"/>
        <v>台中市</v>
      </c>
      <c r="O2420">
        <f t="shared" si="150"/>
        <v>28000</v>
      </c>
      <c r="P2420" t="str">
        <f>_xlfn.XLOOKUP(N2420,區隔!$B$3:$B$20,區隔!C$3:C$20,0)</f>
        <v>中部</v>
      </c>
      <c r="Q2420" t="str">
        <f>LOOKUP(C2420,區隔!$F$3:$F$5,區隔!$E$3:$E$5)</f>
        <v>大坪數</v>
      </c>
      <c r="R2420">
        <f t="shared" si="151"/>
        <v>20</v>
      </c>
    </row>
    <row r="2421" spans="1:18" x14ac:dyDescent="0.3">
      <c r="A2421" s="7" t="s">
        <v>1364</v>
      </c>
      <c r="B2421" t="s">
        <v>1</v>
      </c>
      <c r="C2421">
        <v>49.01</v>
      </c>
      <c r="D2421" t="s">
        <v>460</v>
      </c>
      <c r="E2421" t="s">
        <v>1365</v>
      </c>
      <c r="F2421" t="s">
        <v>1366</v>
      </c>
      <c r="G2421" t="s">
        <v>760</v>
      </c>
      <c r="H2421" t="str" cm="1">
        <f t="array" ref="H2421:I2421">_xlfn.TEXTSPLIT(SUBSTITUTE(D2421,"樓",""),"/",,,0)</f>
        <v>10</v>
      </c>
      <c r="I2421" t="str">
        <v>11</v>
      </c>
      <c r="J2421" cm="1">
        <f t="array" ref="J2421">GetNumByUnit(E2421,"房")</f>
        <v>5</v>
      </c>
      <c r="K2421" cm="1">
        <f t="array" ref="K2421">GetNumByUnit(E2421,"廳")</f>
        <v>1</v>
      </c>
      <c r="L2421" cm="1">
        <f t="array" ref="L2421">GetNumByUnit(E2421,"衛")</f>
        <v>5</v>
      </c>
      <c r="M2421" t="str">
        <f t="shared" si="148"/>
        <v xml:space="preserve"> 台北市中山區松江路  </v>
      </c>
      <c r="N2421" t="str">
        <f t="shared" si="149"/>
        <v>台北市</v>
      </c>
      <c r="O2421">
        <f t="shared" si="150"/>
        <v>125000</v>
      </c>
      <c r="P2421" t="str">
        <f>_xlfn.XLOOKUP(N2421,區隔!$B$3:$B$20,區隔!C$3:C$20,0)</f>
        <v>北部</v>
      </c>
      <c r="Q2421" t="str">
        <f>LOOKUP(C2421,區隔!$F$3:$F$5,區隔!$E$3:$E$5)</f>
        <v>大坪數</v>
      </c>
      <c r="R2421">
        <f t="shared" si="151"/>
        <v>20</v>
      </c>
    </row>
    <row r="2422" spans="1:18" x14ac:dyDescent="0.3">
      <c r="A2422" s="7" t="s">
        <v>4724</v>
      </c>
      <c r="B2422" t="s">
        <v>1</v>
      </c>
      <c r="C2422">
        <v>223.27</v>
      </c>
      <c r="D2422" t="s">
        <v>4725</v>
      </c>
      <c r="E2422" t="s">
        <v>1423</v>
      </c>
      <c r="F2422" t="s">
        <v>3075</v>
      </c>
      <c r="G2422" t="s">
        <v>277</v>
      </c>
      <c r="H2422" t="str" cm="1">
        <f t="array" ref="H2422:I2422">_xlfn.TEXTSPLIT(SUBSTITUTE(D2422,"樓",""),"/",,,0)</f>
        <v>15</v>
      </c>
      <c r="I2422" t="str">
        <v>35</v>
      </c>
      <c r="J2422" cm="1">
        <f t="array" ref="J2422">GetNumByUnit(E2422,"房")</f>
        <v>4</v>
      </c>
      <c r="K2422" cm="1">
        <f t="array" ref="K2422">GetNumByUnit(E2422,"廳")</f>
        <v>2</v>
      </c>
      <c r="L2422" cm="1">
        <f t="array" ref="L2422">GetNumByUnit(E2422,"衛")</f>
        <v>4</v>
      </c>
      <c r="M2422" t="str">
        <f t="shared" si="148"/>
        <v xml:space="preserve">台中市西屯區市政北一路  </v>
      </c>
      <c r="N2422" t="str">
        <f t="shared" si="149"/>
        <v>台中市</v>
      </c>
      <c r="O2422">
        <f t="shared" si="150"/>
        <v>120000</v>
      </c>
      <c r="P2422" t="str">
        <f>_xlfn.XLOOKUP(N2422,區隔!$B$3:$B$20,區隔!C$3:C$20,0)</f>
        <v>中部</v>
      </c>
      <c r="Q2422" t="str">
        <f>LOOKUP(C2422,區隔!$F$3:$F$5,區隔!$E$3:$E$5)</f>
        <v>大坪數</v>
      </c>
      <c r="R2422">
        <f t="shared" si="151"/>
        <v>40</v>
      </c>
    </row>
    <row r="2423" spans="1:18" x14ac:dyDescent="0.3">
      <c r="A2423" s="7" t="s">
        <v>4726</v>
      </c>
      <c r="B2423" t="s">
        <v>1</v>
      </c>
      <c r="C2423">
        <v>82.49</v>
      </c>
      <c r="D2423" t="s">
        <v>4727</v>
      </c>
      <c r="E2423" t="s">
        <v>53</v>
      </c>
      <c r="F2423" t="s">
        <v>4728</v>
      </c>
      <c r="G2423" t="s">
        <v>444</v>
      </c>
      <c r="H2423" t="str" cm="1">
        <f t="array" ref="H2423:I2423">_xlfn.TEXTSPLIT(SUBSTITUTE(D2423,"樓",""),"/",,,0)</f>
        <v>18</v>
      </c>
      <c r="I2423" t="str">
        <v>29</v>
      </c>
      <c r="J2423" cm="1">
        <f t="array" ref="J2423">GetNumByUnit(E2423,"房")</f>
        <v>3</v>
      </c>
      <c r="K2423" cm="1">
        <f t="array" ref="K2423">GetNumByUnit(E2423,"廳")</f>
        <v>2</v>
      </c>
      <c r="L2423" cm="1">
        <f t="array" ref="L2423">GetNumByUnit(E2423,"衛")</f>
        <v>2</v>
      </c>
      <c r="M2423" t="str">
        <f t="shared" si="148"/>
        <v xml:space="preserve">台中市西屯區惠中路一段  </v>
      </c>
      <c r="N2423" t="str">
        <f t="shared" si="149"/>
        <v>台中市</v>
      </c>
      <c r="O2423">
        <f t="shared" si="150"/>
        <v>85000</v>
      </c>
      <c r="P2423" t="str">
        <f>_xlfn.XLOOKUP(N2423,區隔!$B$3:$B$20,區隔!C$3:C$20,0)</f>
        <v>中部</v>
      </c>
      <c r="Q2423" t="str">
        <f>LOOKUP(C2423,區隔!$F$3:$F$5,區隔!$E$3:$E$5)</f>
        <v>大坪數</v>
      </c>
      <c r="R2423">
        <f t="shared" si="151"/>
        <v>30</v>
      </c>
    </row>
    <row r="2424" spans="1:18" x14ac:dyDescent="0.3">
      <c r="A2424" s="7" t="s">
        <v>4729</v>
      </c>
      <c r="B2424" t="s">
        <v>1</v>
      </c>
      <c r="C2424">
        <v>35.86</v>
      </c>
      <c r="D2424" t="s">
        <v>299</v>
      </c>
      <c r="E2424" t="s">
        <v>61</v>
      </c>
      <c r="F2424" t="s">
        <v>1576</v>
      </c>
      <c r="G2424" t="s">
        <v>1702</v>
      </c>
      <c r="H2424" t="str" cm="1">
        <f t="array" ref="H2424:I2424">_xlfn.TEXTSPLIT(SUBSTITUTE(D2424,"樓",""),"/",,,0)</f>
        <v>4</v>
      </c>
      <c r="I2424" t="str">
        <v>15</v>
      </c>
      <c r="J2424" cm="1">
        <f t="array" ref="J2424">GetNumByUnit(E2424,"房")</f>
        <v>2</v>
      </c>
      <c r="K2424" cm="1">
        <f t="array" ref="K2424">GetNumByUnit(E2424,"廳")</f>
        <v>2</v>
      </c>
      <c r="L2424" cm="1">
        <f t="array" ref="L2424">GetNumByUnit(E2424,"衛")</f>
        <v>1</v>
      </c>
      <c r="M2424" t="str">
        <f t="shared" si="148"/>
        <v xml:space="preserve">台中市大里區祥興路  </v>
      </c>
      <c r="N2424" t="str">
        <f t="shared" si="149"/>
        <v>台中市</v>
      </c>
      <c r="O2424">
        <f t="shared" si="150"/>
        <v>26800</v>
      </c>
      <c r="P2424" t="str">
        <f>_xlfn.XLOOKUP(N2424,區隔!$B$3:$B$20,區隔!C$3:C$20,0)</f>
        <v>中部</v>
      </c>
      <c r="Q2424" t="str">
        <f>LOOKUP(C2424,區隔!$F$3:$F$5,區隔!$E$3:$E$5)</f>
        <v>大坪數</v>
      </c>
      <c r="R2424">
        <f t="shared" si="151"/>
        <v>20</v>
      </c>
    </row>
    <row r="2425" spans="1:18" x14ac:dyDescent="0.3">
      <c r="A2425" s="7" t="s">
        <v>4730</v>
      </c>
      <c r="B2425" t="s">
        <v>1</v>
      </c>
      <c r="C2425">
        <v>12.45</v>
      </c>
      <c r="D2425" t="s">
        <v>800</v>
      </c>
      <c r="E2425" t="s">
        <v>56</v>
      </c>
      <c r="F2425" t="s">
        <v>4731</v>
      </c>
      <c r="G2425" t="s">
        <v>1911</v>
      </c>
      <c r="H2425" t="str" cm="1">
        <f t="array" ref="H2425:I2425">_xlfn.TEXTSPLIT(SUBSTITUTE(D2425,"樓",""),"/",,,0)</f>
        <v>14</v>
      </c>
      <c r="I2425" t="str">
        <v>14</v>
      </c>
      <c r="J2425" cm="1">
        <f t="array" ref="J2425">GetNumByUnit(E2425,"房")</f>
        <v>1</v>
      </c>
      <c r="K2425" cm="1">
        <f t="array" ref="K2425">GetNumByUnit(E2425,"廳")</f>
        <v>1</v>
      </c>
      <c r="L2425" cm="1">
        <f t="array" ref="L2425">GetNumByUnit(E2425,"衛")</f>
        <v>1</v>
      </c>
      <c r="M2425" t="str">
        <f t="shared" si="148"/>
        <v xml:space="preserve">台中市西區樂群街  </v>
      </c>
      <c r="N2425" t="str">
        <f t="shared" si="149"/>
        <v>台中市</v>
      </c>
      <c r="O2425">
        <f t="shared" si="150"/>
        <v>18800</v>
      </c>
      <c r="P2425" t="str">
        <f>_xlfn.XLOOKUP(N2425,區隔!$B$3:$B$20,區隔!C$3:C$20,0)</f>
        <v>中部</v>
      </c>
      <c r="Q2425" t="str">
        <f>LOOKUP(C2425,區隔!$F$3:$F$5,區隔!$E$3:$E$5)</f>
        <v>小坪數</v>
      </c>
      <c r="R2425">
        <f t="shared" si="151"/>
        <v>20</v>
      </c>
    </row>
    <row r="2426" spans="1:18" x14ac:dyDescent="0.3">
      <c r="A2426" s="7" t="s">
        <v>4732</v>
      </c>
      <c r="B2426" t="s">
        <v>1</v>
      </c>
      <c r="C2426">
        <v>46.86</v>
      </c>
      <c r="D2426" t="s">
        <v>72</v>
      </c>
      <c r="E2426" t="s">
        <v>53</v>
      </c>
      <c r="F2426" t="s">
        <v>3840</v>
      </c>
      <c r="G2426" t="s">
        <v>243</v>
      </c>
      <c r="H2426" t="str" cm="1">
        <f t="array" ref="H2426:I2426">_xlfn.TEXTSPLIT(SUBSTITUTE(D2426,"樓",""),"/",,,0)</f>
        <v>1</v>
      </c>
      <c r="I2426" t="str">
        <v>7</v>
      </c>
      <c r="J2426" cm="1">
        <f t="array" ref="J2426">GetNumByUnit(E2426,"房")</f>
        <v>3</v>
      </c>
      <c r="K2426" cm="1">
        <f t="array" ref="K2426">GetNumByUnit(E2426,"廳")</f>
        <v>2</v>
      </c>
      <c r="L2426" cm="1">
        <f t="array" ref="L2426">GetNumByUnit(E2426,"衛")</f>
        <v>2</v>
      </c>
      <c r="M2426" t="str">
        <f t="shared" si="148"/>
        <v xml:space="preserve">新北市汐止區康寧街  </v>
      </c>
      <c r="N2426" t="str">
        <f t="shared" si="149"/>
        <v>新北市</v>
      </c>
      <c r="O2426">
        <f t="shared" si="150"/>
        <v>30000</v>
      </c>
      <c r="P2426" t="str">
        <f>_xlfn.XLOOKUP(N2426,區隔!$B$3:$B$20,區隔!C$3:C$20,0)</f>
        <v>北部</v>
      </c>
      <c r="Q2426" t="str">
        <f>LOOKUP(C2426,區隔!$F$3:$F$5,區隔!$E$3:$E$5)</f>
        <v>大坪數</v>
      </c>
      <c r="R2426">
        <f t="shared" si="151"/>
        <v>10</v>
      </c>
    </row>
    <row r="2427" spans="1:18" x14ac:dyDescent="0.3">
      <c r="A2427" s="7" t="s">
        <v>4733</v>
      </c>
      <c r="B2427" t="s">
        <v>1</v>
      </c>
      <c r="C2427">
        <v>127.29</v>
      </c>
      <c r="D2427" t="s">
        <v>1087</v>
      </c>
      <c r="E2427" t="s">
        <v>1139</v>
      </c>
      <c r="F2427" t="s">
        <v>4734</v>
      </c>
      <c r="G2427" t="s">
        <v>172</v>
      </c>
      <c r="H2427" t="str" cm="1">
        <f t="array" ref="H2427:I2427">_xlfn.TEXTSPLIT(SUBSTITUTE(D2427,"樓",""),"/",,,0)</f>
        <v>11</v>
      </c>
      <c r="I2427" t="str">
        <v>13</v>
      </c>
      <c r="J2427" cm="1">
        <f t="array" ref="J2427">GetNumByUnit(E2427,"房")</f>
        <v>5</v>
      </c>
      <c r="K2427" cm="1">
        <f t="array" ref="K2427">GetNumByUnit(E2427,"廳")</f>
        <v>2</v>
      </c>
      <c r="L2427" cm="1">
        <f t="array" ref="L2427">GetNumByUnit(E2427,"衛")</f>
        <v>3</v>
      </c>
      <c r="M2427" t="str">
        <f t="shared" si="148"/>
        <v xml:space="preserve"> 台中市西區公益路  </v>
      </c>
      <c r="N2427" t="str">
        <f t="shared" si="149"/>
        <v>台中市</v>
      </c>
      <c r="O2427">
        <f t="shared" si="150"/>
        <v>80000</v>
      </c>
      <c r="P2427" t="str">
        <f>_xlfn.XLOOKUP(N2427,區隔!$B$3:$B$20,區隔!C$3:C$20,0)</f>
        <v>中部</v>
      </c>
      <c r="Q2427" t="str">
        <f>LOOKUP(C2427,區隔!$F$3:$F$5,區隔!$E$3:$E$5)</f>
        <v>大坪數</v>
      </c>
      <c r="R2427">
        <f t="shared" si="151"/>
        <v>20</v>
      </c>
    </row>
    <row r="2428" spans="1:18" x14ac:dyDescent="0.3">
      <c r="A2428" s="7" t="s">
        <v>4735</v>
      </c>
      <c r="B2428" t="s">
        <v>1</v>
      </c>
      <c r="C2428">
        <v>38.08</v>
      </c>
      <c r="D2428" t="s">
        <v>63</v>
      </c>
      <c r="E2428" t="s">
        <v>53</v>
      </c>
      <c r="F2428" t="s">
        <v>1618</v>
      </c>
      <c r="G2428" t="s">
        <v>493</v>
      </c>
      <c r="H2428" t="str" cm="1">
        <f t="array" ref="H2428:I2428">_xlfn.TEXTSPLIT(SUBSTITUTE(D2428,"樓",""),"/",,,0)</f>
        <v>5</v>
      </c>
      <c r="I2428" t="str">
        <v>5</v>
      </c>
      <c r="J2428" cm="1">
        <f t="array" ref="J2428">GetNumByUnit(E2428,"房")</f>
        <v>3</v>
      </c>
      <c r="K2428" cm="1">
        <f t="array" ref="K2428">GetNumByUnit(E2428,"廳")</f>
        <v>2</v>
      </c>
      <c r="L2428" cm="1">
        <f t="array" ref="L2428">GetNumByUnit(E2428,"衛")</f>
        <v>2</v>
      </c>
      <c r="M2428" t="str">
        <f t="shared" si="148"/>
        <v xml:space="preserve">台南市南區西門路一段  </v>
      </c>
      <c r="N2428" t="str">
        <f t="shared" si="149"/>
        <v>台南市</v>
      </c>
      <c r="O2428">
        <f t="shared" si="150"/>
        <v>20000</v>
      </c>
      <c r="P2428" t="str">
        <f>_xlfn.XLOOKUP(N2428,區隔!$B$3:$B$20,區隔!C$3:C$20,0)</f>
        <v>南部</v>
      </c>
      <c r="Q2428" t="str">
        <f>LOOKUP(C2428,區隔!$F$3:$F$5,區隔!$E$3:$E$5)</f>
        <v>大坪數</v>
      </c>
      <c r="R2428">
        <f t="shared" si="151"/>
        <v>10</v>
      </c>
    </row>
    <row r="2429" spans="1:18" x14ac:dyDescent="0.3">
      <c r="A2429" s="7" t="s">
        <v>1375</v>
      </c>
      <c r="B2429" t="s">
        <v>1</v>
      </c>
      <c r="C2429">
        <v>28.51</v>
      </c>
      <c r="D2429" t="s">
        <v>1240</v>
      </c>
      <c r="E2429" t="s">
        <v>1376</v>
      </c>
      <c r="F2429" t="s">
        <v>992</v>
      </c>
      <c r="G2429" t="s">
        <v>44</v>
      </c>
      <c r="H2429" t="str" cm="1">
        <f t="array" ref="H2429:I2429">_xlfn.TEXTSPLIT(SUBSTITUTE(D2429,"樓",""),"/",,,0)</f>
        <v>1-3</v>
      </c>
      <c r="I2429" t="str">
        <v>2</v>
      </c>
      <c r="J2429" cm="1">
        <f t="array" ref="J2429">GetNumByUnit(E2429,"房")</f>
        <v>4</v>
      </c>
      <c r="K2429" cm="1">
        <f t="array" ref="K2429">GetNumByUnit(E2429,"廳")</f>
        <v>3</v>
      </c>
      <c r="L2429" cm="1">
        <f t="array" ref="L2429">GetNumByUnit(E2429,"衛")</f>
        <v>3</v>
      </c>
      <c r="M2429" t="str">
        <f t="shared" si="148"/>
        <v xml:space="preserve">台北市北投區致遠三路  </v>
      </c>
      <c r="N2429" t="str">
        <f t="shared" si="149"/>
        <v>台北市</v>
      </c>
      <c r="O2429">
        <f t="shared" si="150"/>
        <v>51000</v>
      </c>
      <c r="P2429" t="str">
        <f>_xlfn.XLOOKUP(N2429,區隔!$B$3:$B$20,區隔!C$3:C$20,0)</f>
        <v>北部</v>
      </c>
      <c r="Q2429" t="str">
        <f>LOOKUP(C2429,區隔!$F$3:$F$5,區隔!$E$3:$E$5)</f>
        <v>中坪數</v>
      </c>
      <c r="R2429">
        <f t="shared" si="151"/>
        <v>10</v>
      </c>
    </row>
    <row r="2430" spans="1:18" x14ac:dyDescent="0.3">
      <c r="A2430" s="7" t="s">
        <v>4736</v>
      </c>
      <c r="B2430" t="s">
        <v>1</v>
      </c>
      <c r="C2430">
        <v>90.79</v>
      </c>
      <c r="D2430" t="s">
        <v>800</v>
      </c>
      <c r="E2430" t="s">
        <v>1423</v>
      </c>
      <c r="F2430" t="s">
        <v>4737</v>
      </c>
      <c r="G2430" t="s">
        <v>250</v>
      </c>
      <c r="H2430" t="str" cm="1">
        <f t="array" ref="H2430:I2430">_xlfn.TEXTSPLIT(SUBSTITUTE(D2430,"樓",""),"/",,,0)</f>
        <v>14</v>
      </c>
      <c r="I2430" t="str">
        <v>14</v>
      </c>
      <c r="J2430" cm="1">
        <f t="array" ref="J2430">GetNumByUnit(E2430,"房")</f>
        <v>4</v>
      </c>
      <c r="K2430" cm="1">
        <f t="array" ref="K2430">GetNumByUnit(E2430,"廳")</f>
        <v>2</v>
      </c>
      <c r="L2430" cm="1">
        <f t="array" ref="L2430">GetNumByUnit(E2430,"衛")</f>
        <v>4</v>
      </c>
      <c r="M2430" t="str">
        <f t="shared" si="148"/>
        <v xml:space="preserve"> 桃園市桃園區經國路  </v>
      </c>
      <c r="N2430" t="str">
        <f t="shared" si="149"/>
        <v>桃園市</v>
      </c>
      <c r="O2430">
        <f t="shared" si="150"/>
        <v>75000</v>
      </c>
      <c r="P2430" t="str">
        <f>_xlfn.XLOOKUP(N2430,區隔!$B$3:$B$20,區隔!C$3:C$20,0)</f>
        <v>北部</v>
      </c>
      <c r="Q2430" t="str">
        <f>LOOKUP(C2430,區隔!$F$3:$F$5,區隔!$E$3:$E$5)</f>
        <v>大坪數</v>
      </c>
      <c r="R2430">
        <f t="shared" si="151"/>
        <v>20</v>
      </c>
    </row>
    <row r="2431" spans="1:18" x14ac:dyDescent="0.3">
      <c r="A2431" s="7" t="s">
        <v>4738</v>
      </c>
      <c r="B2431" t="s">
        <v>1</v>
      </c>
      <c r="C2431">
        <v>14.93</v>
      </c>
      <c r="D2431" t="s">
        <v>220</v>
      </c>
      <c r="E2431" t="s">
        <v>59</v>
      </c>
      <c r="F2431" t="s">
        <v>4739</v>
      </c>
      <c r="G2431" t="s">
        <v>18</v>
      </c>
      <c r="H2431" t="str" cm="1">
        <f t="array" ref="H2431:I2431">_xlfn.TEXTSPLIT(SUBSTITUTE(D2431,"樓",""),"/",,,0)</f>
        <v>2</v>
      </c>
      <c r="I2431" t="str">
        <v>4</v>
      </c>
      <c r="J2431" cm="1">
        <f t="array" ref="J2431">GetNumByUnit(E2431,"房")</f>
        <v>1</v>
      </c>
      <c r="K2431" t="str" cm="1">
        <f t="array" ref="K2431">GetNumByUnit(E2431,"廳")</f>
        <v/>
      </c>
      <c r="L2431" cm="1">
        <f t="array" ref="L2431">GetNumByUnit(E2431,"衛")</f>
        <v>1</v>
      </c>
      <c r="M2431" t="str">
        <f t="shared" si="148"/>
        <v xml:space="preserve">高雄市苓雅區苓雅二路  </v>
      </c>
      <c r="N2431" t="str">
        <f t="shared" si="149"/>
        <v>高雄市</v>
      </c>
      <c r="O2431">
        <f t="shared" si="150"/>
        <v>22000</v>
      </c>
      <c r="P2431" t="str">
        <f>_xlfn.XLOOKUP(N2431,區隔!$B$3:$B$20,區隔!C$3:C$20,0)</f>
        <v>南部</v>
      </c>
      <c r="Q2431" t="str">
        <f>LOOKUP(C2431,區隔!$F$3:$F$5,區隔!$E$3:$E$5)</f>
        <v>小坪數</v>
      </c>
      <c r="R2431">
        <f t="shared" si="151"/>
        <v>10</v>
      </c>
    </row>
    <row r="2432" spans="1:18" x14ac:dyDescent="0.3">
      <c r="A2432" s="7" t="s">
        <v>1377</v>
      </c>
      <c r="B2432" t="s">
        <v>1</v>
      </c>
      <c r="C2432">
        <v>32.909999999999997</v>
      </c>
      <c r="D2432" t="s">
        <v>295</v>
      </c>
      <c r="E2432" t="s">
        <v>51</v>
      </c>
      <c r="F2432" t="s">
        <v>594</v>
      </c>
      <c r="G2432" t="s">
        <v>3</v>
      </c>
      <c r="H2432" t="str" cm="1">
        <f t="array" ref="H2432:I2432">_xlfn.TEXTSPLIT(SUBSTITUTE(D2432,"樓",""),"/",,,0)</f>
        <v>3</v>
      </c>
      <c r="I2432" t="str">
        <v>5</v>
      </c>
      <c r="J2432" cm="1">
        <f t="array" ref="J2432">GetNumByUnit(E2432,"房")</f>
        <v>2</v>
      </c>
      <c r="K2432" cm="1">
        <f t="array" ref="K2432">GetNumByUnit(E2432,"廳")</f>
        <v>2</v>
      </c>
      <c r="L2432" cm="1">
        <f t="array" ref="L2432">GetNumByUnit(E2432,"衛")</f>
        <v>2</v>
      </c>
      <c r="M2432" t="str">
        <f t="shared" si="148"/>
        <v xml:space="preserve">台北市中山區中山北路二段  </v>
      </c>
      <c r="N2432" t="str">
        <f t="shared" si="149"/>
        <v>台北市</v>
      </c>
      <c r="O2432">
        <f t="shared" si="150"/>
        <v>55000</v>
      </c>
      <c r="P2432" t="str">
        <f>_xlfn.XLOOKUP(N2432,區隔!$B$3:$B$20,區隔!C$3:C$20,0)</f>
        <v>北部</v>
      </c>
      <c r="Q2432" t="str">
        <f>LOOKUP(C2432,區隔!$F$3:$F$5,區隔!$E$3:$E$5)</f>
        <v>大坪數</v>
      </c>
      <c r="R2432">
        <f t="shared" si="151"/>
        <v>10</v>
      </c>
    </row>
    <row r="2433" spans="1:18" x14ac:dyDescent="0.3">
      <c r="A2433" s="7" t="s">
        <v>4740</v>
      </c>
      <c r="B2433" t="s">
        <v>1</v>
      </c>
      <c r="C2433">
        <v>34.950000000000003</v>
      </c>
      <c r="D2433" t="s">
        <v>1304</v>
      </c>
      <c r="E2433" t="s">
        <v>53</v>
      </c>
      <c r="F2433" t="s">
        <v>4741</v>
      </c>
      <c r="G2433" t="s">
        <v>722</v>
      </c>
      <c r="H2433" t="str" cm="1">
        <f t="array" ref="H2433:I2433">_xlfn.TEXTSPLIT(SUBSTITUTE(D2433,"樓",""),"/",,,0)</f>
        <v>-1</v>
      </c>
      <c r="I2433" t="str">
        <v>2</v>
      </c>
      <c r="J2433" cm="1">
        <f t="array" ref="J2433">GetNumByUnit(E2433,"房")</f>
        <v>3</v>
      </c>
      <c r="K2433" cm="1">
        <f t="array" ref="K2433">GetNumByUnit(E2433,"廳")</f>
        <v>2</v>
      </c>
      <c r="L2433" cm="1">
        <f t="array" ref="L2433">GetNumByUnit(E2433,"衛")</f>
        <v>2</v>
      </c>
      <c r="M2433" t="str">
        <f t="shared" si="148"/>
        <v xml:space="preserve">新北市新店區花園一路三段  </v>
      </c>
      <c r="N2433" t="str">
        <f t="shared" si="149"/>
        <v>新北市</v>
      </c>
      <c r="O2433">
        <f t="shared" si="150"/>
        <v>34000</v>
      </c>
      <c r="P2433" t="str">
        <f>_xlfn.XLOOKUP(N2433,區隔!$B$3:$B$20,區隔!C$3:C$20,0)</f>
        <v>北部</v>
      </c>
      <c r="Q2433" t="str">
        <f>LOOKUP(C2433,區隔!$F$3:$F$5,區隔!$E$3:$E$5)</f>
        <v>大坪數</v>
      </c>
      <c r="R2433">
        <f t="shared" si="151"/>
        <v>10</v>
      </c>
    </row>
    <row r="2434" spans="1:18" x14ac:dyDescent="0.3">
      <c r="A2434" s="7" t="s">
        <v>4742</v>
      </c>
      <c r="B2434" t="s">
        <v>1</v>
      </c>
      <c r="C2434">
        <v>29.39</v>
      </c>
      <c r="D2434" t="s">
        <v>1304</v>
      </c>
      <c r="E2434" t="s">
        <v>53</v>
      </c>
      <c r="F2434" t="s">
        <v>4741</v>
      </c>
      <c r="G2434" t="s">
        <v>243</v>
      </c>
      <c r="H2434" t="str" cm="1">
        <f t="array" ref="H2434:I2434">_xlfn.TEXTSPLIT(SUBSTITUTE(D2434,"樓",""),"/",,,0)</f>
        <v>-1</v>
      </c>
      <c r="I2434" t="str">
        <v>2</v>
      </c>
      <c r="J2434" cm="1">
        <f t="array" ref="J2434">GetNumByUnit(E2434,"房")</f>
        <v>3</v>
      </c>
      <c r="K2434" cm="1">
        <f t="array" ref="K2434">GetNumByUnit(E2434,"廳")</f>
        <v>2</v>
      </c>
      <c r="L2434" cm="1">
        <f t="array" ref="L2434">GetNumByUnit(E2434,"衛")</f>
        <v>2</v>
      </c>
      <c r="M2434" t="str">
        <f t="shared" si="148"/>
        <v xml:space="preserve">新北市新店區花園一路三段  </v>
      </c>
      <c r="N2434" t="str">
        <f t="shared" si="149"/>
        <v>新北市</v>
      </c>
      <c r="O2434">
        <f t="shared" si="150"/>
        <v>30000</v>
      </c>
      <c r="P2434" t="str">
        <f>_xlfn.XLOOKUP(N2434,區隔!$B$3:$B$20,區隔!C$3:C$20,0)</f>
        <v>北部</v>
      </c>
      <c r="Q2434" t="str">
        <f>LOOKUP(C2434,區隔!$F$3:$F$5,區隔!$E$3:$E$5)</f>
        <v>中坪數</v>
      </c>
      <c r="R2434">
        <f t="shared" si="151"/>
        <v>10</v>
      </c>
    </row>
    <row r="2435" spans="1:18" x14ac:dyDescent="0.3">
      <c r="A2435" s="7" t="s">
        <v>4743</v>
      </c>
      <c r="B2435" t="s">
        <v>1</v>
      </c>
      <c r="C2435">
        <v>27.33</v>
      </c>
      <c r="D2435" t="s">
        <v>445</v>
      </c>
      <c r="E2435" t="s">
        <v>53</v>
      </c>
      <c r="F2435" t="s">
        <v>4744</v>
      </c>
      <c r="G2435" t="s">
        <v>29</v>
      </c>
      <c r="H2435" t="str" cm="1">
        <f t="array" ref="H2435:I2435">_xlfn.TEXTSPLIT(SUBSTITUTE(D2435,"樓",""),"/",,,0)</f>
        <v>3</v>
      </c>
      <c r="I2435" t="str">
        <v>4</v>
      </c>
      <c r="J2435" cm="1">
        <f t="array" ref="J2435">GetNumByUnit(E2435,"房")</f>
        <v>3</v>
      </c>
      <c r="K2435" cm="1">
        <f t="array" ref="K2435">GetNumByUnit(E2435,"廳")</f>
        <v>2</v>
      </c>
      <c r="L2435" cm="1">
        <f t="array" ref="L2435">GetNumByUnit(E2435,"衛")</f>
        <v>2</v>
      </c>
      <c r="M2435" t="str">
        <f t="shared" ref="M2435:M2498" si="152">IFERROR(_xlfn.TEXTAFTER(F2435,"/",LEN(F2435)-LEN(SUBSTITUTE(F2435,"/",""))),F2435)</f>
        <v xml:space="preserve">高雄市前鎮區佛佑路  </v>
      </c>
      <c r="N2435" t="str">
        <f t="shared" ref="N2435:N2498" si="153">TRIM(LEFT(M2435,MIN(IFERROR(SEARCH("縣",M2435),999),IFERROR(SEARCH("市",M2435),999))))</f>
        <v>高雄市</v>
      </c>
      <c r="O2435">
        <f t="shared" ref="O2435:O2498" si="154">VALUE(SUBSTITUTE(SUBSTITUTE(G2435,",", ""),"元/月",""))</f>
        <v>25000</v>
      </c>
      <c r="P2435" t="str">
        <f>_xlfn.XLOOKUP(N2435,區隔!$B$3:$B$20,區隔!C$3:C$20,0)</f>
        <v>南部</v>
      </c>
      <c r="Q2435" t="str">
        <f>LOOKUP(C2435,區隔!$F$3:$F$5,區隔!$E$3:$E$5)</f>
        <v>中坪數</v>
      </c>
      <c r="R2435">
        <f t="shared" ref="R2435:R2498" si="155">_xlfn.XLOOKUP(CEILING(I2435,10),_xlfn.SEQUENCE(100,,10,10),_xlfn.SEQUENCE(100,,10,10))</f>
        <v>10</v>
      </c>
    </row>
    <row r="2436" spans="1:18" x14ac:dyDescent="0.3">
      <c r="A2436" s="7" t="s">
        <v>4745</v>
      </c>
      <c r="B2436" t="s">
        <v>1</v>
      </c>
      <c r="C2436">
        <v>43</v>
      </c>
      <c r="D2436" t="s">
        <v>616</v>
      </c>
      <c r="E2436" t="s">
        <v>53</v>
      </c>
      <c r="F2436" t="s">
        <v>4746</v>
      </c>
      <c r="G2436" t="s">
        <v>434</v>
      </c>
      <c r="H2436" t="str" cm="1">
        <f t="array" ref="H2436:I2436">_xlfn.TEXTSPLIT(SUBSTITUTE(D2436,"樓",""),"/",,,0)</f>
        <v>8</v>
      </c>
      <c r="I2436" t="str">
        <v>14</v>
      </c>
      <c r="J2436" cm="1">
        <f t="array" ref="J2436">GetNumByUnit(E2436,"房")</f>
        <v>3</v>
      </c>
      <c r="K2436" cm="1">
        <f t="array" ref="K2436">GetNumByUnit(E2436,"廳")</f>
        <v>2</v>
      </c>
      <c r="L2436" cm="1">
        <f t="array" ref="L2436">GetNumByUnit(E2436,"衛")</f>
        <v>2</v>
      </c>
      <c r="M2436" t="str">
        <f t="shared" si="152"/>
        <v xml:space="preserve">新北市三峽區三樹路  </v>
      </c>
      <c r="N2436" t="str">
        <f t="shared" si="153"/>
        <v>新北市</v>
      </c>
      <c r="O2436">
        <f t="shared" si="154"/>
        <v>33000</v>
      </c>
      <c r="P2436" t="str">
        <f>_xlfn.XLOOKUP(N2436,區隔!$B$3:$B$20,區隔!C$3:C$20,0)</f>
        <v>北部</v>
      </c>
      <c r="Q2436" t="str">
        <f>LOOKUP(C2436,區隔!$F$3:$F$5,區隔!$E$3:$E$5)</f>
        <v>大坪數</v>
      </c>
      <c r="R2436">
        <f t="shared" si="155"/>
        <v>20</v>
      </c>
    </row>
    <row r="2437" spans="1:18" x14ac:dyDescent="0.3">
      <c r="A2437" s="7" t="s">
        <v>4747</v>
      </c>
      <c r="B2437" t="s">
        <v>1</v>
      </c>
      <c r="C2437">
        <v>87.51</v>
      </c>
      <c r="D2437" t="s">
        <v>69</v>
      </c>
      <c r="E2437" t="s">
        <v>788</v>
      </c>
      <c r="F2437" t="s">
        <v>4748</v>
      </c>
      <c r="G2437" t="s">
        <v>23</v>
      </c>
      <c r="H2437" t="str" cm="1">
        <f t="array" ref="H2437:I2437">_xlfn.TEXTSPLIT(SUBSTITUTE(D2437,"樓",""),"/",,,0)</f>
        <v>10</v>
      </c>
      <c r="I2437" t="str">
        <v>12</v>
      </c>
      <c r="J2437" cm="1">
        <f t="array" ref="J2437">GetNumByUnit(E2437,"房")</f>
        <v>6</v>
      </c>
      <c r="K2437" cm="1">
        <f t="array" ref="K2437">GetNumByUnit(E2437,"廳")</f>
        <v>2</v>
      </c>
      <c r="L2437" cm="1">
        <f t="array" ref="L2437">GetNumByUnit(E2437,"衛")</f>
        <v>3</v>
      </c>
      <c r="M2437" t="str">
        <f t="shared" si="152"/>
        <v xml:space="preserve">高雄市三民區教仁路  </v>
      </c>
      <c r="N2437" t="str">
        <f t="shared" si="153"/>
        <v>高雄市</v>
      </c>
      <c r="O2437">
        <f t="shared" si="154"/>
        <v>40000</v>
      </c>
      <c r="P2437" t="str">
        <f>_xlfn.XLOOKUP(N2437,區隔!$B$3:$B$20,區隔!C$3:C$20,0)</f>
        <v>南部</v>
      </c>
      <c r="Q2437" t="str">
        <f>LOOKUP(C2437,區隔!$F$3:$F$5,區隔!$E$3:$E$5)</f>
        <v>大坪數</v>
      </c>
      <c r="R2437">
        <f t="shared" si="155"/>
        <v>20</v>
      </c>
    </row>
    <row r="2438" spans="1:18" x14ac:dyDescent="0.3">
      <c r="A2438" s="7" t="s">
        <v>4749</v>
      </c>
      <c r="B2438" t="s">
        <v>1</v>
      </c>
      <c r="C2438">
        <v>54.93</v>
      </c>
      <c r="D2438" t="s">
        <v>389</v>
      </c>
      <c r="E2438" t="s">
        <v>66</v>
      </c>
      <c r="F2438" t="s">
        <v>1505</v>
      </c>
      <c r="G2438" t="s">
        <v>23</v>
      </c>
      <c r="H2438" t="str" cm="1">
        <f t="array" ref="H2438:I2438">_xlfn.TEXTSPLIT(SUBSTITUTE(D2438,"樓",""),"/",,,0)</f>
        <v>3</v>
      </c>
      <c r="I2438" t="str">
        <v>14</v>
      </c>
      <c r="J2438" cm="1">
        <f t="array" ref="J2438">GetNumByUnit(E2438,"房")</f>
        <v>4</v>
      </c>
      <c r="K2438" cm="1">
        <f t="array" ref="K2438">GetNumByUnit(E2438,"廳")</f>
        <v>2</v>
      </c>
      <c r="L2438" cm="1">
        <f t="array" ref="L2438">GetNumByUnit(E2438,"衛")</f>
        <v>2</v>
      </c>
      <c r="M2438" t="str">
        <f t="shared" si="152"/>
        <v xml:space="preserve">新竹縣竹北市勝利一路  </v>
      </c>
      <c r="N2438" t="str">
        <f t="shared" si="153"/>
        <v>新竹縣</v>
      </c>
      <c r="O2438">
        <f t="shared" si="154"/>
        <v>40000</v>
      </c>
      <c r="P2438" t="str">
        <f>_xlfn.XLOOKUP(N2438,區隔!$B$3:$B$20,區隔!C$3:C$20,0)</f>
        <v>北部</v>
      </c>
      <c r="Q2438" t="str">
        <f>LOOKUP(C2438,區隔!$F$3:$F$5,區隔!$E$3:$E$5)</f>
        <v>大坪數</v>
      </c>
      <c r="R2438">
        <f t="shared" si="155"/>
        <v>20</v>
      </c>
    </row>
    <row r="2439" spans="1:18" x14ac:dyDescent="0.3">
      <c r="A2439" s="7" t="s">
        <v>4750</v>
      </c>
      <c r="B2439" t="s">
        <v>1</v>
      </c>
      <c r="C2439">
        <v>23.67</v>
      </c>
      <c r="D2439" t="s">
        <v>212</v>
      </c>
      <c r="E2439" t="s">
        <v>61</v>
      </c>
      <c r="F2439" t="s">
        <v>4751</v>
      </c>
      <c r="G2439" t="s">
        <v>245</v>
      </c>
      <c r="H2439" t="str" cm="1">
        <f t="array" ref="H2439:I2439">_xlfn.TEXTSPLIT(SUBSTITUTE(D2439,"樓",""),"/",,,0)</f>
        <v>5</v>
      </c>
      <c r="I2439" t="str">
        <v>8</v>
      </c>
      <c r="J2439" cm="1">
        <f t="array" ref="J2439">GetNumByUnit(E2439,"房")</f>
        <v>2</v>
      </c>
      <c r="K2439" cm="1">
        <f t="array" ref="K2439">GetNumByUnit(E2439,"廳")</f>
        <v>2</v>
      </c>
      <c r="L2439" cm="1">
        <f t="array" ref="L2439">GetNumByUnit(E2439,"衛")</f>
        <v>1</v>
      </c>
      <c r="M2439" t="str">
        <f t="shared" si="152"/>
        <v xml:space="preserve">台中市西屯區上石北二路  </v>
      </c>
      <c r="N2439" t="str">
        <f t="shared" si="153"/>
        <v>台中市</v>
      </c>
      <c r="O2439">
        <f t="shared" si="154"/>
        <v>23000</v>
      </c>
      <c r="P2439" t="str">
        <f>_xlfn.XLOOKUP(N2439,區隔!$B$3:$B$20,區隔!C$3:C$20,0)</f>
        <v>中部</v>
      </c>
      <c r="Q2439" t="str">
        <f>LOOKUP(C2439,區隔!$F$3:$F$5,區隔!$E$3:$E$5)</f>
        <v>中坪數</v>
      </c>
      <c r="R2439">
        <f t="shared" si="155"/>
        <v>10</v>
      </c>
    </row>
    <row r="2440" spans="1:18" x14ac:dyDescent="0.3">
      <c r="A2440" s="7" t="s">
        <v>1378</v>
      </c>
      <c r="B2440" t="s">
        <v>1</v>
      </c>
      <c r="C2440">
        <v>14.51</v>
      </c>
      <c r="D2440" t="s">
        <v>1379</v>
      </c>
      <c r="E2440" t="s">
        <v>56</v>
      </c>
      <c r="F2440" t="s">
        <v>1380</v>
      </c>
      <c r="G2440" t="s">
        <v>228</v>
      </c>
      <c r="H2440" t="str" cm="1">
        <f t="array" ref="H2440:I2440">_xlfn.TEXTSPLIT(SUBSTITUTE(D2440,"樓",""),"/",,,0)</f>
        <v>9</v>
      </c>
      <c r="I2440" t="str">
        <v>19</v>
      </c>
      <c r="J2440" cm="1">
        <f t="array" ref="J2440">GetNumByUnit(E2440,"房")</f>
        <v>1</v>
      </c>
      <c r="K2440" cm="1">
        <f t="array" ref="K2440">GetNumByUnit(E2440,"廳")</f>
        <v>1</v>
      </c>
      <c r="L2440" cm="1">
        <f t="array" ref="L2440">GetNumByUnit(E2440,"衛")</f>
        <v>1</v>
      </c>
      <c r="M2440" t="str">
        <f t="shared" si="152"/>
        <v xml:space="preserve">台北市信義區松勤街  </v>
      </c>
      <c r="N2440" t="str">
        <f t="shared" si="153"/>
        <v>台北市</v>
      </c>
      <c r="O2440">
        <f t="shared" si="154"/>
        <v>35000</v>
      </c>
      <c r="P2440" t="str">
        <f>_xlfn.XLOOKUP(N2440,區隔!$B$3:$B$20,區隔!C$3:C$20,0)</f>
        <v>北部</v>
      </c>
      <c r="Q2440" t="str">
        <f>LOOKUP(C2440,區隔!$F$3:$F$5,區隔!$E$3:$E$5)</f>
        <v>小坪數</v>
      </c>
      <c r="R2440">
        <f t="shared" si="155"/>
        <v>20</v>
      </c>
    </row>
    <row r="2441" spans="1:18" x14ac:dyDescent="0.3">
      <c r="A2441" s="7" t="s">
        <v>1378</v>
      </c>
      <c r="B2441" t="s">
        <v>1</v>
      </c>
      <c r="C2441">
        <v>14.51</v>
      </c>
      <c r="D2441" t="s">
        <v>1379</v>
      </c>
      <c r="E2441" t="s">
        <v>56</v>
      </c>
      <c r="F2441" t="s">
        <v>1380</v>
      </c>
      <c r="G2441" t="s">
        <v>587</v>
      </c>
      <c r="H2441" t="str" cm="1">
        <f t="array" ref="H2441:I2441">_xlfn.TEXTSPLIT(SUBSTITUTE(D2441,"樓",""),"/",,,0)</f>
        <v>9</v>
      </c>
      <c r="I2441" t="str">
        <v>19</v>
      </c>
      <c r="J2441" cm="1">
        <f t="array" ref="J2441">GetNumByUnit(E2441,"房")</f>
        <v>1</v>
      </c>
      <c r="K2441" cm="1">
        <f t="array" ref="K2441">GetNumByUnit(E2441,"廳")</f>
        <v>1</v>
      </c>
      <c r="L2441" cm="1">
        <f t="array" ref="L2441">GetNumByUnit(E2441,"衛")</f>
        <v>1</v>
      </c>
      <c r="M2441" t="str">
        <f t="shared" si="152"/>
        <v xml:space="preserve">台北市信義區松勤街  </v>
      </c>
      <c r="N2441" t="str">
        <f t="shared" si="153"/>
        <v>台北市</v>
      </c>
      <c r="O2441">
        <f t="shared" si="154"/>
        <v>37000</v>
      </c>
      <c r="P2441" t="str">
        <f>_xlfn.XLOOKUP(N2441,區隔!$B$3:$B$20,區隔!C$3:C$20,0)</f>
        <v>北部</v>
      </c>
      <c r="Q2441" t="str">
        <f>LOOKUP(C2441,區隔!$F$3:$F$5,區隔!$E$3:$E$5)</f>
        <v>小坪數</v>
      </c>
      <c r="R2441">
        <f t="shared" si="155"/>
        <v>20</v>
      </c>
    </row>
    <row r="2442" spans="1:18" x14ac:dyDescent="0.3">
      <c r="A2442" s="7" t="s">
        <v>1381</v>
      </c>
      <c r="B2442" t="s">
        <v>1</v>
      </c>
      <c r="C2442">
        <v>141.1</v>
      </c>
      <c r="D2442" t="s">
        <v>660</v>
      </c>
      <c r="E2442" t="s">
        <v>1382</v>
      </c>
      <c r="F2442" t="s">
        <v>824</v>
      </c>
      <c r="G2442" t="s">
        <v>630</v>
      </c>
      <c r="H2442" t="str" cm="1">
        <f t="array" ref="H2442:I2442">_xlfn.TEXTSPLIT(SUBSTITUTE(D2442,"樓",""),"/",,,0)</f>
        <v>3</v>
      </c>
      <c r="I2442" t="str">
        <v>13</v>
      </c>
      <c r="J2442" cm="1">
        <f t="array" ref="J2442">GetNumByUnit(E2442,"房")</f>
        <v>4</v>
      </c>
      <c r="K2442" cm="1">
        <f t="array" ref="K2442">GetNumByUnit(E2442,"廳")</f>
        <v>2</v>
      </c>
      <c r="L2442" cm="1">
        <f t="array" ref="L2442">GetNumByUnit(E2442,"衛")</f>
        <v>4</v>
      </c>
      <c r="M2442" t="str">
        <f t="shared" si="152"/>
        <v xml:space="preserve">台北市中山區堤頂大道二段  </v>
      </c>
      <c r="N2442" t="str">
        <f t="shared" si="153"/>
        <v>台北市</v>
      </c>
      <c r="O2442">
        <f t="shared" si="154"/>
        <v>265000</v>
      </c>
      <c r="P2442" t="str">
        <f>_xlfn.XLOOKUP(N2442,區隔!$B$3:$B$20,區隔!C$3:C$20,0)</f>
        <v>北部</v>
      </c>
      <c r="Q2442" t="str">
        <f>LOOKUP(C2442,區隔!$F$3:$F$5,區隔!$E$3:$E$5)</f>
        <v>大坪數</v>
      </c>
      <c r="R2442">
        <f t="shared" si="155"/>
        <v>20</v>
      </c>
    </row>
    <row r="2443" spans="1:18" x14ac:dyDescent="0.3">
      <c r="A2443" s="7" t="s">
        <v>4752</v>
      </c>
      <c r="B2443" t="s">
        <v>1</v>
      </c>
      <c r="C2443">
        <v>38.9</v>
      </c>
      <c r="D2443" t="s">
        <v>244</v>
      </c>
      <c r="E2443" t="s">
        <v>326</v>
      </c>
      <c r="F2443" t="s">
        <v>4753</v>
      </c>
      <c r="G2443" t="s">
        <v>999</v>
      </c>
      <c r="H2443" t="str" cm="1">
        <f t="array" ref="H2443:I2443">_xlfn.TEXTSPLIT(SUBSTITUTE(D2443,"樓",""),"/",,,0)</f>
        <v>2</v>
      </c>
      <c r="I2443" t="str">
        <v>3</v>
      </c>
      <c r="J2443" t="str" cm="1">
        <f t="array" ref="J2443">GetNumByUnit(E2443,"房")</f>
        <v/>
      </c>
      <c r="K2443" cm="1">
        <f t="array" ref="K2443">GetNumByUnit(E2443,"廳")</f>
        <v>2</v>
      </c>
      <c r="L2443" cm="1">
        <f t="array" ref="L2443">GetNumByUnit(E2443,"衛")</f>
        <v>2</v>
      </c>
      <c r="M2443" t="str">
        <f t="shared" si="152"/>
        <v xml:space="preserve">高雄市苓雅區林森二路  </v>
      </c>
      <c r="N2443" t="str">
        <f t="shared" si="153"/>
        <v>高雄市</v>
      </c>
      <c r="O2443">
        <f t="shared" si="154"/>
        <v>26000</v>
      </c>
      <c r="P2443" t="str">
        <f>_xlfn.XLOOKUP(N2443,區隔!$B$3:$B$20,區隔!C$3:C$20,0)</f>
        <v>南部</v>
      </c>
      <c r="Q2443" t="str">
        <f>LOOKUP(C2443,區隔!$F$3:$F$5,區隔!$E$3:$E$5)</f>
        <v>大坪數</v>
      </c>
      <c r="R2443">
        <f t="shared" si="155"/>
        <v>10</v>
      </c>
    </row>
    <row r="2444" spans="1:18" x14ac:dyDescent="0.3">
      <c r="A2444" s="7" t="s">
        <v>4754</v>
      </c>
      <c r="B2444" t="s">
        <v>1</v>
      </c>
      <c r="C2444">
        <v>50.34</v>
      </c>
      <c r="D2444" t="s">
        <v>4755</v>
      </c>
      <c r="E2444" t="s">
        <v>260</v>
      </c>
      <c r="F2444" t="s">
        <v>2173</v>
      </c>
      <c r="G2444" t="s">
        <v>116</v>
      </c>
      <c r="H2444" t="str" cm="1">
        <f t="array" ref="H2444:I2444">_xlfn.TEXTSPLIT(SUBSTITUTE(D2444,"樓",""),"/",,,0)</f>
        <v>22</v>
      </c>
      <c r="I2444" t="str">
        <v>22</v>
      </c>
      <c r="J2444" cm="1">
        <f t="array" ref="J2444">GetNumByUnit(E2444,"房")</f>
        <v>1</v>
      </c>
      <c r="K2444" cm="1">
        <f t="array" ref="K2444">GetNumByUnit(E2444,"廳")</f>
        <v>2</v>
      </c>
      <c r="L2444" cm="1">
        <f t="array" ref="L2444">GetNumByUnit(E2444,"衛")</f>
        <v>2</v>
      </c>
      <c r="M2444" t="str">
        <f t="shared" si="152"/>
        <v xml:space="preserve">台中市西屯區西屯路二段  </v>
      </c>
      <c r="N2444" t="str">
        <f t="shared" si="153"/>
        <v>台中市</v>
      </c>
      <c r="O2444">
        <f t="shared" si="154"/>
        <v>48000</v>
      </c>
      <c r="P2444" t="str">
        <f>_xlfn.XLOOKUP(N2444,區隔!$B$3:$B$20,區隔!C$3:C$20,0)</f>
        <v>中部</v>
      </c>
      <c r="Q2444" t="str">
        <f>LOOKUP(C2444,區隔!$F$3:$F$5,區隔!$E$3:$E$5)</f>
        <v>大坪數</v>
      </c>
      <c r="R2444">
        <f t="shared" si="155"/>
        <v>30</v>
      </c>
    </row>
    <row r="2445" spans="1:18" x14ac:dyDescent="0.3">
      <c r="A2445" s="7" t="s">
        <v>1383</v>
      </c>
      <c r="B2445" t="s">
        <v>1</v>
      </c>
      <c r="C2445">
        <v>35.81</v>
      </c>
      <c r="D2445" t="s">
        <v>834</v>
      </c>
      <c r="E2445" t="s">
        <v>53</v>
      </c>
      <c r="F2445" t="s">
        <v>614</v>
      </c>
      <c r="G2445" t="s">
        <v>1384</v>
      </c>
      <c r="H2445" t="str" cm="1">
        <f t="array" ref="H2445:I2445">_xlfn.TEXTSPLIT(SUBSTITUTE(D2445,"樓",""),"/",,,0)</f>
        <v>4</v>
      </c>
      <c r="I2445" t="str">
        <v>13</v>
      </c>
      <c r="J2445" cm="1">
        <f t="array" ref="J2445">GetNumByUnit(E2445,"房")</f>
        <v>3</v>
      </c>
      <c r="K2445" cm="1">
        <f t="array" ref="K2445">GetNumByUnit(E2445,"廳")</f>
        <v>2</v>
      </c>
      <c r="L2445" cm="1">
        <f t="array" ref="L2445">GetNumByUnit(E2445,"衛")</f>
        <v>2</v>
      </c>
      <c r="M2445" t="str">
        <f t="shared" si="152"/>
        <v xml:space="preserve">台北市信義區基隆路一段  </v>
      </c>
      <c r="N2445" t="str">
        <f t="shared" si="153"/>
        <v>台北市</v>
      </c>
      <c r="O2445">
        <f t="shared" si="154"/>
        <v>62577</v>
      </c>
      <c r="P2445" t="str">
        <f>_xlfn.XLOOKUP(N2445,區隔!$B$3:$B$20,區隔!C$3:C$20,0)</f>
        <v>北部</v>
      </c>
      <c r="Q2445" t="str">
        <f>LOOKUP(C2445,區隔!$F$3:$F$5,區隔!$E$3:$E$5)</f>
        <v>大坪數</v>
      </c>
      <c r="R2445">
        <f t="shared" si="155"/>
        <v>20</v>
      </c>
    </row>
    <row r="2446" spans="1:18" x14ac:dyDescent="0.3">
      <c r="A2446" s="7" t="s">
        <v>4756</v>
      </c>
      <c r="B2446" t="s">
        <v>1</v>
      </c>
      <c r="C2446">
        <v>10.16</v>
      </c>
      <c r="D2446" t="s">
        <v>65</v>
      </c>
      <c r="E2446" t="s">
        <v>56</v>
      </c>
      <c r="F2446" t="s">
        <v>4540</v>
      </c>
      <c r="G2446" t="s">
        <v>650</v>
      </c>
      <c r="H2446" t="str" cm="1">
        <f t="array" ref="H2446:I2446">_xlfn.TEXTSPLIT(SUBSTITUTE(D2446,"樓",""),"/",,,0)</f>
        <v>4</v>
      </c>
      <c r="I2446" t="str">
        <v>4</v>
      </c>
      <c r="J2446" cm="1">
        <f t="array" ref="J2446">GetNumByUnit(E2446,"房")</f>
        <v>1</v>
      </c>
      <c r="K2446" cm="1">
        <f t="array" ref="K2446">GetNumByUnit(E2446,"廳")</f>
        <v>1</v>
      </c>
      <c r="L2446" cm="1">
        <f t="array" ref="L2446">GetNumByUnit(E2446,"衛")</f>
        <v>1</v>
      </c>
      <c r="M2446" t="str">
        <f t="shared" si="152"/>
        <v xml:space="preserve">新北市新莊區福營路  </v>
      </c>
      <c r="N2446" t="str">
        <f t="shared" si="153"/>
        <v>新北市</v>
      </c>
      <c r="O2446">
        <f t="shared" si="154"/>
        <v>14000</v>
      </c>
      <c r="P2446" t="str">
        <f>_xlfn.XLOOKUP(N2446,區隔!$B$3:$B$20,區隔!C$3:C$20,0)</f>
        <v>北部</v>
      </c>
      <c r="Q2446" t="str">
        <f>LOOKUP(C2446,區隔!$F$3:$F$5,區隔!$E$3:$E$5)</f>
        <v>小坪數</v>
      </c>
      <c r="R2446">
        <f t="shared" si="155"/>
        <v>10</v>
      </c>
    </row>
    <row r="2447" spans="1:18" x14ac:dyDescent="0.3">
      <c r="A2447" s="7" t="s">
        <v>4757</v>
      </c>
      <c r="B2447" t="s">
        <v>1</v>
      </c>
      <c r="C2447">
        <v>20.59</v>
      </c>
      <c r="D2447" t="s">
        <v>60</v>
      </c>
      <c r="E2447" t="s">
        <v>61</v>
      </c>
      <c r="F2447" t="s">
        <v>4758</v>
      </c>
      <c r="G2447" t="s">
        <v>245</v>
      </c>
      <c r="H2447" t="str" cm="1">
        <f t="array" ref="H2447:I2447">_xlfn.TEXTSPLIT(SUBSTITUTE(D2447,"樓",""),"/",,,0)</f>
        <v>4</v>
      </c>
      <c r="I2447" t="str">
        <v>5</v>
      </c>
      <c r="J2447" cm="1">
        <f t="array" ref="J2447">GetNumByUnit(E2447,"房")</f>
        <v>2</v>
      </c>
      <c r="K2447" cm="1">
        <f t="array" ref="K2447">GetNumByUnit(E2447,"廳")</f>
        <v>2</v>
      </c>
      <c r="L2447" cm="1">
        <f t="array" ref="L2447">GetNumByUnit(E2447,"衛")</f>
        <v>1</v>
      </c>
      <c r="M2447" t="str">
        <f t="shared" si="152"/>
        <v xml:space="preserve">新北市新店區大新街  </v>
      </c>
      <c r="N2447" t="str">
        <f t="shared" si="153"/>
        <v>新北市</v>
      </c>
      <c r="O2447">
        <f t="shared" si="154"/>
        <v>23000</v>
      </c>
      <c r="P2447" t="str">
        <f>_xlfn.XLOOKUP(N2447,區隔!$B$3:$B$20,區隔!C$3:C$20,0)</f>
        <v>北部</v>
      </c>
      <c r="Q2447" t="str">
        <f>LOOKUP(C2447,區隔!$F$3:$F$5,區隔!$E$3:$E$5)</f>
        <v>中坪數</v>
      </c>
      <c r="R2447">
        <f t="shared" si="155"/>
        <v>10</v>
      </c>
    </row>
    <row r="2448" spans="1:18" x14ac:dyDescent="0.3">
      <c r="A2448" s="7" t="s">
        <v>4759</v>
      </c>
      <c r="B2448" t="s">
        <v>1</v>
      </c>
      <c r="C2448">
        <v>54.8</v>
      </c>
      <c r="D2448" t="s">
        <v>450</v>
      </c>
      <c r="E2448" t="s">
        <v>66</v>
      </c>
      <c r="F2448" t="s">
        <v>4760</v>
      </c>
      <c r="G2448" t="s">
        <v>143</v>
      </c>
      <c r="H2448" t="str" cm="1">
        <f t="array" ref="H2448:I2448">_xlfn.TEXTSPLIT(SUBSTITUTE(D2448,"樓",""),"/",,,0)</f>
        <v>5</v>
      </c>
      <c r="I2448" t="str">
        <v>12</v>
      </c>
      <c r="J2448" cm="1">
        <f t="array" ref="J2448">GetNumByUnit(E2448,"房")</f>
        <v>4</v>
      </c>
      <c r="K2448" cm="1">
        <f t="array" ref="K2448">GetNumByUnit(E2448,"廳")</f>
        <v>2</v>
      </c>
      <c r="L2448" cm="1">
        <f t="array" ref="L2448">GetNumByUnit(E2448,"衛")</f>
        <v>2</v>
      </c>
      <c r="M2448" t="str">
        <f t="shared" si="152"/>
        <v xml:space="preserve">台中市烏日區三榮十五路  </v>
      </c>
      <c r="N2448" t="str">
        <f t="shared" si="153"/>
        <v>台中市</v>
      </c>
      <c r="O2448">
        <f t="shared" si="154"/>
        <v>36000</v>
      </c>
      <c r="P2448" t="str">
        <f>_xlfn.XLOOKUP(N2448,區隔!$B$3:$B$20,區隔!C$3:C$20,0)</f>
        <v>中部</v>
      </c>
      <c r="Q2448" t="str">
        <f>LOOKUP(C2448,區隔!$F$3:$F$5,區隔!$E$3:$E$5)</f>
        <v>大坪數</v>
      </c>
      <c r="R2448">
        <f t="shared" si="155"/>
        <v>20</v>
      </c>
    </row>
    <row r="2449" spans="1:18" x14ac:dyDescent="0.3">
      <c r="A2449" s="7" t="s">
        <v>4761</v>
      </c>
      <c r="B2449" t="s">
        <v>1</v>
      </c>
      <c r="C2449">
        <v>3</v>
      </c>
      <c r="D2449" t="s">
        <v>65</v>
      </c>
      <c r="E2449" t="s">
        <v>547</v>
      </c>
      <c r="F2449" t="s">
        <v>4762</v>
      </c>
      <c r="G2449" t="s">
        <v>821</v>
      </c>
      <c r="H2449" t="str" cm="1">
        <f t="array" ref="H2449:I2449">_xlfn.TEXTSPLIT(SUBSTITUTE(D2449,"樓",""),"/",,,0)</f>
        <v>4</v>
      </c>
      <c r="I2449" t="str">
        <v>4</v>
      </c>
      <c r="J2449" cm="1">
        <f t="array" ref="J2449">GetNumByUnit(E2449,"房")</f>
        <v>1</v>
      </c>
      <c r="K2449" t="str" cm="1">
        <f t="array" ref="K2449">GetNumByUnit(E2449,"廳")</f>
        <v/>
      </c>
      <c r="L2449" t="str" cm="1">
        <f t="array" ref="L2449">GetNumByUnit(E2449,"衛")</f>
        <v/>
      </c>
      <c r="M2449" t="str">
        <f t="shared" si="152"/>
        <v xml:space="preserve">新北市三重區重陽路二段  </v>
      </c>
      <c r="N2449" t="str">
        <f t="shared" si="153"/>
        <v>新北市</v>
      </c>
      <c r="O2449">
        <f t="shared" si="154"/>
        <v>8000</v>
      </c>
      <c r="P2449" t="str">
        <f>_xlfn.XLOOKUP(N2449,區隔!$B$3:$B$20,區隔!C$3:C$20,0)</f>
        <v>北部</v>
      </c>
      <c r="Q2449" t="str">
        <f>LOOKUP(C2449,區隔!$F$3:$F$5,區隔!$E$3:$E$5)</f>
        <v>小坪數</v>
      </c>
      <c r="R2449">
        <f t="shared" si="155"/>
        <v>10</v>
      </c>
    </row>
    <row r="2450" spans="1:18" x14ac:dyDescent="0.3">
      <c r="A2450" s="7" t="s">
        <v>4763</v>
      </c>
      <c r="B2450" t="s">
        <v>1</v>
      </c>
      <c r="C2450">
        <v>45.28</v>
      </c>
      <c r="D2450" t="s">
        <v>52</v>
      </c>
      <c r="E2450" t="s">
        <v>66</v>
      </c>
      <c r="F2450" t="s">
        <v>1888</v>
      </c>
      <c r="G2450" t="s">
        <v>29</v>
      </c>
      <c r="H2450" t="str" cm="1">
        <f t="array" ref="H2450:I2450">_xlfn.TEXTSPLIT(SUBSTITUTE(D2450,"樓",""),"/",,,0)</f>
        <v>12</v>
      </c>
      <c r="I2450" t="str">
        <v>15</v>
      </c>
      <c r="J2450" cm="1">
        <f t="array" ref="J2450">GetNumByUnit(E2450,"房")</f>
        <v>4</v>
      </c>
      <c r="K2450" cm="1">
        <f t="array" ref="K2450">GetNumByUnit(E2450,"廳")</f>
        <v>2</v>
      </c>
      <c r="L2450" cm="1">
        <f t="array" ref="L2450">GetNumByUnit(E2450,"衛")</f>
        <v>2</v>
      </c>
      <c r="M2450" t="str">
        <f t="shared" si="152"/>
        <v xml:space="preserve">台中市西屯區福科路  </v>
      </c>
      <c r="N2450" t="str">
        <f t="shared" si="153"/>
        <v>台中市</v>
      </c>
      <c r="O2450">
        <f t="shared" si="154"/>
        <v>25000</v>
      </c>
      <c r="P2450" t="str">
        <f>_xlfn.XLOOKUP(N2450,區隔!$B$3:$B$20,區隔!C$3:C$20,0)</f>
        <v>中部</v>
      </c>
      <c r="Q2450" t="str">
        <f>LOOKUP(C2450,區隔!$F$3:$F$5,區隔!$E$3:$E$5)</f>
        <v>大坪數</v>
      </c>
      <c r="R2450">
        <f t="shared" si="155"/>
        <v>20</v>
      </c>
    </row>
    <row r="2451" spans="1:18" x14ac:dyDescent="0.3">
      <c r="A2451" s="7" t="s">
        <v>1385</v>
      </c>
      <c r="B2451" t="s">
        <v>1</v>
      </c>
      <c r="C2451">
        <v>121.06</v>
      </c>
      <c r="D2451" t="s">
        <v>68</v>
      </c>
      <c r="E2451" t="s">
        <v>1386</v>
      </c>
      <c r="F2451" t="s">
        <v>171</v>
      </c>
      <c r="G2451" t="s">
        <v>189</v>
      </c>
      <c r="H2451" t="str" cm="1">
        <f t="array" ref="H2451:I2451">_xlfn.TEXTSPLIT(SUBSTITUTE(D2451,"樓",""),"/",,,0)</f>
        <v>4</v>
      </c>
      <c r="I2451" t="str">
        <v>7</v>
      </c>
      <c r="J2451" cm="1">
        <f t="array" ref="J2451">GetNumByUnit(E2451,"房")</f>
        <v>4</v>
      </c>
      <c r="K2451" cm="1">
        <f t="array" ref="K2451">GetNumByUnit(E2451,"廳")</f>
        <v>2</v>
      </c>
      <c r="L2451" cm="1">
        <f t="array" ref="L2451">GetNumByUnit(E2451,"衛")</f>
        <v>3</v>
      </c>
      <c r="M2451" t="str">
        <f t="shared" si="152"/>
        <v xml:space="preserve">台北市士林區天母西路  </v>
      </c>
      <c r="N2451" t="str">
        <f t="shared" si="153"/>
        <v>台北市</v>
      </c>
      <c r="O2451">
        <f t="shared" si="154"/>
        <v>270000</v>
      </c>
      <c r="P2451" t="str">
        <f>_xlfn.XLOOKUP(N2451,區隔!$B$3:$B$20,區隔!C$3:C$20,0)</f>
        <v>北部</v>
      </c>
      <c r="Q2451" t="str">
        <f>LOOKUP(C2451,區隔!$F$3:$F$5,區隔!$E$3:$E$5)</f>
        <v>大坪數</v>
      </c>
      <c r="R2451">
        <f t="shared" si="155"/>
        <v>10</v>
      </c>
    </row>
    <row r="2452" spans="1:18" x14ac:dyDescent="0.3">
      <c r="A2452" s="7" t="s">
        <v>1387</v>
      </c>
      <c r="B2452" t="s">
        <v>1</v>
      </c>
      <c r="C2452">
        <v>23.56</v>
      </c>
      <c r="D2452" t="s">
        <v>239</v>
      </c>
      <c r="E2452" t="s">
        <v>120</v>
      </c>
      <c r="F2452" t="s">
        <v>188</v>
      </c>
      <c r="G2452" t="s">
        <v>181</v>
      </c>
      <c r="H2452" t="str" cm="1">
        <f t="array" ref="H2452:I2452">_xlfn.TEXTSPLIT(SUBSTITUTE(D2452,"樓",""),"/",,,0)</f>
        <v>9</v>
      </c>
      <c r="I2452" t="str">
        <v>11</v>
      </c>
      <c r="J2452" cm="1">
        <f t="array" ref="J2452">GetNumByUnit(E2452,"房")</f>
        <v>1</v>
      </c>
      <c r="K2452" cm="1">
        <f t="array" ref="K2452">GetNumByUnit(E2452,"廳")</f>
        <v>1</v>
      </c>
      <c r="L2452" cm="1">
        <f t="array" ref="L2452">GetNumByUnit(E2452,"衛")</f>
        <v>1</v>
      </c>
      <c r="M2452" t="str">
        <f t="shared" si="152"/>
        <v xml:space="preserve">台北市信義區忠孝東路五段  </v>
      </c>
      <c r="N2452" t="str">
        <f t="shared" si="153"/>
        <v>台北市</v>
      </c>
      <c r="O2452">
        <f t="shared" si="154"/>
        <v>58000</v>
      </c>
      <c r="P2452" t="str">
        <f>_xlfn.XLOOKUP(N2452,區隔!$B$3:$B$20,區隔!C$3:C$20,0)</f>
        <v>北部</v>
      </c>
      <c r="Q2452" t="str">
        <f>LOOKUP(C2452,區隔!$F$3:$F$5,區隔!$E$3:$E$5)</f>
        <v>中坪數</v>
      </c>
      <c r="R2452">
        <f t="shared" si="155"/>
        <v>20</v>
      </c>
    </row>
    <row r="2453" spans="1:18" x14ac:dyDescent="0.3">
      <c r="A2453" s="7" t="s">
        <v>1388</v>
      </c>
      <c r="B2453" t="s">
        <v>1</v>
      </c>
      <c r="C2453">
        <v>71.67</v>
      </c>
      <c r="D2453" t="s">
        <v>426</v>
      </c>
      <c r="E2453" t="s">
        <v>1389</v>
      </c>
      <c r="F2453" t="s">
        <v>884</v>
      </c>
      <c r="G2453" t="s">
        <v>163</v>
      </c>
      <c r="H2453" t="str" cm="1">
        <f t="array" ref="H2453:I2453">_xlfn.TEXTSPLIT(SUBSTITUTE(D2453,"樓",""),"/",,,0)</f>
        <v>1</v>
      </c>
      <c r="I2453" t="str">
        <v>6</v>
      </c>
      <c r="J2453" cm="1">
        <f t="array" ref="J2453">GetNumByUnit(E2453,"房")</f>
        <v>5</v>
      </c>
      <c r="K2453" cm="1">
        <f t="array" ref="K2453">GetNumByUnit(E2453,"廳")</f>
        <v>2</v>
      </c>
      <c r="L2453" cm="1">
        <f t="array" ref="L2453">GetNumByUnit(E2453,"衛")</f>
        <v>2</v>
      </c>
      <c r="M2453" t="str">
        <f t="shared" si="152"/>
        <v xml:space="preserve">台北市士林區中山北路六段  </v>
      </c>
      <c r="N2453" t="str">
        <f t="shared" si="153"/>
        <v>台北市</v>
      </c>
      <c r="O2453">
        <f t="shared" si="154"/>
        <v>95000</v>
      </c>
      <c r="P2453" t="str">
        <f>_xlfn.XLOOKUP(N2453,區隔!$B$3:$B$20,區隔!C$3:C$20,0)</f>
        <v>北部</v>
      </c>
      <c r="Q2453" t="str">
        <f>LOOKUP(C2453,區隔!$F$3:$F$5,區隔!$E$3:$E$5)</f>
        <v>大坪數</v>
      </c>
      <c r="R2453">
        <f t="shared" si="155"/>
        <v>10</v>
      </c>
    </row>
    <row r="2454" spans="1:18" x14ac:dyDescent="0.3">
      <c r="A2454" s="7" t="s">
        <v>1390</v>
      </c>
      <c r="B2454" t="s">
        <v>1</v>
      </c>
      <c r="C2454">
        <v>51.54</v>
      </c>
      <c r="D2454" t="s">
        <v>276</v>
      </c>
      <c r="E2454" t="s">
        <v>607</v>
      </c>
      <c r="F2454" t="s">
        <v>1391</v>
      </c>
      <c r="G2454" t="s">
        <v>463</v>
      </c>
      <c r="H2454" t="str" cm="1">
        <f t="array" ref="H2454:I2454">_xlfn.TEXTSPLIT(SUBSTITUTE(D2454,"樓",""),"/",,,0)</f>
        <v>2</v>
      </c>
      <c r="I2454" t="str">
        <v>12</v>
      </c>
      <c r="J2454" cm="1">
        <f t="array" ref="J2454">GetNumByUnit(E2454,"房")</f>
        <v>3</v>
      </c>
      <c r="K2454" cm="1">
        <f t="array" ref="K2454">GetNumByUnit(E2454,"廳")</f>
        <v>2</v>
      </c>
      <c r="L2454" cm="1">
        <f t="array" ref="L2454">GetNumByUnit(E2454,"衛")</f>
        <v>2</v>
      </c>
      <c r="M2454" t="str">
        <f t="shared" si="152"/>
        <v xml:space="preserve"> 台北市大安區安和路二段  </v>
      </c>
      <c r="N2454" t="str">
        <f t="shared" si="153"/>
        <v>台北市</v>
      </c>
      <c r="O2454">
        <f t="shared" si="154"/>
        <v>88000</v>
      </c>
      <c r="P2454" t="str">
        <f>_xlfn.XLOOKUP(N2454,區隔!$B$3:$B$20,區隔!C$3:C$20,0)</f>
        <v>北部</v>
      </c>
      <c r="Q2454" t="str">
        <f>LOOKUP(C2454,區隔!$F$3:$F$5,區隔!$E$3:$E$5)</f>
        <v>大坪數</v>
      </c>
      <c r="R2454">
        <f t="shared" si="155"/>
        <v>20</v>
      </c>
    </row>
    <row r="2455" spans="1:18" x14ac:dyDescent="0.3">
      <c r="A2455" s="7" t="s">
        <v>4764</v>
      </c>
      <c r="B2455" t="s">
        <v>1</v>
      </c>
      <c r="C2455">
        <v>77.97</v>
      </c>
      <c r="D2455" t="s">
        <v>800</v>
      </c>
      <c r="E2455" t="s">
        <v>628</v>
      </c>
      <c r="F2455" t="s">
        <v>1479</v>
      </c>
      <c r="G2455" t="s">
        <v>112</v>
      </c>
      <c r="H2455" t="str" cm="1">
        <f t="array" ref="H2455:I2455">_xlfn.TEXTSPLIT(SUBSTITUTE(D2455,"樓",""),"/",,,0)</f>
        <v>14</v>
      </c>
      <c r="I2455" t="str">
        <v>14</v>
      </c>
      <c r="J2455" cm="1">
        <f t="array" ref="J2455">GetNumByUnit(E2455,"房")</f>
        <v>4</v>
      </c>
      <c r="K2455" cm="1">
        <f t="array" ref="K2455">GetNumByUnit(E2455,"廳")</f>
        <v>2</v>
      </c>
      <c r="L2455" cm="1">
        <f t="array" ref="L2455">GetNumByUnit(E2455,"衛")</f>
        <v>3</v>
      </c>
      <c r="M2455" t="str">
        <f t="shared" si="152"/>
        <v xml:space="preserve">桃園市桃園區經國路  </v>
      </c>
      <c r="N2455" t="str">
        <f t="shared" si="153"/>
        <v>桃園市</v>
      </c>
      <c r="O2455">
        <f t="shared" si="154"/>
        <v>60000</v>
      </c>
      <c r="P2455" t="str">
        <f>_xlfn.XLOOKUP(N2455,區隔!$B$3:$B$20,區隔!C$3:C$20,0)</f>
        <v>北部</v>
      </c>
      <c r="Q2455" t="str">
        <f>LOOKUP(C2455,區隔!$F$3:$F$5,區隔!$E$3:$E$5)</f>
        <v>大坪數</v>
      </c>
      <c r="R2455">
        <f t="shared" si="155"/>
        <v>20</v>
      </c>
    </row>
    <row r="2456" spans="1:18" x14ac:dyDescent="0.3">
      <c r="A2456" s="7" t="s">
        <v>4765</v>
      </c>
      <c r="B2456" t="s">
        <v>1</v>
      </c>
      <c r="C2456">
        <v>31.24</v>
      </c>
      <c r="D2456" t="s">
        <v>1357</v>
      </c>
      <c r="E2456" t="s">
        <v>347</v>
      </c>
      <c r="F2456" t="s">
        <v>2818</v>
      </c>
      <c r="G2456" t="s">
        <v>26</v>
      </c>
      <c r="H2456" t="str" cm="1">
        <f t="array" ref="H2456:I2456">_xlfn.TEXTSPLIT(SUBSTITUTE(D2456,"樓",""),"/",,,0)</f>
        <v>B1-1</v>
      </c>
      <c r="I2456" t="str">
        <v>5</v>
      </c>
      <c r="J2456" t="str" cm="1">
        <f t="array" ref="J2456">GetNumByUnit(E2456,"房")</f>
        <v/>
      </c>
      <c r="K2456" cm="1">
        <f t="array" ref="K2456">GetNumByUnit(E2456,"廳")</f>
        <v>2</v>
      </c>
      <c r="L2456" cm="1">
        <f t="array" ref="L2456">GetNumByUnit(E2456,"衛")</f>
        <v>1</v>
      </c>
      <c r="M2456" t="str">
        <f t="shared" si="152"/>
        <v xml:space="preserve">新北市新店區福園街  </v>
      </c>
      <c r="N2456" t="str">
        <f t="shared" si="153"/>
        <v>新北市</v>
      </c>
      <c r="O2456">
        <f t="shared" si="154"/>
        <v>32000</v>
      </c>
      <c r="P2456" t="str">
        <f>_xlfn.XLOOKUP(N2456,區隔!$B$3:$B$20,區隔!C$3:C$20,0)</f>
        <v>北部</v>
      </c>
      <c r="Q2456" t="str">
        <f>LOOKUP(C2456,區隔!$F$3:$F$5,區隔!$E$3:$E$5)</f>
        <v>大坪數</v>
      </c>
      <c r="R2456">
        <f t="shared" si="155"/>
        <v>10</v>
      </c>
    </row>
    <row r="2457" spans="1:18" x14ac:dyDescent="0.3">
      <c r="A2457" s="7" t="s">
        <v>1392</v>
      </c>
      <c r="B2457" t="s">
        <v>1</v>
      </c>
      <c r="C2457">
        <v>47.19</v>
      </c>
      <c r="D2457" t="s">
        <v>174</v>
      </c>
      <c r="E2457" t="s">
        <v>53</v>
      </c>
      <c r="F2457" t="s">
        <v>677</v>
      </c>
      <c r="G2457" t="s">
        <v>172</v>
      </c>
      <c r="H2457" t="str" cm="1">
        <f t="array" ref="H2457:I2457">_xlfn.TEXTSPLIT(SUBSTITUTE(D2457,"樓",""),"/",,,0)</f>
        <v>6</v>
      </c>
      <c r="I2457" t="str">
        <v>12</v>
      </c>
      <c r="J2457" cm="1">
        <f t="array" ref="J2457">GetNumByUnit(E2457,"房")</f>
        <v>3</v>
      </c>
      <c r="K2457" cm="1">
        <f t="array" ref="K2457">GetNumByUnit(E2457,"廳")</f>
        <v>2</v>
      </c>
      <c r="L2457" cm="1">
        <f t="array" ref="L2457">GetNumByUnit(E2457,"衛")</f>
        <v>2</v>
      </c>
      <c r="M2457" t="str">
        <f t="shared" si="152"/>
        <v xml:space="preserve">台北市士林區天母東路  </v>
      </c>
      <c r="N2457" t="str">
        <f t="shared" si="153"/>
        <v>台北市</v>
      </c>
      <c r="O2457">
        <f t="shared" si="154"/>
        <v>80000</v>
      </c>
      <c r="P2457" t="str">
        <f>_xlfn.XLOOKUP(N2457,區隔!$B$3:$B$20,區隔!C$3:C$20,0)</f>
        <v>北部</v>
      </c>
      <c r="Q2457" t="str">
        <f>LOOKUP(C2457,區隔!$F$3:$F$5,區隔!$E$3:$E$5)</f>
        <v>大坪數</v>
      </c>
      <c r="R2457">
        <f t="shared" si="155"/>
        <v>20</v>
      </c>
    </row>
    <row r="2458" spans="1:18" x14ac:dyDescent="0.3">
      <c r="A2458" s="7" t="s">
        <v>4766</v>
      </c>
      <c r="B2458" t="s">
        <v>1</v>
      </c>
      <c r="C2458">
        <v>8</v>
      </c>
      <c r="D2458" t="s">
        <v>445</v>
      </c>
      <c r="E2458" t="s">
        <v>59</v>
      </c>
      <c r="F2458" t="s">
        <v>1604</v>
      </c>
      <c r="G2458" t="s">
        <v>36</v>
      </c>
      <c r="H2458" t="str" cm="1">
        <f t="array" ref="H2458:I2458">_xlfn.TEXTSPLIT(SUBSTITUTE(D2458,"樓",""),"/",,,0)</f>
        <v>3</v>
      </c>
      <c r="I2458" t="str">
        <v>4</v>
      </c>
      <c r="J2458" cm="1">
        <f t="array" ref="J2458">GetNumByUnit(E2458,"房")</f>
        <v>1</v>
      </c>
      <c r="K2458" t="str" cm="1">
        <f t="array" ref="K2458">GetNumByUnit(E2458,"廳")</f>
        <v/>
      </c>
      <c r="L2458" cm="1">
        <f t="array" ref="L2458">GetNumByUnit(E2458,"衛")</f>
        <v>1</v>
      </c>
      <c r="M2458" t="str">
        <f t="shared" si="152"/>
        <v xml:space="preserve">台中市北區忠太東路  </v>
      </c>
      <c r="N2458" t="str">
        <f t="shared" si="153"/>
        <v>台中市</v>
      </c>
      <c r="O2458">
        <f t="shared" si="154"/>
        <v>7500</v>
      </c>
      <c r="P2458" t="str">
        <f>_xlfn.XLOOKUP(N2458,區隔!$B$3:$B$20,區隔!C$3:C$20,0)</f>
        <v>中部</v>
      </c>
      <c r="Q2458" t="str">
        <f>LOOKUP(C2458,區隔!$F$3:$F$5,區隔!$E$3:$E$5)</f>
        <v>小坪數</v>
      </c>
      <c r="R2458">
        <f t="shared" si="155"/>
        <v>10</v>
      </c>
    </row>
    <row r="2459" spans="1:18" x14ac:dyDescent="0.3">
      <c r="A2459" s="7" t="s">
        <v>4767</v>
      </c>
      <c r="B2459" t="s">
        <v>1</v>
      </c>
      <c r="C2459">
        <v>8</v>
      </c>
      <c r="D2459" t="s">
        <v>65</v>
      </c>
      <c r="E2459" t="s">
        <v>59</v>
      </c>
      <c r="F2459" t="s">
        <v>1604</v>
      </c>
      <c r="G2459" t="s">
        <v>680</v>
      </c>
      <c r="H2459" t="str" cm="1">
        <f t="array" ref="H2459:I2459">_xlfn.TEXTSPLIT(SUBSTITUTE(D2459,"樓",""),"/",,,0)</f>
        <v>4</v>
      </c>
      <c r="I2459" t="str">
        <v>4</v>
      </c>
      <c r="J2459" cm="1">
        <f t="array" ref="J2459">GetNumByUnit(E2459,"房")</f>
        <v>1</v>
      </c>
      <c r="K2459" t="str" cm="1">
        <f t="array" ref="K2459">GetNumByUnit(E2459,"廳")</f>
        <v/>
      </c>
      <c r="L2459" cm="1">
        <f t="array" ref="L2459">GetNumByUnit(E2459,"衛")</f>
        <v>1</v>
      </c>
      <c r="M2459" t="str">
        <f t="shared" si="152"/>
        <v xml:space="preserve">台中市北區忠太東路  </v>
      </c>
      <c r="N2459" t="str">
        <f t="shared" si="153"/>
        <v>台中市</v>
      </c>
      <c r="O2459">
        <f t="shared" si="154"/>
        <v>7000</v>
      </c>
      <c r="P2459" t="str">
        <f>_xlfn.XLOOKUP(N2459,區隔!$B$3:$B$20,區隔!C$3:C$20,0)</f>
        <v>中部</v>
      </c>
      <c r="Q2459" t="str">
        <f>LOOKUP(C2459,區隔!$F$3:$F$5,區隔!$E$3:$E$5)</f>
        <v>小坪數</v>
      </c>
      <c r="R2459">
        <f t="shared" si="155"/>
        <v>10</v>
      </c>
    </row>
    <row r="2460" spans="1:18" x14ac:dyDescent="0.3">
      <c r="A2460" s="7" t="s">
        <v>4766</v>
      </c>
      <c r="B2460" t="s">
        <v>1</v>
      </c>
      <c r="C2460">
        <v>10</v>
      </c>
      <c r="D2460" t="s">
        <v>445</v>
      </c>
      <c r="E2460" t="s">
        <v>59</v>
      </c>
      <c r="F2460" t="s">
        <v>1604</v>
      </c>
      <c r="G2460" t="s">
        <v>856</v>
      </c>
      <c r="H2460" t="str" cm="1">
        <f t="array" ref="H2460:I2460">_xlfn.TEXTSPLIT(SUBSTITUTE(D2460,"樓",""),"/",,,0)</f>
        <v>3</v>
      </c>
      <c r="I2460" t="str">
        <v>4</v>
      </c>
      <c r="J2460" cm="1">
        <f t="array" ref="J2460">GetNumByUnit(E2460,"房")</f>
        <v>1</v>
      </c>
      <c r="K2460" t="str" cm="1">
        <f t="array" ref="K2460">GetNumByUnit(E2460,"廳")</f>
        <v/>
      </c>
      <c r="L2460" cm="1">
        <f t="array" ref="L2460">GetNumByUnit(E2460,"衛")</f>
        <v>1</v>
      </c>
      <c r="M2460" t="str">
        <f t="shared" si="152"/>
        <v xml:space="preserve">台中市北區忠太東路  </v>
      </c>
      <c r="N2460" t="str">
        <f t="shared" si="153"/>
        <v>台中市</v>
      </c>
      <c r="O2460">
        <f t="shared" si="154"/>
        <v>9500</v>
      </c>
      <c r="P2460" t="str">
        <f>_xlfn.XLOOKUP(N2460,區隔!$B$3:$B$20,區隔!C$3:C$20,0)</f>
        <v>中部</v>
      </c>
      <c r="Q2460" t="str">
        <f>LOOKUP(C2460,區隔!$F$3:$F$5,區隔!$E$3:$E$5)</f>
        <v>小坪數</v>
      </c>
      <c r="R2460">
        <f t="shared" si="155"/>
        <v>10</v>
      </c>
    </row>
    <row r="2461" spans="1:18" x14ac:dyDescent="0.3">
      <c r="A2461" s="7" t="s">
        <v>4768</v>
      </c>
      <c r="B2461" t="s">
        <v>1</v>
      </c>
      <c r="C2461">
        <v>10.25</v>
      </c>
      <c r="D2461" t="s">
        <v>63</v>
      </c>
      <c r="E2461" t="s">
        <v>56</v>
      </c>
      <c r="F2461" t="s">
        <v>4769</v>
      </c>
      <c r="G2461" t="s">
        <v>20</v>
      </c>
      <c r="H2461" t="str" cm="1">
        <f t="array" ref="H2461:I2461">_xlfn.TEXTSPLIT(SUBSTITUTE(D2461,"樓",""),"/",,,0)</f>
        <v>5</v>
      </c>
      <c r="I2461" t="str">
        <v>5</v>
      </c>
      <c r="J2461" cm="1">
        <f t="array" ref="J2461">GetNumByUnit(E2461,"房")</f>
        <v>1</v>
      </c>
      <c r="K2461" cm="1">
        <f t="array" ref="K2461">GetNumByUnit(E2461,"廳")</f>
        <v>1</v>
      </c>
      <c r="L2461" cm="1">
        <f t="array" ref="L2461">GetNumByUnit(E2461,"衛")</f>
        <v>1</v>
      </c>
      <c r="M2461" t="str">
        <f t="shared" si="152"/>
        <v xml:space="preserve">台中市北區國強街  </v>
      </c>
      <c r="N2461" t="str">
        <f t="shared" si="153"/>
        <v>台中市</v>
      </c>
      <c r="O2461">
        <f t="shared" si="154"/>
        <v>12000</v>
      </c>
      <c r="P2461" t="str">
        <f>_xlfn.XLOOKUP(N2461,區隔!$B$3:$B$20,區隔!C$3:C$20,0)</f>
        <v>中部</v>
      </c>
      <c r="Q2461" t="str">
        <f>LOOKUP(C2461,區隔!$F$3:$F$5,區隔!$E$3:$E$5)</f>
        <v>小坪數</v>
      </c>
      <c r="R2461">
        <f t="shared" si="155"/>
        <v>10</v>
      </c>
    </row>
    <row r="2462" spans="1:18" x14ac:dyDescent="0.3">
      <c r="A2462" s="7" t="s">
        <v>4770</v>
      </c>
      <c r="B2462" t="s">
        <v>1</v>
      </c>
      <c r="C2462">
        <v>56.39</v>
      </c>
      <c r="D2462" t="s">
        <v>95</v>
      </c>
      <c r="E2462" t="s">
        <v>53</v>
      </c>
      <c r="F2462" t="s">
        <v>4771</v>
      </c>
      <c r="G2462" t="s">
        <v>41</v>
      </c>
      <c r="H2462" t="str" cm="1">
        <f t="array" ref="H2462:I2462">_xlfn.TEXTSPLIT(SUBSTITUTE(D2462,"樓",""),"/",,,0)</f>
        <v>8</v>
      </c>
      <c r="I2462" t="str">
        <v>15</v>
      </c>
      <c r="J2462" cm="1">
        <f t="array" ref="J2462">GetNumByUnit(E2462,"房")</f>
        <v>3</v>
      </c>
      <c r="K2462" cm="1">
        <f t="array" ref="K2462">GetNumByUnit(E2462,"廳")</f>
        <v>2</v>
      </c>
      <c r="L2462" cm="1">
        <f t="array" ref="L2462">GetNumByUnit(E2462,"衛")</f>
        <v>2</v>
      </c>
      <c r="M2462" t="str">
        <f t="shared" si="152"/>
        <v xml:space="preserve">桃園市龜山區樂學路  </v>
      </c>
      <c r="N2462" t="str">
        <f t="shared" si="153"/>
        <v>桃園市</v>
      </c>
      <c r="O2462">
        <f t="shared" si="154"/>
        <v>45000</v>
      </c>
      <c r="P2462" t="str">
        <f>_xlfn.XLOOKUP(N2462,區隔!$B$3:$B$20,區隔!C$3:C$20,0)</f>
        <v>北部</v>
      </c>
      <c r="Q2462" t="str">
        <f>LOOKUP(C2462,區隔!$F$3:$F$5,區隔!$E$3:$E$5)</f>
        <v>大坪數</v>
      </c>
      <c r="R2462">
        <f t="shared" si="155"/>
        <v>20</v>
      </c>
    </row>
    <row r="2463" spans="1:18" x14ac:dyDescent="0.3">
      <c r="A2463" s="7" t="s">
        <v>4772</v>
      </c>
      <c r="B2463" t="s">
        <v>1</v>
      </c>
      <c r="C2463">
        <v>103.96</v>
      </c>
      <c r="D2463" t="s">
        <v>1499</v>
      </c>
      <c r="E2463" t="s">
        <v>4773</v>
      </c>
      <c r="F2463" t="s">
        <v>1664</v>
      </c>
      <c r="G2463" t="s">
        <v>424</v>
      </c>
      <c r="H2463" t="str" cm="1">
        <f t="array" ref="H2463:I2463">_xlfn.TEXTSPLIT(SUBSTITUTE(D2463,"樓",""),"/",,,0)</f>
        <v>21</v>
      </c>
      <c r="I2463" t="str">
        <v>22</v>
      </c>
      <c r="J2463" cm="1">
        <f t="array" ref="J2463">GetNumByUnit(E2463,"房")</f>
        <v>3</v>
      </c>
      <c r="K2463" cm="1">
        <f t="array" ref="K2463">GetNumByUnit(E2463,"廳")</f>
        <v>2</v>
      </c>
      <c r="L2463" cm="1">
        <f t="array" ref="L2463">GetNumByUnit(E2463,"衛")</f>
        <v>3</v>
      </c>
      <c r="M2463" t="str">
        <f t="shared" si="152"/>
        <v xml:space="preserve">新北市新莊區思源路  </v>
      </c>
      <c r="N2463" t="str">
        <f t="shared" si="153"/>
        <v>新北市</v>
      </c>
      <c r="O2463">
        <f t="shared" si="154"/>
        <v>98000</v>
      </c>
      <c r="P2463" t="str">
        <f>_xlfn.XLOOKUP(N2463,區隔!$B$3:$B$20,區隔!C$3:C$20,0)</f>
        <v>北部</v>
      </c>
      <c r="Q2463" t="str">
        <f>LOOKUP(C2463,區隔!$F$3:$F$5,區隔!$E$3:$E$5)</f>
        <v>大坪數</v>
      </c>
      <c r="R2463">
        <f t="shared" si="155"/>
        <v>30</v>
      </c>
    </row>
    <row r="2464" spans="1:18" x14ac:dyDescent="0.3">
      <c r="A2464" s="7" t="s">
        <v>4774</v>
      </c>
      <c r="B2464" t="s">
        <v>1</v>
      </c>
      <c r="C2464">
        <v>7</v>
      </c>
      <c r="D2464" t="s">
        <v>445</v>
      </c>
      <c r="E2464" t="s">
        <v>59</v>
      </c>
      <c r="F2464" t="s">
        <v>1605</v>
      </c>
      <c r="G2464" t="s">
        <v>2356</v>
      </c>
      <c r="H2464" t="str" cm="1">
        <f t="array" ref="H2464:I2464">_xlfn.TEXTSPLIT(SUBSTITUTE(D2464,"樓",""),"/",,,0)</f>
        <v>3</v>
      </c>
      <c r="I2464" t="str">
        <v>4</v>
      </c>
      <c r="J2464" cm="1">
        <f t="array" ref="J2464">GetNumByUnit(E2464,"房")</f>
        <v>1</v>
      </c>
      <c r="K2464" t="str" cm="1">
        <f t="array" ref="K2464">GetNumByUnit(E2464,"廳")</f>
        <v/>
      </c>
      <c r="L2464" cm="1">
        <f t="array" ref="L2464">GetNumByUnit(E2464,"衛")</f>
        <v>1</v>
      </c>
      <c r="M2464" t="str">
        <f t="shared" si="152"/>
        <v xml:space="preserve">台中市北屯區中清路二段  </v>
      </c>
      <c r="N2464" t="str">
        <f t="shared" si="153"/>
        <v>台中市</v>
      </c>
      <c r="O2464">
        <f t="shared" si="154"/>
        <v>13800</v>
      </c>
      <c r="P2464" t="str">
        <f>_xlfn.XLOOKUP(N2464,區隔!$B$3:$B$20,區隔!C$3:C$20,0)</f>
        <v>中部</v>
      </c>
      <c r="Q2464" t="str">
        <f>LOOKUP(C2464,區隔!$F$3:$F$5,區隔!$E$3:$E$5)</f>
        <v>小坪數</v>
      </c>
      <c r="R2464">
        <f t="shared" si="155"/>
        <v>10</v>
      </c>
    </row>
    <row r="2465" spans="1:18" x14ac:dyDescent="0.3">
      <c r="A2465" s="7" t="s">
        <v>4775</v>
      </c>
      <c r="B2465" t="s">
        <v>1</v>
      </c>
      <c r="C2465">
        <v>13.27</v>
      </c>
      <c r="D2465" t="s">
        <v>133</v>
      </c>
      <c r="E2465" t="s">
        <v>56</v>
      </c>
      <c r="F2465" t="s">
        <v>4776</v>
      </c>
      <c r="G2465" t="s">
        <v>331</v>
      </c>
      <c r="H2465" t="str" cm="1">
        <f t="array" ref="H2465:I2465">_xlfn.TEXTSPLIT(SUBSTITUTE(D2465,"樓",""),"/",,,0)</f>
        <v>7</v>
      </c>
      <c r="I2465" t="str">
        <v>14</v>
      </c>
      <c r="J2465" cm="1">
        <f t="array" ref="J2465">GetNumByUnit(E2465,"房")</f>
        <v>1</v>
      </c>
      <c r="K2465" cm="1">
        <f t="array" ref="K2465">GetNumByUnit(E2465,"廳")</f>
        <v>1</v>
      </c>
      <c r="L2465" cm="1">
        <f t="array" ref="L2465">GetNumByUnit(E2465,"衛")</f>
        <v>1</v>
      </c>
      <c r="M2465" t="str">
        <f t="shared" si="152"/>
        <v xml:space="preserve">新竹市新竹市中華路三段  </v>
      </c>
      <c r="N2465" t="str">
        <f t="shared" si="153"/>
        <v>新竹市</v>
      </c>
      <c r="O2465">
        <f t="shared" si="154"/>
        <v>15000</v>
      </c>
      <c r="P2465" t="str">
        <f>_xlfn.XLOOKUP(N2465,區隔!$B$3:$B$20,區隔!C$3:C$20,0)</f>
        <v>北部</v>
      </c>
      <c r="Q2465" t="str">
        <f>LOOKUP(C2465,區隔!$F$3:$F$5,區隔!$E$3:$E$5)</f>
        <v>小坪數</v>
      </c>
      <c r="R2465">
        <f t="shared" si="155"/>
        <v>20</v>
      </c>
    </row>
    <row r="2466" spans="1:18" x14ac:dyDescent="0.3">
      <c r="A2466" s="7" t="s">
        <v>4777</v>
      </c>
      <c r="B2466" t="s">
        <v>1</v>
      </c>
      <c r="C2466">
        <v>74.5</v>
      </c>
      <c r="D2466" t="s">
        <v>344</v>
      </c>
      <c r="E2466" t="s">
        <v>1201</v>
      </c>
      <c r="F2466" t="s">
        <v>2310</v>
      </c>
      <c r="G2466" t="s">
        <v>177</v>
      </c>
      <c r="H2466" t="str" cm="1">
        <f t="array" ref="H2466:I2466">_xlfn.TEXTSPLIT(SUBSTITUTE(D2466,"樓",""),"/",,,0)</f>
        <v>1-3</v>
      </c>
      <c r="I2466" t="str">
        <v>3</v>
      </c>
      <c r="J2466" t="str" cm="1">
        <f t="array" ref="J2466">GetNumByUnit(E2466,"房")</f>
        <v/>
      </c>
      <c r="K2466" cm="1">
        <f t="array" ref="K2466">GetNumByUnit(E2466,"廳")</f>
        <v>3</v>
      </c>
      <c r="L2466" cm="1">
        <f t="array" ref="L2466">GetNumByUnit(E2466,"衛")</f>
        <v>3</v>
      </c>
      <c r="M2466" t="str">
        <f t="shared" si="152"/>
        <v xml:space="preserve">高雄市三民區建國二路  </v>
      </c>
      <c r="N2466" t="str">
        <f t="shared" si="153"/>
        <v>高雄市</v>
      </c>
      <c r="O2466">
        <f t="shared" si="154"/>
        <v>38000</v>
      </c>
      <c r="P2466" t="str">
        <f>_xlfn.XLOOKUP(N2466,區隔!$B$3:$B$20,區隔!C$3:C$20,0)</f>
        <v>南部</v>
      </c>
      <c r="Q2466" t="str">
        <f>LOOKUP(C2466,區隔!$F$3:$F$5,區隔!$E$3:$E$5)</f>
        <v>大坪數</v>
      </c>
      <c r="R2466">
        <f t="shared" si="155"/>
        <v>10</v>
      </c>
    </row>
    <row r="2467" spans="1:18" x14ac:dyDescent="0.3">
      <c r="A2467" s="7" t="s">
        <v>4778</v>
      </c>
      <c r="B2467" t="s">
        <v>1</v>
      </c>
      <c r="C2467">
        <v>54.09</v>
      </c>
      <c r="D2467" t="s">
        <v>871</v>
      </c>
      <c r="E2467" t="s">
        <v>53</v>
      </c>
      <c r="F2467" t="s">
        <v>4779</v>
      </c>
      <c r="G2467" t="s">
        <v>89</v>
      </c>
      <c r="H2467" t="str" cm="1">
        <f t="array" ref="H2467:I2467">_xlfn.TEXTSPLIT(SUBSTITUTE(D2467,"樓",""),"/",,,0)</f>
        <v>7</v>
      </c>
      <c r="I2467" t="str">
        <v>13</v>
      </c>
      <c r="J2467" cm="1">
        <f t="array" ref="J2467">GetNumByUnit(E2467,"房")</f>
        <v>3</v>
      </c>
      <c r="K2467" cm="1">
        <f t="array" ref="K2467">GetNumByUnit(E2467,"廳")</f>
        <v>2</v>
      </c>
      <c r="L2467" cm="1">
        <f t="array" ref="L2467">GetNumByUnit(E2467,"衛")</f>
        <v>2</v>
      </c>
      <c r="M2467" t="str">
        <f t="shared" si="152"/>
        <v xml:space="preserve"> 桃園市中壢區永泰路  </v>
      </c>
      <c r="N2467" t="str">
        <f t="shared" si="153"/>
        <v>桃園市</v>
      </c>
      <c r="O2467">
        <f t="shared" si="154"/>
        <v>28000</v>
      </c>
      <c r="P2467" t="str">
        <f>_xlfn.XLOOKUP(N2467,區隔!$B$3:$B$20,區隔!C$3:C$20,0)</f>
        <v>北部</v>
      </c>
      <c r="Q2467" t="str">
        <f>LOOKUP(C2467,區隔!$F$3:$F$5,區隔!$E$3:$E$5)</f>
        <v>大坪數</v>
      </c>
      <c r="R2467">
        <f t="shared" si="155"/>
        <v>20</v>
      </c>
    </row>
    <row r="2468" spans="1:18" x14ac:dyDescent="0.3">
      <c r="A2468" s="7" t="s">
        <v>4780</v>
      </c>
      <c r="B2468" t="s">
        <v>1</v>
      </c>
      <c r="C2468">
        <v>80.31</v>
      </c>
      <c r="D2468" t="s">
        <v>546</v>
      </c>
      <c r="E2468" t="s">
        <v>53</v>
      </c>
      <c r="F2468" t="s">
        <v>4781</v>
      </c>
      <c r="G2468" t="s">
        <v>23</v>
      </c>
      <c r="H2468" t="str" cm="1">
        <f t="array" ref="H2468:I2468">_xlfn.TEXTSPLIT(SUBSTITUTE(D2468,"樓",""),"/",,,0)</f>
        <v>6</v>
      </c>
      <c r="I2468" t="str">
        <v>9</v>
      </c>
      <c r="J2468" cm="1">
        <f t="array" ref="J2468">GetNumByUnit(E2468,"房")</f>
        <v>3</v>
      </c>
      <c r="K2468" cm="1">
        <f t="array" ref="K2468">GetNumByUnit(E2468,"廳")</f>
        <v>2</v>
      </c>
      <c r="L2468" cm="1">
        <f t="array" ref="L2468">GetNumByUnit(E2468,"衛")</f>
        <v>2</v>
      </c>
      <c r="M2468" t="str">
        <f t="shared" si="152"/>
        <v xml:space="preserve">新北市淡水區紅樹林路  </v>
      </c>
      <c r="N2468" t="str">
        <f t="shared" si="153"/>
        <v>新北市</v>
      </c>
      <c r="O2468">
        <f t="shared" si="154"/>
        <v>40000</v>
      </c>
      <c r="P2468" t="str">
        <f>_xlfn.XLOOKUP(N2468,區隔!$B$3:$B$20,區隔!C$3:C$20,0)</f>
        <v>北部</v>
      </c>
      <c r="Q2468" t="str">
        <f>LOOKUP(C2468,區隔!$F$3:$F$5,區隔!$E$3:$E$5)</f>
        <v>大坪數</v>
      </c>
      <c r="R2468">
        <f t="shared" si="155"/>
        <v>10</v>
      </c>
    </row>
    <row r="2469" spans="1:18" x14ac:dyDescent="0.3">
      <c r="A2469" s="7" t="s">
        <v>4782</v>
      </c>
      <c r="B2469" t="s">
        <v>1</v>
      </c>
      <c r="C2469">
        <v>18.100000000000001</v>
      </c>
      <c r="D2469" t="s">
        <v>284</v>
      </c>
      <c r="E2469" t="s">
        <v>4783</v>
      </c>
      <c r="F2469" t="s">
        <v>4784</v>
      </c>
      <c r="G2469" t="s">
        <v>177</v>
      </c>
      <c r="H2469" t="str" cm="1">
        <f t="array" ref="H2469:I2469">_xlfn.TEXTSPLIT(SUBSTITUTE(D2469,"樓",""),"/",,,0)</f>
        <v>1-2</v>
      </c>
      <c r="I2469" t="str">
        <v>2</v>
      </c>
      <c r="J2469" cm="1">
        <f t="array" ref="J2469">GetNumByUnit(E2469,"房")</f>
        <v>5</v>
      </c>
      <c r="K2469" cm="1">
        <f t="array" ref="K2469">GetNumByUnit(E2469,"廳")</f>
        <v>2</v>
      </c>
      <c r="L2469" cm="1">
        <f t="array" ref="L2469">GetNumByUnit(E2469,"衛")</f>
        <v>2</v>
      </c>
      <c r="M2469" t="str">
        <f t="shared" si="152"/>
        <v xml:space="preserve">新北市土城區慶和街  </v>
      </c>
      <c r="N2469" t="str">
        <f t="shared" si="153"/>
        <v>新北市</v>
      </c>
      <c r="O2469">
        <f t="shared" si="154"/>
        <v>38000</v>
      </c>
      <c r="P2469" t="str">
        <f>_xlfn.XLOOKUP(N2469,區隔!$B$3:$B$20,區隔!C$3:C$20,0)</f>
        <v>北部</v>
      </c>
      <c r="Q2469" t="str">
        <f>LOOKUP(C2469,區隔!$F$3:$F$5,區隔!$E$3:$E$5)</f>
        <v>中坪數</v>
      </c>
      <c r="R2469">
        <f t="shared" si="155"/>
        <v>10</v>
      </c>
    </row>
    <row r="2470" spans="1:18" x14ac:dyDescent="0.3">
      <c r="A2470" s="7" t="s">
        <v>1397</v>
      </c>
      <c r="B2470" t="s">
        <v>1</v>
      </c>
      <c r="C2470">
        <v>15.56</v>
      </c>
      <c r="D2470" t="s">
        <v>64</v>
      </c>
      <c r="E2470" t="s">
        <v>56</v>
      </c>
      <c r="F2470" t="s">
        <v>1094</v>
      </c>
      <c r="G2470" t="s">
        <v>177</v>
      </c>
      <c r="H2470" t="str" cm="1">
        <f t="array" ref="H2470:I2470">_xlfn.TEXTSPLIT(SUBSTITUTE(D2470,"樓",""),"/",,,0)</f>
        <v>1</v>
      </c>
      <c r="I2470" t="str">
        <v>4</v>
      </c>
      <c r="J2470" cm="1">
        <f t="array" ref="J2470">GetNumByUnit(E2470,"房")</f>
        <v>1</v>
      </c>
      <c r="K2470" cm="1">
        <f t="array" ref="K2470">GetNumByUnit(E2470,"廳")</f>
        <v>1</v>
      </c>
      <c r="L2470" cm="1">
        <f t="array" ref="L2470">GetNumByUnit(E2470,"衛")</f>
        <v>1</v>
      </c>
      <c r="M2470" t="str">
        <f t="shared" si="152"/>
        <v xml:space="preserve">台北市士林區大北路  </v>
      </c>
      <c r="N2470" t="str">
        <f t="shared" si="153"/>
        <v>台北市</v>
      </c>
      <c r="O2470">
        <f t="shared" si="154"/>
        <v>38000</v>
      </c>
      <c r="P2470" t="str">
        <f>_xlfn.XLOOKUP(N2470,區隔!$B$3:$B$20,區隔!C$3:C$20,0)</f>
        <v>北部</v>
      </c>
      <c r="Q2470" t="str">
        <f>LOOKUP(C2470,區隔!$F$3:$F$5,區隔!$E$3:$E$5)</f>
        <v>中坪數</v>
      </c>
      <c r="R2470">
        <f t="shared" si="155"/>
        <v>10</v>
      </c>
    </row>
    <row r="2471" spans="1:18" x14ac:dyDescent="0.3">
      <c r="A2471" s="7" t="s">
        <v>4785</v>
      </c>
      <c r="B2471" t="s">
        <v>1</v>
      </c>
      <c r="C2471">
        <v>59.76</v>
      </c>
      <c r="D2471" t="s">
        <v>4786</v>
      </c>
      <c r="E2471" t="s">
        <v>4787</v>
      </c>
      <c r="F2471" t="s">
        <v>4788</v>
      </c>
      <c r="G2471" t="s">
        <v>26</v>
      </c>
      <c r="H2471" t="str" cm="1">
        <f t="array" ref="H2471:I2471">_xlfn.TEXTSPLIT(SUBSTITUTE(D2471,"樓",""),"/",,,0)</f>
        <v>15-16</v>
      </c>
      <c r="I2471" t="str">
        <v>24</v>
      </c>
      <c r="J2471" cm="1">
        <f t="array" ref="J2471">GetNumByUnit(E2471,"房")</f>
        <v>4</v>
      </c>
      <c r="K2471" cm="1">
        <f t="array" ref="K2471">GetNumByUnit(E2471,"廳")</f>
        <v>2</v>
      </c>
      <c r="L2471" cm="1">
        <f t="array" ref="L2471">GetNumByUnit(E2471,"衛")</f>
        <v>3</v>
      </c>
      <c r="M2471" t="str">
        <f t="shared" si="152"/>
        <v xml:space="preserve">台南市安平區慶平路  </v>
      </c>
      <c r="N2471" t="str">
        <f t="shared" si="153"/>
        <v>台南市</v>
      </c>
      <c r="O2471">
        <f t="shared" si="154"/>
        <v>32000</v>
      </c>
      <c r="P2471" t="str">
        <f>_xlfn.XLOOKUP(N2471,區隔!$B$3:$B$20,區隔!C$3:C$20,0)</f>
        <v>南部</v>
      </c>
      <c r="Q2471" t="str">
        <f>LOOKUP(C2471,區隔!$F$3:$F$5,區隔!$E$3:$E$5)</f>
        <v>大坪數</v>
      </c>
      <c r="R2471">
        <f t="shared" si="155"/>
        <v>30</v>
      </c>
    </row>
    <row r="2472" spans="1:18" x14ac:dyDescent="0.3">
      <c r="A2472" s="7" t="s">
        <v>4789</v>
      </c>
      <c r="B2472" t="s">
        <v>1</v>
      </c>
      <c r="C2472">
        <v>79.31</v>
      </c>
      <c r="D2472" t="s">
        <v>1787</v>
      </c>
      <c r="E2472" t="s">
        <v>66</v>
      </c>
      <c r="F2472" t="s">
        <v>1780</v>
      </c>
      <c r="G2472" t="s">
        <v>23</v>
      </c>
      <c r="H2472" t="str" cm="1">
        <f t="array" ref="H2472:I2472">_xlfn.TEXTSPLIT(SUBSTITUTE(D2472,"樓",""),"/",,,0)</f>
        <v>18</v>
      </c>
      <c r="I2472" t="str">
        <v>24</v>
      </c>
      <c r="J2472" cm="1">
        <f t="array" ref="J2472">GetNumByUnit(E2472,"房")</f>
        <v>4</v>
      </c>
      <c r="K2472" cm="1">
        <f t="array" ref="K2472">GetNumByUnit(E2472,"廳")</f>
        <v>2</v>
      </c>
      <c r="L2472" cm="1">
        <f t="array" ref="L2472">GetNumByUnit(E2472,"衛")</f>
        <v>2</v>
      </c>
      <c r="M2472" t="str">
        <f t="shared" si="152"/>
        <v xml:space="preserve">台中市西屯區臺灣大道三段  </v>
      </c>
      <c r="N2472" t="str">
        <f t="shared" si="153"/>
        <v>台中市</v>
      </c>
      <c r="O2472">
        <f t="shared" si="154"/>
        <v>40000</v>
      </c>
      <c r="P2472" t="str">
        <f>_xlfn.XLOOKUP(N2472,區隔!$B$3:$B$20,區隔!C$3:C$20,0)</f>
        <v>中部</v>
      </c>
      <c r="Q2472" t="str">
        <f>LOOKUP(C2472,區隔!$F$3:$F$5,區隔!$E$3:$E$5)</f>
        <v>大坪數</v>
      </c>
      <c r="R2472">
        <f t="shared" si="155"/>
        <v>30</v>
      </c>
    </row>
    <row r="2473" spans="1:18" x14ac:dyDescent="0.3">
      <c r="A2473" s="7" t="s">
        <v>4790</v>
      </c>
      <c r="B2473" t="s">
        <v>1</v>
      </c>
      <c r="C2473">
        <v>42.69</v>
      </c>
      <c r="D2473" t="s">
        <v>220</v>
      </c>
      <c r="E2473" t="s">
        <v>260</v>
      </c>
      <c r="F2473" t="s">
        <v>4791</v>
      </c>
      <c r="G2473" t="s">
        <v>243</v>
      </c>
      <c r="H2473" t="str" cm="1">
        <f t="array" ref="H2473:I2473">_xlfn.TEXTSPLIT(SUBSTITUTE(D2473,"樓",""),"/",,,0)</f>
        <v>2</v>
      </c>
      <c r="I2473" t="str">
        <v>4</v>
      </c>
      <c r="J2473" cm="1">
        <f t="array" ref="J2473">GetNumByUnit(E2473,"房")</f>
        <v>1</v>
      </c>
      <c r="K2473" cm="1">
        <f t="array" ref="K2473">GetNumByUnit(E2473,"廳")</f>
        <v>2</v>
      </c>
      <c r="L2473" cm="1">
        <f t="array" ref="L2473">GetNumByUnit(E2473,"衛")</f>
        <v>2</v>
      </c>
      <c r="M2473" t="str">
        <f t="shared" si="152"/>
        <v xml:space="preserve">台南市善化區公園路  </v>
      </c>
      <c r="N2473" t="str">
        <f t="shared" si="153"/>
        <v>台南市</v>
      </c>
      <c r="O2473">
        <f t="shared" si="154"/>
        <v>30000</v>
      </c>
      <c r="P2473" t="str">
        <f>_xlfn.XLOOKUP(N2473,區隔!$B$3:$B$20,區隔!C$3:C$20,0)</f>
        <v>南部</v>
      </c>
      <c r="Q2473" t="str">
        <f>LOOKUP(C2473,區隔!$F$3:$F$5,區隔!$E$3:$E$5)</f>
        <v>大坪數</v>
      </c>
      <c r="R2473">
        <f t="shared" si="155"/>
        <v>10</v>
      </c>
    </row>
    <row r="2474" spans="1:18" x14ac:dyDescent="0.3">
      <c r="A2474" s="7" t="s">
        <v>4792</v>
      </c>
      <c r="B2474" t="s">
        <v>1</v>
      </c>
      <c r="C2474">
        <v>27.98</v>
      </c>
      <c r="D2474" t="s">
        <v>60</v>
      </c>
      <c r="E2474" t="s">
        <v>4793</v>
      </c>
      <c r="F2474" t="s">
        <v>4791</v>
      </c>
      <c r="G2474" t="s">
        <v>493</v>
      </c>
      <c r="H2474" t="str" cm="1">
        <f t="array" ref="H2474:I2474">_xlfn.TEXTSPLIT(SUBSTITUTE(D2474,"樓",""),"/",,,0)</f>
        <v>4</v>
      </c>
      <c r="I2474" t="str">
        <v>5</v>
      </c>
      <c r="J2474" cm="1">
        <f t="array" ref="J2474">GetNumByUnit(E2474,"房")</f>
        <v>3</v>
      </c>
      <c r="K2474" t="str" cm="1">
        <f t="array" ref="K2474">GetNumByUnit(E2474,"廳")</f>
        <v/>
      </c>
      <c r="L2474" cm="1">
        <f t="array" ref="L2474">GetNumByUnit(E2474,"衛")</f>
        <v>3</v>
      </c>
      <c r="M2474" t="str">
        <f t="shared" si="152"/>
        <v xml:space="preserve">台南市善化區公園路  </v>
      </c>
      <c r="N2474" t="str">
        <f t="shared" si="153"/>
        <v>台南市</v>
      </c>
      <c r="O2474">
        <f t="shared" si="154"/>
        <v>20000</v>
      </c>
      <c r="P2474" t="str">
        <f>_xlfn.XLOOKUP(N2474,區隔!$B$3:$B$20,區隔!C$3:C$20,0)</f>
        <v>南部</v>
      </c>
      <c r="Q2474" t="str">
        <f>LOOKUP(C2474,區隔!$F$3:$F$5,區隔!$E$3:$E$5)</f>
        <v>中坪數</v>
      </c>
      <c r="R2474">
        <f t="shared" si="155"/>
        <v>10</v>
      </c>
    </row>
    <row r="2475" spans="1:18" x14ac:dyDescent="0.3">
      <c r="A2475" s="7" t="s">
        <v>1401</v>
      </c>
      <c r="B2475" t="s">
        <v>1</v>
      </c>
      <c r="C2475">
        <v>47.36</v>
      </c>
      <c r="D2475" t="s">
        <v>340</v>
      </c>
      <c r="E2475" t="s">
        <v>347</v>
      </c>
      <c r="F2475" t="s">
        <v>1402</v>
      </c>
      <c r="G2475" t="s">
        <v>444</v>
      </c>
      <c r="H2475" t="str" cm="1">
        <f t="array" ref="H2475:I2475">_xlfn.TEXTSPLIT(SUBSTITUTE(D2475,"樓",""),"/",,,0)</f>
        <v>1-2</v>
      </c>
      <c r="I2475" t="str">
        <v>15</v>
      </c>
      <c r="J2475" t="str" cm="1">
        <f t="array" ref="J2475">GetNumByUnit(E2475,"房")</f>
        <v/>
      </c>
      <c r="K2475" cm="1">
        <f t="array" ref="K2475">GetNumByUnit(E2475,"廳")</f>
        <v>2</v>
      </c>
      <c r="L2475" cm="1">
        <f t="array" ref="L2475">GetNumByUnit(E2475,"衛")</f>
        <v>1</v>
      </c>
      <c r="M2475" t="str">
        <f t="shared" si="152"/>
        <v xml:space="preserve">台北市大同區歸綏街  </v>
      </c>
      <c r="N2475" t="str">
        <f t="shared" si="153"/>
        <v>台北市</v>
      </c>
      <c r="O2475">
        <f t="shared" si="154"/>
        <v>85000</v>
      </c>
      <c r="P2475" t="str">
        <f>_xlfn.XLOOKUP(N2475,區隔!$B$3:$B$20,區隔!C$3:C$20,0)</f>
        <v>北部</v>
      </c>
      <c r="Q2475" t="str">
        <f>LOOKUP(C2475,區隔!$F$3:$F$5,區隔!$E$3:$E$5)</f>
        <v>大坪數</v>
      </c>
      <c r="R2475">
        <f t="shared" si="155"/>
        <v>20</v>
      </c>
    </row>
    <row r="2476" spans="1:18" x14ac:dyDescent="0.3">
      <c r="A2476" s="7" t="s">
        <v>4794</v>
      </c>
      <c r="B2476" t="s">
        <v>1</v>
      </c>
      <c r="C2476">
        <v>20.04</v>
      </c>
      <c r="D2476" t="s">
        <v>284</v>
      </c>
      <c r="E2476" t="s">
        <v>187</v>
      </c>
      <c r="F2476" t="s">
        <v>4795</v>
      </c>
      <c r="G2476" t="s">
        <v>228</v>
      </c>
      <c r="H2476" t="str" cm="1">
        <f t="array" ref="H2476:I2476">_xlfn.TEXTSPLIT(SUBSTITUTE(D2476,"樓",""),"/",,,0)</f>
        <v>1-2</v>
      </c>
      <c r="I2476" t="str">
        <v>2</v>
      </c>
      <c r="J2476" cm="1">
        <f t="array" ref="J2476">GetNumByUnit(E2476,"房")</f>
        <v>3</v>
      </c>
      <c r="K2476" cm="1">
        <f t="array" ref="K2476">GetNumByUnit(E2476,"廳")</f>
        <v>2</v>
      </c>
      <c r="L2476" cm="1">
        <f t="array" ref="L2476">GetNumByUnit(E2476,"衛")</f>
        <v>1</v>
      </c>
      <c r="M2476" t="str">
        <f t="shared" si="152"/>
        <v xml:space="preserve">新北市中和區中興街  </v>
      </c>
      <c r="N2476" t="str">
        <f t="shared" si="153"/>
        <v>新北市</v>
      </c>
      <c r="O2476">
        <f t="shared" si="154"/>
        <v>35000</v>
      </c>
      <c r="P2476" t="str">
        <f>_xlfn.XLOOKUP(N2476,區隔!$B$3:$B$20,區隔!C$3:C$20,0)</f>
        <v>北部</v>
      </c>
      <c r="Q2476" t="str">
        <f>LOOKUP(C2476,區隔!$F$3:$F$5,區隔!$E$3:$E$5)</f>
        <v>中坪數</v>
      </c>
      <c r="R2476">
        <f t="shared" si="155"/>
        <v>10</v>
      </c>
    </row>
    <row r="2477" spans="1:18" x14ac:dyDescent="0.3">
      <c r="A2477" s="7" t="s">
        <v>1403</v>
      </c>
      <c r="B2477" t="s">
        <v>1</v>
      </c>
      <c r="C2477">
        <v>37.590000000000003</v>
      </c>
      <c r="D2477" t="s">
        <v>616</v>
      </c>
      <c r="E2477" t="s">
        <v>53</v>
      </c>
      <c r="F2477" t="s">
        <v>1404</v>
      </c>
      <c r="G2477" t="s">
        <v>3</v>
      </c>
      <c r="H2477" t="str" cm="1">
        <f t="array" ref="H2477:I2477">_xlfn.TEXTSPLIT(SUBSTITUTE(D2477,"樓",""),"/",,,0)</f>
        <v>8</v>
      </c>
      <c r="I2477" t="str">
        <v>14</v>
      </c>
      <c r="J2477" cm="1">
        <f t="array" ref="J2477">GetNumByUnit(E2477,"房")</f>
        <v>3</v>
      </c>
      <c r="K2477" cm="1">
        <f t="array" ref="K2477">GetNumByUnit(E2477,"廳")</f>
        <v>2</v>
      </c>
      <c r="L2477" cm="1">
        <f t="array" ref="L2477">GetNumByUnit(E2477,"衛")</f>
        <v>2</v>
      </c>
      <c r="M2477" t="str">
        <f t="shared" si="152"/>
        <v xml:space="preserve"> 台北市內湖區內湖路一段  </v>
      </c>
      <c r="N2477" t="str">
        <f t="shared" si="153"/>
        <v>台北市</v>
      </c>
      <c r="O2477">
        <f t="shared" si="154"/>
        <v>55000</v>
      </c>
      <c r="P2477" t="str">
        <f>_xlfn.XLOOKUP(N2477,區隔!$B$3:$B$20,區隔!C$3:C$20,0)</f>
        <v>北部</v>
      </c>
      <c r="Q2477" t="str">
        <f>LOOKUP(C2477,區隔!$F$3:$F$5,區隔!$E$3:$E$5)</f>
        <v>大坪數</v>
      </c>
      <c r="R2477">
        <f t="shared" si="155"/>
        <v>20</v>
      </c>
    </row>
    <row r="2478" spans="1:18" x14ac:dyDescent="0.3">
      <c r="A2478" s="7" t="s">
        <v>1405</v>
      </c>
      <c r="B2478" t="s">
        <v>1</v>
      </c>
      <c r="C2478">
        <v>28.23</v>
      </c>
      <c r="D2478" t="s">
        <v>442</v>
      </c>
      <c r="E2478" t="s">
        <v>781</v>
      </c>
      <c r="F2478" t="s">
        <v>425</v>
      </c>
      <c r="G2478" t="s">
        <v>210</v>
      </c>
      <c r="H2478" t="str" cm="1">
        <f t="array" ref="H2478:I2478">_xlfn.TEXTSPLIT(SUBSTITUTE(D2478,"樓",""),"/",,,0)</f>
        <v>5</v>
      </c>
      <c r="I2478" t="str">
        <v>7</v>
      </c>
      <c r="J2478" cm="1">
        <f t="array" ref="J2478">GetNumByUnit(E2478,"房")</f>
        <v>3</v>
      </c>
      <c r="K2478" cm="1">
        <f t="array" ref="K2478">GetNumByUnit(E2478,"廳")</f>
        <v>2</v>
      </c>
      <c r="L2478" cm="1">
        <f t="array" ref="L2478">GetNumByUnit(E2478,"衛")</f>
        <v>1</v>
      </c>
      <c r="M2478" t="str">
        <f t="shared" si="152"/>
        <v xml:space="preserve">台北市信義區基隆路二段  </v>
      </c>
      <c r="N2478" t="str">
        <f t="shared" si="153"/>
        <v>台北市</v>
      </c>
      <c r="O2478">
        <f t="shared" si="154"/>
        <v>50000</v>
      </c>
      <c r="P2478" t="str">
        <f>_xlfn.XLOOKUP(N2478,區隔!$B$3:$B$20,區隔!C$3:C$20,0)</f>
        <v>北部</v>
      </c>
      <c r="Q2478" t="str">
        <f>LOOKUP(C2478,區隔!$F$3:$F$5,區隔!$E$3:$E$5)</f>
        <v>中坪數</v>
      </c>
      <c r="R2478">
        <f t="shared" si="155"/>
        <v>10</v>
      </c>
    </row>
    <row r="2479" spans="1:18" x14ac:dyDescent="0.3">
      <c r="A2479" s="7" t="s">
        <v>1407</v>
      </c>
      <c r="B2479" t="s">
        <v>1</v>
      </c>
      <c r="C2479">
        <v>153.97</v>
      </c>
      <c r="D2479" t="s">
        <v>1408</v>
      </c>
      <c r="E2479" t="s">
        <v>183</v>
      </c>
      <c r="F2479" t="s">
        <v>1409</v>
      </c>
      <c r="G2479" t="s">
        <v>1241</v>
      </c>
      <c r="H2479" t="str" cm="1">
        <f t="array" ref="H2479:I2479">_xlfn.TEXTSPLIT(SUBSTITUTE(D2479,"樓",""),"/",,,0)</f>
        <v>21-22</v>
      </c>
      <c r="I2479" t="str">
        <v>22</v>
      </c>
      <c r="J2479" cm="1">
        <f t="array" ref="J2479">GetNumByUnit(E2479,"房")</f>
        <v>4</v>
      </c>
      <c r="K2479" cm="1">
        <f t="array" ref="K2479">GetNumByUnit(E2479,"廳")</f>
        <v>2</v>
      </c>
      <c r="L2479" cm="1">
        <f t="array" ref="L2479">GetNumByUnit(E2479,"衛")</f>
        <v>3</v>
      </c>
      <c r="M2479" t="str">
        <f t="shared" si="152"/>
        <v xml:space="preserve"> 台北市內湖區金湖路  </v>
      </c>
      <c r="N2479" t="str">
        <f t="shared" si="153"/>
        <v>台北市</v>
      </c>
      <c r="O2479">
        <f t="shared" si="154"/>
        <v>350000</v>
      </c>
      <c r="P2479" t="str">
        <f>_xlfn.XLOOKUP(N2479,區隔!$B$3:$B$20,區隔!C$3:C$20,0)</f>
        <v>北部</v>
      </c>
      <c r="Q2479" t="str">
        <f>LOOKUP(C2479,區隔!$F$3:$F$5,區隔!$E$3:$E$5)</f>
        <v>大坪數</v>
      </c>
      <c r="R2479">
        <f t="shared" si="155"/>
        <v>30</v>
      </c>
    </row>
    <row r="2480" spans="1:18" x14ac:dyDescent="0.3">
      <c r="A2480" s="7" t="s">
        <v>4796</v>
      </c>
      <c r="B2480" t="s">
        <v>1</v>
      </c>
      <c r="C2480">
        <v>32.520000000000003</v>
      </c>
      <c r="D2480" t="s">
        <v>344</v>
      </c>
      <c r="E2480" t="s">
        <v>4797</v>
      </c>
      <c r="F2480" t="s">
        <v>1844</v>
      </c>
      <c r="G2480" t="s">
        <v>228</v>
      </c>
      <c r="H2480" t="str" cm="1">
        <f t="array" ref="H2480:I2480">_xlfn.TEXTSPLIT(SUBSTITUTE(D2480,"樓",""),"/",,,0)</f>
        <v>1-3</v>
      </c>
      <c r="I2480" t="str">
        <v>3</v>
      </c>
      <c r="J2480" cm="1">
        <f t="array" ref="J2480">GetNumByUnit(E2480,"房")</f>
        <v>4</v>
      </c>
      <c r="K2480" cm="1">
        <f t="array" ref="K2480">GetNumByUnit(E2480,"廳")</f>
        <v>5</v>
      </c>
      <c r="L2480" cm="1">
        <f t="array" ref="L2480">GetNumByUnit(E2480,"衛")</f>
        <v>3</v>
      </c>
      <c r="M2480" t="str">
        <f t="shared" si="152"/>
        <v xml:space="preserve">高雄市三民區建工路  </v>
      </c>
      <c r="N2480" t="str">
        <f t="shared" si="153"/>
        <v>高雄市</v>
      </c>
      <c r="O2480">
        <f t="shared" si="154"/>
        <v>35000</v>
      </c>
      <c r="P2480" t="str">
        <f>_xlfn.XLOOKUP(N2480,區隔!$B$3:$B$20,區隔!C$3:C$20,0)</f>
        <v>南部</v>
      </c>
      <c r="Q2480" t="str">
        <f>LOOKUP(C2480,區隔!$F$3:$F$5,區隔!$E$3:$E$5)</f>
        <v>大坪數</v>
      </c>
      <c r="R2480">
        <f t="shared" si="155"/>
        <v>10</v>
      </c>
    </row>
    <row r="2481" spans="1:18" x14ac:dyDescent="0.3">
      <c r="A2481" s="7" t="s">
        <v>1410</v>
      </c>
      <c r="B2481" t="s">
        <v>1</v>
      </c>
      <c r="C2481">
        <v>39.97</v>
      </c>
      <c r="D2481" t="s">
        <v>81</v>
      </c>
      <c r="E2481" t="s">
        <v>61</v>
      </c>
      <c r="F2481" t="s">
        <v>884</v>
      </c>
      <c r="G2481" t="s">
        <v>250</v>
      </c>
      <c r="H2481" t="str" cm="1">
        <f t="array" ref="H2481:I2481">_xlfn.TEXTSPLIT(SUBSTITUTE(D2481,"樓",""),"/",,,0)</f>
        <v>4</v>
      </c>
      <c r="I2481" t="str">
        <v>14</v>
      </c>
      <c r="J2481" cm="1">
        <f t="array" ref="J2481">GetNumByUnit(E2481,"房")</f>
        <v>2</v>
      </c>
      <c r="K2481" cm="1">
        <f t="array" ref="K2481">GetNumByUnit(E2481,"廳")</f>
        <v>2</v>
      </c>
      <c r="L2481" cm="1">
        <f t="array" ref="L2481">GetNumByUnit(E2481,"衛")</f>
        <v>1</v>
      </c>
      <c r="M2481" t="str">
        <f t="shared" si="152"/>
        <v xml:space="preserve">台北市士林區中山北路六段  </v>
      </c>
      <c r="N2481" t="str">
        <f t="shared" si="153"/>
        <v>台北市</v>
      </c>
      <c r="O2481">
        <f t="shared" si="154"/>
        <v>75000</v>
      </c>
      <c r="P2481" t="str">
        <f>_xlfn.XLOOKUP(N2481,區隔!$B$3:$B$20,區隔!C$3:C$20,0)</f>
        <v>北部</v>
      </c>
      <c r="Q2481" t="str">
        <f>LOOKUP(C2481,區隔!$F$3:$F$5,區隔!$E$3:$E$5)</f>
        <v>大坪數</v>
      </c>
      <c r="R2481">
        <f t="shared" si="155"/>
        <v>20</v>
      </c>
    </row>
    <row r="2482" spans="1:18" x14ac:dyDescent="0.3">
      <c r="A2482" s="7" t="s">
        <v>1411</v>
      </c>
      <c r="B2482" t="s">
        <v>1</v>
      </c>
      <c r="C2482">
        <v>41.18</v>
      </c>
      <c r="D2482" t="s">
        <v>226</v>
      </c>
      <c r="E2482" t="s">
        <v>53</v>
      </c>
      <c r="F2482" t="s">
        <v>1412</v>
      </c>
      <c r="G2482" t="s">
        <v>112</v>
      </c>
      <c r="H2482" t="str" cm="1">
        <f t="array" ref="H2482:I2482">_xlfn.TEXTSPLIT(SUBSTITUTE(D2482,"樓",""),"/",,,0)</f>
        <v>7</v>
      </c>
      <c r="I2482" t="str">
        <v>7</v>
      </c>
      <c r="J2482" cm="1">
        <f t="array" ref="J2482">GetNumByUnit(E2482,"房")</f>
        <v>3</v>
      </c>
      <c r="K2482" cm="1">
        <f t="array" ref="K2482">GetNumByUnit(E2482,"廳")</f>
        <v>2</v>
      </c>
      <c r="L2482" cm="1">
        <f t="array" ref="L2482">GetNumByUnit(E2482,"衛")</f>
        <v>2</v>
      </c>
      <c r="M2482" t="str">
        <f t="shared" si="152"/>
        <v xml:space="preserve"> 台北市北投區中山北路七段  </v>
      </c>
      <c r="N2482" t="str">
        <f t="shared" si="153"/>
        <v>台北市</v>
      </c>
      <c r="O2482">
        <f t="shared" si="154"/>
        <v>60000</v>
      </c>
      <c r="P2482" t="str">
        <f>_xlfn.XLOOKUP(N2482,區隔!$B$3:$B$20,區隔!C$3:C$20,0)</f>
        <v>北部</v>
      </c>
      <c r="Q2482" t="str">
        <f>LOOKUP(C2482,區隔!$F$3:$F$5,區隔!$E$3:$E$5)</f>
        <v>大坪數</v>
      </c>
      <c r="R2482">
        <f t="shared" si="155"/>
        <v>10</v>
      </c>
    </row>
    <row r="2483" spans="1:18" x14ac:dyDescent="0.3">
      <c r="A2483" s="7" t="s">
        <v>1413</v>
      </c>
      <c r="B2483" t="s">
        <v>1</v>
      </c>
      <c r="C2483">
        <v>72.39</v>
      </c>
      <c r="D2483" t="s">
        <v>432</v>
      </c>
      <c r="E2483" t="s">
        <v>1109</v>
      </c>
      <c r="F2483" t="s">
        <v>696</v>
      </c>
      <c r="G2483" t="s">
        <v>277</v>
      </c>
      <c r="H2483" t="str" cm="1">
        <f t="array" ref="H2483:I2483">_xlfn.TEXTSPLIT(SUBSTITUTE(D2483,"樓",""),"/",,,0)</f>
        <v>7</v>
      </c>
      <c r="I2483" t="str">
        <v>12</v>
      </c>
      <c r="J2483" cm="1">
        <f t="array" ref="J2483">GetNumByUnit(E2483,"房")</f>
        <v>5</v>
      </c>
      <c r="K2483" cm="1">
        <f t="array" ref="K2483">GetNumByUnit(E2483,"廳")</f>
        <v>2</v>
      </c>
      <c r="L2483" cm="1">
        <f t="array" ref="L2483">GetNumByUnit(E2483,"衛")</f>
        <v>2</v>
      </c>
      <c r="M2483" t="str">
        <f t="shared" si="152"/>
        <v xml:space="preserve">台北市內湖區行善路  </v>
      </c>
      <c r="N2483" t="str">
        <f t="shared" si="153"/>
        <v>台北市</v>
      </c>
      <c r="O2483">
        <f t="shared" si="154"/>
        <v>120000</v>
      </c>
      <c r="P2483" t="str">
        <f>_xlfn.XLOOKUP(N2483,區隔!$B$3:$B$20,區隔!C$3:C$20,0)</f>
        <v>北部</v>
      </c>
      <c r="Q2483" t="str">
        <f>LOOKUP(C2483,區隔!$F$3:$F$5,區隔!$E$3:$E$5)</f>
        <v>大坪數</v>
      </c>
      <c r="R2483">
        <f t="shared" si="155"/>
        <v>20</v>
      </c>
    </row>
    <row r="2484" spans="1:18" x14ac:dyDescent="0.3">
      <c r="A2484" s="7" t="s">
        <v>4798</v>
      </c>
      <c r="B2484" t="s">
        <v>1</v>
      </c>
      <c r="C2484">
        <v>35.54</v>
      </c>
      <c r="D2484" t="s">
        <v>74</v>
      </c>
      <c r="E2484" t="s">
        <v>61</v>
      </c>
      <c r="F2484" t="s">
        <v>4799</v>
      </c>
      <c r="G2484" t="s">
        <v>228</v>
      </c>
      <c r="H2484" t="str" cm="1">
        <f t="array" ref="H2484:I2484">_xlfn.TEXTSPLIT(SUBSTITUTE(D2484,"樓",""),"/",,,0)</f>
        <v>1</v>
      </c>
      <c r="I2484" t="str">
        <v>14</v>
      </c>
      <c r="J2484" cm="1">
        <f t="array" ref="J2484">GetNumByUnit(E2484,"房")</f>
        <v>2</v>
      </c>
      <c r="K2484" cm="1">
        <f t="array" ref="K2484">GetNumByUnit(E2484,"廳")</f>
        <v>2</v>
      </c>
      <c r="L2484" cm="1">
        <f t="array" ref="L2484">GetNumByUnit(E2484,"衛")</f>
        <v>1</v>
      </c>
      <c r="M2484" t="str">
        <f t="shared" si="152"/>
        <v xml:space="preserve"> 台南市仁德區崇聖路一段  </v>
      </c>
      <c r="N2484" t="str">
        <f t="shared" si="153"/>
        <v>台南市</v>
      </c>
      <c r="O2484">
        <f t="shared" si="154"/>
        <v>35000</v>
      </c>
      <c r="P2484" t="str">
        <f>_xlfn.XLOOKUP(N2484,區隔!$B$3:$B$20,區隔!C$3:C$20,0)</f>
        <v>南部</v>
      </c>
      <c r="Q2484" t="str">
        <f>LOOKUP(C2484,區隔!$F$3:$F$5,區隔!$E$3:$E$5)</f>
        <v>大坪數</v>
      </c>
      <c r="R2484">
        <f t="shared" si="155"/>
        <v>20</v>
      </c>
    </row>
    <row r="2485" spans="1:18" x14ac:dyDescent="0.3">
      <c r="A2485" s="7" t="s">
        <v>4800</v>
      </c>
      <c r="B2485" t="s">
        <v>1</v>
      </c>
      <c r="C2485">
        <v>37.880000000000003</v>
      </c>
      <c r="D2485" t="s">
        <v>62</v>
      </c>
      <c r="E2485" t="s">
        <v>379</v>
      </c>
      <c r="F2485" t="s">
        <v>3878</v>
      </c>
      <c r="G2485" t="s">
        <v>562</v>
      </c>
      <c r="H2485" t="str" cm="1">
        <f t="array" ref="H2485:I2485">_xlfn.TEXTSPLIT(SUBSTITUTE(D2485,"樓",""),"/",,,0)</f>
        <v>8</v>
      </c>
      <c r="I2485" t="str">
        <v>12</v>
      </c>
      <c r="J2485" cm="1">
        <f t="array" ref="J2485">GetNumByUnit(E2485,"房")</f>
        <v>3</v>
      </c>
      <c r="K2485" cm="1">
        <f t="array" ref="K2485">GetNumByUnit(E2485,"廳")</f>
        <v>1</v>
      </c>
      <c r="L2485" cm="1">
        <f t="array" ref="L2485">GetNumByUnit(E2485,"衛")</f>
        <v>2</v>
      </c>
      <c r="M2485" t="str">
        <f t="shared" si="152"/>
        <v xml:space="preserve">台南市中西區金華路三段  </v>
      </c>
      <c r="N2485" t="str">
        <f t="shared" si="153"/>
        <v>台南市</v>
      </c>
      <c r="O2485">
        <f t="shared" si="154"/>
        <v>21000</v>
      </c>
      <c r="P2485" t="str">
        <f>_xlfn.XLOOKUP(N2485,區隔!$B$3:$B$20,區隔!C$3:C$20,0)</f>
        <v>南部</v>
      </c>
      <c r="Q2485" t="str">
        <f>LOOKUP(C2485,區隔!$F$3:$F$5,區隔!$E$3:$E$5)</f>
        <v>大坪數</v>
      </c>
      <c r="R2485">
        <f t="shared" si="155"/>
        <v>20</v>
      </c>
    </row>
    <row r="2486" spans="1:18" x14ac:dyDescent="0.3">
      <c r="A2486" s="7" t="s">
        <v>1414</v>
      </c>
      <c r="B2486" t="s">
        <v>1</v>
      </c>
      <c r="C2486">
        <v>54.34</v>
      </c>
      <c r="D2486" t="s">
        <v>771</v>
      </c>
      <c r="E2486" t="s">
        <v>66</v>
      </c>
      <c r="F2486" t="s">
        <v>1415</v>
      </c>
      <c r="G2486" t="s">
        <v>30</v>
      </c>
      <c r="H2486" t="str" cm="1">
        <f t="array" ref="H2486:I2486">_xlfn.TEXTSPLIT(SUBSTITUTE(D2486,"樓",""),"/",,,0)</f>
        <v>2</v>
      </c>
      <c r="I2486" t="str">
        <v>15</v>
      </c>
      <c r="J2486" cm="1">
        <f t="array" ref="J2486">GetNumByUnit(E2486,"房")</f>
        <v>4</v>
      </c>
      <c r="K2486" cm="1">
        <f t="array" ref="K2486">GetNumByUnit(E2486,"廳")</f>
        <v>2</v>
      </c>
      <c r="L2486" cm="1">
        <f t="array" ref="L2486">GetNumByUnit(E2486,"衛")</f>
        <v>2</v>
      </c>
      <c r="M2486" t="str">
        <f t="shared" si="152"/>
        <v xml:space="preserve"> 台北市士林區華齡街  </v>
      </c>
      <c r="N2486" t="str">
        <f t="shared" si="153"/>
        <v>台北市</v>
      </c>
      <c r="O2486">
        <f t="shared" si="154"/>
        <v>65000</v>
      </c>
      <c r="P2486" t="str">
        <f>_xlfn.XLOOKUP(N2486,區隔!$B$3:$B$20,區隔!C$3:C$20,0)</f>
        <v>北部</v>
      </c>
      <c r="Q2486" t="str">
        <f>LOOKUP(C2486,區隔!$F$3:$F$5,區隔!$E$3:$E$5)</f>
        <v>大坪數</v>
      </c>
      <c r="R2486">
        <f t="shared" si="155"/>
        <v>20</v>
      </c>
    </row>
    <row r="2487" spans="1:18" x14ac:dyDescent="0.3">
      <c r="A2487" s="7" t="s">
        <v>1416</v>
      </c>
      <c r="B2487" t="s">
        <v>1</v>
      </c>
      <c r="C2487">
        <v>54.93</v>
      </c>
      <c r="D2487" t="s">
        <v>324</v>
      </c>
      <c r="E2487" t="s">
        <v>53</v>
      </c>
      <c r="F2487" t="s">
        <v>319</v>
      </c>
      <c r="G2487" t="s">
        <v>153</v>
      </c>
      <c r="H2487" t="str" cm="1">
        <f t="array" ref="H2487:I2487">_xlfn.TEXTSPLIT(SUBSTITUTE(D2487,"樓",""),"/",,,0)</f>
        <v>9</v>
      </c>
      <c r="I2487" t="str">
        <v>14</v>
      </c>
      <c r="J2487" cm="1">
        <f t="array" ref="J2487">GetNumByUnit(E2487,"房")</f>
        <v>3</v>
      </c>
      <c r="K2487" cm="1">
        <f t="array" ref="K2487">GetNumByUnit(E2487,"廳")</f>
        <v>2</v>
      </c>
      <c r="L2487" cm="1">
        <f t="array" ref="L2487">GetNumByUnit(E2487,"衛")</f>
        <v>2</v>
      </c>
      <c r="M2487" t="str">
        <f t="shared" si="152"/>
        <v xml:space="preserve">台北市南港區重陽路  </v>
      </c>
      <c r="N2487" t="str">
        <f t="shared" si="153"/>
        <v>台北市</v>
      </c>
      <c r="O2487">
        <f t="shared" si="154"/>
        <v>100000</v>
      </c>
      <c r="P2487" t="str">
        <f>_xlfn.XLOOKUP(N2487,區隔!$B$3:$B$20,區隔!C$3:C$20,0)</f>
        <v>北部</v>
      </c>
      <c r="Q2487" t="str">
        <f>LOOKUP(C2487,區隔!$F$3:$F$5,區隔!$E$3:$E$5)</f>
        <v>大坪數</v>
      </c>
      <c r="R2487">
        <f t="shared" si="155"/>
        <v>20</v>
      </c>
    </row>
    <row r="2488" spans="1:18" x14ac:dyDescent="0.3">
      <c r="A2488" s="7" t="s">
        <v>4801</v>
      </c>
      <c r="B2488" t="s">
        <v>1</v>
      </c>
      <c r="C2488">
        <v>53.73</v>
      </c>
      <c r="D2488" t="s">
        <v>1064</v>
      </c>
      <c r="E2488" t="s">
        <v>53</v>
      </c>
      <c r="F2488" t="s">
        <v>1496</v>
      </c>
      <c r="G2488" t="s">
        <v>482</v>
      </c>
      <c r="H2488" t="str" cm="1">
        <f t="array" ref="H2488:I2488">_xlfn.TEXTSPLIT(SUBSTITUTE(D2488,"樓",""),"/",,,0)</f>
        <v>11</v>
      </c>
      <c r="I2488" t="str">
        <v>14</v>
      </c>
      <c r="J2488" cm="1">
        <f t="array" ref="J2488">GetNumByUnit(E2488,"房")</f>
        <v>3</v>
      </c>
      <c r="K2488" cm="1">
        <f t="array" ref="K2488">GetNumByUnit(E2488,"廳")</f>
        <v>2</v>
      </c>
      <c r="L2488" cm="1">
        <f t="array" ref="L2488">GetNumByUnit(E2488,"衛")</f>
        <v>2</v>
      </c>
      <c r="M2488" t="str">
        <f t="shared" si="152"/>
        <v xml:space="preserve">台中市太平區環中東路三段  </v>
      </c>
      <c r="N2488" t="str">
        <f t="shared" si="153"/>
        <v>台中市</v>
      </c>
      <c r="O2488">
        <f t="shared" si="154"/>
        <v>29000</v>
      </c>
      <c r="P2488" t="str">
        <f>_xlfn.XLOOKUP(N2488,區隔!$B$3:$B$20,區隔!C$3:C$20,0)</f>
        <v>中部</v>
      </c>
      <c r="Q2488" t="str">
        <f>LOOKUP(C2488,區隔!$F$3:$F$5,區隔!$E$3:$E$5)</f>
        <v>大坪數</v>
      </c>
      <c r="R2488">
        <f t="shared" si="155"/>
        <v>20</v>
      </c>
    </row>
    <row r="2489" spans="1:18" x14ac:dyDescent="0.3">
      <c r="A2489" s="7" t="s">
        <v>4802</v>
      </c>
      <c r="B2489" t="s">
        <v>1</v>
      </c>
      <c r="C2489">
        <v>36.29</v>
      </c>
      <c r="D2489" t="s">
        <v>248</v>
      </c>
      <c r="E2489" t="s">
        <v>53</v>
      </c>
      <c r="F2489" t="s">
        <v>4803</v>
      </c>
      <c r="G2489" t="s">
        <v>243</v>
      </c>
      <c r="H2489" t="str" cm="1">
        <f t="array" ref="H2489:I2489">_xlfn.TEXTSPLIT(SUBSTITUTE(D2489,"樓",""),"/",,,0)</f>
        <v>3</v>
      </c>
      <c r="I2489" t="str">
        <v>7</v>
      </c>
      <c r="J2489" cm="1">
        <f t="array" ref="J2489">GetNumByUnit(E2489,"房")</f>
        <v>3</v>
      </c>
      <c r="K2489" cm="1">
        <f t="array" ref="K2489">GetNumByUnit(E2489,"廳")</f>
        <v>2</v>
      </c>
      <c r="L2489" cm="1">
        <f t="array" ref="L2489">GetNumByUnit(E2489,"衛")</f>
        <v>2</v>
      </c>
      <c r="M2489" t="str">
        <f t="shared" si="152"/>
        <v xml:space="preserve">台中市北屯區柳陽東街  </v>
      </c>
      <c r="N2489" t="str">
        <f t="shared" si="153"/>
        <v>台中市</v>
      </c>
      <c r="O2489">
        <f t="shared" si="154"/>
        <v>30000</v>
      </c>
      <c r="P2489" t="str">
        <f>_xlfn.XLOOKUP(N2489,區隔!$B$3:$B$20,區隔!C$3:C$20,0)</f>
        <v>中部</v>
      </c>
      <c r="Q2489" t="str">
        <f>LOOKUP(C2489,區隔!$F$3:$F$5,區隔!$E$3:$E$5)</f>
        <v>大坪數</v>
      </c>
      <c r="R2489">
        <f t="shared" si="155"/>
        <v>10</v>
      </c>
    </row>
    <row r="2490" spans="1:18" x14ac:dyDescent="0.3">
      <c r="A2490" s="7" t="s">
        <v>1417</v>
      </c>
      <c r="B2490" t="s">
        <v>1</v>
      </c>
      <c r="C2490">
        <v>69.55</v>
      </c>
      <c r="D2490" t="s">
        <v>344</v>
      </c>
      <c r="E2490" t="s">
        <v>1418</v>
      </c>
      <c r="F2490" t="s">
        <v>1419</v>
      </c>
      <c r="G2490" t="s">
        <v>827</v>
      </c>
      <c r="H2490" t="str" cm="1">
        <f t="array" ref="H2490:I2490">_xlfn.TEXTSPLIT(SUBSTITUTE(D2490,"樓",""),"/",,,0)</f>
        <v>1-3</v>
      </c>
      <c r="I2490" t="str">
        <v>3</v>
      </c>
      <c r="J2490" cm="1">
        <f t="array" ref="J2490">GetNumByUnit(E2490,"房")</f>
        <v>3</v>
      </c>
      <c r="K2490" cm="1">
        <f t="array" ref="K2490">GetNumByUnit(E2490,"廳")</f>
        <v>3</v>
      </c>
      <c r="L2490" cm="1">
        <f t="array" ref="L2490">GetNumByUnit(E2490,"衛")</f>
        <v>3</v>
      </c>
      <c r="M2490" t="str">
        <f t="shared" si="152"/>
        <v xml:space="preserve"> 台北市士林區雨聲街  </v>
      </c>
      <c r="N2490" t="str">
        <f t="shared" si="153"/>
        <v>台北市</v>
      </c>
      <c r="O2490">
        <f t="shared" si="154"/>
        <v>230000</v>
      </c>
      <c r="P2490" t="str">
        <f>_xlfn.XLOOKUP(N2490,區隔!$B$3:$B$20,區隔!C$3:C$20,0)</f>
        <v>北部</v>
      </c>
      <c r="Q2490" t="str">
        <f>LOOKUP(C2490,區隔!$F$3:$F$5,區隔!$E$3:$E$5)</f>
        <v>大坪數</v>
      </c>
      <c r="R2490">
        <f t="shared" si="155"/>
        <v>10</v>
      </c>
    </row>
    <row r="2491" spans="1:18" x14ac:dyDescent="0.3">
      <c r="A2491" s="7" t="s">
        <v>4804</v>
      </c>
      <c r="B2491" t="s">
        <v>1</v>
      </c>
      <c r="C2491">
        <v>53.1</v>
      </c>
      <c r="D2491" t="s">
        <v>853</v>
      </c>
      <c r="E2491" t="s">
        <v>51</v>
      </c>
      <c r="F2491" t="s">
        <v>4805</v>
      </c>
      <c r="G2491" t="s">
        <v>29</v>
      </c>
      <c r="H2491" t="str" cm="1">
        <f t="array" ref="H2491:I2491">_xlfn.TEXTSPLIT(SUBSTITUTE(D2491,"樓",""),"/",,,0)</f>
        <v>13</v>
      </c>
      <c r="I2491" t="str">
        <v>14</v>
      </c>
      <c r="J2491" cm="1">
        <f t="array" ref="J2491">GetNumByUnit(E2491,"房")</f>
        <v>2</v>
      </c>
      <c r="K2491" cm="1">
        <f t="array" ref="K2491">GetNumByUnit(E2491,"廳")</f>
        <v>2</v>
      </c>
      <c r="L2491" cm="1">
        <f t="array" ref="L2491">GetNumByUnit(E2491,"衛")</f>
        <v>2</v>
      </c>
      <c r="M2491" t="str">
        <f t="shared" si="152"/>
        <v xml:space="preserve"> 高雄市苓雅區青年一路  </v>
      </c>
      <c r="N2491" t="str">
        <f t="shared" si="153"/>
        <v>高雄市</v>
      </c>
      <c r="O2491">
        <f t="shared" si="154"/>
        <v>25000</v>
      </c>
      <c r="P2491" t="str">
        <f>_xlfn.XLOOKUP(N2491,區隔!$B$3:$B$20,區隔!C$3:C$20,0)</f>
        <v>南部</v>
      </c>
      <c r="Q2491" t="str">
        <f>LOOKUP(C2491,區隔!$F$3:$F$5,區隔!$E$3:$E$5)</f>
        <v>大坪數</v>
      </c>
      <c r="R2491">
        <f t="shared" si="155"/>
        <v>20</v>
      </c>
    </row>
    <row r="2492" spans="1:18" x14ac:dyDescent="0.3">
      <c r="A2492" s="7" t="s">
        <v>1420</v>
      </c>
      <c r="B2492" t="s">
        <v>1</v>
      </c>
      <c r="C2492">
        <v>79.56</v>
      </c>
      <c r="D2492" t="s">
        <v>126</v>
      </c>
      <c r="E2492" t="s">
        <v>167</v>
      </c>
      <c r="F2492" t="s">
        <v>1421</v>
      </c>
      <c r="G2492" t="s">
        <v>149</v>
      </c>
      <c r="H2492" t="str" cm="1">
        <f t="array" ref="H2492:I2492">_xlfn.TEXTSPLIT(SUBSTITUTE(D2492,"樓",""),"/",,,0)</f>
        <v>5</v>
      </c>
      <c r="I2492" t="str">
        <v>6</v>
      </c>
      <c r="J2492" cm="1">
        <f t="array" ref="J2492">GetNumByUnit(E2492,"房")</f>
        <v>4</v>
      </c>
      <c r="K2492" cm="1">
        <f t="array" ref="K2492">GetNumByUnit(E2492,"廳")</f>
        <v>3</v>
      </c>
      <c r="L2492" cm="1">
        <f t="array" ref="L2492">GetNumByUnit(E2492,"衛")</f>
        <v>3</v>
      </c>
      <c r="M2492" t="str">
        <f t="shared" si="152"/>
        <v xml:space="preserve">台北市士林區士東路  </v>
      </c>
      <c r="N2492" t="str">
        <f t="shared" si="153"/>
        <v>台北市</v>
      </c>
      <c r="O2492">
        <f t="shared" si="154"/>
        <v>70000</v>
      </c>
      <c r="P2492" t="str">
        <f>_xlfn.XLOOKUP(N2492,區隔!$B$3:$B$20,區隔!C$3:C$20,0)</f>
        <v>北部</v>
      </c>
      <c r="Q2492" t="str">
        <f>LOOKUP(C2492,區隔!$F$3:$F$5,區隔!$E$3:$E$5)</f>
        <v>大坪數</v>
      </c>
      <c r="R2492">
        <f t="shared" si="155"/>
        <v>10</v>
      </c>
    </row>
    <row r="2493" spans="1:18" x14ac:dyDescent="0.3">
      <c r="A2493" s="7" t="s">
        <v>1422</v>
      </c>
      <c r="B2493" t="s">
        <v>1</v>
      </c>
      <c r="C2493">
        <v>48.34</v>
      </c>
      <c r="D2493" t="s">
        <v>284</v>
      </c>
      <c r="E2493" t="s">
        <v>1423</v>
      </c>
      <c r="F2493" t="s">
        <v>8</v>
      </c>
      <c r="G2493" t="s">
        <v>9</v>
      </c>
      <c r="H2493" t="str" cm="1">
        <f t="array" ref="H2493:I2493">_xlfn.TEXTSPLIT(SUBSTITUTE(D2493,"樓",""),"/",,,0)</f>
        <v>1-2</v>
      </c>
      <c r="I2493" t="str">
        <v>2</v>
      </c>
      <c r="J2493" cm="1">
        <f t="array" ref="J2493">GetNumByUnit(E2493,"房")</f>
        <v>4</v>
      </c>
      <c r="K2493" cm="1">
        <f t="array" ref="K2493">GetNumByUnit(E2493,"廳")</f>
        <v>2</v>
      </c>
      <c r="L2493" cm="1">
        <f t="array" ref="L2493">GetNumByUnit(E2493,"衛")</f>
        <v>4</v>
      </c>
      <c r="M2493" t="str">
        <f t="shared" si="152"/>
        <v xml:space="preserve">台北市士林區中山北路七段  </v>
      </c>
      <c r="N2493" t="str">
        <f t="shared" si="153"/>
        <v>台北市</v>
      </c>
      <c r="O2493">
        <f t="shared" si="154"/>
        <v>150000</v>
      </c>
      <c r="P2493" t="str">
        <f>_xlfn.XLOOKUP(N2493,區隔!$B$3:$B$20,區隔!C$3:C$20,0)</f>
        <v>北部</v>
      </c>
      <c r="Q2493" t="str">
        <f>LOOKUP(C2493,區隔!$F$3:$F$5,區隔!$E$3:$E$5)</f>
        <v>大坪數</v>
      </c>
      <c r="R2493">
        <f t="shared" si="155"/>
        <v>10</v>
      </c>
    </row>
    <row r="2494" spans="1:18" x14ac:dyDescent="0.3">
      <c r="A2494" s="7" t="s">
        <v>4806</v>
      </c>
      <c r="B2494" t="s">
        <v>1</v>
      </c>
      <c r="C2494">
        <v>5</v>
      </c>
      <c r="D2494" t="s">
        <v>63</v>
      </c>
      <c r="E2494" t="s">
        <v>59</v>
      </c>
      <c r="F2494" t="s">
        <v>4807</v>
      </c>
      <c r="G2494" t="s">
        <v>36</v>
      </c>
      <c r="H2494" t="str" cm="1">
        <f t="array" ref="H2494:I2494">_xlfn.TEXTSPLIT(SUBSTITUTE(D2494,"樓",""),"/",,,0)</f>
        <v>5</v>
      </c>
      <c r="I2494" t="str">
        <v>5</v>
      </c>
      <c r="J2494" cm="1">
        <f t="array" ref="J2494">GetNumByUnit(E2494,"房")</f>
        <v>1</v>
      </c>
      <c r="K2494" t="str" cm="1">
        <f t="array" ref="K2494">GetNumByUnit(E2494,"廳")</f>
        <v/>
      </c>
      <c r="L2494" cm="1">
        <f t="array" ref="L2494">GetNumByUnit(E2494,"衛")</f>
        <v>1</v>
      </c>
      <c r="M2494" t="str">
        <f t="shared" si="152"/>
        <v xml:space="preserve">台中市東區自強街  </v>
      </c>
      <c r="N2494" t="str">
        <f t="shared" si="153"/>
        <v>台中市</v>
      </c>
      <c r="O2494">
        <f t="shared" si="154"/>
        <v>7500</v>
      </c>
      <c r="P2494" t="str">
        <f>_xlfn.XLOOKUP(N2494,區隔!$B$3:$B$20,區隔!C$3:C$20,0)</f>
        <v>中部</v>
      </c>
      <c r="Q2494" t="str">
        <f>LOOKUP(C2494,區隔!$F$3:$F$5,區隔!$E$3:$E$5)</f>
        <v>小坪數</v>
      </c>
      <c r="R2494">
        <f t="shared" si="155"/>
        <v>10</v>
      </c>
    </row>
    <row r="2495" spans="1:18" x14ac:dyDescent="0.3">
      <c r="A2495" s="7" t="s">
        <v>1424</v>
      </c>
      <c r="B2495" t="s">
        <v>1</v>
      </c>
      <c r="C2495">
        <v>27.67</v>
      </c>
      <c r="D2495" t="s">
        <v>295</v>
      </c>
      <c r="E2495" t="s">
        <v>187</v>
      </c>
      <c r="F2495" t="s">
        <v>199</v>
      </c>
      <c r="G2495" t="s">
        <v>228</v>
      </c>
      <c r="H2495" t="str" cm="1">
        <f t="array" ref="H2495:I2495">_xlfn.TEXTSPLIT(SUBSTITUTE(D2495,"樓",""),"/",,,0)</f>
        <v>3</v>
      </c>
      <c r="I2495" t="str">
        <v>5</v>
      </c>
      <c r="J2495" cm="1">
        <f t="array" ref="J2495">GetNumByUnit(E2495,"房")</f>
        <v>3</v>
      </c>
      <c r="K2495" cm="1">
        <f t="array" ref="K2495">GetNumByUnit(E2495,"廳")</f>
        <v>2</v>
      </c>
      <c r="L2495" cm="1">
        <f t="array" ref="L2495">GetNumByUnit(E2495,"衛")</f>
        <v>1</v>
      </c>
      <c r="M2495" t="str">
        <f t="shared" si="152"/>
        <v xml:space="preserve">台北市內湖區康寧路三段  </v>
      </c>
      <c r="N2495" t="str">
        <f t="shared" si="153"/>
        <v>台北市</v>
      </c>
      <c r="O2495">
        <f t="shared" si="154"/>
        <v>35000</v>
      </c>
      <c r="P2495" t="str">
        <f>_xlfn.XLOOKUP(N2495,區隔!$B$3:$B$20,區隔!C$3:C$20,0)</f>
        <v>北部</v>
      </c>
      <c r="Q2495" t="str">
        <f>LOOKUP(C2495,區隔!$F$3:$F$5,區隔!$E$3:$E$5)</f>
        <v>中坪數</v>
      </c>
      <c r="R2495">
        <f t="shared" si="155"/>
        <v>10</v>
      </c>
    </row>
    <row r="2496" spans="1:18" x14ac:dyDescent="0.3">
      <c r="A2496" s="7" t="s">
        <v>1425</v>
      </c>
      <c r="B2496" t="s">
        <v>1</v>
      </c>
      <c r="C2496">
        <v>101.66</v>
      </c>
      <c r="D2496" t="s">
        <v>1170</v>
      </c>
      <c r="E2496" t="s">
        <v>1426</v>
      </c>
      <c r="F2496" t="s">
        <v>1427</v>
      </c>
      <c r="G2496" t="s">
        <v>283</v>
      </c>
      <c r="H2496" t="str" cm="1">
        <f t="array" ref="H2496:I2496">_xlfn.TEXTSPLIT(SUBSTITUTE(D2496,"樓",""),"/",,,0)</f>
        <v>B1-6</v>
      </c>
      <c r="I2496" t="str">
        <v>6</v>
      </c>
      <c r="J2496" cm="1">
        <f t="array" ref="J2496">GetNumByUnit(E2496,"房")</f>
        <v>5</v>
      </c>
      <c r="K2496" cm="1">
        <f t="array" ref="K2496">GetNumByUnit(E2496,"廳")</f>
        <v>2</v>
      </c>
      <c r="L2496" cm="1">
        <f t="array" ref="L2496">GetNumByUnit(E2496,"衛")</f>
        <v>5</v>
      </c>
      <c r="M2496" t="str">
        <f t="shared" si="152"/>
        <v xml:space="preserve"> 台北市中山區基湖路  </v>
      </c>
      <c r="N2496" t="str">
        <f t="shared" si="153"/>
        <v>台北市</v>
      </c>
      <c r="O2496">
        <f t="shared" si="154"/>
        <v>250000</v>
      </c>
      <c r="P2496" t="str">
        <f>_xlfn.XLOOKUP(N2496,區隔!$B$3:$B$20,區隔!C$3:C$20,0)</f>
        <v>北部</v>
      </c>
      <c r="Q2496" t="str">
        <f>LOOKUP(C2496,區隔!$F$3:$F$5,區隔!$E$3:$E$5)</f>
        <v>大坪數</v>
      </c>
      <c r="R2496">
        <f t="shared" si="155"/>
        <v>10</v>
      </c>
    </row>
    <row r="2497" spans="1:18" x14ac:dyDescent="0.3">
      <c r="A2497" s="7" t="s">
        <v>1428</v>
      </c>
      <c r="B2497" t="s">
        <v>1</v>
      </c>
      <c r="C2497">
        <v>43.74</v>
      </c>
      <c r="D2497" t="s">
        <v>660</v>
      </c>
      <c r="E2497" t="s">
        <v>51</v>
      </c>
      <c r="F2497" t="s">
        <v>485</v>
      </c>
      <c r="G2497" t="s">
        <v>1429</v>
      </c>
      <c r="H2497" t="str" cm="1">
        <f t="array" ref="H2497:I2497">_xlfn.TEXTSPLIT(SUBSTITUTE(D2497,"樓",""),"/",,,0)</f>
        <v>3</v>
      </c>
      <c r="I2497" t="str">
        <v>13</v>
      </c>
      <c r="J2497" cm="1">
        <f t="array" ref="J2497">GetNumByUnit(E2497,"房")</f>
        <v>2</v>
      </c>
      <c r="K2497" cm="1">
        <f t="array" ref="K2497">GetNumByUnit(E2497,"廳")</f>
        <v>2</v>
      </c>
      <c r="L2497" cm="1">
        <f t="array" ref="L2497">GetNumByUnit(E2497,"衛")</f>
        <v>2</v>
      </c>
      <c r="M2497" t="str">
        <f t="shared" si="152"/>
        <v xml:space="preserve">台北市大安區安和路二段  </v>
      </c>
      <c r="N2497" t="str">
        <f t="shared" si="153"/>
        <v>台北市</v>
      </c>
      <c r="O2497">
        <f t="shared" si="154"/>
        <v>156000</v>
      </c>
      <c r="P2497" t="str">
        <f>_xlfn.XLOOKUP(N2497,區隔!$B$3:$B$20,區隔!C$3:C$20,0)</f>
        <v>北部</v>
      </c>
      <c r="Q2497" t="str">
        <f>LOOKUP(C2497,區隔!$F$3:$F$5,區隔!$E$3:$E$5)</f>
        <v>大坪數</v>
      </c>
      <c r="R2497">
        <f t="shared" si="155"/>
        <v>20</v>
      </c>
    </row>
    <row r="2498" spans="1:18" x14ac:dyDescent="0.3">
      <c r="A2498" s="7" t="s">
        <v>4808</v>
      </c>
      <c r="B2498" t="s">
        <v>1</v>
      </c>
      <c r="C2498">
        <v>43.43</v>
      </c>
      <c r="D2498" t="s">
        <v>426</v>
      </c>
      <c r="E2498" t="s">
        <v>51</v>
      </c>
      <c r="F2498" t="s">
        <v>1992</v>
      </c>
      <c r="G2498" t="s">
        <v>228</v>
      </c>
      <c r="H2498" t="str" cm="1">
        <f t="array" ref="H2498:I2498">_xlfn.TEXTSPLIT(SUBSTITUTE(D2498,"樓",""),"/",,,0)</f>
        <v>1</v>
      </c>
      <c r="I2498" t="str">
        <v>6</v>
      </c>
      <c r="J2498" cm="1">
        <f t="array" ref="J2498">GetNumByUnit(E2498,"房")</f>
        <v>2</v>
      </c>
      <c r="K2498" cm="1">
        <f t="array" ref="K2498">GetNumByUnit(E2498,"廳")</f>
        <v>2</v>
      </c>
      <c r="L2498" cm="1">
        <f t="array" ref="L2498">GetNumByUnit(E2498,"衛")</f>
        <v>2</v>
      </c>
      <c r="M2498" t="str">
        <f t="shared" si="152"/>
        <v xml:space="preserve">新北市蘆洲區長安街  </v>
      </c>
      <c r="N2498" t="str">
        <f t="shared" si="153"/>
        <v>新北市</v>
      </c>
      <c r="O2498">
        <f t="shared" si="154"/>
        <v>35000</v>
      </c>
      <c r="P2498" t="str">
        <f>_xlfn.XLOOKUP(N2498,區隔!$B$3:$B$20,區隔!C$3:C$20,0)</f>
        <v>北部</v>
      </c>
      <c r="Q2498" t="str">
        <f>LOOKUP(C2498,區隔!$F$3:$F$5,區隔!$E$3:$E$5)</f>
        <v>大坪數</v>
      </c>
      <c r="R2498">
        <f t="shared" si="155"/>
        <v>10</v>
      </c>
    </row>
    <row r="2499" spans="1:18" x14ac:dyDescent="0.3">
      <c r="A2499" s="7" t="s">
        <v>1430</v>
      </c>
      <c r="B2499" t="s">
        <v>1</v>
      </c>
      <c r="C2499">
        <v>28.79</v>
      </c>
      <c r="D2499" t="s">
        <v>963</v>
      </c>
      <c r="E2499" t="s">
        <v>61</v>
      </c>
      <c r="F2499" t="s">
        <v>1431</v>
      </c>
      <c r="G2499" t="s">
        <v>30</v>
      </c>
      <c r="H2499" t="str" cm="1">
        <f t="array" ref="H2499:I2499">_xlfn.TEXTSPLIT(SUBSTITUTE(D2499,"樓",""),"/",,,0)</f>
        <v>2</v>
      </c>
      <c r="I2499" t="str">
        <v>17</v>
      </c>
      <c r="J2499" cm="1">
        <f t="array" ref="J2499">GetNumByUnit(E2499,"房")</f>
        <v>2</v>
      </c>
      <c r="K2499" cm="1">
        <f t="array" ref="K2499">GetNumByUnit(E2499,"廳")</f>
        <v>2</v>
      </c>
      <c r="L2499" cm="1">
        <f t="array" ref="L2499">GetNumByUnit(E2499,"衛")</f>
        <v>1</v>
      </c>
      <c r="M2499" t="str">
        <f t="shared" ref="M2499:M2521" si="156">IFERROR(_xlfn.TEXTAFTER(F2499,"/",LEN(F2499)-LEN(SUBSTITUTE(F2499,"/",""))),F2499)</f>
        <v xml:space="preserve"> 台北市中山區松江路  </v>
      </c>
      <c r="N2499" t="str">
        <f t="shared" ref="N2499:N2521" si="157">TRIM(LEFT(M2499,MIN(IFERROR(SEARCH("縣",M2499),999),IFERROR(SEARCH("市",M2499),999))))</f>
        <v>台北市</v>
      </c>
      <c r="O2499">
        <f t="shared" ref="O2499:O2521" si="158">VALUE(SUBSTITUTE(SUBSTITUTE(G2499,",", ""),"元/月",""))</f>
        <v>65000</v>
      </c>
      <c r="P2499" t="str">
        <f>_xlfn.XLOOKUP(N2499,區隔!$B$3:$B$20,區隔!C$3:C$20,0)</f>
        <v>北部</v>
      </c>
      <c r="Q2499" t="str">
        <f>LOOKUP(C2499,區隔!$F$3:$F$5,區隔!$E$3:$E$5)</f>
        <v>中坪數</v>
      </c>
      <c r="R2499">
        <f t="shared" ref="R2499:R2521" si="159">_xlfn.XLOOKUP(CEILING(I2499,10),_xlfn.SEQUENCE(100,,10,10),_xlfn.SEQUENCE(100,,10,10))</f>
        <v>20</v>
      </c>
    </row>
    <row r="2500" spans="1:18" x14ac:dyDescent="0.3">
      <c r="A2500" s="7" t="s">
        <v>1432</v>
      </c>
      <c r="B2500" t="s">
        <v>37</v>
      </c>
      <c r="C2500">
        <v>3.71</v>
      </c>
      <c r="D2500" t="s">
        <v>1026</v>
      </c>
      <c r="E2500" t="s">
        <v>67</v>
      </c>
      <c r="F2500" t="s">
        <v>1433</v>
      </c>
      <c r="G2500" t="s">
        <v>409</v>
      </c>
      <c r="H2500" t="str" cm="1">
        <f t="array" ref="H2500:I2500">_xlfn.TEXTSPLIT(SUBSTITUTE(D2500,"樓",""),"/",,,0)</f>
        <v>-1</v>
      </c>
      <c r="I2500" t="str">
        <v>6</v>
      </c>
      <c r="J2500" t="str" cm="1">
        <f t="array" ref="J2500">GetNumByUnit(E2500,"房")</f>
        <v/>
      </c>
      <c r="K2500" t="str" cm="1">
        <f t="array" ref="K2500">GetNumByUnit(E2500,"廳")</f>
        <v/>
      </c>
      <c r="L2500" t="str" cm="1">
        <f t="array" ref="L2500">GetNumByUnit(E2500,"衛")</f>
        <v/>
      </c>
      <c r="M2500" t="str">
        <f t="shared" si="156"/>
        <v xml:space="preserve"> 台北市大安區信義路二段  </v>
      </c>
      <c r="N2500" t="str">
        <f t="shared" si="157"/>
        <v>台北市</v>
      </c>
      <c r="O2500">
        <f t="shared" si="158"/>
        <v>3000</v>
      </c>
      <c r="P2500" t="str">
        <f>_xlfn.XLOOKUP(N2500,區隔!$B$3:$B$20,區隔!C$3:C$20,0)</f>
        <v>北部</v>
      </c>
      <c r="Q2500" t="str">
        <f>LOOKUP(C2500,區隔!$F$3:$F$5,區隔!$E$3:$E$5)</f>
        <v>小坪數</v>
      </c>
      <c r="R2500">
        <f t="shared" si="159"/>
        <v>10</v>
      </c>
    </row>
    <row r="2501" spans="1:18" x14ac:dyDescent="0.3">
      <c r="A2501" s="7" t="s">
        <v>1434</v>
      </c>
      <c r="B2501" t="s">
        <v>1</v>
      </c>
      <c r="C2501">
        <v>33.93</v>
      </c>
      <c r="D2501" t="s">
        <v>65</v>
      </c>
      <c r="E2501" t="s">
        <v>187</v>
      </c>
      <c r="F2501" t="s">
        <v>1182</v>
      </c>
      <c r="G2501" t="s">
        <v>999</v>
      </c>
      <c r="H2501" t="str" cm="1">
        <f t="array" ref="H2501:I2501">_xlfn.TEXTSPLIT(SUBSTITUTE(D2501,"樓",""),"/",,,0)</f>
        <v>4</v>
      </c>
      <c r="I2501" t="str">
        <v>4</v>
      </c>
      <c r="J2501" cm="1">
        <f t="array" ref="J2501">GetNumByUnit(E2501,"房")</f>
        <v>3</v>
      </c>
      <c r="K2501" cm="1">
        <f t="array" ref="K2501">GetNumByUnit(E2501,"廳")</f>
        <v>2</v>
      </c>
      <c r="L2501" cm="1">
        <f t="array" ref="L2501">GetNumByUnit(E2501,"衛")</f>
        <v>1</v>
      </c>
      <c r="M2501" t="str">
        <f t="shared" si="156"/>
        <v xml:space="preserve">台北市南港區舊莊街一段  </v>
      </c>
      <c r="N2501" t="str">
        <f t="shared" si="157"/>
        <v>台北市</v>
      </c>
      <c r="O2501">
        <f t="shared" si="158"/>
        <v>26000</v>
      </c>
      <c r="P2501" t="str">
        <f>_xlfn.XLOOKUP(N2501,區隔!$B$3:$B$20,區隔!C$3:C$20,0)</f>
        <v>北部</v>
      </c>
      <c r="Q2501" t="str">
        <f>LOOKUP(C2501,區隔!$F$3:$F$5,區隔!$E$3:$E$5)</f>
        <v>大坪數</v>
      </c>
      <c r="R2501">
        <f t="shared" si="159"/>
        <v>10</v>
      </c>
    </row>
    <row r="2502" spans="1:18" x14ac:dyDescent="0.3">
      <c r="A2502" s="7" t="s">
        <v>1435</v>
      </c>
      <c r="B2502" t="s">
        <v>1</v>
      </c>
      <c r="C2502">
        <v>80.319999999999993</v>
      </c>
      <c r="D2502" t="s">
        <v>871</v>
      </c>
      <c r="E2502" t="s">
        <v>53</v>
      </c>
      <c r="F2502" t="s">
        <v>43</v>
      </c>
      <c r="G2502" t="s">
        <v>210</v>
      </c>
      <c r="H2502" t="str" cm="1">
        <f t="array" ref="H2502:I2502">_xlfn.TEXTSPLIT(SUBSTITUTE(D2502,"樓",""),"/",,,0)</f>
        <v>7</v>
      </c>
      <c r="I2502" t="str">
        <v>13</v>
      </c>
      <c r="J2502" cm="1">
        <f t="array" ref="J2502">GetNumByUnit(E2502,"房")</f>
        <v>3</v>
      </c>
      <c r="K2502" cm="1">
        <f t="array" ref="K2502">GetNumByUnit(E2502,"廳")</f>
        <v>2</v>
      </c>
      <c r="L2502" cm="1">
        <f t="array" ref="L2502">GetNumByUnit(E2502,"衛")</f>
        <v>2</v>
      </c>
      <c r="M2502" t="str">
        <f t="shared" si="156"/>
        <v xml:space="preserve">台北市內湖區民權東路六段  </v>
      </c>
      <c r="N2502" t="str">
        <f t="shared" si="157"/>
        <v>台北市</v>
      </c>
      <c r="O2502">
        <f t="shared" si="158"/>
        <v>50000</v>
      </c>
      <c r="P2502" t="str">
        <f>_xlfn.XLOOKUP(N2502,區隔!$B$3:$B$20,區隔!C$3:C$20,0)</f>
        <v>北部</v>
      </c>
      <c r="Q2502" t="str">
        <f>LOOKUP(C2502,區隔!$F$3:$F$5,區隔!$E$3:$E$5)</f>
        <v>大坪數</v>
      </c>
      <c r="R2502">
        <f t="shared" si="159"/>
        <v>20</v>
      </c>
    </row>
    <row r="2503" spans="1:18" x14ac:dyDescent="0.3">
      <c r="A2503" s="7" t="s">
        <v>1436</v>
      </c>
      <c r="B2503" t="s">
        <v>1</v>
      </c>
      <c r="C2503">
        <v>38.33</v>
      </c>
      <c r="D2503" t="s">
        <v>1437</v>
      </c>
      <c r="E2503" t="s">
        <v>66</v>
      </c>
      <c r="F2503" t="s">
        <v>736</v>
      </c>
      <c r="G2503" t="s">
        <v>134</v>
      </c>
      <c r="H2503" t="str" cm="1">
        <f t="array" ref="H2503:I2503">_xlfn.TEXTSPLIT(SUBSTITUTE(D2503,"樓",""),"/",,,0)</f>
        <v>2-3</v>
      </c>
      <c r="I2503" t="str">
        <v>3</v>
      </c>
      <c r="J2503" cm="1">
        <f t="array" ref="J2503">GetNumByUnit(E2503,"房")</f>
        <v>4</v>
      </c>
      <c r="K2503" cm="1">
        <f t="array" ref="K2503">GetNumByUnit(E2503,"廳")</f>
        <v>2</v>
      </c>
      <c r="L2503" cm="1">
        <f t="array" ref="L2503">GetNumByUnit(E2503,"衛")</f>
        <v>2</v>
      </c>
      <c r="M2503" t="str">
        <f t="shared" si="156"/>
        <v xml:space="preserve">台北市北投區三合街二段  </v>
      </c>
      <c r="N2503" t="str">
        <f t="shared" si="157"/>
        <v>台北市</v>
      </c>
      <c r="O2503">
        <f t="shared" si="158"/>
        <v>43000</v>
      </c>
      <c r="P2503" t="str">
        <f>_xlfn.XLOOKUP(N2503,區隔!$B$3:$B$20,區隔!C$3:C$20,0)</f>
        <v>北部</v>
      </c>
      <c r="Q2503" t="str">
        <f>LOOKUP(C2503,區隔!$F$3:$F$5,區隔!$E$3:$E$5)</f>
        <v>大坪數</v>
      </c>
      <c r="R2503">
        <f t="shared" si="159"/>
        <v>10</v>
      </c>
    </row>
    <row r="2504" spans="1:18" x14ac:dyDescent="0.3">
      <c r="A2504" s="7" t="s">
        <v>4809</v>
      </c>
      <c r="B2504" t="s">
        <v>1</v>
      </c>
      <c r="C2504">
        <v>31.17</v>
      </c>
      <c r="D2504" t="s">
        <v>1301</v>
      </c>
      <c r="E2504" t="s">
        <v>61</v>
      </c>
      <c r="F2504" t="s">
        <v>4810</v>
      </c>
      <c r="G2504" t="s">
        <v>12</v>
      </c>
      <c r="H2504" t="str" cm="1">
        <f t="array" ref="H2504:I2504">_xlfn.TEXTSPLIT(SUBSTITUTE(D2504,"樓",""),"/",,,0)</f>
        <v>18</v>
      </c>
      <c r="I2504" t="str">
        <v>19</v>
      </c>
      <c r="J2504" cm="1">
        <f t="array" ref="J2504">GetNumByUnit(E2504,"房")</f>
        <v>2</v>
      </c>
      <c r="K2504" cm="1">
        <f t="array" ref="K2504">GetNumByUnit(E2504,"廳")</f>
        <v>2</v>
      </c>
      <c r="L2504" cm="1">
        <f t="array" ref="L2504">GetNumByUnit(E2504,"衛")</f>
        <v>1</v>
      </c>
      <c r="M2504" t="str">
        <f t="shared" si="156"/>
        <v xml:space="preserve">新北市三重區水漾路一段  </v>
      </c>
      <c r="N2504" t="str">
        <f t="shared" si="157"/>
        <v>新北市</v>
      </c>
      <c r="O2504">
        <f t="shared" si="158"/>
        <v>31000</v>
      </c>
      <c r="P2504" t="str">
        <f>_xlfn.XLOOKUP(N2504,區隔!$B$3:$B$20,區隔!C$3:C$20,0)</f>
        <v>北部</v>
      </c>
      <c r="Q2504" t="str">
        <f>LOOKUP(C2504,區隔!$F$3:$F$5,區隔!$E$3:$E$5)</f>
        <v>大坪數</v>
      </c>
      <c r="R2504">
        <f t="shared" si="159"/>
        <v>20</v>
      </c>
    </row>
    <row r="2505" spans="1:18" x14ac:dyDescent="0.3">
      <c r="A2505" s="7" t="s">
        <v>4811</v>
      </c>
      <c r="B2505" t="s">
        <v>1</v>
      </c>
      <c r="C2505">
        <v>31.71</v>
      </c>
      <c r="D2505" t="s">
        <v>151</v>
      </c>
      <c r="E2505" t="s">
        <v>141</v>
      </c>
      <c r="F2505" t="s">
        <v>4812</v>
      </c>
      <c r="G2505" t="s">
        <v>18</v>
      </c>
      <c r="H2505" t="str" cm="1">
        <f t="array" ref="H2505:I2505">_xlfn.TEXTSPLIT(SUBSTITUTE(D2505,"樓",""),"/",,,0)</f>
        <v>6</v>
      </c>
      <c r="I2505" t="str">
        <v>14</v>
      </c>
      <c r="J2505" cm="1">
        <f t="array" ref="J2505">GetNumByUnit(E2505,"房")</f>
        <v>2</v>
      </c>
      <c r="K2505" cm="1">
        <f t="array" ref="K2505">GetNumByUnit(E2505,"廳")</f>
        <v>1</v>
      </c>
      <c r="L2505" cm="1">
        <f t="array" ref="L2505">GetNumByUnit(E2505,"衛")</f>
        <v>1</v>
      </c>
      <c r="M2505" t="str">
        <f t="shared" si="156"/>
        <v xml:space="preserve">高雄市楠梓區大學三十五街  </v>
      </c>
      <c r="N2505" t="str">
        <f t="shared" si="157"/>
        <v>高雄市</v>
      </c>
      <c r="O2505">
        <f t="shared" si="158"/>
        <v>22000</v>
      </c>
      <c r="P2505" t="str">
        <f>_xlfn.XLOOKUP(N2505,區隔!$B$3:$B$20,區隔!C$3:C$20,0)</f>
        <v>南部</v>
      </c>
      <c r="Q2505" t="str">
        <f>LOOKUP(C2505,區隔!$F$3:$F$5,區隔!$E$3:$E$5)</f>
        <v>大坪數</v>
      </c>
      <c r="R2505">
        <f t="shared" si="159"/>
        <v>20</v>
      </c>
    </row>
    <row r="2506" spans="1:18" x14ac:dyDescent="0.3">
      <c r="A2506" s="7" t="s">
        <v>1438</v>
      </c>
      <c r="B2506" t="s">
        <v>1</v>
      </c>
      <c r="C2506">
        <v>1.76</v>
      </c>
      <c r="D2506" t="s">
        <v>295</v>
      </c>
      <c r="E2506" t="s">
        <v>547</v>
      </c>
      <c r="F2506" t="s">
        <v>706</v>
      </c>
      <c r="G2506" t="s">
        <v>680</v>
      </c>
      <c r="H2506" t="str" cm="1">
        <f t="array" ref="H2506:I2506">_xlfn.TEXTSPLIT(SUBSTITUTE(D2506,"樓",""),"/",,,0)</f>
        <v>3</v>
      </c>
      <c r="I2506" t="str">
        <v>5</v>
      </c>
      <c r="J2506" cm="1">
        <f t="array" ref="J2506">GetNumByUnit(E2506,"房")</f>
        <v>1</v>
      </c>
      <c r="K2506" t="str" cm="1">
        <f t="array" ref="K2506">GetNumByUnit(E2506,"廳")</f>
        <v/>
      </c>
      <c r="L2506" t="str" cm="1">
        <f t="array" ref="L2506">GetNumByUnit(E2506,"衛")</f>
        <v/>
      </c>
      <c r="M2506" t="str">
        <f t="shared" si="156"/>
        <v xml:space="preserve">台北市北投區西安街一段  </v>
      </c>
      <c r="N2506" t="str">
        <f t="shared" si="157"/>
        <v>台北市</v>
      </c>
      <c r="O2506">
        <f t="shared" si="158"/>
        <v>7000</v>
      </c>
      <c r="P2506" t="str">
        <f>_xlfn.XLOOKUP(N2506,區隔!$B$3:$B$20,區隔!C$3:C$20,0)</f>
        <v>北部</v>
      </c>
      <c r="Q2506" t="str">
        <f>LOOKUP(C2506,區隔!$F$3:$F$5,區隔!$E$3:$E$5)</f>
        <v>小坪數</v>
      </c>
      <c r="R2506">
        <f t="shared" si="159"/>
        <v>10</v>
      </c>
    </row>
    <row r="2507" spans="1:18" x14ac:dyDescent="0.3">
      <c r="A2507" s="7" t="s">
        <v>4813</v>
      </c>
      <c r="B2507" t="s">
        <v>1</v>
      </c>
      <c r="C2507">
        <v>109.7</v>
      </c>
      <c r="D2507" t="s">
        <v>4814</v>
      </c>
      <c r="E2507" t="s">
        <v>547</v>
      </c>
      <c r="F2507" t="s">
        <v>1780</v>
      </c>
      <c r="G2507" t="s">
        <v>153</v>
      </c>
      <c r="H2507" t="str" cm="1">
        <f t="array" ref="H2507:I2507">_xlfn.TEXTSPLIT(SUBSTITUTE(D2507,"樓",""),"/",,,0)</f>
        <v>3</v>
      </c>
      <c r="I2507" t="str">
        <v>26</v>
      </c>
      <c r="J2507" cm="1">
        <f t="array" ref="J2507">GetNumByUnit(E2507,"房")</f>
        <v>1</v>
      </c>
      <c r="K2507" t="str" cm="1">
        <f t="array" ref="K2507">GetNumByUnit(E2507,"廳")</f>
        <v/>
      </c>
      <c r="L2507" t="str" cm="1">
        <f t="array" ref="L2507">GetNumByUnit(E2507,"衛")</f>
        <v/>
      </c>
      <c r="M2507" t="str">
        <f t="shared" si="156"/>
        <v xml:space="preserve">台中市西屯區臺灣大道三段  </v>
      </c>
      <c r="N2507" t="str">
        <f t="shared" si="157"/>
        <v>台中市</v>
      </c>
      <c r="O2507">
        <f t="shared" si="158"/>
        <v>100000</v>
      </c>
      <c r="P2507" t="str">
        <f>_xlfn.XLOOKUP(N2507,區隔!$B$3:$B$20,區隔!C$3:C$20,0)</f>
        <v>中部</v>
      </c>
      <c r="Q2507" t="str">
        <f>LOOKUP(C2507,區隔!$F$3:$F$5,區隔!$E$3:$E$5)</f>
        <v>大坪數</v>
      </c>
      <c r="R2507">
        <f t="shared" si="159"/>
        <v>30</v>
      </c>
    </row>
    <row r="2508" spans="1:18" x14ac:dyDescent="0.3">
      <c r="A2508" s="7" t="s">
        <v>4815</v>
      </c>
      <c r="B2508" t="s">
        <v>1</v>
      </c>
      <c r="C2508">
        <v>28.22</v>
      </c>
      <c r="D2508" t="s">
        <v>284</v>
      </c>
      <c r="E2508" t="s">
        <v>4816</v>
      </c>
      <c r="F2508" t="s">
        <v>4817</v>
      </c>
      <c r="G2508" t="s">
        <v>23</v>
      </c>
      <c r="H2508" t="str" cm="1">
        <f t="array" ref="H2508:I2508">_xlfn.TEXTSPLIT(SUBSTITUTE(D2508,"樓",""),"/",,,0)</f>
        <v>1-2</v>
      </c>
      <c r="I2508" t="str">
        <v>2</v>
      </c>
      <c r="J2508" cm="1">
        <f t="array" ref="J2508">GetNumByUnit(E2508,"房")</f>
        <v>1</v>
      </c>
      <c r="K2508" cm="1">
        <f t="array" ref="K2508">GetNumByUnit(E2508,"廳")</f>
        <v>3</v>
      </c>
      <c r="L2508" cm="1">
        <f t="array" ref="L2508">GetNumByUnit(E2508,"衛")</f>
        <v>2</v>
      </c>
      <c r="M2508" t="str">
        <f t="shared" si="156"/>
        <v xml:space="preserve">新北市中和區民生街  </v>
      </c>
      <c r="N2508" t="str">
        <f t="shared" si="157"/>
        <v>新北市</v>
      </c>
      <c r="O2508">
        <f t="shared" si="158"/>
        <v>40000</v>
      </c>
      <c r="P2508" t="str">
        <f>_xlfn.XLOOKUP(N2508,區隔!$B$3:$B$20,區隔!C$3:C$20,0)</f>
        <v>北部</v>
      </c>
      <c r="Q2508" t="str">
        <f>LOOKUP(C2508,區隔!$F$3:$F$5,區隔!$E$3:$E$5)</f>
        <v>中坪數</v>
      </c>
      <c r="R2508">
        <f t="shared" si="159"/>
        <v>10</v>
      </c>
    </row>
    <row r="2509" spans="1:18" x14ac:dyDescent="0.3">
      <c r="A2509" s="7" t="s">
        <v>4818</v>
      </c>
      <c r="B2509" t="s">
        <v>1</v>
      </c>
      <c r="C2509">
        <v>73.91</v>
      </c>
      <c r="D2509" t="s">
        <v>853</v>
      </c>
      <c r="E2509" t="s">
        <v>66</v>
      </c>
      <c r="F2509" t="s">
        <v>3267</v>
      </c>
      <c r="G2509" t="s">
        <v>4819</v>
      </c>
      <c r="H2509" t="str" cm="1">
        <f t="array" ref="H2509:I2509">_xlfn.TEXTSPLIT(SUBSTITUTE(D2509,"樓",""),"/",,,0)</f>
        <v>13</v>
      </c>
      <c r="I2509" t="str">
        <v>14</v>
      </c>
      <c r="J2509" cm="1">
        <f t="array" ref="J2509">GetNumByUnit(E2509,"房")</f>
        <v>4</v>
      </c>
      <c r="K2509" cm="1">
        <f t="array" ref="K2509">GetNumByUnit(E2509,"廳")</f>
        <v>2</v>
      </c>
      <c r="L2509" cm="1">
        <f t="array" ref="L2509">GetNumByUnit(E2509,"衛")</f>
        <v>2</v>
      </c>
      <c r="M2509" t="str">
        <f t="shared" si="156"/>
        <v xml:space="preserve">台中市南屯區楓樹西街  </v>
      </c>
      <c r="N2509" t="str">
        <f t="shared" si="157"/>
        <v>台中市</v>
      </c>
      <c r="O2509">
        <f t="shared" si="158"/>
        <v>58500</v>
      </c>
      <c r="P2509" t="str">
        <f>_xlfn.XLOOKUP(N2509,區隔!$B$3:$B$20,區隔!C$3:C$20,0)</f>
        <v>中部</v>
      </c>
      <c r="Q2509" t="str">
        <f>LOOKUP(C2509,區隔!$F$3:$F$5,區隔!$E$3:$E$5)</f>
        <v>大坪數</v>
      </c>
      <c r="R2509">
        <f t="shared" si="159"/>
        <v>20</v>
      </c>
    </row>
    <row r="2510" spans="1:18" x14ac:dyDescent="0.3">
      <c r="A2510" s="7" t="s">
        <v>4820</v>
      </c>
      <c r="B2510" t="s">
        <v>1</v>
      </c>
      <c r="C2510">
        <v>125.92</v>
      </c>
      <c r="D2510" t="s">
        <v>1520</v>
      </c>
      <c r="E2510" t="s">
        <v>1189</v>
      </c>
      <c r="F2510" t="s">
        <v>4821</v>
      </c>
      <c r="G2510" t="s">
        <v>163</v>
      </c>
      <c r="H2510" t="str" cm="1">
        <f t="array" ref="H2510:I2510">_xlfn.TEXTSPLIT(SUBSTITUTE(D2510,"樓",""),"/",,,0)</f>
        <v>7</v>
      </c>
      <c r="I2510" t="str">
        <v>19</v>
      </c>
      <c r="J2510" cm="1">
        <f t="array" ref="J2510">GetNumByUnit(E2510,"房")</f>
        <v>3</v>
      </c>
      <c r="K2510" cm="1">
        <f t="array" ref="K2510">GetNumByUnit(E2510,"廳")</f>
        <v>2</v>
      </c>
      <c r="L2510" cm="1">
        <f t="array" ref="L2510">GetNumByUnit(E2510,"衛")</f>
        <v>4</v>
      </c>
      <c r="M2510" t="str">
        <f t="shared" si="156"/>
        <v xml:space="preserve"> 台中市西屯區市政南一路  </v>
      </c>
      <c r="N2510" t="str">
        <f t="shared" si="157"/>
        <v>台中市</v>
      </c>
      <c r="O2510">
        <f t="shared" si="158"/>
        <v>95000</v>
      </c>
      <c r="P2510" t="str">
        <f>_xlfn.XLOOKUP(N2510,區隔!$B$3:$B$20,區隔!C$3:C$20,0)</f>
        <v>中部</v>
      </c>
      <c r="Q2510" t="str">
        <f>LOOKUP(C2510,區隔!$F$3:$F$5,區隔!$E$3:$E$5)</f>
        <v>大坪數</v>
      </c>
      <c r="R2510">
        <f t="shared" si="159"/>
        <v>20</v>
      </c>
    </row>
    <row r="2511" spans="1:18" x14ac:dyDescent="0.3">
      <c r="A2511" s="7" t="s">
        <v>4822</v>
      </c>
      <c r="B2511" t="s">
        <v>1</v>
      </c>
      <c r="C2511">
        <v>9</v>
      </c>
      <c r="D2511" t="s">
        <v>248</v>
      </c>
      <c r="E2511" t="s">
        <v>59</v>
      </c>
      <c r="F2511" t="s">
        <v>4823</v>
      </c>
      <c r="G2511" t="s">
        <v>680</v>
      </c>
      <c r="H2511" t="str" cm="1">
        <f t="array" ref="H2511:I2511">_xlfn.TEXTSPLIT(SUBSTITUTE(D2511,"樓",""),"/",,,0)</f>
        <v>3</v>
      </c>
      <c r="I2511" t="str">
        <v>7</v>
      </c>
      <c r="J2511" cm="1">
        <f t="array" ref="J2511">GetNumByUnit(E2511,"房")</f>
        <v>1</v>
      </c>
      <c r="K2511" t="str" cm="1">
        <f t="array" ref="K2511">GetNumByUnit(E2511,"廳")</f>
        <v/>
      </c>
      <c r="L2511" cm="1">
        <f t="array" ref="L2511">GetNumByUnit(E2511,"衛")</f>
        <v>1</v>
      </c>
      <c r="M2511" t="str">
        <f t="shared" si="156"/>
        <v xml:space="preserve">台南市中西區大同路一段  </v>
      </c>
      <c r="N2511" t="str">
        <f t="shared" si="157"/>
        <v>台南市</v>
      </c>
      <c r="O2511">
        <f t="shared" si="158"/>
        <v>7000</v>
      </c>
      <c r="P2511" t="str">
        <f>_xlfn.XLOOKUP(N2511,區隔!$B$3:$B$20,區隔!C$3:C$20,0)</f>
        <v>南部</v>
      </c>
      <c r="Q2511" t="str">
        <f>LOOKUP(C2511,區隔!$F$3:$F$5,區隔!$E$3:$E$5)</f>
        <v>小坪數</v>
      </c>
      <c r="R2511">
        <f t="shared" si="159"/>
        <v>10</v>
      </c>
    </row>
    <row r="2512" spans="1:18" x14ac:dyDescent="0.3">
      <c r="A2512" s="7" t="s">
        <v>1440</v>
      </c>
      <c r="B2512" t="s">
        <v>1</v>
      </c>
      <c r="C2512">
        <v>32.299999999999997</v>
      </c>
      <c r="D2512" t="s">
        <v>284</v>
      </c>
      <c r="E2512" t="s">
        <v>1441</v>
      </c>
      <c r="F2512" t="s">
        <v>135</v>
      </c>
      <c r="G2512" t="s">
        <v>545</v>
      </c>
      <c r="H2512" t="str" cm="1">
        <f t="array" ref="H2512:I2512">_xlfn.TEXTSPLIT(SUBSTITUTE(D2512,"樓",""),"/",,,0)</f>
        <v>1-2</v>
      </c>
      <c r="I2512" t="str">
        <v>2</v>
      </c>
      <c r="J2512" t="str" cm="1">
        <f t="array" ref="J2512">GetNumByUnit(E2512,"房")</f>
        <v/>
      </c>
      <c r="K2512" cm="1">
        <f t="array" ref="K2512">GetNumByUnit(E2512,"廳")</f>
        <v>3</v>
      </c>
      <c r="L2512" cm="1">
        <f t="array" ref="L2512">GetNumByUnit(E2512,"衛")</f>
        <v>3</v>
      </c>
      <c r="M2512" t="str">
        <f t="shared" si="156"/>
        <v xml:space="preserve">台北市中山區松江路  </v>
      </c>
      <c r="N2512" t="str">
        <f t="shared" si="157"/>
        <v>台北市</v>
      </c>
      <c r="O2512">
        <f t="shared" si="158"/>
        <v>158000</v>
      </c>
      <c r="P2512" t="str">
        <f>_xlfn.XLOOKUP(N2512,區隔!$B$3:$B$20,區隔!C$3:C$20,0)</f>
        <v>北部</v>
      </c>
      <c r="Q2512" t="str">
        <f>LOOKUP(C2512,區隔!$F$3:$F$5,區隔!$E$3:$E$5)</f>
        <v>大坪數</v>
      </c>
      <c r="R2512">
        <f t="shared" si="159"/>
        <v>10</v>
      </c>
    </row>
    <row r="2513" spans="1:18" x14ac:dyDescent="0.3">
      <c r="A2513" s="7" t="s">
        <v>4824</v>
      </c>
      <c r="B2513" t="s">
        <v>1</v>
      </c>
      <c r="C2513">
        <v>22.55</v>
      </c>
      <c r="D2513" t="s">
        <v>63</v>
      </c>
      <c r="E2513" t="s">
        <v>61</v>
      </c>
      <c r="F2513" t="s">
        <v>4825</v>
      </c>
      <c r="G2513" t="s">
        <v>243</v>
      </c>
      <c r="H2513" t="str" cm="1">
        <f t="array" ref="H2513:I2513">_xlfn.TEXTSPLIT(SUBSTITUTE(D2513,"樓",""),"/",,,0)</f>
        <v>5</v>
      </c>
      <c r="I2513" t="str">
        <v>5</v>
      </c>
      <c r="J2513" cm="1">
        <f t="array" ref="J2513">GetNumByUnit(E2513,"房")</f>
        <v>2</v>
      </c>
      <c r="K2513" cm="1">
        <f t="array" ref="K2513">GetNumByUnit(E2513,"廳")</f>
        <v>2</v>
      </c>
      <c r="L2513" cm="1">
        <f t="array" ref="L2513">GetNumByUnit(E2513,"衛")</f>
        <v>1</v>
      </c>
      <c r="M2513" t="str">
        <f t="shared" si="156"/>
        <v xml:space="preserve"> 台中市西區五權路  </v>
      </c>
      <c r="N2513" t="str">
        <f t="shared" si="157"/>
        <v>台中市</v>
      </c>
      <c r="O2513">
        <f t="shared" si="158"/>
        <v>30000</v>
      </c>
      <c r="P2513" t="str">
        <f>_xlfn.XLOOKUP(N2513,區隔!$B$3:$B$20,區隔!C$3:C$20,0)</f>
        <v>中部</v>
      </c>
      <c r="Q2513" t="str">
        <f>LOOKUP(C2513,區隔!$F$3:$F$5,區隔!$E$3:$E$5)</f>
        <v>中坪數</v>
      </c>
      <c r="R2513">
        <f t="shared" si="159"/>
        <v>10</v>
      </c>
    </row>
    <row r="2514" spans="1:18" x14ac:dyDescent="0.3">
      <c r="A2514" s="7" t="s">
        <v>4826</v>
      </c>
      <c r="B2514" t="s">
        <v>1</v>
      </c>
      <c r="C2514">
        <v>45.08</v>
      </c>
      <c r="D2514" t="s">
        <v>147</v>
      </c>
      <c r="E2514" t="s">
        <v>53</v>
      </c>
      <c r="F2514" t="s">
        <v>4827</v>
      </c>
      <c r="G2514" t="s">
        <v>87</v>
      </c>
      <c r="H2514" t="str" cm="1">
        <f t="array" ref="H2514:I2514">_xlfn.TEXTSPLIT(SUBSTITUTE(D2514,"樓",""),"/",,,0)</f>
        <v>10</v>
      </c>
      <c r="I2514" t="str">
        <v>15</v>
      </c>
      <c r="J2514" cm="1">
        <f t="array" ref="J2514">GetNumByUnit(E2514,"房")</f>
        <v>3</v>
      </c>
      <c r="K2514" cm="1">
        <f t="array" ref="K2514">GetNumByUnit(E2514,"廳")</f>
        <v>2</v>
      </c>
      <c r="L2514" cm="1">
        <f t="array" ref="L2514">GetNumByUnit(E2514,"衛")</f>
        <v>2</v>
      </c>
      <c r="M2514" t="str">
        <f t="shared" si="156"/>
        <v xml:space="preserve"> 桃園市八德區豐德路  </v>
      </c>
      <c r="N2514" t="str">
        <f t="shared" si="157"/>
        <v>桃園市</v>
      </c>
      <c r="O2514">
        <f t="shared" si="158"/>
        <v>24000</v>
      </c>
      <c r="P2514" t="str">
        <f>_xlfn.XLOOKUP(N2514,區隔!$B$3:$B$20,區隔!C$3:C$20,0)</f>
        <v>北部</v>
      </c>
      <c r="Q2514" t="str">
        <f>LOOKUP(C2514,區隔!$F$3:$F$5,區隔!$E$3:$E$5)</f>
        <v>大坪數</v>
      </c>
      <c r="R2514">
        <f t="shared" si="159"/>
        <v>20</v>
      </c>
    </row>
    <row r="2515" spans="1:18" x14ac:dyDescent="0.3">
      <c r="A2515" s="7" t="s">
        <v>4828</v>
      </c>
      <c r="B2515" t="s">
        <v>1</v>
      </c>
      <c r="C2515">
        <v>57.24</v>
      </c>
      <c r="D2515" t="s">
        <v>133</v>
      </c>
      <c r="E2515" t="s">
        <v>66</v>
      </c>
      <c r="F2515" t="s">
        <v>4829</v>
      </c>
      <c r="G2515" t="s">
        <v>228</v>
      </c>
      <c r="H2515" t="str" cm="1">
        <f t="array" ref="H2515:I2515">_xlfn.TEXTSPLIT(SUBSTITUTE(D2515,"樓",""),"/",,,0)</f>
        <v>7</v>
      </c>
      <c r="I2515" t="str">
        <v>14</v>
      </c>
      <c r="J2515" cm="1">
        <f t="array" ref="J2515">GetNumByUnit(E2515,"房")</f>
        <v>4</v>
      </c>
      <c r="K2515" cm="1">
        <f t="array" ref="K2515">GetNumByUnit(E2515,"廳")</f>
        <v>2</v>
      </c>
      <c r="L2515" cm="1">
        <f t="array" ref="L2515">GetNumByUnit(E2515,"衛")</f>
        <v>2</v>
      </c>
      <c r="M2515" t="str">
        <f t="shared" si="156"/>
        <v xml:space="preserve">台中市西屯區東興路三段  </v>
      </c>
      <c r="N2515" t="str">
        <f t="shared" si="157"/>
        <v>台中市</v>
      </c>
      <c r="O2515">
        <f t="shared" si="158"/>
        <v>35000</v>
      </c>
      <c r="P2515" t="str">
        <f>_xlfn.XLOOKUP(N2515,區隔!$B$3:$B$20,區隔!C$3:C$20,0)</f>
        <v>中部</v>
      </c>
      <c r="Q2515" t="str">
        <f>LOOKUP(C2515,區隔!$F$3:$F$5,區隔!$E$3:$E$5)</f>
        <v>大坪數</v>
      </c>
      <c r="R2515">
        <f t="shared" si="159"/>
        <v>20</v>
      </c>
    </row>
    <row r="2516" spans="1:18" x14ac:dyDescent="0.3">
      <c r="A2516" s="7" t="s">
        <v>4830</v>
      </c>
      <c r="B2516" t="s">
        <v>1</v>
      </c>
      <c r="C2516">
        <v>10.36</v>
      </c>
      <c r="D2516" t="s">
        <v>64</v>
      </c>
      <c r="E2516" t="s">
        <v>56</v>
      </c>
      <c r="F2516" t="s">
        <v>4595</v>
      </c>
      <c r="G2516" t="s">
        <v>26</v>
      </c>
      <c r="H2516" t="str" cm="1">
        <f t="array" ref="H2516:I2516">_xlfn.TEXTSPLIT(SUBSTITUTE(D2516,"樓",""),"/",,,0)</f>
        <v>1</v>
      </c>
      <c r="I2516" t="str">
        <v>4</v>
      </c>
      <c r="J2516" cm="1">
        <f t="array" ref="J2516">GetNumByUnit(E2516,"房")</f>
        <v>1</v>
      </c>
      <c r="K2516" cm="1">
        <f t="array" ref="K2516">GetNumByUnit(E2516,"廳")</f>
        <v>1</v>
      </c>
      <c r="L2516" cm="1">
        <f t="array" ref="L2516">GetNumByUnit(E2516,"衛")</f>
        <v>1</v>
      </c>
      <c r="M2516" t="str">
        <f t="shared" si="156"/>
        <v xml:space="preserve">新北市永和區永和路二段  </v>
      </c>
      <c r="N2516" t="str">
        <f t="shared" si="157"/>
        <v>新北市</v>
      </c>
      <c r="O2516">
        <f t="shared" si="158"/>
        <v>32000</v>
      </c>
      <c r="P2516" t="str">
        <f>_xlfn.XLOOKUP(N2516,區隔!$B$3:$B$20,區隔!C$3:C$20,0)</f>
        <v>北部</v>
      </c>
      <c r="Q2516" t="str">
        <f>LOOKUP(C2516,區隔!$F$3:$F$5,區隔!$E$3:$E$5)</f>
        <v>小坪數</v>
      </c>
      <c r="R2516">
        <f t="shared" si="159"/>
        <v>10</v>
      </c>
    </row>
    <row r="2517" spans="1:18" x14ac:dyDescent="0.3">
      <c r="A2517" s="7" t="s">
        <v>4831</v>
      </c>
      <c r="B2517" t="s">
        <v>1</v>
      </c>
      <c r="C2517">
        <v>25.45</v>
      </c>
      <c r="D2517" t="s">
        <v>798</v>
      </c>
      <c r="E2517" t="s">
        <v>141</v>
      </c>
      <c r="F2517" t="s">
        <v>3172</v>
      </c>
      <c r="G2517" t="s">
        <v>18</v>
      </c>
      <c r="H2517" t="str" cm="1">
        <f t="array" ref="H2517:I2517">_xlfn.TEXTSPLIT(SUBSTITUTE(D2517,"樓",""),"/",,,0)</f>
        <v>3</v>
      </c>
      <c r="I2517" t="str">
        <v>15</v>
      </c>
      <c r="J2517" cm="1">
        <f t="array" ref="J2517">GetNumByUnit(E2517,"房")</f>
        <v>2</v>
      </c>
      <c r="K2517" cm="1">
        <f t="array" ref="K2517">GetNumByUnit(E2517,"廳")</f>
        <v>1</v>
      </c>
      <c r="L2517" cm="1">
        <f t="array" ref="L2517">GetNumByUnit(E2517,"衛")</f>
        <v>1</v>
      </c>
      <c r="M2517" t="str">
        <f t="shared" si="156"/>
        <v xml:space="preserve">台南市東區崇賢三路  </v>
      </c>
      <c r="N2517" t="str">
        <f t="shared" si="157"/>
        <v>台南市</v>
      </c>
      <c r="O2517">
        <f t="shared" si="158"/>
        <v>22000</v>
      </c>
      <c r="P2517" t="str">
        <f>_xlfn.XLOOKUP(N2517,區隔!$B$3:$B$20,區隔!C$3:C$20,0)</f>
        <v>南部</v>
      </c>
      <c r="Q2517" t="str">
        <f>LOOKUP(C2517,區隔!$F$3:$F$5,區隔!$E$3:$E$5)</f>
        <v>中坪數</v>
      </c>
      <c r="R2517">
        <f t="shared" si="159"/>
        <v>20</v>
      </c>
    </row>
    <row r="2518" spans="1:18" x14ac:dyDescent="0.3">
      <c r="A2518" s="7" t="s">
        <v>4832</v>
      </c>
      <c r="B2518" t="s">
        <v>1</v>
      </c>
      <c r="C2518">
        <v>57.37</v>
      </c>
      <c r="D2518" t="s">
        <v>1217</v>
      </c>
      <c r="E2518" t="s">
        <v>53</v>
      </c>
      <c r="F2518" t="s">
        <v>2186</v>
      </c>
      <c r="G2518" t="s">
        <v>26</v>
      </c>
      <c r="H2518" t="str" cm="1">
        <f t="array" ref="H2518:I2518">_xlfn.TEXTSPLIT(SUBSTITUTE(D2518,"樓",""),"/",,,0)</f>
        <v>6</v>
      </c>
      <c r="I2518" t="str">
        <v>18</v>
      </c>
      <c r="J2518" cm="1">
        <f t="array" ref="J2518">GetNumByUnit(E2518,"房")</f>
        <v>3</v>
      </c>
      <c r="K2518" cm="1">
        <f t="array" ref="K2518">GetNumByUnit(E2518,"廳")</f>
        <v>2</v>
      </c>
      <c r="L2518" cm="1">
        <f t="array" ref="L2518">GetNumByUnit(E2518,"衛")</f>
        <v>2</v>
      </c>
      <c r="M2518" t="str">
        <f t="shared" si="156"/>
        <v xml:space="preserve">桃園市八德區建德路  </v>
      </c>
      <c r="N2518" t="str">
        <f t="shared" si="157"/>
        <v>桃園市</v>
      </c>
      <c r="O2518">
        <f t="shared" si="158"/>
        <v>32000</v>
      </c>
      <c r="P2518" t="str">
        <f>_xlfn.XLOOKUP(N2518,區隔!$B$3:$B$20,區隔!C$3:C$20,0)</f>
        <v>北部</v>
      </c>
      <c r="Q2518" t="str">
        <f>LOOKUP(C2518,區隔!$F$3:$F$5,區隔!$E$3:$E$5)</f>
        <v>大坪數</v>
      </c>
      <c r="R2518">
        <f t="shared" si="159"/>
        <v>20</v>
      </c>
    </row>
    <row r="2519" spans="1:18" x14ac:dyDescent="0.3">
      <c r="A2519" s="7" t="s">
        <v>4833</v>
      </c>
      <c r="B2519" t="s">
        <v>1</v>
      </c>
      <c r="C2519">
        <v>45.17</v>
      </c>
      <c r="D2519" t="s">
        <v>1067</v>
      </c>
      <c r="E2519" t="s">
        <v>53</v>
      </c>
      <c r="F2519" t="s">
        <v>1531</v>
      </c>
      <c r="G2519" t="s">
        <v>228</v>
      </c>
      <c r="H2519" t="str" cm="1">
        <f t="array" ref="H2519:I2519">_xlfn.TEXTSPLIT(SUBSTITUTE(D2519,"樓",""),"/",,,0)</f>
        <v>15</v>
      </c>
      <c r="I2519" t="str">
        <v>15</v>
      </c>
      <c r="J2519" cm="1">
        <f t="array" ref="J2519">GetNumByUnit(E2519,"房")</f>
        <v>3</v>
      </c>
      <c r="K2519" cm="1">
        <f t="array" ref="K2519">GetNumByUnit(E2519,"廳")</f>
        <v>2</v>
      </c>
      <c r="L2519" cm="1">
        <f t="array" ref="L2519">GetNumByUnit(E2519,"衛")</f>
        <v>2</v>
      </c>
      <c r="M2519" t="str">
        <f t="shared" si="156"/>
        <v xml:space="preserve">高雄市苓雅區三多四路  </v>
      </c>
      <c r="N2519" t="str">
        <f t="shared" si="157"/>
        <v>高雄市</v>
      </c>
      <c r="O2519">
        <f t="shared" si="158"/>
        <v>35000</v>
      </c>
      <c r="P2519" t="str">
        <f>_xlfn.XLOOKUP(N2519,區隔!$B$3:$B$20,區隔!C$3:C$20,0)</f>
        <v>南部</v>
      </c>
      <c r="Q2519" t="str">
        <f>LOOKUP(C2519,區隔!$F$3:$F$5,區隔!$E$3:$E$5)</f>
        <v>大坪數</v>
      </c>
      <c r="R2519">
        <f t="shared" si="159"/>
        <v>20</v>
      </c>
    </row>
    <row r="2520" spans="1:18" x14ac:dyDescent="0.3">
      <c r="A2520" s="7" t="s">
        <v>4834</v>
      </c>
      <c r="B2520" t="s">
        <v>1</v>
      </c>
      <c r="C2520">
        <v>46.65</v>
      </c>
      <c r="D2520" t="s">
        <v>344</v>
      </c>
      <c r="E2520" t="s">
        <v>4835</v>
      </c>
      <c r="F2520" t="s">
        <v>3765</v>
      </c>
      <c r="G2520" t="s">
        <v>134</v>
      </c>
      <c r="H2520" t="str" cm="1">
        <f t="array" ref="H2520:I2520">_xlfn.TEXTSPLIT(SUBSTITUTE(D2520,"樓",""),"/",,,0)</f>
        <v>1-3</v>
      </c>
      <c r="I2520" t="str">
        <v>3</v>
      </c>
      <c r="J2520" cm="1">
        <f t="array" ref="J2520">GetNumByUnit(E2520,"房")</f>
        <v>2</v>
      </c>
      <c r="K2520" cm="1">
        <f t="array" ref="K2520">GetNumByUnit(E2520,"廳")</f>
        <v>3</v>
      </c>
      <c r="L2520" cm="1">
        <f t="array" ref="L2520">GetNumByUnit(E2520,"衛")</f>
        <v>2</v>
      </c>
      <c r="M2520" t="str">
        <f t="shared" si="156"/>
        <v xml:space="preserve">高雄市新興區林森一路  </v>
      </c>
      <c r="N2520" t="str">
        <f t="shared" si="157"/>
        <v>高雄市</v>
      </c>
      <c r="O2520">
        <f t="shared" si="158"/>
        <v>43000</v>
      </c>
      <c r="P2520" t="str">
        <f>_xlfn.XLOOKUP(N2520,區隔!$B$3:$B$20,區隔!C$3:C$20,0)</f>
        <v>南部</v>
      </c>
      <c r="Q2520" t="str">
        <f>LOOKUP(C2520,區隔!$F$3:$F$5,區隔!$E$3:$E$5)</f>
        <v>大坪數</v>
      </c>
      <c r="R2520">
        <f t="shared" si="159"/>
        <v>10</v>
      </c>
    </row>
    <row r="2521" spans="1:18" x14ac:dyDescent="0.3">
      <c r="A2521" s="7" t="s">
        <v>4836</v>
      </c>
      <c r="B2521" t="s">
        <v>1</v>
      </c>
      <c r="C2521">
        <v>23.95</v>
      </c>
      <c r="D2521" t="s">
        <v>1176</v>
      </c>
      <c r="E2521" t="s">
        <v>56</v>
      </c>
      <c r="F2521" t="s">
        <v>4837</v>
      </c>
      <c r="G2521" t="s">
        <v>89</v>
      </c>
      <c r="H2521" t="str" cm="1">
        <f t="array" ref="H2521:I2521">_xlfn.TEXTSPLIT(SUBSTITUTE(D2521,"樓",""),"/",,,0)</f>
        <v>3</v>
      </c>
      <c r="I2521" t="str">
        <v>10</v>
      </c>
      <c r="J2521" cm="1">
        <f t="array" ref="J2521">GetNumByUnit(E2521,"房")</f>
        <v>1</v>
      </c>
      <c r="K2521" cm="1">
        <f t="array" ref="K2521">GetNumByUnit(E2521,"廳")</f>
        <v>1</v>
      </c>
      <c r="L2521" cm="1">
        <f t="array" ref="L2521">GetNumByUnit(E2521,"衛")</f>
        <v>1</v>
      </c>
      <c r="M2521" t="str">
        <f t="shared" si="156"/>
        <v xml:space="preserve">新竹市新竹市天府路二段  </v>
      </c>
      <c r="N2521" t="str">
        <f t="shared" si="157"/>
        <v>新竹市</v>
      </c>
      <c r="O2521">
        <f t="shared" si="158"/>
        <v>28000</v>
      </c>
      <c r="P2521" t="str">
        <f>_xlfn.XLOOKUP(N2521,區隔!$B$3:$B$20,區隔!C$3:C$20,0)</f>
        <v>北部</v>
      </c>
      <c r="Q2521" t="str">
        <f>LOOKUP(C2521,區隔!$F$3:$F$5,區隔!$E$3:$E$5)</f>
        <v>中坪數</v>
      </c>
      <c r="R2521">
        <f t="shared" si="159"/>
        <v>10</v>
      </c>
    </row>
  </sheetData>
  <phoneticPr fontId="1" type="noConversion"/>
  <hyperlinks>
    <hyperlink ref="A2" r:id="rId1" xr:uid="{B5EBFD29-E900-47A7-A904-12A1C61BA27D}"/>
    <hyperlink ref="A3" r:id="rId2" xr:uid="{0EB551FE-499B-4DED-BCC5-DB4AE409994A}"/>
    <hyperlink ref="A4" r:id="rId3" xr:uid="{8CEBF956-6960-441A-91BB-DCF891601C12}"/>
    <hyperlink ref="A5" r:id="rId4" xr:uid="{026483FF-5B9F-4B33-A55D-F781B1720719}"/>
    <hyperlink ref="A6" r:id="rId5" xr:uid="{242B9FC6-89F4-47A7-B6D7-89F6FF755895}"/>
    <hyperlink ref="A7" r:id="rId6" xr:uid="{BEA05168-4533-4EE3-8FB2-EAA6B7945B3E}"/>
    <hyperlink ref="A8" r:id="rId7" xr:uid="{BA520A35-F205-48CB-9F17-5B94D34ECE56}"/>
    <hyperlink ref="A9" r:id="rId8" xr:uid="{6E976F3E-AD2D-49F2-A939-27D125E7CE23}"/>
    <hyperlink ref="A10" r:id="rId9" xr:uid="{070BD2A7-944D-4505-91D4-8B42199F0C2D}"/>
    <hyperlink ref="A11" r:id="rId10" xr:uid="{62DAABD1-4FE3-4485-9C98-FAD7B259F645}"/>
    <hyperlink ref="A12" r:id="rId11" xr:uid="{16BA4373-EE27-4049-8BDC-0696EBD81327}"/>
    <hyperlink ref="A13" r:id="rId12" xr:uid="{68B0CD95-ACDA-4D11-AA6E-D90A65F9722B}"/>
    <hyperlink ref="A14" r:id="rId13" xr:uid="{F9B90FCE-E1F4-446B-BF51-B32B5CFA4181}"/>
    <hyperlink ref="A15" r:id="rId14" xr:uid="{2D99E3A3-4C23-424F-9CE2-D21BDCEBBC48}"/>
    <hyperlink ref="A16" r:id="rId15" xr:uid="{1BB61687-BD81-48F5-BD48-30BE7E5E02B9}"/>
    <hyperlink ref="A17" r:id="rId16" xr:uid="{530D9D05-717E-47CB-B92F-EB7AADEFD49D}"/>
    <hyperlink ref="A18" r:id="rId17" xr:uid="{F810676E-0BA0-4243-BEA0-E5E5844DE139}"/>
    <hyperlink ref="A19" r:id="rId18" xr:uid="{5A4FF69A-73CE-49D2-BF9D-257E5E18688C}"/>
    <hyperlink ref="A20" r:id="rId19" xr:uid="{7539AD13-7E71-48A2-8342-19138234CB68}"/>
    <hyperlink ref="A21" r:id="rId20" xr:uid="{183CA80B-6FA5-4131-92B8-F484D2A0F7B0}"/>
    <hyperlink ref="A22" r:id="rId21" xr:uid="{5B72B6CB-4467-459D-9873-84ADD4225B89}"/>
    <hyperlink ref="A23" r:id="rId22" xr:uid="{623C513C-050F-4ECC-B1C8-D188941F0192}"/>
    <hyperlink ref="A24" r:id="rId23" xr:uid="{55CED17B-DB4F-42A3-BAF6-00405B4A9CEB}"/>
    <hyperlink ref="A25" r:id="rId24" xr:uid="{68D39C2F-E22E-49EE-A117-ABDD09C4E551}"/>
    <hyperlink ref="A26" r:id="rId25" xr:uid="{F9E10CED-40BF-46D0-88A8-166C038300F9}"/>
    <hyperlink ref="A27" r:id="rId26" xr:uid="{8A45583F-A72D-4C2C-B3AE-30E549AF5F93}"/>
    <hyperlink ref="A28" r:id="rId27" xr:uid="{069EE7B7-36BD-4F75-9B2F-7340838FC7C4}"/>
    <hyperlink ref="A29" r:id="rId28" xr:uid="{9A1B24EF-5F15-4B96-8F73-C5CDC8D69BD5}"/>
    <hyperlink ref="A30" r:id="rId29" xr:uid="{EE417E7E-19E0-4F78-B56A-CFDCDF0E91BB}"/>
    <hyperlink ref="A31" r:id="rId30" xr:uid="{2131895B-59E2-4D93-8976-C287B3CD9D13}"/>
    <hyperlink ref="A32" r:id="rId31" xr:uid="{8A62277B-8E15-4441-9B4A-E4AEBEAFCD09}"/>
    <hyperlink ref="A33" r:id="rId32" xr:uid="{C02FDA29-66B9-4991-B738-50D1C711F1EC}"/>
    <hyperlink ref="A34" r:id="rId33" xr:uid="{74B92135-401C-4612-B8C0-26C03F9AF9C6}"/>
    <hyperlink ref="A35" r:id="rId34" xr:uid="{317F5D2F-92C0-4BA5-BCE3-B6440C4F7E86}"/>
    <hyperlink ref="A36" r:id="rId35" xr:uid="{54D79753-C12C-44FD-AFDF-C20191D9A77C}"/>
    <hyperlink ref="A37" r:id="rId36" xr:uid="{04E6F27E-EA36-4110-9138-05EC81FF2056}"/>
    <hyperlink ref="A38" r:id="rId37" xr:uid="{51E97937-9983-4380-8FB4-CFF60C9FE06B}"/>
    <hyperlink ref="A39" r:id="rId38" xr:uid="{2FCCCA87-5F16-4C27-9941-4E047A61CAC7}"/>
    <hyperlink ref="A40" r:id="rId39" xr:uid="{7DDFBD7A-7B09-4F7C-8680-B5635CC83515}"/>
    <hyperlink ref="A41" r:id="rId40" xr:uid="{418D9150-15A9-448A-9099-39C3A4FAC3C9}"/>
    <hyperlink ref="A42" r:id="rId41" xr:uid="{4870F886-B303-4EB9-87D6-43E6D68BE19F}"/>
    <hyperlink ref="A43" r:id="rId42" xr:uid="{BD62D037-0C3A-4CB4-A3C9-39A34A10F3C3}"/>
    <hyperlink ref="A44" r:id="rId43" xr:uid="{546F47D4-66B4-4940-ABDC-91A5037AFC8F}"/>
    <hyperlink ref="A45" r:id="rId44" xr:uid="{D9138E5F-7C15-4198-9672-66A3E7D8D3A2}"/>
    <hyperlink ref="A46" r:id="rId45" xr:uid="{D4FCF5CA-9C51-47E4-8F88-6F3F2462C32F}"/>
    <hyperlink ref="A47" r:id="rId46" xr:uid="{9EA482A1-E283-4F97-9173-7E37E912DC2E}"/>
    <hyperlink ref="A48" r:id="rId47" xr:uid="{58A8C09C-9FDD-4431-B2BC-C9D8C9D83938}"/>
    <hyperlink ref="A49" r:id="rId48" xr:uid="{444084C2-9F7C-4274-A5C5-D384ACACC696}"/>
    <hyperlink ref="A50" r:id="rId49" xr:uid="{4B9E1ED6-73B0-4AF6-9AC9-2D0DBE1D7EEF}"/>
    <hyperlink ref="A51" r:id="rId50" xr:uid="{A1E78282-CC28-4BD6-987F-C1BDA8EEA2F5}"/>
    <hyperlink ref="A52" r:id="rId51" xr:uid="{F1D0B8FB-1B47-4251-894F-7143F2E48EFB}"/>
    <hyperlink ref="A53" r:id="rId52" xr:uid="{326AE102-63E7-4B0E-A32C-AC8CAC23557E}"/>
    <hyperlink ref="A54" r:id="rId53" xr:uid="{357F1368-015A-41E7-8178-EF3E5059CB82}"/>
    <hyperlink ref="A55" r:id="rId54" xr:uid="{01F7D473-E955-4F39-A582-B90098BCB485}"/>
    <hyperlink ref="A56" r:id="rId55" xr:uid="{43831A6E-0CD1-4BBB-ABD9-B3ADCB00AA63}"/>
    <hyperlink ref="A57" r:id="rId56" xr:uid="{5F5CF09C-D99F-4809-AFEB-C006D8A10B85}"/>
    <hyperlink ref="A58" r:id="rId57" xr:uid="{C491F23E-D146-4D13-ABE2-F82E25FA2E96}"/>
    <hyperlink ref="A59" r:id="rId58" xr:uid="{973B0E72-AC62-44DE-BD24-72E5F7B2B22A}"/>
    <hyperlink ref="A60" r:id="rId59" xr:uid="{D8A73C60-01ED-4899-8A77-90F9924FCCDB}"/>
    <hyperlink ref="A61" r:id="rId60" xr:uid="{BDE7C79A-FB52-4DAA-92B5-15AF44ADBB96}"/>
    <hyperlink ref="A62" r:id="rId61" xr:uid="{4F758A11-C4B0-460D-A6CF-2E161EBD3567}"/>
    <hyperlink ref="A63" r:id="rId62" xr:uid="{E3F76EBA-CD87-4150-A127-3D7ADF1979A2}"/>
    <hyperlink ref="A64" r:id="rId63" xr:uid="{7F350337-5462-4497-A56D-4FB6649D937B}"/>
    <hyperlink ref="A65" r:id="rId64" xr:uid="{A2810B9C-0BBE-4695-864B-DD0FD453813D}"/>
    <hyperlink ref="A66" r:id="rId65" xr:uid="{56F99982-BCAF-4B02-B713-4A24CE0D58CA}"/>
    <hyperlink ref="A67" r:id="rId66" xr:uid="{DCF9D622-723F-4DC9-8DE3-81CEC423E4F4}"/>
    <hyperlink ref="A68" r:id="rId67" xr:uid="{52AB6F5D-3336-4FE8-8E4F-56B4BC1CA20D}"/>
    <hyperlink ref="A69" r:id="rId68" xr:uid="{33853100-566B-49C0-B5F1-3EEA72B2313A}"/>
    <hyperlink ref="A70" r:id="rId69" xr:uid="{63CD8B92-B0EB-418E-848C-C04F019608EC}"/>
    <hyperlink ref="A71" r:id="rId70" xr:uid="{2515D397-1BFA-4CF2-B667-23FF3D2D46DF}"/>
    <hyperlink ref="A72" r:id="rId71" xr:uid="{7195884C-114B-46EB-8EB8-26B23D637912}"/>
    <hyperlink ref="A73" r:id="rId72" xr:uid="{1BD7D27F-546D-42A6-A196-59C52893E2D5}"/>
    <hyperlink ref="A74" r:id="rId73" xr:uid="{175250E5-1E3E-489F-AD96-67AA24786515}"/>
    <hyperlink ref="A75" r:id="rId74" xr:uid="{D9D2B463-C41B-4381-9CA3-EC97A117B0C4}"/>
    <hyperlink ref="A76" r:id="rId75" xr:uid="{2579786C-7B02-44DF-B7F4-C7ED2181D8BB}"/>
    <hyperlink ref="A77" r:id="rId76" xr:uid="{A17C499E-E316-4246-B62D-1BFCA5FB3A01}"/>
    <hyperlink ref="A78" r:id="rId77" xr:uid="{E9CF2736-1AC9-4AAE-90CC-A74482DCBC20}"/>
    <hyperlink ref="A79" r:id="rId78" xr:uid="{5B766032-7F38-4ACE-92A6-EA363C35B818}"/>
    <hyperlink ref="A80" r:id="rId79" xr:uid="{8E120CB7-2A89-4206-9ECB-81496930297C}"/>
    <hyperlink ref="A81" r:id="rId80" xr:uid="{BC36887E-A109-4E89-BC11-B8A5C3B9C72E}"/>
    <hyperlink ref="A82" r:id="rId81" xr:uid="{9322159E-8618-4051-9D91-0EBEC818DD84}"/>
    <hyperlink ref="A83" r:id="rId82" xr:uid="{3033FA12-FF8F-4D9A-9299-44DF48BCAA7F}"/>
    <hyperlink ref="A84" r:id="rId83" xr:uid="{6AC115AB-396C-47CD-BFAF-68C9D2954F9D}"/>
    <hyperlink ref="A85" r:id="rId84" xr:uid="{ACF0AC86-4989-41A6-9594-8CA4B4FA2ED1}"/>
    <hyperlink ref="A86" r:id="rId85" xr:uid="{4242C84F-F910-4CB8-A4B4-D135C3F6858F}"/>
    <hyperlink ref="A87" r:id="rId86" xr:uid="{789A4EE0-1528-4A85-983D-3924D02555FC}"/>
    <hyperlink ref="A88" r:id="rId87" xr:uid="{B17AEAB3-7280-4E5F-BEAF-236DFE56DB25}"/>
    <hyperlink ref="A89" r:id="rId88" xr:uid="{491092A1-189C-4042-812D-1D0F138A393F}"/>
    <hyperlink ref="A90" r:id="rId89" xr:uid="{3CEC1D39-BCF6-4D9C-BBCC-60728758828E}"/>
    <hyperlink ref="A91" r:id="rId90" xr:uid="{2ECBA8F8-0719-4F9C-8AAA-CA713EA910AD}"/>
    <hyperlink ref="A92" r:id="rId91" xr:uid="{5A52C52C-AC19-4CAC-941E-839D90239D96}"/>
    <hyperlink ref="A93" r:id="rId92" xr:uid="{8171A74B-97BF-48FB-BB22-7E077D21D7CE}"/>
    <hyperlink ref="A94" r:id="rId93" xr:uid="{3A14EA75-4828-414C-80BE-4FAA22DDEFA7}"/>
    <hyperlink ref="A95" r:id="rId94" xr:uid="{F52DB660-BFD3-4391-B11F-24C5D880295A}"/>
    <hyperlink ref="A96" r:id="rId95" xr:uid="{3582823E-B451-475D-AE44-980532AFCE8E}"/>
    <hyperlink ref="A97" r:id="rId96" xr:uid="{6AEECEC8-659E-41B8-8B42-40771EC1C1D4}"/>
    <hyperlink ref="A98" r:id="rId97" xr:uid="{EC9BCA4C-68E2-406C-9B2C-6F77D076EFA3}"/>
    <hyperlink ref="A99" r:id="rId98" xr:uid="{10B7496B-438C-422F-A4F2-83F8FE04AAB6}"/>
    <hyperlink ref="A100" r:id="rId99" xr:uid="{FC07AB69-126F-4020-BD06-6F3A966C5617}"/>
    <hyperlink ref="A101" r:id="rId100" xr:uid="{631CCB40-666F-42B7-BE59-F3EC96F68C9A}"/>
    <hyperlink ref="A102" r:id="rId101" xr:uid="{BED6C189-8B97-4CC2-8D29-297E4A3A6C6C}"/>
    <hyperlink ref="A103" r:id="rId102" xr:uid="{EFF213F7-93BB-46D8-8776-DB65B36FB864}"/>
    <hyperlink ref="A104" r:id="rId103" xr:uid="{98BA6F62-EED3-4BD7-AC0B-4A8607325B27}"/>
    <hyperlink ref="A105" r:id="rId104" xr:uid="{E1027DA1-2CF9-46A3-87A5-997B37B28B04}"/>
    <hyperlink ref="A106" r:id="rId105" xr:uid="{A28D0033-8AA9-4722-A957-000A9BE5D022}"/>
    <hyperlink ref="A107" r:id="rId106" xr:uid="{34593587-092D-4B95-90A3-44E5CB145E0E}"/>
    <hyperlink ref="A108" r:id="rId107" xr:uid="{77DEC5E9-6183-44B9-91A3-1451647F4D18}"/>
    <hyperlink ref="A109" r:id="rId108" xr:uid="{178FE1A6-CF5B-4FED-B3D1-B0B2AD9E7A7E}"/>
    <hyperlink ref="A110" r:id="rId109" xr:uid="{226ECEB9-BE22-42FF-97E4-CE820111E146}"/>
    <hyperlink ref="A111" r:id="rId110" xr:uid="{4363CBAD-A345-46F0-BC7A-9D57E27F2095}"/>
    <hyperlink ref="A112" r:id="rId111" xr:uid="{62A0E950-0842-46B1-92C6-EC50F099FD77}"/>
    <hyperlink ref="A113" r:id="rId112" xr:uid="{1624468F-BABD-4877-BC14-09A88903E486}"/>
    <hyperlink ref="A114" r:id="rId113" xr:uid="{784D519E-58C9-4EC4-8631-04252837F774}"/>
    <hyperlink ref="A115" r:id="rId114" xr:uid="{B5D6C67A-7331-4BC7-98F8-53EBCE7F9BBB}"/>
    <hyperlink ref="A116" r:id="rId115" xr:uid="{23D92171-CEA5-4444-80DD-88323F0A617D}"/>
    <hyperlink ref="A117" r:id="rId116" xr:uid="{8DE11550-2645-4681-8C81-DCC4A4E4B44E}"/>
    <hyperlink ref="A118" r:id="rId117" xr:uid="{7C15ED88-6FC9-4C21-94C0-C0570A3D16AF}"/>
    <hyperlink ref="A119" r:id="rId118" xr:uid="{AFA95FCA-E0CB-4C33-8151-497ADB310889}"/>
    <hyperlink ref="A120" r:id="rId119" xr:uid="{1517614B-10F1-44BA-A848-40ADC24C00DE}"/>
    <hyperlink ref="A121" r:id="rId120" xr:uid="{CF10D61D-2966-4196-9E9C-E09FB12A4CA1}"/>
    <hyperlink ref="A122" r:id="rId121" xr:uid="{17B1854B-8FB9-4182-B2EE-B34883E705FD}"/>
    <hyperlink ref="A123" r:id="rId122" xr:uid="{13AA3B0C-5EB7-4C18-9F1B-0B8ED0E4E34F}"/>
    <hyperlink ref="A124" r:id="rId123" xr:uid="{18111E99-D087-49E0-A59A-32A4759D920D}"/>
    <hyperlink ref="A125" r:id="rId124" xr:uid="{06B07642-0206-4F3F-9F65-4976A1D3F46D}"/>
    <hyperlink ref="A126" r:id="rId125" xr:uid="{2589F531-1CE4-415E-B566-1F0191ECB98B}"/>
    <hyperlink ref="A127" r:id="rId126" xr:uid="{38447602-5184-48CE-B317-49415531B8B5}"/>
    <hyperlink ref="A128" r:id="rId127" xr:uid="{0F6D25D7-C1E6-4792-8C25-BDCE3D6BD5CE}"/>
    <hyperlink ref="A129" r:id="rId128" xr:uid="{421400C3-324E-4FA5-B517-08EF36646CF9}"/>
    <hyperlink ref="A130" r:id="rId129" xr:uid="{2990DC37-D75A-4205-B667-F3502610779A}"/>
    <hyperlink ref="A131" r:id="rId130" xr:uid="{F497DB3D-EFBD-4783-986B-80BB6EDCCE8A}"/>
    <hyperlink ref="A132" r:id="rId131" xr:uid="{318C7D4A-10BA-49EF-8EC5-212E9FB92B4D}"/>
    <hyperlink ref="A133" r:id="rId132" xr:uid="{383B0E7A-0E59-4869-9989-7F191638BAA8}"/>
    <hyperlink ref="A134" r:id="rId133" xr:uid="{46D83B43-ECD1-463E-9B83-E1AC1960F8DB}"/>
    <hyperlink ref="A135" r:id="rId134" xr:uid="{F9B7E842-A0FB-4013-A9CD-96692A4183DC}"/>
    <hyperlink ref="A136" r:id="rId135" xr:uid="{0972BB3E-27B0-4FB0-A763-115804FCF5C8}"/>
    <hyperlink ref="A137" r:id="rId136" xr:uid="{14F62D46-C259-4FB7-945E-AAFAA807E1F5}"/>
    <hyperlink ref="A138" r:id="rId137" xr:uid="{9343DC32-C326-43E3-8558-D19A55DE55C0}"/>
    <hyperlink ref="A139" r:id="rId138" xr:uid="{400F7E67-1436-454B-8193-0F97B7398C91}"/>
    <hyperlink ref="A140" r:id="rId139" xr:uid="{D670F6B9-CB88-4E09-AD2B-6D21279EF63E}"/>
    <hyperlink ref="A141" r:id="rId140" xr:uid="{54158426-7B38-4D03-903B-389F2B482DF5}"/>
    <hyperlink ref="A142" r:id="rId141" xr:uid="{417CE5B5-CE01-491A-8491-016868D01452}"/>
    <hyperlink ref="A143" r:id="rId142" xr:uid="{5AA059FA-88FF-4892-90E6-425CDCA90042}"/>
    <hyperlink ref="A144" r:id="rId143" xr:uid="{7D0A2FF2-0C94-4CBB-9C58-0C123A521AD5}"/>
    <hyperlink ref="A145" r:id="rId144" xr:uid="{C25D0C37-3DC2-4589-B606-2C4C76675938}"/>
    <hyperlink ref="A146" r:id="rId145" xr:uid="{4AEC4F10-056A-4D23-9BDE-0B81A4044759}"/>
    <hyperlink ref="A147" r:id="rId146" xr:uid="{F9CB7A32-1920-4AB4-B762-6340804FA3D4}"/>
    <hyperlink ref="A148" r:id="rId147" xr:uid="{A9DA068E-A9CD-4A32-948C-392662AE8AFB}"/>
    <hyperlink ref="A149" r:id="rId148" xr:uid="{5AC54F4D-A572-40C5-95DF-E96D82684298}"/>
    <hyperlink ref="A150" r:id="rId149" xr:uid="{2BC30201-E594-44FF-B838-DEAD0941EEDA}"/>
    <hyperlink ref="A151" r:id="rId150" xr:uid="{82DF56D2-649A-4E82-BF45-0EBCBCE5938F}"/>
    <hyperlink ref="A152" r:id="rId151" xr:uid="{7B70A874-A6FB-4673-87DF-CABECEA1CEFB}"/>
    <hyperlink ref="A153" r:id="rId152" xr:uid="{2FAE0057-AC82-455C-A388-A2FB8BCB0E0F}"/>
    <hyperlink ref="A154" r:id="rId153" xr:uid="{7AEA083B-9A50-4000-B77A-810A3CDEF2BB}"/>
    <hyperlink ref="A155" r:id="rId154" xr:uid="{7CE6C6F2-212B-46BB-931B-595EF2C08DCC}"/>
    <hyperlink ref="A156" r:id="rId155" xr:uid="{E87098A1-10FD-4C3C-B654-FE640C29F098}"/>
    <hyperlink ref="A157" r:id="rId156" xr:uid="{0571A2C3-8493-473A-9411-3F88E87F84C1}"/>
    <hyperlink ref="A158" r:id="rId157" xr:uid="{4E0C9F61-7E85-4E20-825C-EBC862842587}"/>
    <hyperlink ref="A159" r:id="rId158" xr:uid="{8E1A3DD8-2050-4941-89A5-84A60D589866}"/>
    <hyperlink ref="A160" r:id="rId159" xr:uid="{C6FCE7F6-13B2-4BE0-BC29-07F88228EDBE}"/>
    <hyperlink ref="A161" r:id="rId160" xr:uid="{85CF150F-9E7C-4D8C-B60F-61AF9715A4B0}"/>
    <hyperlink ref="A162" r:id="rId161" xr:uid="{59B57D2B-7462-4426-B317-5BBFA19F3040}"/>
    <hyperlink ref="A163" r:id="rId162" xr:uid="{1AAA7C47-01A5-4F44-B86C-A03161BA818E}"/>
    <hyperlink ref="A164" r:id="rId163" xr:uid="{20BC0C01-71FA-4716-9017-05F4BE1B5C39}"/>
    <hyperlink ref="A165" r:id="rId164" xr:uid="{D7BE4BDE-1B3C-4B5D-A293-C2069882BDFF}"/>
    <hyperlink ref="A166" r:id="rId165" xr:uid="{B448AC52-63B7-4D0B-BE8C-77D3EAC0ACD1}"/>
    <hyperlink ref="A167" r:id="rId166" xr:uid="{BFB06D0A-DEF4-4195-B731-D046CEA09EB4}"/>
    <hyperlink ref="A168" r:id="rId167" xr:uid="{5B5AE887-CA0F-4CAC-B2B7-56F52F5AA74A}"/>
    <hyperlink ref="A169" r:id="rId168" xr:uid="{AE1664A0-0603-4FA7-9B86-3497BE04188E}"/>
    <hyperlink ref="A170" r:id="rId169" xr:uid="{2150A671-5955-4FEF-B7C1-69C670FDF4E2}"/>
    <hyperlink ref="A171" r:id="rId170" xr:uid="{9E60DBED-AED5-4128-A3E0-E1594C9B162A}"/>
    <hyperlink ref="A172" r:id="rId171" xr:uid="{AFA2BB5D-865C-46D3-BC9F-038717A9A8CF}"/>
    <hyperlink ref="A173" r:id="rId172" xr:uid="{E19A8687-1321-4EF1-B5EF-BE396C1E5B04}"/>
    <hyperlink ref="A174" r:id="rId173" xr:uid="{DBFF1832-323E-4B6E-A519-70E3518CB7D3}"/>
    <hyperlink ref="A175" r:id="rId174" xr:uid="{3C1B50C8-3873-43A3-B9C1-90756D8D303F}"/>
    <hyperlink ref="A176" r:id="rId175" xr:uid="{1A1CE910-2916-4B76-A9C6-7A8D206A1BED}"/>
    <hyperlink ref="A177" r:id="rId176" xr:uid="{093452B7-784D-476A-A8C8-5AEF82944A05}"/>
    <hyperlink ref="A178" r:id="rId177" xr:uid="{79954A28-812B-4F7A-B02D-D476F1609BE2}"/>
    <hyperlink ref="A179" r:id="rId178" xr:uid="{51EA53EA-B0DB-468F-84EF-728AF27C5329}"/>
    <hyperlink ref="A180" r:id="rId179" xr:uid="{EA08DE63-F5FC-44B3-9A8F-70C3F0BC18A5}"/>
    <hyperlink ref="A181" r:id="rId180" xr:uid="{25763D5C-E720-48CB-95FA-27D0564E1934}"/>
    <hyperlink ref="A182" r:id="rId181" xr:uid="{48BAE728-F0B0-43A5-B75B-260D2CCE4CF3}"/>
    <hyperlink ref="A183" r:id="rId182" xr:uid="{728DC9E2-C5E2-4E7F-974F-734C37E18D08}"/>
    <hyperlink ref="A184" r:id="rId183" xr:uid="{F449FB77-C34B-442A-BAEB-1A2D0AC7A3BA}"/>
    <hyperlink ref="A185" r:id="rId184" xr:uid="{DA0B07FD-5D24-4F42-B68D-76994F3D3D4A}"/>
    <hyperlink ref="A186" r:id="rId185" xr:uid="{6D5137A7-0C29-43BA-8795-2909AA40EAF9}"/>
    <hyperlink ref="A187" r:id="rId186" xr:uid="{E60438D1-BF44-4462-8349-5D98A4911AEF}"/>
    <hyperlink ref="A188" r:id="rId187" xr:uid="{AE2B756C-80A2-43BF-86D4-DD072DF07A90}"/>
    <hyperlink ref="A189" r:id="rId188" xr:uid="{02F4CF37-FBEE-4BEB-BEFC-07C3AD293103}"/>
    <hyperlink ref="A190" r:id="rId189" xr:uid="{982694E8-79C9-4255-AA12-0ED5AA580879}"/>
    <hyperlink ref="A191" r:id="rId190" xr:uid="{C154E936-58BF-403B-99FB-1B697B832575}"/>
    <hyperlink ref="A192" r:id="rId191" xr:uid="{B061E39E-A367-4AD5-A8CB-3FF55A657459}"/>
    <hyperlink ref="A193" r:id="rId192" xr:uid="{7807176B-E1DB-4EB1-8B38-A6BEE551DAA0}"/>
    <hyperlink ref="A194" r:id="rId193" xr:uid="{26B0B32C-0888-41BE-A54F-B327ADDC3A5B}"/>
    <hyperlink ref="A195" r:id="rId194" xr:uid="{530DC973-F64B-4D75-BE93-F8090AAAB8C8}"/>
    <hyperlink ref="A196" r:id="rId195" xr:uid="{FAABF586-A5FB-47D9-8BB2-A345A25CA297}"/>
    <hyperlink ref="A197" r:id="rId196" xr:uid="{3FDEAF29-F08E-46F6-9613-782312333B13}"/>
    <hyperlink ref="A198" r:id="rId197" xr:uid="{3AF2F424-DA16-4F60-9E4B-FBEE1D0D793F}"/>
    <hyperlink ref="A199" r:id="rId198" xr:uid="{75D1C9D9-153C-49AD-B003-E7D941D8710D}"/>
    <hyperlink ref="A200" r:id="rId199" xr:uid="{E09E1F6A-6A7F-4BD8-90E7-718FE8431D67}"/>
    <hyperlink ref="A201" r:id="rId200" xr:uid="{6E82B4EE-E5DC-4580-9ACB-00F87A1A8BB6}"/>
    <hyperlink ref="A202" r:id="rId201" xr:uid="{64895D54-F66A-4238-AC12-8A6597717CA6}"/>
    <hyperlink ref="A203" r:id="rId202" xr:uid="{82991AD8-A4D9-45DF-8C9B-02BF86EB5063}"/>
    <hyperlink ref="A204" r:id="rId203" xr:uid="{0011FD5F-C9A6-44BC-8105-A699BFD423F6}"/>
    <hyperlink ref="A205" r:id="rId204" xr:uid="{C81433B6-0118-433F-8831-DC12344D8C9D}"/>
    <hyperlink ref="A206" r:id="rId205" xr:uid="{004BD1C8-6143-4934-8344-0D6BC4F7BD8E}"/>
    <hyperlink ref="A207" r:id="rId206" xr:uid="{F7F883F8-8F73-46D3-974C-6ABED82260B0}"/>
    <hyperlink ref="A208" r:id="rId207" xr:uid="{0CA2DA29-98B2-4614-887A-A8DB0C188B41}"/>
    <hyperlink ref="A209" r:id="rId208" xr:uid="{6992A87F-1FCD-4F5E-8C14-77E806A74A86}"/>
    <hyperlink ref="A210" r:id="rId209" xr:uid="{638B984F-94B3-4CE2-9C1F-9EF90D36A823}"/>
    <hyperlink ref="A211" r:id="rId210" xr:uid="{D5092E08-1EF7-4D36-94D7-4D518B2CE308}"/>
    <hyperlink ref="A212" r:id="rId211" xr:uid="{030556B5-DE38-48A2-A957-7ABACFE4ECD4}"/>
    <hyperlink ref="A213" r:id="rId212" xr:uid="{2104AE2F-E35E-4162-A88E-B58157DA2EB3}"/>
    <hyperlink ref="A214" r:id="rId213" xr:uid="{BBF53749-A95E-4675-B791-06C2C45F8740}"/>
    <hyperlink ref="A215" r:id="rId214" xr:uid="{9FC332DA-656D-4B43-804A-30B6E9B2F41C}"/>
    <hyperlink ref="A216" r:id="rId215" xr:uid="{B32270E7-96E9-47BF-AC11-48D50366228C}"/>
    <hyperlink ref="A217" r:id="rId216" xr:uid="{7E366F02-2D7E-4C22-B030-D79EAC075A9A}"/>
    <hyperlink ref="A218" r:id="rId217" xr:uid="{AD598525-F705-4372-90FC-E715A0A5A276}"/>
    <hyperlink ref="A219" r:id="rId218" xr:uid="{54D909B4-115F-4069-882B-316001969113}"/>
    <hyperlink ref="A220" r:id="rId219" xr:uid="{6D3031A7-4BCE-4CF4-8384-0F690D2353B0}"/>
    <hyperlink ref="A221" r:id="rId220" xr:uid="{BCBF29C1-8A61-4B7E-B7EF-60A7B924E636}"/>
    <hyperlink ref="A222" r:id="rId221" xr:uid="{46AED1DE-026A-4A77-B8D9-7ABB83ED62B0}"/>
    <hyperlink ref="A223" r:id="rId222" xr:uid="{AE6DA0AC-BA79-487D-955C-B52EC76A6FBF}"/>
    <hyperlink ref="A224" r:id="rId223" xr:uid="{8B9E7453-4F37-4DFB-9EE1-C178AEAF18BB}"/>
    <hyperlink ref="A225" r:id="rId224" xr:uid="{F1F5EB87-5E0A-4C79-9E26-C4014126546B}"/>
    <hyperlink ref="A226" r:id="rId225" xr:uid="{4A109100-EDA5-47F5-8FBC-810CFD6C4F25}"/>
    <hyperlink ref="A227" r:id="rId226" xr:uid="{C90C549E-A809-429D-8541-1BD0D464F737}"/>
    <hyperlink ref="A228" r:id="rId227" xr:uid="{E3BCAEC6-4086-4E29-93B9-41B9CDA9155E}"/>
    <hyperlink ref="A229" r:id="rId228" xr:uid="{DFA7D6AD-6B7A-4E05-9AB2-48EF91E3DD12}"/>
    <hyperlink ref="A230" r:id="rId229" xr:uid="{08C2B1F5-1449-4A12-864C-14275DF63079}"/>
    <hyperlink ref="A231" r:id="rId230" xr:uid="{4D6BD660-DDD7-4C49-B115-FCF09F1A6B9C}"/>
    <hyperlink ref="A232" r:id="rId231" xr:uid="{9BCE2996-F88A-4732-89D5-5E35C45BA53E}"/>
    <hyperlink ref="A233" r:id="rId232" xr:uid="{C0C14CB2-BC08-458D-B93D-3538161AC239}"/>
    <hyperlink ref="A234" r:id="rId233" xr:uid="{FD905EAC-FFB4-40D3-8B92-6CD40CD777F9}"/>
    <hyperlink ref="A235" r:id="rId234" xr:uid="{6FB56C73-48A5-41D6-BA00-8B99C9012DBD}"/>
    <hyperlink ref="A236" r:id="rId235" xr:uid="{58CA6BC6-1703-45DE-A81E-4E5324960743}"/>
    <hyperlink ref="A237" r:id="rId236" xr:uid="{7407103E-5E69-42E6-9C39-5B7D2EEE91F1}"/>
    <hyperlink ref="A238" r:id="rId237" xr:uid="{62F82F6A-A1C0-4D34-8B89-7B9712FEC82B}"/>
    <hyperlink ref="A239" r:id="rId238" xr:uid="{E9A035E8-8881-4F2A-AA4F-951CED470944}"/>
    <hyperlink ref="A240" r:id="rId239" xr:uid="{53C77B26-6881-4C35-8E64-5EC64F766E09}"/>
    <hyperlink ref="A241" r:id="rId240" xr:uid="{2E7723E9-1AE8-47D6-9CE9-896C770334ED}"/>
    <hyperlink ref="A242" r:id="rId241" xr:uid="{A8916C47-0E72-4702-A68A-3A3B18AE6BDA}"/>
    <hyperlink ref="A243" r:id="rId242" xr:uid="{DB21C066-0725-4C01-915F-79764C2DB1EB}"/>
    <hyperlink ref="A244" r:id="rId243" xr:uid="{C933FAC8-A7F6-4C68-A47A-F13E8498DB2A}"/>
    <hyperlink ref="A245" r:id="rId244" xr:uid="{FF93D06A-E4A1-4627-A0A0-1BC0FC1F2AE1}"/>
    <hyperlink ref="A246" r:id="rId245" xr:uid="{C58E7F09-A958-4408-A83F-AE1127A4C745}"/>
    <hyperlink ref="A247" r:id="rId246" xr:uid="{5428CD60-DC38-4E44-B14E-9E23C5AD962B}"/>
    <hyperlink ref="A248" r:id="rId247" xr:uid="{D35D88A4-7B67-4E2B-A517-BE70F4C1FA71}"/>
    <hyperlink ref="A249" r:id="rId248" xr:uid="{01060A77-A21E-4919-8E92-34A7AD433126}"/>
    <hyperlink ref="A250" r:id="rId249" xr:uid="{AB870A08-125E-45A3-B83C-E5B044989896}"/>
    <hyperlink ref="A251" r:id="rId250" xr:uid="{76695FCD-C181-4D9B-87E9-A7D579B7A537}"/>
    <hyperlink ref="A252" r:id="rId251" xr:uid="{5C1E6836-4607-4CB6-B62B-84D2F88DD7D7}"/>
    <hyperlink ref="A253" r:id="rId252" xr:uid="{A35FF5BB-F5BD-4FFA-BAEF-65F5843148A6}"/>
    <hyperlink ref="A254" r:id="rId253" xr:uid="{5D070B22-E6D0-4245-9F3E-5A1F8A69CEEE}"/>
    <hyperlink ref="A255" r:id="rId254" xr:uid="{1AF9CE5C-2594-40C7-AAEC-73351F2BFBC3}"/>
    <hyperlink ref="A256" r:id="rId255" xr:uid="{89E7D70C-8F2F-4965-A322-A80F2EACE744}"/>
    <hyperlink ref="A257" r:id="rId256" xr:uid="{94246740-8227-41A5-BDFB-D107F1F080D7}"/>
    <hyperlink ref="A258" r:id="rId257" xr:uid="{9FE9946E-26B7-43EC-A6DE-48FED0E5EA4D}"/>
    <hyperlink ref="A259" r:id="rId258" xr:uid="{01138BCE-90A2-4D44-A842-86590F2406FB}"/>
    <hyperlink ref="A260" r:id="rId259" xr:uid="{0843C25D-30EC-495C-B764-C6AFD1A23A6B}"/>
    <hyperlink ref="A261" r:id="rId260" xr:uid="{F304AAFB-2787-4DED-BA09-B0F1A17A0CF5}"/>
    <hyperlink ref="A262" r:id="rId261" xr:uid="{38B63141-DC1D-4C32-9B97-77FDB4017769}"/>
    <hyperlink ref="A263" r:id="rId262" xr:uid="{B8752727-C941-4E7D-9C2C-CB571C088D6E}"/>
    <hyperlink ref="A264" r:id="rId263" xr:uid="{94AD63C5-1B60-4361-B772-3F56D92F405B}"/>
    <hyperlink ref="A265" r:id="rId264" xr:uid="{DD780E26-62C8-445D-9A0A-5AEF901C43FB}"/>
    <hyperlink ref="A266" r:id="rId265" xr:uid="{41D11858-7C80-4C26-997A-AA439EA9410B}"/>
    <hyperlink ref="A267" r:id="rId266" xr:uid="{6640227D-8146-4CF3-8A29-D85A6B665186}"/>
    <hyperlink ref="A268" r:id="rId267" xr:uid="{7386C1E0-FCD6-4EEF-801F-B16DADC5B780}"/>
    <hyperlink ref="A269" r:id="rId268" xr:uid="{F8E78E99-CF3B-4A56-B88C-955630EC882A}"/>
    <hyperlink ref="A270" r:id="rId269" xr:uid="{80E4525D-FE84-42CF-8814-B5F90F76CE69}"/>
    <hyperlink ref="A271" r:id="rId270" xr:uid="{D382D9F7-4D34-44A5-9212-B898E3989389}"/>
    <hyperlink ref="A272" r:id="rId271" xr:uid="{533A5C71-2BAC-4754-B603-3A616BE0A979}"/>
    <hyperlink ref="A273" r:id="rId272" xr:uid="{81EB856D-4688-4BB6-AA4C-32A4B8953A22}"/>
    <hyperlink ref="A274" r:id="rId273" xr:uid="{E5B9C56F-4F7C-4BB5-A77A-F66E3437F2BD}"/>
    <hyperlink ref="A275" r:id="rId274" xr:uid="{25219226-01B7-475A-BE60-7F1131502E72}"/>
    <hyperlink ref="A276" r:id="rId275" xr:uid="{F3391B60-22E9-4045-8654-FA5EDFD60929}"/>
    <hyperlink ref="A277" r:id="rId276" xr:uid="{20258281-B501-49D3-A767-9419F5C34412}"/>
    <hyperlink ref="A278" r:id="rId277" xr:uid="{90A19B05-C966-4913-9A93-E4F3625307FD}"/>
    <hyperlink ref="A279" r:id="rId278" xr:uid="{C29C210D-9F25-45AD-AC6A-AE68197324E7}"/>
    <hyperlink ref="A280" r:id="rId279" xr:uid="{F2AE8462-C810-49C3-BCF8-FC584EF746DB}"/>
    <hyperlink ref="A281" r:id="rId280" xr:uid="{AE7C51FC-2C57-4985-9158-39092522C9D4}"/>
    <hyperlink ref="A282" r:id="rId281" xr:uid="{2934C3DB-82F5-4A86-9A7C-8DBE4327014E}"/>
    <hyperlink ref="A283" r:id="rId282" xr:uid="{7129E779-F136-415C-9FC2-A443824AC341}"/>
    <hyperlink ref="A284" r:id="rId283" xr:uid="{56961379-51AE-4584-9A09-F0B74A697D07}"/>
    <hyperlink ref="A285" r:id="rId284" xr:uid="{0B0C0392-C2FA-46BD-A293-DE70934EFE64}"/>
    <hyperlink ref="A286" r:id="rId285" xr:uid="{0551E779-6A3E-44D0-B361-C272BE0C309B}"/>
    <hyperlink ref="A287" r:id="rId286" xr:uid="{4001CFF3-00B1-4CBB-B6DD-2FCCE1C56F97}"/>
    <hyperlink ref="A288" r:id="rId287" xr:uid="{80796FB4-089A-4EB3-A8CC-C743C610CD94}"/>
    <hyperlink ref="A289" r:id="rId288" xr:uid="{C01DA30B-1067-4ADC-BF58-AABC8908E8A9}"/>
    <hyperlink ref="A290" r:id="rId289" xr:uid="{9C910112-89C5-4C95-BA3C-73F271A3DD9A}"/>
    <hyperlink ref="A291" r:id="rId290" xr:uid="{311E4EF1-D838-4473-8EFF-01707DC40FE0}"/>
    <hyperlink ref="A292" r:id="rId291" xr:uid="{FFFB10F9-22FA-4335-9AE1-B8713AE68E8C}"/>
    <hyperlink ref="A293" r:id="rId292" xr:uid="{E5243E08-7FFD-42F6-98DF-FBA2EA7E0BDB}"/>
    <hyperlink ref="A294" r:id="rId293" xr:uid="{829E2219-37BA-4780-9443-B6DFAA9565EB}"/>
    <hyperlink ref="A295" r:id="rId294" xr:uid="{15218765-385D-4CA8-9D4F-1E5874243E29}"/>
    <hyperlink ref="A296" r:id="rId295" xr:uid="{E31E8145-FD2A-497F-A1A3-7C423BC8FA1E}"/>
    <hyperlink ref="A297" r:id="rId296" xr:uid="{6EE4A789-DD85-4078-A241-E2042B59A2CF}"/>
    <hyperlink ref="A298" r:id="rId297" xr:uid="{022D430F-F9CE-4450-BD81-6F9C52D5084B}"/>
    <hyperlink ref="A299" r:id="rId298" xr:uid="{B31FDFB7-79B8-447D-97DC-1A2BE52E1A4B}"/>
    <hyperlink ref="A300" r:id="rId299" xr:uid="{C07E4E00-667D-4F2E-BA7F-D766A2039B2D}"/>
    <hyperlink ref="A301" r:id="rId300" xr:uid="{E3DBADDA-4A91-48F5-A0F2-F55686C4A029}"/>
    <hyperlink ref="A302" r:id="rId301" xr:uid="{59F554D7-41C6-4523-9FEB-4FBA17C48BE7}"/>
    <hyperlink ref="A303" r:id="rId302" xr:uid="{B2B1D456-5CD7-4258-9BCC-1D31A4256F1C}"/>
    <hyperlink ref="A304" r:id="rId303" xr:uid="{63B6F5E0-FD35-4CB2-9EC9-579897DE0067}"/>
    <hyperlink ref="A305" r:id="rId304" xr:uid="{CF97CD24-304F-42D7-AD69-6A29B24B37AE}"/>
    <hyperlink ref="A306" r:id="rId305" xr:uid="{CA6CE890-10E1-4AA6-A272-5C8DD9DD50A8}"/>
    <hyperlink ref="A307" r:id="rId306" xr:uid="{AC8A107C-5BC3-4253-B1A9-1DBF9709F2A6}"/>
    <hyperlink ref="A308" r:id="rId307" xr:uid="{3F7A3213-45EC-4FAF-AA57-7976A2DEB393}"/>
    <hyperlink ref="A309" r:id="rId308" xr:uid="{A0794AD3-C54F-4EC2-A757-B1227B7AB864}"/>
    <hyperlink ref="A310" r:id="rId309" xr:uid="{82970D4E-A38C-420F-9322-BE1E0976F7FD}"/>
    <hyperlink ref="A311" r:id="rId310" xr:uid="{119EE497-E277-4C4D-AFB0-757031F63921}"/>
    <hyperlink ref="A312" r:id="rId311" xr:uid="{A84F9251-0F00-4C22-B23A-6F09CF9649D8}"/>
    <hyperlink ref="A313" r:id="rId312" xr:uid="{F213DC11-FC21-4424-B2E5-B6691855B01A}"/>
    <hyperlink ref="A314" r:id="rId313" xr:uid="{B00090FE-104B-4D97-A341-8DBA70B94DFD}"/>
    <hyperlink ref="A315" r:id="rId314" xr:uid="{1D890D6D-D60C-49DF-BF93-26D819FD659D}"/>
    <hyperlink ref="A316" r:id="rId315" xr:uid="{9E4D0019-0BA3-4B7F-A000-FDD7EA5DC2D9}"/>
    <hyperlink ref="A317" r:id="rId316" xr:uid="{34C1706B-61F1-4F3E-9F9D-FD7243B9C5D4}"/>
    <hyperlink ref="A318" r:id="rId317" xr:uid="{CF5E158E-707E-42FB-AEB7-F31016FF2E33}"/>
    <hyperlink ref="A319" r:id="rId318" xr:uid="{EE7D9B76-CBF2-4086-BDFB-34BE3EAA6841}"/>
    <hyperlink ref="A320" r:id="rId319" xr:uid="{404F6D6F-0E25-481B-ADE8-79B23B35A3E9}"/>
    <hyperlink ref="A321" r:id="rId320" xr:uid="{F458C0A9-B3EF-4301-B476-3EEB3804C09B}"/>
    <hyperlink ref="A322" r:id="rId321" xr:uid="{6B93192B-B21D-4C02-960B-6950559765A5}"/>
    <hyperlink ref="A323" r:id="rId322" xr:uid="{22695556-5494-43B1-A268-E1A4D04F9B81}"/>
    <hyperlink ref="A324" r:id="rId323" xr:uid="{6D4EB4E0-301B-4B36-BE85-3B4890090A80}"/>
    <hyperlink ref="A325" r:id="rId324" xr:uid="{CAB32850-C608-461A-81A4-1A5EAF5B15C0}"/>
    <hyperlink ref="A326" r:id="rId325" xr:uid="{CA116479-7FD8-4CBF-863B-B4A03C1FA502}"/>
    <hyperlink ref="A327" r:id="rId326" xr:uid="{F8093DA4-D781-49FF-BAC8-A7541ECBA0F8}"/>
    <hyperlink ref="A328" r:id="rId327" xr:uid="{6503DB7C-284B-44CB-90C4-007183D17D19}"/>
    <hyperlink ref="A329" r:id="rId328" xr:uid="{1280AB5F-F2BC-4B61-9577-494A223F1315}"/>
    <hyperlink ref="A330" r:id="rId329" xr:uid="{1A67C12D-561E-489F-9118-431FA2B815E5}"/>
    <hyperlink ref="A331" r:id="rId330" xr:uid="{0771605E-F072-4BBB-A3B2-404F8E3D97A5}"/>
    <hyperlink ref="A332" r:id="rId331" xr:uid="{341A04D1-30AF-42BB-AB5C-B74B95C7D82F}"/>
    <hyperlink ref="A333" r:id="rId332" xr:uid="{F0F18001-F2D6-4EFD-96B2-2A6AB1D9AF8D}"/>
    <hyperlink ref="A334" r:id="rId333" xr:uid="{6D6BF95A-1439-4B6F-B372-27F70361A2E7}"/>
    <hyperlink ref="A335" r:id="rId334" xr:uid="{901DBEE4-E70F-4D42-A531-51CEF47451BC}"/>
    <hyperlink ref="A336" r:id="rId335" xr:uid="{3E231082-3D84-45B6-A9D3-CB56745123B0}"/>
    <hyperlink ref="A337" r:id="rId336" xr:uid="{5BBC2D17-9E37-40AC-BB3B-A295B9B9F7C0}"/>
    <hyperlink ref="A338" r:id="rId337" xr:uid="{FAC7165E-CCFD-426D-B996-759073BC06FE}"/>
    <hyperlink ref="A339" r:id="rId338" xr:uid="{5503E1EC-7D65-4391-9F1E-AB261EA0EAE7}"/>
    <hyperlink ref="A340" r:id="rId339" xr:uid="{3B399ABE-F97C-47C1-9367-D94C2949E3FF}"/>
    <hyperlink ref="A341" r:id="rId340" xr:uid="{7CC3FCB8-1A8E-415B-8740-2059499C259B}"/>
    <hyperlink ref="A342" r:id="rId341" xr:uid="{96DCCAA8-D1A1-4DC8-AAD0-9748E57E6534}"/>
    <hyperlink ref="A343" r:id="rId342" xr:uid="{865C1978-6F79-4253-8BD8-9A83960897FD}"/>
    <hyperlink ref="A344" r:id="rId343" xr:uid="{C936AAFB-62B4-40FC-BC06-526D0D0625BD}"/>
    <hyperlink ref="A345" r:id="rId344" xr:uid="{E452B26E-AD57-43B6-AFB5-25E50D812B36}"/>
    <hyperlink ref="A346" r:id="rId345" xr:uid="{D33A3A76-00DE-440C-9A52-FA1EDC32916F}"/>
    <hyperlink ref="A347" r:id="rId346" xr:uid="{73A5E0CD-9C76-4DC8-BB0C-F35D8E8D2CAE}"/>
    <hyperlink ref="A348" r:id="rId347" xr:uid="{E537733A-E11D-4177-81B3-9CACAA83DD37}"/>
    <hyperlink ref="A349" r:id="rId348" xr:uid="{A89E3876-5C6F-4A71-95C3-210C33CC07DB}"/>
    <hyperlink ref="A350" r:id="rId349" xr:uid="{75124CAB-40D6-43C1-B149-8E92BAF4B1B0}"/>
    <hyperlink ref="A351" r:id="rId350" xr:uid="{AAD0021A-1E3C-42CC-85F1-40433451DE56}"/>
    <hyperlink ref="A352" r:id="rId351" xr:uid="{775F6F98-88DE-4DA4-9C2F-F8EEFF2A95D7}"/>
    <hyperlink ref="A353" r:id="rId352" xr:uid="{F7B0E492-F9E9-4F72-93D8-B76ACBDE91D9}"/>
    <hyperlink ref="A354" r:id="rId353" xr:uid="{88DFD39A-7507-4181-BA12-17678C76475C}"/>
    <hyperlink ref="A355" r:id="rId354" xr:uid="{8DB3A144-71B4-4429-B631-21C7793DF4B3}"/>
    <hyperlink ref="A356" r:id="rId355" xr:uid="{3B5474F7-8287-4B78-B530-2A21DDE7D513}"/>
    <hyperlink ref="A357" r:id="rId356" xr:uid="{8126DDF4-2256-4363-AFB9-8E2CA60BBD61}"/>
    <hyperlink ref="A358" r:id="rId357" xr:uid="{FB06CE3A-E57B-4A75-AB20-0AFFF96B4453}"/>
    <hyperlink ref="A359" r:id="rId358" xr:uid="{020216EE-2505-4523-BDD1-74D2D8832C11}"/>
    <hyperlink ref="A360" r:id="rId359" xr:uid="{2CDF2331-36C6-4D28-8CBA-F8F1F6F728DE}"/>
    <hyperlink ref="A361" r:id="rId360" xr:uid="{5E381886-8493-4A24-9C03-41CA30697287}"/>
    <hyperlink ref="A362" r:id="rId361" xr:uid="{0331D13A-55F0-4306-8E72-4C66437CDF54}"/>
    <hyperlink ref="A363" r:id="rId362" xr:uid="{47E8F55E-A141-4A5C-B46C-4D108972E2A7}"/>
    <hyperlink ref="A364" r:id="rId363" xr:uid="{8BDA30BD-0ABD-42A9-8A2F-79D09657FCBE}"/>
    <hyperlink ref="A365" r:id="rId364" xr:uid="{4912BCDC-9CE9-49EB-9B01-4F1F81A57968}"/>
    <hyperlink ref="A366" r:id="rId365" xr:uid="{4609DC1C-FFC1-4FB7-96AF-3461DC015843}"/>
    <hyperlink ref="A367" r:id="rId366" xr:uid="{A270F37C-4C93-4296-B7F9-C6167CAC68F3}"/>
    <hyperlink ref="A368" r:id="rId367" xr:uid="{ACF0EAC5-A48A-4467-A775-A3279E4E17CE}"/>
    <hyperlink ref="A369" r:id="rId368" xr:uid="{CD3E1566-936C-43F1-94AA-813727CAEC03}"/>
    <hyperlink ref="A370" r:id="rId369" xr:uid="{792DAEFE-7DA2-4450-9CD9-46420957CCF7}"/>
    <hyperlink ref="A371" r:id="rId370" xr:uid="{5695BA20-FE95-47C8-ADF7-AC9152988A82}"/>
    <hyperlink ref="A372" r:id="rId371" xr:uid="{F110158A-51A6-4628-AE7B-3F9419A41A47}"/>
    <hyperlink ref="A373" r:id="rId372" xr:uid="{9B77D2D8-5D31-4C61-AC02-037749AE1A39}"/>
    <hyperlink ref="A374" r:id="rId373" xr:uid="{6EFC748D-FE39-4746-9DBF-89F2BD7B4648}"/>
    <hyperlink ref="A375" r:id="rId374" xr:uid="{7A431A3E-E69F-4925-B9C6-41168DCA43B6}"/>
    <hyperlink ref="A376" r:id="rId375" xr:uid="{588D1560-843B-46B9-AABC-7F593F91E041}"/>
    <hyperlink ref="A377" r:id="rId376" xr:uid="{DA8807C5-798A-48CF-82F7-C19AE3695E17}"/>
    <hyperlink ref="A378" r:id="rId377" xr:uid="{C3ACFE10-9C46-48BA-9AE0-CEE133383CA7}"/>
    <hyperlink ref="A379" r:id="rId378" xr:uid="{3E352104-626E-4433-9EDD-C1310BD9C41A}"/>
    <hyperlink ref="A380" r:id="rId379" xr:uid="{EA3CDA32-ABCB-43F3-9FEE-BA616B242AC9}"/>
    <hyperlink ref="A381" r:id="rId380" xr:uid="{CC7F7EFF-7ADA-4705-99EC-2C775A1957F8}"/>
    <hyperlink ref="A382" r:id="rId381" xr:uid="{EABB3F85-BBB8-464C-B20E-C33C4D525BF2}"/>
    <hyperlink ref="A383" r:id="rId382" xr:uid="{58551B6D-49FA-4F75-96AD-861C8560CB38}"/>
    <hyperlink ref="A384" r:id="rId383" xr:uid="{D22EDB13-1028-492B-86ED-B0D0AFF1FD28}"/>
    <hyperlink ref="A385" r:id="rId384" xr:uid="{70643816-D893-4618-AC26-FA96229623BE}"/>
    <hyperlink ref="A386" r:id="rId385" xr:uid="{485F9BD9-1045-48E9-A38F-F2AFA04AC986}"/>
    <hyperlink ref="A387" r:id="rId386" xr:uid="{3949D156-0B50-4D6B-ABB2-D6E7A8606671}"/>
    <hyperlink ref="A388" r:id="rId387" xr:uid="{4E2F666D-0FFB-4CC3-A08A-8334F7CE89AF}"/>
    <hyperlink ref="A389" r:id="rId388" xr:uid="{AB267142-84F0-47AA-AD79-A0E760602FAD}"/>
    <hyperlink ref="A390" r:id="rId389" xr:uid="{48C5CBAB-78ED-41A3-BB4D-8E9062421087}"/>
    <hyperlink ref="A391" r:id="rId390" xr:uid="{82273E55-2829-442A-AC09-8490EB0954D2}"/>
    <hyperlink ref="A392" r:id="rId391" xr:uid="{57F628FA-4239-4912-B899-7437A34CE7F9}"/>
    <hyperlink ref="A393" r:id="rId392" xr:uid="{20C86D73-CBBF-4322-AD79-10831B044C37}"/>
    <hyperlink ref="A394" r:id="rId393" xr:uid="{A22B4D8F-0F9F-4AA9-97BA-4B17EF867B78}"/>
    <hyperlink ref="A395" r:id="rId394" xr:uid="{6AB0999C-27AA-43DA-A1ED-37043A8DA2FA}"/>
    <hyperlink ref="A396" r:id="rId395" xr:uid="{B0D27A95-9CDD-432E-B1F0-01DD213189A0}"/>
    <hyperlink ref="A397" r:id="rId396" xr:uid="{30165F86-E9F1-4FF7-A689-59C30B19573B}"/>
    <hyperlink ref="A398" r:id="rId397" xr:uid="{AD6B382E-4542-4BDE-870D-EC5C59E7C964}"/>
    <hyperlink ref="A399" r:id="rId398" xr:uid="{94256BCF-964B-496C-837A-0E067FF0E36D}"/>
    <hyperlink ref="A400" r:id="rId399" xr:uid="{A258D483-26B2-4F90-AEEB-2A0D30C977E9}"/>
    <hyperlink ref="A401" r:id="rId400" xr:uid="{6BB5B7D5-DAA9-4EB3-B152-21F55AC86C82}"/>
    <hyperlink ref="A402" r:id="rId401" xr:uid="{98ED7A23-AD2F-4DAF-82DD-157D6ECAF6AF}"/>
    <hyperlink ref="A403" r:id="rId402" xr:uid="{483F9141-6D49-49FF-AF19-3D17D08CD2D0}"/>
    <hyperlink ref="A404" r:id="rId403" xr:uid="{B2753BC6-0CE8-41F7-A6BA-352B7ABFF85B}"/>
    <hyperlink ref="A405" r:id="rId404" xr:uid="{8F82B1A9-7FA9-4175-A2D4-0D78AEC1EE32}"/>
    <hyperlink ref="A406" r:id="rId405" xr:uid="{073B4741-C678-47EC-980A-DA337A33AF77}"/>
    <hyperlink ref="A407" r:id="rId406" xr:uid="{D6959556-627F-475A-9415-99E037933062}"/>
    <hyperlink ref="A408" r:id="rId407" xr:uid="{71B19D0E-5341-43FF-A954-6764BCD1A141}"/>
    <hyperlink ref="A409" r:id="rId408" xr:uid="{C79B97B7-58B1-4C8F-9EA0-349A615BB078}"/>
    <hyperlink ref="A410" r:id="rId409" xr:uid="{EF654277-4434-4033-9623-71DD84781752}"/>
    <hyperlink ref="A411" r:id="rId410" xr:uid="{B221C10B-8558-41E8-BD26-589B2A44E0A9}"/>
    <hyperlink ref="A412" r:id="rId411" xr:uid="{624DA2B8-BF67-40C4-8D63-EB0B954AC0BB}"/>
    <hyperlink ref="A413" r:id="rId412" xr:uid="{D88FF950-46B5-4503-B8A2-F8E3F9894C81}"/>
    <hyperlink ref="A414" r:id="rId413" xr:uid="{1967C2EE-9346-4D4B-A5F9-B450C59179B3}"/>
    <hyperlink ref="A415" r:id="rId414" xr:uid="{C8BB9CA8-00BF-4AFB-8947-A55EFD9A58BA}"/>
    <hyperlink ref="A416" r:id="rId415" xr:uid="{E2D28D74-62FA-4842-B99B-7E860EB8408A}"/>
    <hyperlink ref="A417" r:id="rId416" xr:uid="{E0725C12-FE50-4616-AA02-D2E005DBEEC7}"/>
    <hyperlink ref="A418" r:id="rId417" xr:uid="{DB027FA9-693F-4D68-B13F-0EC240D0FE68}"/>
    <hyperlink ref="A419" r:id="rId418" xr:uid="{BCD103BD-49D0-4713-A627-A01274EE83FF}"/>
    <hyperlink ref="A420" r:id="rId419" xr:uid="{13D583A0-447E-4EF9-B140-88FFDDCCF57B}"/>
    <hyperlink ref="A421" r:id="rId420" xr:uid="{8A29FFCE-046E-44E4-BD5D-6E042374E18A}"/>
    <hyperlink ref="A422" r:id="rId421" xr:uid="{0088766A-5508-42EF-9059-769E84BE7191}"/>
    <hyperlink ref="A423" r:id="rId422" xr:uid="{B42B4B97-3EC2-484B-865C-00C3B86E23AE}"/>
    <hyperlink ref="A424" r:id="rId423" xr:uid="{4AD2E531-1E68-409B-89FA-95E98736E2F3}"/>
    <hyperlink ref="A425" r:id="rId424" xr:uid="{8A7F4EA7-F5BE-4274-AB13-579C06BA6D9D}"/>
    <hyperlink ref="A426" r:id="rId425" xr:uid="{D2455101-AAA1-4B6D-9432-2E36C812744A}"/>
    <hyperlink ref="A427" r:id="rId426" xr:uid="{95F80D4D-9AE3-4BB7-B582-AA8717CE2399}"/>
    <hyperlink ref="A428" r:id="rId427" xr:uid="{25822F1B-EEDA-4EEF-8DDA-1FB9421FB2DF}"/>
    <hyperlink ref="A429" r:id="rId428" xr:uid="{CDF06EDC-2279-411B-8AB8-F6D98FAA48F1}"/>
    <hyperlink ref="A430" r:id="rId429" xr:uid="{33A8269D-DA0E-4B63-A8C1-7D8F0800BE72}"/>
    <hyperlink ref="A431" r:id="rId430" xr:uid="{ED7A1843-58DE-4C0D-9112-BD7745524BD0}"/>
    <hyperlink ref="A432" r:id="rId431" xr:uid="{9A54AEE5-1D12-4379-BD42-4D676C1AFF62}"/>
    <hyperlink ref="A433" r:id="rId432" xr:uid="{EDFD8EBD-6202-4712-89B7-524F2BE51200}"/>
    <hyperlink ref="A434" r:id="rId433" xr:uid="{24B868FF-8790-4B87-80B1-6F0EBB06B3D8}"/>
    <hyperlink ref="A435" r:id="rId434" xr:uid="{1A4A18F1-8A02-4659-96C3-32F06F3885FA}"/>
    <hyperlink ref="A436" r:id="rId435" xr:uid="{3C32AAAA-8F03-4506-8A7B-EE69D38A0C9D}"/>
    <hyperlink ref="A437" r:id="rId436" xr:uid="{2CE49AEE-6B9C-4433-B946-A91E0579C899}"/>
    <hyperlink ref="A438" r:id="rId437" xr:uid="{B3086748-A19A-4BE2-AC0C-E1C31E4CD546}"/>
    <hyperlink ref="A439" r:id="rId438" xr:uid="{16816385-44B0-4F6C-A57E-33C105B420A4}"/>
    <hyperlink ref="A440" r:id="rId439" xr:uid="{4E7F0FA6-AE36-42E4-AFBE-9B01A18BCF18}"/>
    <hyperlink ref="A441" r:id="rId440" xr:uid="{C3C23660-CBE2-493B-BF2F-CAC200A5D1E6}"/>
    <hyperlink ref="A442" r:id="rId441" xr:uid="{BC3ECB15-DCB5-44D3-B4AB-812538CD1D1B}"/>
    <hyperlink ref="A443" r:id="rId442" xr:uid="{D5C6A374-2A18-41A8-8D32-B83480878320}"/>
    <hyperlink ref="A444" r:id="rId443" xr:uid="{CAF8560B-685F-4C42-BF80-BC8B113C0807}"/>
    <hyperlink ref="A445" r:id="rId444" xr:uid="{13D48167-92B7-40AA-A0CE-BDED81B302B3}"/>
    <hyperlink ref="A446" r:id="rId445" xr:uid="{EF805FCE-0861-4FF2-ACDE-5C256EEB1DD3}"/>
    <hyperlink ref="A447" r:id="rId446" xr:uid="{49844FDA-2669-486D-BC03-BF499B788248}"/>
    <hyperlink ref="A448" r:id="rId447" xr:uid="{76A10701-1558-432A-B852-FB353186EDEA}"/>
    <hyperlink ref="A449" r:id="rId448" xr:uid="{FF2157BB-B18F-421B-A792-7FCEC4F0F059}"/>
    <hyperlink ref="A450" r:id="rId449" xr:uid="{467F0442-0AEE-4AA8-82FC-2956B60CE932}"/>
    <hyperlink ref="A451" r:id="rId450" xr:uid="{6A069EB4-D46A-4B5B-8E37-BFE09E848967}"/>
    <hyperlink ref="A452" r:id="rId451" xr:uid="{B556C449-C592-4C77-BEE0-0055CB88E438}"/>
    <hyperlink ref="A453" r:id="rId452" xr:uid="{18ABE188-C8DD-4AB8-9ADB-7BB2C6C30747}"/>
    <hyperlink ref="A454" r:id="rId453" xr:uid="{5C006A48-242B-442A-9C72-65311C5E70DD}"/>
    <hyperlink ref="A455" r:id="rId454" xr:uid="{495DD463-18E5-4F0D-A083-090640A544E6}"/>
    <hyperlink ref="A456" r:id="rId455" xr:uid="{26347C25-F522-4E9C-B6E2-D02044567E96}"/>
    <hyperlink ref="A457" r:id="rId456" xr:uid="{A5B38BDB-94C7-4F41-9396-79393CCE11C3}"/>
    <hyperlink ref="A458" r:id="rId457" xr:uid="{F79C427E-7BF1-458A-9A45-6522E84EDA89}"/>
    <hyperlink ref="A459" r:id="rId458" xr:uid="{BADBCECB-EF46-4416-A9B1-5C185AF439A3}"/>
    <hyperlink ref="A460" r:id="rId459" xr:uid="{EC4A01B2-7852-47E5-AC56-E87591A514A8}"/>
    <hyperlink ref="A461" r:id="rId460" xr:uid="{32FE4EBC-0703-4C22-8CFB-D3B06C3B3DBF}"/>
    <hyperlink ref="A462" r:id="rId461" xr:uid="{D63887DD-80F6-4395-8D54-B72C785C8D91}"/>
    <hyperlink ref="A463" r:id="rId462" xr:uid="{B0882349-1689-4F3A-B04E-8F3FF3052C90}"/>
    <hyperlink ref="A464" r:id="rId463" xr:uid="{C84695E0-2D7B-4E40-9A58-EFCE35F77F31}"/>
    <hyperlink ref="A465" r:id="rId464" xr:uid="{4BD33F3C-4DAA-4368-8732-2AD12081E394}"/>
    <hyperlink ref="A466" r:id="rId465" xr:uid="{C30EA66E-7DA2-4C47-B95F-EAD2A67037BC}"/>
    <hyperlink ref="A467" r:id="rId466" xr:uid="{2F7BA057-66BD-4A70-BFD7-F2399DB67745}"/>
    <hyperlink ref="A468" r:id="rId467" xr:uid="{DB0D5CC6-6FE7-4620-8CE7-9B6B15D9CAF8}"/>
    <hyperlink ref="A469" r:id="rId468" xr:uid="{E6A536B5-E727-4056-88DA-EEEC5B47BBC6}"/>
    <hyperlink ref="A470" r:id="rId469" xr:uid="{FB11CE4A-C5CF-470E-8D5F-E5156AE46694}"/>
    <hyperlink ref="A471" r:id="rId470" xr:uid="{E21CA3BF-02CF-4FF3-B69C-261FA99342C2}"/>
    <hyperlink ref="A472" r:id="rId471" xr:uid="{9ED396B6-CFDC-4DDD-BD89-1AA7CB9FD762}"/>
    <hyperlink ref="A473" r:id="rId472" xr:uid="{02732B1F-3059-43A8-8E1F-B9AE5FA084F6}"/>
    <hyperlink ref="A474" r:id="rId473" xr:uid="{4455BB92-CD6E-4249-885E-AE8AC3CCD187}"/>
    <hyperlink ref="A475" r:id="rId474" xr:uid="{A7C5374F-ABEC-493C-831A-F225EAA66F07}"/>
    <hyperlink ref="A476" r:id="rId475" xr:uid="{C3553BAF-6F0D-4578-B392-AB34F928BF0F}"/>
    <hyperlink ref="A477" r:id="rId476" xr:uid="{3727CC98-3609-4F5D-9E76-79E177579236}"/>
    <hyperlink ref="A478" r:id="rId477" xr:uid="{35B95F3A-5976-44FC-A86F-4C785C571BAA}"/>
    <hyperlink ref="A479" r:id="rId478" xr:uid="{95BC9A41-3683-4900-856B-DB891FF5C3E8}"/>
    <hyperlink ref="A480" r:id="rId479" xr:uid="{D41CE161-C763-4D48-B5A4-5E4BE1409A78}"/>
    <hyperlink ref="A481" r:id="rId480" xr:uid="{A86EC831-187C-4C68-8164-1C00C3AE1561}"/>
    <hyperlink ref="A482" r:id="rId481" xr:uid="{FA378D48-5A0A-42DB-BF87-B53F3D4180B2}"/>
    <hyperlink ref="A483" r:id="rId482" xr:uid="{5B77A3E4-A255-489C-85AD-126F353A4B32}"/>
    <hyperlink ref="A484" r:id="rId483" xr:uid="{3E760302-815F-4474-B7D2-EFBF66B4D002}"/>
    <hyperlink ref="A485" r:id="rId484" xr:uid="{582CE9D5-9C20-4F6B-8311-766588A86B8F}"/>
    <hyperlink ref="A486" r:id="rId485" xr:uid="{D9BE99FA-7831-4BF1-A4CC-055C7B4B7E1C}"/>
    <hyperlink ref="A487" r:id="rId486" xr:uid="{292F75A2-7888-4EB7-86B2-1BD2DDCF5400}"/>
    <hyperlink ref="A488" r:id="rId487" xr:uid="{626E5CE4-350A-4586-B3A1-084AF849C999}"/>
    <hyperlink ref="A489" r:id="rId488" xr:uid="{D94D5E44-BBA6-4B92-A250-8EED565B15D8}"/>
    <hyperlink ref="A490" r:id="rId489" xr:uid="{7672182D-8EC4-4EA2-9D12-4FEF2A9825A3}"/>
    <hyperlink ref="A491" r:id="rId490" xr:uid="{9B99FA36-0173-4C53-BC29-9961570E072A}"/>
    <hyperlink ref="A492" r:id="rId491" xr:uid="{D1DCF89D-5A20-4396-B97A-073F2753BF3C}"/>
    <hyperlink ref="A493" r:id="rId492" xr:uid="{DD58F7E1-0C53-474E-A76F-E3C478CD5772}"/>
    <hyperlink ref="A494" r:id="rId493" xr:uid="{DF1166F2-0BDB-412B-B45C-CA513A80E317}"/>
    <hyperlink ref="A495" r:id="rId494" xr:uid="{07DD054C-AD1C-4BAA-AAA8-D0D40CDE571A}"/>
    <hyperlink ref="A496" r:id="rId495" xr:uid="{1101A0B0-8702-4B13-A148-A96E682AFDD7}"/>
    <hyperlink ref="A497" r:id="rId496" xr:uid="{2E0608F0-D3E9-4251-A3B2-B8D8BFDB8840}"/>
    <hyperlink ref="A498" r:id="rId497" xr:uid="{21A4D590-7AEC-4313-BECB-3E07873E8812}"/>
    <hyperlink ref="A499" r:id="rId498" xr:uid="{14B6B931-6389-4D4E-9628-7789CFE81D23}"/>
    <hyperlink ref="A500" r:id="rId499" xr:uid="{81BC78EB-6D65-4CCF-92A5-6EF82DE583A6}"/>
    <hyperlink ref="A501" r:id="rId500" xr:uid="{6665D911-1569-4995-AA9C-0B2032FD1D88}"/>
    <hyperlink ref="A502" r:id="rId501" xr:uid="{A4C679D5-C071-4B8B-BABD-87C3E821252B}"/>
    <hyperlink ref="A503" r:id="rId502" xr:uid="{F080626C-CBDF-4682-BD45-1232C5EA07D9}"/>
    <hyperlink ref="A504" r:id="rId503" xr:uid="{5D8CF191-919B-4EB8-8F4B-A0BB4EBE6754}"/>
    <hyperlink ref="A505" r:id="rId504" xr:uid="{5CB7B2CE-D3B5-4ADD-B166-FE608DEB37F8}"/>
    <hyperlink ref="A506" r:id="rId505" xr:uid="{482C73A9-3E8F-40B3-95C5-806F3DD463F5}"/>
    <hyperlink ref="A507" r:id="rId506" xr:uid="{BCA4DE0F-A23E-449F-872E-6C9A980FE4BD}"/>
    <hyperlink ref="A508" r:id="rId507" xr:uid="{08EC3A55-B31E-4B14-AEC5-2D7E164A790A}"/>
    <hyperlink ref="A509" r:id="rId508" xr:uid="{F6A24BDE-4A22-42DC-A897-9EF4DB72EE4F}"/>
    <hyperlink ref="A510" r:id="rId509" xr:uid="{DBC75D83-81D4-4B5C-9DCF-AD5E28F288A1}"/>
    <hyperlink ref="A511" r:id="rId510" xr:uid="{0363799B-98D2-47CE-82D8-B7F11D64EB9D}"/>
    <hyperlink ref="A512" r:id="rId511" xr:uid="{567456F0-9C09-4A3B-A590-6E99C1C12664}"/>
    <hyperlink ref="A513" r:id="rId512" xr:uid="{4FEF8B14-45AC-4A2D-8BFA-5E929A8B32CD}"/>
    <hyperlink ref="A514" r:id="rId513" xr:uid="{53780647-0E81-4F19-BAE0-DD03D75B21A7}"/>
    <hyperlink ref="A515" r:id="rId514" xr:uid="{58BB608A-FD93-4085-8BBA-5349F94A346D}"/>
    <hyperlink ref="A516" r:id="rId515" xr:uid="{3B4634CF-6EE5-4144-8A5D-4919DA7B05FC}"/>
    <hyperlink ref="A517" r:id="rId516" xr:uid="{F1EE13B9-B341-4F3B-92A5-D0B19AD2EADB}"/>
    <hyperlink ref="A518" r:id="rId517" xr:uid="{5B07C236-8E8F-425A-90F5-03CD1D0BF4BA}"/>
    <hyperlink ref="A519" r:id="rId518" xr:uid="{0CF53E40-CA44-4C70-BBF6-ECC69B406020}"/>
    <hyperlink ref="A520" r:id="rId519" xr:uid="{F0505981-A1BE-4B0F-AA32-C2184A4F784A}"/>
    <hyperlink ref="A521" r:id="rId520" xr:uid="{81584805-D749-46BF-BEFC-B9CFFEFA16EE}"/>
    <hyperlink ref="A522" r:id="rId521" xr:uid="{2F263539-8DAF-4CFD-8278-1E1716F91EC5}"/>
    <hyperlink ref="A523" r:id="rId522" xr:uid="{FE3CDDB5-A04E-45C8-99B7-E022FBD4926F}"/>
    <hyperlink ref="A524" r:id="rId523" xr:uid="{D98AF10E-C015-419A-B83A-92FB62368D87}"/>
    <hyperlink ref="A525" r:id="rId524" xr:uid="{2FD529A4-9917-4155-AD60-2B317D52C559}"/>
    <hyperlink ref="A526" r:id="rId525" xr:uid="{1104BAAF-058F-4F7B-BBFE-1E51F81B78B7}"/>
    <hyperlink ref="A527" r:id="rId526" xr:uid="{1AED1793-C48D-4AE6-A34A-59AD18B7FB69}"/>
    <hyperlink ref="A528" r:id="rId527" xr:uid="{F03C3DFF-D26B-40D9-AE96-63E6F5169B13}"/>
    <hyperlink ref="A529" r:id="rId528" xr:uid="{6A83BF0E-95EF-49F8-A514-04DC57DF3224}"/>
    <hyperlink ref="A530" r:id="rId529" xr:uid="{AAFE1507-C9BD-4D11-AE3D-1A1F211C388D}"/>
    <hyperlink ref="A531" r:id="rId530" xr:uid="{FBC0ABB7-082C-4C95-B60E-A0A25B247536}"/>
    <hyperlink ref="A532" r:id="rId531" xr:uid="{59109B0E-8105-4C83-BCEF-2BD36C203BA6}"/>
    <hyperlink ref="A533" r:id="rId532" xr:uid="{29424CF6-9806-4009-A173-DCA4861F7949}"/>
    <hyperlink ref="A534" r:id="rId533" xr:uid="{1E15E1B5-AD53-46B1-B867-3466ACE2B990}"/>
    <hyperlink ref="A535" r:id="rId534" xr:uid="{3398AE7E-1C70-4144-B3D1-096E8B536AAE}"/>
    <hyperlink ref="A536" r:id="rId535" xr:uid="{5476C835-4D50-4531-8245-C65C6DDF9602}"/>
    <hyperlink ref="A537" r:id="rId536" xr:uid="{5B1C897B-988C-4FF0-9E9B-8C6A9118FCD2}"/>
    <hyperlink ref="A538" r:id="rId537" xr:uid="{F3729B5C-E201-43C8-AA50-956292773ECF}"/>
    <hyperlink ref="A539" r:id="rId538" xr:uid="{DA06C353-EA21-49C2-AE57-EEE356126C68}"/>
    <hyperlink ref="A540" r:id="rId539" xr:uid="{44FF3994-7DA7-4143-94B6-3F4894AE3C0B}"/>
    <hyperlink ref="A541" r:id="rId540" xr:uid="{48169FF7-A44F-4439-8977-20C097C69D80}"/>
    <hyperlink ref="A542" r:id="rId541" xr:uid="{722F02EB-587E-49B3-BA3D-CE14A29B4DC5}"/>
    <hyperlink ref="A543" r:id="rId542" xr:uid="{8AE09DB8-038F-4D54-8559-D3C969CB9FC4}"/>
    <hyperlink ref="A544" r:id="rId543" xr:uid="{02600534-91A1-47F8-AD28-90C4F7AC4301}"/>
    <hyperlink ref="A545" r:id="rId544" xr:uid="{A4E62801-0A6A-4949-8584-457D63B1EBAB}"/>
    <hyperlink ref="A546" r:id="rId545" xr:uid="{B107E574-036A-460C-A5C7-36647A13FB33}"/>
    <hyperlink ref="A547" r:id="rId546" xr:uid="{EDF2AE09-8030-40FA-9213-06F763D1C569}"/>
    <hyperlink ref="A548" r:id="rId547" xr:uid="{ECA6DE37-31E4-4C39-8F8C-FE13AE237B2F}"/>
    <hyperlink ref="A549" r:id="rId548" xr:uid="{B53C4CF5-86DB-4FB5-8074-14049001C67C}"/>
    <hyperlink ref="A550" r:id="rId549" xr:uid="{FFD27B90-A703-48E1-B4D1-24FB200156C0}"/>
    <hyperlink ref="A551" r:id="rId550" xr:uid="{72752328-81B3-402B-94EE-BC30A5405091}"/>
    <hyperlink ref="A552" r:id="rId551" xr:uid="{C0C80143-1D65-4DD3-BCFF-E767908F9411}"/>
    <hyperlink ref="A553" r:id="rId552" xr:uid="{4EDC41EB-EE93-4B25-A303-335538379EDE}"/>
    <hyperlink ref="A554" r:id="rId553" xr:uid="{FADBC7D0-11E1-45EB-85A2-24E438A8FF34}"/>
    <hyperlink ref="A555" r:id="rId554" xr:uid="{FB1153EE-A1E4-4F0E-9E84-2DF82084423B}"/>
    <hyperlink ref="A556" r:id="rId555" xr:uid="{46324F2D-196A-416E-87FE-EEFC64DC8F7D}"/>
    <hyperlink ref="A557" r:id="rId556" xr:uid="{CA58C261-71A0-43E1-AF05-1A8CB19BFB87}"/>
    <hyperlink ref="A558" r:id="rId557" xr:uid="{2A3FE0D0-3D41-4595-992D-6B6BA3A27C0A}"/>
    <hyperlink ref="A559" r:id="rId558" xr:uid="{CF374ECC-590C-475E-BF20-6511319E1824}"/>
    <hyperlink ref="A560" r:id="rId559" xr:uid="{B98A9CE5-84EE-4F91-839E-936DCA03B509}"/>
    <hyperlink ref="A561" r:id="rId560" xr:uid="{F92E0861-0576-4C88-9471-76868DC03733}"/>
    <hyperlink ref="A562" r:id="rId561" xr:uid="{27460106-D009-4B54-A019-DD5C61CF8B7B}"/>
    <hyperlink ref="A563" r:id="rId562" xr:uid="{88AB6063-E798-46CE-A750-D99F0734F8F5}"/>
    <hyperlink ref="A564" r:id="rId563" xr:uid="{1F332EC1-6A35-4B2F-82C5-4888C16C12A3}"/>
    <hyperlink ref="A565" r:id="rId564" xr:uid="{7A7F895E-F938-4B53-9713-0E0C13C9F412}"/>
    <hyperlink ref="A566" r:id="rId565" xr:uid="{EDEEE6CC-079F-4B08-9DB8-3CF94F4084A5}"/>
    <hyperlink ref="A567" r:id="rId566" xr:uid="{65CD2A46-79C7-44E7-BC1C-309CB2B1764E}"/>
    <hyperlink ref="A568" r:id="rId567" xr:uid="{675288E2-A7A4-46F1-B98B-AFC69B3F76F2}"/>
    <hyperlink ref="A569" r:id="rId568" xr:uid="{E1A0F229-4291-48A5-AE77-4E5E096551A9}"/>
    <hyperlink ref="A570" r:id="rId569" xr:uid="{73EDF172-36AE-4626-85E8-C32129311AD4}"/>
    <hyperlink ref="A571" r:id="rId570" xr:uid="{00225EA7-A74A-4879-90F0-78146FF393F9}"/>
    <hyperlink ref="A572" r:id="rId571" xr:uid="{781CFEF5-A2B0-434D-A5B4-5B88EA5C7385}"/>
    <hyperlink ref="A573" r:id="rId572" xr:uid="{CE22DC80-7BB6-43CC-ADDE-9A76E08CB61C}"/>
    <hyperlink ref="A574" r:id="rId573" xr:uid="{7C9B636D-65CF-4D36-9D55-CE20F760AEB6}"/>
    <hyperlink ref="A575" r:id="rId574" xr:uid="{D586774E-3002-45E5-AEFB-96A7F1B0D585}"/>
    <hyperlink ref="A576" r:id="rId575" xr:uid="{BE5CF595-8370-40FA-9C99-EAF685E30ED3}"/>
    <hyperlink ref="A577" r:id="rId576" xr:uid="{F84C665F-37F3-4876-A58A-C2710D39D5F7}"/>
    <hyperlink ref="A578" r:id="rId577" xr:uid="{7CFF3EAF-308A-414B-98CF-2EC5A0C7ABDC}"/>
    <hyperlink ref="A579" r:id="rId578" xr:uid="{8AC7CD40-C77A-4909-A21A-40B611C45277}"/>
    <hyperlink ref="A580" r:id="rId579" xr:uid="{563350A8-BEF3-47BF-89C7-C6233B5EC7E0}"/>
    <hyperlink ref="A581" r:id="rId580" xr:uid="{C4D976BB-BF60-4CA1-BB4A-DB7C9B634326}"/>
    <hyperlink ref="A582" r:id="rId581" xr:uid="{441EC8BE-60F2-4DA6-A507-261DD0644804}"/>
    <hyperlink ref="A583" r:id="rId582" xr:uid="{5B414570-75FB-40F8-A410-B582294B11FB}"/>
    <hyperlink ref="A584" r:id="rId583" xr:uid="{C1F3DDBB-CF51-4082-85E2-3C2622B62F62}"/>
    <hyperlink ref="A585" r:id="rId584" xr:uid="{ABD8F1F4-EA57-4C94-B547-80EE3BBB6BBB}"/>
    <hyperlink ref="A586" r:id="rId585" xr:uid="{B829AF01-9E6E-404A-A29F-3D843A567E46}"/>
    <hyperlink ref="A587" r:id="rId586" xr:uid="{1A240794-EE34-4F35-BFED-3F94EBAB0D10}"/>
    <hyperlink ref="A588" r:id="rId587" xr:uid="{3E815CF9-EF34-4CC3-858E-42BB2F683299}"/>
    <hyperlink ref="A589" r:id="rId588" xr:uid="{D566F3A6-8C43-4AE3-898A-E1857DE5266F}"/>
    <hyperlink ref="A590" r:id="rId589" xr:uid="{084DDA22-2DF7-4966-9855-80E007ABEC17}"/>
    <hyperlink ref="A591" r:id="rId590" xr:uid="{64F0BDDA-ECB8-442F-82AF-9452A9FEC1C6}"/>
    <hyperlink ref="A592" r:id="rId591" xr:uid="{E2B8BBCE-13C3-4132-BBCA-65572B64FD9A}"/>
    <hyperlink ref="A593" r:id="rId592" xr:uid="{DB0E2FA4-8343-4BC4-AD2C-B28DF02722DA}"/>
    <hyperlink ref="A594" r:id="rId593" xr:uid="{79EA6AD2-C96E-43F3-BFDE-A57EA86F99A0}"/>
    <hyperlink ref="A595" r:id="rId594" xr:uid="{3954C54D-9F77-4A2A-A41D-DED9757EF2D0}"/>
    <hyperlink ref="A596" r:id="rId595" xr:uid="{B676C08C-349A-442B-B0E3-A0B9B149ABF8}"/>
    <hyperlink ref="A597" r:id="rId596" xr:uid="{5B45ED12-947C-44AE-BD3A-A62F5FA9143F}"/>
    <hyperlink ref="A598" r:id="rId597" xr:uid="{0A81430A-35A0-4535-8E64-9A046E3DFD0F}"/>
    <hyperlink ref="A599" r:id="rId598" xr:uid="{0894811F-0CE5-42CE-9E35-0494C77A0CEF}"/>
    <hyperlink ref="A600" r:id="rId599" xr:uid="{60CB0EF5-6A03-4DC1-87E9-9D59192DFBE5}"/>
    <hyperlink ref="A601" r:id="rId600" xr:uid="{A2BBB5A1-033E-4B29-B6A7-47A5C9A5297F}"/>
    <hyperlink ref="A602" r:id="rId601" xr:uid="{9E2CC015-1F34-4F2B-B9B8-74C7D909CF88}"/>
    <hyperlink ref="A603" r:id="rId602" xr:uid="{D6C1EABF-AF23-4EED-B049-EC84D27C5F1D}"/>
    <hyperlink ref="A604" r:id="rId603" xr:uid="{5D9AA5E7-E5CB-44DD-A960-1CE75072ECCE}"/>
    <hyperlink ref="A605" r:id="rId604" xr:uid="{4F06B58B-EFC2-4EBA-AE13-EE739E5D330B}"/>
    <hyperlink ref="A606" r:id="rId605" xr:uid="{F695D4FC-E8AD-4FDE-95B8-39CDC22D0678}"/>
    <hyperlink ref="A607" r:id="rId606" xr:uid="{37277CEC-CBF7-43A9-8539-EA0DCA9738BB}"/>
    <hyperlink ref="A608" r:id="rId607" xr:uid="{132F42AE-22C9-4121-B8D4-042E132DE9E0}"/>
    <hyperlink ref="A609" r:id="rId608" xr:uid="{7C14B517-3EDC-4329-9CF6-0CD460054FB6}"/>
    <hyperlink ref="A610" r:id="rId609" xr:uid="{2BBF6C49-0C6B-4BE1-B471-2BBB4456FE30}"/>
    <hyperlink ref="A611" r:id="rId610" xr:uid="{460AC754-51DE-4108-BA53-B1ECF8A54E04}"/>
    <hyperlink ref="A612" r:id="rId611" xr:uid="{BEC99E3B-D897-4A1B-AA20-AEB63A87F259}"/>
    <hyperlink ref="A613" r:id="rId612" xr:uid="{E2C6CD74-8C07-4861-9A09-B98B07DE30C3}"/>
    <hyperlink ref="A614" r:id="rId613" xr:uid="{77AC03D5-BE40-463D-A117-13D3D554CD1E}"/>
    <hyperlink ref="A615" r:id="rId614" xr:uid="{662A829E-8520-49A2-A91C-A239A92E1D61}"/>
    <hyperlink ref="A616" r:id="rId615" xr:uid="{37B7F94D-1744-4793-A9B2-C76C710AC5CC}"/>
    <hyperlink ref="A617" r:id="rId616" xr:uid="{89EAD45E-FD74-40CE-B7C1-816345000096}"/>
    <hyperlink ref="A618" r:id="rId617" xr:uid="{2956111C-61E0-47DE-BC88-1A28710A1E40}"/>
    <hyperlink ref="A619" r:id="rId618" xr:uid="{3B143890-B7B7-4E7B-9F9D-F81E9AD5BCFF}"/>
    <hyperlink ref="A620" r:id="rId619" xr:uid="{D190BB0E-CBCC-4B64-A387-AE43366269E0}"/>
    <hyperlink ref="A621" r:id="rId620" xr:uid="{19583F9B-BCCB-4FCA-963B-6245EA974303}"/>
    <hyperlink ref="A622" r:id="rId621" xr:uid="{B825B7F8-CBB2-4859-AD3E-7EE5A9AEB430}"/>
    <hyperlink ref="A623" r:id="rId622" xr:uid="{05E37125-0434-4A29-A316-8FBD1CB50D83}"/>
    <hyperlink ref="A624" r:id="rId623" xr:uid="{712AED90-FDB5-4E4C-8D3E-53FC98E76C89}"/>
    <hyperlink ref="A625" r:id="rId624" xr:uid="{BC93FE8A-EC33-4E38-A467-592C961B418A}"/>
    <hyperlink ref="A626" r:id="rId625" xr:uid="{F17842C0-5B74-41D2-A16B-E1B9F9535477}"/>
    <hyperlink ref="A627" r:id="rId626" xr:uid="{F5587826-01DB-47EE-917F-C4CA07D99CF9}"/>
    <hyperlink ref="A628" r:id="rId627" xr:uid="{B4D621AA-F61C-4625-B138-E5270E69CC29}"/>
    <hyperlink ref="A629" r:id="rId628" xr:uid="{7A883A19-4B66-416B-963E-577496AB8981}"/>
    <hyperlink ref="A630" r:id="rId629" xr:uid="{2ADC9F67-A22E-46AB-89BA-7C08AF749946}"/>
    <hyperlink ref="A631" r:id="rId630" xr:uid="{D9DE7EB9-5CF3-4CA2-B998-5598241DA3AA}"/>
    <hyperlink ref="A632" r:id="rId631" xr:uid="{9FC38961-8F2B-4E02-BE5C-2B83302E30EE}"/>
    <hyperlink ref="A633" r:id="rId632" xr:uid="{039BAC81-5633-4B34-98E9-8F73EE00BBF3}"/>
    <hyperlink ref="A634" r:id="rId633" xr:uid="{9A887D2B-F59A-4721-973C-A45FC9CE344B}"/>
    <hyperlink ref="A635" r:id="rId634" xr:uid="{A67DD109-3840-4ED7-A792-5CAB5C648766}"/>
    <hyperlink ref="A636" r:id="rId635" xr:uid="{DE3061B8-A8BE-4BAC-A939-4C527291BB22}"/>
    <hyperlink ref="A637" r:id="rId636" xr:uid="{7572BC81-64BB-4999-B3FD-35C3695DFB67}"/>
    <hyperlink ref="A638" r:id="rId637" xr:uid="{7E1A3027-E7B8-488A-874A-7BEDB749D70A}"/>
    <hyperlink ref="A639" r:id="rId638" xr:uid="{CA2A7ECF-E046-4790-B391-C36C99AB367D}"/>
    <hyperlink ref="A640" r:id="rId639" xr:uid="{773BD5B2-CCB4-4E0D-B4F0-D190106BCC25}"/>
    <hyperlink ref="A641" r:id="rId640" xr:uid="{FD64747E-EC4D-49BC-872C-E484D8066B44}"/>
    <hyperlink ref="A642" r:id="rId641" xr:uid="{77DA8FB1-3DB9-480F-9956-F9B18080994B}"/>
    <hyperlink ref="A643" r:id="rId642" xr:uid="{12CB0C75-D834-4112-A50C-68F03A57993B}"/>
    <hyperlink ref="A644" r:id="rId643" xr:uid="{68E6D2F7-E0CE-4C7B-B0DD-DA89E12162FD}"/>
    <hyperlink ref="A645" r:id="rId644" xr:uid="{E50CFE5F-3252-49D3-9ADF-E758620191C4}"/>
    <hyperlink ref="A646" r:id="rId645" xr:uid="{2ACF43BA-3F19-45D9-A8D9-42DF602146DD}"/>
    <hyperlink ref="A647" r:id="rId646" xr:uid="{53EF5E93-8D66-41EB-9784-B56201CBBEBA}"/>
    <hyperlink ref="A648" r:id="rId647" xr:uid="{9FF92495-8D1B-4728-BA6B-17008A51ACBB}"/>
    <hyperlink ref="A649" r:id="rId648" xr:uid="{D59023E1-F5A0-4DA8-BD7F-F457C28F8C19}"/>
    <hyperlink ref="A650" r:id="rId649" xr:uid="{9A08C2FE-5FBE-47AD-96AD-D5DBE45F5A34}"/>
    <hyperlink ref="A651" r:id="rId650" xr:uid="{9FE8892F-7BE2-43C1-9FF1-7BBCF94C2D05}"/>
    <hyperlink ref="A652" r:id="rId651" xr:uid="{A002CD76-3194-4251-9609-41BD435C1117}"/>
    <hyperlink ref="A653" r:id="rId652" xr:uid="{3E7E6FD4-0FE5-4C74-AF08-4258720934C6}"/>
    <hyperlink ref="A654" r:id="rId653" xr:uid="{68F3C8F8-AC1A-4092-9A80-5EC36BE43A48}"/>
    <hyperlink ref="A655" r:id="rId654" xr:uid="{1E1ED00B-7EB2-4790-80ED-3006956D8AFF}"/>
    <hyperlink ref="A656" r:id="rId655" xr:uid="{A21ABB1C-6670-4A6C-8E5B-16F1689D0F2B}"/>
    <hyperlink ref="A657" r:id="rId656" xr:uid="{1BBA8DD4-1161-4F17-8258-45C0BFA2C9E2}"/>
    <hyperlink ref="A658" r:id="rId657" xr:uid="{DFE47B7A-ED5E-4DF5-8CF7-5BC6536A9A2D}"/>
    <hyperlink ref="A659" r:id="rId658" xr:uid="{90B45FFF-093F-49A4-9748-7533898D29CF}"/>
    <hyperlink ref="A660" r:id="rId659" xr:uid="{BD93E0D6-649E-4E94-B5F8-F3F2A4A878E4}"/>
    <hyperlink ref="A661" r:id="rId660" xr:uid="{9DE19BA1-718D-4F5F-9DE5-AC6BE3F81D77}"/>
    <hyperlink ref="A662" r:id="rId661" xr:uid="{C2D529A0-8DBD-4199-BB8B-DD1C317D1061}"/>
    <hyperlink ref="A663" r:id="rId662" xr:uid="{A1349340-909A-45CB-B544-2374A0236E70}"/>
    <hyperlink ref="A664" r:id="rId663" xr:uid="{E7CB12CE-E588-4406-9745-65B4CF5D6DBF}"/>
    <hyperlink ref="A665" r:id="rId664" xr:uid="{7C07CEF3-5B39-4F4C-90DD-0100A568160D}"/>
    <hyperlink ref="A666" r:id="rId665" xr:uid="{D78634DF-93AB-4E13-99E0-E377B196EE42}"/>
    <hyperlink ref="A667" r:id="rId666" xr:uid="{1C6B037D-C613-4E10-B686-E383AA55AEC2}"/>
    <hyperlink ref="A668" r:id="rId667" xr:uid="{FDCE7EBD-DAB1-437F-A564-3C075A1A6B49}"/>
    <hyperlink ref="A669" r:id="rId668" xr:uid="{AB21873A-3CF9-464B-9CF6-649CD23ABB07}"/>
    <hyperlink ref="A670" r:id="rId669" xr:uid="{E0936C61-0F1E-4DAD-A678-A0598145BE80}"/>
    <hyperlink ref="A671" r:id="rId670" xr:uid="{B6808ACE-8B5A-4D8B-AAFA-825D1A7C9CE7}"/>
    <hyperlink ref="A672" r:id="rId671" xr:uid="{B8B4AE62-8697-417C-8AB9-5FDAB6D3933A}"/>
    <hyperlink ref="A673" r:id="rId672" xr:uid="{07B65CDC-8674-46D7-ACAF-B8C7E3622799}"/>
    <hyperlink ref="A674" r:id="rId673" xr:uid="{CB86E068-D672-4123-80EA-CD7BD8071D0A}"/>
    <hyperlink ref="A675" r:id="rId674" xr:uid="{C69BAC73-F171-4399-8AC7-39628D20BA03}"/>
    <hyperlink ref="A676" r:id="rId675" xr:uid="{171B11C9-52AD-4DF2-829C-7DA91220E4EC}"/>
    <hyperlink ref="A677" r:id="rId676" xr:uid="{0E107A30-20FD-496E-9D8F-5E171886D77C}"/>
    <hyperlink ref="A678" r:id="rId677" xr:uid="{6B23F643-BDA7-4EB6-87FF-6A0AD3E26AED}"/>
    <hyperlink ref="A679" r:id="rId678" xr:uid="{969D5AB5-1786-4CD6-8074-C229F49C3572}"/>
    <hyperlink ref="A680" r:id="rId679" xr:uid="{543DAFF8-2E8E-410B-9C68-09D046F38F3F}"/>
    <hyperlink ref="A681" r:id="rId680" xr:uid="{460EA48D-8066-44FE-B111-640326CFB287}"/>
    <hyperlink ref="A682" r:id="rId681" xr:uid="{0C948E44-BC22-4F48-919A-FD183B800B36}"/>
    <hyperlink ref="A683" r:id="rId682" xr:uid="{54BBB375-5C25-4869-9EF0-7E99B7E160A8}"/>
    <hyperlink ref="A684" r:id="rId683" xr:uid="{1D9AD78B-85BF-4FBC-A1EC-2A13B6F0842C}"/>
    <hyperlink ref="A685" r:id="rId684" xr:uid="{876388A2-29C8-43A1-9DA5-474050DC59AC}"/>
    <hyperlink ref="A686" r:id="rId685" xr:uid="{FC8D9772-6A6A-4D0E-87FE-457AEF295081}"/>
    <hyperlink ref="A687" r:id="rId686" xr:uid="{D55C3BBD-130C-42BE-B3A9-F71F5962CD43}"/>
    <hyperlink ref="A688" r:id="rId687" xr:uid="{6645280C-1588-4CCE-832D-A4594E308B26}"/>
    <hyperlink ref="A689" r:id="rId688" xr:uid="{58D203DA-C7C4-48CD-9229-4F746765E7F3}"/>
    <hyperlink ref="A690" r:id="rId689" xr:uid="{A17EF795-BB3E-4825-B535-97BA718BFE00}"/>
    <hyperlink ref="A691" r:id="rId690" xr:uid="{8689ECEA-8A11-4CA9-BFB8-5085D6437988}"/>
    <hyperlink ref="A692" r:id="rId691" xr:uid="{1C7F36DC-0E00-45B4-9340-CB03F9EACE8D}"/>
    <hyperlink ref="A693" r:id="rId692" xr:uid="{EFCF88AF-DA1E-439F-A995-AE491430402E}"/>
    <hyperlink ref="A694" r:id="rId693" xr:uid="{0DE333C7-C78A-480A-9120-AB94A06DC1F2}"/>
    <hyperlink ref="A695" r:id="rId694" xr:uid="{1B51DBF2-37C7-4F92-BFD3-4F5BE3EDF240}"/>
    <hyperlink ref="A696" r:id="rId695" xr:uid="{E8778B84-0493-44C6-8C4F-0898A7DD1E23}"/>
    <hyperlink ref="A697" r:id="rId696" xr:uid="{54C4F1EC-9864-4107-A5A1-17620B41A63A}"/>
    <hyperlink ref="A698" r:id="rId697" xr:uid="{87FA3DF8-3644-4822-B64B-24406C21B02F}"/>
    <hyperlink ref="A699" r:id="rId698" xr:uid="{A7CE0441-7AB2-45CF-A22C-A79E280CB601}"/>
    <hyperlink ref="A700" r:id="rId699" xr:uid="{1C72A225-50CF-4AEE-B87F-F496C6A40E22}"/>
    <hyperlink ref="A701" r:id="rId700" xr:uid="{CC7A9902-C5C6-4B88-ADF6-57C061CC8F3D}"/>
    <hyperlink ref="A702" r:id="rId701" xr:uid="{F9876326-8771-4DFB-ACD0-095559AE85CD}"/>
    <hyperlink ref="A703" r:id="rId702" xr:uid="{07EB59CA-9543-4A8C-8BA6-F06876ABC1D4}"/>
    <hyperlink ref="A704" r:id="rId703" xr:uid="{D105A467-D4D6-4B3F-BB8E-1CAB4B4CFCB3}"/>
    <hyperlink ref="A705" r:id="rId704" xr:uid="{D7198B6C-30F7-40FB-89B3-A69496C0F6CD}"/>
    <hyperlink ref="A706" r:id="rId705" xr:uid="{793846C8-A5FA-4240-B069-C865D4593EF1}"/>
    <hyperlink ref="A707" r:id="rId706" xr:uid="{8BDE5B5F-31E7-4257-BE7E-63BA53AD17D1}"/>
    <hyperlink ref="A708" r:id="rId707" xr:uid="{CFB569EC-E4A2-4526-A811-E7EFD1E1D467}"/>
    <hyperlink ref="A709" r:id="rId708" xr:uid="{B59DB65F-A1D0-4920-97A7-47793029BD69}"/>
    <hyperlink ref="A710" r:id="rId709" xr:uid="{1F5E04BB-C6F6-411F-9289-EF7F79EE8804}"/>
    <hyperlink ref="A711" r:id="rId710" xr:uid="{B25F94A7-9598-4221-AE5A-49F3466379A8}"/>
    <hyperlink ref="A712" r:id="rId711" xr:uid="{B4F46D16-8132-4323-9441-389E4B2B9B11}"/>
    <hyperlink ref="A713" r:id="rId712" xr:uid="{B99BE318-DDC4-4C41-B5C5-C1D6D20408D2}"/>
    <hyperlink ref="A714" r:id="rId713" xr:uid="{E7EFC122-21F1-43B5-9BF1-083F5C774652}"/>
    <hyperlink ref="A715" r:id="rId714" xr:uid="{8A74B8C6-7DD1-4E15-8E24-144165E7B089}"/>
    <hyperlink ref="A716" r:id="rId715" xr:uid="{4FF620B2-8F6D-4736-92E4-6C5579244ADF}"/>
    <hyperlink ref="A717" r:id="rId716" xr:uid="{DDA97C6D-6EB9-4F9B-ABE0-AC797C09C141}"/>
    <hyperlink ref="A718" r:id="rId717" xr:uid="{83BFB115-BBA5-40E4-B13B-D41A97792D82}"/>
    <hyperlink ref="A719" r:id="rId718" xr:uid="{8EEA48BF-89DF-47B2-9620-07D94845CD17}"/>
    <hyperlink ref="A720" r:id="rId719" xr:uid="{05588B66-903B-4BD6-BC08-35B569660E6F}"/>
    <hyperlink ref="A721" r:id="rId720" xr:uid="{B35D6BB7-9FC2-438E-BB75-461A0FEDC8C1}"/>
    <hyperlink ref="A722" r:id="rId721" xr:uid="{EF9EAEC7-D3C3-4D7F-B9F6-7A3B2C123875}"/>
    <hyperlink ref="A723" r:id="rId722" xr:uid="{F6D4E005-839B-47AD-9178-A73A2561812A}"/>
    <hyperlink ref="A724" r:id="rId723" xr:uid="{E14756E4-5E9B-4123-A422-476EA05B0118}"/>
    <hyperlink ref="A725" r:id="rId724" xr:uid="{7A7D1F38-7FFD-4543-A80C-3CE705E4B78D}"/>
    <hyperlink ref="A726" r:id="rId725" xr:uid="{CFAF46BD-D571-414B-9765-B62E62EDA36A}"/>
    <hyperlink ref="A727" r:id="rId726" xr:uid="{6BBD612B-EF67-4762-8F0F-A3A29A7BF7A9}"/>
    <hyperlink ref="A728" r:id="rId727" xr:uid="{362CB368-C9CC-46C0-B3C2-539EB4268EB4}"/>
    <hyperlink ref="A729" r:id="rId728" xr:uid="{0FD96580-0369-4CED-B6E9-39D055A1444F}"/>
    <hyperlink ref="A730" r:id="rId729" xr:uid="{7B5F42E4-7982-48D1-9169-009D2E59EB7F}"/>
    <hyperlink ref="A731" r:id="rId730" xr:uid="{69CFE56B-3440-413A-B055-322007CD1E60}"/>
    <hyperlink ref="A732" r:id="rId731" xr:uid="{6B1F8516-CB11-449F-B46D-A86653FD541F}"/>
    <hyperlink ref="A733" r:id="rId732" xr:uid="{B3E1D451-FAC2-4C5C-B80C-798098999F0B}"/>
    <hyperlink ref="A734" r:id="rId733" xr:uid="{ED374D47-A52A-4D75-A2E3-7509924CCE3B}"/>
    <hyperlink ref="A735" r:id="rId734" xr:uid="{5C304D27-351D-4221-81D2-0529D8144519}"/>
    <hyperlink ref="A736" r:id="rId735" xr:uid="{2D8EE665-0DBF-474B-A593-E7F489AFCB1C}"/>
    <hyperlink ref="A737" r:id="rId736" xr:uid="{7E2463F9-3600-4496-AD23-CF25BD4F9AE3}"/>
    <hyperlink ref="A738" r:id="rId737" xr:uid="{41DCA5F1-B0C7-4E86-923C-5FC5F629B35B}"/>
    <hyperlink ref="A739" r:id="rId738" xr:uid="{7C5861D4-7CAB-40EE-A11E-7CF2887FEBDE}"/>
    <hyperlink ref="A740" r:id="rId739" xr:uid="{044410C6-17BA-4695-8ADA-F97D59E36470}"/>
    <hyperlink ref="A741" r:id="rId740" xr:uid="{D0914306-536C-46E5-85C4-1995A63B50CE}"/>
    <hyperlink ref="A742" r:id="rId741" xr:uid="{96B97FCA-B295-469A-9123-E9B461D73EDE}"/>
    <hyperlink ref="A743" r:id="rId742" xr:uid="{20C68EE2-55CA-4737-A886-895E607FF7EB}"/>
    <hyperlink ref="A744" r:id="rId743" xr:uid="{1D81C5B9-8A8B-4B06-9C05-B76FCF1252CE}"/>
    <hyperlink ref="A745" r:id="rId744" xr:uid="{D9BB7DD1-EAF5-4CA6-9FE3-86626B8B4D79}"/>
    <hyperlink ref="A746" r:id="rId745" xr:uid="{B5B345AB-56D1-45AA-B8F6-44B798D7866A}"/>
    <hyperlink ref="A747" r:id="rId746" xr:uid="{712E87C1-6EEC-476B-931F-A85A83870A7B}"/>
    <hyperlink ref="A748" r:id="rId747" xr:uid="{E3F88482-4DA9-4389-A775-8B4DA5CDBFB8}"/>
    <hyperlink ref="A749" r:id="rId748" xr:uid="{27F86CE2-4A25-47B5-A330-129E195C1E44}"/>
    <hyperlink ref="A750" r:id="rId749" xr:uid="{2CD64B65-5C6F-4EE1-9C6A-C4FA53F5BD74}"/>
    <hyperlink ref="A751" r:id="rId750" xr:uid="{18983404-F2FC-4DED-9E5C-B68E4D74F370}"/>
    <hyperlink ref="A752" r:id="rId751" xr:uid="{80B6810A-C532-4158-941D-799C366C2D6A}"/>
    <hyperlink ref="A753" r:id="rId752" xr:uid="{BA010579-FE42-481D-AF83-8F915424245E}"/>
    <hyperlink ref="A754" r:id="rId753" xr:uid="{F649FFEC-DC36-4E08-B53C-61860B84E4FF}"/>
    <hyperlink ref="A755" r:id="rId754" xr:uid="{74E0E5D6-8A73-4481-AB1A-2CE4B6A88630}"/>
    <hyperlink ref="A756" r:id="rId755" xr:uid="{42889BBC-92A8-43B7-BE7A-B7CD1743FA67}"/>
    <hyperlink ref="A757" r:id="rId756" xr:uid="{50B6BB18-63E2-437C-AC06-0D76751DBC4B}"/>
    <hyperlink ref="A758" r:id="rId757" xr:uid="{7639E16C-E7B6-468A-89F1-4236F5228895}"/>
    <hyperlink ref="A759" r:id="rId758" xr:uid="{1BFA2664-7F32-4278-9F97-C2283E8BC9FE}"/>
    <hyperlink ref="A760" r:id="rId759" xr:uid="{022AB6E4-ACA4-45BC-8B35-C9A326451C24}"/>
    <hyperlink ref="A761" r:id="rId760" xr:uid="{30D4B28D-4F2E-40BF-B79A-CBE2AE8C9AAB}"/>
    <hyperlink ref="A762" r:id="rId761" xr:uid="{F0167012-987B-4567-B77D-531A4F792D7F}"/>
    <hyperlink ref="A763" r:id="rId762" xr:uid="{464F4828-CBC0-422A-9537-0CD99D428EA1}"/>
    <hyperlink ref="A764" r:id="rId763" xr:uid="{BBA918F1-1D6F-4FFD-B499-C105752A121A}"/>
    <hyperlink ref="A765" r:id="rId764" xr:uid="{FCE59012-4EB5-484D-BF41-3247134525F7}"/>
    <hyperlink ref="A766" r:id="rId765" xr:uid="{34C30B14-9FF7-4340-8CED-5BAB7ADF74DA}"/>
    <hyperlink ref="A767" r:id="rId766" xr:uid="{22A5DB40-21EC-4C31-B47F-59A7EB395CD7}"/>
    <hyperlink ref="A768" r:id="rId767" xr:uid="{ED5B5B5A-1C06-4BEE-B85E-2BBD12468B25}"/>
    <hyperlink ref="A769" r:id="rId768" xr:uid="{96082708-E4BC-4B9D-9DA2-5926B4900972}"/>
    <hyperlink ref="A770" r:id="rId769" xr:uid="{89651280-8710-4A41-9CAD-3255DF03B8B6}"/>
    <hyperlink ref="A771" r:id="rId770" xr:uid="{B2073A1C-3A42-4AC7-9FF2-E33495D9D9E5}"/>
    <hyperlink ref="A772" r:id="rId771" xr:uid="{F957FB61-49B0-4CF0-A9A8-39F702CEC5F6}"/>
    <hyperlink ref="A773" r:id="rId772" xr:uid="{50021D01-55F4-4EEE-8FE3-E103809221BF}"/>
    <hyperlink ref="A774" r:id="rId773" xr:uid="{C707A830-8715-4AB3-A7DF-86B824ADC6CD}"/>
    <hyperlink ref="A775" r:id="rId774" xr:uid="{9FAE091B-EBBE-47F8-BF38-94CD314BEE49}"/>
    <hyperlink ref="A776" r:id="rId775" xr:uid="{ED1A1A2F-F9E2-4E84-9C03-E7D14606B4F4}"/>
    <hyperlink ref="A777" r:id="rId776" xr:uid="{04D1123A-391C-4157-B5D4-A1087A287889}"/>
    <hyperlink ref="A778" r:id="rId777" xr:uid="{3A39E513-9C09-4A04-9615-D8C6DB7D291A}"/>
    <hyperlink ref="A779" r:id="rId778" xr:uid="{83D59E82-5A78-4476-ACF9-DC1C25840F46}"/>
    <hyperlink ref="A780" r:id="rId779" xr:uid="{D2097A75-A4D5-41B6-B7E4-97948AABBCF3}"/>
    <hyperlink ref="A781" r:id="rId780" xr:uid="{C2C44066-57E2-4527-A205-6F8982A231D1}"/>
    <hyperlink ref="A782" r:id="rId781" xr:uid="{23EED17F-EA1B-44F1-8A02-9D49794EDD0A}"/>
    <hyperlink ref="A783" r:id="rId782" xr:uid="{D7DADC4F-5E35-4B14-842D-D76E38BAF75E}"/>
    <hyperlink ref="A784" r:id="rId783" xr:uid="{97D79980-7177-4B31-90EB-A592B58F5A88}"/>
    <hyperlink ref="A785" r:id="rId784" xr:uid="{3A3D02F0-E33A-488A-9BB5-AD113DC45557}"/>
    <hyperlink ref="A786" r:id="rId785" xr:uid="{88706428-6114-4B4D-B988-53863C178961}"/>
    <hyperlink ref="A787" r:id="rId786" xr:uid="{534AA8CA-1D7C-495E-9DBE-87339E2BD5C1}"/>
    <hyperlink ref="A788" r:id="rId787" xr:uid="{E46D159E-220B-457F-9D7B-1C8088C7CEFB}"/>
    <hyperlink ref="A789" r:id="rId788" xr:uid="{D51D7315-A27C-4653-A62E-F4E0F78C3A09}"/>
    <hyperlink ref="A790" r:id="rId789" xr:uid="{AD5141DE-7728-4734-A2F8-1940F1B0683B}"/>
    <hyperlink ref="A791" r:id="rId790" xr:uid="{D3BFB6A2-5EA9-4E2E-A1A0-852461325E69}"/>
    <hyperlink ref="A792" r:id="rId791" xr:uid="{60814892-8070-4F58-AD88-E49E8832C95C}"/>
    <hyperlink ref="A793" r:id="rId792" xr:uid="{5AA50B44-CF47-467E-84B0-DADA273425BD}"/>
    <hyperlink ref="A794" r:id="rId793" xr:uid="{FC33743C-E574-482C-AED0-A54496AD86CF}"/>
    <hyperlink ref="A795" r:id="rId794" xr:uid="{C0AEC686-7440-4F52-9EDA-5B510BBC67B1}"/>
    <hyperlink ref="A796" r:id="rId795" xr:uid="{14A3F08E-FE81-4720-BABF-2552EFD90478}"/>
    <hyperlink ref="A797" r:id="rId796" xr:uid="{F0D21D45-F02F-4976-BA45-83AD19E24029}"/>
    <hyperlink ref="A798" r:id="rId797" xr:uid="{1A148056-4EFE-4406-9767-27BF3CC6FB2F}"/>
    <hyperlink ref="A799" r:id="rId798" xr:uid="{8CF97B33-100C-4247-B2D6-F476FB62841B}"/>
    <hyperlink ref="A800" r:id="rId799" xr:uid="{0C0133D2-0BF8-4A8D-B56A-099DA79DE10D}"/>
    <hyperlink ref="A801" r:id="rId800" xr:uid="{CCCC9E5F-44C4-48BA-8CA1-BDCB3C8F1161}"/>
    <hyperlink ref="A802" r:id="rId801" xr:uid="{96A2E279-2F8C-4444-AB6B-6262B4B9B99E}"/>
    <hyperlink ref="A803" r:id="rId802" xr:uid="{4D5D6335-2C17-4625-B066-BF9FF67A5D0C}"/>
    <hyperlink ref="A804" r:id="rId803" xr:uid="{D034160B-B712-4F47-84F2-E3986FC451FA}"/>
    <hyperlink ref="A805" r:id="rId804" xr:uid="{4C45FDA7-A82D-489A-AD77-001F1E8B0177}"/>
    <hyperlink ref="A806" r:id="rId805" xr:uid="{20D27F06-57CE-48AF-B397-33739A30DBD2}"/>
    <hyperlink ref="A807" r:id="rId806" xr:uid="{7F092B96-C4EC-4796-A13D-092473929D82}"/>
    <hyperlink ref="A808" r:id="rId807" xr:uid="{E2B0C353-D839-465C-B193-1D7EBD108DD1}"/>
    <hyperlink ref="A809" r:id="rId808" xr:uid="{8F9E9C81-3AEB-4697-A44C-5C186BA95A53}"/>
    <hyperlink ref="A810" r:id="rId809" xr:uid="{72175D38-821F-4548-A73B-A4E0715E74D1}"/>
    <hyperlink ref="A811" r:id="rId810" xr:uid="{F3F68E0C-43D9-45C6-A742-4FDD730B9BA3}"/>
    <hyperlink ref="A812" r:id="rId811" xr:uid="{3044C302-B8F7-4C9F-B01F-FD4779087592}"/>
    <hyperlink ref="A813" r:id="rId812" xr:uid="{96070563-5D18-4A09-96EA-2E0C9C4FD424}"/>
    <hyperlink ref="A814" r:id="rId813" xr:uid="{698EF3FB-02BE-4091-A4FF-B04F945C93E6}"/>
    <hyperlink ref="A815" r:id="rId814" xr:uid="{0E9689BF-6CE0-4B4A-93F7-1B8769558432}"/>
    <hyperlink ref="A816" r:id="rId815" xr:uid="{04AA9380-0A44-4A40-A661-AED42342E429}"/>
    <hyperlink ref="A817" r:id="rId816" xr:uid="{6C57EC39-1687-4C45-8027-BC3683696259}"/>
    <hyperlink ref="A818" r:id="rId817" xr:uid="{8B080146-2962-4180-BE8C-B8F2AB16FCC2}"/>
    <hyperlink ref="A819" r:id="rId818" xr:uid="{B5CD918B-C3DA-4142-9DE4-2756BE30B6CE}"/>
    <hyperlink ref="A820" r:id="rId819" xr:uid="{0CF98127-8EF1-46CF-A55B-850BD0BE8DBC}"/>
    <hyperlink ref="A821" r:id="rId820" xr:uid="{DC044F66-D91A-4692-9631-2BFE2188ED30}"/>
    <hyperlink ref="A822" r:id="rId821" xr:uid="{B18C0836-C738-4E15-A75C-7F2BC55DE0D4}"/>
    <hyperlink ref="A823" r:id="rId822" xr:uid="{E3190D0A-7ECC-4A31-AE39-AC979D2DBB44}"/>
    <hyperlink ref="A824" r:id="rId823" xr:uid="{A56524F3-DC9E-4F26-8720-E4FF186557A0}"/>
    <hyperlink ref="A825" r:id="rId824" xr:uid="{5BE98636-DEA4-441D-911D-6B6401C45C1F}"/>
    <hyperlink ref="A826" r:id="rId825" xr:uid="{D7CEF4F9-55EA-4A81-A9BE-CDF36E332DF1}"/>
    <hyperlink ref="A827" r:id="rId826" xr:uid="{00F47958-D149-41D2-B5E6-7E48ABFFCBB5}"/>
    <hyperlink ref="A828" r:id="rId827" xr:uid="{019FEBD3-B898-4D7C-8C42-ED18F9E2790C}"/>
    <hyperlink ref="A829" r:id="rId828" xr:uid="{2ECBF750-E560-4B00-A1CC-87817667B571}"/>
    <hyperlink ref="A830" r:id="rId829" xr:uid="{796D4FE0-7732-40C4-9D98-6C67B6A89C84}"/>
    <hyperlink ref="A831" r:id="rId830" xr:uid="{17CE61BD-E282-4B00-9CE5-08A597AA59B4}"/>
    <hyperlink ref="A832" r:id="rId831" xr:uid="{F25B6021-80C3-4AB2-A609-646B09C7A7A2}"/>
    <hyperlink ref="A833" r:id="rId832" xr:uid="{92B69871-20DE-4C15-B379-524E214A80F4}"/>
    <hyperlink ref="A834" r:id="rId833" xr:uid="{6F9B3698-1BAC-4471-B362-F86E99E2D8A5}"/>
    <hyperlink ref="A835" r:id="rId834" xr:uid="{A02C7878-0382-4B5C-80F7-D2E8D80CFAA7}"/>
    <hyperlink ref="A836" r:id="rId835" xr:uid="{FDE310BC-4E34-427E-ABF9-A2D7CC4824C8}"/>
    <hyperlink ref="A837" r:id="rId836" xr:uid="{9C0D5C2C-F18D-418F-A789-A84FC5AA9DA9}"/>
    <hyperlink ref="A838" r:id="rId837" xr:uid="{1CCD109C-BE7E-42DA-8C74-8F6D7F9D457C}"/>
    <hyperlink ref="A839" r:id="rId838" xr:uid="{5F1589D7-6234-4427-A742-27ADA1873FF4}"/>
    <hyperlink ref="A840" r:id="rId839" xr:uid="{2A851806-AD7C-47CF-B4D9-8259B865366E}"/>
    <hyperlink ref="A841" r:id="rId840" xr:uid="{4EA3DFEF-35EF-404D-9117-B4B045FDDA3A}"/>
    <hyperlink ref="A842" r:id="rId841" xr:uid="{F9301713-E963-443B-8999-58EBCCDEBD80}"/>
    <hyperlink ref="A843" r:id="rId842" xr:uid="{48089FF6-4CDD-4AF9-882D-7CFE9B4023D6}"/>
    <hyperlink ref="A844" r:id="rId843" xr:uid="{23178378-9EA4-4BAC-8F91-DDEFAC0DC196}"/>
    <hyperlink ref="A845" r:id="rId844" xr:uid="{0EB5EE27-7C9F-481B-B054-B61B231AAE5D}"/>
    <hyperlink ref="A846" r:id="rId845" xr:uid="{F33DED1F-F29E-4D21-82F7-5E5ECB1E72FE}"/>
    <hyperlink ref="A847" r:id="rId846" xr:uid="{CDAEC961-FE74-4380-93B3-96D53F384181}"/>
    <hyperlink ref="A848" r:id="rId847" xr:uid="{0E798A35-AAEF-42C7-8FB4-FF5A62EE30CD}"/>
    <hyperlink ref="A849" r:id="rId848" xr:uid="{6C639B5A-FC87-45AD-9C0D-6A9E76F08D0D}"/>
    <hyperlink ref="A850" r:id="rId849" xr:uid="{4B10B236-FF65-4735-B12D-8DA4D23AF9C5}"/>
    <hyperlink ref="A851" r:id="rId850" xr:uid="{21DBF7C0-B9C7-4836-AE30-DA9AB5A5B99A}"/>
    <hyperlink ref="A852" r:id="rId851" xr:uid="{BCAD8969-88E6-4104-AF12-FA4CB17FC2D4}"/>
    <hyperlink ref="A853" r:id="rId852" xr:uid="{F9F41F72-B069-43CA-94F2-34AFCFC523CF}"/>
    <hyperlink ref="A854" r:id="rId853" xr:uid="{3D69CB7C-1624-4482-9F3C-6613BB942E61}"/>
    <hyperlink ref="A855" r:id="rId854" xr:uid="{AA022F9A-42E4-4623-BAF0-9CC1C4DA1678}"/>
    <hyperlink ref="A856" r:id="rId855" xr:uid="{C4A8FE56-4B5E-4AB9-B493-74F9BD7E20E2}"/>
    <hyperlink ref="A857" r:id="rId856" xr:uid="{E211C71C-E394-4732-B478-B3FC07ACEEF3}"/>
    <hyperlink ref="A858" r:id="rId857" xr:uid="{2C8B849D-BD02-4191-A85D-D07AC5384E74}"/>
    <hyperlink ref="A859" r:id="rId858" xr:uid="{FBD90FD8-2188-43E7-98AA-211D11AB078F}"/>
    <hyperlink ref="A860" r:id="rId859" xr:uid="{CBB3AAB4-F034-45A7-B2EF-8D6B3C0F98F8}"/>
    <hyperlink ref="A861" r:id="rId860" xr:uid="{30B6B05C-EFC3-423C-AC4D-082B84CDF3A0}"/>
    <hyperlink ref="A862" r:id="rId861" xr:uid="{B2C1F82B-D74C-490B-BF69-A3E30CBBC1E4}"/>
    <hyperlink ref="A863" r:id="rId862" xr:uid="{D7A8B7AC-1F15-4447-9179-830749992F96}"/>
    <hyperlink ref="A864" r:id="rId863" xr:uid="{7CF5E485-2AE0-46B0-9475-7468A387E4C0}"/>
    <hyperlink ref="A865" r:id="rId864" xr:uid="{849C405F-EF74-41AA-AC40-7B11EFB763C3}"/>
    <hyperlink ref="A866" r:id="rId865" xr:uid="{CEED498D-F9E8-4A47-9CA4-BFFC7BDDCA2F}"/>
    <hyperlink ref="A867" r:id="rId866" xr:uid="{0D34F1F8-0849-4E24-AF0C-7BCD18194B9B}"/>
    <hyperlink ref="A868" r:id="rId867" xr:uid="{EE3A2D4D-22B4-403D-9BF6-9ECE47E550E1}"/>
    <hyperlink ref="A869" r:id="rId868" xr:uid="{CFE175CA-2B1A-495F-A03C-4D4FDCAF5153}"/>
    <hyperlink ref="A870" r:id="rId869" xr:uid="{0F574AF3-6101-4641-B604-29C7CD184C34}"/>
    <hyperlink ref="A871" r:id="rId870" xr:uid="{95D48949-4658-4B7F-B90B-BA9C8298FE85}"/>
    <hyperlink ref="A872" r:id="rId871" xr:uid="{87258D65-0643-49FD-B417-2CBA6C3CA64E}"/>
    <hyperlink ref="A873" r:id="rId872" xr:uid="{4A5EA906-B1C0-4383-AB66-2B784D7A03DE}"/>
    <hyperlink ref="A874" r:id="rId873" xr:uid="{F3A43795-FFB6-4646-BB25-23ACA4C046BE}"/>
    <hyperlink ref="A875" r:id="rId874" xr:uid="{D6C87953-737B-461B-BC52-8C689A66308C}"/>
    <hyperlink ref="A876" r:id="rId875" xr:uid="{4679CC52-D317-4711-9459-5028BC630CFB}"/>
    <hyperlink ref="A877" r:id="rId876" xr:uid="{C58B3210-2C94-4CAB-9BF8-1912883E086C}"/>
    <hyperlink ref="A878" r:id="rId877" xr:uid="{13B07678-FC46-4910-A5C6-34EC9C0D07E1}"/>
    <hyperlink ref="A879" r:id="rId878" xr:uid="{EFBBC768-DAC6-4948-9F28-E559A04187AA}"/>
    <hyperlink ref="A880" r:id="rId879" xr:uid="{C03ECD9F-EAC6-4BCC-880C-65E7B297EF8B}"/>
    <hyperlink ref="A881" r:id="rId880" xr:uid="{FD9FC75B-4F31-4C34-A789-93B6E16B0307}"/>
    <hyperlink ref="A882" r:id="rId881" xr:uid="{DFF6CF1C-9DB4-4C64-892C-1258BB4C5315}"/>
    <hyperlink ref="A883" r:id="rId882" xr:uid="{B4873D6C-B757-4A1B-93B7-97E5B7D61237}"/>
    <hyperlink ref="A884" r:id="rId883" xr:uid="{F3EA6336-2A10-4A16-B1E5-CBF261015716}"/>
    <hyperlink ref="A885" r:id="rId884" xr:uid="{11DAA19F-1A5A-441D-86BB-D829A04F7F1C}"/>
    <hyperlink ref="A886" r:id="rId885" xr:uid="{8D3C2553-59AF-4AC1-B076-6663712B8823}"/>
    <hyperlink ref="A887" r:id="rId886" xr:uid="{56D63485-239F-44B3-A686-3C4472DD7970}"/>
    <hyperlink ref="A888" r:id="rId887" xr:uid="{3875AA54-8E66-4159-8CE5-57F7C0297FD9}"/>
    <hyperlink ref="A889" r:id="rId888" xr:uid="{B95BEFB5-1DD4-4F11-9C57-16D639B9D0A6}"/>
    <hyperlink ref="A890" r:id="rId889" xr:uid="{11DB5B0C-94CA-4370-B7E3-097A53FFB1BD}"/>
    <hyperlink ref="A891" r:id="rId890" xr:uid="{9979E5DA-B1C3-4DEA-9A81-2DBB4A472EFA}"/>
    <hyperlink ref="A892" r:id="rId891" xr:uid="{CE28B865-62BF-490F-B3C3-2C12F16EB7D5}"/>
    <hyperlink ref="A893" r:id="rId892" xr:uid="{596F8841-1610-40B9-9959-754AA980A921}"/>
    <hyperlink ref="A894" r:id="rId893" xr:uid="{C26E714D-6A20-4C62-A132-11A1A51104D3}"/>
    <hyperlink ref="A895" r:id="rId894" xr:uid="{C38ABB5E-840E-40B2-BFAA-433BFCC64742}"/>
    <hyperlink ref="A896" r:id="rId895" xr:uid="{E4C8126C-B124-42BB-A32B-4422C4BA9364}"/>
    <hyperlink ref="A897" r:id="rId896" xr:uid="{6B374D45-1421-4D7F-8BC0-65A067D55D5E}"/>
    <hyperlink ref="A898" r:id="rId897" xr:uid="{D0DB4ED9-039A-48F0-9320-5A82FC017884}"/>
    <hyperlink ref="A899" r:id="rId898" xr:uid="{A7F99AA5-164B-4D46-9B40-8CCE87062271}"/>
    <hyperlink ref="A900" r:id="rId899" xr:uid="{789AB77D-C5EC-4925-8C49-37B6397D9908}"/>
    <hyperlink ref="A901" r:id="rId900" xr:uid="{1C1B6AD1-AC96-44BB-9AF3-6DEC8933CFE3}"/>
    <hyperlink ref="A902" r:id="rId901" xr:uid="{0ECDC90C-C25F-4EBF-8048-582AA122841C}"/>
    <hyperlink ref="A903" r:id="rId902" xr:uid="{56EEB030-9B96-433F-A606-730CB9D993BF}"/>
    <hyperlink ref="A904" r:id="rId903" xr:uid="{68E56CAC-A984-4862-B8AB-2F915B74A31F}"/>
    <hyperlink ref="A905" r:id="rId904" xr:uid="{7AABD7E9-1CA0-41E8-A48D-EEE3DFDB2B86}"/>
    <hyperlink ref="A906" r:id="rId905" xr:uid="{2334AE1A-235A-4F6B-B88D-6935F1641040}"/>
    <hyperlink ref="A907" r:id="rId906" xr:uid="{3FDE3839-3AF8-4328-9CAB-291B3D2D4257}"/>
    <hyperlink ref="A908" r:id="rId907" xr:uid="{A1DDFE08-B835-473F-9277-7CA4D6C77445}"/>
    <hyperlink ref="A909" r:id="rId908" xr:uid="{DEFE00C6-1A82-4EBD-8EAE-551AD6F53D3C}"/>
    <hyperlink ref="A910" r:id="rId909" xr:uid="{7B58F1A5-1552-4D66-8EAE-D2B49A170283}"/>
    <hyperlink ref="A911" r:id="rId910" xr:uid="{BF3D92AB-B508-4F4F-88B4-6B6470D7AE53}"/>
    <hyperlink ref="A912" r:id="rId911" xr:uid="{947E4A66-A4F2-4C09-8BBC-64DD0589881B}"/>
    <hyperlink ref="A913" r:id="rId912" xr:uid="{83F60DB9-D2B9-46EE-8BF8-427B5AB7D01C}"/>
    <hyperlink ref="A914" r:id="rId913" xr:uid="{438D9C59-C81A-46FB-BE7A-3B45CAA3C903}"/>
    <hyperlink ref="A915" r:id="rId914" xr:uid="{292266AC-E72C-40CA-A490-D3DDFAFE8C81}"/>
    <hyperlink ref="A916" r:id="rId915" xr:uid="{EE47FD29-D7E4-4B7D-BEF7-EE77870C9BF1}"/>
    <hyperlink ref="A917" r:id="rId916" xr:uid="{953750E3-DA0B-4ECF-A210-F60CB6A67287}"/>
    <hyperlink ref="A918" r:id="rId917" xr:uid="{96B8CD60-5F09-43E9-93C8-0B6E1E1E24A4}"/>
    <hyperlink ref="A919" r:id="rId918" xr:uid="{C955B3D4-A4C8-48C9-B3A1-11FBB36F24FC}"/>
    <hyperlink ref="A920" r:id="rId919" xr:uid="{F32C9541-3C8D-42F9-B10D-0A647BC0CEEA}"/>
    <hyperlink ref="A921" r:id="rId920" xr:uid="{DA365920-3FD9-420E-AA79-8A5B8B8AB9A7}"/>
    <hyperlink ref="A922" r:id="rId921" xr:uid="{5D7847BC-9CDE-4321-B602-64D36758286C}"/>
    <hyperlink ref="A923" r:id="rId922" xr:uid="{60A927D2-0870-43BC-9763-61C369E589B8}"/>
    <hyperlink ref="A924" r:id="rId923" xr:uid="{AEDBEC78-C0E3-4C68-BB8A-4166C55A2D43}"/>
    <hyperlink ref="A925" r:id="rId924" xr:uid="{14C9AA93-4329-4978-A0BA-F770C62DD2D2}"/>
    <hyperlink ref="A926" r:id="rId925" xr:uid="{303FCFF1-ED39-4662-B57A-D76B1D201088}"/>
    <hyperlink ref="A927" r:id="rId926" xr:uid="{FA5C934E-5E39-49B8-9867-4DEC083DDB9E}"/>
    <hyperlink ref="A928" r:id="rId927" xr:uid="{E48F8D98-078A-4BB8-8A6A-7BFA94F7D8C8}"/>
    <hyperlink ref="A929" r:id="rId928" xr:uid="{A171662B-6AEF-421A-B1B8-4515136EEAE7}"/>
    <hyperlink ref="A930" r:id="rId929" xr:uid="{603CC17D-4181-42EC-BBBD-FF45A8D7550E}"/>
    <hyperlink ref="A931" r:id="rId930" xr:uid="{03FF1C1F-5402-4EAE-87E0-5C838A3339BF}"/>
    <hyperlink ref="A932" r:id="rId931" xr:uid="{D5F85518-2C70-4869-8375-96C074AF4637}"/>
    <hyperlink ref="A933" r:id="rId932" xr:uid="{64BC2074-23E3-4E05-848B-5976C48945CE}"/>
    <hyperlink ref="A934" r:id="rId933" xr:uid="{EB728042-4870-41DE-A561-9ABB6FA0B982}"/>
    <hyperlink ref="A935" r:id="rId934" xr:uid="{575B05A7-EF18-40CF-A9FF-1ACEAF04BB8B}"/>
    <hyperlink ref="A936" r:id="rId935" xr:uid="{5D4150B3-C025-45D6-B5B8-EC6B1AF21FDE}"/>
    <hyperlink ref="A937" r:id="rId936" xr:uid="{56F989AA-A78B-42C6-A8CD-ADFBED94BDF8}"/>
    <hyperlink ref="A938" r:id="rId937" xr:uid="{55903DF4-3217-4057-8DA1-A8D7C5538B66}"/>
    <hyperlink ref="A939" r:id="rId938" xr:uid="{9BE368E4-E51F-40AF-8409-8D890973633D}"/>
    <hyperlink ref="A940" r:id="rId939" xr:uid="{AA98A72C-E803-427F-8E7C-4B045A0C110F}"/>
    <hyperlink ref="A941" r:id="rId940" xr:uid="{06693E24-EC3F-4C0B-8E44-EEC761D82C19}"/>
    <hyperlink ref="A942" r:id="rId941" xr:uid="{954C2861-F6E8-4E0B-973F-93B7DEF9079D}"/>
    <hyperlink ref="A943" r:id="rId942" xr:uid="{04BDEA43-A8F1-4749-B796-C58C231AA02B}"/>
    <hyperlink ref="A944" r:id="rId943" xr:uid="{BACB4864-9805-496B-BCF3-4BAE1F771367}"/>
    <hyperlink ref="A945" r:id="rId944" xr:uid="{D13C65B2-D0FC-4F39-BFEC-3D7110DC515D}"/>
    <hyperlink ref="A946" r:id="rId945" xr:uid="{3CA6309F-F035-4F22-8813-B1BBB26B95C9}"/>
    <hyperlink ref="A947" r:id="rId946" xr:uid="{E7B0C415-8550-4D77-BD11-7A6F0125D8EA}"/>
    <hyperlink ref="A948" r:id="rId947" xr:uid="{2A651D3D-8DC2-4A35-814A-899703713C93}"/>
    <hyperlink ref="A949" r:id="rId948" xr:uid="{82030664-AC3F-496B-8199-42603D817929}"/>
    <hyperlink ref="A950" r:id="rId949" xr:uid="{40FB98FC-6D07-4822-90AB-437594A2135A}"/>
    <hyperlink ref="A951" r:id="rId950" xr:uid="{E71C577E-E0F2-4E88-B8F7-B9116D5F4001}"/>
    <hyperlink ref="A952" r:id="rId951" xr:uid="{848E60EC-16B0-4F54-989C-EBF84E3AC33A}"/>
    <hyperlink ref="A953" r:id="rId952" xr:uid="{72618352-B582-4535-A39C-A679184E51FA}"/>
    <hyperlink ref="A954" r:id="rId953" xr:uid="{38A88868-26D1-40F1-90F1-CF98B793B11E}"/>
    <hyperlink ref="A955" r:id="rId954" xr:uid="{A5F5DBC3-E826-41C3-B99C-8B1B6A42BE19}"/>
    <hyperlink ref="A956" r:id="rId955" xr:uid="{401A3B22-2AD1-424F-84BB-91D83D6F14E5}"/>
    <hyperlink ref="A957" r:id="rId956" xr:uid="{2D0A0F5D-2D57-40EB-A198-9B8D4C2CBCAE}"/>
    <hyperlink ref="A958" r:id="rId957" xr:uid="{2011DBFB-ED15-45E1-85EF-F22D627376A6}"/>
    <hyperlink ref="A959" r:id="rId958" xr:uid="{9B826B68-C433-4319-9806-E130131097EC}"/>
    <hyperlink ref="A960" r:id="rId959" xr:uid="{24F94808-FA7E-4031-B65C-074A9E16D343}"/>
    <hyperlink ref="A961" r:id="rId960" xr:uid="{4058EA78-A3A9-4ED3-B6B3-C35F9F97EBBF}"/>
    <hyperlink ref="A962" r:id="rId961" xr:uid="{681A2C50-3A16-41F8-89AB-9F3247F4F98E}"/>
    <hyperlink ref="A963" r:id="rId962" xr:uid="{2A19FD32-2806-478E-8B59-598D191DF4F3}"/>
    <hyperlink ref="A964" r:id="rId963" xr:uid="{DB76E1EB-FA29-4CCF-8034-8768D11F080B}"/>
    <hyperlink ref="A965" r:id="rId964" xr:uid="{D9A78675-A4EF-4F45-BF5D-F7F4A6043B04}"/>
    <hyperlink ref="A966" r:id="rId965" xr:uid="{5B364A84-DF86-4DE4-A28A-9E5C216C9D82}"/>
    <hyperlink ref="A967" r:id="rId966" xr:uid="{3A0A455A-63DB-40E1-B132-F41D312EDFB1}"/>
    <hyperlink ref="A968" r:id="rId967" xr:uid="{7D89FC16-E712-4272-A2A7-8EAFCF1746DB}"/>
    <hyperlink ref="A969" r:id="rId968" xr:uid="{EBBB8B7D-97FF-4EF7-B4FE-9F0F16D03BDA}"/>
    <hyperlink ref="A970" r:id="rId969" xr:uid="{00AED080-2252-469F-AF1A-023ED9AEC833}"/>
    <hyperlink ref="A971" r:id="rId970" xr:uid="{89A506CD-CC1A-4E15-9522-6CD42CA57C23}"/>
    <hyperlink ref="A972" r:id="rId971" xr:uid="{9737649E-6B6D-43F0-86E7-B8FCE0DD1A28}"/>
    <hyperlink ref="A973" r:id="rId972" xr:uid="{BB093BEB-8C37-44A2-97B3-B72D2C9F6AE1}"/>
    <hyperlink ref="A974" r:id="rId973" xr:uid="{5D9FE36F-CB8D-4A69-BB74-940E96FB60E7}"/>
    <hyperlink ref="A975" r:id="rId974" xr:uid="{2369B534-3EA6-413B-A75D-DF01F29A231E}"/>
    <hyperlink ref="A976" r:id="rId975" xr:uid="{55CA2C2A-5D15-41A1-8576-9BBF23DEC536}"/>
    <hyperlink ref="A977" r:id="rId976" xr:uid="{50D64EBE-51DA-4F31-83EF-5A12B5E6C09D}"/>
    <hyperlink ref="A978" r:id="rId977" xr:uid="{317A59D6-2627-441A-AF71-68AE13F87DB4}"/>
    <hyperlink ref="A979" r:id="rId978" xr:uid="{BAFF224F-A57F-447C-9975-B69095697E5D}"/>
    <hyperlink ref="A980" r:id="rId979" xr:uid="{48AB22D5-F8D5-4777-92A0-42CA689A092B}"/>
    <hyperlink ref="A981" r:id="rId980" xr:uid="{5698DFB3-A1D3-4009-B1B3-E014F77B6250}"/>
    <hyperlink ref="A982" r:id="rId981" xr:uid="{4C0C7EDF-693D-42AF-B7BA-78FCFFE81415}"/>
    <hyperlink ref="A983" r:id="rId982" xr:uid="{02E58B5F-C447-4155-9CC2-3ACB46DA0039}"/>
    <hyperlink ref="A984" r:id="rId983" xr:uid="{EC63F701-97FA-4121-AB70-C24C5F3EFCA7}"/>
    <hyperlink ref="A985" r:id="rId984" xr:uid="{F34D4362-98F3-4BDD-A91D-55C2F262342E}"/>
    <hyperlink ref="A986" r:id="rId985" xr:uid="{D4DD8AE1-D01C-449B-9FAE-19395111E804}"/>
    <hyperlink ref="A987" r:id="rId986" xr:uid="{BD0E49FF-AA5A-4E55-8624-A5DDE122F970}"/>
    <hyperlink ref="A988" r:id="rId987" xr:uid="{B443829E-70E9-4FFF-ADBE-C2B063F142D2}"/>
    <hyperlink ref="A989" r:id="rId988" xr:uid="{8D160085-B2A7-4555-975F-87A94B4ABB83}"/>
    <hyperlink ref="A990" r:id="rId989" xr:uid="{6AFC74DC-A102-440C-BC08-93528849C9A4}"/>
    <hyperlink ref="A991" r:id="rId990" xr:uid="{8167481A-8F17-406A-9395-56F526C51A88}"/>
    <hyperlink ref="A992" r:id="rId991" xr:uid="{AC017936-F081-4B71-8F53-464187350F46}"/>
    <hyperlink ref="A993" r:id="rId992" xr:uid="{498FC883-6195-4CE2-BFF6-DD2F2D91A919}"/>
    <hyperlink ref="A994" r:id="rId993" xr:uid="{A18BCDD0-B734-4B7C-8596-FBCE9C988EDF}"/>
    <hyperlink ref="A995" r:id="rId994" xr:uid="{991D1B2E-77FD-4122-83B5-03E85AEDB6CD}"/>
    <hyperlink ref="A996" r:id="rId995" xr:uid="{A4A2D0F6-467C-4B9D-97B4-D28EE3603DFA}"/>
    <hyperlink ref="A997" r:id="rId996" xr:uid="{83BCC259-3808-41ED-AA87-1CAFD843CADC}"/>
    <hyperlink ref="A998" r:id="rId997" xr:uid="{8559C06B-8DFD-4609-A1C8-3EF885F700F0}"/>
    <hyperlink ref="A999" r:id="rId998" xr:uid="{357A6B73-418F-4EE0-A7C2-D2254977F832}"/>
    <hyperlink ref="A1000" r:id="rId999" xr:uid="{3A38AFAC-5200-46F5-9231-351B2BCD5225}"/>
    <hyperlink ref="A1001" r:id="rId1000" xr:uid="{857B9530-E0CD-4941-9715-C2B4ABE9AF77}"/>
    <hyperlink ref="A1002" r:id="rId1001" xr:uid="{8ADAE126-02E8-4BB7-917E-44D0E9E2D70D}"/>
    <hyperlink ref="A1003" r:id="rId1002" xr:uid="{B358BD22-65C0-4485-82B0-E1E065AD6901}"/>
    <hyperlink ref="A1004" r:id="rId1003" xr:uid="{4DD9F1B0-918C-41C8-BD80-83893BDEE9A8}"/>
    <hyperlink ref="A1005" r:id="rId1004" xr:uid="{BF78FBFF-3F12-474D-A20D-DA7B6B0FFE83}"/>
    <hyperlink ref="A1006" r:id="rId1005" xr:uid="{567983C6-66AF-485A-9906-3FC4A7931EC4}"/>
    <hyperlink ref="A1007" r:id="rId1006" xr:uid="{87124549-AE5B-42C5-A35E-7D0BDE6B7F5B}"/>
    <hyperlink ref="A1008" r:id="rId1007" xr:uid="{DF0ABD1C-7C66-4340-983E-2DC1408F33D9}"/>
    <hyperlink ref="A1009" r:id="rId1008" xr:uid="{FA57F8E0-DDF3-4758-92CE-A6016A71EB2D}"/>
    <hyperlink ref="A1010" r:id="rId1009" xr:uid="{62BED5B3-A361-463A-81C6-CF1F24673A5F}"/>
    <hyperlink ref="A1011" r:id="rId1010" xr:uid="{EFA491CC-20C4-4DD7-A567-BC869D40B4BC}"/>
    <hyperlink ref="A1012" r:id="rId1011" xr:uid="{6D9C3984-A58B-43A3-9260-5AF7E3966F51}"/>
    <hyperlink ref="A1013" r:id="rId1012" xr:uid="{A5B7B1C6-65F8-4279-B69B-B7D939B2F785}"/>
    <hyperlink ref="A1014" r:id="rId1013" xr:uid="{7530C742-C638-42E8-B7DD-58ACCF66E789}"/>
    <hyperlink ref="A1015" r:id="rId1014" xr:uid="{D16C11DB-5410-492A-9997-521CF2C67B8F}"/>
    <hyperlink ref="A1016" r:id="rId1015" xr:uid="{8B6E66B8-6408-44DD-94C7-AEBBD4F5E05E}"/>
    <hyperlink ref="A1017" r:id="rId1016" xr:uid="{48794041-50D1-4BCD-94C4-B5F53F4807C1}"/>
    <hyperlink ref="A1018" r:id="rId1017" xr:uid="{011A08D0-4D40-420C-B912-9BF7390C3482}"/>
    <hyperlink ref="A1019" r:id="rId1018" xr:uid="{A45D737C-DE31-44E3-AF4B-7254C19FF354}"/>
    <hyperlink ref="A1020" r:id="rId1019" xr:uid="{850CDE60-35CA-4EB4-9616-E278B614BF89}"/>
    <hyperlink ref="A1021" r:id="rId1020" xr:uid="{0569DFE9-25CC-4930-9246-ED2002157AFD}"/>
    <hyperlink ref="A1022" r:id="rId1021" xr:uid="{7E62636D-982A-48F8-ACCA-B2C02B0E7554}"/>
    <hyperlink ref="A1023" r:id="rId1022" xr:uid="{3740C184-956B-4288-BD7D-348E528E236F}"/>
    <hyperlink ref="A1024" r:id="rId1023" xr:uid="{22EF54D3-3953-4E45-8BE1-5FD7094D5057}"/>
    <hyperlink ref="A1025" r:id="rId1024" xr:uid="{865C92FF-BAB6-45CF-A7A8-8F829545BFBD}"/>
    <hyperlink ref="A1026" r:id="rId1025" xr:uid="{3A72F074-1FFF-4233-9D52-35E659D9067A}"/>
    <hyperlink ref="A1027" r:id="rId1026" xr:uid="{578D0291-A6CD-4272-A363-86494BBED661}"/>
    <hyperlink ref="A1028" r:id="rId1027" xr:uid="{1B9BCA77-6CD6-4469-8218-8FC6AAB2F162}"/>
    <hyperlink ref="A1029" r:id="rId1028" xr:uid="{CF769720-4715-4E20-9902-14B8FC78227D}"/>
    <hyperlink ref="A1030" r:id="rId1029" xr:uid="{90704F87-2803-4B04-B4B2-CD4BA29AC99C}"/>
    <hyperlink ref="A1031" r:id="rId1030" xr:uid="{EA46DAA8-169C-4C88-853A-35689F6C25FD}"/>
    <hyperlink ref="A1032" r:id="rId1031" xr:uid="{5BCAEB49-B3F4-4294-B375-BA0C192BCD48}"/>
    <hyperlink ref="A1033" r:id="rId1032" xr:uid="{92D5D3A6-3437-4982-A9C4-2BD97B1C4B7D}"/>
    <hyperlink ref="A1034" r:id="rId1033" xr:uid="{585ACE00-8268-451A-AE49-16B03FB1DFD0}"/>
    <hyperlink ref="A1035" r:id="rId1034" xr:uid="{4FFE3C7B-6EEE-42C5-8172-EF8C368EB62F}"/>
    <hyperlink ref="A1036" r:id="rId1035" xr:uid="{D6527B34-EB47-45CF-9576-1641496407B6}"/>
    <hyperlink ref="A1037" r:id="rId1036" xr:uid="{27E40D43-5302-49D2-86DB-715935369FA1}"/>
    <hyperlink ref="A1038" r:id="rId1037" xr:uid="{FFFC9F78-76E5-4C32-8CA1-00D9A81163DF}"/>
    <hyperlink ref="A1039" r:id="rId1038" xr:uid="{623208DC-5E44-4532-B649-4FEFE68FF602}"/>
    <hyperlink ref="A1040" r:id="rId1039" xr:uid="{8BCED388-B0AA-42F4-89EC-E6699455C13D}"/>
    <hyperlink ref="A1041" r:id="rId1040" xr:uid="{46FBB9D2-41EA-488D-B967-EA9E8C69DCEA}"/>
    <hyperlink ref="A1042" r:id="rId1041" xr:uid="{009BFBE0-4081-4028-9A7C-711E4D005773}"/>
    <hyperlink ref="A1043" r:id="rId1042" xr:uid="{240E5E59-36B4-4871-9013-7CF14885902B}"/>
    <hyperlink ref="A1044" r:id="rId1043" xr:uid="{84F1C0CA-E4D1-4307-9929-726135F7F819}"/>
    <hyperlink ref="A1045" r:id="rId1044" xr:uid="{131A9FE7-F7F7-4883-A154-A7387CA6DBB5}"/>
    <hyperlink ref="A1046" r:id="rId1045" xr:uid="{BC0D5705-50D3-46D8-84A5-424DD128A22C}"/>
    <hyperlink ref="A1047" r:id="rId1046" xr:uid="{C6E9E2B5-2191-4F27-B931-15637FD127A9}"/>
    <hyperlink ref="A1048" r:id="rId1047" xr:uid="{4D243AF4-104E-428A-9C28-EACDBEC9468C}"/>
    <hyperlink ref="A1049" r:id="rId1048" xr:uid="{BE23C065-48D8-4720-9760-8E7CB337378E}"/>
    <hyperlink ref="A1050" r:id="rId1049" xr:uid="{DF4CF4F3-8D15-4ABA-B58E-DBD3E5E07DD7}"/>
    <hyperlink ref="A1051" r:id="rId1050" xr:uid="{AEA3C9F6-3C2E-4553-81A2-B90379DD9957}"/>
    <hyperlink ref="A1052" r:id="rId1051" xr:uid="{49931EAC-2556-463B-8C69-CD8F9801657C}"/>
    <hyperlink ref="A1053" r:id="rId1052" xr:uid="{73F202C0-DD4F-4A10-AF03-1E7B8F013965}"/>
    <hyperlink ref="A1054" r:id="rId1053" xr:uid="{6A18D9C3-411F-49AC-9135-EF2C0C47188D}"/>
    <hyperlink ref="A1055" r:id="rId1054" xr:uid="{70AD52F8-334A-4BC2-BBEA-572282F877DC}"/>
    <hyperlink ref="A1056" r:id="rId1055" xr:uid="{E6E12783-A71D-4C41-B1CD-4405F8935FA8}"/>
    <hyperlink ref="A1057" r:id="rId1056" xr:uid="{27F9A589-19B7-479A-9117-E0D84130F427}"/>
    <hyperlink ref="A1058" r:id="rId1057" xr:uid="{7F395DBA-4E1F-4B92-BAC4-D77E117D0E0D}"/>
    <hyperlink ref="A1059" r:id="rId1058" xr:uid="{98538CBA-3B4E-4256-B3BB-45ACB92A02C0}"/>
    <hyperlink ref="A1060" r:id="rId1059" xr:uid="{EAF8279B-B2C7-44D1-82B7-F84DA80B1C93}"/>
    <hyperlink ref="A1061" r:id="rId1060" xr:uid="{C09C9C4A-F2C4-4CE3-8E3C-CC111C3C88A9}"/>
    <hyperlink ref="A1062" r:id="rId1061" xr:uid="{5E09D4C7-E20C-4503-B0B0-CC9979D78A30}"/>
    <hyperlink ref="A1063" r:id="rId1062" xr:uid="{DA999EAB-A9AF-48D7-BC94-4ED27CF33A31}"/>
    <hyperlink ref="A1064" r:id="rId1063" xr:uid="{6DE97A01-75E2-401B-A529-2D8DA50566F1}"/>
    <hyperlink ref="A1065" r:id="rId1064" xr:uid="{4DDE8FDC-14B6-4AA0-83A5-04F65F810128}"/>
    <hyperlink ref="A1066" r:id="rId1065" xr:uid="{8D5C5338-4B16-4771-A3C3-D383C684F17A}"/>
    <hyperlink ref="A1067" r:id="rId1066" xr:uid="{2E45E1A2-C5D2-47B9-AD39-68E9515DF9D3}"/>
    <hyperlink ref="A1068" r:id="rId1067" xr:uid="{BD2A7DC6-929F-406B-9486-EFC81848A81C}"/>
    <hyperlink ref="A1069" r:id="rId1068" xr:uid="{2221EBFD-63C6-4309-BBC5-00474FD02B6B}"/>
    <hyperlink ref="A1070" r:id="rId1069" xr:uid="{03C4D30C-16AA-49FB-A747-83A436BF266E}"/>
    <hyperlink ref="A1071" r:id="rId1070" xr:uid="{DF05DA9A-6EB8-4AAC-BAAA-831D9E2A408C}"/>
    <hyperlink ref="A1072" r:id="rId1071" xr:uid="{53A34D5F-D45A-42BE-80EE-305A93E18036}"/>
    <hyperlink ref="A1073" r:id="rId1072" xr:uid="{FB754A61-A716-4E6E-A89A-4D9A609E35C0}"/>
    <hyperlink ref="A1074" r:id="rId1073" xr:uid="{A28D84F6-7B3F-47CE-A734-760D31C29635}"/>
    <hyperlink ref="A1075" r:id="rId1074" xr:uid="{8F265EFE-CDEA-4C1D-A49C-6F31580F377C}"/>
    <hyperlink ref="A1076" r:id="rId1075" xr:uid="{1F771185-6819-4647-A6F4-BA5B7447A52D}"/>
    <hyperlink ref="A1077" r:id="rId1076" xr:uid="{3F541333-23C1-4B20-BCF9-7330D533579B}"/>
    <hyperlink ref="A1078" r:id="rId1077" xr:uid="{64C36CBB-39C4-466A-9D34-6BDA39FE17B8}"/>
    <hyperlink ref="A1079" r:id="rId1078" xr:uid="{17C47EFA-4D61-4C7E-A7E8-1265360D49C9}"/>
    <hyperlink ref="A1080" r:id="rId1079" xr:uid="{2D779D49-3273-409F-BD45-AD48BE9AF591}"/>
    <hyperlink ref="A1081" r:id="rId1080" xr:uid="{88F9D3DB-64D5-423B-831C-C338499FA430}"/>
    <hyperlink ref="A1082" r:id="rId1081" xr:uid="{8AA1AAB4-AE85-4518-B1D5-14FDA29CAEE1}"/>
    <hyperlink ref="A1083" r:id="rId1082" xr:uid="{F2A239A8-6B1C-4401-9348-BDB9494179C2}"/>
    <hyperlink ref="A1084" r:id="rId1083" xr:uid="{A2A5DB4B-1269-47AF-A5AD-81C640BA08AA}"/>
    <hyperlink ref="A1085" r:id="rId1084" xr:uid="{A4514668-36FF-4574-979F-40C12354527C}"/>
    <hyperlink ref="A1086" r:id="rId1085" xr:uid="{D6ABF363-6782-49B8-9EBE-CFEB840C46EE}"/>
    <hyperlink ref="A1087" r:id="rId1086" xr:uid="{B0E1DF13-A128-4B55-9446-0F6467C646EF}"/>
    <hyperlink ref="A1088" r:id="rId1087" xr:uid="{551BC70B-F0ED-46DD-A260-3BA83DF4A252}"/>
    <hyperlink ref="A1089" r:id="rId1088" xr:uid="{9B11687A-DBD1-4761-A6C2-15E69C787D93}"/>
    <hyperlink ref="A1090" r:id="rId1089" xr:uid="{FEA7A01A-BF8F-4A45-BB05-3A2897AA51C6}"/>
    <hyperlink ref="A1091" r:id="rId1090" xr:uid="{2A2FAA69-263E-4490-972E-81FA122DEA67}"/>
    <hyperlink ref="A1092" r:id="rId1091" xr:uid="{FD8DE14E-DBCD-4BC2-BB19-AD845D49FBC1}"/>
    <hyperlink ref="A1093" r:id="rId1092" xr:uid="{E6B3B858-1581-4BD8-84EB-E6078BC36F52}"/>
    <hyperlink ref="A1094" r:id="rId1093" xr:uid="{18E6BCC0-5415-4A1F-851F-9BC5A29149C3}"/>
    <hyperlink ref="A1095" r:id="rId1094" xr:uid="{9F641360-76BE-4455-BD1D-1FF9F4D9B512}"/>
    <hyperlink ref="A1096" r:id="rId1095" xr:uid="{B62A41EA-1008-4E91-8812-FAC183023694}"/>
    <hyperlink ref="A1097" r:id="rId1096" xr:uid="{FB4E91C1-060B-43B3-AEAB-70E9BA85CD15}"/>
    <hyperlink ref="A1098" r:id="rId1097" xr:uid="{01B6D388-C7F2-4AD7-8214-CACB2EC48A87}"/>
    <hyperlink ref="A1099" r:id="rId1098" xr:uid="{C8267BAB-514D-4E91-9B4E-FF6C76B547F1}"/>
    <hyperlink ref="A1100" r:id="rId1099" xr:uid="{34591910-2806-472C-B0AE-407B4460B1A4}"/>
    <hyperlink ref="A1101" r:id="rId1100" xr:uid="{834F6CC3-F21B-4956-A008-FEBDDFF6A63A}"/>
    <hyperlink ref="A1102" r:id="rId1101" xr:uid="{337CEEB2-3EDE-4498-9FE9-3B182AE8CBD9}"/>
    <hyperlink ref="A1103" r:id="rId1102" xr:uid="{ECCCEC3E-2511-488E-ADD7-2804F12B78AF}"/>
    <hyperlink ref="A1104" r:id="rId1103" xr:uid="{9FEFBB1D-C22D-4AE2-AB2E-EAEA5B23DC5C}"/>
    <hyperlink ref="A1105" r:id="rId1104" xr:uid="{E0A394B8-888E-42F6-BE29-DEB7A9902430}"/>
    <hyperlink ref="A1106" r:id="rId1105" xr:uid="{2E9E4C34-DA09-4967-85BB-EDAA410129B1}"/>
    <hyperlink ref="A1107" r:id="rId1106" xr:uid="{2C025CDB-1635-4AB2-A0F2-F509D2D07961}"/>
    <hyperlink ref="A1108" r:id="rId1107" xr:uid="{F0B0DC69-3463-4E5C-A5BB-2D432E689C3B}"/>
    <hyperlink ref="A1109" r:id="rId1108" xr:uid="{54E026D4-7298-4A85-ACB3-216AB2C9AF62}"/>
    <hyperlink ref="A1110" r:id="rId1109" xr:uid="{2314E0C3-5347-4D75-BC8E-F1F06A706E77}"/>
    <hyperlink ref="A1111" r:id="rId1110" xr:uid="{23FF9D3B-48BA-4FE2-A4EE-047B204B33D9}"/>
    <hyperlink ref="A1112" r:id="rId1111" xr:uid="{149AC614-D07B-4AD7-AF5A-5E5FDE4A9A2C}"/>
    <hyperlink ref="A1113" r:id="rId1112" xr:uid="{C2D9A5EF-CEF2-4ADD-9322-DEF291E08BC8}"/>
    <hyperlink ref="A1114" r:id="rId1113" xr:uid="{3924D1B5-19E2-4CA8-B285-E7599A76671B}"/>
    <hyperlink ref="A1115" r:id="rId1114" xr:uid="{5D857C62-BEE3-42F3-99D6-35E8ECFEAC40}"/>
    <hyperlink ref="A1116" r:id="rId1115" xr:uid="{3B224874-623C-4BBB-9ECE-515EF89C6266}"/>
    <hyperlink ref="A1117" r:id="rId1116" xr:uid="{2DDBC76F-879E-471E-8550-AD21C4638329}"/>
    <hyperlink ref="A1118" r:id="rId1117" xr:uid="{C36AAC1C-B9AA-4246-AFE1-EB6CA9B9DE20}"/>
    <hyperlink ref="A1119" r:id="rId1118" xr:uid="{D6846D01-C5C0-4269-B0D1-34BDE7F80A3A}"/>
    <hyperlink ref="A1120" r:id="rId1119" xr:uid="{4632FC79-1D41-4C97-BF0D-C35E3332A915}"/>
    <hyperlink ref="A1121" r:id="rId1120" xr:uid="{628B2EFD-86FB-44DA-8E36-ACD9D18D6AA3}"/>
    <hyperlink ref="A1122" r:id="rId1121" xr:uid="{CB56B38C-9B43-4DCC-8E57-94316E9614BC}"/>
    <hyperlink ref="A1123" r:id="rId1122" xr:uid="{9BBA13C7-F61A-4A53-8B62-255FF718ABC4}"/>
    <hyperlink ref="A1124" r:id="rId1123" xr:uid="{A5F452CB-FF1C-455F-B4FA-CDD275B8E61C}"/>
    <hyperlink ref="A1125" r:id="rId1124" xr:uid="{C1C87E1F-03D7-44FC-A3E1-7F133E3702E3}"/>
    <hyperlink ref="A1126" r:id="rId1125" xr:uid="{870A4A75-BE08-4CB3-BF1C-503331A8C356}"/>
    <hyperlink ref="A1127" r:id="rId1126" xr:uid="{4078B921-B079-4682-B130-0EC0B0EBA777}"/>
    <hyperlink ref="A1128" r:id="rId1127" xr:uid="{F0154A0A-35E5-4B98-8143-D4444BBF7107}"/>
    <hyperlink ref="A1129" r:id="rId1128" xr:uid="{8FDFD083-1AEE-4A7D-A2D7-61363835122B}"/>
    <hyperlink ref="A1130" r:id="rId1129" xr:uid="{52C6EE61-D58D-45AF-B2C8-8B560DEB3A2B}"/>
    <hyperlink ref="A1131" r:id="rId1130" xr:uid="{C96602BB-18B2-411C-8199-DE2E82D6F8D3}"/>
    <hyperlink ref="A1132" r:id="rId1131" xr:uid="{77FC73EB-E02D-4F79-9EF6-51ED9A5094B5}"/>
    <hyperlink ref="A1133" r:id="rId1132" xr:uid="{E8BEDA3F-1E12-4AE8-ADB5-7E570350BA5D}"/>
    <hyperlink ref="A1134" r:id="rId1133" xr:uid="{C897A9B6-692D-48F8-A6A4-F6E709558DD0}"/>
    <hyperlink ref="A1135" r:id="rId1134" xr:uid="{2A1E3708-317E-43CB-BEE8-3462382FD907}"/>
    <hyperlink ref="A1136" r:id="rId1135" xr:uid="{D4F2C332-F5CC-43D4-B15B-F57E30EEBEB7}"/>
    <hyperlink ref="A1137" r:id="rId1136" xr:uid="{DE310869-B2E7-408C-8BA3-1ECB7D2164F9}"/>
    <hyperlink ref="A1138" r:id="rId1137" xr:uid="{EC8D8B01-0F09-4DC2-9CF5-27157E438F1E}"/>
    <hyperlink ref="A1139" r:id="rId1138" xr:uid="{B09BD9E8-B50A-4037-AA30-7A81C9F1F729}"/>
    <hyperlink ref="A1140" r:id="rId1139" xr:uid="{EFC72BCC-A8CA-4EF0-99D7-2E407A6BEBF0}"/>
    <hyperlink ref="A1141" r:id="rId1140" xr:uid="{D26411BC-03D2-49A0-844C-D8D08D7B9447}"/>
    <hyperlink ref="A1142" r:id="rId1141" xr:uid="{4F9EAB42-B7FA-4709-94A7-DB3C4CDC299E}"/>
    <hyperlink ref="A1143" r:id="rId1142" xr:uid="{D962CB7B-5F8C-4B21-9404-8C2CE85C8E19}"/>
    <hyperlink ref="A1144" r:id="rId1143" xr:uid="{F7AB030C-6EA5-4FAE-B832-362FB066AA92}"/>
    <hyperlink ref="A1145" r:id="rId1144" xr:uid="{1AB0D2B3-74DD-45C2-88A8-327D3DE7C184}"/>
    <hyperlink ref="A1146" r:id="rId1145" xr:uid="{B5FCACB5-1E57-47F2-9727-971494F49926}"/>
    <hyperlink ref="A1147" r:id="rId1146" xr:uid="{59AACD11-B759-4F92-AFD7-7B15D0FB6D1F}"/>
    <hyperlink ref="A1148" r:id="rId1147" xr:uid="{5B154794-FFFF-48A0-A807-079BF45AB168}"/>
    <hyperlink ref="A1149" r:id="rId1148" xr:uid="{30D63FE5-F822-4D99-8FAF-1F5E9E926CF3}"/>
    <hyperlink ref="A1150" r:id="rId1149" xr:uid="{6C239E63-E208-44BC-8FE9-7465EF93CD48}"/>
    <hyperlink ref="A1151" r:id="rId1150" xr:uid="{68CA69ED-8821-4AAF-AB08-CBF2C75900A3}"/>
    <hyperlink ref="A1152" r:id="rId1151" xr:uid="{A0128AC4-8CD3-42BD-BDC7-127FF45FD13A}"/>
    <hyperlink ref="A1153" r:id="rId1152" xr:uid="{CF084D2D-8763-4F14-9A08-43673888CDAC}"/>
    <hyperlink ref="A1154" r:id="rId1153" xr:uid="{4A60C7C9-64FC-438A-B5D8-BC6EE8CD576F}"/>
    <hyperlink ref="A1155" r:id="rId1154" xr:uid="{637DCF26-344F-427D-A68A-1766D6BD8684}"/>
    <hyperlink ref="A1156" r:id="rId1155" xr:uid="{761614A9-E808-44E7-AF3A-A6484FD0E21C}"/>
    <hyperlink ref="A1157" r:id="rId1156" xr:uid="{F21136D3-37D7-4D1B-9F37-A528B8A78393}"/>
    <hyperlink ref="A1158" r:id="rId1157" xr:uid="{8935324C-25E9-4A05-8531-1C86AA8B4B48}"/>
    <hyperlink ref="A1159" r:id="rId1158" xr:uid="{B64BA173-BFF1-431E-B43F-3BE683081C16}"/>
    <hyperlink ref="A1160" r:id="rId1159" xr:uid="{79B06BF2-327B-4A41-8DFC-76AD1CEB929C}"/>
    <hyperlink ref="A1161" r:id="rId1160" xr:uid="{7DE9252C-7186-4620-85EF-7B557BE97D9B}"/>
    <hyperlink ref="A1162" r:id="rId1161" xr:uid="{A68C7AD3-050E-4AF6-9D3A-6B2E68DD6F90}"/>
    <hyperlink ref="A1163" r:id="rId1162" xr:uid="{1DDA4932-C7CE-4824-87FD-D9F29BD6AE02}"/>
    <hyperlink ref="A1164" r:id="rId1163" xr:uid="{BAE04192-8388-4226-9D51-BBBF6111D557}"/>
    <hyperlink ref="A1165" r:id="rId1164" xr:uid="{0C2A8632-5991-4805-82CB-C5EB6079F7F1}"/>
    <hyperlink ref="A1166" r:id="rId1165" xr:uid="{FFD09536-E8E3-4480-8B26-B1AADA45F307}"/>
    <hyperlink ref="A1167" r:id="rId1166" xr:uid="{52433195-E07C-4CE6-87CA-A098755C84A4}"/>
    <hyperlink ref="A1168" r:id="rId1167" xr:uid="{7E369A5C-3A62-48DA-9086-F9B5A348EF10}"/>
    <hyperlink ref="A1169" r:id="rId1168" xr:uid="{0E963A0F-065D-415B-B1BD-D3A10102FD3D}"/>
    <hyperlink ref="A1170" r:id="rId1169" xr:uid="{A253EC9F-CEDE-4E1E-AB88-ED2EB2F6691F}"/>
    <hyperlink ref="A1171" r:id="rId1170" xr:uid="{5F58E299-7E47-44CC-9312-07FFC67DC524}"/>
    <hyperlink ref="A1172" r:id="rId1171" xr:uid="{2E9E89E8-5298-44DC-8B51-57C290F995FF}"/>
    <hyperlink ref="A1173" r:id="rId1172" xr:uid="{DEEFF18E-8B12-4E84-8914-465A9B9AD35F}"/>
    <hyperlink ref="A1174" r:id="rId1173" xr:uid="{9650784C-CFEF-4629-BCD7-08D5B271F7C6}"/>
    <hyperlink ref="A1175" r:id="rId1174" xr:uid="{002108CE-7BE6-439C-835D-F59799164041}"/>
    <hyperlink ref="A1176" r:id="rId1175" xr:uid="{C678D5D1-39A9-45E7-95A7-85812F20D685}"/>
    <hyperlink ref="A1177" r:id="rId1176" xr:uid="{8F477658-6025-4ED0-8BF1-78267B16527D}"/>
    <hyperlink ref="A1178" r:id="rId1177" xr:uid="{BBAEBB62-D995-49A9-A22E-AFA5C08A8388}"/>
    <hyperlink ref="A1179" r:id="rId1178" xr:uid="{6FD387E4-6EB9-451C-8914-BC3683B09024}"/>
    <hyperlink ref="A1180" r:id="rId1179" xr:uid="{DB409FAD-991A-4B41-8938-34A48334EC20}"/>
    <hyperlink ref="A1181" r:id="rId1180" xr:uid="{67339366-7E9C-4F4D-BD27-CC1A8CDA22C2}"/>
    <hyperlink ref="A1182" r:id="rId1181" xr:uid="{14127DE8-ACE7-497A-B2BF-DB289FBCECF3}"/>
    <hyperlink ref="A1183" r:id="rId1182" xr:uid="{E15F505E-4F31-49C0-8A6F-4AF0D88373DE}"/>
    <hyperlink ref="A1184" r:id="rId1183" xr:uid="{9D57BD2B-0344-49B4-9F83-03EB44EBC0FB}"/>
    <hyperlink ref="A1185" r:id="rId1184" xr:uid="{D6BFFBD8-AE83-46A2-87D0-E7D4AAFB9C7B}"/>
    <hyperlink ref="A1186" r:id="rId1185" xr:uid="{8EB23359-626C-4F18-8DD9-27091A53554E}"/>
    <hyperlink ref="A1187" r:id="rId1186" xr:uid="{194A6631-74E4-439B-B11E-85CDCE3F716C}"/>
    <hyperlink ref="A1188" r:id="rId1187" xr:uid="{42FB6B3C-8C83-4E17-9FD6-06297418054C}"/>
    <hyperlink ref="A1189" r:id="rId1188" xr:uid="{783DCF69-C938-46A6-9EAF-A198FC760EF0}"/>
    <hyperlink ref="A1190" r:id="rId1189" xr:uid="{3353555D-AF0D-4244-8ED1-AF602DE52F75}"/>
    <hyperlink ref="A1191" r:id="rId1190" xr:uid="{071AD3FD-0519-4239-9B2F-73073C24201A}"/>
    <hyperlink ref="A1192" r:id="rId1191" xr:uid="{57A55AF3-EB04-435B-BE6C-DE120DC84C6C}"/>
    <hyperlink ref="A1193" r:id="rId1192" xr:uid="{595AD73C-A06E-4277-BD41-1108CB796CBA}"/>
    <hyperlink ref="A1194" r:id="rId1193" xr:uid="{13362765-7D91-4043-BB27-390934DBF1D7}"/>
    <hyperlink ref="A1195" r:id="rId1194" xr:uid="{E8A2A1AE-C972-499E-A767-7123C22809DB}"/>
    <hyperlink ref="A1196" r:id="rId1195" xr:uid="{CE40AA12-D20C-4830-9879-8813ECE9955D}"/>
    <hyperlink ref="A1197" r:id="rId1196" xr:uid="{E8DAAC00-9063-4724-B6A9-FA0D4A601492}"/>
    <hyperlink ref="A1198" r:id="rId1197" xr:uid="{BC2C9E24-0FAE-4CC0-A5AC-772C6FB18A35}"/>
    <hyperlink ref="A1199" r:id="rId1198" xr:uid="{7F7C4901-812C-4066-935A-70BF7FB42F75}"/>
    <hyperlink ref="A1200" r:id="rId1199" xr:uid="{200E02F4-AD0C-4D72-AF8F-0428FB0D089B}"/>
    <hyperlink ref="A1201" r:id="rId1200" xr:uid="{BE2C7C97-942D-4DA6-9223-45A9AF11CAC4}"/>
    <hyperlink ref="A1202" r:id="rId1201" xr:uid="{3AECBCE5-D0CE-40E0-B82C-10414946BAE3}"/>
    <hyperlink ref="A1203" r:id="rId1202" xr:uid="{F0A45B8F-084E-48C1-AF0E-CA0C6AF1469D}"/>
    <hyperlink ref="A1204" r:id="rId1203" xr:uid="{FB17143F-4774-44E5-BF4A-51DAC1E50FA0}"/>
    <hyperlink ref="A1205" r:id="rId1204" xr:uid="{C3AB9D0E-DA9C-4158-B979-05A0E5A9CD80}"/>
    <hyperlink ref="A1206" r:id="rId1205" xr:uid="{7EEEAEB4-7069-4D30-8BE0-5EC44DF4075B}"/>
    <hyperlink ref="A1207" r:id="rId1206" xr:uid="{7D1C4C29-BD46-4E59-A1B8-5845823BE279}"/>
    <hyperlink ref="A1208" r:id="rId1207" xr:uid="{AFA792A1-D3BB-4CC4-9443-5B3A980F2AFA}"/>
    <hyperlink ref="A1209" r:id="rId1208" xr:uid="{43F73EF4-6B82-4205-BA80-B61659291844}"/>
    <hyperlink ref="A1210" r:id="rId1209" xr:uid="{81AC313C-7A52-4C44-82C5-F91746BED64F}"/>
    <hyperlink ref="A1211" r:id="rId1210" xr:uid="{6F0AD37B-5CCC-49DB-A37C-75D428B0522D}"/>
    <hyperlink ref="A1212" r:id="rId1211" xr:uid="{03A38E51-6DF9-424E-A4F9-8E9838AD487C}"/>
    <hyperlink ref="A1213" r:id="rId1212" xr:uid="{E11C8B13-FB21-49A7-912A-22560551D801}"/>
    <hyperlink ref="A1214" r:id="rId1213" xr:uid="{2C5841D7-6681-48BC-A15D-607419954972}"/>
    <hyperlink ref="A1215" r:id="rId1214" xr:uid="{C3CAD965-42F6-41B9-8CFD-1B34DFE46871}"/>
    <hyperlink ref="A1216" r:id="rId1215" xr:uid="{62068C24-7316-476B-B1EA-9C082E7CAE35}"/>
    <hyperlink ref="A1217" r:id="rId1216" xr:uid="{4980F429-7633-46F8-8075-D910E04624D5}"/>
    <hyperlink ref="A1218" r:id="rId1217" xr:uid="{D8C7356C-3B35-41A0-B447-0482A040E72D}"/>
    <hyperlink ref="A1219" r:id="rId1218" xr:uid="{440282FF-67F5-4E7E-9E2C-5DDF1B9F48C8}"/>
    <hyperlink ref="A1220" r:id="rId1219" xr:uid="{A15F6BDA-24B1-4BE2-831D-732AEEBE87D8}"/>
    <hyperlink ref="A1221" r:id="rId1220" xr:uid="{C2212E80-D089-46E3-8B2B-EBA07579D3F4}"/>
    <hyperlink ref="A1222" r:id="rId1221" xr:uid="{76FBDD9B-F2E0-4DA0-B77E-717D9A9AA35A}"/>
    <hyperlink ref="A1223" r:id="rId1222" xr:uid="{5E2165D5-78A4-48C4-B380-58B2AAD6F439}"/>
    <hyperlink ref="A1224" r:id="rId1223" xr:uid="{301CCF1A-D82B-466F-9482-7204178D2E65}"/>
    <hyperlink ref="A1225" r:id="rId1224" xr:uid="{171D2215-F0D6-4C02-89FD-175F6A939B55}"/>
    <hyperlink ref="A1226" r:id="rId1225" xr:uid="{C1819373-94B6-4C43-A185-35BB9FF0FEAD}"/>
    <hyperlink ref="A1227" r:id="rId1226" xr:uid="{26874EFD-B127-4921-AF18-3B12A7F68452}"/>
    <hyperlink ref="A1228" r:id="rId1227" xr:uid="{56B756B1-98D0-4AB6-A6A0-2346AF60CBDF}"/>
    <hyperlink ref="A1229" r:id="rId1228" xr:uid="{0B2F27EE-480A-43A2-BA44-AD72435921E3}"/>
    <hyperlink ref="A1230" r:id="rId1229" xr:uid="{0E197D65-2198-421E-8D3D-3457779755E3}"/>
    <hyperlink ref="A1231" r:id="rId1230" xr:uid="{298978FF-2172-44C3-A31A-50DFEFC43433}"/>
    <hyperlink ref="A1232" r:id="rId1231" xr:uid="{9D3823E8-39A2-40AF-A13A-3A6395A7A3A0}"/>
    <hyperlink ref="A1233" r:id="rId1232" xr:uid="{CFA94E05-F1D9-4451-890F-516B918604C4}"/>
    <hyperlink ref="A1234" r:id="rId1233" xr:uid="{7BE7B790-FB9E-4DD5-824D-7B161DEBD0CC}"/>
    <hyperlink ref="A1235" r:id="rId1234" xr:uid="{9CD1901F-CCD9-4802-944B-8330A89DFD95}"/>
    <hyperlink ref="A1236" r:id="rId1235" xr:uid="{44C93E27-E99D-4B95-8298-241DE62CA282}"/>
    <hyperlink ref="A1237" r:id="rId1236" xr:uid="{3CAA6642-84A6-4F50-BDD4-E7D02924EE30}"/>
    <hyperlink ref="A1238" r:id="rId1237" xr:uid="{F2298C40-5320-41F6-AE07-CA095ADFD998}"/>
    <hyperlink ref="A1239" r:id="rId1238" xr:uid="{68C160FC-B7E4-4CA3-B476-89795B465296}"/>
    <hyperlink ref="A1240" r:id="rId1239" xr:uid="{0FAD2F16-F12B-4AD9-909D-695C223ED580}"/>
    <hyperlink ref="A1241" r:id="rId1240" xr:uid="{613A0A5F-71D1-440B-99F4-02D4F788AF23}"/>
    <hyperlink ref="A1242" r:id="rId1241" xr:uid="{E04A2D44-A4F0-48F5-B191-4917D30DA728}"/>
    <hyperlink ref="A1243" r:id="rId1242" xr:uid="{85E545CC-608E-46B9-9E52-1F3227511C15}"/>
    <hyperlink ref="A1244" r:id="rId1243" xr:uid="{FC5A74DC-AB7E-4A23-A6BD-25FFDA20FACE}"/>
    <hyperlink ref="A1245" r:id="rId1244" xr:uid="{9D5CB010-27A5-4A84-9BCA-F2F803D5783A}"/>
    <hyperlink ref="A1246" r:id="rId1245" xr:uid="{4BB1B6C7-105A-471C-B091-4032E4525231}"/>
    <hyperlink ref="A1247" r:id="rId1246" xr:uid="{B48391BD-23A2-4815-810A-8995B6509188}"/>
    <hyperlink ref="A1248" r:id="rId1247" xr:uid="{4CABE9BD-D379-4C66-8434-A6D140DFB2D8}"/>
    <hyperlink ref="A1249" r:id="rId1248" xr:uid="{14769B8F-2FB8-4690-8729-4513CE6E1C01}"/>
    <hyperlink ref="A1250" r:id="rId1249" xr:uid="{13525AF5-A2E5-4F95-B790-39075F42D778}"/>
    <hyperlink ref="A1251" r:id="rId1250" xr:uid="{014FF321-C1D6-4BF2-9D67-EEDC4B0B2EBC}"/>
    <hyperlink ref="A1252" r:id="rId1251" xr:uid="{531E7DF2-2BB5-4498-933D-B8378B7DE18C}"/>
    <hyperlink ref="A1253" r:id="rId1252" xr:uid="{366D0737-CF9C-49CC-9DDA-B2AC5C6FB079}"/>
    <hyperlink ref="A1254" r:id="rId1253" xr:uid="{B4D5BA7E-5F29-4127-9F48-13C3C8068BE8}"/>
    <hyperlink ref="A1255" r:id="rId1254" xr:uid="{1E5AF27F-1598-4E79-9A82-7F4E4F56CAE1}"/>
    <hyperlink ref="A1256" r:id="rId1255" xr:uid="{3AB4E6F9-1F5B-4461-A52E-94B165A97A3E}"/>
    <hyperlink ref="A1257" r:id="rId1256" xr:uid="{D8DF0952-106C-4E9A-9B80-BBA917304214}"/>
    <hyperlink ref="A1258" r:id="rId1257" xr:uid="{1DA95775-600E-4EC3-BB9B-4F211D020916}"/>
    <hyperlink ref="A1259" r:id="rId1258" xr:uid="{364A2C82-E2A1-4734-8918-B3F0CFC36681}"/>
    <hyperlink ref="A1260" r:id="rId1259" xr:uid="{94257BC0-DEDC-45B3-82B6-F8CED48AAC17}"/>
    <hyperlink ref="A1261" r:id="rId1260" xr:uid="{6E109B48-9462-46D0-B1FB-0688F4BB9B77}"/>
    <hyperlink ref="A1262" r:id="rId1261" xr:uid="{EE208114-60EE-46C2-A785-924492CD1E1F}"/>
    <hyperlink ref="A1263" r:id="rId1262" xr:uid="{C07555BF-B47D-4DAF-8808-262843AEBC9F}"/>
    <hyperlink ref="A1264" r:id="rId1263" xr:uid="{3513655F-9CC4-416F-B8E0-C24850EB07F2}"/>
    <hyperlink ref="A1265" r:id="rId1264" xr:uid="{1999F680-F43E-40D8-B3A3-A05016F11D2F}"/>
    <hyperlink ref="A1266" r:id="rId1265" xr:uid="{4F526317-0626-4E78-957D-86ADE0047064}"/>
    <hyperlink ref="A1267" r:id="rId1266" xr:uid="{DB0BF4AD-10D3-49DC-A47D-CBBA7EEC215D}"/>
    <hyperlink ref="A1268" r:id="rId1267" xr:uid="{16F74856-CD94-44DA-8213-198C6E69173A}"/>
    <hyperlink ref="A1269" r:id="rId1268" xr:uid="{1E5370EC-34E5-4D81-AB43-D161EB6B984F}"/>
    <hyperlink ref="A1270" r:id="rId1269" xr:uid="{A80CCE11-FE14-4F95-9A6E-EF8CBE0A2053}"/>
    <hyperlink ref="A1271" r:id="rId1270" xr:uid="{4E8CE1BD-3CC3-4307-8C49-5B8A7B23614C}"/>
    <hyperlink ref="A1272" r:id="rId1271" xr:uid="{1D0D9FD6-BB60-437A-8E72-D6416CEAAEE9}"/>
    <hyperlink ref="A1273" r:id="rId1272" xr:uid="{A2721414-4B35-4C1F-B6DA-63D7D7E84E40}"/>
    <hyperlink ref="A1274" r:id="rId1273" xr:uid="{9EE525F9-2557-4FB5-B71C-2DEC3D0D4BE2}"/>
    <hyperlink ref="A1275" r:id="rId1274" xr:uid="{928C049B-8A8B-4B9B-817F-4E87B5421EC8}"/>
    <hyperlink ref="A1276" r:id="rId1275" xr:uid="{63BA8AB5-34EB-4A92-8EC6-73285EDCBF78}"/>
    <hyperlink ref="A1277" r:id="rId1276" xr:uid="{79E33B19-AAFF-4274-8EB5-E7C7E0A5E3D2}"/>
    <hyperlink ref="A1278" r:id="rId1277" xr:uid="{399E35D0-551F-40AC-BFB7-91D4CC7CC0C6}"/>
    <hyperlink ref="A1279" r:id="rId1278" xr:uid="{B938CA56-A6E8-4C7A-96F7-4BF39057BCE9}"/>
    <hyperlink ref="A1280" r:id="rId1279" xr:uid="{6665C119-2546-4FD1-8D7A-B53084FB7D5B}"/>
    <hyperlink ref="A1281" r:id="rId1280" xr:uid="{AC45FA5D-4451-4212-82BA-A4AC9F0E78EA}"/>
    <hyperlink ref="A1282" r:id="rId1281" xr:uid="{D1EDD1D1-6A48-4AAB-9F34-306A4BE65FDF}"/>
    <hyperlink ref="A1283" r:id="rId1282" xr:uid="{39C08F45-FBC8-4613-9E60-E364BB427E99}"/>
    <hyperlink ref="A1284" r:id="rId1283" xr:uid="{A0A1364F-F03E-4FCD-BF52-228BF07214CD}"/>
    <hyperlink ref="A1285" r:id="rId1284" xr:uid="{AD5478B0-BCC0-48D1-9B6D-85313D28E17B}"/>
    <hyperlink ref="A1286" r:id="rId1285" xr:uid="{F082134C-5761-49B4-824B-C8A0F027D9E0}"/>
    <hyperlink ref="A1287" r:id="rId1286" xr:uid="{38CB16ED-80CB-4CE5-B432-CC036680C39F}"/>
    <hyperlink ref="A1288" r:id="rId1287" xr:uid="{92376CB5-5777-4720-949F-ADC5C069EE4B}"/>
    <hyperlink ref="A1289" r:id="rId1288" xr:uid="{FAFA3D92-2866-4882-8CDD-CECBB555C467}"/>
    <hyperlink ref="A1290" r:id="rId1289" xr:uid="{0B2C5DB7-35E0-4420-BF47-FC9A4494C0F8}"/>
    <hyperlink ref="A1291" r:id="rId1290" xr:uid="{7DBF1EDF-AAED-4E06-97DC-08E09B6288BE}"/>
    <hyperlink ref="A1292" r:id="rId1291" xr:uid="{F69BB9ED-70E3-4AF5-883E-E7BFBD0F3B09}"/>
    <hyperlink ref="A1293" r:id="rId1292" xr:uid="{AE10456D-58A6-44F1-B1B3-DB0924AFEA02}"/>
    <hyperlink ref="A1294" r:id="rId1293" xr:uid="{15F99B23-A364-4FA4-BF6D-EC0EAA920E80}"/>
    <hyperlink ref="A1295" r:id="rId1294" xr:uid="{739CB249-9914-4D3A-AD8F-17EDF6F47208}"/>
    <hyperlink ref="A1296" r:id="rId1295" xr:uid="{6CC99545-4AC3-424B-81A4-311D4A5D7951}"/>
    <hyperlink ref="A1297" r:id="rId1296" xr:uid="{CAE97C7E-A348-4A66-9937-5A58089D3EBD}"/>
    <hyperlink ref="A1298" r:id="rId1297" xr:uid="{08021FC4-9DA1-4433-9609-B95D800CD1B1}"/>
    <hyperlink ref="A1299" r:id="rId1298" xr:uid="{ADDA8BCF-2EF3-4EEB-A134-4688DD038092}"/>
    <hyperlink ref="A1300" r:id="rId1299" xr:uid="{B5CA12FE-4325-42C0-91D5-48C6A3E4CBF8}"/>
    <hyperlink ref="A1301" r:id="rId1300" xr:uid="{0D0E9AB3-2E74-4930-9441-96B4F20A4C12}"/>
    <hyperlink ref="A1302" r:id="rId1301" xr:uid="{67B6F709-C51F-4E48-BBE6-B9BC4EB96ED9}"/>
    <hyperlink ref="A1303" r:id="rId1302" xr:uid="{350B663C-17B5-4C06-A97A-9CA368DCB272}"/>
    <hyperlink ref="A1304" r:id="rId1303" xr:uid="{8C590F92-B7C0-4740-8D79-B84780798B18}"/>
    <hyperlink ref="A1305" r:id="rId1304" xr:uid="{9F83D288-DE97-4BED-9DF6-DEC077BFF6A6}"/>
    <hyperlink ref="A1306" r:id="rId1305" xr:uid="{381EFD05-1B1D-4F51-9C14-70EED11C7F18}"/>
    <hyperlink ref="A1307" r:id="rId1306" xr:uid="{D8201622-0A6F-4C38-A370-40CF6807F36E}"/>
    <hyperlink ref="A1308" r:id="rId1307" xr:uid="{9857400B-6C06-4D33-94DC-99873B46A798}"/>
    <hyperlink ref="A1309" r:id="rId1308" xr:uid="{6E1F48A7-B133-46C6-AE3E-ABB546CDE43C}"/>
    <hyperlink ref="A1310" r:id="rId1309" xr:uid="{30759880-6F8B-48A9-AFA9-11A22CDDFBA7}"/>
    <hyperlink ref="A1311" r:id="rId1310" xr:uid="{40D2C6DC-0616-4D71-9DE2-B2E7C9A9A096}"/>
    <hyperlink ref="A1312" r:id="rId1311" xr:uid="{84451B64-8D49-45C6-953B-917ED0CBDB7C}"/>
    <hyperlink ref="A1313" r:id="rId1312" xr:uid="{843EB7E9-FFF1-4565-AECF-3B49855491A5}"/>
    <hyperlink ref="A1314" r:id="rId1313" xr:uid="{C5550767-5A94-4A62-BBC0-3CD3C3F92B48}"/>
    <hyperlink ref="A1315" r:id="rId1314" xr:uid="{6F6EDF78-CA80-4A49-B12C-28354CF44653}"/>
    <hyperlink ref="A1316" r:id="rId1315" xr:uid="{A83B8182-ED96-4D16-A9FF-16C00928FEE8}"/>
    <hyperlink ref="A1317" r:id="rId1316" xr:uid="{703AA42D-E5A5-4737-B647-A0C3CCAA3BA8}"/>
    <hyperlink ref="A1318" r:id="rId1317" xr:uid="{AAC62C34-A470-40BE-B5B2-CB7957EE67FB}"/>
    <hyperlink ref="A1319" r:id="rId1318" xr:uid="{24B5631A-9EC6-4CDD-9A43-0E9B46A7CC65}"/>
    <hyperlink ref="A1320" r:id="rId1319" xr:uid="{4D36175E-B917-4699-AC9F-8487685D5650}"/>
    <hyperlink ref="A1321" r:id="rId1320" xr:uid="{FB04B97A-FEDD-4F84-BBCE-9A8FAF2C6D52}"/>
    <hyperlink ref="A1322" r:id="rId1321" xr:uid="{AFEF05C3-50B0-49BA-830E-8720F45A63CF}"/>
    <hyperlink ref="A1323" r:id="rId1322" xr:uid="{A71544D1-4E96-4224-A242-DE5BA6E2E1A4}"/>
    <hyperlink ref="A1324" r:id="rId1323" xr:uid="{25567FE1-C8B1-42DC-8CC8-5DC9735FD605}"/>
    <hyperlink ref="A1325" r:id="rId1324" xr:uid="{FEDAF8F2-F7F4-4665-95D6-980F662E6149}"/>
    <hyperlink ref="A1326" r:id="rId1325" xr:uid="{5FC11066-BB0A-4A15-A707-F98D64E4FD2A}"/>
    <hyperlink ref="A1327" r:id="rId1326" xr:uid="{3136CEA4-634F-4C9E-AD06-957F092CA30F}"/>
    <hyperlink ref="A1328" r:id="rId1327" xr:uid="{81F56985-E6E1-4524-A63E-CAA803357C1B}"/>
    <hyperlink ref="A1329" r:id="rId1328" xr:uid="{03371E22-FAC4-4045-A1CA-24225F5B8BBB}"/>
    <hyperlink ref="A1330" r:id="rId1329" xr:uid="{433FDF96-D56A-4B68-8A2B-2A4F07DDB44C}"/>
    <hyperlink ref="A1331" r:id="rId1330" xr:uid="{4F1C9965-4211-4CEB-9B9C-FE60C9A1F015}"/>
    <hyperlink ref="A1332" r:id="rId1331" xr:uid="{93E7D0B6-82A5-4C0A-8E1E-1B2C5F7CABD0}"/>
    <hyperlink ref="A1333" r:id="rId1332" xr:uid="{74403BD5-21B1-4B19-AB29-86ED4B484882}"/>
    <hyperlink ref="A1334" r:id="rId1333" xr:uid="{7C00D8F6-0728-4E84-9695-1D61F1FB1CA0}"/>
    <hyperlink ref="A1335" r:id="rId1334" xr:uid="{CDBBF1F1-8715-4FC8-8FED-EA290DB9BA5A}"/>
    <hyperlink ref="A1336" r:id="rId1335" xr:uid="{E9B06C58-69A6-4C80-A746-374B1A066BAE}"/>
    <hyperlink ref="A1337" r:id="rId1336" xr:uid="{46E43A67-ED35-4EF6-8133-87888F021600}"/>
    <hyperlink ref="A1338" r:id="rId1337" xr:uid="{ADA4867D-7DFA-4977-B03A-CDA6B8B16513}"/>
    <hyperlink ref="A1339" r:id="rId1338" xr:uid="{435D04E9-91E3-4B9E-A830-0D992C7598BB}"/>
    <hyperlink ref="A1340" r:id="rId1339" xr:uid="{6D6F16E8-AF6A-492F-81EF-72EB2FB8BE89}"/>
    <hyperlink ref="A1341" r:id="rId1340" xr:uid="{232220F3-C012-40A1-B5AE-F33F4B80DD4D}"/>
    <hyperlink ref="A1342" r:id="rId1341" xr:uid="{1E59E504-84A7-413F-B30C-A4C9D6F56F71}"/>
    <hyperlink ref="A1343" r:id="rId1342" xr:uid="{039A0855-D004-4EA2-B693-02635386B425}"/>
    <hyperlink ref="A1344" r:id="rId1343" xr:uid="{614BC02A-6902-41F6-BC85-304B17F6C61A}"/>
    <hyperlink ref="A1345" r:id="rId1344" xr:uid="{5FCC584F-49FC-4000-A260-089EADC44E78}"/>
    <hyperlink ref="A1346" r:id="rId1345" xr:uid="{7613592E-B3A9-421E-AE84-BCF08EBF06B6}"/>
    <hyperlink ref="A1347" r:id="rId1346" xr:uid="{B9AC93DE-7AC9-436E-BC8B-2E4C0EC180D2}"/>
    <hyperlink ref="A1348" r:id="rId1347" xr:uid="{6A94826C-D65B-4CEF-BE2D-C55DF17EEDB1}"/>
    <hyperlink ref="A1349" r:id="rId1348" xr:uid="{B4175795-53D9-4B2D-AAEB-EC3A964131C1}"/>
    <hyperlink ref="A1350" r:id="rId1349" xr:uid="{73ABFE0E-8D04-4929-BA3B-3238ACE95F3C}"/>
    <hyperlink ref="A1351" r:id="rId1350" xr:uid="{B8465240-0574-4587-A888-1583E7198BBE}"/>
    <hyperlink ref="A1352" r:id="rId1351" xr:uid="{A5BE46C0-23FC-4EA0-BD57-449C82792F6B}"/>
    <hyperlink ref="A1353" r:id="rId1352" xr:uid="{C6B7A213-AC47-4CC2-B793-4B8E28E1CC60}"/>
    <hyperlink ref="A1354" r:id="rId1353" xr:uid="{0990041A-8F34-452E-976D-18666C3A89BC}"/>
    <hyperlink ref="A1355" r:id="rId1354" xr:uid="{E98B1344-D2ED-43FD-8C8E-BED965BB8791}"/>
    <hyperlink ref="A1356" r:id="rId1355" xr:uid="{43A799F4-2537-482A-B3E3-EBDBA098D299}"/>
    <hyperlink ref="A1357" r:id="rId1356" xr:uid="{F400C51B-F4FB-4D24-8B74-0A784ACDFF93}"/>
    <hyperlink ref="A1358" r:id="rId1357" xr:uid="{B8C097C7-C6AE-4EEB-A9B0-7294647162AE}"/>
    <hyperlink ref="A1359" r:id="rId1358" xr:uid="{D9B8FA64-99CB-48BC-9E76-068D3C5BAA61}"/>
    <hyperlink ref="A1360" r:id="rId1359" xr:uid="{A18865CB-C46B-4354-8C18-8F4A38EAA412}"/>
    <hyperlink ref="A1361" r:id="rId1360" xr:uid="{B0D5D465-5C60-4CA1-A60D-C3E9BCE98107}"/>
    <hyperlink ref="A1362" r:id="rId1361" xr:uid="{4A9ACC11-A98A-4F5E-9CF4-264799FA5D6C}"/>
    <hyperlink ref="A1363" r:id="rId1362" xr:uid="{57CF2409-AD1D-4BED-854D-8AB4294AAAFF}"/>
    <hyperlink ref="A1364" r:id="rId1363" xr:uid="{C81AE78B-B3F3-4A91-B16B-0B363216F238}"/>
    <hyperlink ref="A1365" r:id="rId1364" xr:uid="{54301AC9-2F3B-4983-A05E-1682F263EFD9}"/>
    <hyperlink ref="A1366" r:id="rId1365" xr:uid="{EF588EBC-E263-43BB-AEA3-8CD29264E048}"/>
    <hyperlink ref="A1367" r:id="rId1366" xr:uid="{C02E1BD5-689C-46F1-88B9-66AC1F8DA242}"/>
    <hyperlink ref="A1368" r:id="rId1367" xr:uid="{9823E42D-44AA-4CD9-B18E-81697820B164}"/>
    <hyperlink ref="A1369" r:id="rId1368" xr:uid="{3B74F134-0ED8-4876-9977-5F25A7C2526C}"/>
    <hyperlink ref="A1370" r:id="rId1369" xr:uid="{04AB3757-67C7-493D-B152-4719A68AF325}"/>
    <hyperlink ref="A1371" r:id="rId1370" xr:uid="{B839A574-8C53-495D-AF77-CF02F3E62B1D}"/>
    <hyperlink ref="A1372" r:id="rId1371" xr:uid="{728582DB-7D64-4904-A042-8EC187225FD9}"/>
    <hyperlink ref="A1373" r:id="rId1372" xr:uid="{7E341F92-C2E6-40ED-8D12-F3DF78D8FF8C}"/>
    <hyperlink ref="A1374" r:id="rId1373" xr:uid="{CD73D2DB-8A85-4543-AC96-FF09CDDB7006}"/>
    <hyperlink ref="A1375" r:id="rId1374" xr:uid="{80DB2B90-DBF3-4AEA-BC37-859820EB7CC5}"/>
    <hyperlink ref="A1376" r:id="rId1375" xr:uid="{FB8915AE-0400-46B7-B3C4-4E330744D26A}"/>
    <hyperlink ref="A1377" r:id="rId1376" xr:uid="{48D3F512-5E06-48CD-95A9-AC0C6970DB65}"/>
    <hyperlink ref="A1378" r:id="rId1377" xr:uid="{D04E67C7-04CB-4564-AFDF-D303013BB910}"/>
    <hyperlink ref="A1379" r:id="rId1378" xr:uid="{69EAABBD-2FB9-4B1E-AE1E-0F78AB2FE168}"/>
    <hyperlink ref="A1380" r:id="rId1379" xr:uid="{D88A2348-D1F9-4698-81AD-563EC4ACE597}"/>
    <hyperlink ref="A1381" r:id="rId1380" xr:uid="{34EE38E3-FC4E-43AA-8449-974F8963B41E}"/>
    <hyperlink ref="A1382" r:id="rId1381" xr:uid="{6BC75F5C-8D52-4BC4-A7B2-40475420426E}"/>
    <hyperlink ref="A1383" r:id="rId1382" xr:uid="{740D1D06-8CB1-4968-9C45-01FC1106A8FB}"/>
    <hyperlink ref="A1384" r:id="rId1383" xr:uid="{163B04FE-19EB-4FA9-BE01-BAB9E1C5BAC0}"/>
    <hyperlink ref="A1385" r:id="rId1384" xr:uid="{E1BF0B65-32CC-4232-8765-28ABE48A12ED}"/>
    <hyperlink ref="A1386" r:id="rId1385" xr:uid="{70F82674-06C3-4A50-B776-E12B4E1239E7}"/>
    <hyperlink ref="A1387" r:id="rId1386" xr:uid="{F8C594FE-E321-457F-8B79-5FC9F282E46E}"/>
    <hyperlink ref="A1388" r:id="rId1387" xr:uid="{F65981B5-4223-4C72-B340-9F1C4CA11236}"/>
    <hyperlink ref="A1389" r:id="rId1388" xr:uid="{00E1F6DB-0569-4022-B403-62BBE182E87F}"/>
    <hyperlink ref="A1390" r:id="rId1389" xr:uid="{F2EB59F5-981B-436C-AD80-4549C8517C24}"/>
    <hyperlink ref="A1391" r:id="rId1390" xr:uid="{CD05469F-C251-4CA8-A3B7-0D17C4713F39}"/>
    <hyperlink ref="A1392" r:id="rId1391" xr:uid="{40C7137B-DE92-4F07-B7B9-D01EAC643A33}"/>
    <hyperlink ref="A1393" r:id="rId1392" xr:uid="{16362058-F644-4DC3-9195-96B51C51F6C9}"/>
    <hyperlink ref="A1394" r:id="rId1393" xr:uid="{B6C39A18-DD71-419E-8A98-F3D65F72BE13}"/>
    <hyperlink ref="A1395" r:id="rId1394" xr:uid="{0C095044-8960-411B-8B9E-17595F06F6B1}"/>
    <hyperlink ref="A1396" r:id="rId1395" xr:uid="{6FE8067A-9702-4ED8-801D-053932D3261F}"/>
    <hyperlink ref="A1397" r:id="rId1396" xr:uid="{AD1C8D7B-D8EC-40CE-A21C-6481B46A706E}"/>
    <hyperlink ref="A1398" r:id="rId1397" xr:uid="{0EB8FFAC-9DCA-4E77-88C6-435225C7CC8E}"/>
    <hyperlink ref="A1399" r:id="rId1398" xr:uid="{A1B21FF0-BF43-43F9-AA39-5F968A8AB206}"/>
    <hyperlink ref="A1400" r:id="rId1399" xr:uid="{59E3C50E-6666-4D6E-981E-93829897C530}"/>
    <hyperlink ref="A1401" r:id="rId1400" xr:uid="{AB6E6EF4-8CE3-41CC-A81E-1B8F8A144792}"/>
    <hyperlink ref="A1402" r:id="rId1401" xr:uid="{AEAE3C43-CBA9-426F-BDD4-BB4466651C57}"/>
    <hyperlink ref="A1403" r:id="rId1402" xr:uid="{8134DD4A-028B-4F70-9EAC-F9E0272A3389}"/>
    <hyperlink ref="A1404" r:id="rId1403" xr:uid="{FCA856C8-082F-41D0-ABEB-C4E8B8D601BB}"/>
    <hyperlink ref="A1405" r:id="rId1404" xr:uid="{0659E1E5-373A-4429-B704-6CA001276088}"/>
    <hyperlink ref="A1406" r:id="rId1405" xr:uid="{CDCA2179-3BD2-4E31-B5B5-8A8A3D5D05ED}"/>
    <hyperlink ref="A1407" r:id="rId1406" xr:uid="{D8442C38-BC14-4F1A-9E59-7FDFFA2AC4EA}"/>
    <hyperlink ref="A1408" r:id="rId1407" xr:uid="{519BA853-3349-48D8-BF8D-5B9BF2961B78}"/>
    <hyperlink ref="A1409" r:id="rId1408" xr:uid="{674E776B-EDFC-4B4E-9B76-9C909DAD3A16}"/>
    <hyperlink ref="A1410" r:id="rId1409" xr:uid="{810424D8-9961-4771-B3AE-508B7AD6D7C6}"/>
    <hyperlink ref="A1411" r:id="rId1410" xr:uid="{E9248F96-DC49-45D8-8B96-1602971B48B0}"/>
    <hyperlink ref="A1412" r:id="rId1411" xr:uid="{4481ECD8-AF48-4597-B380-0CE6CADF2D18}"/>
    <hyperlink ref="A1413" r:id="rId1412" xr:uid="{0759E03D-7B20-4D4B-A7AC-8FEB7178A968}"/>
    <hyperlink ref="A1414" r:id="rId1413" xr:uid="{03D7C965-B35C-49D0-841D-C4DE4DDBCFD1}"/>
    <hyperlink ref="A1415" r:id="rId1414" xr:uid="{E3068365-EB03-434F-8A64-85C274DDD58C}"/>
    <hyperlink ref="A1416" r:id="rId1415" xr:uid="{2B8AE835-EC94-44E4-8221-8F8BA1F0994D}"/>
    <hyperlink ref="A1417" r:id="rId1416" xr:uid="{79889353-234C-43F4-8708-2C805CB52C3C}"/>
    <hyperlink ref="A1418" r:id="rId1417" xr:uid="{D567F57A-D168-4DEE-B62D-E4894FB2D6AF}"/>
    <hyperlink ref="A1419" r:id="rId1418" xr:uid="{88316CE8-DBDA-4CA6-B27E-FC3D7EF85341}"/>
    <hyperlink ref="A1420" r:id="rId1419" xr:uid="{2265D8EF-1F54-4561-A9C0-D3568829CF4B}"/>
    <hyperlink ref="A1421" r:id="rId1420" xr:uid="{A71495FB-0B05-4FD0-B887-FF008F9DC0CD}"/>
    <hyperlink ref="A1422" r:id="rId1421" xr:uid="{BF483F86-675B-4BCB-9D83-2A969F578A4A}"/>
    <hyperlink ref="A1423" r:id="rId1422" xr:uid="{06DC87AE-3E24-4375-B86B-7E93A2180F9A}"/>
    <hyperlink ref="A1424" r:id="rId1423" xr:uid="{2FC3E8CC-B282-441A-98AF-5F78DA697598}"/>
    <hyperlink ref="A1425" r:id="rId1424" xr:uid="{6DFBB7F4-296B-4EC1-868F-00C1EC2ECD12}"/>
    <hyperlink ref="A1426" r:id="rId1425" xr:uid="{8AE3DA17-A518-409B-8213-D082BC5D18BB}"/>
    <hyperlink ref="A1427" r:id="rId1426" xr:uid="{A1FFA284-DE02-4763-95CC-A8F091EC438A}"/>
    <hyperlink ref="A1428" r:id="rId1427" xr:uid="{6C85E0D7-716D-42C7-8FA2-97F30BF677B5}"/>
    <hyperlink ref="A1429" r:id="rId1428" xr:uid="{36D8FF6A-8CC0-4DAD-994C-AEB399B16DC5}"/>
    <hyperlink ref="A1430" r:id="rId1429" xr:uid="{EC8D8576-EB0F-44CF-B19A-CABA2696C596}"/>
    <hyperlink ref="A1431" r:id="rId1430" xr:uid="{EE5FB921-46A4-4C6C-9E37-25F16295E2F7}"/>
    <hyperlink ref="A1432" r:id="rId1431" xr:uid="{648FEDE6-1809-4BAA-BDBC-5FEE25810CCB}"/>
    <hyperlink ref="A1433" r:id="rId1432" xr:uid="{E043B0FF-E979-4D55-A59F-203313A0085B}"/>
    <hyperlink ref="A1434" r:id="rId1433" xr:uid="{D221FB19-27B8-4DC9-A6F8-460015441A8C}"/>
    <hyperlink ref="A1435" r:id="rId1434" xr:uid="{151EED8A-BC1A-49D1-90B3-F07423BA53A9}"/>
    <hyperlink ref="A1436" r:id="rId1435" xr:uid="{291B5F6E-05E1-4681-9250-431BFAD9AD5A}"/>
    <hyperlink ref="A1437" r:id="rId1436" xr:uid="{35FB27F1-5805-43E0-A56E-3039C8DC3C38}"/>
    <hyperlink ref="A1438" r:id="rId1437" xr:uid="{744FBE82-4BDD-4E1A-B192-B9F2D3C8C5C2}"/>
    <hyperlink ref="A1439" r:id="rId1438" xr:uid="{FF066D3D-2F9B-4B6A-92EE-CBDEF7872D9C}"/>
    <hyperlink ref="A1440" r:id="rId1439" xr:uid="{5C15048D-1777-4E7D-9A33-8797DF574D95}"/>
    <hyperlink ref="A1441" r:id="rId1440" xr:uid="{269D4B3C-C233-4932-8B33-0F707EA4F267}"/>
    <hyperlink ref="A1442" r:id="rId1441" xr:uid="{F93318DE-9673-4C70-B9E9-DEA3DB08DDE3}"/>
    <hyperlink ref="A1443" r:id="rId1442" xr:uid="{7CF0F147-59A7-47EF-B753-DBC2F89037D3}"/>
    <hyperlink ref="A1444" r:id="rId1443" xr:uid="{7F0EB5F3-5182-459F-AC64-C1C71AD6DA01}"/>
    <hyperlink ref="A1445" r:id="rId1444" xr:uid="{F88E6E07-1B44-48A3-B873-9B4BDD2C1646}"/>
    <hyperlink ref="A1446" r:id="rId1445" xr:uid="{C4978211-3B4A-437C-B0BF-655994660A33}"/>
    <hyperlink ref="A1447" r:id="rId1446" xr:uid="{E6C3E910-3087-4C1F-99B3-93111D717C81}"/>
    <hyperlink ref="A1448" r:id="rId1447" xr:uid="{ADF2294A-EEC6-4617-A020-DC2FB322372C}"/>
    <hyperlink ref="A1449" r:id="rId1448" xr:uid="{71DC2FB7-05BC-4CE1-BBF6-979A703E1CE7}"/>
    <hyperlink ref="A1450" r:id="rId1449" xr:uid="{7EF8E0C9-68F0-4341-8E8C-68E41334D491}"/>
    <hyperlink ref="A1451" r:id="rId1450" xr:uid="{78E06394-A08C-447F-A961-F95541F251A7}"/>
    <hyperlink ref="A1452" r:id="rId1451" xr:uid="{E2487ACE-3B18-4CB9-B162-538413BE0CBE}"/>
    <hyperlink ref="A1453" r:id="rId1452" xr:uid="{C5A785FB-3D55-4DE8-80DC-CB1D4B9C736C}"/>
    <hyperlink ref="A1454" r:id="rId1453" xr:uid="{13D8B030-4A86-46C8-87F4-93F1918FBDFC}"/>
    <hyperlink ref="A1455" r:id="rId1454" xr:uid="{58F37AC9-CCE1-4664-9B94-CB32F0D20D5B}"/>
    <hyperlink ref="A1456" r:id="rId1455" xr:uid="{E6F6FEC4-CC71-4F51-A603-347A6C755AAB}"/>
    <hyperlink ref="A1457" r:id="rId1456" xr:uid="{743605AA-AAF8-4C54-B70A-AE7EB16AF7D9}"/>
    <hyperlink ref="A1458" r:id="rId1457" xr:uid="{EA75DF6F-6D31-46D4-A0D2-F53CD87E455D}"/>
    <hyperlink ref="A1459" r:id="rId1458" xr:uid="{DF77AEA8-68A7-4130-A3FE-19FD7C204E9D}"/>
    <hyperlink ref="A1460" r:id="rId1459" xr:uid="{C7318A42-498A-48FD-8C20-602DF0D344FE}"/>
    <hyperlink ref="A1461" r:id="rId1460" xr:uid="{4D464F3A-A6DB-4972-BB5A-433611AF27AA}"/>
    <hyperlink ref="A1462" r:id="rId1461" xr:uid="{3576ACEF-2C15-456A-8A63-1B37966562E4}"/>
    <hyperlink ref="A1463" r:id="rId1462" xr:uid="{39F93A53-C6CB-41D9-B61A-6AC99ADA041E}"/>
    <hyperlink ref="A1464" r:id="rId1463" xr:uid="{9AE023B1-84E8-47C4-AC8D-A7B9D46BCDE7}"/>
    <hyperlink ref="A1465" r:id="rId1464" xr:uid="{AF01524B-C349-46AA-AD75-C77DB49BB2F7}"/>
    <hyperlink ref="A1466" r:id="rId1465" xr:uid="{DE3291DF-BB45-4913-B49C-986F066596CB}"/>
    <hyperlink ref="A1467" r:id="rId1466" xr:uid="{C8F1049A-7817-42B1-9416-0B1A61AA13B5}"/>
    <hyperlink ref="A1468" r:id="rId1467" xr:uid="{427EA897-4C2A-4816-B0A2-0591AC155C1D}"/>
    <hyperlink ref="A1469" r:id="rId1468" xr:uid="{FD969FA9-C593-49D7-B3B9-90E3D6320B30}"/>
    <hyperlink ref="A1470" r:id="rId1469" xr:uid="{4A15B59D-416F-4CB1-A11C-9FA00BBC1F97}"/>
    <hyperlink ref="A1471" r:id="rId1470" xr:uid="{9E6A2E49-6974-4875-AD5C-2DCF3E9D775D}"/>
    <hyperlink ref="A1472" r:id="rId1471" xr:uid="{619390A5-8CB0-4015-A9E5-CA0922793666}"/>
    <hyperlink ref="A1473" r:id="rId1472" xr:uid="{C3C11CF5-6FFC-40C6-AE7F-C0CD89A22DC3}"/>
    <hyperlink ref="A1474" r:id="rId1473" xr:uid="{CF934367-CD7A-4F53-82D2-3937FA59A685}"/>
    <hyperlink ref="A1475" r:id="rId1474" xr:uid="{F49F7DF7-D7A4-4B9C-8513-72F6251A5E5B}"/>
    <hyperlink ref="A1476" r:id="rId1475" xr:uid="{CB1837F9-CF35-4E92-B21D-39026E6E0130}"/>
    <hyperlink ref="A1477" r:id="rId1476" xr:uid="{BEC7F56E-1C24-4F60-869F-EE791CFB0FF4}"/>
    <hyperlink ref="A1478" r:id="rId1477" xr:uid="{8494102D-4E8F-4A0E-B760-547A13E79B7B}"/>
    <hyperlink ref="A1479" r:id="rId1478" xr:uid="{34FE81C0-C2BA-40B4-BB9E-B7BDB4B334F4}"/>
    <hyperlink ref="A1480" r:id="rId1479" xr:uid="{CCE5355F-1717-4DFB-81FC-044E55686088}"/>
    <hyperlink ref="A1481" r:id="rId1480" xr:uid="{2BF00E16-3A5C-4AD9-99D0-743A80297967}"/>
    <hyperlink ref="A1482" r:id="rId1481" xr:uid="{6CB7F352-F567-45C2-986B-06141023BE68}"/>
    <hyperlink ref="A1483" r:id="rId1482" xr:uid="{45C9891E-CF84-4DE0-B578-FE2A0002315D}"/>
    <hyperlink ref="A1484" r:id="rId1483" xr:uid="{17F85710-D6E7-46F0-9F01-432A1CAA2DE3}"/>
    <hyperlink ref="A1485" r:id="rId1484" xr:uid="{91D3976A-7AFF-4F89-9A86-FF665586433B}"/>
    <hyperlink ref="A1486" r:id="rId1485" xr:uid="{21E2F1F4-3960-46F4-A48C-3C42ED0A1274}"/>
    <hyperlink ref="A1487" r:id="rId1486" xr:uid="{A9D443B8-08CF-479B-8474-1BE395124FD6}"/>
    <hyperlink ref="A1488" r:id="rId1487" xr:uid="{F2D8CEA3-506E-4945-9506-C870D51B14DD}"/>
    <hyperlink ref="A1489" r:id="rId1488" xr:uid="{62008738-D018-482D-A51E-251682ADED00}"/>
    <hyperlink ref="A1490" r:id="rId1489" xr:uid="{BBB72886-5164-47CE-88CE-EE7E4C99806B}"/>
    <hyperlink ref="A1491" r:id="rId1490" xr:uid="{6FA05CD5-7580-427B-A0C6-535725FC954D}"/>
    <hyperlink ref="A1492" r:id="rId1491" xr:uid="{94BD8D07-9881-4BE4-BC99-AB501AF81B3A}"/>
    <hyperlink ref="A1493" r:id="rId1492" xr:uid="{C211E405-D17E-4355-AC15-0CDDD05A6D90}"/>
    <hyperlink ref="A1494" r:id="rId1493" xr:uid="{91126EE2-5175-4F8F-8826-881C4125CB9F}"/>
    <hyperlink ref="A1495" r:id="rId1494" xr:uid="{FE00829D-D7CB-48CF-8DF9-FE4413CC8C44}"/>
    <hyperlink ref="A1496" r:id="rId1495" xr:uid="{34C079E3-0440-449C-8CD3-7135F1C45D62}"/>
    <hyperlink ref="A1497" r:id="rId1496" xr:uid="{3AE01334-B841-4819-94AF-F3CC8C0C0BD9}"/>
    <hyperlink ref="A1498" r:id="rId1497" xr:uid="{D8495E06-82C8-4C63-8C15-77929161073A}"/>
    <hyperlink ref="A1499" r:id="rId1498" xr:uid="{83262249-B953-40C5-882B-6F0876715780}"/>
    <hyperlink ref="A1500" r:id="rId1499" xr:uid="{029389B6-EE40-4B4B-8567-F4CE501C5526}"/>
    <hyperlink ref="A1501" r:id="rId1500" xr:uid="{81C58C80-880A-4FFB-BDBC-4654CA09970D}"/>
    <hyperlink ref="A1502" r:id="rId1501" xr:uid="{7DA1BC01-CB49-4BF1-80A3-8FB885744B22}"/>
    <hyperlink ref="A1503" r:id="rId1502" xr:uid="{1E2E9902-C779-4EF8-8451-020FDCA461AE}"/>
    <hyperlink ref="A1504" r:id="rId1503" xr:uid="{47896A89-C9D3-4838-A9D0-245BE1C755DB}"/>
    <hyperlink ref="A1505" r:id="rId1504" xr:uid="{BE346094-825F-49CF-BA57-3E968B0C9495}"/>
    <hyperlink ref="A1506" r:id="rId1505" xr:uid="{2A93A9A7-B7DD-4CEB-8D8B-689C1D0F5493}"/>
    <hyperlink ref="A1507" r:id="rId1506" xr:uid="{02483C03-7DD7-404E-AFC5-BC68EC5F365A}"/>
    <hyperlink ref="A1508" r:id="rId1507" xr:uid="{CB5C621F-9C20-472C-95A7-CEF9033D1F25}"/>
    <hyperlink ref="A1509" r:id="rId1508" xr:uid="{4E08DC9E-2042-497C-B8B8-574A2BB55416}"/>
    <hyperlink ref="A1510" r:id="rId1509" xr:uid="{1FBD187C-19E7-4D73-8628-2D41916E62EC}"/>
    <hyperlink ref="A1511" r:id="rId1510" xr:uid="{2A53ECBC-BC08-4CD9-800D-86EE218A25F0}"/>
    <hyperlink ref="A1512" r:id="rId1511" xr:uid="{3E075B66-41C4-46CF-B891-589DF548CB3C}"/>
    <hyperlink ref="A1513" r:id="rId1512" xr:uid="{E1FFE3CB-ADDE-4793-960D-990613F852A5}"/>
    <hyperlink ref="A1514" r:id="rId1513" xr:uid="{DCC1BD8D-A3E1-4DB8-8327-3E1F64F4C817}"/>
    <hyperlink ref="A1515" r:id="rId1514" xr:uid="{C1A4584A-AAB2-4D6B-A203-5F2E43439CA9}"/>
    <hyperlink ref="A1516" r:id="rId1515" xr:uid="{C8692D29-3D67-4CDE-A434-78CBA7BC2863}"/>
    <hyperlink ref="A1517" r:id="rId1516" xr:uid="{63C7B974-C758-4382-80AB-3BF1134F4391}"/>
    <hyperlink ref="A1518" r:id="rId1517" xr:uid="{75C2DC50-B80D-44B2-9841-11B9288460B7}"/>
    <hyperlink ref="A1519" r:id="rId1518" xr:uid="{30AB23EB-26D7-4CF3-852D-78CDAE07D972}"/>
    <hyperlink ref="A1520" r:id="rId1519" xr:uid="{17515E9E-5BCB-46D4-92BD-88EC78F209F1}"/>
    <hyperlink ref="A1521" r:id="rId1520" xr:uid="{B35693D1-E23E-4382-8A98-5D12B1849C5F}"/>
    <hyperlink ref="A1522" r:id="rId1521" xr:uid="{6BCCE4CD-9387-47BA-8E75-5D72E8DB1C8E}"/>
    <hyperlink ref="A1523" r:id="rId1522" xr:uid="{6C82FE37-7410-411A-B777-98F04A14A066}"/>
    <hyperlink ref="A1524" r:id="rId1523" xr:uid="{902051C4-DDCF-49A4-84DD-B8F8FAB912EE}"/>
    <hyperlink ref="A1525" r:id="rId1524" xr:uid="{DDDC8021-05CD-45A1-8890-DCC4E471B78D}"/>
    <hyperlink ref="A1526" r:id="rId1525" xr:uid="{517FF71A-0B3D-4DBF-B125-74CBC48FD2E1}"/>
    <hyperlink ref="A1527" r:id="rId1526" xr:uid="{C4906CAA-4AC8-48E6-BDE2-92A5279F3BF7}"/>
    <hyperlink ref="A1528" r:id="rId1527" xr:uid="{9C64DD74-CE0D-4659-A0F8-7B0DBD3B3A0A}"/>
    <hyperlink ref="A1529" r:id="rId1528" xr:uid="{AE236476-1E04-4F26-B211-EC7C013397FB}"/>
    <hyperlink ref="A1530" r:id="rId1529" xr:uid="{55454059-D237-43D2-9C5C-3D2982594A70}"/>
    <hyperlink ref="A1531" r:id="rId1530" xr:uid="{91E60EA8-E561-4DE1-B451-4F73924B1508}"/>
    <hyperlink ref="A1532" r:id="rId1531" xr:uid="{F2FFA640-FA72-4983-B5E8-098516514F78}"/>
    <hyperlink ref="A1533" r:id="rId1532" xr:uid="{82ACB8F2-5DC2-463E-8221-86065EF0653E}"/>
    <hyperlink ref="A1534" r:id="rId1533" xr:uid="{EE852213-C6A4-4B6F-ACC4-E7D8EEBB7066}"/>
    <hyperlink ref="A1535" r:id="rId1534" xr:uid="{47BA98A9-FE10-4ABA-8D70-91B699834902}"/>
    <hyperlink ref="A1536" r:id="rId1535" xr:uid="{CEE6E452-0506-4F71-A1F5-51F68DA3FA15}"/>
    <hyperlink ref="A1537" r:id="rId1536" xr:uid="{25D92A4B-5DCA-4058-99A0-55E915F6FC29}"/>
    <hyperlink ref="A1538" r:id="rId1537" xr:uid="{64B02CAD-85ED-4607-977B-DCC253671C20}"/>
    <hyperlink ref="A1539" r:id="rId1538" xr:uid="{A515C21F-882D-4856-92DD-28DFF61F0785}"/>
    <hyperlink ref="A1540" r:id="rId1539" xr:uid="{EBA7FDBD-1E76-45EC-A759-433386AAB583}"/>
    <hyperlink ref="A1541" r:id="rId1540" xr:uid="{B7450699-0A00-40E3-8DCD-903FB9CFC5CF}"/>
    <hyperlink ref="A1542" r:id="rId1541" xr:uid="{07395158-389B-4F30-86DB-A63D59D8A599}"/>
    <hyperlink ref="A1543" r:id="rId1542" xr:uid="{A8F83AFE-7136-48C7-B5F7-AA678C7B31C6}"/>
    <hyperlink ref="A1544" r:id="rId1543" xr:uid="{CE0671CE-1087-48C6-AA44-7E38FBD3A9BA}"/>
    <hyperlink ref="A1545" r:id="rId1544" xr:uid="{B4EF17D8-B1EC-425D-A583-DD2367B37E04}"/>
    <hyperlink ref="A1546" r:id="rId1545" xr:uid="{B037D96D-7894-4FC7-BE1D-39F48C2754B8}"/>
    <hyperlink ref="A1547" r:id="rId1546" xr:uid="{44B4437D-BB9C-45C1-B800-47EF2DFA4201}"/>
    <hyperlink ref="A1548" r:id="rId1547" xr:uid="{1A8C5407-1BCB-413A-A2B2-DE1D7AB59349}"/>
    <hyperlink ref="A1549" r:id="rId1548" xr:uid="{3ECF3876-B448-47ED-A2A6-D4D3923AF77D}"/>
    <hyperlink ref="A1550" r:id="rId1549" xr:uid="{ACA6AAF8-1869-4DB1-9274-9070A7338A14}"/>
    <hyperlink ref="A1551" r:id="rId1550" xr:uid="{854DD767-94FF-47AA-B6F9-5D92A0083BA2}"/>
    <hyperlink ref="A1552" r:id="rId1551" xr:uid="{E3548568-6766-4143-B212-578080466631}"/>
    <hyperlink ref="A1553" r:id="rId1552" xr:uid="{F4BAAEE8-A58E-4791-B033-2D390B8661F2}"/>
    <hyperlink ref="A1554" r:id="rId1553" xr:uid="{49DA094B-EF80-46C6-8F23-B80B6020B58F}"/>
    <hyperlink ref="A1555" r:id="rId1554" xr:uid="{B6D2A582-5C56-4E9D-9B75-AD713E5285DA}"/>
    <hyperlink ref="A1556" r:id="rId1555" xr:uid="{47B27AC7-C884-48DE-9366-6B3D813D8325}"/>
    <hyperlink ref="A1557" r:id="rId1556" xr:uid="{5DACE1F6-78F3-4256-9986-C50E8F48B03B}"/>
    <hyperlink ref="A1558" r:id="rId1557" xr:uid="{E2DFE583-7B1E-4A33-8580-BF325EB2C5EB}"/>
    <hyperlink ref="A1559" r:id="rId1558" xr:uid="{F33C15E7-7CEE-46B9-8661-C46D51E7DE6D}"/>
    <hyperlink ref="A1560" r:id="rId1559" xr:uid="{8FFD2DE8-F45D-4E21-8308-4DBFBB09AB04}"/>
    <hyperlink ref="A1561" r:id="rId1560" xr:uid="{F40270C7-F22C-4011-B564-D02AC95B9151}"/>
    <hyperlink ref="A1562" r:id="rId1561" xr:uid="{AC8D4BB1-E9BF-4207-8941-188518C61494}"/>
    <hyperlink ref="A1563" r:id="rId1562" xr:uid="{AA9FFA3F-58BF-435B-9674-A8EE151525B6}"/>
    <hyperlink ref="A1564" r:id="rId1563" xr:uid="{38419F26-31A6-4ADE-ACDF-7B51E9963FA5}"/>
    <hyperlink ref="A1565" r:id="rId1564" xr:uid="{7D311D4C-18E8-4AC2-8FB9-8203286CD405}"/>
    <hyperlink ref="A1566" r:id="rId1565" xr:uid="{13F5687B-DF2F-4B6B-A7E6-419DF3DDE68D}"/>
    <hyperlink ref="A1567" r:id="rId1566" xr:uid="{1F2980FA-8012-410F-AD00-7C422C2C2B58}"/>
    <hyperlink ref="A1568" r:id="rId1567" xr:uid="{D70B854D-26C3-43D4-997A-B95ECE1E8C56}"/>
    <hyperlink ref="A1569" r:id="rId1568" xr:uid="{7E9973CD-1B01-4525-9983-B9CE57A6C801}"/>
    <hyperlink ref="A1570" r:id="rId1569" xr:uid="{D33C0FDC-103D-45AB-A95D-4AD910E64DE4}"/>
    <hyperlink ref="A1571" r:id="rId1570" xr:uid="{263721D8-9CCF-4422-A13C-A21056FCC1AC}"/>
    <hyperlink ref="A1572" r:id="rId1571" xr:uid="{ACA2031E-3EFD-4A37-AFEB-0B4A6DB7480D}"/>
    <hyperlink ref="A1573" r:id="rId1572" xr:uid="{E8B6392A-B228-4038-B3C1-72058F4A22FA}"/>
    <hyperlink ref="A1574" r:id="rId1573" xr:uid="{0F97971A-82D4-43C1-8714-797896097020}"/>
    <hyperlink ref="A1575" r:id="rId1574" xr:uid="{039C11FD-F766-4F8D-8AC9-53922FD1C46D}"/>
    <hyperlink ref="A1576" r:id="rId1575" xr:uid="{7D0E9C9B-F9CF-46D8-B869-2B58750154A0}"/>
    <hyperlink ref="A1577" r:id="rId1576" xr:uid="{8DD11C53-0AAE-4B9C-9586-99B61D6B37A1}"/>
    <hyperlink ref="A1578" r:id="rId1577" xr:uid="{BBB69F8F-3B5A-4766-A65C-FE7EFB34ECCD}"/>
    <hyperlink ref="A1579" r:id="rId1578" xr:uid="{0C3C2A4D-B086-4692-87A5-0ADAAE3F8DE9}"/>
    <hyperlink ref="A1580" r:id="rId1579" xr:uid="{1BA62B5C-6667-4F7D-9A1C-6FC41346428B}"/>
    <hyperlink ref="A1581" r:id="rId1580" xr:uid="{F39E8D00-EFE6-49A1-A923-CC1929E278C9}"/>
    <hyperlink ref="A1582" r:id="rId1581" xr:uid="{15C3ACBC-6153-4DFD-879B-C0C62FBD97A4}"/>
    <hyperlink ref="A1583" r:id="rId1582" xr:uid="{8B2506A9-B5C2-4FAB-977D-83693BD52519}"/>
    <hyperlink ref="A1584" r:id="rId1583" xr:uid="{A1CF9C5E-439A-43A2-B866-CAD27EBDFBEA}"/>
    <hyperlink ref="A1585" r:id="rId1584" xr:uid="{955684EB-09D7-4D8B-BAD9-2EF371C83DC0}"/>
    <hyperlink ref="A1586" r:id="rId1585" xr:uid="{8A79D8AE-4F8B-4A45-9C7F-22367F5188A7}"/>
    <hyperlink ref="A1587" r:id="rId1586" xr:uid="{F68121D9-CA54-45AF-8DAA-934B49A4875F}"/>
    <hyperlink ref="A1588" r:id="rId1587" xr:uid="{AE387500-0AB8-43E6-B7F8-551AB1ABE758}"/>
    <hyperlink ref="A1589" r:id="rId1588" xr:uid="{3B9AE37F-C111-4462-A87D-6CE8CD3CD9D7}"/>
    <hyperlink ref="A1590" r:id="rId1589" xr:uid="{57E989CF-253B-4CE1-976C-03352FBFF326}"/>
    <hyperlink ref="A1591" r:id="rId1590" xr:uid="{23D0C9C8-9E2E-4830-BD0C-EB0DAE6D97B5}"/>
    <hyperlink ref="A1592" r:id="rId1591" xr:uid="{D7368870-0422-4954-A6FE-6BDC86BD5A9E}"/>
    <hyperlink ref="A1593" r:id="rId1592" xr:uid="{FD0FE527-29F3-482D-834C-CDFD961731DE}"/>
    <hyperlink ref="A1594" r:id="rId1593" xr:uid="{BCBC8FCF-668C-494A-8989-BC198D6CC534}"/>
    <hyperlink ref="A1595" r:id="rId1594" xr:uid="{02DCFFE2-E05A-40E3-A0CF-D734FE4A4A4C}"/>
    <hyperlink ref="A1596" r:id="rId1595" xr:uid="{60477485-FE2E-43CB-999F-B77718F50850}"/>
    <hyperlink ref="A1597" r:id="rId1596" xr:uid="{69DF267A-1048-4EAC-9434-D9A506EA7DDA}"/>
    <hyperlink ref="A1598" r:id="rId1597" xr:uid="{8A086C1C-3462-4BB4-BB6C-0692C4702C2F}"/>
    <hyperlink ref="A1599" r:id="rId1598" xr:uid="{94BB1A6E-E98D-4093-8697-453BF45B19FD}"/>
    <hyperlink ref="A1600" r:id="rId1599" xr:uid="{7E4A0130-F07F-408F-9154-B5F40B75E3AA}"/>
    <hyperlink ref="A1601" r:id="rId1600" xr:uid="{39288B4A-425D-49AA-B370-03F8AAD71F86}"/>
    <hyperlink ref="A1602" r:id="rId1601" xr:uid="{1F14A083-E07A-4DC2-9A86-F3A810C22F0A}"/>
    <hyperlink ref="A1603" r:id="rId1602" xr:uid="{15084F8A-0EBB-4236-85A6-10E8E3CCA051}"/>
    <hyperlink ref="A1604" r:id="rId1603" xr:uid="{EF34F2E3-4632-478D-B649-A51C06385DAB}"/>
    <hyperlink ref="A1605" r:id="rId1604" xr:uid="{7637AED2-B800-4041-A10A-A40600D8CBC6}"/>
    <hyperlink ref="A1606" r:id="rId1605" xr:uid="{56DEB206-498A-457A-9250-FEB56410CE52}"/>
    <hyperlink ref="A1607" r:id="rId1606" xr:uid="{D6431B1D-715E-4E3E-AE2F-DFA3CF781518}"/>
    <hyperlink ref="A1608" r:id="rId1607" xr:uid="{9EDA7F27-5DD4-493A-AB36-9791ED38D60F}"/>
    <hyperlink ref="A1609" r:id="rId1608" xr:uid="{242CF78C-F153-4F8C-9FAA-95E6A0D16D7F}"/>
    <hyperlink ref="A1610" r:id="rId1609" xr:uid="{65D985FA-775A-4F2B-A07B-DC904AD3E3A4}"/>
    <hyperlink ref="A1611" r:id="rId1610" xr:uid="{01114CBA-BD2E-4F09-BA39-69ED187679C1}"/>
    <hyperlink ref="A1612" r:id="rId1611" xr:uid="{300CF37F-5833-49CE-8C1D-716E921F4400}"/>
    <hyperlink ref="A1613" r:id="rId1612" xr:uid="{06A28B26-C60A-42BC-B1E3-51FF3AF23B47}"/>
    <hyperlink ref="A1614" r:id="rId1613" xr:uid="{1253FF8D-42A6-4A00-A11C-5C1D157886E8}"/>
    <hyperlink ref="A1615" r:id="rId1614" xr:uid="{C4C235C5-D513-41AF-9615-B78EE834E218}"/>
    <hyperlink ref="A1616" r:id="rId1615" xr:uid="{59E7A0EB-F11D-4613-A94A-9F0C759ADF03}"/>
    <hyperlink ref="A1617" r:id="rId1616" xr:uid="{41682D58-F484-4ECC-832F-E1343CA15E7B}"/>
    <hyperlink ref="A1618" r:id="rId1617" xr:uid="{6CD948C8-61DD-4EAF-AE6F-7D0CAF1453D0}"/>
    <hyperlink ref="A1619" r:id="rId1618" xr:uid="{204F7DFD-55F2-49D3-A387-BBDCB8BB5762}"/>
    <hyperlink ref="A1620" r:id="rId1619" xr:uid="{4A8606A9-AEE0-4958-AC8E-8C5883AD89A4}"/>
    <hyperlink ref="A1621" r:id="rId1620" xr:uid="{14F721F7-C29E-4709-BF70-DFD11A27C9FE}"/>
    <hyperlink ref="A1622" r:id="rId1621" xr:uid="{173D01ED-6DD4-458A-81E1-B28D178F26A4}"/>
    <hyperlink ref="A1623" r:id="rId1622" xr:uid="{ADE7BB58-0243-4A43-8BD3-3922411D42FC}"/>
    <hyperlink ref="A1624" r:id="rId1623" xr:uid="{CAFF357B-6044-43F2-9D4C-3A69D0F84DE9}"/>
    <hyperlink ref="A1625" r:id="rId1624" xr:uid="{ABDA05FB-E868-47A2-93A7-F0715EABDF54}"/>
    <hyperlink ref="A1626" r:id="rId1625" xr:uid="{66A41368-D23A-40BE-97A2-2F563D5B056C}"/>
    <hyperlink ref="A1627" r:id="rId1626" xr:uid="{22DD7023-F6FC-4407-A1C0-A8A8A692DA72}"/>
    <hyperlink ref="A1628" r:id="rId1627" xr:uid="{F8EF05E7-63D8-4844-B041-C90D9107A3AD}"/>
    <hyperlink ref="A1629" r:id="rId1628" xr:uid="{042F6131-0C38-405C-9E4E-3E5BDB99432A}"/>
    <hyperlink ref="A1630" r:id="rId1629" xr:uid="{3EFEC30E-8362-4B64-8441-3447E34193B1}"/>
    <hyperlink ref="A1631" r:id="rId1630" xr:uid="{737A2E14-1F2F-4076-9CB6-111BAE80A2B8}"/>
    <hyperlink ref="A1632" r:id="rId1631" xr:uid="{451914B4-9EAC-4EA9-87F1-DDE0191AF19B}"/>
    <hyperlink ref="A1633" r:id="rId1632" xr:uid="{6A2D2A0B-5124-42D3-9328-182A5C862515}"/>
    <hyperlink ref="A1634" r:id="rId1633" xr:uid="{0F66F4F3-7564-4D29-B5AB-F272AC3C9B4E}"/>
    <hyperlink ref="A1635" r:id="rId1634" xr:uid="{4AF408AC-BE76-46E9-80E0-847288802E14}"/>
    <hyperlink ref="A1636" r:id="rId1635" xr:uid="{530979CB-0B82-4280-B736-62E521CA8324}"/>
    <hyperlink ref="A1637" r:id="rId1636" xr:uid="{CD694966-623D-4294-AFE0-5462AE72A2D3}"/>
    <hyperlink ref="A1638" r:id="rId1637" xr:uid="{3B6D7A21-1CAE-4A21-AA3B-187B2BD6A9E8}"/>
    <hyperlink ref="A1639" r:id="rId1638" xr:uid="{F90D11CA-2D51-43B1-B252-AE9E0F5F3B2A}"/>
    <hyperlink ref="A1640" r:id="rId1639" xr:uid="{FB68A0BA-3E1B-4A45-AB29-EDBEC26D26F8}"/>
    <hyperlink ref="A1641" r:id="rId1640" xr:uid="{BEFA7C7D-B873-4A84-959B-0AAD89B18545}"/>
    <hyperlink ref="A1642" r:id="rId1641" xr:uid="{54F52AEF-CDE0-408B-AF51-0528F792CC3D}"/>
    <hyperlink ref="A1643" r:id="rId1642" xr:uid="{7477FC17-27BF-414A-AF77-FFE5A45729AC}"/>
    <hyperlink ref="A1644" r:id="rId1643" xr:uid="{23DDE439-0B33-4FC1-A9C2-5EAE6CB092BF}"/>
    <hyperlink ref="A1645" r:id="rId1644" xr:uid="{B89DCB10-9034-4744-884D-171EC6C78E1A}"/>
    <hyperlink ref="A1646" r:id="rId1645" xr:uid="{759FF1A9-023F-487A-9AAB-9EAE370B0825}"/>
    <hyperlink ref="A1647" r:id="rId1646" xr:uid="{7C6AE26A-1B24-40B3-AA8F-EBD35B77E695}"/>
    <hyperlink ref="A1648" r:id="rId1647" xr:uid="{98124946-3C49-45AD-9CD3-F4EF6B329345}"/>
    <hyperlink ref="A1649" r:id="rId1648" xr:uid="{5B47AA37-EDF7-4C10-B7B5-D412F316AF43}"/>
    <hyperlink ref="A1650" r:id="rId1649" xr:uid="{3B87D69B-A4D3-4D14-8483-2658BD4F03AA}"/>
    <hyperlink ref="A1651" r:id="rId1650" xr:uid="{FC2F078F-51C7-4D54-AB0D-BD859D558753}"/>
    <hyperlink ref="A1652" r:id="rId1651" xr:uid="{24801AFD-23B4-454D-954B-F553F3B9CBA1}"/>
    <hyperlink ref="A1653" r:id="rId1652" xr:uid="{ACBEC8D7-450E-442F-B71B-17DC2286E9F3}"/>
    <hyperlink ref="A1654" r:id="rId1653" xr:uid="{09256956-8333-4F0E-88F2-66D6B519511E}"/>
    <hyperlink ref="A1655" r:id="rId1654" xr:uid="{D792A7B0-724E-48EC-A866-D557DB047BEC}"/>
    <hyperlink ref="A1656" r:id="rId1655" xr:uid="{19308712-17C0-4FEF-8516-211AB4C3B265}"/>
    <hyperlink ref="A1657" r:id="rId1656" xr:uid="{E2C316B4-CA6D-4A92-A31B-9522685B23E1}"/>
    <hyperlink ref="A1658" r:id="rId1657" xr:uid="{569A27D0-2464-4915-88E3-BD38A4FB8ADF}"/>
    <hyperlink ref="A1659" r:id="rId1658" xr:uid="{1F89C56A-3CB1-49D1-8E2C-9959EFF3E3EE}"/>
    <hyperlink ref="A1660" r:id="rId1659" xr:uid="{3F9D0A30-426D-4804-8A74-7A05D5AFE99F}"/>
    <hyperlink ref="A1661" r:id="rId1660" xr:uid="{62F231FD-9176-4276-93FA-F162753CD563}"/>
    <hyperlink ref="A1662" r:id="rId1661" xr:uid="{72E31390-866E-496D-A865-EDE6CB438AE3}"/>
    <hyperlink ref="A1663" r:id="rId1662" xr:uid="{3F39B4FA-9D1F-4A70-8115-B322317E7BC2}"/>
    <hyperlink ref="A1664" r:id="rId1663" xr:uid="{ECF534D2-C322-43F5-A15A-9E090E4EBCF7}"/>
    <hyperlink ref="A1665" r:id="rId1664" xr:uid="{B02BF1ED-7652-4582-9223-8A1D42742E1F}"/>
    <hyperlink ref="A1666" r:id="rId1665" xr:uid="{D4DB7091-3C94-4066-A08E-30DA3C8B566E}"/>
    <hyperlink ref="A1667" r:id="rId1666" xr:uid="{2A332978-AC0C-488F-ACD0-30F4176672D3}"/>
    <hyperlink ref="A1668" r:id="rId1667" xr:uid="{8967033F-9217-4049-BD13-9EF4C56D3C67}"/>
    <hyperlink ref="A1669" r:id="rId1668" xr:uid="{E53E3728-6AA8-41DB-98E3-79208E7A9ADB}"/>
    <hyperlink ref="A1670" r:id="rId1669" xr:uid="{058CB9C5-C7E1-4F2E-973E-975FD285D4A2}"/>
    <hyperlink ref="A1671" r:id="rId1670" xr:uid="{1E72E378-1A30-4B5C-8DD3-3F88CC78739F}"/>
    <hyperlink ref="A1672" r:id="rId1671" xr:uid="{00F7B9C7-03A7-44A4-89A0-349A3D587B05}"/>
    <hyperlink ref="A1673" r:id="rId1672" xr:uid="{FCB1B871-1C5B-46F6-A2A7-846895185EDE}"/>
    <hyperlink ref="A1674" r:id="rId1673" xr:uid="{88DF969E-DBD2-46F4-8206-A781280F557F}"/>
    <hyperlink ref="A1675" r:id="rId1674" xr:uid="{236E5D96-6717-4B0A-AB14-317CC8A4C9A2}"/>
    <hyperlink ref="A1676" r:id="rId1675" xr:uid="{F1412560-AD31-4137-9D43-4479C8209F0E}"/>
    <hyperlink ref="A1677" r:id="rId1676" xr:uid="{7851AFFE-26CE-4948-ADAB-4AFD10BAD461}"/>
    <hyperlink ref="A1678" r:id="rId1677" xr:uid="{A85BCF35-5932-479D-A9E4-FFC93FF0B65A}"/>
    <hyperlink ref="A1679" r:id="rId1678" xr:uid="{41343F31-945D-47CB-98C7-2445DD9FEA9C}"/>
    <hyperlink ref="A1680" r:id="rId1679" xr:uid="{902D4D17-1091-4C17-8877-3B9E667AB4F8}"/>
    <hyperlink ref="A1681" r:id="rId1680" xr:uid="{197AB7EE-B5CE-4775-8ACE-C3A6CEA65FD9}"/>
    <hyperlink ref="A1682" r:id="rId1681" xr:uid="{F324CEFC-7BB0-4290-AB07-9CFDCCCFED44}"/>
    <hyperlink ref="A1683" r:id="rId1682" xr:uid="{3CC870BB-7EF7-4F66-8EBF-E93A0013FF62}"/>
    <hyperlink ref="A1684" r:id="rId1683" xr:uid="{2802D4FA-4209-4125-B5B7-61B80766C448}"/>
    <hyperlink ref="A1685" r:id="rId1684" xr:uid="{CDA9D2C6-FCA3-4327-AD85-81758A81B360}"/>
    <hyperlink ref="A1686" r:id="rId1685" xr:uid="{82E593DD-8FBA-41C8-852B-05F03966FDA6}"/>
    <hyperlink ref="A1687" r:id="rId1686" xr:uid="{956CDC87-2FB4-465C-9422-6A27FA4763E2}"/>
    <hyperlink ref="A1688" r:id="rId1687" xr:uid="{F7A00CE8-48E0-45EB-BEBD-5F14DB1CBF45}"/>
    <hyperlink ref="A1689" r:id="rId1688" xr:uid="{1221A78C-7C70-4C39-8C70-A89E07A7A5E3}"/>
    <hyperlink ref="A1690" r:id="rId1689" xr:uid="{31314496-34F5-4F44-AE2C-47BB808097F5}"/>
    <hyperlink ref="A1691" r:id="rId1690" xr:uid="{162166AB-3DD8-43B0-8966-BE77E44EA865}"/>
    <hyperlink ref="A1692" r:id="rId1691" xr:uid="{52CBD55C-C030-42F4-B17B-288EC6544A3B}"/>
    <hyperlink ref="A1693" r:id="rId1692" xr:uid="{A739ABEE-79C0-4CBD-9BD2-F00B715367A3}"/>
    <hyperlink ref="A1694" r:id="rId1693" xr:uid="{58FBEB4B-25DC-4B3E-ADAC-994CB7722A75}"/>
    <hyperlink ref="A1695" r:id="rId1694" xr:uid="{B5B11D0E-089B-4919-86B9-710683459004}"/>
    <hyperlink ref="A1696" r:id="rId1695" xr:uid="{B55F7A2D-F253-46DC-8BCC-C8899F2FD16E}"/>
    <hyperlink ref="A1697" r:id="rId1696" xr:uid="{A939AE91-2CD9-4E2C-B8D7-2AFECA43BE94}"/>
    <hyperlink ref="A1698" r:id="rId1697" xr:uid="{CA54A408-A7C8-4D20-9A92-BE870ACF9DEC}"/>
    <hyperlink ref="A1699" r:id="rId1698" xr:uid="{C3275F11-838D-4505-B0FA-21FB4649BE86}"/>
    <hyperlink ref="A1700" r:id="rId1699" xr:uid="{E5ADE74E-FE32-419E-B849-059CBFB262C0}"/>
    <hyperlink ref="A1701" r:id="rId1700" xr:uid="{9E8B433E-9CD5-44D3-806E-6749D3C906A9}"/>
    <hyperlink ref="A1702" r:id="rId1701" xr:uid="{16F2DD15-E866-4004-81E2-A59D1DB1947C}"/>
    <hyperlink ref="A1703" r:id="rId1702" xr:uid="{209C8E54-931E-4FA9-BAD3-510E0E02105C}"/>
    <hyperlink ref="A1704" r:id="rId1703" xr:uid="{1F9EF521-FE1D-4F04-BFA5-BA0B5FB6BB58}"/>
    <hyperlink ref="A1705" r:id="rId1704" xr:uid="{90DDE023-1673-409E-937D-444A45432F17}"/>
    <hyperlink ref="A1706" r:id="rId1705" xr:uid="{F119F26A-3456-4BDA-9729-4D92421865E5}"/>
    <hyperlink ref="A1707" r:id="rId1706" xr:uid="{A51F5BBE-2E99-46FF-A23C-5D911AF909AC}"/>
    <hyperlink ref="A1708" r:id="rId1707" xr:uid="{B37D4A95-A04D-4118-AE6D-7CD794B78189}"/>
    <hyperlink ref="A1709" r:id="rId1708" xr:uid="{AEA5A6BC-108E-4E85-B882-63234B7DDC65}"/>
    <hyperlink ref="A1710" r:id="rId1709" xr:uid="{A0F86628-95E5-4A84-8826-E2F66BFCC825}"/>
    <hyperlink ref="A1711" r:id="rId1710" xr:uid="{D89C9EEE-D804-4A68-AF46-2BB02623B2B5}"/>
    <hyperlink ref="A1712" r:id="rId1711" xr:uid="{311FBC81-35E4-4EF7-920E-3ADE59F40683}"/>
    <hyperlink ref="A1713" r:id="rId1712" xr:uid="{4778B552-A754-4E2A-BC69-599705DAC237}"/>
    <hyperlink ref="A1714" r:id="rId1713" xr:uid="{5F6EACE5-51BB-43E1-913D-34D78C848DFF}"/>
    <hyperlink ref="A1715" r:id="rId1714" xr:uid="{44A0C981-A23D-449E-938F-14F5FBDC7A1D}"/>
    <hyperlink ref="A1716" r:id="rId1715" xr:uid="{B7B6E746-0709-46BB-A8B5-AEF44D948432}"/>
    <hyperlink ref="A1717" r:id="rId1716" xr:uid="{2A4B65BB-2369-435A-B0AC-F8389D436C68}"/>
    <hyperlink ref="A1718" r:id="rId1717" xr:uid="{5FED7C9C-9862-4420-9B09-D3B4FB33D734}"/>
    <hyperlink ref="A1719" r:id="rId1718" xr:uid="{CC1E623A-9E4E-4FF1-BD4B-9E807974DF29}"/>
    <hyperlink ref="A1720" r:id="rId1719" xr:uid="{C78EDB10-080B-4D44-8DBF-D4A480E3F8C9}"/>
    <hyperlink ref="A1721" r:id="rId1720" xr:uid="{67CFDDA0-5461-4947-AA22-CCCF06420946}"/>
    <hyperlink ref="A1722" r:id="rId1721" xr:uid="{231ECD82-C2FE-4B11-B9E1-D8666C1A9A08}"/>
    <hyperlink ref="A1723" r:id="rId1722" xr:uid="{075E1488-59EF-4C66-B1A9-AC13D12FBF0B}"/>
    <hyperlink ref="A1724" r:id="rId1723" xr:uid="{FC390C3A-F76E-47D6-AC88-36DE8815073A}"/>
    <hyperlink ref="A1725" r:id="rId1724" xr:uid="{B5532282-0FA7-4EF2-B7E7-624028D04575}"/>
    <hyperlink ref="A1726" r:id="rId1725" xr:uid="{71D0A071-D474-42AC-8986-5901EBF0EA4D}"/>
    <hyperlink ref="A1727" r:id="rId1726" xr:uid="{B0E43CB6-6B18-4C03-83C4-4A48E2462C5C}"/>
    <hyperlink ref="A1728" r:id="rId1727" xr:uid="{F54024F2-3DEB-4028-A804-B24E687C8ED5}"/>
    <hyperlink ref="A1729" r:id="rId1728" xr:uid="{3D1A7236-75B4-446A-A904-62B5BD0BDC07}"/>
    <hyperlink ref="A1730" r:id="rId1729" xr:uid="{77047380-6F20-4A0F-A083-BA8C726D05AB}"/>
    <hyperlink ref="A1731" r:id="rId1730" xr:uid="{B2AE0272-4B6B-4E7D-8B30-03FE027BE796}"/>
    <hyperlink ref="A1732" r:id="rId1731" xr:uid="{BDD0A3B8-C3F9-4E0A-BA48-DA7759EDA7F4}"/>
    <hyperlink ref="A1733" r:id="rId1732" xr:uid="{2A3D0D5C-E8D1-4813-86DD-04F14DEDAFF4}"/>
    <hyperlink ref="A1734" r:id="rId1733" xr:uid="{AA137DE9-2AD5-4D44-8F2E-E3BDA87FD2D5}"/>
    <hyperlink ref="A1735" r:id="rId1734" xr:uid="{97F814E2-5CF2-45D6-8BB6-1A9023824441}"/>
    <hyperlink ref="A1736" r:id="rId1735" xr:uid="{A3149A28-5069-4473-AA88-85F97BCFB732}"/>
    <hyperlink ref="A1737" r:id="rId1736" xr:uid="{A3879554-3AE3-4DEB-AD48-B8042A5B4817}"/>
    <hyperlink ref="A1738" r:id="rId1737" xr:uid="{E484AD85-02D8-4254-B4A6-968F613C64D3}"/>
    <hyperlink ref="A1739" r:id="rId1738" xr:uid="{A13D93AB-D74C-41A5-BD34-98D1B90D2030}"/>
    <hyperlink ref="A1740" r:id="rId1739" xr:uid="{6AC866BD-86B4-4C93-B0F5-F6F3C5975DD5}"/>
    <hyperlink ref="A1741" r:id="rId1740" xr:uid="{89C1C16A-A6CE-4F32-A2A8-28B162B1954C}"/>
    <hyperlink ref="A1742" r:id="rId1741" xr:uid="{974CC5DF-636D-4C80-9DA5-6F3CD0BD6DF1}"/>
    <hyperlink ref="A1743" r:id="rId1742" xr:uid="{88C9637E-5A51-451E-B498-0CC9482247A4}"/>
    <hyperlink ref="A1744" r:id="rId1743" xr:uid="{E152B006-6A87-4EC0-92C1-19D6ADCB2593}"/>
    <hyperlink ref="A1745" r:id="rId1744" xr:uid="{11725168-41A2-44D5-ABF8-AF9942455EE9}"/>
    <hyperlink ref="A1746" r:id="rId1745" xr:uid="{09DB56E3-CDA7-4F46-B9F6-F3027FBD2F02}"/>
    <hyperlink ref="A1747" r:id="rId1746" xr:uid="{96076CC5-9E03-432B-9BF7-21A8A7A8DD21}"/>
    <hyperlink ref="A1748" r:id="rId1747" xr:uid="{53FA36ED-1714-4CEC-83A5-3A67D880931B}"/>
    <hyperlink ref="A1749" r:id="rId1748" xr:uid="{771462E0-ED0B-4C0E-8ACD-A7409CF09F35}"/>
    <hyperlink ref="A1750" r:id="rId1749" xr:uid="{A7262B82-7A44-4627-86A7-E2D5016728AC}"/>
    <hyperlink ref="A1751" r:id="rId1750" xr:uid="{AAFD0127-2D79-485E-9790-2E3CB95859AF}"/>
    <hyperlink ref="A1752" r:id="rId1751" xr:uid="{7B5902E9-84F1-4B18-8CE0-A7EDCAE4B813}"/>
    <hyperlink ref="A1753" r:id="rId1752" xr:uid="{25FBCDE5-A217-4224-A8A7-675D14A51BD5}"/>
    <hyperlink ref="A1754" r:id="rId1753" xr:uid="{9B70A2FB-175A-4F8F-901C-86154659B550}"/>
    <hyperlink ref="A1755" r:id="rId1754" xr:uid="{B4608AFB-1764-4219-B8E0-46F387964579}"/>
    <hyperlink ref="A1756" r:id="rId1755" xr:uid="{8B7B24FF-CD59-4754-A14F-0022DCCCE537}"/>
    <hyperlink ref="A1757" r:id="rId1756" xr:uid="{F766DBA9-86F4-47BD-AFC4-16B928547AB8}"/>
    <hyperlink ref="A1758" r:id="rId1757" xr:uid="{11A07808-F64F-43B2-932A-39926050E084}"/>
    <hyperlink ref="A1759" r:id="rId1758" xr:uid="{07AA7A47-D977-496C-96E4-7A89045AE0D0}"/>
    <hyperlink ref="A1760" r:id="rId1759" xr:uid="{1F298897-76DF-48E7-8D4D-9E103317E543}"/>
    <hyperlink ref="A1761" r:id="rId1760" xr:uid="{E8EADA4C-C1BF-429D-9E25-D57A85DDCDFE}"/>
    <hyperlink ref="A1762" r:id="rId1761" xr:uid="{BB84811C-5B28-40CA-A0D2-1A331C0BFFC9}"/>
    <hyperlink ref="A1763" r:id="rId1762" xr:uid="{6E907414-D2E7-412C-A0EB-E1F8300F9A7C}"/>
    <hyperlink ref="A1764" r:id="rId1763" xr:uid="{512A3E0C-15F0-4793-9A5B-893424EC8903}"/>
    <hyperlink ref="A1765" r:id="rId1764" xr:uid="{CAF400A8-7930-403D-8018-FE63D37E4CC4}"/>
    <hyperlink ref="A1766" r:id="rId1765" xr:uid="{485E74A3-DB42-4E3E-9425-70F2F8014365}"/>
    <hyperlink ref="A1767" r:id="rId1766" xr:uid="{D4656E2F-D585-47DC-93C5-A16D12485E48}"/>
    <hyperlink ref="A1768" r:id="rId1767" xr:uid="{3F24B056-3081-4F42-9BEB-08A145BBA10B}"/>
    <hyperlink ref="A1769" r:id="rId1768" xr:uid="{14F4DAB4-62EC-4DC7-A211-D0C28FB434EC}"/>
    <hyperlink ref="A1770" r:id="rId1769" xr:uid="{DF20FD40-98BE-4A11-A824-6DC050DC8259}"/>
    <hyperlink ref="A1771" r:id="rId1770" xr:uid="{C3F0C7EF-8911-4685-9C1E-55A9C06A40E0}"/>
    <hyperlink ref="A1772" r:id="rId1771" xr:uid="{B59BA204-E875-436E-A052-838354C03B06}"/>
    <hyperlink ref="A1773" r:id="rId1772" xr:uid="{97A366F7-4905-4CBA-A6D3-84C00E65DAE3}"/>
    <hyperlink ref="A1774" r:id="rId1773" xr:uid="{8A817168-3BF2-494D-B10B-C794975D11E0}"/>
    <hyperlink ref="A1775" r:id="rId1774" xr:uid="{1A47B00D-6353-44D4-A64B-AC20AEBB7C64}"/>
    <hyperlink ref="A1776" r:id="rId1775" xr:uid="{BBA4960F-9D75-4E7A-8BB4-3C8C2383C651}"/>
    <hyperlink ref="A1777" r:id="rId1776" xr:uid="{7D38A47B-DDB3-4B5C-89DE-C0FB0DCB35A3}"/>
    <hyperlink ref="A1778" r:id="rId1777" xr:uid="{B0F9D503-5AF2-4307-8F71-E914B2037194}"/>
    <hyperlink ref="A1779" r:id="rId1778" xr:uid="{2F8E0F75-B7B2-438F-B636-3987DBBA91D8}"/>
    <hyperlink ref="A1780" r:id="rId1779" xr:uid="{90E60EA1-B170-4015-A924-A86CE8045990}"/>
    <hyperlink ref="A1781" r:id="rId1780" xr:uid="{30FD4665-6E81-4BC9-B779-6035895A7AFA}"/>
    <hyperlink ref="A1782" r:id="rId1781" xr:uid="{3A55087F-B0CD-4E92-A8DB-DA1F88455335}"/>
    <hyperlink ref="A1783" r:id="rId1782" xr:uid="{461487A6-A8EA-4D9F-BC0B-297C25047693}"/>
    <hyperlink ref="A1784" r:id="rId1783" xr:uid="{C26D03CF-E762-4818-8651-DB8B6FBE50E2}"/>
    <hyperlink ref="A1785" r:id="rId1784" xr:uid="{8C731117-7C64-4CD9-A517-F8A40F44EF78}"/>
    <hyperlink ref="A1786" r:id="rId1785" xr:uid="{921E59C5-7B50-48E1-AC62-F9FF6EADB0AD}"/>
    <hyperlink ref="A1787" r:id="rId1786" xr:uid="{E2C538C2-2CBC-400E-A232-93065AE3224C}"/>
    <hyperlink ref="A1788" r:id="rId1787" xr:uid="{9AAC66AD-C373-489F-9395-0B3BAB8DB897}"/>
    <hyperlink ref="A1789" r:id="rId1788" xr:uid="{FD61E726-7A5B-47CB-9428-080492BBB769}"/>
    <hyperlink ref="A1790" r:id="rId1789" xr:uid="{5196E8A0-159B-4E62-B4DF-913A5824B9BA}"/>
    <hyperlink ref="A1791" r:id="rId1790" xr:uid="{2822E453-26A9-4D74-B118-C897CD9F153F}"/>
    <hyperlink ref="A1792" r:id="rId1791" xr:uid="{F2895B64-80E5-4AD1-AA43-7986DED42C28}"/>
    <hyperlink ref="A1793" r:id="rId1792" xr:uid="{7F7BAB4C-FBA7-4087-ACC1-1F5EB8C7BC5B}"/>
    <hyperlink ref="A1794" r:id="rId1793" xr:uid="{98DD28D6-1A9A-4A9A-B7C9-70F90882904E}"/>
    <hyperlink ref="A1795" r:id="rId1794" xr:uid="{E4606E46-8373-40FA-A7FF-E17472B36CDC}"/>
    <hyperlink ref="A1796" r:id="rId1795" xr:uid="{D2DEB1BA-7C58-40CA-B3D6-1667E91E15CD}"/>
    <hyperlink ref="A1797" r:id="rId1796" xr:uid="{781030DF-C498-43B0-A339-7E4975A7A9A8}"/>
    <hyperlink ref="A1798" r:id="rId1797" xr:uid="{C250FFC1-0FA1-4E61-B853-3A3BD7CAB211}"/>
    <hyperlink ref="A1799" r:id="rId1798" xr:uid="{97C18C6D-416C-4486-8689-9D1CAA7FBEFD}"/>
    <hyperlink ref="A1800" r:id="rId1799" xr:uid="{A2BFC4D6-52C1-4246-90D7-8A7A4108EB58}"/>
    <hyperlink ref="A1801" r:id="rId1800" xr:uid="{9B810820-5427-4C2E-A93A-64F6C6EFC0C6}"/>
    <hyperlink ref="A1802" r:id="rId1801" xr:uid="{B0F13E26-19FC-4E56-8669-D279197334B7}"/>
    <hyperlink ref="A1803" r:id="rId1802" xr:uid="{F2720BC5-1F02-4ED4-8344-5725E048585F}"/>
    <hyperlink ref="A1804" r:id="rId1803" xr:uid="{BE4B7BF0-57FE-40C6-A8AD-C5738FB29D19}"/>
    <hyperlink ref="A1805" r:id="rId1804" xr:uid="{7F241AA9-2F73-4817-99E8-237F8E4C27A8}"/>
    <hyperlink ref="A1806" r:id="rId1805" xr:uid="{C107E519-8A17-4B69-AA0D-A09E20D0DDAE}"/>
    <hyperlink ref="A1807" r:id="rId1806" xr:uid="{4FE12E5D-F1B8-45BC-9D65-A9F5EF84AEA9}"/>
    <hyperlink ref="A1808" r:id="rId1807" xr:uid="{7F1DC16F-A2A2-49F7-964F-07AEC1F9B202}"/>
    <hyperlink ref="A1809" r:id="rId1808" xr:uid="{00312D7F-EEFE-4E18-AEFA-AAF188490EDC}"/>
    <hyperlink ref="A1810" r:id="rId1809" xr:uid="{2B935B8C-3A1A-4D35-A339-FA881F0E0D04}"/>
    <hyperlink ref="A1811" r:id="rId1810" xr:uid="{28CC84EC-5AD2-4921-9A90-83750BD0E89D}"/>
    <hyperlink ref="A1812" r:id="rId1811" xr:uid="{AFB90E28-DCE5-4F30-9D5F-7F32898F8BA4}"/>
    <hyperlink ref="A1813" r:id="rId1812" xr:uid="{9F27BCBF-33CF-441F-AB4F-D007A256867A}"/>
    <hyperlink ref="A1814" r:id="rId1813" xr:uid="{A998CA3E-A0B3-4FF0-897C-2793B56EE1EA}"/>
    <hyperlink ref="A1815" r:id="rId1814" xr:uid="{320B31DB-191D-4EE0-870A-BF5E7959AB9D}"/>
    <hyperlink ref="A1816" r:id="rId1815" xr:uid="{72D9EF1A-B6FC-4C0B-8AFB-B5031D2D9AEA}"/>
    <hyperlink ref="A1817" r:id="rId1816" xr:uid="{7BC78C62-92DE-4AFB-A802-61AB3244C86A}"/>
    <hyperlink ref="A1818" r:id="rId1817" xr:uid="{D9FF0002-93D9-4449-853F-289211CB7F1E}"/>
    <hyperlink ref="A1819" r:id="rId1818" xr:uid="{822E17C8-978C-46CC-BDD2-216E20151142}"/>
    <hyperlink ref="A1820" r:id="rId1819" xr:uid="{D47008EA-BA35-4753-901A-A7518AC2CE7E}"/>
    <hyperlink ref="A1821" r:id="rId1820" xr:uid="{2D7A2C17-6E10-4A8E-A884-2001B2914602}"/>
    <hyperlink ref="A1822" r:id="rId1821" xr:uid="{20BC1732-7FB0-449B-8321-827054F4AD8A}"/>
    <hyperlink ref="A1823" r:id="rId1822" xr:uid="{12201F9E-82CE-46DF-8E7D-6A5AEC6B3BB0}"/>
    <hyperlink ref="A1824" r:id="rId1823" xr:uid="{9C750AA2-0F1C-4EEC-8042-DE5788D3F00F}"/>
    <hyperlink ref="A1825" r:id="rId1824" xr:uid="{726648F0-3FFD-4BE1-8958-FBA2F911FA57}"/>
    <hyperlink ref="A1826" r:id="rId1825" xr:uid="{D0B7B622-5422-40AA-93D6-18582C12024A}"/>
    <hyperlink ref="A1827" r:id="rId1826" xr:uid="{C44E5F45-0D24-4747-B959-7CF27F2E37E2}"/>
    <hyperlink ref="A1828" r:id="rId1827" xr:uid="{F27F7630-0122-49D5-8402-E6E8ACEFD2BD}"/>
    <hyperlink ref="A1829" r:id="rId1828" xr:uid="{4C50E9D1-BCAA-434C-B28A-C3E99C845CE6}"/>
    <hyperlink ref="A1830" r:id="rId1829" xr:uid="{CDCE5035-99EC-4709-B82C-EEF9C8CC824B}"/>
    <hyperlink ref="A1831" r:id="rId1830" xr:uid="{D73A4DCE-EEFD-451C-9BCB-280E55604605}"/>
    <hyperlink ref="A1832" r:id="rId1831" xr:uid="{031737D7-52F9-48D3-8C43-29FCC6B1DD5D}"/>
    <hyperlink ref="A1833" r:id="rId1832" xr:uid="{BC9FA6ED-6FB8-4DAF-ABC7-602034FF48E4}"/>
    <hyperlink ref="A1834" r:id="rId1833" xr:uid="{EE83E6C9-C767-474C-A3F2-960E6C862A04}"/>
    <hyperlink ref="A1835" r:id="rId1834" xr:uid="{8B1CF31D-A22F-4286-A6C3-9D580BC2C3D9}"/>
    <hyperlink ref="A1836" r:id="rId1835" xr:uid="{A2551413-3014-456D-B574-B7F5D94DCA28}"/>
    <hyperlink ref="A1837" r:id="rId1836" xr:uid="{D0607887-BD46-4B6D-AF7F-25B871F95C28}"/>
    <hyperlink ref="A1838" r:id="rId1837" xr:uid="{F4E36915-D8A4-492C-9E2E-8AD76357977E}"/>
    <hyperlink ref="A1839" r:id="rId1838" xr:uid="{EB47EA10-3291-4466-9287-D95A6A768ED5}"/>
    <hyperlink ref="A1840" r:id="rId1839" xr:uid="{6687379D-31DB-4DE2-B6A3-3FE58506359E}"/>
    <hyperlink ref="A1841" r:id="rId1840" xr:uid="{8A5E518D-7227-4BF9-AF4E-57D24047EF1B}"/>
    <hyperlink ref="A1842" r:id="rId1841" xr:uid="{CAABEB6E-2998-4B5E-86D3-EFB8F2E614CF}"/>
    <hyperlink ref="A1843" r:id="rId1842" xr:uid="{030741CC-1469-4810-82F0-10592FFD3F7E}"/>
    <hyperlink ref="A1844" r:id="rId1843" xr:uid="{910569E3-DCCD-41C7-BEFB-31F123B0A10D}"/>
    <hyperlink ref="A1845" r:id="rId1844" xr:uid="{91BF7E43-79D5-4B4B-B4AD-401312B3CD5C}"/>
    <hyperlink ref="A1846" r:id="rId1845" xr:uid="{D4CAABF9-5C07-4DF6-9EFE-B6C10F90E6FB}"/>
    <hyperlink ref="A1847" r:id="rId1846" xr:uid="{A8ABF9D4-B035-4AE8-A148-A0B86F9DFB24}"/>
    <hyperlink ref="A1848" r:id="rId1847" xr:uid="{A46D49E3-26FA-42FB-B9A0-1DE3E0144023}"/>
    <hyperlink ref="A1849" r:id="rId1848" xr:uid="{909ACEFD-6974-443A-B455-5A468A9F88DD}"/>
    <hyperlink ref="A1850" r:id="rId1849" xr:uid="{762B4B9E-4C4C-496F-BF1E-CE70032211A1}"/>
    <hyperlink ref="A1851" r:id="rId1850" xr:uid="{BC63629A-6E05-4044-ADFB-64B6191707D8}"/>
    <hyperlink ref="A1852" r:id="rId1851" xr:uid="{9E97D13D-6701-4BD0-A4EA-7134A301E179}"/>
    <hyperlink ref="A1853" r:id="rId1852" xr:uid="{D5EB5EF5-1D0A-4132-93D9-88595F6BCFDD}"/>
    <hyperlink ref="A1854" r:id="rId1853" xr:uid="{66A91001-49A9-4544-83AB-0092E24E8884}"/>
    <hyperlink ref="A1855" r:id="rId1854" xr:uid="{06AD979F-AE08-48CB-8961-2AE9DA90EE3E}"/>
    <hyperlink ref="A1856" r:id="rId1855" xr:uid="{4989F6B5-CA42-49A4-8774-C67EE1919509}"/>
    <hyperlink ref="A1857" r:id="rId1856" xr:uid="{31C49CDF-006B-44DA-8ACB-EE487A401C37}"/>
    <hyperlink ref="A1858" r:id="rId1857" xr:uid="{A698BC59-BF94-4B79-91D1-1A69C6A5924B}"/>
    <hyperlink ref="A1859" r:id="rId1858" xr:uid="{33087077-87F3-4E51-801C-6BA730696093}"/>
    <hyperlink ref="A1860" r:id="rId1859" xr:uid="{73B326B7-3BEF-413D-B12A-BED09FC312DB}"/>
    <hyperlink ref="A1861" r:id="rId1860" xr:uid="{F2965BAA-93BC-478A-9EED-DC94C4A8EE1F}"/>
    <hyperlink ref="A1862" r:id="rId1861" xr:uid="{BAE8D62D-FFD8-4F92-87B4-5608CAAE0155}"/>
    <hyperlink ref="A1863" r:id="rId1862" xr:uid="{1EDFCB24-5477-486C-8FB1-B00F4ED8E2D2}"/>
    <hyperlink ref="A1864" r:id="rId1863" xr:uid="{1BB3F541-4B49-42E7-B13E-6ABE10FD49F7}"/>
    <hyperlink ref="A1865" r:id="rId1864" xr:uid="{B2C568D9-5073-410F-BF6A-F8DFD771BAB6}"/>
    <hyperlink ref="A1866" r:id="rId1865" xr:uid="{A82D810A-2288-40E2-9EF8-97290CA49CFE}"/>
    <hyperlink ref="A1867" r:id="rId1866" xr:uid="{D9F9AC2B-5E93-4E7D-A6E2-2C128504A573}"/>
    <hyperlink ref="A1868" r:id="rId1867" xr:uid="{1904DB7A-E502-4519-A6BE-F80A364D0097}"/>
    <hyperlink ref="A1869" r:id="rId1868" xr:uid="{591AE75C-DD40-472F-BFC9-CD3E9A69662F}"/>
    <hyperlink ref="A1870" r:id="rId1869" xr:uid="{263AE1DC-A0E8-4664-AEE7-FE44596ED093}"/>
    <hyperlink ref="A1871" r:id="rId1870" xr:uid="{DE542F4F-0692-4A56-85BB-EFE25EFFB81A}"/>
    <hyperlink ref="A1872" r:id="rId1871" xr:uid="{5713A9B8-2418-4471-B024-F6403B48A034}"/>
    <hyperlink ref="A1873" r:id="rId1872" xr:uid="{AB6DFC6A-83B4-4E70-885E-E2E59A66C46A}"/>
    <hyperlink ref="A1874" r:id="rId1873" xr:uid="{8C15A9CD-4A34-4B82-A7DD-04C554BB05FE}"/>
    <hyperlink ref="A1875" r:id="rId1874" xr:uid="{0A5746BE-939A-4D43-AB1D-325E6A1A90A5}"/>
    <hyperlink ref="A1876" r:id="rId1875" xr:uid="{2F96F1B5-7AAF-43AB-BD38-2441804558AF}"/>
    <hyperlink ref="A1877" r:id="rId1876" xr:uid="{EB2163EC-E93E-4AEE-81AD-56F1F6BF8E5E}"/>
    <hyperlink ref="A1878" r:id="rId1877" xr:uid="{248A1E6E-0CC2-44EE-A954-42B66DFDFC25}"/>
    <hyperlink ref="A1879" r:id="rId1878" xr:uid="{ABD14B8C-B466-43CD-AB39-21CC76C566EE}"/>
    <hyperlink ref="A1880" r:id="rId1879" xr:uid="{7658BDEB-88DC-49F6-B5D6-46FF52D2C518}"/>
    <hyperlink ref="A1881" r:id="rId1880" xr:uid="{C75CB58A-4E46-451D-89CC-040684F5FC49}"/>
    <hyperlink ref="A1882" r:id="rId1881" xr:uid="{2540E34D-CB8D-4745-97A8-B12F76561961}"/>
    <hyperlink ref="A1883" r:id="rId1882" xr:uid="{6006D55F-8AF2-4EEE-9A4D-B09FF670695D}"/>
    <hyperlink ref="A1884" r:id="rId1883" xr:uid="{CB209C0A-0D29-4C9A-AAE5-F06955594F38}"/>
    <hyperlink ref="A1885" r:id="rId1884" xr:uid="{734DED60-A925-47C9-937F-7306296684C5}"/>
    <hyperlink ref="A1886" r:id="rId1885" xr:uid="{DE545920-B354-4F5F-85DD-867892DA48A5}"/>
    <hyperlink ref="A1887" r:id="rId1886" xr:uid="{E68D51A2-E8DA-40BE-94B8-461F5313E6ED}"/>
    <hyperlink ref="A1888" r:id="rId1887" xr:uid="{E9D72758-EC8B-4EF9-89C6-D1828F377F49}"/>
    <hyperlink ref="A1889" r:id="rId1888" xr:uid="{5C8004BE-970D-4FDE-AA55-28254DA9112C}"/>
    <hyperlink ref="A1890" r:id="rId1889" xr:uid="{AA1D0263-6934-4427-88DF-259E5C14927F}"/>
    <hyperlink ref="A1891" r:id="rId1890" xr:uid="{5EF5B15E-390B-4CED-B910-8621E67FB087}"/>
    <hyperlink ref="A1892" r:id="rId1891" xr:uid="{3D9EE39D-3782-49BA-95BD-72C82C051CC7}"/>
    <hyperlink ref="A1893" r:id="rId1892" xr:uid="{4CDA2C41-C558-4ECF-8A9F-B13C2F7479B2}"/>
    <hyperlink ref="A1894" r:id="rId1893" xr:uid="{30C817E4-030C-4EEA-9EE4-5EF62B5818E4}"/>
    <hyperlink ref="A1895" r:id="rId1894" xr:uid="{64718115-3F74-43AF-A39C-CCA536E4A8D7}"/>
    <hyperlink ref="A1896" r:id="rId1895" xr:uid="{224A70FC-B540-4A67-9CFC-60F8E25EC7C4}"/>
    <hyperlink ref="A1897" r:id="rId1896" xr:uid="{6ABE6788-BC48-41B9-A8E1-5B9B7A8246AA}"/>
    <hyperlink ref="A1898" r:id="rId1897" xr:uid="{D86A3633-4BA5-4A6D-BD26-AA0CE3D565C3}"/>
    <hyperlink ref="A1899" r:id="rId1898" xr:uid="{38AC5872-0DB4-484B-AA63-A94A8126B7A3}"/>
    <hyperlink ref="A1900" r:id="rId1899" xr:uid="{E874E74F-7D91-4B0C-AF3B-EBCCFE916DA2}"/>
    <hyperlink ref="A1901" r:id="rId1900" xr:uid="{AF27351D-76B9-499A-9DC8-A89BB22BCB4C}"/>
    <hyperlink ref="A1902" r:id="rId1901" xr:uid="{06E61F1F-6B17-482C-9DB8-E712A9FAE1C9}"/>
    <hyperlink ref="A1903" r:id="rId1902" xr:uid="{D65AECD8-96E3-4C84-94FE-7E4ECFCBDE5E}"/>
    <hyperlink ref="A1904" r:id="rId1903" xr:uid="{D8AB7D8E-56F6-4D36-A50F-C9E2C60818B2}"/>
    <hyperlink ref="A1905" r:id="rId1904" xr:uid="{274E52C8-F729-4705-A436-DB860349ACF9}"/>
    <hyperlink ref="A1906" r:id="rId1905" xr:uid="{A6F0F1F2-3582-473E-9902-663A732D3AE0}"/>
    <hyperlink ref="A1907" r:id="rId1906" xr:uid="{DAFA9306-0847-445D-9FC2-239D39037D9B}"/>
    <hyperlink ref="A1908" r:id="rId1907" xr:uid="{2D0C8C99-565B-4195-BA1A-7753609C5E89}"/>
    <hyperlink ref="A1909" r:id="rId1908" xr:uid="{293101A0-5310-4ECA-AF6C-A553DAD9205F}"/>
    <hyperlink ref="A1910" r:id="rId1909" xr:uid="{9725F53C-88B9-47BF-94B1-0E92E9397574}"/>
    <hyperlink ref="A1911" r:id="rId1910" xr:uid="{AA1AAE9B-806F-480B-AE2B-5DF21918E7A3}"/>
    <hyperlink ref="A1912" r:id="rId1911" xr:uid="{D1C5DFE7-BD1D-4433-848C-DEBBB1FDA8A2}"/>
    <hyperlink ref="A1913" r:id="rId1912" xr:uid="{20D2D78C-CC9E-48F1-AAED-84B8AB67A414}"/>
    <hyperlink ref="A1914" r:id="rId1913" xr:uid="{CCC5C643-F958-46DB-94E0-AFE551A0481B}"/>
    <hyperlink ref="A1915" r:id="rId1914" xr:uid="{D068654F-3916-4AD4-8EF0-6B7ECC342A39}"/>
    <hyperlink ref="A1916" r:id="rId1915" xr:uid="{7640E75C-E018-4465-AFF2-B4EDD1B20CA1}"/>
    <hyperlink ref="A1917" r:id="rId1916" xr:uid="{B04C2C4F-51C9-41C6-B318-58F652610EE8}"/>
    <hyperlink ref="A1918" r:id="rId1917" xr:uid="{60B71C8F-03E3-4090-9E69-5F7BE5426B8B}"/>
    <hyperlink ref="A1919" r:id="rId1918" xr:uid="{CE7EF5B7-0159-4AD5-AE5F-ABE536F15478}"/>
    <hyperlink ref="A1920" r:id="rId1919" xr:uid="{2D055D00-DCB5-4AC6-B759-3DC445ACB325}"/>
    <hyperlink ref="A1921" r:id="rId1920" xr:uid="{200B5F17-2A53-4AC3-BE48-60D53C1D42CD}"/>
    <hyperlink ref="A1922" r:id="rId1921" xr:uid="{D12857F5-15B3-4C65-8C04-1A1E0D8EA156}"/>
    <hyperlink ref="A1923" r:id="rId1922" xr:uid="{2F392A6F-C99C-4505-BCD4-4B41BA06B382}"/>
    <hyperlink ref="A1924" r:id="rId1923" xr:uid="{B25A4286-1F5A-4275-AEB1-EE29BB346047}"/>
    <hyperlink ref="A1925" r:id="rId1924" xr:uid="{4E907422-8343-4A6B-89DF-58473573F50A}"/>
    <hyperlink ref="A1926" r:id="rId1925" xr:uid="{F3C6B6E5-DA43-45C8-9554-02B8196D3960}"/>
    <hyperlink ref="A1927" r:id="rId1926" xr:uid="{AA2B9C7E-456E-43DD-9A9F-CB34B4251DB4}"/>
    <hyperlink ref="A1928" r:id="rId1927" xr:uid="{3C067457-F11A-42AB-8A48-5371D05BDBEE}"/>
    <hyperlink ref="A1929" r:id="rId1928" xr:uid="{786C3EB6-C499-465B-85D6-4377A4352C89}"/>
    <hyperlink ref="A1930" r:id="rId1929" xr:uid="{254BC5B3-B8AF-47DB-A903-F02E6BAFBE15}"/>
    <hyperlink ref="A1931" r:id="rId1930" xr:uid="{E36A0105-2035-4176-8CE6-EB2B211DA278}"/>
    <hyperlink ref="A1932" r:id="rId1931" xr:uid="{DF4019A9-1C9C-484F-9F8D-AC181656E384}"/>
    <hyperlink ref="A1933" r:id="rId1932" xr:uid="{AC25526D-2A98-461C-9FA7-DFAB268D84DD}"/>
    <hyperlink ref="A1934" r:id="rId1933" xr:uid="{5D440478-D9C7-433E-9E1D-6491A41BA9AA}"/>
    <hyperlink ref="A1935" r:id="rId1934" xr:uid="{BE7D7BF6-F71A-46C8-B642-33E67C035FBC}"/>
    <hyperlink ref="A1936" r:id="rId1935" xr:uid="{353115B5-0195-49CC-A79F-633AD1581708}"/>
    <hyperlink ref="A1937" r:id="rId1936" xr:uid="{FA2332B4-EF7D-4ECF-AE68-1484B5673BE6}"/>
    <hyperlink ref="A1938" r:id="rId1937" xr:uid="{B9CE857F-D3FD-443C-AA87-BC5783CC1DD0}"/>
    <hyperlink ref="A1939" r:id="rId1938" xr:uid="{33A3081E-0BB3-4E0E-A4BF-83F0383D255B}"/>
    <hyperlink ref="A1940" r:id="rId1939" xr:uid="{BD18B104-7C44-4667-BA72-91A71F2D82F9}"/>
    <hyperlink ref="A1941" r:id="rId1940" xr:uid="{898B9BFE-5450-44C6-88EF-6769CDC59539}"/>
    <hyperlink ref="A1942" r:id="rId1941" xr:uid="{69A127AE-8F34-4750-ACC6-63D448B78319}"/>
    <hyperlink ref="A1943" r:id="rId1942" xr:uid="{DD6D8C09-F126-4D8C-B6E5-FE42B6E78283}"/>
    <hyperlink ref="A1944" r:id="rId1943" xr:uid="{B030D2A6-B914-44D1-82B2-879A7AD835F1}"/>
    <hyperlink ref="A1945" r:id="rId1944" xr:uid="{803ED361-B0B5-4936-9002-1B5AE0DACB7E}"/>
    <hyperlink ref="A1946" r:id="rId1945" xr:uid="{3A2E6571-2F8E-45F9-A976-712E6B6CE5F9}"/>
    <hyperlink ref="A1947" r:id="rId1946" xr:uid="{26A28859-DA23-45D9-B3E4-CC61FF5D1C81}"/>
    <hyperlink ref="A1948" r:id="rId1947" xr:uid="{5947B3F5-A540-4979-8957-265FB2FE2055}"/>
    <hyperlink ref="A1949" r:id="rId1948" xr:uid="{31F10099-0C6F-4BF4-BB11-25CA2693C270}"/>
    <hyperlink ref="A1950" r:id="rId1949" xr:uid="{DB97D845-49B1-4A95-9269-D94B67BEE5D3}"/>
    <hyperlink ref="A1951" r:id="rId1950" xr:uid="{5F752628-4C61-47FE-8400-3890B5F0FB91}"/>
    <hyperlink ref="A1952" r:id="rId1951" xr:uid="{BCB2CDAF-B600-40BB-841F-E746CC8AC74C}"/>
    <hyperlink ref="A1953" r:id="rId1952" xr:uid="{C6DDC598-AD24-4775-AD7F-F81EEE41BACC}"/>
    <hyperlink ref="A1954" r:id="rId1953" xr:uid="{EAD61B22-3877-4050-8F60-884B8FCDEBF2}"/>
    <hyperlink ref="A1955" r:id="rId1954" xr:uid="{63ACA8B9-460C-4330-953C-C56A28FB6E50}"/>
    <hyperlink ref="A1956" r:id="rId1955" xr:uid="{CD8FEBC1-DF32-4205-BDD8-542015BD038E}"/>
    <hyperlink ref="A1957" r:id="rId1956" xr:uid="{ECE144A1-2EED-417A-9C91-DA54612CEA56}"/>
    <hyperlink ref="A1958" r:id="rId1957" xr:uid="{7F4C5AFF-70CF-43F0-93BE-AE616A9A2367}"/>
    <hyperlink ref="A1959" r:id="rId1958" xr:uid="{C5D02854-EAD3-4CAC-9465-F17AAEDEE78E}"/>
    <hyperlink ref="A1960" r:id="rId1959" xr:uid="{2563BA00-FF6A-48AD-B7F7-2C110608B437}"/>
    <hyperlink ref="A1961" r:id="rId1960" xr:uid="{5AD60B32-4A56-4243-B49E-73CEB48D39FE}"/>
    <hyperlink ref="A1962" r:id="rId1961" xr:uid="{03ADF2EF-808D-47BC-843A-FFD482084763}"/>
    <hyperlink ref="A1963" r:id="rId1962" xr:uid="{04E8ABCB-BCE2-4522-BB2D-38B7BDED1F8B}"/>
    <hyperlink ref="A1964" r:id="rId1963" xr:uid="{9DF0FB4D-300B-4314-8245-E821268747F1}"/>
    <hyperlink ref="A1965" r:id="rId1964" xr:uid="{13EA25DE-E4EB-4F41-8B81-1AD807A54896}"/>
    <hyperlink ref="A1966" r:id="rId1965" xr:uid="{EFD90AEB-585C-4E52-BAF0-3175ACE29DB0}"/>
    <hyperlink ref="A1967" r:id="rId1966" xr:uid="{07C97245-33DB-4AE7-B29F-DBEEB3B5A65E}"/>
    <hyperlink ref="A1968" r:id="rId1967" xr:uid="{25CBBFE7-DE18-4C17-A0DA-F235A3D87FC0}"/>
    <hyperlink ref="A1969" r:id="rId1968" xr:uid="{5C440858-6A17-4989-A5E0-B2B853EBD855}"/>
    <hyperlink ref="A1970" r:id="rId1969" xr:uid="{2B9517CF-C556-4F6C-9677-D5F9AA4E61EF}"/>
    <hyperlink ref="A1971" r:id="rId1970" xr:uid="{393C19B0-9288-4FA5-92C3-0E3AE707CF8C}"/>
    <hyperlink ref="A1972" r:id="rId1971" xr:uid="{5DE95D53-9984-4F5F-9479-78AE20BBD1A7}"/>
    <hyperlink ref="A1973" r:id="rId1972" xr:uid="{6B9F5112-F82E-449A-BDE1-2214495EE755}"/>
    <hyperlink ref="A1974" r:id="rId1973" xr:uid="{14215A7D-8291-44AF-89B6-416F08A69DCD}"/>
    <hyperlink ref="A1975" r:id="rId1974" xr:uid="{561AD314-7B31-4A85-816A-C31CAA559E3F}"/>
    <hyperlink ref="A1976" r:id="rId1975" xr:uid="{682AAF81-6B3A-4C2A-A8DA-FAE93A1EF292}"/>
    <hyperlink ref="A1977" r:id="rId1976" xr:uid="{E9FB4E37-EDB9-404B-9B8B-82A4C801704A}"/>
    <hyperlink ref="A1978" r:id="rId1977" xr:uid="{A4ACEB86-FF83-4F7A-A062-677B14967B4F}"/>
    <hyperlink ref="A1979" r:id="rId1978" xr:uid="{CCF1F278-A7E2-4E74-93B8-1EB355E9CFE1}"/>
    <hyperlink ref="A1980" r:id="rId1979" xr:uid="{E6977F13-92D3-4AE0-9219-AAB52B0B7C44}"/>
    <hyperlink ref="A1981" r:id="rId1980" xr:uid="{2F310B29-1012-45C6-9DEF-35E6F4416BB4}"/>
    <hyperlink ref="A1982" r:id="rId1981" xr:uid="{C17168F6-CC80-4520-8ED3-8BEBB8733531}"/>
    <hyperlink ref="A1983" r:id="rId1982" xr:uid="{85F86A55-3B58-4510-80F8-D26B9C363E90}"/>
    <hyperlink ref="A1984" r:id="rId1983" xr:uid="{BCBEEC41-8144-4DB8-9C1E-5672344051E0}"/>
    <hyperlink ref="A1985" r:id="rId1984" xr:uid="{AD98F579-9026-4224-9CA8-E49C78F0F6F7}"/>
    <hyperlink ref="A1986" r:id="rId1985" xr:uid="{F9B08431-8B2D-44B4-B8DC-2D71CCFA7028}"/>
    <hyperlink ref="A1987" r:id="rId1986" xr:uid="{F214671E-57BE-43B0-AC56-BE585C2A001D}"/>
    <hyperlink ref="A1988" r:id="rId1987" xr:uid="{CECB5A00-D8B8-4DBB-817E-9ABF874E8385}"/>
    <hyperlink ref="A1989" r:id="rId1988" xr:uid="{1A3AADC3-070D-4D56-B7B4-10687A7FBE04}"/>
    <hyperlink ref="A1990" r:id="rId1989" xr:uid="{40F4358F-EFE9-4581-909D-8FEAE39E9EE3}"/>
    <hyperlink ref="A1991" r:id="rId1990" xr:uid="{3D91F0FC-3B85-43FB-A688-3555486AE719}"/>
    <hyperlink ref="A1992" r:id="rId1991" xr:uid="{47B8A1C4-C6F7-44B7-9947-59AE8F1CFA97}"/>
    <hyperlink ref="A1993" r:id="rId1992" xr:uid="{4085AE6B-8CB8-4528-A55C-3E8032662B0B}"/>
    <hyperlink ref="A1994" r:id="rId1993" xr:uid="{2F384F90-C545-4A80-81E9-5B857EA08C1D}"/>
    <hyperlink ref="A1995" r:id="rId1994" xr:uid="{F73C4189-D168-4F0F-B890-FB7C3D235075}"/>
    <hyperlink ref="A1996" r:id="rId1995" xr:uid="{12142BF2-E1C2-466C-89DE-E2A0D1777E66}"/>
    <hyperlink ref="A1997" r:id="rId1996" xr:uid="{66C7934E-6F68-4005-90C8-F78DC1AEEC1F}"/>
    <hyperlink ref="A1998" r:id="rId1997" xr:uid="{16685ED2-8717-4EFD-9D48-E89C73BA46E8}"/>
    <hyperlink ref="A1999" r:id="rId1998" xr:uid="{111F3E89-70F2-44B6-8AA2-F4A3FE158C98}"/>
    <hyperlink ref="A2000" r:id="rId1999" xr:uid="{3385730C-AC8E-4CB2-880D-950268C678BC}"/>
    <hyperlink ref="A2001" r:id="rId2000" xr:uid="{0214BD87-EFC7-47BC-890F-B5FEC4DAB98B}"/>
    <hyperlink ref="A2002" r:id="rId2001" xr:uid="{827B8E86-B172-4FF9-A995-3A370155EF38}"/>
    <hyperlink ref="A2003" r:id="rId2002" xr:uid="{813CDAE1-F5D8-46BD-9CC6-E7A2D386A54F}"/>
    <hyperlink ref="A2004" r:id="rId2003" xr:uid="{2CDAED84-3CDC-4803-B7D4-AD42AEAB1E83}"/>
    <hyperlink ref="A2005" r:id="rId2004" xr:uid="{285037D5-97A3-49D7-8889-F510758EC2EA}"/>
    <hyperlink ref="A2006" r:id="rId2005" xr:uid="{66C54E40-43E3-403E-93D8-E0194B8A0744}"/>
    <hyperlink ref="A2007" r:id="rId2006" xr:uid="{006918C1-A5E3-4DF0-9FB4-F0A62F711244}"/>
    <hyperlink ref="A2008" r:id="rId2007" xr:uid="{E1A2E86D-7E04-4A4C-98BF-FFCDAEF878A1}"/>
    <hyperlink ref="A2009" r:id="rId2008" xr:uid="{77BDEEC4-F432-4521-92F7-8010D2AF908A}"/>
    <hyperlink ref="A2010" r:id="rId2009" xr:uid="{73A1C9DF-45D3-4962-AA9D-53086CB40859}"/>
    <hyperlink ref="A2011" r:id="rId2010" xr:uid="{E8523A34-D517-4088-A403-63F67FECD85A}"/>
    <hyperlink ref="A2012" r:id="rId2011" xr:uid="{3F601EF0-0F2A-4110-B1B6-F0642A6806D1}"/>
    <hyperlink ref="A2013" r:id="rId2012" xr:uid="{7ABDAD60-63A2-4990-9C72-502F04AFCF10}"/>
    <hyperlink ref="A2014" r:id="rId2013" xr:uid="{F60C75CD-A7D0-41A8-A1D0-9738F50326A7}"/>
    <hyperlink ref="A2015" r:id="rId2014" xr:uid="{44D525BC-F43A-452E-83A9-BFF4754C768C}"/>
    <hyperlink ref="A2016" r:id="rId2015" xr:uid="{77D9093A-ACBC-402D-BF42-674197769906}"/>
    <hyperlink ref="A2017" r:id="rId2016" xr:uid="{27D49835-67BC-406D-89EE-79583B522536}"/>
    <hyperlink ref="A2018" r:id="rId2017" xr:uid="{CE49F48D-A1B9-4ECD-A8C2-B46F39215AB8}"/>
    <hyperlink ref="A2019" r:id="rId2018" xr:uid="{89E9C2CD-2218-4935-9ACC-9B51CB401CD7}"/>
    <hyperlink ref="A2020" r:id="rId2019" xr:uid="{3588162A-A6DC-4170-B217-CE2F20711777}"/>
    <hyperlink ref="A2021" r:id="rId2020" xr:uid="{E30D02DA-8D3A-4739-AC3A-DE4BFB569B72}"/>
    <hyperlink ref="A2022" r:id="rId2021" xr:uid="{95DD937A-27B0-4026-9EF2-88EB68E8456B}"/>
    <hyperlink ref="A2023" r:id="rId2022" xr:uid="{7568F011-9370-4EE7-8D4D-69543CCCD10A}"/>
    <hyperlink ref="A2024" r:id="rId2023" xr:uid="{CEB38AA2-66DB-425C-966A-3A20352C629B}"/>
    <hyperlink ref="A2025" r:id="rId2024" xr:uid="{B08772E8-28F8-4ECE-96EF-D43221516F84}"/>
    <hyperlink ref="A2026" r:id="rId2025" xr:uid="{CD118AD0-1488-4E59-9D38-27E8DC687AEE}"/>
    <hyperlink ref="A2027" r:id="rId2026" xr:uid="{DC9292BF-14E2-4246-9877-E8029205B478}"/>
    <hyperlink ref="A2028" r:id="rId2027" xr:uid="{CBA2A373-38E5-498B-A34C-70FCECC3538C}"/>
    <hyperlink ref="A2029" r:id="rId2028" xr:uid="{7E07669D-DA9A-4EBE-BC3B-57AF115143A5}"/>
    <hyperlink ref="A2030" r:id="rId2029" xr:uid="{4B7F592F-7CA0-4035-9D38-5B2AD8312637}"/>
    <hyperlink ref="A2031" r:id="rId2030" xr:uid="{64CA60DB-8A96-4E7F-9E30-BEFFFDE2A395}"/>
    <hyperlink ref="A2032" r:id="rId2031" xr:uid="{7EEA0ADF-5926-4BE6-AE76-23DF6F255083}"/>
    <hyperlink ref="A2033" r:id="rId2032" xr:uid="{E7077C74-4A9F-4A3C-B174-126B3358E714}"/>
    <hyperlink ref="A2034" r:id="rId2033" xr:uid="{C40466E2-FC7B-4131-AF58-65C961FA69A1}"/>
    <hyperlink ref="A2035" r:id="rId2034" xr:uid="{7BC36E7A-C692-4C24-9DAB-C836CC9AE275}"/>
    <hyperlink ref="A2036" r:id="rId2035" xr:uid="{1CC1409B-EA46-419F-9B65-8A735DA2CCD9}"/>
    <hyperlink ref="A2037" r:id="rId2036" xr:uid="{18E8B242-0701-419C-B409-6894BD23B055}"/>
    <hyperlink ref="A2038" r:id="rId2037" xr:uid="{F1EB59A1-1FE2-41A3-8254-714C73834A5A}"/>
    <hyperlink ref="A2039" r:id="rId2038" xr:uid="{B27BB1E6-2F32-41A7-89D4-0D9D5174989D}"/>
    <hyperlink ref="A2040" r:id="rId2039" xr:uid="{D4BF73F1-2A71-434F-9EEA-F55BA2057BF5}"/>
    <hyperlink ref="A2041" r:id="rId2040" xr:uid="{4F683ABE-C55B-436D-9C0C-59A983E917C7}"/>
    <hyperlink ref="A2042" r:id="rId2041" xr:uid="{CFD61AAA-7EAC-4521-9D63-EC99C43C50E1}"/>
    <hyperlink ref="A2043" r:id="rId2042" xr:uid="{5A7E8BC2-D1B1-4D92-AE29-9BEDF4E1CE23}"/>
    <hyperlink ref="A2044" r:id="rId2043" xr:uid="{9AF339E6-212A-4A61-BB30-5CF776C5CD10}"/>
    <hyperlink ref="A2045" r:id="rId2044" xr:uid="{15F4AC01-FDCC-4ED1-88A1-9FC6AFE7A23B}"/>
    <hyperlink ref="A2046" r:id="rId2045" xr:uid="{B86A7F13-ADF7-4F69-9E7E-49E1CAD675FC}"/>
    <hyperlink ref="A2047" r:id="rId2046" xr:uid="{E998FD7F-5C99-4732-B438-DDDA1C123DA7}"/>
    <hyperlink ref="A2048" r:id="rId2047" xr:uid="{0A431057-D3F0-43D2-A10C-9574243337C0}"/>
    <hyperlink ref="A2049" r:id="rId2048" xr:uid="{3FAD081A-1A61-4C73-AEB8-1BECA017C809}"/>
    <hyperlink ref="A2050" r:id="rId2049" xr:uid="{68E1B19F-324A-4E96-8C08-14DD96612674}"/>
    <hyperlink ref="A2051" r:id="rId2050" xr:uid="{CB553BC9-1ACE-4CB3-88C1-513BD79127EB}"/>
    <hyperlink ref="A2052" r:id="rId2051" xr:uid="{7E7DC0A2-3EAD-457D-BF7B-D488F5C83AC3}"/>
    <hyperlink ref="A2053" r:id="rId2052" xr:uid="{381D71E4-EA47-4B79-9767-B41C50533646}"/>
    <hyperlink ref="A2054" r:id="rId2053" xr:uid="{CFEFBC98-81F7-4D7A-B875-F88F21B0E6B3}"/>
    <hyperlink ref="A2055" r:id="rId2054" xr:uid="{558D7E91-7CEF-4999-8C8E-CA101911703B}"/>
    <hyperlink ref="A2056" r:id="rId2055" xr:uid="{9A5DF39D-9071-4BF9-8F81-3C817DC7FF50}"/>
    <hyperlink ref="A2057" r:id="rId2056" xr:uid="{22B2CD8F-0134-4B10-9329-B48BA814853D}"/>
    <hyperlink ref="A2058" r:id="rId2057" xr:uid="{6CF4DB82-3CB9-4373-987A-BA92150EEA18}"/>
    <hyperlink ref="A2059" r:id="rId2058" xr:uid="{34E50066-C7AA-42E1-A61D-D293D40BDAB7}"/>
    <hyperlink ref="A2060" r:id="rId2059" xr:uid="{BDBFEA52-81CE-490C-BDC6-3842BB221397}"/>
    <hyperlink ref="A2061" r:id="rId2060" xr:uid="{4596AC4C-DB5E-42A6-9C18-C19740CC3F61}"/>
    <hyperlink ref="A2062" r:id="rId2061" xr:uid="{CC7B19D3-A96F-4E83-B394-BA858C5C4267}"/>
    <hyperlink ref="A2063" r:id="rId2062" xr:uid="{4FE773CD-4AA3-473F-86E8-7E68259B1D0F}"/>
    <hyperlink ref="A2064" r:id="rId2063" xr:uid="{A6784CED-04D9-4936-8B2A-37D705E01D89}"/>
    <hyperlink ref="A2065" r:id="rId2064" xr:uid="{33FD6149-278A-4D2C-B572-1C0E516E4E29}"/>
    <hyperlink ref="A2066" r:id="rId2065" xr:uid="{E2D81EAD-F317-4386-B3EA-0376B98423BC}"/>
    <hyperlink ref="A2067" r:id="rId2066" xr:uid="{5EE8BDC6-1201-4A6C-8793-8D8C4277A269}"/>
    <hyperlink ref="A2068" r:id="rId2067" xr:uid="{A6BC0727-64EB-4C38-ADDC-03CCDB1B6CDA}"/>
    <hyperlink ref="A2069" r:id="rId2068" xr:uid="{0FCAF6BE-006E-4284-9B80-2CD087490757}"/>
    <hyperlink ref="A2070" r:id="rId2069" xr:uid="{7EE3DAB8-DA89-4981-9531-AF636FE9C86D}"/>
    <hyperlink ref="A2071" r:id="rId2070" xr:uid="{5C524FA9-E3A2-422E-9A95-876DA62DB7A5}"/>
    <hyperlink ref="A2072" r:id="rId2071" xr:uid="{7724EAB0-0451-414A-898F-D42A5531B596}"/>
    <hyperlink ref="A2073" r:id="rId2072" xr:uid="{86EF0A2E-E15B-4C6C-B2C4-31FFCBB2563D}"/>
    <hyperlink ref="A2074" r:id="rId2073" xr:uid="{16336ED4-A322-470D-B895-1C367E1C0F90}"/>
    <hyperlink ref="A2075" r:id="rId2074" xr:uid="{F7A2FD8D-0688-4E0D-B4A6-7F63DD4A7C59}"/>
    <hyperlink ref="A2076" r:id="rId2075" xr:uid="{D9D07D0F-D238-4FE5-87DF-000A3627A4D1}"/>
    <hyperlink ref="A2077" r:id="rId2076" xr:uid="{E053E483-E769-4832-B64E-B26305DE27DA}"/>
    <hyperlink ref="A2078" r:id="rId2077" xr:uid="{7DBEA446-2DDE-49B7-8420-7F857B49F80B}"/>
    <hyperlink ref="A2079" r:id="rId2078" xr:uid="{EB131007-7010-4C1E-94B9-1876E7B3CD2C}"/>
    <hyperlink ref="A2080" r:id="rId2079" xr:uid="{AD19038F-848E-4A16-B749-53753831DC37}"/>
    <hyperlink ref="A2081" r:id="rId2080" xr:uid="{FFE42223-EC3B-4412-A8F9-4C6CBD822AB0}"/>
    <hyperlink ref="A2082" r:id="rId2081" xr:uid="{3CFAF27B-B0A8-4964-A254-C01326A8C969}"/>
    <hyperlink ref="A2083" r:id="rId2082" xr:uid="{3356BEE6-A2E2-4B84-96EC-64E3F5DE6863}"/>
    <hyperlink ref="A2084" r:id="rId2083" xr:uid="{5A4B1F3D-71C7-471A-99DB-28A3891285EF}"/>
    <hyperlink ref="A2085" r:id="rId2084" xr:uid="{D993B4A8-1096-4B76-9C75-D665E09DDBE1}"/>
    <hyperlink ref="A2086" r:id="rId2085" xr:uid="{8E0A66FF-D505-4176-9C22-6A3E89D0D779}"/>
    <hyperlink ref="A2087" r:id="rId2086" xr:uid="{46A8D0E7-7492-4500-9E3C-E22AD89D9A49}"/>
    <hyperlink ref="A2088" r:id="rId2087" xr:uid="{8829E846-AC01-4F34-97EE-CFB464F418BF}"/>
    <hyperlink ref="A2089" r:id="rId2088" xr:uid="{3452AC0E-3064-48B9-969F-CAF48BA5E681}"/>
    <hyperlink ref="A2090" r:id="rId2089" xr:uid="{B9433EEB-E9B4-42F0-8E81-BC6E75401F23}"/>
    <hyperlink ref="A2091" r:id="rId2090" xr:uid="{A51EDE5B-74CE-4637-B94B-3B9917600FC0}"/>
    <hyperlink ref="A2092" r:id="rId2091" xr:uid="{6C19B3D0-5C77-4A61-9FB3-5763E673528B}"/>
    <hyperlink ref="A2093" r:id="rId2092" xr:uid="{66405583-F9EF-4917-AAD7-C88CE78AAFB4}"/>
    <hyperlink ref="A2094" r:id="rId2093" xr:uid="{EF912DC8-DAC4-4442-869E-53AF84CE37EE}"/>
    <hyperlink ref="A2095" r:id="rId2094" xr:uid="{C95FFC6A-28B8-4F56-A7FC-DCE4069C462C}"/>
    <hyperlink ref="A2096" r:id="rId2095" xr:uid="{17D77BDF-9F29-4AD9-952A-4911797364B9}"/>
    <hyperlink ref="A2097" r:id="rId2096" xr:uid="{83661E5A-D9A1-4B80-90AB-C58DEE8BE7FC}"/>
    <hyperlink ref="A2098" r:id="rId2097" xr:uid="{2F4B6072-241C-4B0B-AD1F-B8BE4B3CC0AB}"/>
    <hyperlink ref="A2099" r:id="rId2098" xr:uid="{1B7D7594-63D5-4627-83F0-8B68D7987EE1}"/>
    <hyperlink ref="A2100" r:id="rId2099" xr:uid="{064AC31B-34F2-440E-B763-FB1A0DD1E27B}"/>
    <hyperlink ref="A2101" r:id="rId2100" xr:uid="{2659B030-A934-4729-B28A-0FF896C016DF}"/>
    <hyperlink ref="A2102" r:id="rId2101" xr:uid="{ACFFFE97-6552-46BC-8EE2-A92C9980961E}"/>
    <hyperlink ref="A2103" r:id="rId2102" xr:uid="{99B17D62-B5CE-4975-B5AA-49B732A8AB41}"/>
    <hyperlink ref="A2104" r:id="rId2103" xr:uid="{9103423A-120E-440F-8336-732C926AE333}"/>
    <hyperlink ref="A2105" r:id="rId2104" xr:uid="{B7BD2A70-B851-4F0C-BD59-77F657045851}"/>
    <hyperlink ref="A2106" r:id="rId2105" xr:uid="{334A621B-2727-49AD-A893-795E3DE371BD}"/>
    <hyperlink ref="A2107" r:id="rId2106" xr:uid="{889D0B1E-140E-415D-8F3F-8972E9F6102B}"/>
    <hyperlink ref="A2108" r:id="rId2107" xr:uid="{E5B9C071-26EF-40CF-8879-DBB0D9FD9E82}"/>
    <hyperlink ref="A2109" r:id="rId2108" xr:uid="{0F696CD9-E54C-4FBD-903D-968634C60BEF}"/>
    <hyperlink ref="A2110" r:id="rId2109" xr:uid="{13097336-DA5B-4D9D-BFCA-C9130CD45E38}"/>
    <hyperlink ref="A2111" r:id="rId2110" xr:uid="{8AFF3653-A650-4EF7-B442-4DAED149E987}"/>
    <hyperlink ref="A2112" r:id="rId2111" xr:uid="{858DC8F2-FE4A-4937-9E9A-6FAA7047896C}"/>
    <hyperlink ref="A2113" r:id="rId2112" xr:uid="{F462A2B7-B1E0-44CD-B38C-62E8CB62E34C}"/>
    <hyperlink ref="A2114" r:id="rId2113" xr:uid="{B45C5787-91C5-41CE-BAB7-0897886ECDA8}"/>
    <hyperlink ref="A2115" r:id="rId2114" xr:uid="{93E84560-4945-48A3-9774-A1811AA033C2}"/>
    <hyperlink ref="A2116" r:id="rId2115" xr:uid="{68F462AE-D03D-4928-931B-CA2AA2C0915A}"/>
    <hyperlink ref="A2117" r:id="rId2116" xr:uid="{C491EB51-AB67-4E53-8606-51A93E173B69}"/>
    <hyperlink ref="A2118" r:id="rId2117" xr:uid="{942D586C-356B-4E2F-B0F2-0F7966D93DEA}"/>
    <hyperlink ref="A2119" r:id="rId2118" xr:uid="{6AA6ADAA-1BB5-4EAF-A40C-6FBD31D4B619}"/>
    <hyperlink ref="A2120" r:id="rId2119" xr:uid="{606D85FD-D45B-499C-90C1-A5196C25DD38}"/>
    <hyperlink ref="A2121" r:id="rId2120" xr:uid="{30CCFA11-3246-4EAC-A752-BDB99E6E33AA}"/>
    <hyperlink ref="A2122" r:id="rId2121" xr:uid="{ABC1F436-DFE6-4DF4-AD1A-1EA036A21194}"/>
    <hyperlink ref="A2123" r:id="rId2122" xr:uid="{698D8F92-D40F-4CF8-AE82-236E23192E99}"/>
    <hyperlink ref="A2124" r:id="rId2123" xr:uid="{333944C9-BECE-408C-BF87-D8D8C483051C}"/>
    <hyperlink ref="A2125" r:id="rId2124" xr:uid="{EF8F7CE4-B7B7-4FD5-ACF2-A0CD1F7C9F85}"/>
    <hyperlink ref="A2126" r:id="rId2125" xr:uid="{EF65F785-1187-49F7-B404-449C82B3644E}"/>
    <hyperlink ref="A2127" r:id="rId2126" xr:uid="{E7339C9E-4250-4E27-B4B6-2B8A438E08B5}"/>
    <hyperlink ref="A2128" r:id="rId2127" xr:uid="{CAEE076D-97D3-44DE-85C8-34DA8E41A496}"/>
    <hyperlink ref="A2129" r:id="rId2128" xr:uid="{B57A7DA2-3860-447B-91DF-0FB868FDBF7C}"/>
    <hyperlink ref="A2130" r:id="rId2129" xr:uid="{FDB30027-DB50-4A32-B4D9-1BBA2E2E35C6}"/>
    <hyperlink ref="A2131" r:id="rId2130" xr:uid="{CA9AB367-E936-440B-AF24-60689F1672CF}"/>
    <hyperlink ref="A2132" r:id="rId2131" xr:uid="{6712944F-F4E2-4298-BC20-21EA74A58094}"/>
    <hyperlink ref="A2133" r:id="rId2132" xr:uid="{75454879-8E61-4191-9BA4-572ACA7E4A97}"/>
    <hyperlink ref="A2134" r:id="rId2133" xr:uid="{5C165813-999E-4813-BA8A-ABB5BDBA23DA}"/>
    <hyperlink ref="A2135" r:id="rId2134" xr:uid="{1D3B41A2-9E08-40F2-9566-EA6BE2E81CB3}"/>
    <hyperlink ref="A2136" r:id="rId2135" xr:uid="{193DB687-AAEA-4181-9B8D-575B6B909DA5}"/>
    <hyperlink ref="A2137" r:id="rId2136" xr:uid="{377D8AD8-BE0A-4F9F-9E88-05EE2E8229BC}"/>
    <hyperlink ref="A2138" r:id="rId2137" xr:uid="{8CA45DE0-03D4-4AB1-8208-1494D6825E63}"/>
    <hyperlink ref="A2139" r:id="rId2138" xr:uid="{B23BD63D-5F59-4EC7-B2A4-BD8685D1F6C6}"/>
    <hyperlink ref="A2140" r:id="rId2139" xr:uid="{5AC5F3ED-22CD-4B50-AE53-308567FCE137}"/>
    <hyperlink ref="A2141" r:id="rId2140" xr:uid="{A3473DD0-E39C-43CF-9AAA-2701F0ED3D89}"/>
    <hyperlink ref="A2142" r:id="rId2141" xr:uid="{766CD06E-CE57-4F6D-BEE2-44DB5364669A}"/>
    <hyperlink ref="A2143" r:id="rId2142" xr:uid="{AD3744F8-8504-44FF-A8FE-D2688FF52942}"/>
    <hyperlink ref="A2144" r:id="rId2143" xr:uid="{4238F727-59AE-4D09-8B2F-D7CB228F50C1}"/>
    <hyperlink ref="A2145" r:id="rId2144" xr:uid="{D3344E52-2926-4DBB-BDE5-3C8D5511A449}"/>
    <hyperlink ref="A2146" r:id="rId2145" xr:uid="{AB2295D0-D109-426F-A8EC-E12C7633954F}"/>
    <hyperlink ref="A2147" r:id="rId2146" xr:uid="{38D9C570-ADE5-4C0C-8F41-F0130799C56A}"/>
    <hyperlink ref="A2148" r:id="rId2147" xr:uid="{A695B2E9-5C41-4991-85A0-60469C3E4B45}"/>
    <hyperlink ref="A2149" r:id="rId2148" xr:uid="{AF407748-5A65-4E00-B641-AB8B9AC0E924}"/>
    <hyperlink ref="A2150" r:id="rId2149" xr:uid="{F842CC3B-2D2B-44BC-B36F-B0A87CA521BA}"/>
    <hyperlink ref="A2151" r:id="rId2150" xr:uid="{60DD6925-5285-4E41-8C2A-9D71FC6D5957}"/>
    <hyperlink ref="A2152" r:id="rId2151" xr:uid="{514AA58C-A372-43FC-A80D-1A7C0EC7E09B}"/>
    <hyperlink ref="A2153" r:id="rId2152" xr:uid="{69A469BD-0083-4E36-92F4-C6FB498ED709}"/>
    <hyperlink ref="A2154" r:id="rId2153" xr:uid="{1BE28F8E-A73A-4CD9-953F-818C59A2A258}"/>
    <hyperlink ref="A2155" r:id="rId2154" xr:uid="{1B2EEF9C-B0FF-4B11-A74B-BF5FEA6D13FA}"/>
    <hyperlink ref="A2156" r:id="rId2155" xr:uid="{CEC5E294-5E84-4A23-BF73-7C50B3EA8CF4}"/>
    <hyperlink ref="A2157" r:id="rId2156" xr:uid="{C4ABCA04-D9C3-4298-B984-838EACA187DA}"/>
    <hyperlink ref="A2158" r:id="rId2157" xr:uid="{8A443046-2DE3-4736-A310-88D6AF402503}"/>
    <hyperlink ref="A2159" r:id="rId2158" xr:uid="{F942B165-6AAD-4385-B459-CBFDF7E9E648}"/>
    <hyperlink ref="A2160" r:id="rId2159" xr:uid="{BA2E6463-CFF2-4B83-806C-66E798A51A1E}"/>
    <hyperlink ref="A2161" r:id="rId2160" xr:uid="{5B76FBC9-9E30-4E9F-81C8-F0848F6D69EB}"/>
    <hyperlink ref="A2162" r:id="rId2161" xr:uid="{D412498A-A439-4502-8BB2-A10F3A1EE3A6}"/>
    <hyperlink ref="A2163" r:id="rId2162" xr:uid="{07CD5894-154B-4048-B068-196467C4EA82}"/>
    <hyperlink ref="A2164" r:id="rId2163" xr:uid="{AD400085-C5AA-4DDF-82A6-5AC1DA34D765}"/>
    <hyperlink ref="A2165" r:id="rId2164" xr:uid="{46731049-0CCF-4196-B30C-A13DA2761DDC}"/>
    <hyperlink ref="A2166" r:id="rId2165" xr:uid="{26F52F4F-86B1-41AF-A4A8-72DD80C320B7}"/>
    <hyperlink ref="A2167" r:id="rId2166" xr:uid="{0B72B5DC-CD2C-4F9D-9A07-C982DED93395}"/>
    <hyperlink ref="A2168" r:id="rId2167" xr:uid="{4B187DFD-80E5-468E-B8E1-9A5E49FBA46E}"/>
    <hyperlink ref="A2169" r:id="rId2168" xr:uid="{50EFA9BF-8620-4090-887C-DFFF9302B049}"/>
    <hyperlink ref="A2170" r:id="rId2169" xr:uid="{E4FF90E1-AEE4-4D24-8774-8E209D9D72A6}"/>
    <hyperlink ref="A2171" r:id="rId2170" xr:uid="{F766CBCC-ED60-4B8F-97C5-1B4C94DB68B6}"/>
    <hyperlink ref="A2172" r:id="rId2171" xr:uid="{E17A3B5C-5CAB-4000-889E-EB640B8F2102}"/>
    <hyperlink ref="A2173" r:id="rId2172" xr:uid="{CF192C26-9F73-401E-8A42-7A5F3298BAEB}"/>
    <hyperlink ref="A2174" r:id="rId2173" xr:uid="{93C2D9CE-CC66-4620-A4AF-C877C2D8FF37}"/>
    <hyperlink ref="A2175" r:id="rId2174" xr:uid="{A73D2181-C10F-4766-98EB-E1602E760C3A}"/>
    <hyperlink ref="A2176" r:id="rId2175" xr:uid="{7B7D872E-A92B-4358-B13A-D01ADBCE8B3F}"/>
    <hyperlink ref="A2177" r:id="rId2176" xr:uid="{4F678B41-29BD-413E-AAF7-79B2D8217104}"/>
    <hyperlink ref="A2178" r:id="rId2177" xr:uid="{3EA806C9-D492-4565-BB7B-3BAC1A176878}"/>
    <hyperlink ref="A2179" r:id="rId2178" xr:uid="{CD7F1349-E06C-4394-AEC0-032D91068281}"/>
    <hyperlink ref="A2180" r:id="rId2179" xr:uid="{D7BF5E34-DF8B-4775-8260-F4C5A113B19C}"/>
    <hyperlink ref="A2181" r:id="rId2180" xr:uid="{583B0802-6BD3-45C6-B9FF-9801E5F9F844}"/>
    <hyperlink ref="A2182" r:id="rId2181" xr:uid="{C55B4AC6-5326-4E63-BF6B-6C6E342BA5C2}"/>
    <hyperlink ref="A2183" r:id="rId2182" xr:uid="{48249E65-61E6-4A8C-B743-AFC73EA77E9A}"/>
    <hyperlink ref="A2184" r:id="rId2183" xr:uid="{90C3E2E4-E233-42A4-8DD1-E6694D39FF36}"/>
    <hyperlink ref="A2185" r:id="rId2184" xr:uid="{4AECD8AA-6A22-4538-BE7C-265AE016964A}"/>
    <hyperlink ref="A2186" r:id="rId2185" xr:uid="{11C97F56-AFC2-47FB-B871-C9E73A8C240D}"/>
    <hyperlink ref="A2187" r:id="rId2186" xr:uid="{F827F8BF-8961-4691-A840-B4E0741BD368}"/>
    <hyperlink ref="A2188" r:id="rId2187" xr:uid="{8EA276FA-A06E-44ED-BEC4-2A3E6CE6D46A}"/>
    <hyperlink ref="A2189" r:id="rId2188" xr:uid="{2C211F96-3144-40DE-B175-074A3A6A7178}"/>
    <hyperlink ref="A2190" r:id="rId2189" xr:uid="{9C225977-C78A-4BA6-A93E-C4E3DBC77F5A}"/>
    <hyperlink ref="A2191" r:id="rId2190" xr:uid="{ADEA726E-9977-43ED-BCD7-1688009BC7D1}"/>
    <hyperlink ref="A2192" r:id="rId2191" xr:uid="{198BE2A4-DE1B-47E4-8843-922E50F18964}"/>
    <hyperlink ref="A2193" r:id="rId2192" xr:uid="{748DCEB1-D59D-4683-9E42-AE6B255FB628}"/>
    <hyperlink ref="A2194" r:id="rId2193" xr:uid="{CA49D6C1-BF3F-4EF6-AFB2-F076E9C0F687}"/>
    <hyperlink ref="A2195" r:id="rId2194" xr:uid="{7BCB8ED6-5650-4013-9622-1D22D17C3492}"/>
    <hyperlink ref="A2196" r:id="rId2195" xr:uid="{FEDEC58B-9B7F-4AED-8AED-60CDCC9A8B0F}"/>
    <hyperlink ref="A2197" r:id="rId2196" xr:uid="{F69E3723-3F7B-41BE-B852-8228BF4F03FE}"/>
    <hyperlink ref="A2198" r:id="rId2197" xr:uid="{7DBCC4D6-12DE-4CA0-AA4F-F532B7655094}"/>
    <hyperlink ref="A2199" r:id="rId2198" xr:uid="{FFADEF3F-0BCD-46DE-9FA1-494E94826120}"/>
    <hyperlink ref="A2200" r:id="rId2199" xr:uid="{7515046C-4A87-46F1-BE28-D8455402E765}"/>
    <hyperlink ref="A2201" r:id="rId2200" xr:uid="{667CEAA5-368A-4C4F-B70D-1F6D8568911B}"/>
    <hyperlink ref="A2202" r:id="rId2201" xr:uid="{7488F40F-9004-40DE-880F-5035931C12FD}"/>
    <hyperlink ref="A2203" r:id="rId2202" xr:uid="{B5A14C0E-7CF2-4EA4-B389-94D0780D0893}"/>
    <hyperlink ref="A2204" r:id="rId2203" xr:uid="{F285A178-D76E-4CFD-8785-101D0C115DF8}"/>
    <hyperlink ref="A2205" r:id="rId2204" xr:uid="{4DDB4152-7ADD-473F-A0FE-99CBDF8F38FC}"/>
    <hyperlink ref="A2206" r:id="rId2205" xr:uid="{984CA38A-1C9F-4B38-A38C-A7BB2B9BCBDD}"/>
    <hyperlink ref="A2207" r:id="rId2206" xr:uid="{808B333B-C58F-4558-85D2-5666E43482D3}"/>
    <hyperlink ref="A2208" r:id="rId2207" xr:uid="{E4106C62-6E9D-49C2-9DE8-26ED18BE1298}"/>
    <hyperlink ref="A2209" r:id="rId2208" xr:uid="{F0DD53C4-DE30-4613-B233-4B8E4A01DC05}"/>
    <hyperlink ref="A2210" r:id="rId2209" xr:uid="{E84F5A6B-CD10-4D32-A1F7-38E06BE5E12D}"/>
    <hyperlink ref="A2211" r:id="rId2210" xr:uid="{85ACBDC1-7540-40F2-A922-83D3CE4F1FEC}"/>
    <hyperlink ref="A2212" r:id="rId2211" xr:uid="{82848280-6C87-476F-8CB6-3A4F7B5FCDF8}"/>
    <hyperlink ref="A2213" r:id="rId2212" xr:uid="{49C1AF45-621E-4252-85FF-1D01C5E7D598}"/>
    <hyperlink ref="A2214" r:id="rId2213" xr:uid="{80E4F6EF-F07B-486A-BB69-6E5B2864F985}"/>
    <hyperlink ref="A2215" r:id="rId2214" xr:uid="{655CF7D5-9E00-4F84-8704-B78F5F86A830}"/>
    <hyperlink ref="A2216" r:id="rId2215" xr:uid="{44710CBB-EA27-4A05-BF61-D39793D8C5CA}"/>
    <hyperlink ref="A2217" r:id="rId2216" xr:uid="{E010196E-5CBC-463B-A946-AB1931090CCD}"/>
    <hyperlink ref="A2218" r:id="rId2217" xr:uid="{938BEE45-8D85-4EFE-A1F3-240CD43925B7}"/>
    <hyperlink ref="A2219" r:id="rId2218" xr:uid="{018C113B-4EC6-470A-8F2E-2BF99518ADC6}"/>
    <hyperlink ref="A2220" r:id="rId2219" xr:uid="{B4B0E22A-B01B-4FEC-81EE-CB467BB895B9}"/>
    <hyperlink ref="A2221" r:id="rId2220" xr:uid="{9201FDDD-8680-45C4-8BD8-A2F599701852}"/>
    <hyperlink ref="A2222" r:id="rId2221" xr:uid="{21038AAF-E1D0-4BEA-AD2E-FE4DEEAF088A}"/>
    <hyperlink ref="A2223" r:id="rId2222" xr:uid="{08FA6CD6-BD0E-47D6-9CE5-DB12BAA78DD2}"/>
    <hyperlink ref="A2224" r:id="rId2223" xr:uid="{A8962910-38CF-47F3-883E-0963BE228662}"/>
    <hyperlink ref="A2225" r:id="rId2224" xr:uid="{2ABD17D9-7BB0-4420-BD49-3E2A864C31B9}"/>
    <hyperlink ref="A2226" r:id="rId2225" xr:uid="{5C139151-AD92-4EE3-BA4E-5451D42C3657}"/>
    <hyperlink ref="A2227" r:id="rId2226" xr:uid="{86411304-F0E6-4425-85D6-34B11C017D8D}"/>
    <hyperlink ref="A2228" r:id="rId2227" xr:uid="{4B83D98F-74FB-45AA-8373-0BF3E419A4D6}"/>
    <hyperlink ref="A2229" r:id="rId2228" xr:uid="{8D0EACD0-3DB3-4525-8DBA-9EBFA3EE6EC9}"/>
    <hyperlink ref="A2230" r:id="rId2229" xr:uid="{1CDA1D9D-2288-49B9-A4B6-C2C2AAA6733F}"/>
    <hyperlink ref="A2231" r:id="rId2230" xr:uid="{C4AA8FDE-6979-42BD-B67C-A0BD74347694}"/>
    <hyperlink ref="A2232" r:id="rId2231" xr:uid="{373CFCED-A3FF-4778-A687-25CBD79F384A}"/>
    <hyperlink ref="A2233" r:id="rId2232" xr:uid="{573549E8-8F76-4E4A-AA4C-9FF1845A093A}"/>
    <hyperlink ref="A2234" r:id="rId2233" xr:uid="{3531CD1E-6ADA-4839-BBBC-04744E7FC46F}"/>
    <hyperlink ref="A2235" r:id="rId2234" xr:uid="{654A9090-B666-4CAE-81A4-4718BE07F24E}"/>
    <hyperlink ref="A2236" r:id="rId2235" xr:uid="{F3790DE5-EDF6-4A00-A4DF-43F83B24ADB1}"/>
    <hyperlink ref="A2237" r:id="rId2236" xr:uid="{879CF726-4808-4CEE-BB16-B5B7C128E553}"/>
    <hyperlink ref="A2238" r:id="rId2237" xr:uid="{35039ED2-F7A3-42B7-9126-B99898B6E062}"/>
    <hyperlink ref="A2239" r:id="rId2238" xr:uid="{A1C00173-7499-47AA-BAD6-A2258C0F3EEA}"/>
    <hyperlink ref="A2240" r:id="rId2239" xr:uid="{CEDAB03B-3CA8-4672-A254-6BB5C0CBC6C6}"/>
    <hyperlink ref="A2241" r:id="rId2240" xr:uid="{200A42D7-EDD7-4096-B8FC-0EC7928BA912}"/>
    <hyperlink ref="A2242" r:id="rId2241" xr:uid="{B1C91CBE-7469-49BD-9B59-239C631FCB97}"/>
    <hyperlink ref="A2243" r:id="rId2242" xr:uid="{8DDAEDCC-2991-4BCA-8714-0CD6E9A3AC4E}"/>
    <hyperlink ref="A2244" r:id="rId2243" xr:uid="{737A199E-9231-4538-B2B5-A7E8A68A2CE8}"/>
    <hyperlink ref="A2245" r:id="rId2244" xr:uid="{B1420F6F-F063-4B34-8C7D-100E1EA20A42}"/>
    <hyperlink ref="A2246" r:id="rId2245" xr:uid="{FE9EF8AF-6BEF-40E8-B5FB-642A916262D6}"/>
    <hyperlink ref="A2247" r:id="rId2246" xr:uid="{40B02D94-87AD-4E3B-9FAC-DB2416A55687}"/>
    <hyperlink ref="A2248" r:id="rId2247" xr:uid="{5280CCBA-5DD2-4AC9-92D4-AF93668C5F0D}"/>
    <hyperlink ref="A2249" r:id="rId2248" xr:uid="{FA702B54-3B15-49EE-9914-5D80EE2D902E}"/>
    <hyperlink ref="A2250" r:id="rId2249" xr:uid="{B1E26EDA-F762-4293-9EB6-3534698F331F}"/>
    <hyperlink ref="A2251" r:id="rId2250" xr:uid="{70D5EF88-6134-4BEB-91F9-58824289C18A}"/>
    <hyperlink ref="A2252" r:id="rId2251" xr:uid="{F3882192-3CCA-4B9C-82B8-9FEB0A4DFF9D}"/>
    <hyperlink ref="A2253" r:id="rId2252" xr:uid="{6FF234E8-1928-4413-A483-E223D22BF28B}"/>
    <hyperlink ref="A2254" r:id="rId2253" xr:uid="{ACDFD529-93D0-4B1A-9C59-FE469EA743D4}"/>
    <hyperlink ref="A2255" r:id="rId2254" xr:uid="{AA13E249-CEF7-4F17-873B-4A641635D553}"/>
    <hyperlink ref="A2256" r:id="rId2255" xr:uid="{C7BB7616-3CF0-414C-8EE6-12CB7FE3FA28}"/>
    <hyperlink ref="A2257" r:id="rId2256" xr:uid="{A850C466-AAF2-4385-8C17-3F20D7017906}"/>
    <hyperlink ref="A2258" r:id="rId2257" xr:uid="{5B172A1F-F611-4A3A-8C1D-37ED30EB8E8B}"/>
    <hyperlink ref="A2259" r:id="rId2258" xr:uid="{202FE712-92A6-4ACF-A281-BB71252B6305}"/>
    <hyperlink ref="A2260" r:id="rId2259" xr:uid="{98F7B78B-5E5E-420E-8F7F-84A7A820F351}"/>
    <hyperlink ref="A2261" r:id="rId2260" xr:uid="{4229F66C-5C77-4C73-99F7-27493E336A47}"/>
    <hyperlink ref="A2262" r:id="rId2261" xr:uid="{45E480FE-0957-4C01-ACD9-AABDDF0C3CC6}"/>
    <hyperlink ref="A2263" r:id="rId2262" xr:uid="{FF7BCB20-C00A-41C8-8D8F-9AE98884C580}"/>
    <hyperlink ref="A2264" r:id="rId2263" xr:uid="{0B1ACA97-0CE7-4865-AE65-3156DFDCCC75}"/>
    <hyperlink ref="A2265" r:id="rId2264" xr:uid="{09E6EF1B-9DD8-4904-AD6D-F447B7C6968A}"/>
    <hyperlink ref="A2266" r:id="rId2265" xr:uid="{9F531C1C-D6E4-4614-9E61-AC26E2311F53}"/>
    <hyperlink ref="A2267" r:id="rId2266" xr:uid="{B83E83FA-6ADA-4F79-99C3-D27D233A7C89}"/>
    <hyperlink ref="A2268" r:id="rId2267" xr:uid="{EE3FCBC9-D846-462D-9EED-C4DC87C8D9B3}"/>
    <hyperlink ref="A2269" r:id="rId2268" xr:uid="{F560F463-4E9F-41A9-A969-F27F28A9D8EF}"/>
    <hyperlink ref="A2270" r:id="rId2269" xr:uid="{39E0541C-AB0C-40A6-9072-82C65B820111}"/>
    <hyperlink ref="A2271" r:id="rId2270" xr:uid="{20E3AD2C-2D02-4818-97B6-44C085E3F1B7}"/>
    <hyperlink ref="A2272" r:id="rId2271" xr:uid="{BB82E78A-69F8-47BD-B6D4-731F378D7998}"/>
    <hyperlink ref="A2273" r:id="rId2272" xr:uid="{F10900E6-B693-4085-AE20-BE7BE8276673}"/>
    <hyperlink ref="A2274" r:id="rId2273" xr:uid="{5C402E5F-0D55-40D3-9278-4521706FF938}"/>
    <hyperlink ref="A2275" r:id="rId2274" xr:uid="{C76AB11B-49A2-40F1-8822-E0C003D891A8}"/>
    <hyperlink ref="A2276" r:id="rId2275" xr:uid="{9B8C1A87-8D69-49B3-BC37-C174A85C2E59}"/>
    <hyperlink ref="A2277" r:id="rId2276" xr:uid="{1CF9C92D-B802-4E83-B449-2283225ACEFC}"/>
    <hyperlink ref="A2278" r:id="rId2277" xr:uid="{51408F90-2C05-45CE-8DD5-4B30AA64D9DB}"/>
    <hyperlink ref="A2279" r:id="rId2278" xr:uid="{1C8B96E7-F622-4320-A462-72E5EFA30220}"/>
    <hyperlink ref="A2280" r:id="rId2279" xr:uid="{FA3FFCFD-39AF-4DD2-A84A-DCAB29B8BA9F}"/>
    <hyperlink ref="A2281" r:id="rId2280" xr:uid="{59935B56-E250-4551-B17C-844FD3F08952}"/>
    <hyperlink ref="A2282" r:id="rId2281" xr:uid="{7DAF8E3A-5C99-46FA-AD25-914661C59589}"/>
    <hyperlink ref="A2283" r:id="rId2282" xr:uid="{9C265D2F-E8EF-48EC-BF87-FE37331DB10B}"/>
    <hyperlink ref="A2284" r:id="rId2283" xr:uid="{8A608C6B-F6FC-4D89-A5A2-4FBA5933FA33}"/>
    <hyperlink ref="A2285" r:id="rId2284" xr:uid="{20C11AA4-3A93-4EA2-8686-0193DF5CCBCF}"/>
    <hyperlink ref="A2286" r:id="rId2285" xr:uid="{57C6392C-C8BA-4086-9E01-58608AE8EC97}"/>
    <hyperlink ref="A2287" r:id="rId2286" xr:uid="{C715E3E3-82EA-461E-80E7-A7A496EEC014}"/>
    <hyperlink ref="A2288" r:id="rId2287" xr:uid="{29D2F4CE-4440-4ED9-A6DC-4438A34241BC}"/>
    <hyperlink ref="A2289" r:id="rId2288" xr:uid="{944E93F8-9D9D-403B-B808-756D751E4242}"/>
    <hyperlink ref="A2290" r:id="rId2289" xr:uid="{938EEFDC-8BAF-4411-A1B1-6FE56759AE54}"/>
    <hyperlink ref="A2291" r:id="rId2290" xr:uid="{2881F258-5201-41C2-929A-EB94053D91B2}"/>
    <hyperlink ref="A2292" r:id="rId2291" xr:uid="{664B9064-69E0-491C-9477-FC3AEE9D7400}"/>
    <hyperlink ref="A2293" r:id="rId2292" xr:uid="{EC21707F-12F4-41C7-B973-04C6AE9AD02A}"/>
    <hyperlink ref="A2294" r:id="rId2293" xr:uid="{7E737193-718C-4529-A744-B424EAC881A4}"/>
    <hyperlink ref="A2295" r:id="rId2294" xr:uid="{42AFF52D-53A4-4B2F-8BE1-4208F225CB4B}"/>
    <hyperlink ref="A2296" r:id="rId2295" xr:uid="{ED6D916A-BAEF-451C-AD5D-529D00206B74}"/>
    <hyperlink ref="A2297" r:id="rId2296" xr:uid="{012409EA-468A-4E24-AE2B-58022D39E757}"/>
    <hyperlink ref="A2298" r:id="rId2297" xr:uid="{D0BDACDF-7899-426D-AAAA-CDEACC3D0D14}"/>
    <hyperlink ref="A2299" r:id="rId2298" xr:uid="{CBB417D4-2963-41AA-9A7A-506FDEB2D29B}"/>
    <hyperlink ref="A2300" r:id="rId2299" xr:uid="{3B540DB5-F8B8-4DAA-829E-ED90095B81D6}"/>
    <hyperlink ref="A2301" r:id="rId2300" xr:uid="{48D7CB5E-E20B-4BEF-9D4B-65682ADC7E64}"/>
    <hyperlink ref="A2302" r:id="rId2301" xr:uid="{4B1217C0-40A3-4887-B434-A7A7AD297359}"/>
    <hyperlink ref="A2303" r:id="rId2302" xr:uid="{218DB9BA-E4F2-4B2F-9A91-7E0A99607581}"/>
    <hyperlink ref="A2304" r:id="rId2303" xr:uid="{69159600-3F4E-41A1-947D-51CA3F0AD068}"/>
    <hyperlink ref="A2305" r:id="rId2304" xr:uid="{7DBEAF0F-9F59-4C15-B06D-8206D1C5E5AA}"/>
    <hyperlink ref="A2306" r:id="rId2305" xr:uid="{7D5DC4C5-9FA9-4855-A1AC-DF076730E582}"/>
    <hyperlink ref="A2307" r:id="rId2306" xr:uid="{3D40F721-88FD-4DC6-A4F3-956CD1831CB0}"/>
    <hyperlink ref="A2308" r:id="rId2307" xr:uid="{AC605D75-20B8-4B1D-9E0A-D0E70E3743C2}"/>
    <hyperlink ref="A2309" r:id="rId2308" xr:uid="{CE2C09DC-0226-47CE-96BA-198F0B98B22F}"/>
    <hyperlink ref="A2310" r:id="rId2309" xr:uid="{E55D5936-6060-4990-9BD2-11EA9112D61B}"/>
    <hyperlink ref="A2311" r:id="rId2310" xr:uid="{A31696A8-F8C7-4DED-A2BD-B06296C148D0}"/>
    <hyperlink ref="A2312" r:id="rId2311" xr:uid="{A93A68C4-8C97-4022-AE73-71B661DFB221}"/>
    <hyperlink ref="A2313" r:id="rId2312" xr:uid="{0626BD2D-A51F-46C6-8C9D-DA42B09CA6F4}"/>
    <hyperlink ref="A2314" r:id="rId2313" xr:uid="{18B549B1-8723-4964-98CC-033A802E2A8C}"/>
    <hyperlink ref="A2315" r:id="rId2314" xr:uid="{79984C47-7887-4F4A-9F25-696CF0DC4D95}"/>
    <hyperlink ref="A2316" r:id="rId2315" xr:uid="{EAE25340-9E89-4084-88A3-9804FA756BEE}"/>
    <hyperlink ref="A2317" r:id="rId2316" xr:uid="{4C8884D5-43B5-4DB5-84DB-3ABE48C1E27C}"/>
    <hyperlink ref="A2318" r:id="rId2317" xr:uid="{5B4AC1C7-3D2A-43B7-937D-45296D651FDF}"/>
    <hyperlink ref="A2319" r:id="rId2318" xr:uid="{E1666AB1-DD66-41E7-95DF-425ADEF88D11}"/>
    <hyperlink ref="A2320" r:id="rId2319" xr:uid="{B1AA0B60-A304-4A79-92A9-D054124C5C5D}"/>
    <hyperlink ref="A2321" r:id="rId2320" xr:uid="{532BE275-915B-4901-9F51-C71146EBE931}"/>
    <hyperlink ref="A2322" r:id="rId2321" xr:uid="{91E5F644-D956-47BF-AADD-F00136B68851}"/>
    <hyperlink ref="A2323" r:id="rId2322" xr:uid="{1794075A-780B-48E1-BF0B-36F8410CEBDD}"/>
    <hyperlink ref="A2324" r:id="rId2323" xr:uid="{32B3E4EC-30EF-447F-9DFC-CB7F5086104C}"/>
    <hyperlink ref="A2325" r:id="rId2324" xr:uid="{E45D6B72-FA71-4E70-82CB-107A44EC8F32}"/>
    <hyperlink ref="A2326" r:id="rId2325" xr:uid="{F7EB6CEA-2980-417A-991C-F55E9BC75FF1}"/>
    <hyperlink ref="A2327" r:id="rId2326" xr:uid="{25A77BEB-2BDF-4B0A-B592-D4427633EDA8}"/>
    <hyperlink ref="A2328" r:id="rId2327" xr:uid="{71788F32-AA47-48B4-888F-E10B331E451E}"/>
    <hyperlink ref="A2329" r:id="rId2328" xr:uid="{5EE1FCC8-AF9B-4E3C-812A-6AEAAF843ED6}"/>
    <hyperlink ref="A2330" r:id="rId2329" xr:uid="{97EE1D72-484A-410C-A250-9B7DBF3940D0}"/>
    <hyperlink ref="A2331" r:id="rId2330" xr:uid="{18AF4743-88BC-4F23-BF19-5192A8B424A8}"/>
    <hyperlink ref="A2332" r:id="rId2331" xr:uid="{7D535847-3385-4B88-B6BE-B3567E8F1426}"/>
    <hyperlink ref="A2333" r:id="rId2332" xr:uid="{2594F6CF-3ECD-42FC-B82D-0C1A1EB2A0BD}"/>
    <hyperlink ref="A2334" r:id="rId2333" xr:uid="{DA797588-4AE6-4D1B-8540-BE5200520CC1}"/>
    <hyperlink ref="A2335" r:id="rId2334" xr:uid="{9CE185AC-952C-4B4A-BCF2-18DF09B29D3F}"/>
    <hyperlink ref="A2336" r:id="rId2335" xr:uid="{2849EB97-5753-4A93-95AC-D848AC5388BF}"/>
    <hyperlink ref="A2337" r:id="rId2336" xr:uid="{F2AA3391-0587-4600-B471-C6918FD5CA89}"/>
    <hyperlink ref="A2338" r:id="rId2337" xr:uid="{A85F56A5-3715-4218-8A5D-0007EAA35A74}"/>
    <hyperlink ref="A2339" r:id="rId2338" xr:uid="{D7CC7D46-D832-4CEA-8CD0-A8B9AFDA1E4D}"/>
    <hyperlink ref="A2340" r:id="rId2339" xr:uid="{807A5F37-14BA-4DF0-9BFF-4EAC8C54055E}"/>
    <hyperlink ref="A2341" r:id="rId2340" xr:uid="{BAD7BBBB-A90E-441F-8E6D-95A924935C63}"/>
    <hyperlink ref="A2342" r:id="rId2341" xr:uid="{51D1E942-DA6E-47AC-974A-65D00A59FD5C}"/>
    <hyperlink ref="A2343" r:id="rId2342" xr:uid="{CBA1F444-C261-4CC7-A01B-827B05D65850}"/>
    <hyperlink ref="A2344" r:id="rId2343" xr:uid="{BF11038E-59D5-424C-B531-E8C00E347F10}"/>
    <hyperlink ref="A2345" r:id="rId2344" xr:uid="{360E3B5F-7876-4436-85FD-8DE7C4A87048}"/>
    <hyperlink ref="A2346" r:id="rId2345" xr:uid="{6596D8C3-1515-451B-B736-00FFFAE2BA41}"/>
    <hyperlink ref="A2347" r:id="rId2346" xr:uid="{0AB819BB-535B-45EA-9917-BA08DBFBA10B}"/>
    <hyperlink ref="A2348" r:id="rId2347" xr:uid="{CCB1013A-D11C-40AF-9638-27A8079F1073}"/>
    <hyperlink ref="A2349" r:id="rId2348" xr:uid="{4D76777E-5064-45F4-97BB-291A40C30B7F}"/>
    <hyperlink ref="A2350" r:id="rId2349" xr:uid="{36F1E64B-D9AF-4FE0-A703-9FBCF92336E8}"/>
    <hyperlink ref="A2351" r:id="rId2350" xr:uid="{6342FF82-8CBC-47D3-A9AE-6EF761E5961B}"/>
    <hyperlink ref="A2352" r:id="rId2351" xr:uid="{B93AF468-FB26-4090-B70C-AADC7E890C64}"/>
    <hyperlink ref="A2353" r:id="rId2352" xr:uid="{63773244-5DCC-4053-8725-7C40C1E118C8}"/>
    <hyperlink ref="A2354" r:id="rId2353" xr:uid="{650B3CF7-49F7-4154-9E3A-AD9D630E35C4}"/>
    <hyperlink ref="A2355" r:id="rId2354" xr:uid="{4FE49662-FE75-4683-A93A-79B8968A10E7}"/>
    <hyperlink ref="A2356" r:id="rId2355" xr:uid="{66D25795-FAFA-4911-8603-8DE4D8060714}"/>
    <hyperlink ref="A2357" r:id="rId2356" xr:uid="{04434963-6C94-448E-B02E-4D3985BB28B9}"/>
    <hyperlink ref="A2358" r:id="rId2357" xr:uid="{0B9A0155-8F78-4F0B-A1E4-6373F5F5E1D7}"/>
    <hyperlink ref="A2359" r:id="rId2358" xr:uid="{99B2BB82-1743-4B9C-987E-05773BCDB836}"/>
    <hyperlink ref="A2360" r:id="rId2359" xr:uid="{A6262904-1E72-4FDD-8FD7-B52CD67014D6}"/>
    <hyperlink ref="A2361" r:id="rId2360" xr:uid="{5E9669EE-52F1-4303-A87A-39BC4BDDA187}"/>
    <hyperlink ref="A2362" r:id="rId2361" xr:uid="{1CFC389F-0260-482F-931B-22C994E0CE49}"/>
    <hyperlink ref="A2363" r:id="rId2362" xr:uid="{1149849C-6AD8-4085-9522-52BB7653A491}"/>
    <hyperlink ref="A2364" r:id="rId2363" xr:uid="{BA41EC5D-AB42-4646-9AFA-229197928C72}"/>
    <hyperlink ref="A2365" r:id="rId2364" xr:uid="{FB43B509-CBD2-4090-AF93-868D115BC54A}"/>
    <hyperlink ref="A2366" r:id="rId2365" xr:uid="{29AAE4A3-FF2B-47DB-9352-BF9814F19B3D}"/>
    <hyperlink ref="A2367" r:id="rId2366" xr:uid="{12E36613-4B2F-4DA2-AC43-A5DF70023D02}"/>
    <hyperlink ref="A2368" r:id="rId2367" xr:uid="{75B76497-0D92-4168-B799-FB64F7F26774}"/>
    <hyperlink ref="A2369" r:id="rId2368" xr:uid="{A5F74839-DC07-4699-B0AA-3090EEDBF3FF}"/>
    <hyperlink ref="A2370" r:id="rId2369" xr:uid="{7249410E-85A6-4488-B339-D15832AA918A}"/>
    <hyperlink ref="A2371" r:id="rId2370" xr:uid="{F7DEDE23-1606-4A56-A93E-3B43FE9DD017}"/>
    <hyperlink ref="A2372" r:id="rId2371" xr:uid="{0BB01B90-CA11-4C8F-95A7-203ACC333E76}"/>
    <hyperlink ref="A2373" r:id="rId2372" xr:uid="{A1E8E676-4E65-45A1-B395-68D337E65D4B}"/>
    <hyperlink ref="A2374" r:id="rId2373" xr:uid="{935999F4-526B-4E53-B9C7-CDD1330009B9}"/>
    <hyperlink ref="A2375" r:id="rId2374" xr:uid="{456793B7-92CB-4B8A-8ED1-C6703B197F6F}"/>
    <hyperlink ref="A2376" r:id="rId2375" xr:uid="{FE1E255E-7915-411B-B463-65E1E39F4D4B}"/>
    <hyperlink ref="A2377" r:id="rId2376" xr:uid="{19B64756-052A-42D8-8650-A9F0881BC572}"/>
    <hyperlink ref="A2378" r:id="rId2377" xr:uid="{66E0D0AF-D34C-453E-B938-7740B8A8A695}"/>
    <hyperlink ref="A2379" r:id="rId2378" xr:uid="{2D40AAF7-64FF-46E4-9469-2CFB930DAC9E}"/>
    <hyperlink ref="A2380" r:id="rId2379" xr:uid="{C49D8BE9-23B2-469A-B70D-4963A17A148D}"/>
    <hyperlink ref="A2381" r:id="rId2380" xr:uid="{5999880B-CD7D-4B69-B3F6-7BF9B0D1E1B7}"/>
    <hyperlink ref="A2382" r:id="rId2381" xr:uid="{42AD8168-89AF-425F-B04E-3C137F98CC7D}"/>
    <hyperlink ref="A2383" r:id="rId2382" xr:uid="{B4DF426B-3AD6-42F4-A515-5AFBAE95847C}"/>
    <hyperlink ref="A2384" r:id="rId2383" xr:uid="{E061F4C3-4737-4494-BDAE-A533918D46E6}"/>
    <hyperlink ref="A2385" r:id="rId2384" xr:uid="{11EBF624-12A1-4C73-B5B7-51AF732E2405}"/>
    <hyperlink ref="A2386" r:id="rId2385" xr:uid="{C98F85D1-00DB-4DE8-A36B-8C9FB3B75D04}"/>
    <hyperlink ref="A2387" r:id="rId2386" xr:uid="{984CA148-37E2-40E7-A1B1-868F99791C31}"/>
    <hyperlink ref="A2388" r:id="rId2387" xr:uid="{64AD8ADA-773A-4F68-928B-270E2BFB5D01}"/>
    <hyperlink ref="A2389" r:id="rId2388" xr:uid="{87869274-EA16-4C68-A307-5BD95FB7B3D1}"/>
    <hyperlink ref="A2390" r:id="rId2389" xr:uid="{A91FCC23-7A8C-434F-873E-509187B0B76A}"/>
    <hyperlink ref="A2391" r:id="rId2390" xr:uid="{2BA5AF0F-7C90-4883-A44A-C12D7365C540}"/>
    <hyperlink ref="A2392" r:id="rId2391" xr:uid="{48EB0C3F-E312-4202-84AA-B45997FF6AFE}"/>
    <hyperlink ref="A2393" r:id="rId2392" xr:uid="{BEFF1C9C-BD50-4DD7-B424-54F81D93539F}"/>
    <hyperlink ref="A2394" r:id="rId2393" xr:uid="{826EBB1A-213D-4420-A8AB-24BF047B9572}"/>
    <hyperlink ref="A2395" r:id="rId2394" xr:uid="{9B0E2CA4-E644-4BB8-BC8D-1B0E754B861F}"/>
    <hyperlink ref="A2396" r:id="rId2395" xr:uid="{213C353D-417B-4F57-9F7B-F833ACFC16C4}"/>
    <hyperlink ref="A2397" r:id="rId2396" xr:uid="{F680C0D7-F7E7-4A7C-9E02-A64DC6BDF039}"/>
    <hyperlink ref="A2398" r:id="rId2397" xr:uid="{AA8BCF66-F353-4B8B-B475-1895696A5458}"/>
    <hyperlink ref="A2399" r:id="rId2398" xr:uid="{13EC0DB8-B49F-4A17-BB41-8DB3FA1B3C5A}"/>
    <hyperlink ref="A2400" r:id="rId2399" xr:uid="{6DFC6353-5423-472F-A10B-527DCB4E7D67}"/>
    <hyperlink ref="A2401" r:id="rId2400" xr:uid="{2638EB17-F3D7-44DA-BC55-2E0D17645D00}"/>
    <hyperlink ref="A2402" r:id="rId2401" xr:uid="{708EC3CA-95E3-45DD-A727-A1908414EDDC}"/>
    <hyperlink ref="A2403" r:id="rId2402" xr:uid="{48527460-DE04-49C3-9D95-21E7BC3A4245}"/>
    <hyperlink ref="A2404" r:id="rId2403" xr:uid="{40C4D8CD-B44A-4444-B44D-80130B9DD110}"/>
    <hyperlink ref="A2405" r:id="rId2404" xr:uid="{D98A9E86-ABAD-4136-9083-02AED8F6AFF5}"/>
    <hyperlink ref="A2406" r:id="rId2405" xr:uid="{495C0849-F8F9-40BB-B2D8-77DE4AD972D9}"/>
    <hyperlink ref="A2407" r:id="rId2406" xr:uid="{26BA6F7D-7F76-426B-981C-176D33F98026}"/>
    <hyperlink ref="A2408" r:id="rId2407" xr:uid="{98BE0211-09C7-43DB-B4DC-8FAD3D438F5E}"/>
    <hyperlink ref="A2409" r:id="rId2408" xr:uid="{319DB33A-C024-4F5E-93E3-EA658649CBA8}"/>
    <hyperlink ref="A2410" r:id="rId2409" xr:uid="{3050ADCD-8795-4B19-AB05-7AFB000AC312}"/>
    <hyperlink ref="A2411" r:id="rId2410" xr:uid="{617EE655-1F6E-4902-A499-6DD668E6AD44}"/>
    <hyperlink ref="A2412" r:id="rId2411" xr:uid="{21793CA8-1A48-4DC2-8154-6A3AAB125AC9}"/>
    <hyperlink ref="A2413" r:id="rId2412" xr:uid="{00DD80B6-CDF0-47D6-A37F-CFE2F5E60387}"/>
    <hyperlink ref="A2414" r:id="rId2413" xr:uid="{46AA26F0-1FD9-44EF-A5FA-F2D44C640E68}"/>
    <hyperlink ref="A2415" r:id="rId2414" xr:uid="{2FFB1AF0-C99E-4E50-A1C7-5B4DDA853152}"/>
    <hyperlink ref="A2416" r:id="rId2415" xr:uid="{E9D882FB-7B07-4875-90A7-2724D0D2B670}"/>
    <hyperlink ref="A2417" r:id="rId2416" xr:uid="{C5AC67D1-E559-445F-BA55-B98A1765AC6B}"/>
    <hyperlink ref="A2418" r:id="rId2417" xr:uid="{E8B9BF2B-4B06-474A-84BB-D10C20F8CCFE}"/>
    <hyperlink ref="A2419" r:id="rId2418" xr:uid="{031C2CA4-BA8D-42FF-BD72-0D3C9A4BE655}"/>
    <hyperlink ref="A2420" r:id="rId2419" xr:uid="{EC155077-3E09-4462-BAE4-04C5B0F41CEB}"/>
    <hyperlink ref="A2421" r:id="rId2420" xr:uid="{CA6E1E8C-EABD-4973-9E02-9521B3856285}"/>
    <hyperlink ref="A2422" r:id="rId2421" xr:uid="{8F8536F1-461E-45C8-B13D-B73E831DE95B}"/>
    <hyperlink ref="A2423" r:id="rId2422" xr:uid="{F17F41A2-2121-46E0-8344-02160A8EB4DC}"/>
    <hyperlink ref="A2424" r:id="rId2423" xr:uid="{343E4B98-58BB-439B-BA12-96E80B3C408F}"/>
    <hyperlink ref="A2425" r:id="rId2424" xr:uid="{38D47888-2699-4AE6-AE9A-2442E8AA6F59}"/>
    <hyperlink ref="A2426" r:id="rId2425" xr:uid="{6A0590FC-900D-4EC9-AEC8-0C8C2C908535}"/>
    <hyperlink ref="A2427" r:id="rId2426" xr:uid="{EFA30114-5B4C-4B16-97AD-2E2765FC2C23}"/>
    <hyperlink ref="A2428" r:id="rId2427" xr:uid="{A9271EB7-A0BA-4860-A80D-A5B8C424966F}"/>
    <hyperlink ref="A2429" r:id="rId2428" xr:uid="{45A03996-E498-4610-B135-B039F86A7824}"/>
    <hyperlink ref="A2430" r:id="rId2429" xr:uid="{C5DA6FF2-A05E-4223-AD73-9B389B09924A}"/>
    <hyperlink ref="A2431" r:id="rId2430" xr:uid="{34F7CCF7-4128-469E-BD6E-7A41ED30A681}"/>
    <hyperlink ref="A2432" r:id="rId2431" xr:uid="{01445B7C-4B69-410C-AF43-D5CFA4EB29CA}"/>
    <hyperlink ref="A2433" r:id="rId2432" xr:uid="{4CC309C4-1431-4A17-BE3F-00782F76E8DD}"/>
    <hyperlink ref="A2434" r:id="rId2433" xr:uid="{965CF8BD-308B-44A5-A3ED-7882A9349F09}"/>
    <hyperlink ref="A2435" r:id="rId2434" xr:uid="{AED3D18C-8821-4FD7-9DDD-35B9A54FC3E0}"/>
    <hyperlink ref="A2436" r:id="rId2435" xr:uid="{EBC6C335-49C3-46EC-B7F8-1B1248A360BD}"/>
    <hyperlink ref="A2437" r:id="rId2436" xr:uid="{500C1089-CF0C-438F-A454-0942C497DF67}"/>
    <hyperlink ref="A2438" r:id="rId2437" xr:uid="{6C0DBACE-9D68-42A5-ABCF-A214DC4DE555}"/>
    <hyperlink ref="A2439" r:id="rId2438" xr:uid="{FA15D1BB-33E7-4C45-961B-BDE059C230B8}"/>
    <hyperlink ref="A2440" r:id="rId2439" xr:uid="{E4A00943-300C-4F8E-88FB-009B5E040FE2}"/>
    <hyperlink ref="A2441" r:id="rId2440" xr:uid="{BAC49B85-2789-4661-B9A8-9BCC7626B74C}"/>
    <hyperlink ref="A2442" r:id="rId2441" xr:uid="{015FF57E-6B4F-4DC8-BAE0-B96728AA0DD0}"/>
    <hyperlink ref="A2443" r:id="rId2442" xr:uid="{18F6F246-52B1-4D86-865A-CDF41BE8282E}"/>
    <hyperlink ref="A2444" r:id="rId2443" xr:uid="{3945CA1A-D649-4E07-B335-79DED3602D18}"/>
    <hyperlink ref="A2445" r:id="rId2444" xr:uid="{F4FB6BDB-3C0E-41A8-8EA8-1F6EB699617E}"/>
    <hyperlink ref="A2446" r:id="rId2445" xr:uid="{983334AF-5AA0-406D-8FA2-BB3850C87E83}"/>
    <hyperlink ref="A2447" r:id="rId2446" xr:uid="{2C995550-E7EA-4EB1-9A68-3803401A4F86}"/>
    <hyperlink ref="A2448" r:id="rId2447" xr:uid="{A5142A95-6693-44EC-8FA7-A20358A13CC5}"/>
    <hyperlink ref="A2449" r:id="rId2448" xr:uid="{76B4AFF7-A848-42B1-86DB-4D6C47757849}"/>
    <hyperlink ref="A2450" r:id="rId2449" xr:uid="{A3DFD66A-671D-427D-AA5B-1E99A5FF256D}"/>
    <hyperlink ref="A2451" r:id="rId2450" xr:uid="{8AFD9C2E-54DC-4DAD-86C8-ABC928BACE00}"/>
    <hyperlink ref="A2452" r:id="rId2451" xr:uid="{698E26CE-C3B0-4CE5-8722-27ED34389388}"/>
    <hyperlink ref="A2453" r:id="rId2452" xr:uid="{3D41A6DC-5E05-4DE0-8FDD-82F39249D081}"/>
    <hyperlink ref="A2454" r:id="rId2453" xr:uid="{0C58E41A-7985-43FE-B651-184406FE41C5}"/>
    <hyperlink ref="A2455" r:id="rId2454" xr:uid="{E2E8433F-7A19-4566-B2A6-65DB27B60883}"/>
    <hyperlink ref="A2456" r:id="rId2455" xr:uid="{0F31DA28-9AEC-4527-8ECF-8B56C950C2B3}"/>
    <hyperlink ref="A2457" r:id="rId2456" xr:uid="{4B3D55EE-7674-44EB-A3A8-BC2EA86BFE3C}"/>
    <hyperlink ref="A2458" r:id="rId2457" xr:uid="{3AF9773D-6412-4F1D-822E-CB313761A8FE}"/>
    <hyperlink ref="A2459" r:id="rId2458" xr:uid="{1FCE464B-E0E1-4A18-A7C0-51CB15646B8E}"/>
    <hyperlink ref="A2460" r:id="rId2459" xr:uid="{B1FC86E6-B427-42CD-BAC7-6725F9B5F04C}"/>
    <hyperlink ref="A2461" r:id="rId2460" xr:uid="{F90BEEF1-B6F2-44F6-98D9-0315D798E4F5}"/>
    <hyperlink ref="A2462" r:id="rId2461" xr:uid="{A97E5F42-2773-4788-AA91-AEF6992398BB}"/>
    <hyperlink ref="A2463" r:id="rId2462" xr:uid="{926F6AAF-2D7B-4D58-9456-BB4BC379FCF4}"/>
    <hyperlink ref="A2464" r:id="rId2463" xr:uid="{8D04CF1F-82A3-4CA6-B871-BC64D42094B9}"/>
    <hyperlink ref="A2465" r:id="rId2464" xr:uid="{8DB8E307-A4D4-4761-9DDD-C3599BA4C24E}"/>
    <hyperlink ref="A2466" r:id="rId2465" xr:uid="{A20A6C92-9775-4CB9-8BEB-B50731EB41C7}"/>
    <hyperlink ref="A2467" r:id="rId2466" xr:uid="{CE9D4197-A85B-41D6-A8D8-84E350A9CAD9}"/>
    <hyperlink ref="A2468" r:id="rId2467" xr:uid="{4BF9DEEA-1033-4EE5-8032-052D4D0C22D3}"/>
    <hyperlink ref="A2469" r:id="rId2468" xr:uid="{48395343-E1AF-4756-BD7A-BA18E1E2FEA0}"/>
    <hyperlink ref="A2470" r:id="rId2469" xr:uid="{FAEC5053-0001-4FAE-A8A2-166B5FD7066A}"/>
    <hyperlink ref="A2471" r:id="rId2470" xr:uid="{B4B8EC55-0FD1-453A-9191-A6DB2C4AA973}"/>
    <hyperlink ref="A2472" r:id="rId2471" xr:uid="{E1DA8F42-27CA-4E47-8FD7-2A77EF16C5E3}"/>
    <hyperlink ref="A2473" r:id="rId2472" xr:uid="{491A7D83-FFE6-4289-895B-74D878943001}"/>
    <hyperlink ref="A2474" r:id="rId2473" xr:uid="{B912BBC6-32A4-41A4-9AAA-6B845F509BA3}"/>
    <hyperlink ref="A2475" r:id="rId2474" xr:uid="{47E121EC-59CC-42E0-8A3F-297607A918B5}"/>
    <hyperlink ref="A2476" r:id="rId2475" xr:uid="{42C14D36-50DB-4D46-985B-7BDF896203F2}"/>
    <hyperlink ref="A2477" r:id="rId2476" xr:uid="{79E4091F-C421-4D6C-92FB-46BC66804787}"/>
    <hyperlink ref="A2478" r:id="rId2477" xr:uid="{31647AA1-66A6-4C58-8992-213CE7DC45CF}"/>
    <hyperlink ref="A2479" r:id="rId2478" xr:uid="{A29E0EF8-0A64-43F1-9DE6-C8C4D3E135ED}"/>
    <hyperlink ref="A2480" r:id="rId2479" xr:uid="{36A44649-5A09-4DFE-88F0-80C15FBFA3B9}"/>
    <hyperlink ref="A2481" r:id="rId2480" xr:uid="{499FCE22-5F5B-40F8-BBAB-9D2FEE1E1D9D}"/>
    <hyperlink ref="A2482" r:id="rId2481" xr:uid="{4126A183-08E6-443E-82A6-1473168A70CE}"/>
    <hyperlink ref="A2483" r:id="rId2482" xr:uid="{75A2660B-97F0-44D4-94F2-7A485933E1DB}"/>
    <hyperlink ref="A2484" r:id="rId2483" xr:uid="{1E8812AA-41E2-4EB3-A357-617B3C68C985}"/>
    <hyperlink ref="A2485" r:id="rId2484" xr:uid="{A88E2ADE-49AB-406B-BF7B-4CE589C1FB23}"/>
    <hyperlink ref="A2486" r:id="rId2485" xr:uid="{782BF186-C917-4F4C-930B-3CDBD002D542}"/>
    <hyperlink ref="A2487" r:id="rId2486" xr:uid="{418A99C8-292C-4159-862B-2DEF14886959}"/>
    <hyperlink ref="A2488" r:id="rId2487" xr:uid="{9627F925-96FD-4562-BC7F-999B4421781D}"/>
    <hyperlink ref="A2489" r:id="rId2488" xr:uid="{5CBF5A88-7B0D-4960-B887-15044447C308}"/>
    <hyperlink ref="A2490" r:id="rId2489" xr:uid="{80DB27C3-42A2-4BA1-AE02-BB9338D4208A}"/>
    <hyperlink ref="A2491" r:id="rId2490" xr:uid="{C7149273-81C0-43EA-AF75-2E03D0A73019}"/>
    <hyperlink ref="A2492" r:id="rId2491" xr:uid="{07919EBB-940C-4C11-A428-3714D00BDDAA}"/>
    <hyperlink ref="A2493" r:id="rId2492" xr:uid="{BEF572F2-E074-4942-9A35-F2882016BCCF}"/>
    <hyperlink ref="A2494" r:id="rId2493" xr:uid="{1628564E-71A4-40EF-BB43-363E91A62712}"/>
    <hyperlink ref="A2495" r:id="rId2494" xr:uid="{9BEB61C6-0B8F-4A6E-9E0A-7C9744D12C82}"/>
    <hyperlink ref="A2496" r:id="rId2495" xr:uid="{020CC58A-A7AC-43D6-BA2F-FCDA8E7593D8}"/>
    <hyperlink ref="A2497" r:id="rId2496" xr:uid="{DDA6AF44-ED87-45DE-A984-D5F314136AC7}"/>
    <hyperlink ref="A2498" r:id="rId2497" xr:uid="{B634E2D5-1588-4BB6-B1B8-7AFC60A2F9AB}"/>
    <hyperlink ref="A2499" r:id="rId2498" xr:uid="{4ACC64A2-A472-4AB7-AB9B-E3424F270B3A}"/>
    <hyperlink ref="A2500" r:id="rId2499" xr:uid="{D722EDED-C7E9-4F16-9EBE-C2006000F176}"/>
    <hyperlink ref="A2501" r:id="rId2500" xr:uid="{B369B45D-0159-413E-BFD9-EFA3C966F25F}"/>
    <hyperlink ref="A2502" r:id="rId2501" xr:uid="{4397FC57-A467-4096-9520-5412543659A9}"/>
    <hyperlink ref="A2503" r:id="rId2502" xr:uid="{C13909FB-F036-44C9-AAB6-C5AE2BE1D89C}"/>
    <hyperlink ref="A2504" r:id="rId2503" xr:uid="{07331F63-2B8C-41A6-A69B-769D6D0A4E82}"/>
    <hyperlink ref="A2505" r:id="rId2504" xr:uid="{6403B583-71CA-45C4-BAE1-351F2D247D0E}"/>
    <hyperlink ref="A2506" r:id="rId2505" xr:uid="{2F31F5A8-4CD6-49F9-9D4A-4896BD8E75FF}"/>
    <hyperlink ref="A2507" r:id="rId2506" xr:uid="{EA277BA5-A39C-4260-93A3-35EB3B95C57F}"/>
    <hyperlink ref="A2508" r:id="rId2507" xr:uid="{3C208A36-105D-4570-9113-58DDC176787A}"/>
    <hyperlink ref="A2509" r:id="rId2508" xr:uid="{7B8E25BF-C7F1-46FA-9B2C-A8C74E814D8A}"/>
    <hyperlink ref="A2510" r:id="rId2509" xr:uid="{8EE837E8-0529-407D-97C8-9BE438986175}"/>
    <hyperlink ref="A2511" r:id="rId2510" xr:uid="{8560A7BA-F03A-4DA2-9C32-E00D1C8043FD}"/>
    <hyperlink ref="A2512" r:id="rId2511" xr:uid="{4828BCB5-24D0-40A7-AA47-3A3A85EC36C9}"/>
    <hyperlink ref="A2513" r:id="rId2512" xr:uid="{3AC891B8-5936-4033-A860-2EC914F5F465}"/>
    <hyperlink ref="A2514" r:id="rId2513" xr:uid="{971443F3-DAAB-4B5C-983C-511857F25E2A}"/>
    <hyperlink ref="A2515" r:id="rId2514" xr:uid="{4D8A5309-9865-43A3-BEB1-DBAB5A909E05}"/>
    <hyperlink ref="A2516" r:id="rId2515" xr:uid="{189A338F-A28B-4652-AAF5-7EB5936A0FD5}"/>
    <hyperlink ref="A2517" r:id="rId2516" xr:uid="{204206A0-A9DA-4B75-BEF1-058406268785}"/>
    <hyperlink ref="A2518" r:id="rId2517" xr:uid="{11980AD2-5EA7-4B2A-933C-C3AA9BA76BA3}"/>
    <hyperlink ref="A2519" r:id="rId2518" xr:uid="{336D6D07-C063-4479-BB9F-EB31FA6A7676}"/>
    <hyperlink ref="A2520" r:id="rId2519" xr:uid="{B47EFF38-0393-4DA0-94E6-6A8A2FA59313}"/>
    <hyperlink ref="A2521" r:id="rId2520" xr:uid="{76E0E469-025E-44E0-B7A6-425B9A9B56A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221D9-D058-446B-AD32-42316A4347AA}">
  <sheetPr codeName="工作表2"/>
  <dimension ref="B2:F20"/>
  <sheetViews>
    <sheetView workbookViewId="0">
      <selection activeCell="Z53" sqref="Z53"/>
    </sheetView>
  </sheetViews>
  <sheetFormatPr defaultRowHeight="14.5" x14ac:dyDescent="0.3"/>
  <sheetData>
    <row r="2" spans="2:6" x14ac:dyDescent="0.3">
      <c r="B2" t="s">
        <v>5537</v>
      </c>
    </row>
    <row r="3" spans="2:6" x14ac:dyDescent="0.3">
      <c r="B3" t="s">
        <v>4895</v>
      </c>
      <c r="C3" t="s">
        <v>4892</v>
      </c>
      <c r="E3" t="s">
        <v>4898</v>
      </c>
      <c r="F3">
        <v>0</v>
      </c>
    </row>
    <row r="4" spans="2:6" x14ac:dyDescent="0.3">
      <c r="B4" t="s">
        <v>4880</v>
      </c>
      <c r="C4" t="s">
        <v>4892</v>
      </c>
      <c r="E4" s="3" t="s">
        <v>4899</v>
      </c>
      <c r="F4">
        <v>15</v>
      </c>
    </row>
    <row r="5" spans="2:6" x14ac:dyDescent="0.3">
      <c r="B5" t="s">
        <v>4879</v>
      </c>
      <c r="C5" t="s">
        <v>4892</v>
      </c>
      <c r="E5" s="3" t="s">
        <v>4900</v>
      </c>
      <c r="F5">
        <v>30</v>
      </c>
    </row>
    <row r="6" spans="2:6" x14ac:dyDescent="0.3">
      <c r="B6" t="s">
        <v>4877</v>
      </c>
      <c r="C6" t="s">
        <v>4892</v>
      </c>
    </row>
    <row r="7" spans="2:6" x14ac:dyDescent="0.3">
      <c r="B7" t="s">
        <v>4881</v>
      </c>
      <c r="C7" t="s">
        <v>4892</v>
      </c>
    </row>
    <row r="8" spans="2:6" x14ac:dyDescent="0.3">
      <c r="B8" t="s">
        <v>4882</v>
      </c>
      <c r="C8" t="s">
        <v>4892</v>
      </c>
    </row>
    <row r="9" spans="2:6" x14ac:dyDescent="0.3">
      <c r="B9" t="s">
        <v>4875</v>
      </c>
      <c r="C9" t="s">
        <v>4892</v>
      </c>
    </row>
    <row r="10" spans="2:6" x14ac:dyDescent="0.3">
      <c r="B10" t="s">
        <v>4896</v>
      </c>
      <c r="C10" t="s">
        <v>4893</v>
      </c>
    </row>
    <row r="11" spans="2:6" x14ac:dyDescent="0.3">
      <c r="B11" t="s">
        <v>4876</v>
      </c>
      <c r="C11" t="s">
        <v>4893</v>
      </c>
    </row>
    <row r="12" spans="2:6" x14ac:dyDescent="0.3">
      <c r="B12" t="s">
        <v>4883</v>
      </c>
      <c r="C12" t="s">
        <v>4893</v>
      </c>
    </row>
    <row r="13" spans="2:6" x14ac:dyDescent="0.3">
      <c r="B13" t="s">
        <v>4886</v>
      </c>
      <c r="C13" t="s">
        <v>4893</v>
      </c>
    </row>
    <row r="14" spans="2:6" x14ac:dyDescent="0.3">
      <c r="B14" t="s">
        <v>4887</v>
      </c>
      <c r="C14" t="s">
        <v>4893</v>
      </c>
    </row>
    <row r="15" spans="2:6" x14ac:dyDescent="0.3">
      <c r="B15" t="s">
        <v>4878</v>
      </c>
      <c r="C15" t="s">
        <v>4894</v>
      </c>
    </row>
    <row r="16" spans="2:6" x14ac:dyDescent="0.3">
      <c r="B16" t="s">
        <v>4897</v>
      </c>
      <c r="C16" t="s">
        <v>4894</v>
      </c>
    </row>
    <row r="17" spans="2:3" x14ac:dyDescent="0.3">
      <c r="B17" t="s">
        <v>4888</v>
      </c>
      <c r="C17" t="s">
        <v>4894</v>
      </c>
    </row>
    <row r="18" spans="2:3" x14ac:dyDescent="0.3">
      <c r="B18" t="s">
        <v>4889</v>
      </c>
      <c r="C18" t="s">
        <v>4894</v>
      </c>
    </row>
    <row r="19" spans="2:3" x14ac:dyDescent="0.3">
      <c r="B19" t="s">
        <v>4890</v>
      </c>
      <c r="C19" t="s">
        <v>4894</v>
      </c>
    </row>
    <row r="20" spans="2:3" x14ac:dyDescent="0.3">
      <c r="B20" t="s">
        <v>4891</v>
      </c>
      <c r="C20" t="s">
        <v>4894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09F2-81D6-4487-81F4-9FF22226AE4D}">
  <sheetPr codeName="工作表4"/>
  <dimension ref="A1:R2521"/>
  <sheetViews>
    <sheetView workbookViewId="0">
      <selection activeCell="A2" sqref="A2:R350"/>
    </sheetView>
  </sheetViews>
  <sheetFormatPr defaultRowHeight="14.5" x14ac:dyDescent="0.3"/>
  <cols>
    <col min="1" max="3" width="12.296875" customWidth="1"/>
    <col min="5" max="7" width="12.296875" customWidth="1"/>
    <col min="8" max="8" width="13.3984375" customWidth="1"/>
    <col min="9" max="10" width="12.296875" customWidth="1"/>
    <col min="13" max="14" width="12.296875" customWidth="1"/>
    <col min="17" max="19" width="12.296875" customWidth="1"/>
  </cols>
  <sheetData>
    <row r="1" spans="1:18" x14ac:dyDescent="0.3">
      <c r="A1" t="s">
        <v>4872</v>
      </c>
      <c r="B1" t="s">
        <v>4873</v>
      </c>
      <c r="C1" t="s">
        <v>1451</v>
      </c>
      <c r="D1" t="s">
        <v>1452</v>
      </c>
      <c r="E1" t="s">
        <v>1453</v>
      </c>
      <c r="F1" t="s">
        <v>4874</v>
      </c>
      <c r="G1" t="s">
        <v>4885</v>
      </c>
      <c r="H1" t="s">
        <v>5070</v>
      </c>
      <c r="I1" t="s">
        <v>5071</v>
      </c>
      <c r="J1" t="s">
        <v>5072</v>
      </c>
      <c r="K1" t="s">
        <v>5073</v>
      </c>
      <c r="L1" t="s">
        <v>5074</v>
      </c>
      <c r="M1" t="s">
        <v>5075</v>
      </c>
      <c r="N1" t="s">
        <v>5076</v>
      </c>
      <c r="O1" t="s">
        <v>5077</v>
      </c>
      <c r="P1" t="s">
        <v>5078</v>
      </c>
      <c r="Q1" t="s">
        <v>5079</v>
      </c>
      <c r="R1" t="s">
        <v>5080</v>
      </c>
    </row>
    <row r="2" spans="1:18" x14ac:dyDescent="0.3">
      <c r="A2" s="7" t="s">
        <v>820</v>
      </c>
      <c r="B2" t="s">
        <v>1</v>
      </c>
      <c r="C2">
        <v>7</v>
      </c>
      <c r="D2" t="s">
        <v>63</v>
      </c>
      <c r="E2" t="s">
        <v>56</v>
      </c>
      <c r="F2" t="s">
        <v>526</v>
      </c>
      <c r="G2" t="s">
        <v>821</v>
      </c>
      <c r="H2" t="s">
        <v>5326</v>
      </c>
      <c r="I2" t="s">
        <v>5326</v>
      </c>
      <c r="J2">
        <v>1</v>
      </c>
      <c r="K2">
        <v>1</v>
      </c>
      <c r="L2">
        <v>1</v>
      </c>
      <c r="M2" t="s">
        <v>526</v>
      </c>
      <c r="N2" t="s">
        <v>5063</v>
      </c>
      <c r="O2">
        <v>8000</v>
      </c>
      <c r="P2" t="s">
        <v>5062</v>
      </c>
      <c r="Q2" t="s">
        <v>5060</v>
      </c>
      <c r="R2">
        <v>10</v>
      </c>
    </row>
    <row r="3" spans="1:18" x14ac:dyDescent="0.3">
      <c r="A3" s="7" t="s">
        <v>767</v>
      </c>
      <c r="B3" t="s">
        <v>1</v>
      </c>
      <c r="C3">
        <v>8.92</v>
      </c>
      <c r="D3" t="s">
        <v>60</v>
      </c>
      <c r="E3" t="s">
        <v>56</v>
      </c>
      <c r="F3" t="s">
        <v>22</v>
      </c>
      <c r="G3" t="s">
        <v>768</v>
      </c>
      <c r="H3" t="s">
        <v>5335</v>
      </c>
      <c r="I3" t="s">
        <v>5326</v>
      </c>
      <c r="J3">
        <v>1</v>
      </c>
      <c r="K3">
        <v>1</v>
      </c>
      <c r="L3">
        <v>1</v>
      </c>
      <c r="M3" t="s">
        <v>22</v>
      </c>
      <c r="N3" t="s">
        <v>5063</v>
      </c>
      <c r="O3">
        <v>11000</v>
      </c>
      <c r="P3" t="s">
        <v>5062</v>
      </c>
      <c r="Q3" t="s">
        <v>5060</v>
      </c>
      <c r="R3">
        <v>10</v>
      </c>
    </row>
    <row r="4" spans="1:18" hidden="1" x14ac:dyDescent="0.3">
      <c r="A4" s="7" t="s">
        <v>2546</v>
      </c>
      <c r="B4" t="s">
        <v>1</v>
      </c>
      <c r="C4">
        <v>7.15</v>
      </c>
      <c r="D4" t="s">
        <v>78</v>
      </c>
      <c r="E4" t="s">
        <v>56</v>
      </c>
      <c r="F4" t="s">
        <v>2547</v>
      </c>
      <c r="G4" t="s">
        <v>967</v>
      </c>
      <c r="H4" t="s">
        <v>5335</v>
      </c>
      <c r="I4" t="s">
        <v>5327</v>
      </c>
      <c r="J4">
        <v>1</v>
      </c>
      <c r="K4">
        <v>1</v>
      </c>
      <c r="L4">
        <v>1</v>
      </c>
      <c r="M4" t="s">
        <v>2547</v>
      </c>
      <c r="N4" t="s">
        <v>5123</v>
      </c>
      <c r="O4">
        <v>10000</v>
      </c>
      <c r="P4" t="s">
        <v>5124</v>
      </c>
      <c r="Q4" t="s">
        <v>5060</v>
      </c>
      <c r="R4">
        <v>10</v>
      </c>
    </row>
    <row r="5" spans="1:18" hidden="1" x14ac:dyDescent="0.3">
      <c r="A5" s="7" t="s">
        <v>3528</v>
      </c>
      <c r="B5" t="s">
        <v>1</v>
      </c>
      <c r="C5">
        <v>17.28</v>
      </c>
      <c r="D5" t="s">
        <v>68</v>
      </c>
      <c r="E5" t="s">
        <v>56</v>
      </c>
      <c r="F5" t="s">
        <v>3529</v>
      </c>
      <c r="G5" t="s">
        <v>967</v>
      </c>
      <c r="H5" t="s">
        <v>5335</v>
      </c>
      <c r="I5" t="s">
        <v>5323</v>
      </c>
      <c r="J5">
        <v>1</v>
      </c>
      <c r="K5">
        <v>1</v>
      </c>
      <c r="L5">
        <v>1</v>
      </c>
      <c r="M5" t="s">
        <v>3529</v>
      </c>
      <c r="N5" t="s">
        <v>5123</v>
      </c>
      <c r="O5">
        <v>10000</v>
      </c>
      <c r="P5" t="s">
        <v>5124</v>
      </c>
      <c r="Q5" t="s">
        <v>5061</v>
      </c>
      <c r="R5">
        <v>10</v>
      </c>
    </row>
    <row r="6" spans="1:18" x14ac:dyDescent="0.3">
      <c r="A6" s="7" t="s">
        <v>332</v>
      </c>
      <c r="B6" t="s">
        <v>1</v>
      </c>
      <c r="C6">
        <v>7.5</v>
      </c>
      <c r="D6" t="s">
        <v>88</v>
      </c>
      <c r="E6" t="s">
        <v>56</v>
      </c>
      <c r="F6" t="s">
        <v>328</v>
      </c>
      <c r="G6" t="s">
        <v>333</v>
      </c>
      <c r="H6" t="s">
        <v>5322</v>
      </c>
      <c r="I6" t="s">
        <v>5326</v>
      </c>
      <c r="J6">
        <v>1</v>
      </c>
      <c r="K6">
        <v>1</v>
      </c>
      <c r="L6">
        <v>1</v>
      </c>
      <c r="M6" t="s">
        <v>328</v>
      </c>
      <c r="N6" t="s">
        <v>5063</v>
      </c>
      <c r="O6">
        <v>11500</v>
      </c>
      <c r="P6" t="s">
        <v>5062</v>
      </c>
      <c r="Q6" t="s">
        <v>5060</v>
      </c>
      <c r="R6">
        <v>10</v>
      </c>
    </row>
    <row r="7" spans="1:18" hidden="1" x14ac:dyDescent="0.3">
      <c r="A7" s="7" t="s">
        <v>2084</v>
      </c>
      <c r="B7" t="s">
        <v>1</v>
      </c>
      <c r="C7">
        <v>47.45</v>
      </c>
      <c r="D7" t="s">
        <v>2085</v>
      </c>
      <c r="E7" t="s">
        <v>53</v>
      </c>
      <c r="F7" t="s">
        <v>2086</v>
      </c>
      <c r="G7" t="s">
        <v>243</v>
      </c>
      <c r="H7" t="s">
        <v>5325</v>
      </c>
      <c r="I7" t="s">
        <v>5342</v>
      </c>
      <c r="J7">
        <v>3</v>
      </c>
      <c r="K7">
        <v>2</v>
      </c>
      <c r="L7">
        <v>2</v>
      </c>
      <c r="M7" t="s">
        <v>2086</v>
      </c>
      <c r="N7" t="s">
        <v>5125</v>
      </c>
      <c r="O7">
        <v>30000</v>
      </c>
      <c r="P7" t="s">
        <v>5126</v>
      </c>
      <c r="Q7" t="s">
        <v>5059</v>
      </c>
      <c r="R7">
        <v>20</v>
      </c>
    </row>
    <row r="8" spans="1:18" hidden="1" x14ac:dyDescent="0.3">
      <c r="A8" s="7" t="s">
        <v>3940</v>
      </c>
      <c r="B8" t="s">
        <v>1</v>
      </c>
      <c r="C8">
        <v>7.8</v>
      </c>
      <c r="D8" t="s">
        <v>69</v>
      </c>
      <c r="E8" t="s">
        <v>56</v>
      </c>
      <c r="F8" t="s">
        <v>3177</v>
      </c>
      <c r="G8" t="s">
        <v>967</v>
      </c>
      <c r="H8" t="s">
        <v>5348</v>
      </c>
      <c r="I8" t="s">
        <v>5324</v>
      </c>
      <c r="J8">
        <v>1</v>
      </c>
      <c r="K8">
        <v>1</v>
      </c>
      <c r="L8">
        <v>1</v>
      </c>
      <c r="M8" t="s">
        <v>3177</v>
      </c>
      <c r="N8" t="s">
        <v>5123</v>
      </c>
      <c r="O8">
        <v>10000</v>
      </c>
      <c r="P8" t="s">
        <v>5124</v>
      </c>
      <c r="Q8" t="s">
        <v>5060</v>
      </c>
      <c r="R8">
        <v>20</v>
      </c>
    </row>
    <row r="9" spans="1:18" hidden="1" x14ac:dyDescent="0.3">
      <c r="A9" s="7" t="s">
        <v>3930</v>
      </c>
      <c r="B9" t="s">
        <v>1</v>
      </c>
      <c r="C9">
        <v>40.340000000000003</v>
      </c>
      <c r="D9" t="s">
        <v>52</v>
      </c>
      <c r="E9" t="s">
        <v>53</v>
      </c>
      <c r="F9" t="s">
        <v>3931</v>
      </c>
      <c r="G9" t="s">
        <v>243</v>
      </c>
      <c r="H9" t="s">
        <v>5324</v>
      </c>
      <c r="I9" t="s">
        <v>5325</v>
      </c>
      <c r="J9">
        <v>3</v>
      </c>
      <c r="K9">
        <v>2</v>
      </c>
      <c r="L9">
        <v>2</v>
      </c>
      <c r="M9" t="s">
        <v>3931</v>
      </c>
      <c r="N9" t="s">
        <v>4878</v>
      </c>
      <c r="O9">
        <v>30000</v>
      </c>
      <c r="P9" t="s">
        <v>5126</v>
      </c>
      <c r="Q9" t="s">
        <v>5059</v>
      </c>
      <c r="R9">
        <v>20</v>
      </c>
    </row>
    <row r="10" spans="1:18" hidden="1" x14ac:dyDescent="0.3">
      <c r="A10" s="7" t="s">
        <v>1470</v>
      </c>
      <c r="B10" t="s">
        <v>1</v>
      </c>
      <c r="C10">
        <v>31.79</v>
      </c>
      <c r="D10" t="s">
        <v>1471</v>
      </c>
      <c r="E10" t="s">
        <v>61</v>
      </c>
      <c r="F10" t="s">
        <v>1472</v>
      </c>
      <c r="G10" t="s">
        <v>999</v>
      </c>
      <c r="H10" t="s">
        <v>5332</v>
      </c>
      <c r="I10" t="s">
        <v>5331</v>
      </c>
      <c r="J10">
        <v>2</v>
      </c>
      <c r="K10">
        <v>2</v>
      </c>
      <c r="L10">
        <v>1</v>
      </c>
      <c r="M10" t="s">
        <v>1472</v>
      </c>
      <c r="N10" t="s">
        <v>4877</v>
      </c>
      <c r="O10">
        <v>26000</v>
      </c>
      <c r="P10" t="s">
        <v>5062</v>
      </c>
      <c r="Q10" t="s">
        <v>5059</v>
      </c>
      <c r="R10">
        <v>30</v>
      </c>
    </row>
    <row r="11" spans="1:18" hidden="1" x14ac:dyDescent="0.3">
      <c r="A11" s="7" t="s">
        <v>1473</v>
      </c>
      <c r="B11" t="s">
        <v>1</v>
      </c>
      <c r="C11">
        <v>25.65</v>
      </c>
      <c r="D11" t="s">
        <v>1474</v>
      </c>
      <c r="E11" t="s">
        <v>1123</v>
      </c>
      <c r="F11" t="s">
        <v>1475</v>
      </c>
      <c r="G11" t="s">
        <v>87</v>
      </c>
      <c r="H11" t="s">
        <v>5330</v>
      </c>
      <c r="I11" t="s">
        <v>5333</v>
      </c>
      <c r="J11">
        <v>2</v>
      </c>
      <c r="K11">
        <v>1</v>
      </c>
      <c r="L11">
        <v>2</v>
      </c>
      <c r="M11" t="s">
        <v>1475</v>
      </c>
      <c r="N11" t="s">
        <v>4878</v>
      </c>
      <c r="O11">
        <v>24000</v>
      </c>
      <c r="P11" t="s">
        <v>5126</v>
      </c>
      <c r="Q11" t="s">
        <v>5061</v>
      </c>
      <c r="R11">
        <v>30</v>
      </c>
    </row>
    <row r="12" spans="1:18" hidden="1" x14ac:dyDescent="0.3">
      <c r="A12" s="7" t="s">
        <v>1476</v>
      </c>
      <c r="B12" t="s">
        <v>1</v>
      </c>
      <c r="C12">
        <v>26.86</v>
      </c>
      <c r="D12" t="s">
        <v>445</v>
      </c>
      <c r="E12" t="s">
        <v>187</v>
      </c>
      <c r="F12" t="s">
        <v>1477</v>
      </c>
      <c r="G12" t="s">
        <v>18</v>
      </c>
      <c r="H12" t="s">
        <v>5334</v>
      </c>
      <c r="I12" t="s">
        <v>5335</v>
      </c>
      <c r="J12">
        <v>3</v>
      </c>
      <c r="K12">
        <v>2</v>
      </c>
      <c r="L12">
        <v>1</v>
      </c>
      <c r="M12" t="s">
        <v>1477</v>
      </c>
      <c r="N12" t="s">
        <v>4880</v>
      </c>
      <c r="O12">
        <v>22000</v>
      </c>
      <c r="P12" t="s">
        <v>5062</v>
      </c>
      <c r="Q12" t="s">
        <v>5061</v>
      </c>
      <c r="R12">
        <v>10</v>
      </c>
    </row>
    <row r="13" spans="1:18" hidden="1" x14ac:dyDescent="0.3">
      <c r="A13" s="7" t="s">
        <v>2702</v>
      </c>
      <c r="B13" t="s">
        <v>1</v>
      </c>
      <c r="C13">
        <v>16.87</v>
      </c>
      <c r="D13" t="s">
        <v>174</v>
      </c>
      <c r="E13" t="s">
        <v>56</v>
      </c>
      <c r="F13" t="s">
        <v>2703</v>
      </c>
      <c r="G13" t="s">
        <v>1144</v>
      </c>
      <c r="H13" t="s">
        <v>5338</v>
      </c>
      <c r="I13" t="s">
        <v>5324</v>
      </c>
      <c r="J13">
        <v>1</v>
      </c>
      <c r="K13">
        <v>1</v>
      </c>
      <c r="L13">
        <v>1</v>
      </c>
      <c r="M13" t="s">
        <v>2703</v>
      </c>
      <c r="N13" t="s">
        <v>4877</v>
      </c>
      <c r="O13">
        <v>9000</v>
      </c>
      <c r="P13" t="s">
        <v>5062</v>
      </c>
      <c r="Q13" t="s">
        <v>5061</v>
      </c>
      <c r="R13">
        <v>20</v>
      </c>
    </row>
    <row r="14" spans="1:18" hidden="1" x14ac:dyDescent="0.3">
      <c r="A14" s="7" t="s">
        <v>1480</v>
      </c>
      <c r="B14" t="s">
        <v>1</v>
      </c>
      <c r="C14">
        <v>39.119999999999997</v>
      </c>
      <c r="D14" t="s">
        <v>344</v>
      </c>
      <c r="E14" t="s">
        <v>774</v>
      </c>
      <c r="F14" t="s">
        <v>1481</v>
      </c>
      <c r="G14" t="s">
        <v>999</v>
      </c>
      <c r="H14" t="s">
        <v>5337</v>
      </c>
      <c r="I14" t="s">
        <v>5334</v>
      </c>
      <c r="J14">
        <v>4</v>
      </c>
      <c r="K14">
        <v>2</v>
      </c>
      <c r="L14">
        <v>5</v>
      </c>
      <c r="M14" t="s">
        <v>1481</v>
      </c>
      <c r="N14" t="s">
        <v>5125</v>
      </c>
      <c r="O14">
        <v>26000</v>
      </c>
      <c r="P14" t="s">
        <v>5126</v>
      </c>
      <c r="Q14" t="s">
        <v>5059</v>
      </c>
      <c r="R14">
        <v>10</v>
      </c>
    </row>
    <row r="15" spans="1:18" hidden="1" x14ac:dyDescent="0.3">
      <c r="A15" s="7" t="s">
        <v>1483</v>
      </c>
      <c r="B15" t="s">
        <v>1</v>
      </c>
      <c r="C15">
        <v>44.18</v>
      </c>
      <c r="D15" t="s">
        <v>133</v>
      </c>
      <c r="E15" t="s">
        <v>66</v>
      </c>
      <c r="F15" t="s">
        <v>1484</v>
      </c>
      <c r="G15" t="s">
        <v>195</v>
      </c>
      <c r="H15" t="s">
        <v>5323</v>
      </c>
      <c r="I15" t="s">
        <v>5332</v>
      </c>
      <c r="J15">
        <v>4</v>
      </c>
      <c r="K15">
        <v>2</v>
      </c>
      <c r="L15">
        <v>2</v>
      </c>
      <c r="M15" t="s">
        <v>1484</v>
      </c>
      <c r="N15" t="s">
        <v>4880</v>
      </c>
      <c r="O15">
        <v>39000</v>
      </c>
      <c r="P15" t="s">
        <v>5062</v>
      </c>
      <c r="Q15" t="s">
        <v>5059</v>
      </c>
      <c r="R15">
        <v>20</v>
      </c>
    </row>
    <row r="16" spans="1:18" hidden="1" x14ac:dyDescent="0.3">
      <c r="A16" s="7" t="s">
        <v>1485</v>
      </c>
      <c r="B16" t="s">
        <v>1</v>
      </c>
      <c r="C16">
        <v>35.72</v>
      </c>
      <c r="D16" t="s">
        <v>60</v>
      </c>
      <c r="E16" t="s">
        <v>53</v>
      </c>
      <c r="F16" t="s">
        <v>1486</v>
      </c>
      <c r="G16" t="s">
        <v>245</v>
      </c>
      <c r="H16" t="s">
        <v>5335</v>
      </c>
      <c r="I16" t="s">
        <v>5326</v>
      </c>
      <c r="J16">
        <v>3</v>
      </c>
      <c r="K16">
        <v>2</v>
      </c>
      <c r="L16">
        <v>2</v>
      </c>
      <c r="M16" t="s">
        <v>1486</v>
      </c>
      <c r="N16" t="s">
        <v>4880</v>
      </c>
      <c r="O16">
        <v>23000</v>
      </c>
      <c r="P16" t="s">
        <v>5062</v>
      </c>
      <c r="Q16" t="s">
        <v>5059</v>
      </c>
      <c r="R16">
        <v>10</v>
      </c>
    </row>
    <row r="17" spans="1:18" hidden="1" x14ac:dyDescent="0.3">
      <c r="A17" s="7" t="s">
        <v>4178</v>
      </c>
      <c r="B17" t="s">
        <v>1</v>
      </c>
      <c r="C17">
        <v>12.79</v>
      </c>
      <c r="D17" t="s">
        <v>82</v>
      </c>
      <c r="E17" t="s">
        <v>56</v>
      </c>
      <c r="F17" t="s">
        <v>4179</v>
      </c>
      <c r="G17" t="s">
        <v>967</v>
      </c>
      <c r="H17" t="s">
        <v>5335</v>
      </c>
      <c r="I17" t="s">
        <v>5324</v>
      </c>
      <c r="J17">
        <v>1</v>
      </c>
      <c r="K17">
        <v>1</v>
      </c>
      <c r="L17">
        <v>1</v>
      </c>
      <c r="M17" t="s">
        <v>5248</v>
      </c>
      <c r="N17" t="s">
        <v>5123</v>
      </c>
      <c r="O17">
        <v>10000</v>
      </c>
      <c r="P17" t="s">
        <v>5124</v>
      </c>
      <c r="Q17" t="s">
        <v>5060</v>
      </c>
      <c r="R17">
        <v>20</v>
      </c>
    </row>
    <row r="18" spans="1:18" hidden="1" x14ac:dyDescent="0.3">
      <c r="A18" s="7" t="s">
        <v>1489</v>
      </c>
      <c r="B18" t="s">
        <v>1</v>
      </c>
      <c r="C18">
        <v>44.87</v>
      </c>
      <c r="D18" t="s">
        <v>129</v>
      </c>
      <c r="E18" t="s">
        <v>53</v>
      </c>
      <c r="F18" t="s">
        <v>1490</v>
      </c>
      <c r="G18" t="s">
        <v>243</v>
      </c>
      <c r="H18" t="s">
        <v>5336</v>
      </c>
      <c r="I18" t="s">
        <v>5324</v>
      </c>
      <c r="J18">
        <v>3</v>
      </c>
      <c r="K18">
        <v>2</v>
      </c>
      <c r="L18">
        <v>2</v>
      </c>
      <c r="M18" t="s">
        <v>1490</v>
      </c>
      <c r="N18" t="s">
        <v>4877</v>
      </c>
      <c r="O18">
        <v>30000</v>
      </c>
      <c r="P18" t="s">
        <v>5062</v>
      </c>
      <c r="Q18" t="s">
        <v>5059</v>
      </c>
      <c r="R18">
        <v>20</v>
      </c>
    </row>
    <row r="19" spans="1:18" hidden="1" x14ac:dyDescent="0.3">
      <c r="A19" s="7" t="s">
        <v>1602</v>
      </c>
      <c r="B19" t="s">
        <v>1</v>
      </c>
      <c r="C19">
        <v>9.08</v>
      </c>
      <c r="D19" t="s">
        <v>1603</v>
      </c>
      <c r="E19" t="s">
        <v>56</v>
      </c>
      <c r="F19" t="s">
        <v>1604</v>
      </c>
      <c r="G19" t="s">
        <v>768</v>
      </c>
      <c r="H19" t="s">
        <v>5342</v>
      </c>
      <c r="I19" t="s">
        <v>5339</v>
      </c>
      <c r="J19">
        <v>1</v>
      </c>
      <c r="K19">
        <v>1</v>
      </c>
      <c r="L19">
        <v>1</v>
      </c>
      <c r="M19" t="s">
        <v>1604</v>
      </c>
      <c r="N19" t="s">
        <v>5123</v>
      </c>
      <c r="O19">
        <v>11000</v>
      </c>
      <c r="P19" t="s">
        <v>5124</v>
      </c>
      <c r="Q19" t="s">
        <v>5060</v>
      </c>
      <c r="R19">
        <v>30</v>
      </c>
    </row>
    <row r="20" spans="1:18" hidden="1" x14ac:dyDescent="0.3">
      <c r="A20" s="7" t="s">
        <v>2448</v>
      </c>
      <c r="B20" t="s">
        <v>1</v>
      </c>
      <c r="C20">
        <v>15.92</v>
      </c>
      <c r="D20" t="s">
        <v>942</v>
      </c>
      <c r="E20" t="s">
        <v>141</v>
      </c>
      <c r="F20" t="s">
        <v>2449</v>
      </c>
      <c r="G20" t="s">
        <v>768</v>
      </c>
      <c r="H20" t="s">
        <v>5322</v>
      </c>
      <c r="I20" t="s">
        <v>5322</v>
      </c>
      <c r="J20">
        <v>2</v>
      </c>
      <c r="K20">
        <v>1</v>
      </c>
      <c r="L20">
        <v>1</v>
      </c>
      <c r="M20" t="s">
        <v>2449</v>
      </c>
      <c r="N20" t="s">
        <v>5123</v>
      </c>
      <c r="O20">
        <v>11000</v>
      </c>
      <c r="P20" t="s">
        <v>5124</v>
      </c>
      <c r="Q20" t="s">
        <v>5061</v>
      </c>
      <c r="R20">
        <v>10</v>
      </c>
    </row>
    <row r="21" spans="1:18" hidden="1" x14ac:dyDescent="0.3">
      <c r="A21" s="7" t="s">
        <v>2796</v>
      </c>
      <c r="B21" t="s">
        <v>1</v>
      </c>
      <c r="C21">
        <v>11.37</v>
      </c>
      <c r="D21" t="s">
        <v>652</v>
      </c>
      <c r="E21" t="s">
        <v>56</v>
      </c>
      <c r="F21" t="s">
        <v>2797</v>
      </c>
      <c r="G21" t="s">
        <v>768</v>
      </c>
      <c r="H21" t="s">
        <v>5328</v>
      </c>
      <c r="I21" t="s">
        <v>5324</v>
      </c>
      <c r="J21">
        <v>1</v>
      </c>
      <c r="K21">
        <v>1</v>
      </c>
      <c r="L21">
        <v>1</v>
      </c>
      <c r="M21" t="s">
        <v>2797</v>
      </c>
      <c r="N21" t="s">
        <v>5123</v>
      </c>
      <c r="O21">
        <v>11000</v>
      </c>
      <c r="P21" t="s">
        <v>5124</v>
      </c>
      <c r="Q21" t="s">
        <v>5060</v>
      </c>
      <c r="R21">
        <v>20</v>
      </c>
    </row>
    <row r="22" spans="1:18" hidden="1" x14ac:dyDescent="0.3">
      <c r="A22" s="7" t="s">
        <v>1498</v>
      </c>
      <c r="B22" t="s">
        <v>1</v>
      </c>
      <c r="C22">
        <v>41.87</v>
      </c>
      <c r="D22" t="s">
        <v>1499</v>
      </c>
      <c r="E22" t="s">
        <v>53</v>
      </c>
      <c r="F22" t="s">
        <v>1500</v>
      </c>
      <c r="G22" t="s">
        <v>245</v>
      </c>
      <c r="H22" t="s">
        <v>5339</v>
      </c>
      <c r="I22" t="s">
        <v>5340</v>
      </c>
      <c r="J22">
        <v>3</v>
      </c>
      <c r="K22">
        <v>2</v>
      </c>
      <c r="L22">
        <v>2</v>
      </c>
      <c r="M22" t="s">
        <v>1500</v>
      </c>
      <c r="N22" t="s">
        <v>4878</v>
      </c>
      <c r="O22">
        <v>23000</v>
      </c>
      <c r="P22" t="s">
        <v>5126</v>
      </c>
      <c r="Q22" t="s">
        <v>5059</v>
      </c>
      <c r="R22">
        <v>30</v>
      </c>
    </row>
    <row r="23" spans="1:18" hidden="1" x14ac:dyDescent="0.3">
      <c r="A23" s="7" t="s">
        <v>3992</v>
      </c>
      <c r="B23" t="s">
        <v>1</v>
      </c>
      <c r="C23">
        <v>8.0399999999999991</v>
      </c>
      <c r="D23" t="s">
        <v>699</v>
      </c>
      <c r="E23" t="s">
        <v>56</v>
      </c>
      <c r="F23" t="s">
        <v>1604</v>
      </c>
      <c r="G23" t="s">
        <v>768</v>
      </c>
      <c r="H23" t="s">
        <v>5326</v>
      </c>
      <c r="I23" t="s">
        <v>5339</v>
      </c>
      <c r="J23">
        <v>1</v>
      </c>
      <c r="K23">
        <v>1</v>
      </c>
      <c r="L23">
        <v>1</v>
      </c>
      <c r="M23" t="s">
        <v>1604</v>
      </c>
      <c r="N23" t="s">
        <v>5123</v>
      </c>
      <c r="O23">
        <v>11000</v>
      </c>
      <c r="P23" t="s">
        <v>5124</v>
      </c>
      <c r="Q23" t="s">
        <v>5060</v>
      </c>
      <c r="R23">
        <v>30</v>
      </c>
    </row>
    <row r="24" spans="1:18" hidden="1" x14ac:dyDescent="0.3">
      <c r="A24" s="7" t="s">
        <v>1503</v>
      </c>
      <c r="B24" t="s">
        <v>1</v>
      </c>
      <c r="C24">
        <v>51.44</v>
      </c>
      <c r="D24" t="s">
        <v>1504</v>
      </c>
      <c r="E24" t="s">
        <v>71</v>
      </c>
      <c r="F24" t="s">
        <v>1505</v>
      </c>
      <c r="G24" t="s">
        <v>89</v>
      </c>
      <c r="H24" t="s">
        <v>5332</v>
      </c>
      <c r="I24" t="s">
        <v>5339</v>
      </c>
      <c r="J24">
        <v>2</v>
      </c>
      <c r="K24">
        <v>2</v>
      </c>
      <c r="L24">
        <v>2</v>
      </c>
      <c r="M24" t="s">
        <v>1505</v>
      </c>
      <c r="N24" t="s">
        <v>4882</v>
      </c>
      <c r="O24">
        <v>28000</v>
      </c>
      <c r="P24" t="s">
        <v>5062</v>
      </c>
      <c r="Q24" t="s">
        <v>5059</v>
      </c>
      <c r="R24">
        <v>30</v>
      </c>
    </row>
    <row r="25" spans="1:18" hidden="1" x14ac:dyDescent="0.3">
      <c r="A25" s="7" t="s">
        <v>2433</v>
      </c>
      <c r="B25" t="s">
        <v>1</v>
      </c>
      <c r="C25">
        <v>9.58</v>
      </c>
      <c r="D25" t="s">
        <v>2148</v>
      </c>
      <c r="E25" t="s">
        <v>56</v>
      </c>
      <c r="F25" t="s">
        <v>2210</v>
      </c>
      <c r="G25" t="s">
        <v>2434</v>
      </c>
      <c r="H25" t="s">
        <v>5336</v>
      </c>
      <c r="I25" t="s">
        <v>5330</v>
      </c>
      <c r="J25">
        <v>1</v>
      </c>
      <c r="K25">
        <v>1</v>
      </c>
      <c r="L25">
        <v>1</v>
      </c>
      <c r="M25" t="s">
        <v>2210</v>
      </c>
      <c r="N25" t="s">
        <v>5123</v>
      </c>
      <c r="O25">
        <v>11400</v>
      </c>
      <c r="P25" t="s">
        <v>5124</v>
      </c>
      <c r="Q25" t="s">
        <v>5060</v>
      </c>
      <c r="R25">
        <v>20</v>
      </c>
    </row>
    <row r="26" spans="1:18" hidden="1" x14ac:dyDescent="0.3">
      <c r="A26" s="7" t="s">
        <v>1563</v>
      </c>
      <c r="B26" t="s">
        <v>1</v>
      </c>
      <c r="C26">
        <v>5.7</v>
      </c>
      <c r="D26" t="s">
        <v>220</v>
      </c>
      <c r="E26" t="s">
        <v>56</v>
      </c>
      <c r="F26" t="s">
        <v>1564</v>
      </c>
      <c r="G26" t="s">
        <v>20</v>
      </c>
      <c r="H26" t="s">
        <v>5322</v>
      </c>
      <c r="I26" t="s">
        <v>5335</v>
      </c>
      <c r="J26">
        <v>1</v>
      </c>
      <c r="K26">
        <v>1</v>
      </c>
      <c r="L26">
        <v>1</v>
      </c>
      <c r="M26" t="s">
        <v>1564</v>
      </c>
      <c r="N26" t="s">
        <v>5123</v>
      </c>
      <c r="O26">
        <v>12000</v>
      </c>
      <c r="P26" t="s">
        <v>5124</v>
      </c>
      <c r="Q26" t="s">
        <v>5060</v>
      </c>
      <c r="R26">
        <v>10</v>
      </c>
    </row>
    <row r="27" spans="1:18" x14ac:dyDescent="0.3">
      <c r="A27" s="7" t="s">
        <v>334</v>
      </c>
      <c r="B27" t="s">
        <v>1</v>
      </c>
      <c r="C27">
        <v>8.5</v>
      </c>
      <c r="D27" t="s">
        <v>88</v>
      </c>
      <c r="E27" t="s">
        <v>56</v>
      </c>
      <c r="F27" t="s">
        <v>328</v>
      </c>
      <c r="G27" t="s">
        <v>335</v>
      </c>
      <c r="H27" t="s">
        <v>5322</v>
      </c>
      <c r="I27" t="s">
        <v>5326</v>
      </c>
      <c r="J27">
        <v>1</v>
      </c>
      <c r="K27">
        <v>1</v>
      </c>
      <c r="L27">
        <v>1</v>
      </c>
      <c r="M27" t="s">
        <v>328</v>
      </c>
      <c r="N27" t="s">
        <v>5063</v>
      </c>
      <c r="O27">
        <v>13500</v>
      </c>
      <c r="P27" t="s">
        <v>5062</v>
      </c>
      <c r="Q27" t="s">
        <v>5060</v>
      </c>
      <c r="R27">
        <v>10</v>
      </c>
    </row>
    <row r="28" spans="1:18" hidden="1" x14ac:dyDescent="0.3">
      <c r="A28" s="7" t="s">
        <v>1510</v>
      </c>
      <c r="B28" t="s">
        <v>1</v>
      </c>
      <c r="C28">
        <v>31.74</v>
      </c>
      <c r="D28" t="s">
        <v>284</v>
      </c>
      <c r="E28" t="s">
        <v>1511</v>
      </c>
      <c r="F28" t="s">
        <v>1512</v>
      </c>
      <c r="G28" t="s">
        <v>29</v>
      </c>
      <c r="H28" t="s">
        <v>5329</v>
      </c>
      <c r="I28" t="s">
        <v>5322</v>
      </c>
      <c r="J28">
        <v>5</v>
      </c>
      <c r="K28">
        <v>6</v>
      </c>
      <c r="L28">
        <v>3</v>
      </c>
      <c r="M28" t="s">
        <v>1512</v>
      </c>
      <c r="N28" t="s">
        <v>5125</v>
      </c>
      <c r="O28">
        <v>25000</v>
      </c>
      <c r="P28" t="s">
        <v>5126</v>
      </c>
      <c r="Q28" t="s">
        <v>5059</v>
      </c>
      <c r="R28">
        <v>10</v>
      </c>
    </row>
    <row r="29" spans="1:18" hidden="1" x14ac:dyDescent="0.3">
      <c r="A29" s="7" t="s">
        <v>1326</v>
      </c>
      <c r="B29" t="s">
        <v>1</v>
      </c>
      <c r="C29">
        <v>4.2699999999999996</v>
      </c>
      <c r="D29" t="s">
        <v>64</v>
      </c>
      <c r="E29" t="s">
        <v>640</v>
      </c>
      <c r="F29" t="s">
        <v>530</v>
      </c>
      <c r="G29" t="s">
        <v>335</v>
      </c>
      <c r="H29" t="s">
        <v>5346</v>
      </c>
      <c r="I29" t="s">
        <v>5335</v>
      </c>
      <c r="J29">
        <v>3</v>
      </c>
      <c r="K29">
        <v>2</v>
      </c>
      <c r="L29">
        <v>3</v>
      </c>
      <c r="M29" t="s">
        <v>530</v>
      </c>
      <c r="N29" t="s">
        <v>5063</v>
      </c>
      <c r="O29">
        <v>13500</v>
      </c>
      <c r="P29" t="s">
        <v>5062</v>
      </c>
      <c r="Q29" t="s">
        <v>5060</v>
      </c>
      <c r="R29">
        <v>10</v>
      </c>
    </row>
    <row r="30" spans="1:18" hidden="1" x14ac:dyDescent="0.3">
      <c r="A30" s="7" t="s">
        <v>1565</v>
      </c>
      <c r="B30" t="s">
        <v>1</v>
      </c>
      <c r="C30">
        <v>5.7</v>
      </c>
      <c r="D30" t="s">
        <v>220</v>
      </c>
      <c r="E30" t="s">
        <v>56</v>
      </c>
      <c r="F30" t="s">
        <v>1564</v>
      </c>
      <c r="G30" t="s">
        <v>20</v>
      </c>
      <c r="H30" t="s">
        <v>5322</v>
      </c>
      <c r="I30" t="s">
        <v>5335</v>
      </c>
      <c r="J30">
        <v>1</v>
      </c>
      <c r="K30">
        <v>1</v>
      </c>
      <c r="L30">
        <v>1</v>
      </c>
      <c r="M30" t="s">
        <v>1564</v>
      </c>
      <c r="N30" t="s">
        <v>5123</v>
      </c>
      <c r="O30">
        <v>12000</v>
      </c>
      <c r="P30" t="s">
        <v>5124</v>
      </c>
      <c r="Q30" t="s">
        <v>5060</v>
      </c>
      <c r="R30">
        <v>10</v>
      </c>
    </row>
    <row r="31" spans="1:18" hidden="1" x14ac:dyDescent="0.3">
      <c r="A31" s="7" t="s">
        <v>1517</v>
      </c>
      <c r="B31" t="s">
        <v>1</v>
      </c>
      <c r="C31">
        <v>14.09</v>
      </c>
      <c r="D31" t="s">
        <v>1317</v>
      </c>
      <c r="E31" t="s">
        <v>56</v>
      </c>
      <c r="F31" t="s">
        <v>1518</v>
      </c>
      <c r="G31" t="s">
        <v>967</v>
      </c>
      <c r="H31" t="s">
        <v>5338</v>
      </c>
      <c r="I31" t="s">
        <v>5341</v>
      </c>
      <c r="J31">
        <v>1</v>
      </c>
      <c r="K31">
        <v>1</v>
      </c>
      <c r="L31">
        <v>1</v>
      </c>
      <c r="M31" t="s">
        <v>1518</v>
      </c>
      <c r="N31" t="s">
        <v>4878</v>
      </c>
      <c r="O31">
        <v>10000</v>
      </c>
      <c r="P31" t="s">
        <v>5126</v>
      </c>
      <c r="Q31" t="s">
        <v>5060</v>
      </c>
      <c r="R31">
        <v>20</v>
      </c>
    </row>
    <row r="32" spans="1:18" hidden="1" x14ac:dyDescent="0.3">
      <c r="A32" s="7" t="s">
        <v>1519</v>
      </c>
      <c r="B32" t="s">
        <v>1</v>
      </c>
      <c r="C32">
        <v>7.99</v>
      </c>
      <c r="D32" t="s">
        <v>1520</v>
      </c>
      <c r="E32" t="s">
        <v>59</v>
      </c>
      <c r="F32" t="s">
        <v>1521</v>
      </c>
      <c r="G32" t="s">
        <v>251</v>
      </c>
      <c r="H32" t="s">
        <v>5323</v>
      </c>
      <c r="I32" t="s">
        <v>5343</v>
      </c>
      <c r="J32">
        <v>1</v>
      </c>
      <c r="K32" t="s">
        <v>5501</v>
      </c>
      <c r="L32">
        <v>1</v>
      </c>
      <c r="M32" t="s">
        <v>5127</v>
      </c>
      <c r="N32" t="s">
        <v>5123</v>
      </c>
      <c r="O32">
        <v>8500</v>
      </c>
      <c r="P32" t="s">
        <v>5124</v>
      </c>
      <c r="Q32" t="s">
        <v>5060</v>
      </c>
      <c r="R32">
        <v>20</v>
      </c>
    </row>
    <row r="33" spans="1:18" hidden="1" x14ac:dyDescent="0.3">
      <c r="A33" s="7" t="s">
        <v>1566</v>
      </c>
      <c r="B33" t="s">
        <v>1</v>
      </c>
      <c r="C33">
        <v>5.7</v>
      </c>
      <c r="D33" t="s">
        <v>220</v>
      </c>
      <c r="E33" t="s">
        <v>56</v>
      </c>
      <c r="F33" t="s">
        <v>1564</v>
      </c>
      <c r="G33" t="s">
        <v>20</v>
      </c>
      <c r="H33" t="s">
        <v>5322</v>
      </c>
      <c r="I33" t="s">
        <v>5335</v>
      </c>
      <c r="J33">
        <v>1</v>
      </c>
      <c r="K33">
        <v>1</v>
      </c>
      <c r="L33">
        <v>1</v>
      </c>
      <c r="M33" t="s">
        <v>1564</v>
      </c>
      <c r="N33" t="s">
        <v>5123</v>
      </c>
      <c r="O33">
        <v>12000</v>
      </c>
      <c r="P33" t="s">
        <v>5124</v>
      </c>
      <c r="Q33" t="s">
        <v>5060</v>
      </c>
      <c r="R33">
        <v>10</v>
      </c>
    </row>
    <row r="34" spans="1:18" hidden="1" x14ac:dyDescent="0.3">
      <c r="A34" s="7" t="s">
        <v>1567</v>
      </c>
      <c r="B34" t="s">
        <v>1</v>
      </c>
      <c r="C34">
        <v>5.7</v>
      </c>
      <c r="D34" t="s">
        <v>65</v>
      </c>
      <c r="E34" t="s">
        <v>56</v>
      </c>
      <c r="F34" t="s">
        <v>1564</v>
      </c>
      <c r="G34" t="s">
        <v>20</v>
      </c>
      <c r="H34" t="s">
        <v>5335</v>
      </c>
      <c r="I34" t="s">
        <v>5335</v>
      </c>
      <c r="J34">
        <v>1</v>
      </c>
      <c r="K34">
        <v>1</v>
      </c>
      <c r="L34">
        <v>1</v>
      </c>
      <c r="M34" t="s">
        <v>1564</v>
      </c>
      <c r="N34" t="s">
        <v>5123</v>
      </c>
      <c r="O34">
        <v>12000</v>
      </c>
      <c r="P34" t="s">
        <v>5124</v>
      </c>
      <c r="Q34" t="s">
        <v>5060</v>
      </c>
      <c r="R34">
        <v>10</v>
      </c>
    </row>
    <row r="35" spans="1:18" x14ac:dyDescent="0.3">
      <c r="A35" s="7" t="s">
        <v>1090</v>
      </c>
      <c r="B35" t="s">
        <v>1</v>
      </c>
      <c r="C35">
        <v>5</v>
      </c>
      <c r="D35" t="s">
        <v>65</v>
      </c>
      <c r="E35" t="s">
        <v>56</v>
      </c>
      <c r="F35" t="s">
        <v>718</v>
      </c>
      <c r="G35" t="s">
        <v>335</v>
      </c>
      <c r="H35" t="s">
        <v>5335</v>
      </c>
      <c r="I35" t="s">
        <v>5335</v>
      </c>
      <c r="J35">
        <v>1</v>
      </c>
      <c r="K35">
        <v>1</v>
      </c>
      <c r="L35">
        <v>1</v>
      </c>
      <c r="M35" t="s">
        <v>718</v>
      </c>
      <c r="N35" t="s">
        <v>5063</v>
      </c>
      <c r="O35">
        <v>13500</v>
      </c>
      <c r="P35" t="s">
        <v>5062</v>
      </c>
      <c r="Q35" t="s">
        <v>5060</v>
      </c>
      <c r="R35">
        <v>10</v>
      </c>
    </row>
    <row r="36" spans="1:18" hidden="1" x14ac:dyDescent="0.3">
      <c r="A36" s="7" t="s">
        <v>1527</v>
      </c>
      <c r="B36" t="s">
        <v>1</v>
      </c>
      <c r="C36">
        <v>87.09</v>
      </c>
      <c r="D36" t="s">
        <v>344</v>
      </c>
      <c r="E36" t="s">
        <v>1528</v>
      </c>
      <c r="F36" t="s">
        <v>1529</v>
      </c>
      <c r="G36" t="s">
        <v>143</v>
      </c>
      <c r="H36" t="s">
        <v>5337</v>
      </c>
      <c r="I36" t="s">
        <v>5334</v>
      </c>
      <c r="J36">
        <v>4</v>
      </c>
      <c r="K36">
        <v>2</v>
      </c>
      <c r="L36">
        <v>5</v>
      </c>
      <c r="M36" t="s">
        <v>1529</v>
      </c>
      <c r="N36" t="s">
        <v>4883</v>
      </c>
      <c r="O36">
        <v>36000</v>
      </c>
      <c r="P36" t="s">
        <v>5124</v>
      </c>
      <c r="Q36" t="s">
        <v>5059</v>
      </c>
      <c r="R36">
        <v>10</v>
      </c>
    </row>
    <row r="37" spans="1:18" hidden="1" x14ac:dyDescent="0.3">
      <c r="A37" s="7" t="s">
        <v>4962</v>
      </c>
      <c r="B37" t="s">
        <v>1</v>
      </c>
      <c r="C37">
        <v>56.47</v>
      </c>
      <c r="D37" t="s">
        <v>147</v>
      </c>
      <c r="E37" t="s">
        <v>66</v>
      </c>
      <c r="F37" t="s">
        <v>4963</v>
      </c>
      <c r="G37" t="s">
        <v>243</v>
      </c>
      <c r="H37" t="s">
        <v>5348</v>
      </c>
      <c r="I37" t="s">
        <v>5325</v>
      </c>
      <c r="J37">
        <v>4</v>
      </c>
      <c r="K37">
        <v>2</v>
      </c>
      <c r="L37">
        <v>2</v>
      </c>
      <c r="M37" t="s">
        <v>4963</v>
      </c>
      <c r="N37" t="s">
        <v>4878</v>
      </c>
      <c r="O37">
        <v>30000</v>
      </c>
      <c r="P37" t="s">
        <v>5126</v>
      </c>
      <c r="Q37" t="s">
        <v>5059</v>
      </c>
      <c r="R37">
        <v>20</v>
      </c>
    </row>
    <row r="38" spans="1:18" hidden="1" x14ac:dyDescent="0.3">
      <c r="A38" s="7" t="s">
        <v>1532</v>
      </c>
      <c r="B38" t="s">
        <v>1</v>
      </c>
      <c r="C38">
        <v>4.5999999999999996</v>
      </c>
      <c r="D38" t="s">
        <v>63</v>
      </c>
      <c r="E38" t="s">
        <v>59</v>
      </c>
      <c r="F38" t="s">
        <v>1533</v>
      </c>
      <c r="G38" t="s">
        <v>661</v>
      </c>
      <c r="H38" t="s">
        <v>5326</v>
      </c>
      <c r="I38" t="s">
        <v>5326</v>
      </c>
      <c r="J38">
        <v>1</v>
      </c>
      <c r="K38" t="s">
        <v>5501</v>
      </c>
      <c r="L38">
        <v>1</v>
      </c>
      <c r="M38" t="s">
        <v>1533</v>
      </c>
      <c r="N38" t="s">
        <v>5123</v>
      </c>
      <c r="O38">
        <v>6500</v>
      </c>
      <c r="P38" t="s">
        <v>5124</v>
      </c>
      <c r="Q38" t="s">
        <v>5060</v>
      </c>
      <c r="R38">
        <v>10</v>
      </c>
    </row>
    <row r="39" spans="1:18" hidden="1" x14ac:dyDescent="0.3">
      <c r="A39" s="7" t="s">
        <v>1568</v>
      </c>
      <c r="B39" t="s">
        <v>1</v>
      </c>
      <c r="C39">
        <v>5.7</v>
      </c>
      <c r="D39" t="s">
        <v>65</v>
      </c>
      <c r="E39" t="s">
        <v>56</v>
      </c>
      <c r="F39" t="s">
        <v>1564</v>
      </c>
      <c r="G39" t="s">
        <v>20</v>
      </c>
      <c r="H39" t="s">
        <v>5335</v>
      </c>
      <c r="I39" t="s">
        <v>5335</v>
      </c>
      <c r="J39">
        <v>1</v>
      </c>
      <c r="K39">
        <v>1</v>
      </c>
      <c r="L39">
        <v>1</v>
      </c>
      <c r="M39" t="s">
        <v>1564</v>
      </c>
      <c r="N39" t="s">
        <v>5123</v>
      </c>
      <c r="O39">
        <v>12000</v>
      </c>
      <c r="P39" t="s">
        <v>5124</v>
      </c>
      <c r="Q39" t="s">
        <v>5060</v>
      </c>
      <c r="R39">
        <v>10</v>
      </c>
    </row>
    <row r="40" spans="1:18" hidden="1" x14ac:dyDescent="0.3">
      <c r="A40" s="7" t="s">
        <v>1534</v>
      </c>
      <c r="B40" t="s">
        <v>1</v>
      </c>
      <c r="C40">
        <v>44.29</v>
      </c>
      <c r="D40" t="s">
        <v>1535</v>
      </c>
      <c r="E40" t="s">
        <v>53</v>
      </c>
      <c r="F40" t="s">
        <v>1536</v>
      </c>
      <c r="G40" t="s">
        <v>365</v>
      </c>
      <c r="H40" t="s">
        <v>5325</v>
      </c>
      <c r="I40" t="s">
        <v>5333</v>
      </c>
      <c r="J40">
        <v>3</v>
      </c>
      <c r="K40">
        <v>2</v>
      </c>
      <c r="L40">
        <v>2</v>
      </c>
      <c r="M40" t="s">
        <v>1536</v>
      </c>
      <c r="N40" t="s">
        <v>4881</v>
      </c>
      <c r="O40">
        <v>42000</v>
      </c>
      <c r="P40" t="s">
        <v>5062</v>
      </c>
      <c r="Q40" t="s">
        <v>5059</v>
      </c>
      <c r="R40">
        <v>30</v>
      </c>
    </row>
    <row r="41" spans="1:18" hidden="1" x14ac:dyDescent="0.3">
      <c r="A41" s="7" t="s">
        <v>1537</v>
      </c>
      <c r="B41" t="s">
        <v>1</v>
      </c>
      <c r="C41">
        <v>37.49</v>
      </c>
      <c r="D41" t="s">
        <v>95</v>
      </c>
      <c r="E41" t="s">
        <v>51</v>
      </c>
      <c r="F41" t="s">
        <v>1538</v>
      </c>
      <c r="G41" t="s">
        <v>18</v>
      </c>
      <c r="H41" t="s">
        <v>5327</v>
      </c>
      <c r="I41" t="s">
        <v>5325</v>
      </c>
      <c r="J41">
        <v>2</v>
      </c>
      <c r="K41">
        <v>2</v>
      </c>
      <c r="L41">
        <v>2</v>
      </c>
      <c r="M41" t="s">
        <v>1538</v>
      </c>
      <c r="N41" t="s">
        <v>4878</v>
      </c>
      <c r="O41">
        <v>22000</v>
      </c>
      <c r="P41" t="s">
        <v>5126</v>
      </c>
      <c r="Q41" t="s">
        <v>5059</v>
      </c>
      <c r="R41">
        <v>20</v>
      </c>
    </row>
    <row r="42" spans="1:18" x14ac:dyDescent="0.3">
      <c r="A42" s="7" t="s">
        <v>671</v>
      </c>
      <c r="B42" t="s">
        <v>1</v>
      </c>
      <c r="C42">
        <v>4</v>
      </c>
      <c r="D42" t="s">
        <v>64</v>
      </c>
      <c r="E42" t="s">
        <v>56</v>
      </c>
      <c r="F42" t="s">
        <v>672</v>
      </c>
      <c r="G42" t="s">
        <v>650</v>
      </c>
      <c r="H42" t="s">
        <v>5346</v>
      </c>
      <c r="I42" t="s">
        <v>5335</v>
      </c>
      <c r="J42">
        <v>1</v>
      </c>
      <c r="K42">
        <v>1</v>
      </c>
      <c r="L42">
        <v>1</v>
      </c>
      <c r="M42" t="s">
        <v>672</v>
      </c>
      <c r="N42" t="s">
        <v>5063</v>
      </c>
      <c r="O42">
        <v>14000</v>
      </c>
      <c r="P42" t="s">
        <v>5062</v>
      </c>
      <c r="Q42" t="s">
        <v>5060</v>
      </c>
      <c r="R42">
        <v>10</v>
      </c>
    </row>
    <row r="43" spans="1:18" hidden="1" x14ac:dyDescent="0.3">
      <c r="A43" s="7" t="s">
        <v>4901</v>
      </c>
      <c r="B43" t="s">
        <v>1</v>
      </c>
      <c r="C43">
        <v>32.72</v>
      </c>
      <c r="D43" t="s">
        <v>336</v>
      </c>
      <c r="E43" t="s">
        <v>61</v>
      </c>
      <c r="F43" t="s">
        <v>1744</v>
      </c>
      <c r="G43" t="s">
        <v>89</v>
      </c>
      <c r="H43" t="s">
        <v>5322</v>
      </c>
      <c r="I43" t="s">
        <v>5343</v>
      </c>
      <c r="J43">
        <v>2</v>
      </c>
      <c r="K43">
        <v>2</v>
      </c>
      <c r="L43">
        <v>1</v>
      </c>
      <c r="M43" t="s">
        <v>1744</v>
      </c>
      <c r="N43" t="s">
        <v>4880</v>
      </c>
      <c r="O43">
        <v>28000</v>
      </c>
      <c r="P43" t="s">
        <v>5062</v>
      </c>
      <c r="Q43" t="s">
        <v>5059</v>
      </c>
      <c r="R43">
        <v>20</v>
      </c>
    </row>
    <row r="44" spans="1:18" hidden="1" x14ac:dyDescent="0.3">
      <c r="A44" s="7" t="s">
        <v>1585</v>
      </c>
      <c r="B44" t="s">
        <v>1</v>
      </c>
      <c r="C44">
        <v>10.31</v>
      </c>
      <c r="D44" t="s">
        <v>1379</v>
      </c>
      <c r="E44" t="s">
        <v>1147</v>
      </c>
      <c r="F44" t="s">
        <v>1586</v>
      </c>
      <c r="G44" t="s">
        <v>20</v>
      </c>
      <c r="H44" t="s">
        <v>5336</v>
      </c>
      <c r="I44" t="s">
        <v>5343</v>
      </c>
      <c r="J44">
        <v>2</v>
      </c>
      <c r="K44">
        <v>1</v>
      </c>
      <c r="L44">
        <v>2</v>
      </c>
      <c r="M44" t="s">
        <v>1586</v>
      </c>
      <c r="N44" t="s">
        <v>5123</v>
      </c>
      <c r="O44">
        <v>12000</v>
      </c>
      <c r="P44" t="s">
        <v>5124</v>
      </c>
      <c r="Q44" t="s">
        <v>5060</v>
      </c>
      <c r="R44">
        <v>20</v>
      </c>
    </row>
    <row r="45" spans="1:18" hidden="1" x14ac:dyDescent="0.3">
      <c r="A45" s="7" t="s">
        <v>2948</v>
      </c>
      <c r="B45" t="s">
        <v>1</v>
      </c>
      <c r="C45">
        <v>16.8</v>
      </c>
      <c r="D45" t="s">
        <v>1640</v>
      </c>
      <c r="E45" t="s">
        <v>141</v>
      </c>
      <c r="F45" t="s">
        <v>2949</v>
      </c>
      <c r="G45" t="s">
        <v>20</v>
      </c>
      <c r="H45" t="s">
        <v>5346</v>
      </c>
      <c r="I45" t="s">
        <v>5346</v>
      </c>
      <c r="J45">
        <v>2</v>
      </c>
      <c r="K45">
        <v>1</v>
      </c>
      <c r="L45">
        <v>1</v>
      </c>
      <c r="M45" t="s">
        <v>2949</v>
      </c>
      <c r="N45" t="s">
        <v>5123</v>
      </c>
      <c r="O45">
        <v>12000</v>
      </c>
      <c r="P45" t="s">
        <v>5124</v>
      </c>
      <c r="Q45" t="s">
        <v>5061</v>
      </c>
      <c r="R45">
        <v>10</v>
      </c>
    </row>
    <row r="46" spans="1:18" x14ac:dyDescent="0.3">
      <c r="A46" s="7" t="s">
        <v>330</v>
      </c>
      <c r="B46" t="s">
        <v>1</v>
      </c>
      <c r="C46">
        <v>6.5</v>
      </c>
      <c r="D46" t="s">
        <v>88</v>
      </c>
      <c r="E46" t="s">
        <v>56</v>
      </c>
      <c r="F46" t="s">
        <v>328</v>
      </c>
      <c r="G46" t="s">
        <v>331</v>
      </c>
      <c r="H46" t="s">
        <v>5322</v>
      </c>
      <c r="I46" t="s">
        <v>5326</v>
      </c>
      <c r="J46">
        <v>1</v>
      </c>
      <c r="K46">
        <v>1</v>
      </c>
      <c r="L46">
        <v>1</v>
      </c>
      <c r="M46" t="s">
        <v>328</v>
      </c>
      <c r="N46" t="s">
        <v>5063</v>
      </c>
      <c r="O46">
        <v>15000</v>
      </c>
      <c r="P46" t="s">
        <v>5062</v>
      </c>
      <c r="Q46" t="s">
        <v>5060</v>
      </c>
      <c r="R46">
        <v>10</v>
      </c>
    </row>
    <row r="47" spans="1:18" hidden="1" x14ac:dyDescent="0.3">
      <c r="A47" s="7" t="s">
        <v>3341</v>
      </c>
      <c r="B47" t="s">
        <v>1</v>
      </c>
      <c r="C47">
        <v>20.23</v>
      </c>
      <c r="D47" t="s">
        <v>88</v>
      </c>
      <c r="E47" t="s">
        <v>79</v>
      </c>
      <c r="F47" t="s">
        <v>3342</v>
      </c>
      <c r="G47" t="s">
        <v>523</v>
      </c>
      <c r="H47" t="s">
        <v>5322</v>
      </c>
      <c r="I47" t="s">
        <v>5326</v>
      </c>
      <c r="J47">
        <v>1</v>
      </c>
      <c r="K47">
        <v>2</v>
      </c>
      <c r="L47">
        <v>1</v>
      </c>
      <c r="M47" t="s">
        <v>3342</v>
      </c>
      <c r="N47" t="s">
        <v>4877</v>
      </c>
      <c r="O47">
        <v>13000</v>
      </c>
      <c r="P47" t="s">
        <v>5062</v>
      </c>
      <c r="Q47" t="s">
        <v>5061</v>
      </c>
      <c r="R47">
        <v>10</v>
      </c>
    </row>
    <row r="48" spans="1:18" hidden="1" x14ac:dyDescent="0.3">
      <c r="A48" s="7" t="s">
        <v>1547</v>
      </c>
      <c r="B48" t="s">
        <v>1</v>
      </c>
      <c r="C48">
        <v>35.58</v>
      </c>
      <c r="D48" t="s">
        <v>88</v>
      </c>
      <c r="E48" t="s">
        <v>53</v>
      </c>
      <c r="F48" t="s">
        <v>1548</v>
      </c>
      <c r="G48" t="s">
        <v>288</v>
      </c>
      <c r="H48" t="s">
        <v>5322</v>
      </c>
      <c r="I48" t="s">
        <v>5326</v>
      </c>
      <c r="J48">
        <v>3</v>
      </c>
      <c r="K48">
        <v>2</v>
      </c>
      <c r="L48">
        <v>2</v>
      </c>
      <c r="M48" t="s">
        <v>1548</v>
      </c>
      <c r="N48" t="s">
        <v>5125</v>
      </c>
      <c r="O48">
        <v>19000</v>
      </c>
      <c r="P48" t="s">
        <v>5126</v>
      </c>
      <c r="Q48" t="s">
        <v>5059</v>
      </c>
      <c r="R48">
        <v>10</v>
      </c>
    </row>
    <row r="49" spans="1:18" hidden="1" x14ac:dyDescent="0.3">
      <c r="A49" s="7" t="s">
        <v>4864</v>
      </c>
      <c r="B49" t="s">
        <v>1</v>
      </c>
      <c r="C49">
        <v>61.86</v>
      </c>
      <c r="D49" t="s">
        <v>1266</v>
      </c>
      <c r="E49" t="s">
        <v>4865</v>
      </c>
      <c r="F49" t="s">
        <v>4866</v>
      </c>
      <c r="G49" t="s">
        <v>243</v>
      </c>
      <c r="H49" t="s">
        <v>5505</v>
      </c>
      <c r="I49" t="s">
        <v>5335</v>
      </c>
      <c r="J49">
        <v>5</v>
      </c>
      <c r="K49">
        <v>2</v>
      </c>
      <c r="L49">
        <v>4</v>
      </c>
      <c r="M49" t="s">
        <v>4866</v>
      </c>
      <c r="N49" t="s">
        <v>5125</v>
      </c>
      <c r="O49">
        <v>30000</v>
      </c>
      <c r="P49" t="s">
        <v>5126</v>
      </c>
      <c r="Q49" t="s">
        <v>5059</v>
      </c>
      <c r="R49">
        <v>10</v>
      </c>
    </row>
    <row r="50" spans="1:18" hidden="1" x14ac:dyDescent="0.3">
      <c r="A50" s="7" t="s">
        <v>3905</v>
      </c>
      <c r="B50" t="s">
        <v>1</v>
      </c>
      <c r="C50">
        <v>9.2799999999999994</v>
      </c>
      <c r="D50" t="s">
        <v>237</v>
      </c>
      <c r="E50" t="s">
        <v>443</v>
      </c>
      <c r="F50" t="s">
        <v>3906</v>
      </c>
      <c r="G50" t="s">
        <v>20</v>
      </c>
      <c r="H50" t="s">
        <v>5325</v>
      </c>
      <c r="I50" t="s">
        <v>5351</v>
      </c>
      <c r="J50">
        <v>1</v>
      </c>
      <c r="K50">
        <v>1</v>
      </c>
      <c r="L50">
        <v>1</v>
      </c>
      <c r="M50" t="s">
        <v>3906</v>
      </c>
      <c r="N50" t="s">
        <v>5123</v>
      </c>
      <c r="O50">
        <v>12000</v>
      </c>
      <c r="P50" t="s">
        <v>5124</v>
      </c>
      <c r="Q50" t="s">
        <v>5060</v>
      </c>
      <c r="R50">
        <v>20</v>
      </c>
    </row>
    <row r="51" spans="1:18" hidden="1" x14ac:dyDescent="0.3">
      <c r="A51" s="7" t="s">
        <v>1795</v>
      </c>
      <c r="B51" t="s">
        <v>1</v>
      </c>
      <c r="C51">
        <v>38.770000000000003</v>
      </c>
      <c r="D51" t="s">
        <v>284</v>
      </c>
      <c r="E51" t="s">
        <v>347</v>
      </c>
      <c r="F51" t="s">
        <v>1796</v>
      </c>
      <c r="G51" t="s">
        <v>243</v>
      </c>
      <c r="H51" t="s">
        <v>5329</v>
      </c>
      <c r="I51" t="s">
        <v>5322</v>
      </c>
      <c r="J51" t="s">
        <v>5501</v>
      </c>
      <c r="K51">
        <v>2</v>
      </c>
      <c r="L51">
        <v>1</v>
      </c>
      <c r="M51" t="s">
        <v>1796</v>
      </c>
      <c r="N51" t="s">
        <v>4878</v>
      </c>
      <c r="O51">
        <v>30000</v>
      </c>
      <c r="P51" t="s">
        <v>5126</v>
      </c>
      <c r="Q51" t="s">
        <v>5059</v>
      </c>
      <c r="R51">
        <v>10</v>
      </c>
    </row>
    <row r="52" spans="1:18" hidden="1" x14ac:dyDescent="0.3">
      <c r="A52" s="7" t="s">
        <v>4485</v>
      </c>
      <c r="B52" t="s">
        <v>1</v>
      </c>
      <c r="C52">
        <v>11.8</v>
      </c>
      <c r="D52" t="s">
        <v>4486</v>
      </c>
      <c r="E52" t="s">
        <v>56</v>
      </c>
      <c r="F52" t="s">
        <v>4487</v>
      </c>
      <c r="G52" t="s">
        <v>20</v>
      </c>
      <c r="H52" t="s">
        <v>5531</v>
      </c>
      <c r="I52" t="s">
        <v>5334</v>
      </c>
      <c r="J52">
        <v>1</v>
      </c>
      <c r="K52">
        <v>1</v>
      </c>
      <c r="L52">
        <v>1</v>
      </c>
      <c r="M52" t="s">
        <v>4487</v>
      </c>
      <c r="N52" t="s">
        <v>5123</v>
      </c>
      <c r="O52">
        <v>12000</v>
      </c>
      <c r="P52" t="s">
        <v>5124</v>
      </c>
      <c r="Q52" t="s">
        <v>5060</v>
      </c>
      <c r="R52">
        <v>10</v>
      </c>
    </row>
    <row r="53" spans="1:18" hidden="1" x14ac:dyDescent="0.3">
      <c r="A53" s="7" t="s">
        <v>1559</v>
      </c>
      <c r="B53" t="s">
        <v>1</v>
      </c>
      <c r="C53">
        <v>22.55</v>
      </c>
      <c r="D53" t="s">
        <v>771</v>
      </c>
      <c r="E53" t="s">
        <v>141</v>
      </c>
      <c r="F53" t="s">
        <v>1560</v>
      </c>
      <c r="G53" t="s">
        <v>214</v>
      </c>
      <c r="H53" t="s">
        <v>5322</v>
      </c>
      <c r="I53" t="s">
        <v>5325</v>
      </c>
      <c r="J53">
        <v>2</v>
      </c>
      <c r="K53">
        <v>1</v>
      </c>
      <c r="L53">
        <v>1</v>
      </c>
      <c r="M53" t="s">
        <v>1560</v>
      </c>
      <c r="N53" t="s">
        <v>4878</v>
      </c>
      <c r="O53">
        <v>18000</v>
      </c>
      <c r="P53" t="s">
        <v>5126</v>
      </c>
      <c r="Q53" t="s">
        <v>5061</v>
      </c>
      <c r="R53">
        <v>20</v>
      </c>
    </row>
    <row r="54" spans="1:18" hidden="1" x14ac:dyDescent="0.3">
      <c r="A54" s="7" t="s">
        <v>4768</v>
      </c>
      <c r="B54" t="s">
        <v>1</v>
      </c>
      <c r="C54">
        <v>10.25</v>
      </c>
      <c r="D54" t="s">
        <v>63</v>
      </c>
      <c r="E54" t="s">
        <v>56</v>
      </c>
      <c r="F54" t="s">
        <v>4769</v>
      </c>
      <c r="G54" t="s">
        <v>20</v>
      </c>
      <c r="H54" t="s">
        <v>5326</v>
      </c>
      <c r="I54" t="s">
        <v>5326</v>
      </c>
      <c r="J54">
        <v>1</v>
      </c>
      <c r="K54">
        <v>1</v>
      </c>
      <c r="L54">
        <v>1</v>
      </c>
      <c r="M54" t="s">
        <v>4769</v>
      </c>
      <c r="N54" t="s">
        <v>5123</v>
      </c>
      <c r="O54">
        <v>12000</v>
      </c>
      <c r="P54" t="s">
        <v>5124</v>
      </c>
      <c r="Q54" t="s">
        <v>5060</v>
      </c>
      <c r="R54">
        <v>10</v>
      </c>
    </row>
    <row r="55" spans="1:18" hidden="1" x14ac:dyDescent="0.3">
      <c r="A55" s="7" t="s">
        <v>4648</v>
      </c>
      <c r="B55" t="s">
        <v>1</v>
      </c>
      <c r="C55">
        <v>12.08</v>
      </c>
      <c r="D55" t="s">
        <v>65</v>
      </c>
      <c r="E55" t="s">
        <v>120</v>
      </c>
      <c r="F55" t="s">
        <v>2540</v>
      </c>
      <c r="G55" t="s">
        <v>2031</v>
      </c>
      <c r="H55" t="s">
        <v>5335</v>
      </c>
      <c r="I55" t="s">
        <v>5335</v>
      </c>
      <c r="J55">
        <v>1</v>
      </c>
      <c r="K55">
        <v>1</v>
      </c>
      <c r="L55">
        <v>1</v>
      </c>
      <c r="M55" t="s">
        <v>2540</v>
      </c>
      <c r="N55" t="s">
        <v>5123</v>
      </c>
      <c r="O55">
        <v>12500</v>
      </c>
      <c r="P55" t="s">
        <v>5124</v>
      </c>
      <c r="Q55" t="s">
        <v>5060</v>
      </c>
      <c r="R55">
        <v>10</v>
      </c>
    </row>
    <row r="56" spans="1:18" hidden="1" x14ac:dyDescent="0.3">
      <c r="A56" s="7" t="s">
        <v>3972</v>
      </c>
      <c r="B56" t="s">
        <v>1</v>
      </c>
      <c r="C56">
        <v>18.18</v>
      </c>
      <c r="D56" t="s">
        <v>295</v>
      </c>
      <c r="E56" t="s">
        <v>61</v>
      </c>
      <c r="F56" t="s">
        <v>3973</v>
      </c>
      <c r="G56" t="s">
        <v>523</v>
      </c>
      <c r="H56" t="s">
        <v>5334</v>
      </c>
      <c r="I56" t="s">
        <v>5326</v>
      </c>
      <c r="J56">
        <v>2</v>
      </c>
      <c r="K56">
        <v>2</v>
      </c>
      <c r="L56">
        <v>1</v>
      </c>
      <c r="M56" t="s">
        <v>3973</v>
      </c>
      <c r="N56" t="s">
        <v>5123</v>
      </c>
      <c r="O56">
        <v>13000</v>
      </c>
      <c r="P56" t="s">
        <v>5124</v>
      </c>
      <c r="Q56" t="s">
        <v>5061</v>
      </c>
      <c r="R56">
        <v>10</v>
      </c>
    </row>
    <row r="57" spans="1:18" hidden="1" x14ac:dyDescent="0.3">
      <c r="A57" s="7" t="s">
        <v>4008</v>
      </c>
      <c r="B57" t="s">
        <v>1</v>
      </c>
      <c r="C57">
        <v>8</v>
      </c>
      <c r="D57" t="s">
        <v>220</v>
      </c>
      <c r="E57" t="s">
        <v>56</v>
      </c>
      <c r="F57" t="s">
        <v>3480</v>
      </c>
      <c r="G57" t="s">
        <v>523</v>
      </c>
      <c r="H57" t="s">
        <v>5322</v>
      </c>
      <c r="I57" t="s">
        <v>5335</v>
      </c>
      <c r="J57">
        <v>1</v>
      </c>
      <c r="K57">
        <v>1</v>
      </c>
      <c r="L57">
        <v>1</v>
      </c>
      <c r="M57" t="s">
        <v>3480</v>
      </c>
      <c r="N57" t="s">
        <v>5123</v>
      </c>
      <c r="O57">
        <v>13000</v>
      </c>
      <c r="P57" t="s">
        <v>5124</v>
      </c>
      <c r="Q57" t="s">
        <v>5060</v>
      </c>
      <c r="R57">
        <v>10</v>
      </c>
    </row>
    <row r="58" spans="1:18" hidden="1" x14ac:dyDescent="0.3">
      <c r="A58" s="7" t="s">
        <v>4330</v>
      </c>
      <c r="B58" t="s">
        <v>1</v>
      </c>
      <c r="C58">
        <v>11.12</v>
      </c>
      <c r="D58" t="s">
        <v>69</v>
      </c>
      <c r="E58" t="s">
        <v>56</v>
      </c>
      <c r="F58" t="s">
        <v>2194</v>
      </c>
      <c r="G58" t="s">
        <v>523</v>
      </c>
      <c r="H58" t="s">
        <v>5348</v>
      </c>
      <c r="I58" t="s">
        <v>5324</v>
      </c>
      <c r="J58">
        <v>1</v>
      </c>
      <c r="K58">
        <v>1</v>
      </c>
      <c r="L58">
        <v>1</v>
      </c>
      <c r="M58" t="s">
        <v>2194</v>
      </c>
      <c r="N58" t="s">
        <v>5123</v>
      </c>
      <c r="O58">
        <v>13000</v>
      </c>
      <c r="P58" t="s">
        <v>5124</v>
      </c>
      <c r="Q58" t="s">
        <v>5060</v>
      </c>
      <c r="R58">
        <v>20</v>
      </c>
    </row>
    <row r="59" spans="1:18" hidden="1" x14ac:dyDescent="0.3">
      <c r="A59" s="7" t="s">
        <v>4570</v>
      </c>
      <c r="B59" t="s">
        <v>1</v>
      </c>
      <c r="C59">
        <v>32.97</v>
      </c>
      <c r="D59" t="s">
        <v>63</v>
      </c>
      <c r="E59" t="s">
        <v>66</v>
      </c>
      <c r="F59" t="s">
        <v>2836</v>
      </c>
      <c r="G59" t="s">
        <v>523</v>
      </c>
      <c r="H59" t="s">
        <v>5326</v>
      </c>
      <c r="I59" t="s">
        <v>5326</v>
      </c>
      <c r="J59">
        <v>4</v>
      </c>
      <c r="K59">
        <v>2</v>
      </c>
      <c r="L59">
        <v>2</v>
      </c>
      <c r="M59" t="s">
        <v>2836</v>
      </c>
      <c r="N59" t="s">
        <v>5123</v>
      </c>
      <c r="O59">
        <v>13000</v>
      </c>
      <c r="P59" t="s">
        <v>5124</v>
      </c>
      <c r="Q59" t="s">
        <v>5059</v>
      </c>
      <c r="R59">
        <v>10</v>
      </c>
    </row>
    <row r="60" spans="1:18" hidden="1" x14ac:dyDescent="0.3">
      <c r="A60" s="7" t="s">
        <v>1569</v>
      </c>
      <c r="B60" t="s">
        <v>1</v>
      </c>
      <c r="C60">
        <v>8.08</v>
      </c>
      <c r="D60" t="s">
        <v>317</v>
      </c>
      <c r="E60" t="s">
        <v>56</v>
      </c>
      <c r="F60" t="s">
        <v>1521</v>
      </c>
      <c r="G60" t="s">
        <v>1144</v>
      </c>
      <c r="H60" t="s">
        <v>5348</v>
      </c>
      <c r="I60" t="s">
        <v>5343</v>
      </c>
      <c r="J60">
        <v>1</v>
      </c>
      <c r="K60">
        <v>1</v>
      </c>
      <c r="L60">
        <v>1</v>
      </c>
      <c r="M60" t="s">
        <v>5127</v>
      </c>
      <c r="N60" t="s">
        <v>5123</v>
      </c>
      <c r="O60">
        <v>9000</v>
      </c>
      <c r="P60" t="s">
        <v>5124</v>
      </c>
      <c r="Q60" t="s">
        <v>5060</v>
      </c>
      <c r="R60">
        <v>20</v>
      </c>
    </row>
    <row r="61" spans="1:18" hidden="1" x14ac:dyDescent="0.3">
      <c r="A61" s="7" t="s">
        <v>2618</v>
      </c>
      <c r="B61" t="s">
        <v>1</v>
      </c>
      <c r="C61">
        <v>8</v>
      </c>
      <c r="D61" t="s">
        <v>220</v>
      </c>
      <c r="E61" t="s">
        <v>56</v>
      </c>
      <c r="F61" t="s">
        <v>5100</v>
      </c>
      <c r="G61" t="s">
        <v>5101</v>
      </c>
      <c r="H61" t="s">
        <v>5322</v>
      </c>
      <c r="I61" t="s">
        <v>5335</v>
      </c>
      <c r="J61">
        <v>1</v>
      </c>
      <c r="K61">
        <v>1</v>
      </c>
      <c r="L61">
        <v>1</v>
      </c>
      <c r="M61" t="s">
        <v>5100</v>
      </c>
      <c r="N61" t="s">
        <v>5123</v>
      </c>
      <c r="O61">
        <v>13200</v>
      </c>
      <c r="P61" t="s">
        <v>5124</v>
      </c>
      <c r="Q61" t="s">
        <v>5060</v>
      </c>
      <c r="R61">
        <v>10</v>
      </c>
    </row>
    <row r="62" spans="1:18" hidden="1" x14ac:dyDescent="0.3">
      <c r="A62" s="7" t="s">
        <v>1573</v>
      </c>
      <c r="B62" t="s">
        <v>1</v>
      </c>
      <c r="C62">
        <v>24.5</v>
      </c>
      <c r="D62" t="s">
        <v>445</v>
      </c>
      <c r="E62" t="s">
        <v>187</v>
      </c>
      <c r="F62" t="s">
        <v>1574</v>
      </c>
      <c r="G62" t="s">
        <v>29</v>
      </c>
      <c r="H62" t="s">
        <v>5334</v>
      </c>
      <c r="I62" t="s">
        <v>5335</v>
      </c>
      <c r="J62">
        <v>3</v>
      </c>
      <c r="K62">
        <v>2</v>
      </c>
      <c r="L62">
        <v>1</v>
      </c>
      <c r="M62" t="s">
        <v>1574</v>
      </c>
      <c r="N62" t="s">
        <v>4880</v>
      </c>
      <c r="O62">
        <v>25000</v>
      </c>
      <c r="P62" t="s">
        <v>5062</v>
      </c>
      <c r="Q62" t="s">
        <v>5061</v>
      </c>
      <c r="R62">
        <v>10</v>
      </c>
    </row>
    <row r="63" spans="1:18" hidden="1" x14ac:dyDescent="0.3">
      <c r="A63" s="7" t="s">
        <v>2592</v>
      </c>
      <c r="B63" t="s">
        <v>1</v>
      </c>
      <c r="C63">
        <v>15.06</v>
      </c>
      <c r="D63" t="s">
        <v>716</v>
      </c>
      <c r="E63" t="s">
        <v>56</v>
      </c>
      <c r="F63" t="s">
        <v>2593</v>
      </c>
      <c r="G63" t="s">
        <v>335</v>
      </c>
      <c r="H63" t="s">
        <v>5335</v>
      </c>
      <c r="I63" t="s">
        <v>5336</v>
      </c>
      <c r="J63">
        <v>1</v>
      </c>
      <c r="K63">
        <v>1</v>
      </c>
      <c r="L63">
        <v>1</v>
      </c>
      <c r="M63" t="s">
        <v>2593</v>
      </c>
      <c r="N63" t="s">
        <v>5123</v>
      </c>
      <c r="O63">
        <v>13500</v>
      </c>
      <c r="P63" t="s">
        <v>5124</v>
      </c>
      <c r="Q63" t="s">
        <v>5061</v>
      </c>
      <c r="R63">
        <v>10</v>
      </c>
    </row>
    <row r="64" spans="1:18" hidden="1" x14ac:dyDescent="0.3">
      <c r="A64" s="7" t="s">
        <v>1589</v>
      </c>
      <c r="B64" t="s">
        <v>1</v>
      </c>
      <c r="C64">
        <v>9.01</v>
      </c>
      <c r="D64" t="s">
        <v>284</v>
      </c>
      <c r="E64" t="s">
        <v>56</v>
      </c>
      <c r="F64" t="s">
        <v>1590</v>
      </c>
      <c r="G64" t="s">
        <v>650</v>
      </c>
      <c r="H64" t="s">
        <v>5329</v>
      </c>
      <c r="I64" t="s">
        <v>5322</v>
      </c>
      <c r="J64">
        <v>1</v>
      </c>
      <c r="K64">
        <v>1</v>
      </c>
      <c r="L64">
        <v>1</v>
      </c>
      <c r="M64" t="s">
        <v>1590</v>
      </c>
      <c r="N64" t="s">
        <v>5123</v>
      </c>
      <c r="O64">
        <v>14000</v>
      </c>
      <c r="P64" t="s">
        <v>5124</v>
      </c>
      <c r="Q64" t="s">
        <v>5060</v>
      </c>
      <c r="R64">
        <v>10</v>
      </c>
    </row>
    <row r="65" spans="1:18" hidden="1" x14ac:dyDescent="0.3">
      <c r="A65" s="7" t="s">
        <v>1577</v>
      </c>
      <c r="B65" t="s">
        <v>1</v>
      </c>
      <c r="C65">
        <v>10.44</v>
      </c>
      <c r="D65" t="s">
        <v>69</v>
      </c>
      <c r="E65" t="s">
        <v>56</v>
      </c>
      <c r="F65" t="s">
        <v>1578</v>
      </c>
      <c r="G65" t="s">
        <v>1579</v>
      </c>
      <c r="H65" t="s">
        <v>5348</v>
      </c>
      <c r="I65" t="s">
        <v>5324</v>
      </c>
      <c r="J65">
        <v>1</v>
      </c>
      <c r="K65">
        <v>1</v>
      </c>
      <c r="L65">
        <v>1</v>
      </c>
      <c r="M65" t="s">
        <v>1578</v>
      </c>
      <c r="N65" t="s">
        <v>5123</v>
      </c>
      <c r="O65">
        <v>14800</v>
      </c>
      <c r="P65" t="s">
        <v>5124</v>
      </c>
      <c r="Q65" t="s">
        <v>5060</v>
      </c>
      <c r="R65">
        <v>20</v>
      </c>
    </row>
    <row r="66" spans="1:18" hidden="1" x14ac:dyDescent="0.3">
      <c r="A66" s="7" t="s">
        <v>4974</v>
      </c>
      <c r="B66" t="s">
        <v>1</v>
      </c>
      <c r="C66">
        <v>6.23</v>
      </c>
      <c r="D66" t="s">
        <v>58</v>
      </c>
      <c r="E66" t="s">
        <v>4975</v>
      </c>
      <c r="F66" t="s">
        <v>4976</v>
      </c>
      <c r="G66" t="s">
        <v>331</v>
      </c>
      <c r="H66" t="s">
        <v>5346</v>
      </c>
      <c r="I66" t="s">
        <v>5326</v>
      </c>
      <c r="J66">
        <v>4</v>
      </c>
      <c r="K66">
        <v>4</v>
      </c>
      <c r="L66">
        <v>3</v>
      </c>
      <c r="M66" t="s">
        <v>4976</v>
      </c>
      <c r="N66" t="s">
        <v>5123</v>
      </c>
      <c r="O66">
        <v>15000</v>
      </c>
      <c r="P66" t="s">
        <v>5124</v>
      </c>
      <c r="Q66" t="s">
        <v>5060</v>
      </c>
      <c r="R66">
        <v>10</v>
      </c>
    </row>
    <row r="67" spans="1:18" hidden="1" x14ac:dyDescent="0.3">
      <c r="A67" s="7" t="s">
        <v>5027</v>
      </c>
      <c r="B67" t="s">
        <v>1</v>
      </c>
      <c r="C67">
        <v>7</v>
      </c>
      <c r="D67" t="s">
        <v>418</v>
      </c>
      <c r="E67" t="s">
        <v>56</v>
      </c>
      <c r="F67" t="s">
        <v>5028</v>
      </c>
      <c r="G67" t="s">
        <v>331</v>
      </c>
      <c r="H67" t="s">
        <v>5322</v>
      </c>
      <c r="I67" t="s">
        <v>5338</v>
      </c>
      <c r="J67">
        <v>1</v>
      </c>
      <c r="K67">
        <v>1</v>
      </c>
      <c r="L67">
        <v>1</v>
      </c>
      <c r="M67" t="s">
        <v>5028</v>
      </c>
      <c r="N67" t="s">
        <v>5123</v>
      </c>
      <c r="O67">
        <v>15000</v>
      </c>
      <c r="P67" t="s">
        <v>5124</v>
      </c>
      <c r="Q67" t="s">
        <v>5060</v>
      </c>
      <c r="R67">
        <v>10</v>
      </c>
    </row>
    <row r="68" spans="1:18" hidden="1" x14ac:dyDescent="0.3">
      <c r="A68" s="7" t="s">
        <v>3134</v>
      </c>
      <c r="B68" t="s">
        <v>1</v>
      </c>
      <c r="C68">
        <v>17.02</v>
      </c>
      <c r="D68" t="s">
        <v>942</v>
      </c>
      <c r="E68" t="s">
        <v>3135</v>
      </c>
      <c r="F68" t="s">
        <v>3136</v>
      </c>
      <c r="G68" t="s">
        <v>331</v>
      </c>
      <c r="H68" t="s">
        <v>5322</v>
      </c>
      <c r="I68" t="s">
        <v>5322</v>
      </c>
      <c r="J68">
        <v>2</v>
      </c>
      <c r="K68">
        <v>2</v>
      </c>
      <c r="L68">
        <v>2</v>
      </c>
      <c r="M68" t="s">
        <v>3136</v>
      </c>
      <c r="N68" t="s">
        <v>5123</v>
      </c>
      <c r="O68">
        <v>15000</v>
      </c>
      <c r="P68" t="s">
        <v>5124</v>
      </c>
      <c r="Q68" t="s">
        <v>5061</v>
      </c>
      <c r="R68">
        <v>10</v>
      </c>
    </row>
    <row r="69" spans="1:18" hidden="1" x14ac:dyDescent="0.3">
      <c r="A69" s="7" t="s">
        <v>3143</v>
      </c>
      <c r="B69" t="s">
        <v>1</v>
      </c>
      <c r="C69">
        <v>22.12</v>
      </c>
      <c r="D69" t="s">
        <v>88</v>
      </c>
      <c r="E69" t="s">
        <v>187</v>
      </c>
      <c r="F69" t="s">
        <v>3144</v>
      </c>
      <c r="G69" t="s">
        <v>331</v>
      </c>
      <c r="H69" t="s">
        <v>5322</v>
      </c>
      <c r="I69" t="s">
        <v>5326</v>
      </c>
      <c r="J69">
        <v>3</v>
      </c>
      <c r="K69">
        <v>2</v>
      </c>
      <c r="L69">
        <v>1</v>
      </c>
      <c r="M69" t="s">
        <v>3144</v>
      </c>
      <c r="N69" t="s">
        <v>5123</v>
      </c>
      <c r="O69">
        <v>15000</v>
      </c>
      <c r="P69" t="s">
        <v>5124</v>
      </c>
      <c r="Q69" t="s">
        <v>5061</v>
      </c>
      <c r="R69">
        <v>10</v>
      </c>
    </row>
    <row r="70" spans="1:18" hidden="1" x14ac:dyDescent="0.3">
      <c r="A70" s="7" t="s">
        <v>1591</v>
      </c>
      <c r="B70" t="s">
        <v>1</v>
      </c>
      <c r="C70">
        <v>52.66</v>
      </c>
      <c r="D70" t="s">
        <v>1251</v>
      </c>
      <c r="E70" t="s">
        <v>51</v>
      </c>
      <c r="F70" t="s">
        <v>1592</v>
      </c>
      <c r="G70" t="s">
        <v>89</v>
      </c>
      <c r="H70" t="s">
        <v>5325</v>
      </c>
      <c r="I70" t="s">
        <v>5345</v>
      </c>
      <c r="J70">
        <v>2</v>
      </c>
      <c r="K70">
        <v>2</v>
      </c>
      <c r="L70">
        <v>2</v>
      </c>
      <c r="M70" t="s">
        <v>1592</v>
      </c>
      <c r="N70" t="s">
        <v>5125</v>
      </c>
      <c r="O70">
        <v>28000</v>
      </c>
      <c r="P70" t="s">
        <v>5126</v>
      </c>
      <c r="Q70" t="s">
        <v>5059</v>
      </c>
      <c r="R70">
        <v>20</v>
      </c>
    </row>
    <row r="71" spans="1:18" hidden="1" x14ac:dyDescent="0.3">
      <c r="A71" s="7" t="s">
        <v>1593</v>
      </c>
      <c r="B71" t="s">
        <v>1</v>
      </c>
      <c r="C71">
        <v>6</v>
      </c>
      <c r="D71" t="s">
        <v>60</v>
      </c>
      <c r="E71" t="s">
        <v>547</v>
      </c>
      <c r="F71" t="s">
        <v>1594</v>
      </c>
      <c r="G71" t="s">
        <v>341</v>
      </c>
      <c r="H71" t="s">
        <v>5335</v>
      </c>
      <c r="I71" t="s">
        <v>5326</v>
      </c>
      <c r="J71">
        <v>1</v>
      </c>
      <c r="K71" t="s">
        <v>5501</v>
      </c>
      <c r="L71" t="s">
        <v>5501</v>
      </c>
      <c r="M71" t="s">
        <v>1594</v>
      </c>
      <c r="N71" t="s">
        <v>4878</v>
      </c>
      <c r="O71">
        <v>6000</v>
      </c>
      <c r="P71" t="s">
        <v>5126</v>
      </c>
      <c r="Q71" t="s">
        <v>5060</v>
      </c>
      <c r="R71">
        <v>10</v>
      </c>
    </row>
    <row r="72" spans="1:18" hidden="1" x14ac:dyDescent="0.3">
      <c r="A72" s="7" t="s">
        <v>1595</v>
      </c>
      <c r="B72" t="s">
        <v>1</v>
      </c>
      <c r="C72">
        <v>6</v>
      </c>
      <c r="D72" t="s">
        <v>60</v>
      </c>
      <c r="E72" t="s">
        <v>547</v>
      </c>
      <c r="F72" t="s">
        <v>1594</v>
      </c>
      <c r="G72" t="s">
        <v>36</v>
      </c>
      <c r="H72" t="s">
        <v>5335</v>
      </c>
      <c r="I72" t="s">
        <v>5326</v>
      </c>
      <c r="J72">
        <v>1</v>
      </c>
      <c r="K72" t="s">
        <v>5501</v>
      </c>
      <c r="L72" t="s">
        <v>5501</v>
      </c>
      <c r="M72" t="s">
        <v>1594</v>
      </c>
      <c r="N72" t="s">
        <v>4878</v>
      </c>
      <c r="O72">
        <v>7500</v>
      </c>
      <c r="P72" t="s">
        <v>5126</v>
      </c>
      <c r="Q72" t="s">
        <v>5060</v>
      </c>
      <c r="R72">
        <v>10</v>
      </c>
    </row>
    <row r="73" spans="1:18" hidden="1" x14ac:dyDescent="0.3">
      <c r="A73" s="7" t="s">
        <v>1596</v>
      </c>
      <c r="B73" t="s">
        <v>1</v>
      </c>
      <c r="C73">
        <v>6</v>
      </c>
      <c r="D73" t="s">
        <v>60</v>
      </c>
      <c r="E73" t="s">
        <v>59</v>
      </c>
      <c r="F73" t="s">
        <v>1594</v>
      </c>
      <c r="G73" t="s">
        <v>856</v>
      </c>
      <c r="H73" t="s">
        <v>5335</v>
      </c>
      <c r="I73" t="s">
        <v>5326</v>
      </c>
      <c r="J73">
        <v>1</v>
      </c>
      <c r="K73" t="s">
        <v>5501</v>
      </c>
      <c r="L73">
        <v>1</v>
      </c>
      <c r="M73" t="s">
        <v>1594</v>
      </c>
      <c r="N73" t="s">
        <v>4878</v>
      </c>
      <c r="O73">
        <v>9500</v>
      </c>
      <c r="P73" t="s">
        <v>5126</v>
      </c>
      <c r="Q73" t="s">
        <v>5060</v>
      </c>
      <c r="R73">
        <v>10</v>
      </c>
    </row>
    <row r="74" spans="1:18" hidden="1" x14ac:dyDescent="0.3">
      <c r="A74" s="7" t="s">
        <v>1597</v>
      </c>
      <c r="B74" t="s">
        <v>1</v>
      </c>
      <c r="C74">
        <v>6</v>
      </c>
      <c r="D74" t="s">
        <v>60</v>
      </c>
      <c r="E74" t="s">
        <v>59</v>
      </c>
      <c r="F74" t="s">
        <v>1594</v>
      </c>
      <c r="G74" t="s">
        <v>251</v>
      </c>
      <c r="H74" t="s">
        <v>5335</v>
      </c>
      <c r="I74" t="s">
        <v>5326</v>
      </c>
      <c r="J74">
        <v>1</v>
      </c>
      <c r="K74" t="s">
        <v>5501</v>
      </c>
      <c r="L74">
        <v>1</v>
      </c>
      <c r="M74" t="s">
        <v>1594</v>
      </c>
      <c r="N74" t="s">
        <v>4878</v>
      </c>
      <c r="O74">
        <v>8500</v>
      </c>
      <c r="P74" t="s">
        <v>5126</v>
      </c>
      <c r="Q74" t="s">
        <v>5060</v>
      </c>
      <c r="R74">
        <v>10</v>
      </c>
    </row>
    <row r="75" spans="1:18" hidden="1" x14ac:dyDescent="0.3">
      <c r="A75" s="7" t="s">
        <v>3568</v>
      </c>
      <c r="B75" t="s">
        <v>1</v>
      </c>
      <c r="C75">
        <v>25.64</v>
      </c>
      <c r="D75" t="s">
        <v>85</v>
      </c>
      <c r="E75" t="s">
        <v>61</v>
      </c>
      <c r="F75" t="s">
        <v>3569</v>
      </c>
      <c r="G75" t="s">
        <v>331</v>
      </c>
      <c r="H75" t="s">
        <v>5330</v>
      </c>
      <c r="I75" t="s">
        <v>5325</v>
      </c>
      <c r="J75">
        <v>2</v>
      </c>
      <c r="K75">
        <v>2</v>
      </c>
      <c r="L75">
        <v>1</v>
      </c>
      <c r="M75" t="s">
        <v>5221</v>
      </c>
      <c r="N75" t="s">
        <v>5123</v>
      </c>
      <c r="O75">
        <v>15000</v>
      </c>
      <c r="P75" t="s">
        <v>5124</v>
      </c>
      <c r="Q75" t="s">
        <v>5061</v>
      </c>
      <c r="R75">
        <v>20</v>
      </c>
    </row>
    <row r="76" spans="1:18" hidden="1" x14ac:dyDescent="0.3">
      <c r="A76" s="7" t="s">
        <v>1600</v>
      </c>
      <c r="B76" t="s">
        <v>1</v>
      </c>
      <c r="C76">
        <v>32.96</v>
      </c>
      <c r="D76" t="s">
        <v>1449</v>
      </c>
      <c r="E76" t="s">
        <v>141</v>
      </c>
      <c r="F76" t="s">
        <v>1601</v>
      </c>
      <c r="G76" t="s">
        <v>116</v>
      </c>
      <c r="H76" t="s">
        <v>5339</v>
      </c>
      <c r="I76" t="s">
        <v>5349</v>
      </c>
      <c r="J76">
        <v>2</v>
      </c>
      <c r="K76">
        <v>1</v>
      </c>
      <c r="L76">
        <v>1</v>
      </c>
      <c r="M76" t="s">
        <v>1601</v>
      </c>
      <c r="N76" t="s">
        <v>4880</v>
      </c>
      <c r="O76">
        <v>48000</v>
      </c>
      <c r="P76" t="s">
        <v>5062</v>
      </c>
      <c r="Q76" t="s">
        <v>5059</v>
      </c>
      <c r="R76">
        <v>30</v>
      </c>
    </row>
    <row r="77" spans="1:18" hidden="1" x14ac:dyDescent="0.3">
      <c r="A77" s="7" t="s">
        <v>4074</v>
      </c>
      <c r="B77" t="s">
        <v>1</v>
      </c>
      <c r="C77">
        <v>15.96</v>
      </c>
      <c r="D77" t="s">
        <v>1871</v>
      </c>
      <c r="E77" t="s">
        <v>56</v>
      </c>
      <c r="F77" t="s">
        <v>4075</v>
      </c>
      <c r="G77" t="s">
        <v>331</v>
      </c>
      <c r="H77" t="s">
        <v>5325</v>
      </c>
      <c r="I77" t="s">
        <v>5331</v>
      </c>
      <c r="J77">
        <v>1</v>
      </c>
      <c r="K77">
        <v>1</v>
      </c>
      <c r="L77">
        <v>1</v>
      </c>
      <c r="M77" t="s">
        <v>4075</v>
      </c>
      <c r="N77" t="s">
        <v>5123</v>
      </c>
      <c r="O77">
        <v>15000</v>
      </c>
      <c r="P77" t="s">
        <v>5124</v>
      </c>
      <c r="Q77" t="s">
        <v>5061</v>
      </c>
      <c r="R77">
        <v>30</v>
      </c>
    </row>
    <row r="78" spans="1:18" hidden="1" x14ac:dyDescent="0.3">
      <c r="A78" s="7" t="s">
        <v>4838</v>
      </c>
      <c r="B78" t="s">
        <v>1</v>
      </c>
      <c r="C78">
        <v>26.49</v>
      </c>
      <c r="D78" t="s">
        <v>2408</v>
      </c>
      <c r="E78" t="s">
        <v>61</v>
      </c>
      <c r="F78" t="s">
        <v>4839</v>
      </c>
      <c r="G78" t="s">
        <v>128</v>
      </c>
      <c r="H78" t="s">
        <v>5326</v>
      </c>
      <c r="I78" t="s">
        <v>5345</v>
      </c>
      <c r="J78">
        <v>2</v>
      </c>
      <c r="K78">
        <v>2</v>
      </c>
      <c r="L78">
        <v>1</v>
      </c>
      <c r="M78" t="s">
        <v>4839</v>
      </c>
      <c r="N78" t="s">
        <v>4878</v>
      </c>
      <c r="O78">
        <v>16000</v>
      </c>
      <c r="P78" t="s">
        <v>5126</v>
      </c>
      <c r="Q78" t="s">
        <v>5061</v>
      </c>
      <c r="R78">
        <v>20</v>
      </c>
    </row>
    <row r="79" spans="1:18" hidden="1" x14ac:dyDescent="0.3">
      <c r="A79" s="7" t="s">
        <v>4150</v>
      </c>
      <c r="B79" t="s">
        <v>1</v>
      </c>
      <c r="C79">
        <v>16.95</v>
      </c>
      <c r="D79" t="s">
        <v>472</v>
      </c>
      <c r="E79" t="s">
        <v>141</v>
      </c>
      <c r="F79" t="s">
        <v>4151</v>
      </c>
      <c r="G79" t="s">
        <v>331</v>
      </c>
      <c r="H79" t="s">
        <v>5334</v>
      </c>
      <c r="I79" t="s">
        <v>5324</v>
      </c>
      <c r="J79">
        <v>2</v>
      </c>
      <c r="K79">
        <v>1</v>
      </c>
      <c r="L79">
        <v>1</v>
      </c>
      <c r="M79" t="s">
        <v>4151</v>
      </c>
      <c r="N79" t="s">
        <v>5123</v>
      </c>
      <c r="O79">
        <v>15000</v>
      </c>
      <c r="P79" t="s">
        <v>5124</v>
      </c>
      <c r="Q79" t="s">
        <v>5061</v>
      </c>
      <c r="R79">
        <v>20</v>
      </c>
    </row>
    <row r="80" spans="1:18" hidden="1" x14ac:dyDescent="0.3">
      <c r="A80" s="7" t="s">
        <v>2906</v>
      </c>
      <c r="B80" t="s">
        <v>1</v>
      </c>
      <c r="C80">
        <v>9.36</v>
      </c>
      <c r="D80" t="s">
        <v>834</v>
      </c>
      <c r="E80" t="s">
        <v>56</v>
      </c>
      <c r="F80" t="s">
        <v>2907</v>
      </c>
      <c r="G80" t="s">
        <v>821</v>
      </c>
      <c r="H80" t="s">
        <v>5335</v>
      </c>
      <c r="I80" t="s">
        <v>5330</v>
      </c>
      <c r="J80">
        <v>1</v>
      </c>
      <c r="K80">
        <v>1</v>
      </c>
      <c r="L80">
        <v>1</v>
      </c>
      <c r="M80" t="s">
        <v>2907</v>
      </c>
      <c r="N80" t="s">
        <v>4880</v>
      </c>
      <c r="O80">
        <v>8000</v>
      </c>
      <c r="P80" t="s">
        <v>5062</v>
      </c>
      <c r="Q80" t="s">
        <v>5060</v>
      </c>
      <c r="R80">
        <v>20</v>
      </c>
    </row>
    <row r="81" spans="1:18" hidden="1" x14ac:dyDescent="0.3">
      <c r="A81" s="7" t="s">
        <v>3043</v>
      </c>
      <c r="B81" t="s">
        <v>1</v>
      </c>
      <c r="C81">
        <v>5.5</v>
      </c>
      <c r="D81" t="s">
        <v>60</v>
      </c>
      <c r="E81" t="s">
        <v>56</v>
      </c>
      <c r="F81" t="s">
        <v>1944</v>
      </c>
      <c r="G81" t="s">
        <v>20</v>
      </c>
      <c r="H81" t="s">
        <v>5335</v>
      </c>
      <c r="I81" t="s">
        <v>5326</v>
      </c>
      <c r="J81">
        <v>1</v>
      </c>
      <c r="K81">
        <v>1</v>
      </c>
      <c r="L81">
        <v>1</v>
      </c>
      <c r="M81" t="s">
        <v>1944</v>
      </c>
      <c r="N81" t="s">
        <v>4880</v>
      </c>
      <c r="O81">
        <v>12000</v>
      </c>
      <c r="P81" t="s">
        <v>5062</v>
      </c>
      <c r="Q81" t="s">
        <v>5060</v>
      </c>
      <c r="R81">
        <v>10</v>
      </c>
    </row>
    <row r="82" spans="1:18" hidden="1" x14ac:dyDescent="0.3">
      <c r="A82" s="7" t="s">
        <v>1610</v>
      </c>
      <c r="B82" t="s">
        <v>1</v>
      </c>
      <c r="C82">
        <v>40.64</v>
      </c>
      <c r="D82" t="s">
        <v>616</v>
      </c>
      <c r="E82" t="s">
        <v>53</v>
      </c>
      <c r="F82" t="s">
        <v>1611</v>
      </c>
      <c r="G82" t="s">
        <v>89</v>
      </c>
      <c r="H82" t="s">
        <v>5327</v>
      </c>
      <c r="I82" t="s">
        <v>5332</v>
      </c>
      <c r="J82">
        <v>3</v>
      </c>
      <c r="K82">
        <v>2</v>
      </c>
      <c r="L82">
        <v>2</v>
      </c>
      <c r="M82" t="s">
        <v>1611</v>
      </c>
      <c r="N82" t="s">
        <v>4880</v>
      </c>
      <c r="O82">
        <v>28000</v>
      </c>
      <c r="P82" t="s">
        <v>5062</v>
      </c>
      <c r="Q82" t="s">
        <v>5059</v>
      </c>
      <c r="R82">
        <v>20</v>
      </c>
    </row>
    <row r="83" spans="1:18" hidden="1" x14ac:dyDescent="0.3">
      <c r="A83" s="7" t="s">
        <v>4299</v>
      </c>
      <c r="B83" t="s">
        <v>1</v>
      </c>
      <c r="C83">
        <v>26.5</v>
      </c>
      <c r="D83" t="s">
        <v>894</v>
      </c>
      <c r="E83" t="s">
        <v>56</v>
      </c>
      <c r="F83" t="s">
        <v>4300</v>
      </c>
      <c r="G83" t="s">
        <v>331</v>
      </c>
      <c r="H83" t="s">
        <v>5332</v>
      </c>
      <c r="I83" t="s">
        <v>5340</v>
      </c>
      <c r="J83">
        <v>1</v>
      </c>
      <c r="K83">
        <v>1</v>
      </c>
      <c r="L83">
        <v>1</v>
      </c>
      <c r="M83" t="s">
        <v>4300</v>
      </c>
      <c r="N83" t="s">
        <v>5123</v>
      </c>
      <c r="O83">
        <v>15000</v>
      </c>
      <c r="P83" t="s">
        <v>5124</v>
      </c>
      <c r="Q83" t="s">
        <v>5061</v>
      </c>
      <c r="R83">
        <v>30</v>
      </c>
    </row>
    <row r="84" spans="1:18" hidden="1" x14ac:dyDescent="0.3">
      <c r="A84" s="7" t="s">
        <v>4333</v>
      </c>
      <c r="B84" t="s">
        <v>1</v>
      </c>
      <c r="C84">
        <v>21.09</v>
      </c>
      <c r="D84" t="s">
        <v>220</v>
      </c>
      <c r="E84" t="s">
        <v>141</v>
      </c>
      <c r="F84" t="s">
        <v>4334</v>
      </c>
      <c r="G84" t="s">
        <v>331</v>
      </c>
      <c r="H84" t="s">
        <v>5322</v>
      </c>
      <c r="I84" t="s">
        <v>5335</v>
      </c>
      <c r="J84">
        <v>2</v>
      </c>
      <c r="K84">
        <v>1</v>
      </c>
      <c r="L84">
        <v>1</v>
      </c>
      <c r="M84" t="s">
        <v>4334</v>
      </c>
      <c r="N84" t="s">
        <v>5123</v>
      </c>
      <c r="O84">
        <v>15000</v>
      </c>
      <c r="P84" t="s">
        <v>5124</v>
      </c>
      <c r="Q84" t="s">
        <v>5061</v>
      </c>
      <c r="R84">
        <v>10</v>
      </c>
    </row>
    <row r="85" spans="1:18" hidden="1" x14ac:dyDescent="0.3">
      <c r="A85" s="7" t="s">
        <v>5297</v>
      </c>
      <c r="B85" t="s">
        <v>1</v>
      </c>
      <c r="C85">
        <v>38.25</v>
      </c>
      <c r="D85" t="s">
        <v>1250</v>
      </c>
      <c r="E85" t="s">
        <v>51</v>
      </c>
      <c r="F85" t="s">
        <v>1948</v>
      </c>
      <c r="G85" t="s">
        <v>177</v>
      </c>
      <c r="H85" t="s">
        <v>5328</v>
      </c>
      <c r="I85" t="s">
        <v>5345</v>
      </c>
      <c r="J85">
        <v>2</v>
      </c>
      <c r="K85">
        <v>2</v>
      </c>
      <c r="L85">
        <v>2</v>
      </c>
      <c r="M85" t="s">
        <v>1948</v>
      </c>
      <c r="N85" t="s">
        <v>4880</v>
      </c>
      <c r="O85">
        <v>38000</v>
      </c>
      <c r="P85" t="s">
        <v>5062</v>
      </c>
      <c r="Q85" t="s">
        <v>5059</v>
      </c>
      <c r="R85">
        <v>20</v>
      </c>
    </row>
    <row r="86" spans="1:18" hidden="1" x14ac:dyDescent="0.3">
      <c r="A86" s="7" t="s">
        <v>5358</v>
      </c>
      <c r="B86" t="s">
        <v>1</v>
      </c>
      <c r="C86">
        <v>44.49</v>
      </c>
      <c r="D86" t="s">
        <v>616</v>
      </c>
      <c r="E86" t="s">
        <v>53</v>
      </c>
      <c r="F86" t="s">
        <v>5359</v>
      </c>
      <c r="G86" t="s">
        <v>89</v>
      </c>
      <c r="H86" t="s">
        <v>5327</v>
      </c>
      <c r="I86" t="s">
        <v>5332</v>
      </c>
      <c r="J86">
        <v>3</v>
      </c>
      <c r="K86">
        <v>2</v>
      </c>
      <c r="L86">
        <v>2</v>
      </c>
      <c r="M86" t="s">
        <v>5359</v>
      </c>
      <c r="N86" t="s">
        <v>4880</v>
      </c>
      <c r="O86">
        <v>28000</v>
      </c>
      <c r="P86" t="s">
        <v>5062</v>
      </c>
      <c r="Q86" t="s">
        <v>5059</v>
      </c>
      <c r="R86">
        <v>20</v>
      </c>
    </row>
    <row r="87" spans="1:18" x14ac:dyDescent="0.3">
      <c r="A87" s="7" t="s">
        <v>1018</v>
      </c>
      <c r="B87" t="s">
        <v>1</v>
      </c>
      <c r="C87">
        <v>14.58</v>
      </c>
      <c r="D87" t="s">
        <v>63</v>
      </c>
      <c r="E87" t="s">
        <v>1019</v>
      </c>
      <c r="F87" t="s">
        <v>1020</v>
      </c>
      <c r="G87" t="s">
        <v>331</v>
      </c>
      <c r="H87" t="s">
        <v>5326</v>
      </c>
      <c r="I87" t="s">
        <v>5326</v>
      </c>
      <c r="J87">
        <v>1</v>
      </c>
      <c r="K87">
        <v>1</v>
      </c>
      <c r="L87">
        <v>1</v>
      </c>
      <c r="M87" t="s">
        <v>1020</v>
      </c>
      <c r="N87" t="s">
        <v>5063</v>
      </c>
      <c r="O87">
        <v>15000</v>
      </c>
      <c r="P87" t="s">
        <v>5062</v>
      </c>
      <c r="Q87" t="s">
        <v>5060</v>
      </c>
      <c r="R87">
        <v>10</v>
      </c>
    </row>
    <row r="88" spans="1:18" hidden="1" x14ac:dyDescent="0.3">
      <c r="A88" s="7" t="s">
        <v>4704</v>
      </c>
      <c r="B88" t="s">
        <v>1</v>
      </c>
      <c r="C88">
        <v>11</v>
      </c>
      <c r="D88" t="s">
        <v>445</v>
      </c>
      <c r="E88" t="s">
        <v>120</v>
      </c>
      <c r="F88" t="s">
        <v>2347</v>
      </c>
      <c r="G88" t="s">
        <v>4705</v>
      </c>
      <c r="H88" t="s">
        <v>5334</v>
      </c>
      <c r="I88" t="s">
        <v>5335</v>
      </c>
      <c r="J88">
        <v>1</v>
      </c>
      <c r="K88">
        <v>1</v>
      </c>
      <c r="L88">
        <v>1</v>
      </c>
      <c r="M88" t="s">
        <v>2347</v>
      </c>
      <c r="N88" t="s">
        <v>5123</v>
      </c>
      <c r="O88">
        <v>15100</v>
      </c>
      <c r="P88" t="s">
        <v>5124</v>
      </c>
      <c r="Q88" t="s">
        <v>5060</v>
      </c>
      <c r="R88">
        <v>10</v>
      </c>
    </row>
    <row r="89" spans="1:18" hidden="1" x14ac:dyDescent="0.3">
      <c r="A89" s="7" t="s">
        <v>5362</v>
      </c>
      <c r="B89" t="s">
        <v>1</v>
      </c>
      <c r="C89">
        <v>31.56</v>
      </c>
      <c r="D89" t="s">
        <v>1905</v>
      </c>
      <c r="E89" t="s">
        <v>61</v>
      </c>
      <c r="F89" t="s">
        <v>1907</v>
      </c>
      <c r="G89" t="s">
        <v>228</v>
      </c>
      <c r="H89" t="s">
        <v>5343</v>
      </c>
      <c r="I89" t="s">
        <v>5343</v>
      </c>
      <c r="J89">
        <v>2</v>
      </c>
      <c r="K89">
        <v>2</v>
      </c>
      <c r="L89">
        <v>1</v>
      </c>
      <c r="M89" t="s">
        <v>1907</v>
      </c>
      <c r="N89" t="s">
        <v>4880</v>
      </c>
      <c r="O89">
        <v>35000</v>
      </c>
      <c r="P89" t="s">
        <v>5062</v>
      </c>
      <c r="Q89" t="s">
        <v>5059</v>
      </c>
      <c r="R89">
        <v>20</v>
      </c>
    </row>
    <row r="90" spans="1:18" hidden="1" x14ac:dyDescent="0.3">
      <c r="A90" s="7" t="s">
        <v>4706</v>
      </c>
      <c r="B90" t="s">
        <v>1</v>
      </c>
      <c r="C90">
        <v>11</v>
      </c>
      <c r="D90" t="s">
        <v>445</v>
      </c>
      <c r="E90" t="s">
        <v>120</v>
      </c>
      <c r="F90" t="s">
        <v>2347</v>
      </c>
      <c r="G90" t="s">
        <v>4705</v>
      </c>
      <c r="H90" t="s">
        <v>5334</v>
      </c>
      <c r="I90" t="s">
        <v>5335</v>
      </c>
      <c r="J90">
        <v>1</v>
      </c>
      <c r="K90">
        <v>1</v>
      </c>
      <c r="L90">
        <v>1</v>
      </c>
      <c r="M90" t="s">
        <v>2347</v>
      </c>
      <c r="N90" t="s">
        <v>5123</v>
      </c>
      <c r="O90">
        <v>15100</v>
      </c>
      <c r="P90" t="s">
        <v>5124</v>
      </c>
      <c r="Q90" t="s">
        <v>5060</v>
      </c>
      <c r="R90">
        <v>10</v>
      </c>
    </row>
    <row r="91" spans="1:18" hidden="1" x14ac:dyDescent="0.3">
      <c r="A91" s="7" t="s">
        <v>2511</v>
      </c>
      <c r="B91" t="s">
        <v>1</v>
      </c>
      <c r="C91">
        <v>23.29</v>
      </c>
      <c r="D91" t="s">
        <v>284</v>
      </c>
      <c r="E91" t="s">
        <v>2512</v>
      </c>
      <c r="F91" t="s">
        <v>2513</v>
      </c>
      <c r="G91" t="s">
        <v>650</v>
      </c>
      <c r="H91" t="s">
        <v>5329</v>
      </c>
      <c r="I91" t="s">
        <v>5322</v>
      </c>
      <c r="J91">
        <v>3</v>
      </c>
      <c r="K91">
        <v>2</v>
      </c>
      <c r="L91">
        <v>1</v>
      </c>
      <c r="M91" t="s">
        <v>2513</v>
      </c>
      <c r="N91" t="s">
        <v>4878</v>
      </c>
      <c r="O91">
        <v>14000</v>
      </c>
      <c r="P91" t="s">
        <v>5126</v>
      </c>
      <c r="Q91" t="s">
        <v>5061</v>
      </c>
      <c r="R91">
        <v>10</v>
      </c>
    </row>
    <row r="92" spans="1:18" x14ac:dyDescent="0.3">
      <c r="A92" s="7" t="s">
        <v>4943</v>
      </c>
      <c r="B92" t="s">
        <v>1</v>
      </c>
      <c r="C92">
        <v>5.12</v>
      </c>
      <c r="D92" t="s">
        <v>58</v>
      </c>
      <c r="E92" t="s">
        <v>56</v>
      </c>
      <c r="F92" t="s">
        <v>1092</v>
      </c>
      <c r="G92" t="s">
        <v>128</v>
      </c>
      <c r="H92" t="s">
        <v>5346</v>
      </c>
      <c r="I92" t="s">
        <v>5326</v>
      </c>
      <c r="J92">
        <v>1</v>
      </c>
      <c r="K92">
        <v>1</v>
      </c>
      <c r="L92">
        <v>1</v>
      </c>
      <c r="M92" t="s">
        <v>1092</v>
      </c>
      <c r="N92" t="s">
        <v>5063</v>
      </c>
      <c r="O92">
        <v>16000</v>
      </c>
      <c r="P92" t="s">
        <v>5062</v>
      </c>
      <c r="Q92" t="s">
        <v>5060</v>
      </c>
      <c r="R92">
        <v>10</v>
      </c>
    </row>
    <row r="93" spans="1:18" hidden="1" x14ac:dyDescent="0.3">
      <c r="A93" s="7" t="s">
        <v>5295</v>
      </c>
      <c r="B93" t="s">
        <v>1</v>
      </c>
      <c r="C93">
        <v>46.76</v>
      </c>
      <c r="D93" t="s">
        <v>644</v>
      </c>
      <c r="E93" t="s">
        <v>66</v>
      </c>
      <c r="F93" t="s">
        <v>5296</v>
      </c>
      <c r="G93" t="s">
        <v>177</v>
      </c>
      <c r="H93" t="s">
        <v>5323</v>
      </c>
      <c r="I93" t="s">
        <v>5336</v>
      </c>
      <c r="J93">
        <v>4</v>
      </c>
      <c r="K93">
        <v>2</v>
      </c>
      <c r="L93">
        <v>2</v>
      </c>
      <c r="M93" t="s">
        <v>5296</v>
      </c>
      <c r="N93" t="s">
        <v>4880</v>
      </c>
      <c r="O93">
        <v>38000</v>
      </c>
      <c r="P93" t="s">
        <v>5062</v>
      </c>
      <c r="Q93" t="s">
        <v>5059</v>
      </c>
      <c r="R93">
        <v>10</v>
      </c>
    </row>
    <row r="94" spans="1:18" hidden="1" x14ac:dyDescent="0.3">
      <c r="A94" s="7" t="s">
        <v>5298</v>
      </c>
      <c r="B94" t="s">
        <v>1</v>
      </c>
      <c r="C94">
        <v>28.37</v>
      </c>
      <c r="D94" t="s">
        <v>284</v>
      </c>
      <c r="E94" t="s">
        <v>66</v>
      </c>
      <c r="F94" t="s">
        <v>5299</v>
      </c>
      <c r="G94" t="s">
        <v>26</v>
      </c>
      <c r="H94" t="s">
        <v>5329</v>
      </c>
      <c r="I94" t="s">
        <v>5322</v>
      </c>
      <c r="J94">
        <v>4</v>
      </c>
      <c r="K94">
        <v>2</v>
      </c>
      <c r="L94">
        <v>2</v>
      </c>
      <c r="M94" t="s">
        <v>5299</v>
      </c>
      <c r="N94" t="s">
        <v>4877</v>
      </c>
      <c r="O94">
        <v>32000</v>
      </c>
      <c r="P94" t="s">
        <v>5062</v>
      </c>
      <c r="Q94" t="s">
        <v>5061</v>
      </c>
      <c r="R94">
        <v>10</v>
      </c>
    </row>
    <row r="95" spans="1:18" x14ac:dyDescent="0.3">
      <c r="A95" s="7" t="s">
        <v>1361</v>
      </c>
      <c r="B95" t="s">
        <v>1</v>
      </c>
      <c r="C95">
        <v>8</v>
      </c>
      <c r="D95" t="s">
        <v>64</v>
      </c>
      <c r="E95" t="s">
        <v>56</v>
      </c>
      <c r="F95" t="s">
        <v>1076</v>
      </c>
      <c r="G95" t="s">
        <v>128</v>
      </c>
      <c r="H95" t="s">
        <v>5346</v>
      </c>
      <c r="I95" t="s">
        <v>5335</v>
      </c>
      <c r="J95">
        <v>1</v>
      </c>
      <c r="K95">
        <v>1</v>
      </c>
      <c r="L95">
        <v>1</v>
      </c>
      <c r="M95" t="s">
        <v>1076</v>
      </c>
      <c r="N95" t="s">
        <v>5063</v>
      </c>
      <c r="O95">
        <v>16000</v>
      </c>
      <c r="P95" t="s">
        <v>5062</v>
      </c>
      <c r="Q95" t="s">
        <v>5060</v>
      </c>
      <c r="R95">
        <v>10</v>
      </c>
    </row>
    <row r="96" spans="1:18" hidden="1" x14ac:dyDescent="0.3">
      <c r="A96" s="7" t="s">
        <v>1617</v>
      </c>
      <c r="B96" t="s">
        <v>1</v>
      </c>
      <c r="C96">
        <v>7.53</v>
      </c>
      <c r="D96" t="s">
        <v>88</v>
      </c>
      <c r="E96" t="s">
        <v>59</v>
      </c>
      <c r="F96" t="s">
        <v>1618</v>
      </c>
      <c r="G96" t="s">
        <v>2031</v>
      </c>
      <c r="H96" t="s">
        <v>5322</v>
      </c>
      <c r="I96" t="s">
        <v>5326</v>
      </c>
      <c r="J96">
        <v>1</v>
      </c>
      <c r="K96" t="s">
        <v>5501</v>
      </c>
      <c r="L96">
        <v>1</v>
      </c>
      <c r="M96" t="s">
        <v>1618</v>
      </c>
      <c r="N96" t="s">
        <v>5125</v>
      </c>
      <c r="O96">
        <v>12500</v>
      </c>
      <c r="P96" t="s">
        <v>5126</v>
      </c>
      <c r="Q96" t="s">
        <v>5060</v>
      </c>
      <c r="R96">
        <v>10</v>
      </c>
    </row>
    <row r="97" spans="1:18" x14ac:dyDescent="0.3">
      <c r="A97" s="7" t="s">
        <v>327</v>
      </c>
      <c r="B97" t="s">
        <v>1</v>
      </c>
      <c r="C97">
        <v>6.5</v>
      </c>
      <c r="D97" t="s">
        <v>88</v>
      </c>
      <c r="E97" t="s">
        <v>56</v>
      </c>
      <c r="F97" t="s">
        <v>328</v>
      </c>
      <c r="G97" t="s">
        <v>329</v>
      </c>
      <c r="H97" t="s">
        <v>5322</v>
      </c>
      <c r="I97" t="s">
        <v>5326</v>
      </c>
      <c r="J97">
        <v>1</v>
      </c>
      <c r="K97">
        <v>1</v>
      </c>
      <c r="L97">
        <v>1</v>
      </c>
      <c r="M97" t="s">
        <v>328</v>
      </c>
      <c r="N97" t="s">
        <v>5063</v>
      </c>
      <c r="O97">
        <v>16800</v>
      </c>
      <c r="P97" t="s">
        <v>5062</v>
      </c>
      <c r="Q97" t="s">
        <v>5060</v>
      </c>
      <c r="R97">
        <v>10</v>
      </c>
    </row>
    <row r="98" spans="1:18" hidden="1" x14ac:dyDescent="0.3">
      <c r="A98" s="7" t="s">
        <v>5302</v>
      </c>
      <c r="B98" t="s">
        <v>1</v>
      </c>
      <c r="C98">
        <v>28.22</v>
      </c>
      <c r="D98" t="s">
        <v>63</v>
      </c>
      <c r="E98" t="s">
        <v>53</v>
      </c>
      <c r="F98" t="s">
        <v>5093</v>
      </c>
      <c r="G98" t="s">
        <v>1609</v>
      </c>
      <c r="H98" t="s">
        <v>5326</v>
      </c>
      <c r="I98" t="s">
        <v>5326</v>
      </c>
      <c r="J98">
        <v>3</v>
      </c>
      <c r="K98">
        <v>2</v>
      </c>
      <c r="L98">
        <v>2</v>
      </c>
      <c r="M98" t="s">
        <v>5093</v>
      </c>
      <c r="N98" t="s">
        <v>4880</v>
      </c>
      <c r="O98">
        <v>17500</v>
      </c>
      <c r="P98" t="s">
        <v>5062</v>
      </c>
      <c r="Q98" t="s">
        <v>5061</v>
      </c>
      <c r="R98">
        <v>10</v>
      </c>
    </row>
    <row r="99" spans="1:18" hidden="1" x14ac:dyDescent="0.3">
      <c r="A99" s="7" t="s">
        <v>5303</v>
      </c>
      <c r="B99" t="s">
        <v>1</v>
      </c>
      <c r="C99">
        <v>23.58</v>
      </c>
      <c r="D99" t="s">
        <v>295</v>
      </c>
      <c r="E99" t="s">
        <v>187</v>
      </c>
      <c r="F99" t="s">
        <v>4149</v>
      </c>
      <c r="G99" t="s">
        <v>89</v>
      </c>
      <c r="H99" t="s">
        <v>5334</v>
      </c>
      <c r="I99" t="s">
        <v>5326</v>
      </c>
      <c r="J99">
        <v>3</v>
      </c>
      <c r="K99">
        <v>2</v>
      </c>
      <c r="L99">
        <v>1</v>
      </c>
      <c r="M99" t="s">
        <v>4149</v>
      </c>
      <c r="N99" t="s">
        <v>4880</v>
      </c>
      <c r="O99">
        <v>28000</v>
      </c>
      <c r="P99" t="s">
        <v>5062</v>
      </c>
      <c r="Q99" t="s">
        <v>5061</v>
      </c>
      <c r="R99">
        <v>10</v>
      </c>
    </row>
    <row r="100" spans="1:18" x14ac:dyDescent="0.3">
      <c r="A100" s="7" t="s">
        <v>1290</v>
      </c>
      <c r="B100" t="s">
        <v>1</v>
      </c>
      <c r="C100">
        <v>12</v>
      </c>
      <c r="D100" t="s">
        <v>60</v>
      </c>
      <c r="E100" t="s">
        <v>56</v>
      </c>
      <c r="F100" t="s">
        <v>704</v>
      </c>
      <c r="G100" t="s">
        <v>910</v>
      </c>
      <c r="H100" t="s">
        <v>5335</v>
      </c>
      <c r="I100" t="s">
        <v>5326</v>
      </c>
      <c r="J100">
        <v>1</v>
      </c>
      <c r="K100">
        <v>1</v>
      </c>
      <c r="L100">
        <v>1</v>
      </c>
      <c r="M100" t="s">
        <v>704</v>
      </c>
      <c r="N100" t="s">
        <v>5063</v>
      </c>
      <c r="O100">
        <v>17000</v>
      </c>
      <c r="P100" t="s">
        <v>5062</v>
      </c>
      <c r="Q100" t="s">
        <v>5060</v>
      </c>
      <c r="R100">
        <v>10</v>
      </c>
    </row>
    <row r="101" spans="1:18" hidden="1" x14ac:dyDescent="0.3">
      <c r="A101" s="7" t="s">
        <v>5305</v>
      </c>
      <c r="B101" t="s">
        <v>1</v>
      </c>
      <c r="C101">
        <v>17.36</v>
      </c>
      <c r="D101" t="s">
        <v>942</v>
      </c>
      <c r="E101" t="s">
        <v>728</v>
      </c>
      <c r="F101" t="s">
        <v>5306</v>
      </c>
      <c r="G101" t="s">
        <v>29</v>
      </c>
      <c r="H101" t="s">
        <v>5322</v>
      </c>
      <c r="I101" t="s">
        <v>5322</v>
      </c>
      <c r="J101">
        <v>4</v>
      </c>
      <c r="K101" t="s">
        <v>5501</v>
      </c>
      <c r="L101">
        <v>2</v>
      </c>
      <c r="M101" t="s">
        <v>5306</v>
      </c>
      <c r="N101" t="s">
        <v>5063</v>
      </c>
      <c r="O101">
        <v>25000</v>
      </c>
      <c r="P101" t="s">
        <v>5062</v>
      </c>
      <c r="Q101" t="s">
        <v>5061</v>
      </c>
      <c r="R101">
        <v>10</v>
      </c>
    </row>
    <row r="102" spans="1:18" hidden="1" x14ac:dyDescent="0.3">
      <c r="A102" s="7" t="s">
        <v>5307</v>
      </c>
      <c r="B102" t="s">
        <v>1</v>
      </c>
      <c r="C102">
        <v>17.37</v>
      </c>
      <c r="D102" t="s">
        <v>495</v>
      </c>
      <c r="E102" t="s">
        <v>59</v>
      </c>
      <c r="F102" t="s">
        <v>5306</v>
      </c>
      <c r="G102" t="s">
        <v>331</v>
      </c>
      <c r="H102" t="s">
        <v>5346</v>
      </c>
      <c r="I102" t="s">
        <v>5322</v>
      </c>
      <c r="J102">
        <v>1</v>
      </c>
      <c r="K102" t="s">
        <v>5501</v>
      </c>
      <c r="L102">
        <v>1</v>
      </c>
      <c r="M102" t="s">
        <v>5306</v>
      </c>
      <c r="N102" t="s">
        <v>5063</v>
      </c>
      <c r="O102">
        <v>15000</v>
      </c>
      <c r="P102" t="s">
        <v>5062</v>
      </c>
      <c r="Q102" t="s">
        <v>5061</v>
      </c>
      <c r="R102">
        <v>10</v>
      </c>
    </row>
    <row r="103" spans="1:18" hidden="1" x14ac:dyDescent="0.3">
      <c r="A103" s="7" t="s">
        <v>1876</v>
      </c>
      <c r="B103" t="s">
        <v>1</v>
      </c>
      <c r="C103">
        <v>38.770000000000003</v>
      </c>
      <c r="D103" t="s">
        <v>284</v>
      </c>
      <c r="E103" t="s">
        <v>347</v>
      </c>
      <c r="F103" t="s">
        <v>1796</v>
      </c>
      <c r="G103" t="s">
        <v>243</v>
      </c>
      <c r="H103" t="s">
        <v>5329</v>
      </c>
      <c r="I103" t="s">
        <v>5322</v>
      </c>
      <c r="J103" t="s">
        <v>5501</v>
      </c>
      <c r="K103">
        <v>2</v>
      </c>
      <c r="L103">
        <v>1</v>
      </c>
      <c r="M103" t="s">
        <v>1796</v>
      </c>
      <c r="N103" t="s">
        <v>4878</v>
      </c>
      <c r="O103">
        <v>30000</v>
      </c>
      <c r="P103" t="s">
        <v>5126</v>
      </c>
      <c r="Q103" t="s">
        <v>5059</v>
      </c>
      <c r="R103">
        <v>10</v>
      </c>
    </row>
    <row r="104" spans="1:18" hidden="1" x14ac:dyDescent="0.3">
      <c r="A104" s="7" t="s">
        <v>5308</v>
      </c>
      <c r="B104" t="s">
        <v>1</v>
      </c>
      <c r="C104">
        <v>33.39</v>
      </c>
      <c r="D104" t="s">
        <v>5309</v>
      </c>
      <c r="E104" t="s">
        <v>61</v>
      </c>
      <c r="F104" t="s">
        <v>5310</v>
      </c>
      <c r="G104" t="s">
        <v>228</v>
      </c>
      <c r="H104" t="s">
        <v>5341</v>
      </c>
      <c r="I104" t="s">
        <v>5342</v>
      </c>
      <c r="J104">
        <v>2</v>
      </c>
      <c r="K104">
        <v>2</v>
      </c>
      <c r="L104">
        <v>1</v>
      </c>
      <c r="M104" t="s">
        <v>5310</v>
      </c>
      <c r="N104" t="s">
        <v>4880</v>
      </c>
      <c r="O104">
        <v>35000</v>
      </c>
      <c r="P104" t="s">
        <v>5062</v>
      </c>
      <c r="Q104" t="s">
        <v>5059</v>
      </c>
      <c r="R104">
        <v>20</v>
      </c>
    </row>
    <row r="105" spans="1:18" hidden="1" x14ac:dyDescent="0.3">
      <c r="A105" s="7" t="s">
        <v>1988</v>
      </c>
      <c r="B105" t="s">
        <v>1</v>
      </c>
      <c r="C105">
        <v>40.799999999999997</v>
      </c>
      <c r="D105" t="s">
        <v>834</v>
      </c>
      <c r="E105" t="s">
        <v>53</v>
      </c>
      <c r="F105" t="s">
        <v>1989</v>
      </c>
      <c r="G105" t="s">
        <v>243</v>
      </c>
      <c r="H105" t="s">
        <v>5335</v>
      </c>
      <c r="I105" t="s">
        <v>5330</v>
      </c>
      <c r="J105">
        <v>3</v>
      </c>
      <c r="K105">
        <v>2</v>
      </c>
      <c r="L105">
        <v>2</v>
      </c>
      <c r="M105" t="s">
        <v>1989</v>
      </c>
      <c r="N105" t="s">
        <v>5125</v>
      </c>
      <c r="O105">
        <v>30000</v>
      </c>
      <c r="P105" t="s">
        <v>5126</v>
      </c>
      <c r="Q105" t="s">
        <v>5059</v>
      </c>
      <c r="R105">
        <v>20</v>
      </c>
    </row>
    <row r="106" spans="1:18" hidden="1" x14ac:dyDescent="0.3">
      <c r="A106" s="7" t="s">
        <v>2187</v>
      </c>
      <c r="B106" t="s">
        <v>1</v>
      </c>
      <c r="C106">
        <v>38.979999999999997</v>
      </c>
      <c r="D106" t="s">
        <v>1156</v>
      </c>
      <c r="E106" t="s">
        <v>379</v>
      </c>
      <c r="F106" t="s">
        <v>2188</v>
      </c>
      <c r="G106" t="s">
        <v>243</v>
      </c>
      <c r="H106" t="s">
        <v>5329</v>
      </c>
      <c r="I106" t="s">
        <v>5332</v>
      </c>
      <c r="J106">
        <v>3</v>
      </c>
      <c r="K106">
        <v>1</v>
      </c>
      <c r="L106">
        <v>2</v>
      </c>
      <c r="M106" t="s">
        <v>2188</v>
      </c>
      <c r="N106" t="s">
        <v>4878</v>
      </c>
      <c r="O106">
        <v>30000</v>
      </c>
      <c r="P106" t="s">
        <v>5126</v>
      </c>
      <c r="Q106" t="s">
        <v>5059</v>
      </c>
      <c r="R106">
        <v>20</v>
      </c>
    </row>
    <row r="107" spans="1:18" hidden="1" x14ac:dyDescent="0.3">
      <c r="A107" s="7" t="s">
        <v>2199</v>
      </c>
      <c r="B107" t="s">
        <v>1</v>
      </c>
      <c r="C107">
        <v>50.21</v>
      </c>
      <c r="D107" t="s">
        <v>166</v>
      </c>
      <c r="E107" t="s">
        <v>51</v>
      </c>
      <c r="F107" t="s">
        <v>2200</v>
      </c>
      <c r="G107" t="s">
        <v>243</v>
      </c>
      <c r="H107" t="s">
        <v>5338</v>
      </c>
      <c r="I107" t="s">
        <v>5323</v>
      </c>
      <c r="J107">
        <v>2</v>
      </c>
      <c r="K107">
        <v>2</v>
      </c>
      <c r="L107">
        <v>2</v>
      </c>
      <c r="M107" t="s">
        <v>2200</v>
      </c>
      <c r="N107" t="s">
        <v>5125</v>
      </c>
      <c r="O107">
        <v>30000</v>
      </c>
      <c r="P107" t="s">
        <v>5126</v>
      </c>
      <c r="Q107" t="s">
        <v>5059</v>
      </c>
      <c r="R107">
        <v>10</v>
      </c>
    </row>
    <row r="108" spans="1:18" hidden="1" x14ac:dyDescent="0.3">
      <c r="A108" s="7" t="s">
        <v>5102</v>
      </c>
      <c r="B108" t="s">
        <v>1</v>
      </c>
      <c r="C108">
        <v>26.32</v>
      </c>
      <c r="D108" t="s">
        <v>63</v>
      </c>
      <c r="E108" t="s">
        <v>56</v>
      </c>
      <c r="F108" t="s">
        <v>2293</v>
      </c>
      <c r="G108" t="s">
        <v>523</v>
      </c>
      <c r="H108" t="s">
        <v>5326</v>
      </c>
      <c r="I108" t="s">
        <v>5326</v>
      </c>
      <c r="J108">
        <v>1</v>
      </c>
      <c r="K108">
        <v>1</v>
      </c>
      <c r="L108">
        <v>1</v>
      </c>
      <c r="M108" t="s">
        <v>2293</v>
      </c>
      <c r="N108" t="s">
        <v>4880</v>
      </c>
      <c r="O108">
        <v>13000</v>
      </c>
      <c r="P108" t="s">
        <v>5062</v>
      </c>
      <c r="Q108" t="s">
        <v>5061</v>
      </c>
      <c r="R108">
        <v>10</v>
      </c>
    </row>
    <row r="109" spans="1:18" hidden="1" x14ac:dyDescent="0.3">
      <c r="A109" s="7" t="s">
        <v>2962</v>
      </c>
      <c r="B109" t="s">
        <v>1</v>
      </c>
      <c r="C109">
        <v>78.25</v>
      </c>
      <c r="D109" t="s">
        <v>1077</v>
      </c>
      <c r="E109" t="s">
        <v>2963</v>
      </c>
      <c r="F109" t="s">
        <v>2964</v>
      </c>
      <c r="G109" t="s">
        <v>365</v>
      </c>
      <c r="H109" t="s">
        <v>5350</v>
      </c>
      <c r="I109" t="s">
        <v>5326</v>
      </c>
      <c r="J109">
        <v>4</v>
      </c>
      <c r="K109">
        <v>2</v>
      </c>
      <c r="L109">
        <v>5</v>
      </c>
      <c r="M109" t="s">
        <v>2964</v>
      </c>
      <c r="N109" t="s">
        <v>4882</v>
      </c>
      <c r="O109">
        <v>42000</v>
      </c>
      <c r="P109" t="s">
        <v>5062</v>
      </c>
      <c r="Q109" t="s">
        <v>5059</v>
      </c>
      <c r="R109">
        <v>10</v>
      </c>
    </row>
    <row r="110" spans="1:18" hidden="1" x14ac:dyDescent="0.3">
      <c r="A110" s="7" t="s">
        <v>2037</v>
      </c>
      <c r="B110" t="s">
        <v>1</v>
      </c>
      <c r="C110">
        <v>52.69</v>
      </c>
      <c r="D110" t="s">
        <v>682</v>
      </c>
      <c r="E110" t="s">
        <v>53</v>
      </c>
      <c r="F110" t="s">
        <v>2033</v>
      </c>
      <c r="G110" t="s">
        <v>1321</v>
      </c>
      <c r="H110" t="s">
        <v>5336</v>
      </c>
      <c r="I110" t="s">
        <v>5325</v>
      </c>
      <c r="J110">
        <v>3</v>
      </c>
      <c r="K110">
        <v>2</v>
      </c>
      <c r="L110">
        <v>2</v>
      </c>
      <c r="M110" t="s">
        <v>2033</v>
      </c>
      <c r="N110" t="s">
        <v>4880</v>
      </c>
      <c r="O110">
        <v>29500</v>
      </c>
      <c r="P110" t="s">
        <v>5062</v>
      </c>
      <c r="Q110" t="s">
        <v>5059</v>
      </c>
      <c r="R110">
        <v>20</v>
      </c>
    </row>
    <row r="111" spans="1:18" hidden="1" x14ac:dyDescent="0.3">
      <c r="A111" s="7" t="s">
        <v>5311</v>
      </c>
      <c r="B111" t="s">
        <v>1</v>
      </c>
      <c r="C111">
        <v>47.47</v>
      </c>
      <c r="D111" t="s">
        <v>652</v>
      </c>
      <c r="E111" t="s">
        <v>53</v>
      </c>
      <c r="F111" t="s">
        <v>3215</v>
      </c>
      <c r="G111" t="s">
        <v>87</v>
      </c>
      <c r="H111" t="s">
        <v>5328</v>
      </c>
      <c r="I111" t="s">
        <v>5324</v>
      </c>
      <c r="J111">
        <v>3</v>
      </c>
      <c r="K111">
        <v>2</v>
      </c>
      <c r="L111">
        <v>2</v>
      </c>
      <c r="M111" t="s">
        <v>3215</v>
      </c>
      <c r="N111" t="s">
        <v>4877</v>
      </c>
      <c r="O111">
        <v>24000</v>
      </c>
      <c r="P111" t="s">
        <v>5062</v>
      </c>
      <c r="Q111" t="s">
        <v>5059</v>
      </c>
      <c r="R111">
        <v>20</v>
      </c>
    </row>
    <row r="112" spans="1:18" hidden="1" x14ac:dyDescent="0.3">
      <c r="A112" s="7" t="s">
        <v>4105</v>
      </c>
      <c r="B112" t="s">
        <v>1</v>
      </c>
      <c r="C112">
        <v>24.3</v>
      </c>
      <c r="D112" t="s">
        <v>1237</v>
      </c>
      <c r="E112" t="s">
        <v>198</v>
      </c>
      <c r="F112" t="s">
        <v>3738</v>
      </c>
      <c r="G112" t="s">
        <v>243</v>
      </c>
      <c r="H112" t="s">
        <v>5323</v>
      </c>
      <c r="I112" t="s">
        <v>5342</v>
      </c>
      <c r="J112">
        <v>2</v>
      </c>
      <c r="K112">
        <v>1</v>
      </c>
      <c r="L112">
        <v>1</v>
      </c>
      <c r="M112" t="s">
        <v>3738</v>
      </c>
      <c r="N112" t="s">
        <v>4880</v>
      </c>
      <c r="O112">
        <v>30000</v>
      </c>
      <c r="P112" t="s">
        <v>5062</v>
      </c>
      <c r="Q112" t="s">
        <v>5061</v>
      </c>
      <c r="R112">
        <v>20</v>
      </c>
    </row>
    <row r="113" spans="1:18" hidden="1" x14ac:dyDescent="0.3">
      <c r="A113" s="7" t="s">
        <v>5083</v>
      </c>
      <c r="B113" t="s">
        <v>1</v>
      </c>
      <c r="C113">
        <v>27.66</v>
      </c>
      <c r="D113" t="s">
        <v>54</v>
      </c>
      <c r="E113" t="s">
        <v>56</v>
      </c>
      <c r="F113" t="s">
        <v>5084</v>
      </c>
      <c r="G113" t="s">
        <v>29</v>
      </c>
      <c r="H113" t="s">
        <v>5328</v>
      </c>
      <c r="I113" t="s">
        <v>5328</v>
      </c>
      <c r="J113">
        <v>1</v>
      </c>
      <c r="K113">
        <v>1</v>
      </c>
      <c r="L113">
        <v>1</v>
      </c>
      <c r="M113" t="s">
        <v>5084</v>
      </c>
      <c r="N113" t="s">
        <v>4880</v>
      </c>
      <c r="O113">
        <v>25000</v>
      </c>
      <c r="P113" t="s">
        <v>5062</v>
      </c>
      <c r="Q113" t="s">
        <v>5061</v>
      </c>
      <c r="R113">
        <v>20</v>
      </c>
    </row>
    <row r="114" spans="1:18" x14ac:dyDescent="0.3">
      <c r="A114" s="7" t="s">
        <v>1212</v>
      </c>
      <c r="B114" t="s">
        <v>1</v>
      </c>
      <c r="C114">
        <v>21.99</v>
      </c>
      <c r="D114" t="s">
        <v>353</v>
      </c>
      <c r="E114" t="s">
        <v>443</v>
      </c>
      <c r="F114" t="s">
        <v>1213</v>
      </c>
      <c r="G114" t="s">
        <v>214</v>
      </c>
      <c r="H114" t="s">
        <v>5348</v>
      </c>
      <c r="I114" t="s">
        <v>5348</v>
      </c>
      <c r="J114">
        <v>1</v>
      </c>
      <c r="K114">
        <v>1</v>
      </c>
      <c r="L114">
        <v>1</v>
      </c>
      <c r="M114" t="s">
        <v>1213</v>
      </c>
      <c r="N114" t="s">
        <v>5063</v>
      </c>
      <c r="O114">
        <v>18000</v>
      </c>
      <c r="P114" t="s">
        <v>5062</v>
      </c>
      <c r="Q114" t="s">
        <v>5061</v>
      </c>
      <c r="R114">
        <v>10</v>
      </c>
    </row>
    <row r="115" spans="1:18" hidden="1" x14ac:dyDescent="0.3">
      <c r="A115" s="7" t="s">
        <v>5082</v>
      </c>
      <c r="B115" t="s">
        <v>1</v>
      </c>
      <c r="C115">
        <v>20.57</v>
      </c>
      <c r="D115" t="s">
        <v>220</v>
      </c>
      <c r="E115" t="s">
        <v>61</v>
      </c>
      <c r="F115" t="s">
        <v>3461</v>
      </c>
      <c r="G115" t="s">
        <v>329</v>
      </c>
      <c r="H115" t="s">
        <v>5322</v>
      </c>
      <c r="I115" t="s">
        <v>5335</v>
      </c>
      <c r="J115">
        <v>2</v>
      </c>
      <c r="K115">
        <v>2</v>
      </c>
      <c r="L115">
        <v>1</v>
      </c>
      <c r="M115" t="s">
        <v>3461</v>
      </c>
      <c r="N115" t="s">
        <v>4880</v>
      </c>
      <c r="O115">
        <v>16800</v>
      </c>
      <c r="P115" t="s">
        <v>5062</v>
      </c>
      <c r="Q115" t="s">
        <v>5061</v>
      </c>
      <c r="R115">
        <v>10</v>
      </c>
    </row>
    <row r="116" spans="1:18" hidden="1" x14ac:dyDescent="0.3">
      <c r="A116" s="7" t="s">
        <v>4903</v>
      </c>
      <c r="B116" t="s">
        <v>1</v>
      </c>
      <c r="C116">
        <v>49.66</v>
      </c>
      <c r="D116" t="s">
        <v>829</v>
      </c>
      <c r="E116" t="s">
        <v>53</v>
      </c>
      <c r="F116" t="s">
        <v>3839</v>
      </c>
      <c r="G116" t="s">
        <v>999</v>
      </c>
      <c r="H116" t="s">
        <v>5332</v>
      </c>
      <c r="I116" t="s">
        <v>5325</v>
      </c>
      <c r="J116">
        <v>3</v>
      </c>
      <c r="K116">
        <v>2</v>
      </c>
      <c r="L116">
        <v>2</v>
      </c>
      <c r="M116" t="s">
        <v>3839</v>
      </c>
      <c r="N116" t="s">
        <v>4878</v>
      </c>
      <c r="O116">
        <v>26000</v>
      </c>
      <c r="P116" t="s">
        <v>5126</v>
      </c>
      <c r="Q116" t="s">
        <v>5059</v>
      </c>
      <c r="R116">
        <v>20</v>
      </c>
    </row>
    <row r="117" spans="1:18" x14ac:dyDescent="0.3">
      <c r="A117" s="7" t="s">
        <v>211</v>
      </c>
      <c r="B117" t="s">
        <v>1</v>
      </c>
      <c r="C117">
        <v>9.8000000000000007</v>
      </c>
      <c r="D117" t="s">
        <v>212</v>
      </c>
      <c r="E117" t="s">
        <v>56</v>
      </c>
      <c r="F117" t="s">
        <v>213</v>
      </c>
      <c r="G117" t="s">
        <v>214</v>
      </c>
      <c r="H117" t="s">
        <v>5326</v>
      </c>
      <c r="I117" t="s">
        <v>5327</v>
      </c>
      <c r="J117">
        <v>1</v>
      </c>
      <c r="K117">
        <v>1</v>
      </c>
      <c r="L117">
        <v>1</v>
      </c>
      <c r="M117" t="s">
        <v>213</v>
      </c>
      <c r="N117" t="s">
        <v>5063</v>
      </c>
      <c r="O117">
        <v>18000</v>
      </c>
      <c r="P117" t="s">
        <v>5062</v>
      </c>
      <c r="Q117" t="s">
        <v>5060</v>
      </c>
      <c r="R117">
        <v>10</v>
      </c>
    </row>
    <row r="118" spans="1:18" hidden="1" x14ac:dyDescent="0.3">
      <c r="A118" s="7" t="s">
        <v>5085</v>
      </c>
      <c r="B118" t="s">
        <v>1</v>
      </c>
      <c r="C118">
        <v>32.5</v>
      </c>
      <c r="D118" t="s">
        <v>644</v>
      </c>
      <c r="E118" t="s">
        <v>51</v>
      </c>
      <c r="F118" t="s">
        <v>5086</v>
      </c>
      <c r="G118" t="s">
        <v>87</v>
      </c>
      <c r="H118" t="s">
        <v>5323</v>
      </c>
      <c r="I118" t="s">
        <v>5336</v>
      </c>
      <c r="J118">
        <v>2</v>
      </c>
      <c r="K118">
        <v>2</v>
      </c>
      <c r="L118">
        <v>2</v>
      </c>
      <c r="M118" t="s">
        <v>5086</v>
      </c>
      <c r="N118" t="s">
        <v>4880</v>
      </c>
      <c r="O118">
        <v>24000</v>
      </c>
      <c r="P118" t="s">
        <v>5062</v>
      </c>
      <c r="Q118" t="s">
        <v>5059</v>
      </c>
      <c r="R118">
        <v>10</v>
      </c>
    </row>
    <row r="119" spans="1:18" hidden="1" x14ac:dyDescent="0.3">
      <c r="A119" s="7" t="s">
        <v>2488</v>
      </c>
      <c r="B119" t="s">
        <v>1</v>
      </c>
      <c r="C119">
        <v>32.5</v>
      </c>
      <c r="D119" t="s">
        <v>1250</v>
      </c>
      <c r="E119" t="s">
        <v>51</v>
      </c>
      <c r="F119" t="s">
        <v>2489</v>
      </c>
      <c r="G119" t="s">
        <v>2490</v>
      </c>
      <c r="H119" t="s">
        <v>5328</v>
      </c>
      <c r="I119" t="s">
        <v>5345</v>
      </c>
      <c r="J119">
        <v>2</v>
      </c>
      <c r="K119">
        <v>2</v>
      </c>
      <c r="L119">
        <v>2</v>
      </c>
      <c r="M119" t="s">
        <v>2489</v>
      </c>
      <c r="N119" t="s">
        <v>4880</v>
      </c>
      <c r="O119">
        <v>35800</v>
      </c>
      <c r="P119" t="s">
        <v>5062</v>
      </c>
      <c r="Q119" t="s">
        <v>5059</v>
      </c>
      <c r="R119">
        <v>20</v>
      </c>
    </row>
    <row r="120" spans="1:18" hidden="1" x14ac:dyDescent="0.3">
      <c r="A120" s="7" t="s">
        <v>1149</v>
      </c>
      <c r="B120" t="s">
        <v>1</v>
      </c>
      <c r="C120">
        <v>27.05</v>
      </c>
      <c r="D120" t="s">
        <v>60</v>
      </c>
      <c r="E120" t="s">
        <v>1150</v>
      </c>
      <c r="F120" t="s">
        <v>215</v>
      </c>
      <c r="G120" t="s">
        <v>29</v>
      </c>
      <c r="H120" t="s">
        <v>5335</v>
      </c>
      <c r="I120" t="s">
        <v>5326</v>
      </c>
      <c r="J120">
        <v>3</v>
      </c>
      <c r="K120">
        <v>2</v>
      </c>
      <c r="L120" t="s">
        <v>5501</v>
      </c>
      <c r="M120" t="s">
        <v>215</v>
      </c>
      <c r="N120" t="s">
        <v>5063</v>
      </c>
      <c r="O120">
        <v>25000</v>
      </c>
      <c r="P120" t="s">
        <v>5062</v>
      </c>
      <c r="Q120" t="s">
        <v>5061</v>
      </c>
      <c r="R120">
        <v>10</v>
      </c>
    </row>
    <row r="121" spans="1:18" hidden="1" x14ac:dyDescent="0.3">
      <c r="A121" s="7" t="s">
        <v>2100</v>
      </c>
      <c r="B121" t="s">
        <v>1</v>
      </c>
      <c r="C121">
        <v>34.33</v>
      </c>
      <c r="D121" t="s">
        <v>159</v>
      </c>
      <c r="E121" t="s">
        <v>187</v>
      </c>
      <c r="F121" t="s">
        <v>1948</v>
      </c>
      <c r="G121" t="s">
        <v>33</v>
      </c>
      <c r="H121" t="s">
        <v>5328</v>
      </c>
      <c r="I121" t="s">
        <v>5325</v>
      </c>
      <c r="J121">
        <v>3</v>
      </c>
      <c r="K121">
        <v>2</v>
      </c>
      <c r="L121">
        <v>1</v>
      </c>
      <c r="M121" t="s">
        <v>1948</v>
      </c>
      <c r="N121" t="s">
        <v>4880</v>
      </c>
      <c r="O121">
        <v>46000</v>
      </c>
      <c r="P121" t="s">
        <v>5062</v>
      </c>
      <c r="Q121" t="s">
        <v>5059</v>
      </c>
      <c r="R121">
        <v>20</v>
      </c>
    </row>
    <row r="122" spans="1:18" hidden="1" x14ac:dyDescent="0.3">
      <c r="A122" s="7" t="s">
        <v>4568</v>
      </c>
      <c r="B122" t="s">
        <v>1</v>
      </c>
      <c r="C122">
        <v>8</v>
      </c>
      <c r="D122" t="s">
        <v>295</v>
      </c>
      <c r="E122" t="s">
        <v>56</v>
      </c>
      <c r="F122" t="s">
        <v>2949</v>
      </c>
      <c r="G122" t="s">
        <v>4569</v>
      </c>
      <c r="H122" t="s">
        <v>5334</v>
      </c>
      <c r="I122" t="s">
        <v>5326</v>
      </c>
      <c r="J122">
        <v>1</v>
      </c>
      <c r="K122">
        <v>1</v>
      </c>
      <c r="L122">
        <v>1</v>
      </c>
      <c r="M122" t="s">
        <v>2949</v>
      </c>
      <c r="N122" t="s">
        <v>5123</v>
      </c>
      <c r="O122">
        <v>15225</v>
      </c>
      <c r="P122" t="s">
        <v>5124</v>
      </c>
      <c r="Q122" t="s">
        <v>5060</v>
      </c>
      <c r="R122">
        <v>10</v>
      </c>
    </row>
    <row r="123" spans="1:18" hidden="1" x14ac:dyDescent="0.3">
      <c r="A123" s="7" t="s">
        <v>5089</v>
      </c>
      <c r="B123" t="s">
        <v>1</v>
      </c>
      <c r="C123">
        <v>29.3</v>
      </c>
      <c r="D123" t="s">
        <v>279</v>
      </c>
      <c r="E123" t="s">
        <v>53</v>
      </c>
      <c r="F123" t="s">
        <v>5090</v>
      </c>
      <c r="G123" t="s">
        <v>89</v>
      </c>
      <c r="H123" t="s">
        <v>5327</v>
      </c>
      <c r="I123" t="s">
        <v>5341</v>
      </c>
      <c r="J123">
        <v>3</v>
      </c>
      <c r="K123">
        <v>2</v>
      </c>
      <c r="L123">
        <v>2</v>
      </c>
      <c r="M123" t="s">
        <v>5131</v>
      </c>
      <c r="N123" t="s">
        <v>4880</v>
      </c>
      <c r="O123">
        <v>28000</v>
      </c>
      <c r="P123" t="s">
        <v>5062</v>
      </c>
      <c r="Q123" t="s">
        <v>5061</v>
      </c>
      <c r="R123">
        <v>20</v>
      </c>
    </row>
    <row r="124" spans="1:18" hidden="1" x14ac:dyDescent="0.3">
      <c r="A124" s="7" t="s">
        <v>5091</v>
      </c>
      <c r="B124" t="s">
        <v>1</v>
      </c>
      <c r="C124">
        <v>4</v>
      </c>
      <c r="D124" t="s">
        <v>295</v>
      </c>
      <c r="E124" t="s">
        <v>59</v>
      </c>
      <c r="F124" t="s">
        <v>2450</v>
      </c>
      <c r="G124" t="s">
        <v>36</v>
      </c>
      <c r="H124" t="s">
        <v>5334</v>
      </c>
      <c r="I124" t="s">
        <v>5326</v>
      </c>
      <c r="J124">
        <v>1</v>
      </c>
      <c r="K124" t="s">
        <v>5501</v>
      </c>
      <c r="L124">
        <v>1</v>
      </c>
      <c r="M124" t="s">
        <v>2450</v>
      </c>
      <c r="N124" t="s">
        <v>4880</v>
      </c>
      <c r="O124">
        <v>7500</v>
      </c>
      <c r="P124" t="s">
        <v>5062</v>
      </c>
      <c r="Q124" t="s">
        <v>5060</v>
      </c>
      <c r="R124">
        <v>10</v>
      </c>
    </row>
    <row r="125" spans="1:18" hidden="1" x14ac:dyDescent="0.3">
      <c r="A125" s="7" t="s">
        <v>1458</v>
      </c>
      <c r="B125" t="s">
        <v>1</v>
      </c>
      <c r="C125">
        <v>10.29</v>
      </c>
      <c r="D125" t="s">
        <v>942</v>
      </c>
      <c r="E125" t="s">
        <v>56</v>
      </c>
      <c r="F125" t="s">
        <v>1459</v>
      </c>
      <c r="G125" t="s">
        <v>1460</v>
      </c>
      <c r="H125" t="s">
        <v>5322</v>
      </c>
      <c r="I125" t="s">
        <v>5322</v>
      </c>
      <c r="J125">
        <v>1</v>
      </c>
      <c r="K125">
        <v>1</v>
      </c>
      <c r="L125">
        <v>1</v>
      </c>
      <c r="M125" t="s">
        <v>1459</v>
      </c>
      <c r="N125" t="s">
        <v>5123</v>
      </c>
      <c r="O125">
        <v>15500</v>
      </c>
      <c r="P125" t="s">
        <v>5124</v>
      </c>
      <c r="Q125" t="s">
        <v>5060</v>
      </c>
      <c r="R125">
        <v>10</v>
      </c>
    </row>
    <row r="126" spans="1:18" x14ac:dyDescent="0.3">
      <c r="A126" s="7" t="s">
        <v>381</v>
      </c>
      <c r="B126" t="s">
        <v>1</v>
      </c>
      <c r="C126">
        <v>12.44</v>
      </c>
      <c r="D126" t="s">
        <v>382</v>
      </c>
      <c r="E126" t="s">
        <v>56</v>
      </c>
      <c r="F126" t="s">
        <v>383</v>
      </c>
      <c r="G126" t="s">
        <v>214</v>
      </c>
      <c r="H126" t="s">
        <v>5335</v>
      </c>
      <c r="I126" t="s">
        <v>5338</v>
      </c>
      <c r="J126">
        <v>1</v>
      </c>
      <c r="K126">
        <v>1</v>
      </c>
      <c r="L126">
        <v>1</v>
      </c>
      <c r="M126" t="s">
        <v>383</v>
      </c>
      <c r="N126" t="s">
        <v>5063</v>
      </c>
      <c r="O126">
        <v>18000</v>
      </c>
      <c r="P126" t="s">
        <v>5062</v>
      </c>
      <c r="Q126" t="s">
        <v>5060</v>
      </c>
      <c r="R126">
        <v>10</v>
      </c>
    </row>
    <row r="127" spans="1:18" hidden="1" x14ac:dyDescent="0.3">
      <c r="A127" s="7" t="s">
        <v>2075</v>
      </c>
      <c r="B127" t="s">
        <v>1</v>
      </c>
      <c r="C127">
        <v>36.42</v>
      </c>
      <c r="D127" t="s">
        <v>197</v>
      </c>
      <c r="E127" t="s">
        <v>61</v>
      </c>
      <c r="F127" t="s">
        <v>2076</v>
      </c>
      <c r="G127" t="s">
        <v>29</v>
      </c>
      <c r="H127" t="s">
        <v>5334</v>
      </c>
      <c r="I127" t="s">
        <v>5328</v>
      </c>
      <c r="J127">
        <v>2</v>
      </c>
      <c r="K127">
        <v>2</v>
      </c>
      <c r="L127">
        <v>1</v>
      </c>
      <c r="M127" t="s">
        <v>2076</v>
      </c>
      <c r="N127" t="s">
        <v>4880</v>
      </c>
      <c r="O127">
        <v>25000</v>
      </c>
      <c r="P127" t="s">
        <v>5062</v>
      </c>
      <c r="Q127" t="s">
        <v>5059</v>
      </c>
      <c r="R127">
        <v>20</v>
      </c>
    </row>
    <row r="128" spans="1:18" hidden="1" x14ac:dyDescent="0.3">
      <c r="A128" s="7" t="s">
        <v>2980</v>
      </c>
      <c r="B128" t="s">
        <v>1</v>
      </c>
      <c r="C128">
        <v>9</v>
      </c>
      <c r="D128" t="s">
        <v>660</v>
      </c>
      <c r="E128" t="s">
        <v>56</v>
      </c>
      <c r="F128" t="s">
        <v>2981</v>
      </c>
      <c r="G128" t="s">
        <v>650</v>
      </c>
      <c r="H128" t="s">
        <v>5334</v>
      </c>
      <c r="I128" t="s">
        <v>5330</v>
      </c>
      <c r="J128">
        <v>1</v>
      </c>
      <c r="K128">
        <v>1</v>
      </c>
      <c r="L128">
        <v>1</v>
      </c>
      <c r="M128" t="s">
        <v>2981</v>
      </c>
      <c r="N128" t="s">
        <v>4877</v>
      </c>
      <c r="O128">
        <v>14000</v>
      </c>
      <c r="P128" t="s">
        <v>5062</v>
      </c>
      <c r="Q128" t="s">
        <v>5060</v>
      </c>
      <c r="R128">
        <v>20</v>
      </c>
    </row>
    <row r="129" spans="1:18" hidden="1" x14ac:dyDescent="0.3">
      <c r="A129" s="7" t="s">
        <v>1649</v>
      </c>
      <c r="B129" t="s">
        <v>1</v>
      </c>
      <c r="C129">
        <v>10.35</v>
      </c>
      <c r="D129" t="s">
        <v>63</v>
      </c>
      <c r="E129" t="s">
        <v>775</v>
      </c>
      <c r="F129" t="s">
        <v>1650</v>
      </c>
      <c r="G129" t="s">
        <v>20</v>
      </c>
      <c r="H129" t="s">
        <v>5326</v>
      </c>
      <c r="I129" t="s">
        <v>5326</v>
      </c>
      <c r="J129">
        <v>1</v>
      </c>
      <c r="K129">
        <v>1</v>
      </c>
      <c r="L129" t="s">
        <v>5501</v>
      </c>
      <c r="M129" t="s">
        <v>1650</v>
      </c>
      <c r="N129" t="s">
        <v>4881</v>
      </c>
      <c r="O129">
        <v>12000</v>
      </c>
      <c r="P129" t="s">
        <v>5062</v>
      </c>
      <c r="Q129" t="s">
        <v>5060</v>
      </c>
      <c r="R129">
        <v>10</v>
      </c>
    </row>
    <row r="130" spans="1:18" hidden="1" x14ac:dyDescent="0.3">
      <c r="A130" s="7" t="s">
        <v>649</v>
      </c>
      <c r="B130" t="s">
        <v>1</v>
      </c>
      <c r="C130">
        <v>3.5</v>
      </c>
      <c r="D130" t="s">
        <v>166</v>
      </c>
      <c r="E130" t="s">
        <v>547</v>
      </c>
      <c r="F130" t="s">
        <v>8</v>
      </c>
      <c r="G130" t="s">
        <v>20</v>
      </c>
      <c r="H130" t="s">
        <v>5338</v>
      </c>
      <c r="I130" t="s">
        <v>5323</v>
      </c>
      <c r="J130">
        <v>1</v>
      </c>
      <c r="K130" t="s">
        <v>5501</v>
      </c>
      <c r="L130" t="s">
        <v>5501</v>
      </c>
      <c r="M130" t="s">
        <v>8</v>
      </c>
      <c r="N130" t="s">
        <v>5063</v>
      </c>
      <c r="O130">
        <v>12000</v>
      </c>
      <c r="P130" t="s">
        <v>5062</v>
      </c>
      <c r="Q130" t="s">
        <v>5060</v>
      </c>
      <c r="R130">
        <v>10</v>
      </c>
    </row>
    <row r="131" spans="1:18" hidden="1" x14ac:dyDescent="0.3">
      <c r="A131" s="7" t="s">
        <v>648</v>
      </c>
      <c r="B131" t="s">
        <v>1</v>
      </c>
      <c r="C131">
        <v>5</v>
      </c>
      <c r="D131" t="s">
        <v>166</v>
      </c>
      <c r="E131" t="s">
        <v>59</v>
      </c>
      <c r="F131" t="s">
        <v>8</v>
      </c>
      <c r="G131" t="s">
        <v>331</v>
      </c>
      <c r="H131" t="s">
        <v>5338</v>
      </c>
      <c r="I131" t="s">
        <v>5323</v>
      </c>
      <c r="J131">
        <v>1</v>
      </c>
      <c r="K131" t="s">
        <v>5501</v>
      </c>
      <c r="L131">
        <v>1</v>
      </c>
      <c r="M131" t="s">
        <v>8</v>
      </c>
      <c r="N131" t="s">
        <v>5063</v>
      </c>
      <c r="O131">
        <v>15000</v>
      </c>
      <c r="P131" t="s">
        <v>5062</v>
      </c>
      <c r="Q131" t="s">
        <v>5060</v>
      </c>
      <c r="R131">
        <v>10</v>
      </c>
    </row>
    <row r="132" spans="1:18" hidden="1" x14ac:dyDescent="0.3">
      <c r="A132" s="7" t="s">
        <v>492</v>
      </c>
      <c r="B132" t="s">
        <v>1</v>
      </c>
      <c r="C132">
        <v>8</v>
      </c>
      <c r="D132" t="s">
        <v>166</v>
      </c>
      <c r="E132" t="s">
        <v>59</v>
      </c>
      <c r="F132" t="s">
        <v>8</v>
      </c>
      <c r="G132" t="s">
        <v>128</v>
      </c>
      <c r="H132" t="s">
        <v>5338</v>
      </c>
      <c r="I132" t="s">
        <v>5323</v>
      </c>
      <c r="J132">
        <v>1</v>
      </c>
      <c r="K132" t="s">
        <v>5501</v>
      </c>
      <c r="L132">
        <v>1</v>
      </c>
      <c r="M132" t="s">
        <v>8</v>
      </c>
      <c r="N132" t="s">
        <v>5063</v>
      </c>
      <c r="O132">
        <v>16000</v>
      </c>
      <c r="P132" t="s">
        <v>5062</v>
      </c>
      <c r="Q132" t="s">
        <v>5060</v>
      </c>
      <c r="R132">
        <v>10</v>
      </c>
    </row>
    <row r="133" spans="1:18" hidden="1" x14ac:dyDescent="0.3">
      <c r="A133" s="7" t="s">
        <v>5096</v>
      </c>
      <c r="B133" t="s">
        <v>1</v>
      </c>
      <c r="C133">
        <v>20.63</v>
      </c>
      <c r="D133" t="s">
        <v>3497</v>
      </c>
      <c r="E133" t="s">
        <v>141</v>
      </c>
      <c r="F133" t="s">
        <v>2414</v>
      </c>
      <c r="G133" t="s">
        <v>999</v>
      </c>
      <c r="H133" t="s">
        <v>5324</v>
      </c>
      <c r="I133" t="s">
        <v>5352</v>
      </c>
      <c r="J133">
        <v>2</v>
      </c>
      <c r="K133">
        <v>1</v>
      </c>
      <c r="L133">
        <v>1</v>
      </c>
      <c r="M133" t="s">
        <v>2414</v>
      </c>
      <c r="N133" t="s">
        <v>4878</v>
      </c>
      <c r="O133">
        <v>26000</v>
      </c>
      <c r="P133" t="s">
        <v>5126</v>
      </c>
      <c r="Q133" t="s">
        <v>5061</v>
      </c>
      <c r="R133">
        <v>30</v>
      </c>
    </row>
    <row r="134" spans="1:18" hidden="1" x14ac:dyDescent="0.3">
      <c r="A134" s="7" t="s">
        <v>1957</v>
      </c>
      <c r="B134" t="s">
        <v>1</v>
      </c>
      <c r="C134">
        <v>34.74</v>
      </c>
      <c r="D134" t="s">
        <v>133</v>
      </c>
      <c r="E134" t="s">
        <v>53</v>
      </c>
      <c r="F134" t="s">
        <v>1958</v>
      </c>
      <c r="G134" t="s">
        <v>83</v>
      </c>
      <c r="H134" t="s">
        <v>5323</v>
      </c>
      <c r="I134" t="s">
        <v>5332</v>
      </c>
      <c r="J134">
        <v>3</v>
      </c>
      <c r="K134">
        <v>2</v>
      </c>
      <c r="L134">
        <v>2</v>
      </c>
      <c r="M134" t="s">
        <v>1958</v>
      </c>
      <c r="N134" t="s">
        <v>5125</v>
      </c>
      <c r="O134">
        <v>27000</v>
      </c>
      <c r="P134" t="s">
        <v>5126</v>
      </c>
      <c r="Q134" t="s">
        <v>5059</v>
      </c>
      <c r="R134">
        <v>20</v>
      </c>
    </row>
    <row r="135" spans="1:18" hidden="1" x14ac:dyDescent="0.3">
      <c r="A135" s="7" t="s">
        <v>4387</v>
      </c>
      <c r="B135" t="s">
        <v>1</v>
      </c>
      <c r="C135">
        <v>41.99</v>
      </c>
      <c r="D135" t="s">
        <v>81</v>
      </c>
      <c r="E135" t="s">
        <v>51</v>
      </c>
      <c r="F135" t="s">
        <v>4388</v>
      </c>
      <c r="G135" t="s">
        <v>89</v>
      </c>
      <c r="H135" t="s">
        <v>5335</v>
      </c>
      <c r="I135" t="s">
        <v>5332</v>
      </c>
      <c r="J135">
        <v>2</v>
      </c>
      <c r="K135">
        <v>2</v>
      </c>
      <c r="L135">
        <v>2</v>
      </c>
      <c r="M135" t="s">
        <v>4388</v>
      </c>
      <c r="N135" t="s">
        <v>4882</v>
      </c>
      <c r="O135">
        <v>28000</v>
      </c>
      <c r="P135" t="s">
        <v>5062</v>
      </c>
      <c r="Q135" t="s">
        <v>5059</v>
      </c>
      <c r="R135">
        <v>20</v>
      </c>
    </row>
    <row r="136" spans="1:18" hidden="1" x14ac:dyDescent="0.3">
      <c r="A136" s="7" t="s">
        <v>2851</v>
      </c>
      <c r="B136" t="s">
        <v>1</v>
      </c>
      <c r="C136">
        <v>23.99</v>
      </c>
      <c r="D136" t="s">
        <v>699</v>
      </c>
      <c r="E136" t="s">
        <v>61</v>
      </c>
      <c r="F136" t="s">
        <v>1664</v>
      </c>
      <c r="G136" t="s">
        <v>482</v>
      </c>
      <c r="H136" t="s">
        <v>5326</v>
      </c>
      <c r="I136" t="s">
        <v>5339</v>
      </c>
      <c r="J136">
        <v>2</v>
      </c>
      <c r="K136">
        <v>2</v>
      </c>
      <c r="L136">
        <v>1</v>
      </c>
      <c r="M136" t="s">
        <v>1664</v>
      </c>
      <c r="N136" t="s">
        <v>4880</v>
      </c>
      <c r="O136">
        <v>29000</v>
      </c>
      <c r="P136" t="s">
        <v>5062</v>
      </c>
      <c r="Q136" t="s">
        <v>5061</v>
      </c>
      <c r="R136">
        <v>30</v>
      </c>
    </row>
    <row r="137" spans="1:18" hidden="1" x14ac:dyDescent="0.3">
      <c r="A137" s="7" t="s">
        <v>918</v>
      </c>
      <c r="B137" t="s">
        <v>1</v>
      </c>
      <c r="C137">
        <v>13.19</v>
      </c>
      <c r="D137" t="s">
        <v>126</v>
      </c>
      <c r="E137" t="s">
        <v>61</v>
      </c>
      <c r="F137" t="s">
        <v>694</v>
      </c>
      <c r="G137" t="s">
        <v>214</v>
      </c>
      <c r="H137" t="s">
        <v>5326</v>
      </c>
      <c r="I137" t="s">
        <v>5338</v>
      </c>
      <c r="J137">
        <v>2</v>
      </c>
      <c r="K137">
        <v>2</v>
      </c>
      <c r="L137">
        <v>1</v>
      </c>
      <c r="M137" t="s">
        <v>694</v>
      </c>
      <c r="N137" t="s">
        <v>5063</v>
      </c>
      <c r="O137">
        <v>18000</v>
      </c>
      <c r="P137" t="s">
        <v>5062</v>
      </c>
      <c r="Q137" t="s">
        <v>5060</v>
      </c>
      <c r="R137">
        <v>10</v>
      </c>
    </row>
    <row r="138" spans="1:18" hidden="1" x14ac:dyDescent="0.3">
      <c r="A138" s="7" t="s">
        <v>1464</v>
      </c>
      <c r="B138" t="s">
        <v>1</v>
      </c>
      <c r="C138">
        <v>10.17</v>
      </c>
      <c r="D138" t="s">
        <v>88</v>
      </c>
      <c r="E138" t="s">
        <v>56</v>
      </c>
      <c r="F138" t="s">
        <v>1465</v>
      </c>
      <c r="G138" t="s">
        <v>1466</v>
      </c>
      <c r="H138" t="s">
        <v>5322</v>
      </c>
      <c r="I138" t="s">
        <v>5326</v>
      </c>
      <c r="J138">
        <v>1</v>
      </c>
      <c r="K138">
        <v>1</v>
      </c>
      <c r="L138">
        <v>1</v>
      </c>
      <c r="M138" t="s">
        <v>1465</v>
      </c>
      <c r="N138" t="s">
        <v>5123</v>
      </c>
      <c r="O138">
        <v>16500</v>
      </c>
      <c r="P138" t="s">
        <v>5124</v>
      </c>
      <c r="Q138" t="s">
        <v>5060</v>
      </c>
      <c r="R138">
        <v>10</v>
      </c>
    </row>
    <row r="139" spans="1:18" hidden="1" x14ac:dyDescent="0.3">
      <c r="A139" s="7" t="s">
        <v>4343</v>
      </c>
      <c r="B139" t="s">
        <v>1</v>
      </c>
      <c r="C139">
        <v>18.12</v>
      </c>
      <c r="D139" t="s">
        <v>226</v>
      </c>
      <c r="E139" t="s">
        <v>56</v>
      </c>
      <c r="F139" t="s">
        <v>4344</v>
      </c>
      <c r="G139" t="s">
        <v>1466</v>
      </c>
      <c r="H139" t="s">
        <v>5323</v>
      </c>
      <c r="I139" t="s">
        <v>5323</v>
      </c>
      <c r="J139">
        <v>1</v>
      </c>
      <c r="K139">
        <v>1</v>
      </c>
      <c r="L139">
        <v>1</v>
      </c>
      <c r="M139" t="s">
        <v>4344</v>
      </c>
      <c r="N139" t="s">
        <v>5123</v>
      </c>
      <c r="O139">
        <v>16500</v>
      </c>
      <c r="P139" t="s">
        <v>5124</v>
      </c>
      <c r="Q139" t="s">
        <v>5061</v>
      </c>
      <c r="R139">
        <v>10</v>
      </c>
    </row>
    <row r="140" spans="1:18" hidden="1" x14ac:dyDescent="0.3">
      <c r="A140" s="7" t="s">
        <v>667</v>
      </c>
      <c r="B140" t="s">
        <v>1</v>
      </c>
      <c r="C140">
        <v>21.01</v>
      </c>
      <c r="D140" t="s">
        <v>445</v>
      </c>
      <c r="E140" t="s">
        <v>187</v>
      </c>
      <c r="F140" t="s">
        <v>516</v>
      </c>
      <c r="G140" t="s">
        <v>288</v>
      </c>
      <c r="H140" t="s">
        <v>5334</v>
      </c>
      <c r="I140" t="s">
        <v>5335</v>
      </c>
      <c r="J140">
        <v>3</v>
      </c>
      <c r="K140">
        <v>2</v>
      </c>
      <c r="L140">
        <v>1</v>
      </c>
      <c r="M140" t="s">
        <v>516</v>
      </c>
      <c r="N140" t="s">
        <v>5063</v>
      </c>
      <c r="O140">
        <v>19000</v>
      </c>
      <c r="P140" t="s">
        <v>5062</v>
      </c>
      <c r="Q140" t="s">
        <v>5061</v>
      </c>
      <c r="R140">
        <v>10</v>
      </c>
    </row>
    <row r="141" spans="1:18" hidden="1" x14ac:dyDescent="0.3">
      <c r="A141" s="7" t="s">
        <v>2237</v>
      </c>
      <c r="B141" t="s">
        <v>1</v>
      </c>
      <c r="C141">
        <v>56.8</v>
      </c>
      <c r="D141" t="s">
        <v>682</v>
      </c>
      <c r="E141" t="s">
        <v>66</v>
      </c>
      <c r="F141" t="s">
        <v>2238</v>
      </c>
      <c r="G141" t="s">
        <v>243</v>
      </c>
      <c r="H141" t="s">
        <v>5336</v>
      </c>
      <c r="I141" t="s">
        <v>5325</v>
      </c>
      <c r="J141">
        <v>4</v>
      </c>
      <c r="K141">
        <v>2</v>
      </c>
      <c r="L141">
        <v>2</v>
      </c>
      <c r="M141" t="s">
        <v>2238</v>
      </c>
      <c r="N141" t="s">
        <v>4878</v>
      </c>
      <c r="O141">
        <v>30000</v>
      </c>
      <c r="P141" t="s">
        <v>5126</v>
      </c>
      <c r="Q141" t="s">
        <v>5059</v>
      </c>
      <c r="R141">
        <v>20</v>
      </c>
    </row>
    <row r="142" spans="1:18" hidden="1" x14ac:dyDescent="0.3">
      <c r="A142" s="7" t="s">
        <v>3672</v>
      </c>
      <c r="B142" t="s">
        <v>1</v>
      </c>
      <c r="C142">
        <v>13.93</v>
      </c>
      <c r="D142" t="s">
        <v>166</v>
      </c>
      <c r="E142" t="s">
        <v>56</v>
      </c>
      <c r="F142" t="s">
        <v>3673</v>
      </c>
      <c r="G142" t="s">
        <v>329</v>
      </c>
      <c r="H142" t="s">
        <v>5338</v>
      </c>
      <c r="I142" t="s">
        <v>5323</v>
      </c>
      <c r="J142">
        <v>1</v>
      </c>
      <c r="K142">
        <v>1</v>
      </c>
      <c r="L142">
        <v>1</v>
      </c>
      <c r="M142" t="s">
        <v>3673</v>
      </c>
      <c r="N142" t="s">
        <v>5123</v>
      </c>
      <c r="O142">
        <v>16800</v>
      </c>
      <c r="P142" t="s">
        <v>5124</v>
      </c>
      <c r="Q142" t="s">
        <v>5060</v>
      </c>
      <c r="R142">
        <v>10</v>
      </c>
    </row>
    <row r="143" spans="1:18" x14ac:dyDescent="0.3">
      <c r="A143" s="7" t="s">
        <v>787</v>
      </c>
      <c r="B143" t="s">
        <v>1</v>
      </c>
      <c r="C143">
        <v>5</v>
      </c>
      <c r="D143" t="s">
        <v>60</v>
      </c>
      <c r="E143" t="s">
        <v>56</v>
      </c>
      <c r="F143" t="s">
        <v>431</v>
      </c>
      <c r="G143" t="s">
        <v>214</v>
      </c>
      <c r="H143" t="s">
        <v>5335</v>
      </c>
      <c r="I143" t="s">
        <v>5326</v>
      </c>
      <c r="J143">
        <v>1</v>
      </c>
      <c r="K143">
        <v>1</v>
      </c>
      <c r="L143">
        <v>1</v>
      </c>
      <c r="M143" t="s">
        <v>431</v>
      </c>
      <c r="N143" t="s">
        <v>5063</v>
      </c>
      <c r="O143">
        <v>18000</v>
      </c>
      <c r="P143" t="s">
        <v>5062</v>
      </c>
      <c r="Q143" t="s">
        <v>5060</v>
      </c>
      <c r="R143">
        <v>10</v>
      </c>
    </row>
    <row r="144" spans="1:18" hidden="1" x14ac:dyDescent="0.3">
      <c r="A144" s="7" t="s">
        <v>2852</v>
      </c>
      <c r="B144" t="s">
        <v>1</v>
      </c>
      <c r="C144">
        <v>32.950000000000003</v>
      </c>
      <c r="D144" t="s">
        <v>85</v>
      </c>
      <c r="E144" t="s">
        <v>61</v>
      </c>
      <c r="F144" t="s">
        <v>2853</v>
      </c>
      <c r="G144" t="s">
        <v>243</v>
      </c>
      <c r="H144" t="s">
        <v>5330</v>
      </c>
      <c r="I144" t="s">
        <v>5325</v>
      </c>
      <c r="J144">
        <v>2</v>
      </c>
      <c r="K144">
        <v>2</v>
      </c>
      <c r="L144">
        <v>1</v>
      </c>
      <c r="M144" t="s">
        <v>2853</v>
      </c>
      <c r="N144" t="s">
        <v>4880</v>
      </c>
      <c r="O144">
        <v>30000</v>
      </c>
      <c r="P144" t="s">
        <v>5062</v>
      </c>
      <c r="Q144" t="s">
        <v>5059</v>
      </c>
      <c r="R144">
        <v>20</v>
      </c>
    </row>
    <row r="145" spans="1:18" hidden="1" x14ac:dyDescent="0.3">
      <c r="A145" s="7" t="s">
        <v>5029</v>
      </c>
      <c r="B145" t="s">
        <v>1</v>
      </c>
      <c r="C145">
        <v>7</v>
      </c>
      <c r="D145" t="s">
        <v>418</v>
      </c>
      <c r="E145" t="s">
        <v>56</v>
      </c>
      <c r="F145" t="s">
        <v>5028</v>
      </c>
      <c r="G145" t="s">
        <v>910</v>
      </c>
      <c r="H145" t="s">
        <v>5322</v>
      </c>
      <c r="I145" t="s">
        <v>5338</v>
      </c>
      <c r="J145">
        <v>1</v>
      </c>
      <c r="K145">
        <v>1</v>
      </c>
      <c r="L145">
        <v>1</v>
      </c>
      <c r="M145" t="s">
        <v>5028</v>
      </c>
      <c r="N145" t="s">
        <v>5123</v>
      </c>
      <c r="O145">
        <v>17000</v>
      </c>
      <c r="P145" t="s">
        <v>5124</v>
      </c>
      <c r="Q145" t="s">
        <v>5060</v>
      </c>
      <c r="R145">
        <v>10</v>
      </c>
    </row>
    <row r="146" spans="1:18" hidden="1" x14ac:dyDescent="0.3">
      <c r="A146" s="7" t="s">
        <v>2901</v>
      </c>
      <c r="B146" t="s">
        <v>1</v>
      </c>
      <c r="C146">
        <v>21.19</v>
      </c>
      <c r="D146" t="s">
        <v>541</v>
      </c>
      <c r="E146" t="s">
        <v>141</v>
      </c>
      <c r="F146" t="s">
        <v>2902</v>
      </c>
      <c r="G146" t="s">
        <v>493</v>
      </c>
      <c r="H146" t="s">
        <v>5326</v>
      </c>
      <c r="I146" t="s">
        <v>5348</v>
      </c>
      <c r="J146">
        <v>2</v>
      </c>
      <c r="K146">
        <v>1</v>
      </c>
      <c r="L146">
        <v>1</v>
      </c>
      <c r="M146" t="s">
        <v>5196</v>
      </c>
      <c r="N146" t="s">
        <v>4877</v>
      </c>
      <c r="O146">
        <v>20000</v>
      </c>
      <c r="P146" t="s">
        <v>5062</v>
      </c>
      <c r="Q146" t="s">
        <v>5061</v>
      </c>
      <c r="R146">
        <v>10</v>
      </c>
    </row>
    <row r="147" spans="1:18" x14ac:dyDescent="0.3">
      <c r="A147" s="7" t="s">
        <v>802</v>
      </c>
      <c r="B147" t="s">
        <v>1</v>
      </c>
      <c r="C147">
        <v>9.01</v>
      </c>
      <c r="D147" t="s">
        <v>803</v>
      </c>
      <c r="E147" t="s">
        <v>56</v>
      </c>
      <c r="F147" t="s">
        <v>629</v>
      </c>
      <c r="G147" t="s">
        <v>804</v>
      </c>
      <c r="H147" t="s">
        <v>5336</v>
      </c>
      <c r="I147" t="s">
        <v>5348</v>
      </c>
      <c r="J147">
        <v>1</v>
      </c>
      <c r="K147">
        <v>1</v>
      </c>
      <c r="L147">
        <v>1</v>
      </c>
      <c r="M147" t="s">
        <v>629</v>
      </c>
      <c r="N147" t="s">
        <v>5063</v>
      </c>
      <c r="O147">
        <v>19500</v>
      </c>
      <c r="P147" t="s">
        <v>5062</v>
      </c>
      <c r="Q147" t="s">
        <v>5060</v>
      </c>
      <c r="R147">
        <v>10</v>
      </c>
    </row>
    <row r="148" spans="1:18" x14ac:dyDescent="0.3">
      <c r="A148" s="7" t="s">
        <v>786</v>
      </c>
      <c r="B148" t="s">
        <v>1</v>
      </c>
      <c r="C148">
        <v>6</v>
      </c>
      <c r="D148" t="s">
        <v>60</v>
      </c>
      <c r="E148" t="s">
        <v>56</v>
      </c>
      <c r="F148" t="s">
        <v>431</v>
      </c>
      <c r="G148" t="s">
        <v>493</v>
      </c>
      <c r="H148" t="s">
        <v>5335</v>
      </c>
      <c r="I148" t="s">
        <v>5326</v>
      </c>
      <c r="J148">
        <v>1</v>
      </c>
      <c r="K148">
        <v>1</v>
      </c>
      <c r="L148">
        <v>1</v>
      </c>
      <c r="M148" t="s">
        <v>431</v>
      </c>
      <c r="N148" t="s">
        <v>5063</v>
      </c>
      <c r="O148">
        <v>20000</v>
      </c>
      <c r="P148" t="s">
        <v>5062</v>
      </c>
      <c r="Q148" t="s">
        <v>5060</v>
      </c>
      <c r="R148">
        <v>10</v>
      </c>
    </row>
    <row r="149" spans="1:18" hidden="1" x14ac:dyDescent="0.3">
      <c r="A149" s="7" t="s">
        <v>1322</v>
      </c>
      <c r="B149" t="s">
        <v>1</v>
      </c>
      <c r="C149">
        <v>5</v>
      </c>
      <c r="D149" t="s">
        <v>445</v>
      </c>
      <c r="E149" t="s">
        <v>53</v>
      </c>
      <c r="F149" t="s">
        <v>1323</v>
      </c>
      <c r="G149" t="s">
        <v>493</v>
      </c>
      <c r="H149" t="s">
        <v>5334</v>
      </c>
      <c r="I149" t="s">
        <v>5335</v>
      </c>
      <c r="J149">
        <v>3</v>
      </c>
      <c r="K149">
        <v>2</v>
      </c>
      <c r="L149">
        <v>2</v>
      </c>
      <c r="M149" t="s">
        <v>1323</v>
      </c>
      <c r="N149" t="s">
        <v>5063</v>
      </c>
      <c r="O149">
        <v>20000</v>
      </c>
      <c r="P149" t="s">
        <v>5062</v>
      </c>
      <c r="Q149" t="s">
        <v>5060</v>
      </c>
      <c r="R149">
        <v>10</v>
      </c>
    </row>
    <row r="150" spans="1:18" hidden="1" x14ac:dyDescent="0.3">
      <c r="A150" s="7" t="s">
        <v>4922</v>
      </c>
      <c r="B150" t="s">
        <v>1</v>
      </c>
      <c r="C150">
        <v>32.9</v>
      </c>
      <c r="D150" t="s">
        <v>4923</v>
      </c>
      <c r="E150" t="s">
        <v>53</v>
      </c>
      <c r="F150" t="s">
        <v>4924</v>
      </c>
      <c r="G150" t="s">
        <v>228</v>
      </c>
      <c r="H150" t="s">
        <v>5332</v>
      </c>
      <c r="I150" t="s">
        <v>5353</v>
      </c>
      <c r="J150">
        <v>3</v>
      </c>
      <c r="K150">
        <v>2</v>
      </c>
      <c r="L150">
        <v>2</v>
      </c>
      <c r="M150" t="s">
        <v>5132</v>
      </c>
      <c r="N150" t="s">
        <v>4880</v>
      </c>
      <c r="O150">
        <v>35000</v>
      </c>
      <c r="P150" t="s">
        <v>5062</v>
      </c>
      <c r="Q150" t="s">
        <v>5059</v>
      </c>
      <c r="R150">
        <v>40</v>
      </c>
    </row>
    <row r="151" spans="1:18" x14ac:dyDescent="0.3">
      <c r="A151" s="7" t="s">
        <v>1235</v>
      </c>
      <c r="B151" t="s">
        <v>1</v>
      </c>
      <c r="C151">
        <v>14.63</v>
      </c>
      <c r="D151" t="s">
        <v>652</v>
      </c>
      <c r="E151" t="s">
        <v>56</v>
      </c>
      <c r="F151" t="s">
        <v>1236</v>
      </c>
      <c r="G151" t="s">
        <v>493</v>
      </c>
      <c r="H151" t="s">
        <v>5328</v>
      </c>
      <c r="I151" t="s">
        <v>5324</v>
      </c>
      <c r="J151">
        <v>1</v>
      </c>
      <c r="K151">
        <v>1</v>
      </c>
      <c r="L151">
        <v>1</v>
      </c>
      <c r="M151" t="s">
        <v>1236</v>
      </c>
      <c r="N151" t="s">
        <v>5063</v>
      </c>
      <c r="O151">
        <v>20000</v>
      </c>
      <c r="P151" t="s">
        <v>5062</v>
      </c>
      <c r="Q151" t="s">
        <v>5060</v>
      </c>
      <c r="R151">
        <v>20</v>
      </c>
    </row>
    <row r="152" spans="1:18" hidden="1" x14ac:dyDescent="0.3">
      <c r="A152" s="7" t="s">
        <v>3718</v>
      </c>
      <c r="B152" t="s">
        <v>1</v>
      </c>
      <c r="C152">
        <v>8.9600000000000009</v>
      </c>
      <c r="D152" t="s">
        <v>3719</v>
      </c>
      <c r="E152" t="s">
        <v>56</v>
      </c>
      <c r="F152" t="s">
        <v>1712</v>
      </c>
      <c r="G152" t="s">
        <v>335</v>
      </c>
      <c r="H152" t="s">
        <v>5335</v>
      </c>
      <c r="I152" t="s">
        <v>5331</v>
      </c>
      <c r="J152">
        <v>1</v>
      </c>
      <c r="K152">
        <v>1</v>
      </c>
      <c r="L152">
        <v>1</v>
      </c>
      <c r="M152" t="s">
        <v>1712</v>
      </c>
      <c r="N152" t="s">
        <v>4880</v>
      </c>
      <c r="O152">
        <v>13500</v>
      </c>
      <c r="P152" t="s">
        <v>5062</v>
      </c>
      <c r="Q152" t="s">
        <v>5060</v>
      </c>
      <c r="R152">
        <v>30</v>
      </c>
    </row>
    <row r="153" spans="1:18" hidden="1" x14ac:dyDescent="0.3">
      <c r="A153" s="7" t="s">
        <v>4982</v>
      </c>
      <c r="B153" t="s">
        <v>1</v>
      </c>
      <c r="C153">
        <v>86.63</v>
      </c>
      <c r="D153" t="s">
        <v>426</v>
      </c>
      <c r="E153" t="s">
        <v>4983</v>
      </c>
      <c r="F153" t="s">
        <v>4984</v>
      </c>
      <c r="G153" t="s">
        <v>149</v>
      </c>
      <c r="H153" t="s">
        <v>5346</v>
      </c>
      <c r="I153" t="s">
        <v>5338</v>
      </c>
      <c r="J153">
        <v>2</v>
      </c>
      <c r="K153">
        <v>4</v>
      </c>
      <c r="L153">
        <v>3</v>
      </c>
      <c r="M153" t="s">
        <v>4984</v>
      </c>
      <c r="N153" t="s">
        <v>4880</v>
      </c>
      <c r="O153">
        <v>70000</v>
      </c>
      <c r="P153" t="s">
        <v>5062</v>
      </c>
      <c r="Q153" t="s">
        <v>5059</v>
      </c>
      <c r="R153">
        <v>10</v>
      </c>
    </row>
    <row r="154" spans="1:18" hidden="1" x14ac:dyDescent="0.3">
      <c r="A154" s="7" t="s">
        <v>2610</v>
      </c>
      <c r="B154" t="s">
        <v>1</v>
      </c>
      <c r="C154">
        <v>24.31</v>
      </c>
      <c r="D154" t="s">
        <v>295</v>
      </c>
      <c r="E154" t="s">
        <v>187</v>
      </c>
      <c r="F154" t="s">
        <v>2611</v>
      </c>
      <c r="G154" t="s">
        <v>910</v>
      </c>
      <c r="H154" t="s">
        <v>5334</v>
      </c>
      <c r="I154" t="s">
        <v>5326</v>
      </c>
      <c r="J154">
        <v>3</v>
      </c>
      <c r="K154">
        <v>2</v>
      </c>
      <c r="L154">
        <v>1</v>
      </c>
      <c r="M154" t="s">
        <v>2611</v>
      </c>
      <c r="N154" t="s">
        <v>5123</v>
      </c>
      <c r="O154">
        <v>17000</v>
      </c>
      <c r="P154" t="s">
        <v>5124</v>
      </c>
      <c r="Q154" t="s">
        <v>5061</v>
      </c>
      <c r="R154">
        <v>10</v>
      </c>
    </row>
    <row r="155" spans="1:18" x14ac:dyDescent="0.3">
      <c r="A155" s="7" t="s">
        <v>16</v>
      </c>
      <c r="B155" t="s">
        <v>1</v>
      </c>
      <c r="C155">
        <v>12.55</v>
      </c>
      <c r="D155" t="s">
        <v>50</v>
      </c>
      <c r="E155" t="s">
        <v>56</v>
      </c>
      <c r="F155" t="s">
        <v>17</v>
      </c>
      <c r="G155" t="s">
        <v>18</v>
      </c>
      <c r="H155" t="s">
        <v>5322</v>
      </c>
      <c r="I155" t="s">
        <v>5323</v>
      </c>
      <c r="J155">
        <v>1</v>
      </c>
      <c r="K155">
        <v>1</v>
      </c>
      <c r="L155">
        <v>1</v>
      </c>
      <c r="M155" t="s">
        <v>17</v>
      </c>
      <c r="N155" t="s">
        <v>5063</v>
      </c>
      <c r="O155">
        <v>22000</v>
      </c>
      <c r="P155" t="s">
        <v>5062</v>
      </c>
      <c r="Q155" t="s">
        <v>5060</v>
      </c>
      <c r="R155">
        <v>10</v>
      </c>
    </row>
    <row r="156" spans="1:18" x14ac:dyDescent="0.3">
      <c r="A156" s="7" t="s">
        <v>4932</v>
      </c>
      <c r="B156" t="s">
        <v>1</v>
      </c>
      <c r="C156">
        <v>12.21</v>
      </c>
      <c r="D156" t="s">
        <v>166</v>
      </c>
      <c r="E156" t="s">
        <v>56</v>
      </c>
      <c r="F156" t="s">
        <v>315</v>
      </c>
      <c r="G156" t="s">
        <v>18</v>
      </c>
      <c r="H156" t="s">
        <v>5338</v>
      </c>
      <c r="I156" t="s">
        <v>5323</v>
      </c>
      <c r="J156">
        <v>1</v>
      </c>
      <c r="K156">
        <v>1</v>
      </c>
      <c r="L156">
        <v>1</v>
      </c>
      <c r="M156" t="s">
        <v>315</v>
      </c>
      <c r="N156" t="s">
        <v>5063</v>
      </c>
      <c r="O156">
        <v>22000</v>
      </c>
      <c r="P156" t="s">
        <v>5062</v>
      </c>
      <c r="Q156" t="s">
        <v>5060</v>
      </c>
      <c r="R156">
        <v>10</v>
      </c>
    </row>
    <row r="157" spans="1:18" hidden="1" x14ac:dyDescent="0.3">
      <c r="A157" s="7" t="s">
        <v>3030</v>
      </c>
      <c r="B157" t="s">
        <v>1</v>
      </c>
      <c r="C157">
        <v>41.21</v>
      </c>
      <c r="D157" t="s">
        <v>147</v>
      </c>
      <c r="E157" t="s">
        <v>61</v>
      </c>
      <c r="F157" t="s">
        <v>2025</v>
      </c>
      <c r="G157" t="s">
        <v>243</v>
      </c>
      <c r="H157" t="s">
        <v>5348</v>
      </c>
      <c r="I157" t="s">
        <v>5325</v>
      </c>
      <c r="J157">
        <v>2</v>
      </c>
      <c r="K157">
        <v>2</v>
      </c>
      <c r="L157">
        <v>1</v>
      </c>
      <c r="M157" t="s">
        <v>2025</v>
      </c>
      <c r="N157" t="s">
        <v>4877</v>
      </c>
      <c r="O157">
        <v>30000</v>
      </c>
      <c r="P157" t="s">
        <v>5062</v>
      </c>
      <c r="Q157" t="s">
        <v>5059</v>
      </c>
      <c r="R157">
        <v>20</v>
      </c>
    </row>
    <row r="158" spans="1:18" x14ac:dyDescent="0.3">
      <c r="A158" s="7" t="s">
        <v>1115</v>
      </c>
      <c r="B158" t="s">
        <v>1</v>
      </c>
      <c r="C158">
        <v>10.95</v>
      </c>
      <c r="D158" t="s">
        <v>652</v>
      </c>
      <c r="E158" t="s">
        <v>56</v>
      </c>
      <c r="F158" t="s">
        <v>1116</v>
      </c>
      <c r="G158" t="s">
        <v>18</v>
      </c>
      <c r="H158" t="s">
        <v>5328</v>
      </c>
      <c r="I158" t="s">
        <v>5324</v>
      </c>
      <c r="J158">
        <v>1</v>
      </c>
      <c r="K158">
        <v>1</v>
      </c>
      <c r="L158">
        <v>1</v>
      </c>
      <c r="M158" t="s">
        <v>1116</v>
      </c>
      <c r="N158" t="s">
        <v>5063</v>
      </c>
      <c r="O158">
        <v>22000</v>
      </c>
      <c r="P158" t="s">
        <v>5062</v>
      </c>
      <c r="Q158" t="s">
        <v>5060</v>
      </c>
      <c r="R158">
        <v>20</v>
      </c>
    </row>
    <row r="159" spans="1:18" hidden="1" x14ac:dyDescent="0.3">
      <c r="A159" s="7" t="s">
        <v>4921</v>
      </c>
      <c r="B159" t="s">
        <v>1</v>
      </c>
      <c r="C159">
        <v>18.13</v>
      </c>
      <c r="D159" t="s">
        <v>151</v>
      </c>
      <c r="E159" t="s">
        <v>61</v>
      </c>
      <c r="F159" t="s">
        <v>3438</v>
      </c>
      <c r="G159" t="s">
        <v>1321</v>
      </c>
      <c r="H159" t="s">
        <v>5338</v>
      </c>
      <c r="I159" t="s">
        <v>5332</v>
      </c>
      <c r="J159">
        <v>2</v>
      </c>
      <c r="K159">
        <v>2</v>
      </c>
      <c r="L159">
        <v>1</v>
      </c>
      <c r="M159" t="s">
        <v>3438</v>
      </c>
      <c r="N159" t="s">
        <v>4880</v>
      </c>
      <c r="O159">
        <v>29500</v>
      </c>
      <c r="P159" t="s">
        <v>5062</v>
      </c>
      <c r="Q159" t="s">
        <v>5061</v>
      </c>
      <c r="R159">
        <v>20</v>
      </c>
    </row>
    <row r="160" spans="1:18" hidden="1" x14ac:dyDescent="0.3">
      <c r="A160" s="7" t="s">
        <v>3142</v>
      </c>
      <c r="B160" t="s">
        <v>1</v>
      </c>
      <c r="C160">
        <v>24.32</v>
      </c>
      <c r="D160" t="s">
        <v>68</v>
      </c>
      <c r="E160" t="s">
        <v>187</v>
      </c>
      <c r="F160" t="s">
        <v>1588</v>
      </c>
      <c r="G160" t="s">
        <v>910</v>
      </c>
      <c r="H160" t="s">
        <v>5335</v>
      </c>
      <c r="I160" t="s">
        <v>5323</v>
      </c>
      <c r="J160">
        <v>3</v>
      </c>
      <c r="K160">
        <v>2</v>
      </c>
      <c r="L160">
        <v>1</v>
      </c>
      <c r="M160" t="s">
        <v>1588</v>
      </c>
      <c r="N160" t="s">
        <v>5123</v>
      </c>
      <c r="O160">
        <v>17000</v>
      </c>
      <c r="P160" t="s">
        <v>5124</v>
      </c>
      <c r="Q160" t="s">
        <v>5061</v>
      </c>
      <c r="R160">
        <v>10</v>
      </c>
    </row>
    <row r="161" spans="1:18" hidden="1" x14ac:dyDescent="0.3">
      <c r="A161" s="7" t="s">
        <v>4908</v>
      </c>
      <c r="B161" t="s">
        <v>1</v>
      </c>
      <c r="C161">
        <v>9.56</v>
      </c>
      <c r="D161" t="s">
        <v>241</v>
      </c>
      <c r="E161" t="s">
        <v>56</v>
      </c>
      <c r="F161" t="s">
        <v>4061</v>
      </c>
      <c r="G161" t="s">
        <v>1609</v>
      </c>
      <c r="H161" t="s">
        <v>5334</v>
      </c>
      <c r="I161" t="s">
        <v>5334</v>
      </c>
      <c r="J161">
        <v>1</v>
      </c>
      <c r="K161">
        <v>1</v>
      </c>
      <c r="L161">
        <v>1</v>
      </c>
      <c r="M161" t="s">
        <v>4061</v>
      </c>
      <c r="N161" t="s">
        <v>5123</v>
      </c>
      <c r="O161">
        <v>17500</v>
      </c>
      <c r="P161" t="s">
        <v>5124</v>
      </c>
      <c r="Q161" t="s">
        <v>5060</v>
      </c>
      <c r="R161">
        <v>10</v>
      </c>
    </row>
    <row r="162" spans="1:18" hidden="1" x14ac:dyDescent="0.3">
      <c r="A162" s="7" t="s">
        <v>1717</v>
      </c>
      <c r="B162" t="s">
        <v>1</v>
      </c>
      <c r="C162">
        <v>38.39</v>
      </c>
      <c r="D162" t="s">
        <v>1067</v>
      </c>
      <c r="E162" t="s">
        <v>79</v>
      </c>
      <c r="F162" t="s">
        <v>1718</v>
      </c>
      <c r="G162" t="s">
        <v>245</v>
      </c>
      <c r="H162" t="s">
        <v>5325</v>
      </c>
      <c r="I162" t="s">
        <v>5325</v>
      </c>
      <c r="J162">
        <v>1</v>
      </c>
      <c r="K162">
        <v>2</v>
      </c>
      <c r="L162">
        <v>1</v>
      </c>
      <c r="M162" t="s">
        <v>1718</v>
      </c>
      <c r="N162" t="s">
        <v>4877</v>
      </c>
      <c r="O162">
        <v>23000</v>
      </c>
      <c r="P162" t="s">
        <v>5062</v>
      </c>
      <c r="Q162" t="s">
        <v>5059</v>
      </c>
      <c r="R162">
        <v>20</v>
      </c>
    </row>
    <row r="163" spans="1:18" hidden="1" x14ac:dyDescent="0.3">
      <c r="A163" s="7" t="s">
        <v>1557</v>
      </c>
      <c r="B163" t="s">
        <v>1</v>
      </c>
      <c r="C163">
        <v>15.96</v>
      </c>
      <c r="D163" t="s">
        <v>88</v>
      </c>
      <c r="E163" t="s">
        <v>61</v>
      </c>
      <c r="F163" t="s">
        <v>1558</v>
      </c>
      <c r="G163" t="s">
        <v>214</v>
      </c>
      <c r="H163" t="s">
        <v>5322</v>
      </c>
      <c r="I163" t="s">
        <v>5326</v>
      </c>
      <c r="J163">
        <v>2</v>
      </c>
      <c r="K163">
        <v>2</v>
      </c>
      <c r="L163">
        <v>1</v>
      </c>
      <c r="M163" t="s">
        <v>1558</v>
      </c>
      <c r="N163" t="s">
        <v>5123</v>
      </c>
      <c r="O163">
        <v>18000</v>
      </c>
      <c r="P163" t="s">
        <v>5124</v>
      </c>
      <c r="Q163" t="s">
        <v>5061</v>
      </c>
      <c r="R163">
        <v>10</v>
      </c>
    </row>
    <row r="164" spans="1:18" hidden="1" x14ac:dyDescent="0.3">
      <c r="A164" s="7" t="s">
        <v>3216</v>
      </c>
      <c r="B164" t="s">
        <v>1</v>
      </c>
      <c r="C164">
        <v>42.87</v>
      </c>
      <c r="D164" t="s">
        <v>124</v>
      </c>
      <c r="E164" t="s">
        <v>187</v>
      </c>
      <c r="F164" t="s">
        <v>1992</v>
      </c>
      <c r="G164" t="s">
        <v>2367</v>
      </c>
      <c r="H164" t="s">
        <v>5346</v>
      </c>
      <c r="I164" t="s">
        <v>5334</v>
      </c>
      <c r="J164">
        <v>3</v>
      </c>
      <c r="K164">
        <v>2</v>
      </c>
      <c r="L164">
        <v>1</v>
      </c>
      <c r="M164" t="s">
        <v>1992</v>
      </c>
      <c r="N164" t="s">
        <v>4880</v>
      </c>
      <c r="O164">
        <v>42500</v>
      </c>
      <c r="P164" t="s">
        <v>5062</v>
      </c>
      <c r="Q164" t="s">
        <v>5059</v>
      </c>
      <c r="R164">
        <v>10</v>
      </c>
    </row>
    <row r="165" spans="1:18" hidden="1" x14ac:dyDescent="0.3">
      <c r="A165" s="7" t="s">
        <v>500</v>
      </c>
      <c r="B165" t="s">
        <v>1</v>
      </c>
      <c r="C165">
        <v>24.74</v>
      </c>
      <c r="D165" t="s">
        <v>63</v>
      </c>
      <c r="E165" t="s">
        <v>187</v>
      </c>
      <c r="F165" t="s">
        <v>501</v>
      </c>
      <c r="G165" t="s">
        <v>245</v>
      </c>
      <c r="H165" t="s">
        <v>5326</v>
      </c>
      <c r="I165" t="s">
        <v>5326</v>
      </c>
      <c r="J165">
        <v>3</v>
      </c>
      <c r="K165">
        <v>2</v>
      </c>
      <c r="L165">
        <v>1</v>
      </c>
      <c r="M165" t="s">
        <v>501</v>
      </c>
      <c r="N165" t="s">
        <v>5063</v>
      </c>
      <c r="O165">
        <v>23000</v>
      </c>
      <c r="P165" t="s">
        <v>5062</v>
      </c>
      <c r="Q165" t="s">
        <v>5061</v>
      </c>
      <c r="R165">
        <v>10</v>
      </c>
    </row>
    <row r="166" spans="1:18" hidden="1" x14ac:dyDescent="0.3">
      <c r="A166" s="7" t="s">
        <v>5108</v>
      </c>
      <c r="B166" t="s">
        <v>1</v>
      </c>
      <c r="C166">
        <v>10.53</v>
      </c>
      <c r="D166" t="s">
        <v>88</v>
      </c>
      <c r="E166" t="s">
        <v>56</v>
      </c>
      <c r="F166" t="s">
        <v>4519</v>
      </c>
      <c r="G166" t="s">
        <v>20</v>
      </c>
      <c r="H166" t="s">
        <v>5322</v>
      </c>
      <c r="I166" t="s">
        <v>5326</v>
      </c>
      <c r="J166">
        <v>1</v>
      </c>
      <c r="K166">
        <v>1</v>
      </c>
      <c r="L166">
        <v>1</v>
      </c>
      <c r="M166" t="s">
        <v>4519</v>
      </c>
      <c r="N166" t="s">
        <v>4882</v>
      </c>
      <c r="O166">
        <v>12000</v>
      </c>
      <c r="P166" t="s">
        <v>5062</v>
      </c>
      <c r="Q166" t="s">
        <v>5060</v>
      </c>
      <c r="R166">
        <v>10</v>
      </c>
    </row>
    <row r="167" spans="1:18" x14ac:dyDescent="0.3">
      <c r="A167" s="7" t="s">
        <v>1338</v>
      </c>
      <c r="B167" t="s">
        <v>1</v>
      </c>
      <c r="C167">
        <v>22.85</v>
      </c>
      <c r="D167" t="s">
        <v>942</v>
      </c>
      <c r="E167" t="s">
        <v>56</v>
      </c>
      <c r="F167" t="s">
        <v>1339</v>
      </c>
      <c r="G167" t="s">
        <v>18</v>
      </c>
      <c r="H167" t="s">
        <v>5322</v>
      </c>
      <c r="I167" t="s">
        <v>5322</v>
      </c>
      <c r="J167">
        <v>1</v>
      </c>
      <c r="K167">
        <v>1</v>
      </c>
      <c r="L167">
        <v>1</v>
      </c>
      <c r="M167" t="s">
        <v>1339</v>
      </c>
      <c r="N167" t="s">
        <v>5063</v>
      </c>
      <c r="O167">
        <v>22000</v>
      </c>
      <c r="P167" t="s">
        <v>5062</v>
      </c>
      <c r="Q167" t="s">
        <v>5061</v>
      </c>
      <c r="R167">
        <v>10</v>
      </c>
    </row>
    <row r="168" spans="1:18" hidden="1" x14ac:dyDescent="0.3">
      <c r="A168" s="7" t="s">
        <v>2603</v>
      </c>
      <c r="B168" t="s">
        <v>1</v>
      </c>
      <c r="C168">
        <v>36.71</v>
      </c>
      <c r="D168" t="s">
        <v>2604</v>
      </c>
      <c r="E168" t="s">
        <v>141</v>
      </c>
      <c r="F168" t="s">
        <v>2605</v>
      </c>
      <c r="G168" t="s">
        <v>243</v>
      </c>
      <c r="H168" t="s">
        <v>5348</v>
      </c>
      <c r="I168" t="s">
        <v>5345</v>
      </c>
      <c r="J168">
        <v>2</v>
      </c>
      <c r="K168">
        <v>1</v>
      </c>
      <c r="L168">
        <v>1</v>
      </c>
      <c r="M168" t="s">
        <v>2605</v>
      </c>
      <c r="N168" t="s">
        <v>4878</v>
      </c>
      <c r="O168">
        <v>30000</v>
      </c>
      <c r="P168" t="s">
        <v>5126</v>
      </c>
      <c r="Q168" t="s">
        <v>5059</v>
      </c>
      <c r="R168">
        <v>20</v>
      </c>
    </row>
    <row r="169" spans="1:18" hidden="1" x14ac:dyDescent="0.3">
      <c r="A169" s="7" t="s">
        <v>4458</v>
      </c>
      <c r="B169" t="s">
        <v>1</v>
      </c>
      <c r="C169">
        <v>20.38</v>
      </c>
      <c r="D169" t="s">
        <v>50</v>
      </c>
      <c r="E169" t="s">
        <v>79</v>
      </c>
      <c r="F169" t="s">
        <v>3904</v>
      </c>
      <c r="G169" t="s">
        <v>20</v>
      </c>
      <c r="H169" t="s">
        <v>5322</v>
      </c>
      <c r="I169" t="s">
        <v>5323</v>
      </c>
      <c r="J169">
        <v>1</v>
      </c>
      <c r="K169">
        <v>2</v>
      </c>
      <c r="L169">
        <v>1</v>
      </c>
      <c r="M169" t="s">
        <v>3904</v>
      </c>
      <c r="N169" t="s">
        <v>4878</v>
      </c>
      <c r="O169">
        <v>12000</v>
      </c>
      <c r="P169" t="s">
        <v>5126</v>
      </c>
      <c r="Q169" t="s">
        <v>5061</v>
      </c>
      <c r="R169">
        <v>10</v>
      </c>
    </row>
    <row r="170" spans="1:18" hidden="1" x14ac:dyDescent="0.3">
      <c r="A170" s="7" t="s">
        <v>5110</v>
      </c>
      <c r="B170" t="s">
        <v>1</v>
      </c>
      <c r="C170">
        <v>54.82</v>
      </c>
      <c r="D170" t="s">
        <v>284</v>
      </c>
      <c r="E170" t="s">
        <v>5111</v>
      </c>
      <c r="F170" t="s">
        <v>5112</v>
      </c>
      <c r="G170" t="s">
        <v>243</v>
      </c>
      <c r="H170" t="s">
        <v>5329</v>
      </c>
      <c r="I170" t="s">
        <v>5322</v>
      </c>
      <c r="J170">
        <v>2</v>
      </c>
      <c r="K170">
        <v>4</v>
      </c>
      <c r="L170">
        <v>3</v>
      </c>
      <c r="M170" t="s">
        <v>5112</v>
      </c>
      <c r="N170" t="s">
        <v>4880</v>
      </c>
      <c r="O170">
        <v>30000</v>
      </c>
      <c r="P170" t="s">
        <v>5062</v>
      </c>
      <c r="Q170" t="s">
        <v>5059</v>
      </c>
      <c r="R170">
        <v>10</v>
      </c>
    </row>
    <row r="171" spans="1:18" hidden="1" x14ac:dyDescent="0.3">
      <c r="A171" s="7" t="s">
        <v>701</v>
      </c>
      <c r="B171" t="s">
        <v>1</v>
      </c>
      <c r="C171">
        <v>16.27</v>
      </c>
      <c r="D171" t="s">
        <v>445</v>
      </c>
      <c r="E171" t="s">
        <v>312</v>
      </c>
      <c r="F171" t="s">
        <v>522</v>
      </c>
      <c r="G171" t="s">
        <v>245</v>
      </c>
      <c r="H171" t="s">
        <v>5334</v>
      </c>
      <c r="I171" t="s">
        <v>5335</v>
      </c>
      <c r="J171">
        <v>3</v>
      </c>
      <c r="K171">
        <v>1</v>
      </c>
      <c r="L171">
        <v>1</v>
      </c>
      <c r="M171" t="s">
        <v>522</v>
      </c>
      <c r="N171" t="s">
        <v>5063</v>
      </c>
      <c r="O171">
        <v>23000</v>
      </c>
      <c r="P171" t="s">
        <v>5062</v>
      </c>
      <c r="Q171" t="s">
        <v>5061</v>
      </c>
      <c r="R171">
        <v>10</v>
      </c>
    </row>
    <row r="172" spans="1:18" hidden="1" x14ac:dyDescent="0.3">
      <c r="A172" s="7" t="s">
        <v>294</v>
      </c>
      <c r="B172" t="s">
        <v>1</v>
      </c>
      <c r="C172">
        <v>9.67</v>
      </c>
      <c r="D172" t="s">
        <v>295</v>
      </c>
      <c r="E172" t="s">
        <v>178</v>
      </c>
      <c r="F172" t="s">
        <v>296</v>
      </c>
      <c r="G172" t="s">
        <v>297</v>
      </c>
      <c r="H172" t="s">
        <v>5334</v>
      </c>
      <c r="I172" t="s">
        <v>5326</v>
      </c>
      <c r="J172">
        <v>2</v>
      </c>
      <c r="K172">
        <v>1</v>
      </c>
      <c r="L172">
        <v>1</v>
      </c>
      <c r="M172" t="s">
        <v>296</v>
      </c>
      <c r="N172" t="s">
        <v>5063</v>
      </c>
      <c r="O172">
        <v>23500</v>
      </c>
      <c r="P172" t="s">
        <v>5062</v>
      </c>
      <c r="Q172" t="s">
        <v>5060</v>
      </c>
      <c r="R172">
        <v>10</v>
      </c>
    </row>
    <row r="173" spans="1:18" x14ac:dyDescent="0.3">
      <c r="A173" s="7" t="s">
        <v>643</v>
      </c>
      <c r="B173" t="s">
        <v>1</v>
      </c>
      <c r="C173">
        <v>33.659999999999997</v>
      </c>
      <c r="D173" t="s">
        <v>69</v>
      </c>
      <c r="E173" t="s">
        <v>56</v>
      </c>
      <c r="F173" t="s">
        <v>532</v>
      </c>
      <c r="G173" t="s">
        <v>245</v>
      </c>
      <c r="H173" t="s">
        <v>5348</v>
      </c>
      <c r="I173" t="s">
        <v>5324</v>
      </c>
      <c r="J173">
        <v>1</v>
      </c>
      <c r="K173">
        <v>1</v>
      </c>
      <c r="L173">
        <v>1</v>
      </c>
      <c r="M173" t="s">
        <v>532</v>
      </c>
      <c r="N173" t="s">
        <v>5063</v>
      </c>
      <c r="O173">
        <v>23000</v>
      </c>
      <c r="P173" t="s">
        <v>5062</v>
      </c>
      <c r="Q173" t="s">
        <v>5059</v>
      </c>
      <c r="R173">
        <v>20</v>
      </c>
    </row>
    <row r="174" spans="1:18" x14ac:dyDescent="0.3">
      <c r="A174" s="7" t="s">
        <v>262</v>
      </c>
      <c r="B174" t="s">
        <v>1</v>
      </c>
      <c r="C174">
        <v>17.93</v>
      </c>
      <c r="D174" t="s">
        <v>263</v>
      </c>
      <c r="E174" t="s">
        <v>56</v>
      </c>
      <c r="F174" t="s">
        <v>264</v>
      </c>
      <c r="G174" t="s">
        <v>265</v>
      </c>
      <c r="H174" t="s">
        <v>5326</v>
      </c>
      <c r="I174" t="s">
        <v>5341</v>
      </c>
      <c r="J174">
        <v>1</v>
      </c>
      <c r="K174">
        <v>1</v>
      </c>
      <c r="L174">
        <v>1</v>
      </c>
      <c r="M174" t="s">
        <v>264</v>
      </c>
      <c r="N174" t="s">
        <v>5063</v>
      </c>
      <c r="O174">
        <v>23800</v>
      </c>
      <c r="P174" t="s">
        <v>5062</v>
      </c>
      <c r="Q174" t="s">
        <v>5061</v>
      </c>
      <c r="R174">
        <v>20</v>
      </c>
    </row>
    <row r="175" spans="1:18" hidden="1" x14ac:dyDescent="0.3">
      <c r="A175" s="7" t="s">
        <v>2004</v>
      </c>
      <c r="B175" t="s">
        <v>1</v>
      </c>
      <c r="C175">
        <v>27.91</v>
      </c>
      <c r="D175" t="s">
        <v>82</v>
      </c>
      <c r="E175" t="s">
        <v>141</v>
      </c>
      <c r="F175" t="s">
        <v>1992</v>
      </c>
      <c r="G175" t="s">
        <v>29</v>
      </c>
      <c r="H175" t="s">
        <v>5335</v>
      </c>
      <c r="I175" t="s">
        <v>5324</v>
      </c>
      <c r="J175">
        <v>2</v>
      </c>
      <c r="K175">
        <v>1</v>
      </c>
      <c r="L175">
        <v>1</v>
      </c>
      <c r="M175" t="s">
        <v>1992</v>
      </c>
      <c r="N175" t="s">
        <v>4880</v>
      </c>
      <c r="O175">
        <v>25000</v>
      </c>
      <c r="P175" t="s">
        <v>5062</v>
      </c>
      <c r="Q175" t="s">
        <v>5061</v>
      </c>
      <c r="R175">
        <v>20</v>
      </c>
    </row>
    <row r="176" spans="1:18" hidden="1" x14ac:dyDescent="0.3">
      <c r="A176" s="7" t="s">
        <v>1561</v>
      </c>
      <c r="B176" t="s">
        <v>1</v>
      </c>
      <c r="C176">
        <v>25.91</v>
      </c>
      <c r="D176" t="s">
        <v>63</v>
      </c>
      <c r="E176" t="s">
        <v>53</v>
      </c>
      <c r="F176" t="s">
        <v>1562</v>
      </c>
      <c r="G176" t="s">
        <v>214</v>
      </c>
      <c r="H176" t="s">
        <v>5326</v>
      </c>
      <c r="I176" t="s">
        <v>5326</v>
      </c>
      <c r="J176">
        <v>3</v>
      </c>
      <c r="K176">
        <v>2</v>
      </c>
      <c r="L176">
        <v>2</v>
      </c>
      <c r="M176" t="s">
        <v>1562</v>
      </c>
      <c r="N176" t="s">
        <v>5123</v>
      </c>
      <c r="O176">
        <v>18000</v>
      </c>
      <c r="P176" t="s">
        <v>5124</v>
      </c>
      <c r="Q176" t="s">
        <v>5061</v>
      </c>
      <c r="R176">
        <v>10</v>
      </c>
    </row>
    <row r="177" spans="1:18" x14ac:dyDescent="0.3">
      <c r="A177" s="7" t="s">
        <v>84</v>
      </c>
      <c r="B177" t="s">
        <v>1</v>
      </c>
      <c r="C177">
        <v>11.57</v>
      </c>
      <c r="D177" t="s">
        <v>85</v>
      </c>
      <c r="E177" t="s">
        <v>56</v>
      </c>
      <c r="F177" t="s">
        <v>86</v>
      </c>
      <c r="G177" t="s">
        <v>87</v>
      </c>
      <c r="H177" t="s">
        <v>5330</v>
      </c>
      <c r="I177" t="s">
        <v>5325</v>
      </c>
      <c r="J177">
        <v>1</v>
      </c>
      <c r="K177">
        <v>1</v>
      </c>
      <c r="L177">
        <v>1</v>
      </c>
      <c r="M177" t="s">
        <v>86</v>
      </c>
      <c r="N177" t="s">
        <v>5063</v>
      </c>
      <c r="O177">
        <v>24000</v>
      </c>
      <c r="P177" t="s">
        <v>5062</v>
      </c>
      <c r="Q177" t="s">
        <v>5060</v>
      </c>
      <c r="R177">
        <v>20</v>
      </c>
    </row>
    <row r="178" spans="1:18" hidden="1" x14ac:dyDescent="0.3">
      <c r="A178" s="7" t="s">
        <v>4840</v>
      </c>
      <c r="B178" t="s">
        <v>1</v>
      </c>
      <c r="C178">
        <v>23</v>
      </c>
      <c r="D178" t="s">
        <v>295</v>
      </c>
      <c r="E178" t="s">
        <v>56</v>
      </c>
      <c r="F178" t="s">
        <v>1605</v>
      </c>
      <c r="G178" t="s">
        <v>214</v>
      </c>
      <c r="H178" t="s">
        <v>5334</v>
      </c>
      <c r="I178" t="s">
        <v>5326</v>
      </c>
      <c r="J178">
        <v>1</v>
      </c>
      <c r="K178">
        <v>1</v>
      </c>
      <c r="L178">
        <v>1</v>
      </c>
      <c r="M178" t="s">
        <v>1605</v>
      </c>
      <c r="N178" t="s">
        <v>5123</v>
      </c>
      <c r="O178">
        <v>18000</v>
      </c>
      <c r="P178" t="s">
        <v>5124</v>
      </c>
      <c r="Q178" t="s">
        <v>5061</v>
      </c>
      <c r="R178">
        <v>10</v>
      </c>
    </row>
    <row r="179" spans="1:18" hidden="1" x14ac:dyDescent="0.3">
      <c r="A179" s="7" t="s">
        <v>5113</v>
      </c>
      <c r="B179" t="s">
        <v>1</v>
      </c>
      <c r="C179">
        <v>22.99</v>
      </c>
      <c r="D179" t="s">
        <v>829</v>
      </c>
      <c r="E179" t="s">
        <v>61</v>
      </c>
      <c r="F179" t="s">
        <v>5114</v>
      </c>
      <c r="G179" t="s">
        <v>910</v>
      </c>
      <c r="H179" t="s">
        <v>5332</v>
      </c>
      <c r="I179" t="s">
        <v>5325</v>
      </c>
      <c r="J179">
        <v>2</v>
      </c>
      <c r="K179">
        <v>2</v>
      </c>
      <c r="L179">
        <v>1</v>
      </c>
      <c r="M179" t="s">
        <v>5114</v>
      </c>
      <c r="N179" t="s">
        <v>4878</v>
      </c>
      <c r="O179">
        <v>17000</v>
      </c>
      <c r="P179" t="s">
        <v>5126</v>
      </c>
      <c r="Q179" t="s">
        <v>5061</v>
      </c>
      <c r="R179">
        <v>20</v>
      </c>
    </row>
    <row r="180" spans="1:18" hidden="1" x14ac:dyDescent="0.3">
      <c r="A180" s="7" t="s">
        <v>5115</v>
      </c>
      <c r="B180" t="s">
        <v>1</v>
      </c>
      <c r="C180">
        <v>22.99</v>
      </c>
      <c r="D180" t="s">
        <v>52</v>
      </c>
      <c r="E180" t="s">
        <v>61</v>
      </c>
      <c r="F180" t="s">
        <v>5114</v>
      </c>
      <c r="G180" t="s">
        <v>910</v>
      </c>
      <c r="H180" t="s">
        <v>5324</v>
      </c>
      <c r="I180" t="s">
        <v>5325</v>
      </c>
      <c r="J180">
        <v>2</v>
      </c>
      <c r="K180">
        <v>2</v>
      </c>
      <c r="L180">
        <v>1</v>
      </c>
      <c r="M180" t="s">
        <v>5114</v>
      </c>
      <c r="N180" t="s">
        <v>4878</v>
      </c>
      <c r="O180">
        <v>17000</v>
      </c>
      <c r="P180" t="s">
        <v>5126</v>
      </c>
      <c r="Q180" t="s">
        <v>5061</v>
      </c>
      <c r="R180">
        <v>20</v>
      </c>
    </row>
    <row r="181" spans="1:18" hidden="1" x14ac:dyDescent="0.3">
      <c r="A181" s="7" t="s">
        <v>5116</v>
      </c>
      <c r="B181" t="s">
        <v>1</v>
      </c>
      <c r="C181">
        <v>47.1</v>
      </c>
      <c r="D181" t="s">
        <v>1871</v>
      </c>
      <c r="E181" t="s">
        <v>53</v>
      </c>
      <c r="F181" t="s">
        <v>3129</v>
      </c>
      <c r="G181" t="s">
        <v>26</v>
      </c>
      <c r="H181" t="s">
        <v>5325</v>
      </c>
      <c r="I181" t="s">
        <v>5331</v>
      </c>
      <c r="J181">
        <v>3</v>
      </c>
      <c r="K181">
        <v>2</v>
      </c>
      <c r="L181">
        <v>2</v>
      </c>
      <c r="M181" t="s">
        <v>3129</v>
      </c>
      <c r="N181" t="s">
        <v>4877</v>
      </c>
      <c r="O181">
        <v>32000</v>
      </c>
      <c r="P181" t="s">
        <v>5062</v>
      </c>
      <c r="Q181" t="s">
        <v>5059</v>
      </c>
      <c r="R181">
        <v>30</v>
      </c>
    </row>
    <row r="182" spans="1:18" hidden="1" x14ac:dyDescent="0.3">
      <c r="A182" s="7" t="s">
        <v>3996</v>
      </c>
      <c r="B182" t="s">
        <v>1</v>
      </c>
      <c r="C182">
        <v>40.18</v>
      </c>
      <c r="D182" t="s">
        <v>1050</v>
      </c>
      <c r="E182" t="s">
        <v>53</v>
      </c>
      <c r="F182" t="s">
        <v>3550</v>
      </c>
      <c r="G182" t="s">
        <v>243</v>
      </c>
      <c r="H182" t="s">
        <v>5334</v>
      </c>
      <c r="I182" t="s">
        <v>5340</v>
      </c>
      <c r="J182">
        <v>3</v>
      </c>
      <c r="K182">
        <v>2</v>
      </c>
      <c r="L182">
        <v>2</v>
      </c>
      <c r="M182" t="s">
        <v>3550</v>
      </c>
      <c r="N182" t="s">
        <v>4877</v>
      </c>
      <c r="O182">
        <v>30000</v>
      </c>
      <c r="P182" t="s">
        <v>5062</v>
      </c>
      <c r="Q182" t="s">
        <v>5059</v>
      </c>
      <c r="R182">
        <v>30</v>
      </c>
    </row>
    <row r="183" spans="1:18" hidden="1" x14ac:dyDescent="0.3">
      <c r="A183" s="7" t="s">
        <v>4271</v>
      </c>
      <c r="B183" t="s">
        <v>1</v>
      </c>
      <c r="C183">
        <v>3.5</v>
      </c>
      <c r="D183" t="s">
        <v>88</v>
      </c>
      <c r="E183" t="s">
        <v>59</v>
      </c>
      <c r="F183" t="s">
        <v>2024</v>
      </c>
      <c r="G183" t="s">
        <v>856</v>
      </c>
      <c r="H183" t="s">
        <v>5322</v>
      </c>
      <c r="I183" t="s">
        <v>5326</v>
      </c>
      <c r="J183">
        <v>1</v>
      </c>
      <c r="K183" t="s">
        <v>5501</v>
      </c>
      <c r="L183">
        <v>1</v>
      </c>
      <c r="M183" t="s">
        <v>2024</v>
      </c>
      <c r="N183" t="s">
        <v>4880</v>
      </c>
      <c r="O183">
        <v>9500</v>
      </c>
      <c r="P183" t="s">
        <v>5062</v>
      </c>
      <c r="Q183" t="s">
        <v>5060</v>
      </c>
      <c r="R183">
        <v>10</v>
      </c>
    </row>
    <row r="184" spans="1:18" hidden="1" x14ac:dyDescent="0.3">
      <c r="A184" s="7" t="s">
        <v>3962</v>
      </c>
      <c r="B184" t="s">
        <v>1</v>
      </c>
      <c r="C184">
        <v>33.11</v>
      </c>
      <c r="D184" t="s">
        <v>284</v>
      </c>
      <c r="E184" t="s">
        <v>312</v>
      </c>
      <c r="F184" t="s">
        <v>3963</v>
      </c>
      <c r="G184" t="s">
        <v>331</v>
      </c>
      <c r="H184" t="s">
        <v>5329</v>
      </c>
      <c r="I184" t="s">
        <v>5322</v>
      </c>
      <c r="J184">
        <v>3</v>
      </c>
      <c r="K184">
        <v>1</v>
      </c>
      <c r="L184">
        <v>1</v>
      </c>
      <c r="M184" t="s">
        <v>3963</v>
      </c>
      <c r="N184" t="s">
        <v>5125</v>
      </c>
      <c r="O184">
        <v>15000</v>
      </c>
      <c r="P184" t="s">
        <v>5126</v>
      </c>
      <c r="Q184" t="s">
        <v>5059</v>
      </c>
      <c r="R184">
        <v>10</v>
      </c>
    </row>
    <row r="185" spans="1:18" hidden="1" x14ac:dyDescent="0.3">
      <c r="A185" s="7" t="s">
        <v>2125</v>
      </c>
      <c r="B185" t="s">
        <v>1</v>
      </c>
      <c r="C185">
        <v>38</v>
      </c>
      <c r="D185" t="s">
        <v>382</v>
      </c>
      <c r="E185" t="s">
        <v>53</v>
      </c>
      <c r="F185" t="s">
        <v>2126</v>
      </c>
      <c r="G185" t="s">
        <v>214</v>
      </c>
      <c r="H185" t="s">
        <v>5335</v>
      </c>
      <c r="I185" t="s">
        <v>5338</v>
      </c>
      <c r="J185">
        <v>3</v>
      </c>
      <c r="K185">
        <v>2</v>
      </c>
      <c r="L185">
        <v>2</v>
      </c>
      <c r="M185" t="s">
        <v>2126</v>
      </c>
      <c r="N185" t="s">
        <v>5123</v>
      </c>
      <c r="O185">
        <v>18000</v>
      </c>
      <c r="P185" t="s">
        <v>5124</v>
      </c>
      <c r="Q185" t="s">
        <v>5059</v>
      </c>
      <c r="R185">
        <v>10</v>
      </c>
    </row>
    <row r="186" spans="1:18" hidden="1" x14ac:dyDescent="0.3">
      <c r="A186" s="7" t="s">
        <v>4902</v>
      </c>
      <c r="B186" t="s">
        <v>1</v>
      </c>
      <c r="C186">
        <v>41.55</v>
      </c>
      <c r="D186" t="s">
        <v>800</v>
      </c>
      <c r="E186" t="s">
        <v>53</v>
      </c>
      <c r="F186" t="s">
        <v>3112</v>
      </c>
      <c r="G186" t="s">
        <v>89</v>
      </c>
      <c r="H186" t="s">
        <v>5332</v>
      </c>
      <c r="I186" t="s">
        <v>5332</v>
      </c>
      <c r="J186">
        <v>3</v>
      </c>
      <c r="K186">
        <v>2</v>
      </c>
      <c r="L186">
        <v>2</v>
      </c>
      <c r="M186" t="s">
        <v>3112</v>
      </c>
      <c r="N186" t="s">
        <v>5125</v>
      </c>
      <c r="O186">
        <v>28000</v>
      </c>
      <c r="P186" t="s">
        <v>5126</v>
      </c>
      <c r="Q186" t="s">
        <v>5059</v>
      </c>
      <c r="R186">
        <v>20</v>
      </c>
    </row>
    <row r="187" spans="1:18" hidden="1" x14ac:dyDescent="0.3">
      <c r="A187" s="7" t="s">
        <v>2246</v>
      </c>
      <c r="B187" t="s">
        <v>1</v>
      </c>
      <c r="C187">
        <v>16.2</v>
      </c>
      <c r="D187" t="s">
        <v>50</v>
      </c>
      <c r="E187" t="s">
        <v>56</v>
      </c>
      <c r="F187" t="s">
        <v>2247</v>
      </c>
      <c r="G187" t="s">
        <v>493</v>
      </c>
      <c r="H187" t="s">
        <v>5322</v>
      </c>
      <c r="I187" t="s">
        <v>5323</v>
      </c>
      <c r="J187">
        <v>1</v>
      </c>
      <c r="K187">
        <v>1</v>
      </c>
      <c r="L187">
        <v>1</v>
      </c>
      <c r="M187" t="s">
        <v>2247</v>
      </c>
      <c r="N187" t="s">
        <v>4882</v>
      </c>
      <c r="O187">
        <v>20000</v>
      </c>
      <c r="P187" t="s">
        <v>5062</v>
      </c>
      <c r="Q187" t="s">
        <v>5061</v>
      </c>
      <c r="R187">
        <v>10</v>
      </c>
    </row>
    <row r="188" spans="1:18" hidden="1" x14ac:dyDescent="0.3">
      <c r="A188" s="7" t="s">
        <v>2908</v>
      </c>
      <c r="B188" t="s">
        <v>1</v>
      </c>
      <c r="C188">
        <v>46</v>
      </c>
      <c r="D188" t="s">
        <v>829</v>
      </c>
      <c r="E188" t="s">
        <v>53</v>
      </c>
      <c r="F188" t="s">
        <v>2909</v>
      </c>
      <c r="G188" t="s">
        <v>243</v>
      </c>
      <c r="H188" t="s">
        <v>5332</v>
      </c>
      <c r="I188" t="s">
        <v>5325</v>
      </c>
      <c r="J188">
        <v>3</v>
      </c>
      <c r="K188">
        <v>2</v>
      </c>
      <c r="L188">
        <v>2</v>
      </c>
      <c r="M188" t="s">
        <v>5194</v>
      </c>
      <c r="N188" t="s">
        <v>5125</v>
      </c>
      <c r="O188">
        <v>30000</v>
      </c>
      <c r="P188" t="s">
        <v>5126</v>
      </c>
      <c r="Q188" t="s">
        <v>5059</v>
      </c>
      <c r="R188">
        <v>20</v>
      </c>
    </row>
    <row r="189" spans="1:18" hidden="1" x14ac:dyDescent="0.3">
      <c r="A189" s="7" t="s">
        <v>3153</v>
      </c>
      <c r="B189" t="s">
        <v>1</v>
      </c>
      <c r="C189">
        <v>46.83</v>
      </c>
      <c r="D189" t="s">
        <v>3154</v>
      </c>
      <c r="E189" t="s">
        <v>51</v>
      </c>
      <c r="F189" t="s">
        <v>3155</v>
      </c>
      <c r="G189" t="s">
        <v>243</v>
      </c>
      <c r="H189" t="s">
        <v>5323</v>
      </c>
      <c r="I189" t="s">
        <v>5345</v>
      </c>
      <c r="J189">
        <v>2</v>
      </c>
      <c r="K189">
        <v>2</v>
      </c>
      <c r="L189">
        <v>2</v>
      </c>
      <c r="M189" t="s">
        <v>3155</v>
      </c>
      <c r="N189" t="s">
        <v>5125</v>
      </c>
      <c r="O189">
        <v>30000</v>
      </c>
      <c r="P189" t="s">
        <v>5126</v>
      </c>
      <c r="Q189" t="s">
        <v>5059</v>
      </c>
      <c r="R189">
        <v>20</v>
      </c>
    </row>
    <row r="190" spans="1:18" hidden="1" x14ac:dyDescent="0.3">
      <c r="A190" s="7" t="s">
        <v>5030</v>
      </c>
      <c r="B190" t="s">
        <v>1</v>
      </c>
      <c r="C190">
        <v>7</v>
      </c>
      <c r="D190" t="s">
        <v>418</v>
      </c>
      <c r="E190" t="s">
        <v>56</v>
      </c>
      <c r="F190" t="s">
        <v>5028</v>
      </c>
      <c r="G190" t="s">
        <v>214</v>
      </c>
      <c r="H190" t="s">
        <v>5322</v>
      </c>
      <c r="I190" t="s">
        <v>5338</v>
      </c>
      <c r="J190">
        <v>1</v>
      </c>
      <c r="K190">
        <v>1</v>
      </c>
      <c r="L190">
        <v>1</v>
      </c>
      <c r="M190" t="s">
        <v>5028</v>
      </c>
      <c r="N190" t="s">
        <v>5123</v>
      </c>
      <c r="O190">
        <v>18000</v>
      </c>
      <c r="P190" t="s">
        <v>5124</v>
      </c>
      <c r="Q190" t="s">
        <v>5060</v>
      </c>
      <c r="R190">
        <v>10</v>
      </c>
    </row>
    <row r="191" spans="1:18" x14ac:dyDescent="0.3">
      <c r="A191" s="7" t="s">
        <v>376</v>
      </c>
      <c r="B191" t="s">
        <v>1</v>
      </c>
      <c r="C191">
        <v>6.38</v>
      </c>
      <c r="D191" t="s">
        <v>69</v>
      </c>
      <c r="E191" t="s">
        <v>56</v>
      </c>
      <c r="F191" t="s">
        <v>135</v>
      </c>
      <c r="G191" t="s">
        <v>87</v>
      </c>
      <c r="H191" t="s">
        <v>5348</v>
      </c>
      <c r="I191" t="s">
        <v>5324</v>
      </c>
      <c r="J191">
        <v>1</v>
      </c>
      <c r="K191">
        <v>1</v>
      </c>
      <c r="L191">
        <v>1</v>
      </c>
      <c r="M191" t="s">
        <v>135</v>
      </c>
      <c r="N191" t="s">
        <v>5063</v>
      </c>
      <c r="O191">
        <v>24000</v>
      </c>
      <c r="P191" t="s">
        <v>5062</v>
      </c>
      <c r="Q191" t="s">
        <v>5060</v>
      </c>
      <c r="R191">
        <v>20</v>
      </c>
    </row>
    <row r="192" spans="1:18" hidden="1" x14ac:dyDescent="0.3">
      <c r="A192" s="7" t="s">
        <v>1406</v>
      </c>
      <c r="B192" t="s">
        <v>1</v>
      </c>
      <c r="C192">
        <v>24.51</v>
      </c>
      <c r="D192" t="s">
        <v>445</v>
      </c>
      <c r="E192" t="s">
        <v>100</v>
      </c>
      <c r="F192" t="s">
        <v>471</v>
      </c>
      <c r="G192" t="s">
        <v>29</v>
      </c>
      <c r="H192" t="s">
        <v>5334</v>
      </c>
      <c r="I192" t="s">
        <v>5335</v>
      </c>
      <c r="J192" t="s">
        <v>5501</v>
      </c>
      <c r="K192">
        <v>1</v>
      </c>
      <c r="L192">
        <v>1</v>
      </c>
      <c r="M192" t="s">
        <v>471</v>
      </c>
      <c r="N192" t="s">
        <v>5063</v>
      </c>
      <c r="O192">
        <v>25000</v>
      </c>
      <c r="P192" t="s">
        <v>5062</v>
      </c>
      <c r="Q192" t="s">
        <v>5061</v>
      </c>
      <c r="R192">
        <v>10</v>
      </c>
    </row>
    <row r="193" spans="1:18" hidden="1" x14ac:dyDescent="0.3">
      <c r="A193" s="7" t="s">
        <v>4904</v>
      </c>
      <c r="B193" t="s">
        <v>1</v>
      </c>
      <c r="C193">
        <v>26.29</v>
      </c>
      <c r="D193" t="s">
        <v>88</v>
      </c>
      <c r="E193" t="s">
        <v>187</v>
      </c>
      <c r="F193" t="s">
        <v>4905</v>
      </c>
      <c r="G193" t="s">
        <v>331</v>
      </c>
      <c r="H193" t="s">
        <v>5322</v>
      </c>
      <c r="I193" t="s">
        <v>5326</v>
      </c>
      <c r="J193">
        <v>3</v>
      </c>
      <c r="K193">
        <v>2</v>
      </c>
      <c r="L193">
        <v>1</v>
      </c>
      <c r="M193" t="s">
        <v>4905</v>
      </c>
      <c r="N193" t="s">
        <v>4877</v>
      </c>
      <c r="O193">
        <v>15000</v>
      </c>
      <c r="P193" t="s">
        <v>5062</v>
      </c>
      <c r="Q193" t="s">
        <v>5061</v>
      </c>
      <c r="R193">
        <v>10</v>
      </c>
    </row>
    <row r="194" spans="1:18" hidden="1" x14ac:dyDescent="0.3">
      <c r="A194" s="7" t="s">
        <v>27</v>
      </c>
      <c r="B194" t="s">
        <v>1</v>
      </c>
      <c r="C194">
        <v>26.06</v>
      </c>
      <c r="D194" t="s">
        <v>63</v>
      </c>
      <c r="E194" t="s">
        <v>61</v>
      </c>
      <c r="F194" t="s">
        <v>28</v>
      </c>
      <c r="G194" t="s">
        <v>29</v>
      </c>
      <c r="H194" t="s">
        <v>5326</v>
      </c>
      <c r="I194" t="s">
        <v>5326</v>
      </c>
      <c r="J194">
        <v>2</v>
      </c>
      <c r="K194">
        <v>2</v>
      </c>
      <c r="L194">
        <v>1</v>
      </c>
      <c r="M194" t="s">
        <v>28</v>
      </c>
      <c r="N194" t="s">
        <v>5063</v>
      </c>
      <c r="O194">
        <v>25000</v>
      </c>
      <c r="P194" t="s">
        <v>5062</v>
      </c>
      <c r="Q194" t="s">
        <v>5061</v>
      </c>
      <c r="R194">
        <v>10</v>
      </c>
    </row>
    <row r="195" spans="1:18" hidden="1" x14ac:dyDescent="0.3">
      <c r="A195" s="7" t="s">
        <v>5031</v>
      </c>
      <c r="B195" t="s">
        <v>1</v>
      </c>
      <c r="C195">
        <v>7</v>
      </c>
      <c r="D195" t="s">
        <v>418</v>
      </c>
      <c r="E195" t="s">
        <v>56</v>
      </c>
      <c r="F195" t="s">
        <v>5028</v>
      </c>
      <c r="G195" t="s">
        <v>214</v>
      </c>
      <c r="H195" t="s">
        <v>5322</v>
      </c>
      <c r="I195" t="s">
        <v>5338</v>
      </c>
      <c r="J195">
        <v>1</v>
      </c>
      <c r="K195">
        <v>1</v>
      </c>
      <c r="L195">
        <v>1</v>
      </c>
      <c r="M195" t="s">
        <v>5028</v>
      </c>
      <c r="N195" t="s">
        <v>5123</v>
      </c>
      <c r="O195">
        <v>18000</v>
      </c>
      <c r="P195" t="s">
        <v>5124</v>
      </c>
      <c r="Q195" t="s">
        <v>5060</v>
      </c>
      <c r="R195">
        <v>10</v>
      </c>
    </row>
    <row r="196" spans="1:18" hidden="1" x14ac:dyDescent="0.3">
      <c r="A196" s="7" t="s">
        <v>2189</v>
      </c>
      <c r="B196" t="s">
        <v>1</v>
      </c>
      <c r="C196">
        <v>22.42</v>
      </c>
      <c r="D196" t="s">
        <v>982</v>
      </c>
      <c r="E196" t="s">
        <v>56</v>
      </c>
      <c r="F196" t="s">
        <v>1968</v>
      </c>
      <c r="G196" t="s">
        <v>214</v>
      </c>
      <c r="H196" t="s">
        <v>5336</v>
      </c>
      <c r="I196" t="s">
        <v>5340</v>
      </c>
      <c r="J196">
        <v>1</v>
      </c>
      <c r="K196">
        <v>1</v>
      </c>
      <c r="L196">
        <v>1</v>
      </c>
      <c r="M196" t="s">
        <v>1968</v>
      </c>
      <c r="N196" t="s">
        <v>5123</v>
      </c>
      <c r="O196">
        <v>18000</v>
      </c>
      <c r="P196" t="s">
        <v>5124</v>
      </c>
      <c r="Q196" t="s">
        <v>5061</v>
      </c>
      <c r="R196">
        <v>30</v>
      </c>
    </row>
    <row r="197" spans="1:18" hidden="1" x14ac:dyDescent="0.3">
      <c r="A197" s="7" t="s">
        <v>1371</v>
      </c>
      <c r="B197" t="s">
        <v>1</v>
      </c>
      <c r="C197">
        <v>54.19</v>
      </c>
      <c r="D197" t="s">
        <v>344</v>
      </c>
      <c r="E197" t="s">
        <v>1372</v>
      </c>
      <c r="F197" t="s">
        <v>1373</v>
      </c>
      <c r="G197" t="s">
        <v>283</v>
      </c>
      <c r="H197" t="s">
        <v>5337</v>
      </c>
      <c r="I197" t="s">
        <v>5334</v>
      </c>
      <c r="J197">
        <v>5</v>
      </c>
      <c r="K197" t="s">
        <v>5501</v>
      </c>
      <c r="L197">
        <v>2</v>
      </c>
      <c r="M197" t="s">
        <v>1373</v>
      </c>
      <c r="N197" t="s">
        <v>5063</v>
      </c>
      <c r="O197">
        <v>250000</v>
      </c>
      <c r="P197" t="s">
        <v>5062</v>
      </c>
      <c r="Q197" t="s">
        <v>5059</v>
      </c>
      <c r="R197">
        <v>10</v>
      </c>
    </row>
    <row r="198" spans="1:18" x14ac:dyDescent="0.3">
      <c r="A198" s="7" t="s">
        <v>657</v>
      </c>
      <c r="B198" t="s">
        <v>1</v>
      </c>
      <c r="C198">
        <v>15.22</v>
      </c>
      <c r="D198" t="s">
        <v>653</v>
      </c>
      <c r="E198" t="s">
        <v>56</v>
      </c>
      <c r="F198" t="s">
        <v>218</v>
      </c>
      <c r="G198" t="s">
        <v>87</v>
      </c>
      <c r="H198" t="s">
        <v>5335</v>
      </c>
      <c r="I198" t="s">
        <v>5328</v>
      </c>
      <c r="J198">
        <v>1</v>
      </c>
      <c r="K198">
        <v>1</v>
      </c>
      <c r="L198">
        <v>1</v>
      </c>
      <c r="M198" t="s">
        <v>218</v>
      </c>
      <c r="N198" t="s">
        <v>5063</v>
      </c>
      <c r="O198">
        <v>24000</v>
      </c>
      <c r="P198" t="s">
        <v>5062</v>
      </c>
      <c r="Q198" t="s">
        <v>5061</v>
      </c>
      <c r="R198">
        <v>20</v>
      </c>
    </row>
    <row r="199" spans="1:18" x14ac:dyDescent="0.3">
      <c r="A199" s="7" t="s">
        <v>77</v>
      </c>
      <c r="B199" t="s">
        <v>1</v>
      </c>
      <c r="C199">
        <v>16.28</v>
      </c>
      <c r="D199" t="s">
        <v>78</v>
      </c>
      <c r="E199" t="s">
        <v>79</v>
      </c>
      <c r="F199" t="s">
        <v>80</v>
      </c>
      <c r="G199" t="s">
        <v>29</v>
      </c>
      <c r="H199" t="s">
        <v>5335</v>
      </c>
      <c r="I199" t="s">
        <v>5327</v>
      </c>
      <c r="J199">
        <v>1</v>
      </c>
      <c r="K199">
        <v>2</v>
      </c>
      <c r="L199">
        <v>1</v>
      </c>
      <c r="M199" t="s">
        <v>80</v>
      </c>
      <c r="N199" t="s">
        <v>5063</v>
      </c>
      <c r="O199">
        <v>25000</v>
      </c>
      <c r="P199" t="s">
        <v>5062</v>
      </c>
      <c r="Q199" t="s">
        <v>5061</v>
      </c>
      <c r="R199">
        <v>10</v>
      </c>
    </row>
    <row r="200" spans="1:18" x14ac:dyDescent="0.3">
      <c r="A200" s="7" t="s">
        <v>387</v>
      </c>
      <c r="B200" t="s">
        <v>1</v>
      </c>
      <c r="C200">
        <v>14.27</v>
      </c>
      <c r="D200" t="s">
        <v>220</v>
      </c>
      <c r="E200" t="s">
        <v>56</v>
      </c>
      <c r="F200" t="s">
        <v>264</v>
      </c>
      <c r="G200" t="s">
        <v>29</v>
      </c>
      <c r="H200" t="s">
        <v>5322</v>
      </c>
      <c r="I200" t="s">
        <v>5335</v>
      </c>
      <c r="J200">
        <v>1</v>
      </c>
      <c r="K200">
        <v>1</v>
      </c>
      <c r="L200">
        <v>1</v>
      </c>
      <c r="M200" t="s">
        <v>264</v>
      </c>
      <c r="N200" t="s">
        <v>5063</v>
      </c>
      <c r="O200">
        <v>25000</v>
      </c>
      <c r="P200" t="s">
        <v>5062</v>
      </c>
      <c r="Q200" t="s">
        <v>5060</v>
      </c>
      <c r="R200">
        <v>10</v>
      </c>
    </row>
    <row r="201" spans="1:18" hidden="1" x14ac:dyDescent="0.3">
      <c r="A201" s="7" t="s">
        <v>665</v>
      </c>
      <c r="B201" t="s">
        <v>1</v>
      </c>
      <c r="C201">
        <v>16.329999999999998</v>
      </c>
      <c r="D201" t="s">
        <v>65</v>
      </c>
      <c r="E201" t="s">
        <v>666</v>
      </c>
      <c r="F201" t="s">
        <v>421</v>
      </c>
      <c r="G201" t="s">
        <v>29</v>
      </c>
      <c r="H201" t="s">
        <v>5335</v>
      </c>
      <c r="I201" t="s">
        <v>5335</v>
      </c>
      <c r="J201">
        <v>4</v>
      </c>
      <c r="K201">
        <v>2</v>
      </c>
      <c r="L201">
        <v>2</v>
      </c>
      <c r="M201" t="s">
        <v>421</v>
      </c>
      <c r="N201" t="s">
        <v>5063</v>
      </c>
      <c r="O201">
        <v>25000</v>
      </c>
      <c r="P201" t="s">
        <v>5062</v>
      </c>
      <c r="Q201" t="s">
        <v>5061</v>
      </c>
      <c r="R201">
        <v>10</v>
      </c>
    </row>
    <row r="202" spans="1:18" hidden="1" x14ac:dyDescent="0.3">
      <c r="A202" s="7" t="s">
        <v>3811</v>
      </c>
      <c r="B202" t="s">
        <v>1</v>
      </c>
      <c r="C202">
        <v>74.63</v>
      </c>
      <c r="D202" t="s">
        <v>147</v>
      </c>
      <c r="E202" t="s">
        <v>193</v>
      </c>
      <c r="F202" t="s">
        <v>3610</v>
      </c>
      <c r="G202" t="s">
        <v>30</v>
      </c>
      <c r="H202" t="s">
        <v>5348</v>
      </c>
      <c r="I202" t="s">
        <v>5325</v>
      </c>
      <c r="J202">
        <v>4</v>
      </c>
      <c r="K202">
        <v>2</v>
      </c>
      <c r="L202">
        <v>2</v>
      </c>
      <c r="M202" t="s">
        <v>3610</v>
      </c>
      <c r="N202" t="s">
        <v>4880</v>
      </c>
      <c r="O202">
        <v>65000</v>
      </c>
      <c r="P202" t="s">
        <v>5062</v>
      </c>
      <c r="Q202" t="s">
        <v>5059</v>
      </c>
      <c r="R202">
        <v>20</v>
      </c>
    </row>
    <row r="203" spans="1:18" hidden="1" x14ac:dyDescent="0.3">
      <c r="A203" s="7" t="s">
        <v>1729</v>
      </c>
      <c r="B203" t="s">
        <v>1</v>
      </c>
      <c r="C203">
        <v>14.81</v>
      </c>
      <c r="D203" t="s">
        <v>1067</v>
      </c>
      <c r="E203" t="s">
        <v>79</v>
      </c>
      <c r="F203" t="s">
        <v>1730</v>
      </c>
      <c r="G203" t="s">
        <v>562</v>
      </c>
      <c r="H203" t="s">
        <v>5325</v>
      </c>
      <c r="I203" t="s">
        <v>5325</v>
      </c>
      <c r="J203">
        <v>1</v>
      </c>
      <c r="K203">
        <v>2</v>
      </c>
      <c r="L203">
        <v>1</v>
      </c>
      <c r="M203" t="s">
        <v>1730</v>
      </c>
      <c r="N203" t="s">
        <v>4878</v>
      </c>
      <c r="O203">
        <v>21000</v>
      </c>
      <c r="P203" t="s">
        <v>5126</v>
      </c>
      <c r="Q203" t="s">
        <v>5060</v>
      </c>
      <c r="R203">
        <v>20</v>
      </c>
    </row>
    <row r="204" spans="1:18" hidden="1" x14ac:dyDescent="0.3">
      <c r="A204" s="7" t="s">
        <v>689</v>
      </c>
      <c r="B204" t="s">
        <v>1</v>
      </c>
      <c r="C204">
        <v>19.059999999999999</v>
      </c>
      <c r="D204" t="s">
        <v>60</v>
      </c>
      <c r="E204" t="s">
        <v>141</v>
      </c>
      <c r="F204" t="s">
        <v>690</v>
      </c>
      <c r="G204" t="s">
        <v>29</v>
      </c>
      <c r="H204" t="s">
        <v>5335</v>
      </c>
      <c r="I204" t="s">
        <v>5326</v>
      </c>
      <c r="J204">
        <v>2</v>
      </c>
      <c r="K204">
        <v>1</v>
      </c>
      <c r="L204">
        <v>1</v>
      </c>
      <c r="M204" t="s">
        <v>690</v>
      </c>
      <c r="N204" t="s">
        <v>5063</v>
      </c>
      <c r="O204">
        <v>25000</v>
      </c>
      <c r="P204" t="s">
        <v>5062</v>
      </c>
      <c r="Q204" t="s">
        <v>5061</v>
      </c>
      <c r="R204">
        <v>10</v>
      </c>
    </row>
    <row r="205" spans="1:18" hidden="1" x14ac:dyDescent="0.3">
      <c r="A205" s="7" t="s">
        <v>941</v>
      </c>
      <c r="B205" t="s">
        <v>1</v>
      </c>
      <c r="C205">
        <v>14.83</v>
      </c>
      <c r="D205" t="s">
        <v>942</v>
      </c>
      <c r="E205" t="s">
        <v>141</v>
      </c>
      <c r="F205" t="s">
        <v>943</v>
      </c>
      <c r="G205" t="s">
        <v>29</v>
      </c>
      <c r="H205" t="s">
        <v>5322</v>
      </c>
      <c r="I205" t="s">
        <v>5322</v>
      </c>
      <c r="J205">
        <v>2</v>
      </c>
      <c r="K205">
        <v>1</v>
      </c>
      <c r="L205">
        <v>1</v>
      </c>
      <c r="M205" t="s">
        <v>943</v>
      </c>
      <c r="N205" t="s">
        <v>5063</v>
      </c>
      <c r="O205">
        <v>25000</v>
      </c>
      <c r="P205" t="s">
        <v>5062</v>
      </c>
      <c r="Q205" t="s">
        <v>5060</v>
      </c>
      <c r="R205">
        <v>10</v>
      </c>
    </row>
    <row r="206" spans="1:18" x14ac:dyDescent="0.3">
      <c r="A206" s="7" t="s">
        <v>422</v>
      </c>
      <c r="B206" t="s">
        <v>1</v>
      </c>
      <c r="C206">
        <v>23.87</v>
      </c>
      <c r="D206" t="s">
        <v>72</v>
      </c>
      <c r="E206" t="s">
        <v>56</v>
      </c>
      <c r="F206" t="s">
        <v>423</v>
      </c>
      <c r="G206" t="s">
        <v>29</v>
      </c>
      <c r="H206" t="s">
        <v>5346</v>
      </c>
      <c r="I206" t="s">
        <v>5323</v>
      </c>
      <c r="J206">
        <v>1</v>
      </c>
      <c r="K206">
        <v>1</v>
      </c>
      <c r="L206">
        <v>1</v>
      </c>
      <c r="M206" t="s">
        <v>423</v>
      </c>
      <c r="N206" t="s">
        <v>5063</v>
      </c>
      <c r="O206">
        <v>25000</v>
      </c>
      <c r="P206" t="s">
        <v>5062</v>
      </c>
      <c r="Q206" t="s">
        <v>5061</v>
      </c>
      <c r="R206">
        <v>10</v>
      </c>
    </row>
    <row r="207" spans="1:18" hidden="1" x14ac:dyDescent="0.3">
      <c r="A207" s="7" t="s">
        <v>3321</v>
      </c>
      <c r="B207" t="s">
        <v>1</v>
      </c>
      <c r="C207">
        <v>38.090000000000003</v>
      </c>
      <c r="D207" t="s">
        <v>1067</v>
      </c>
      <c r="E207" t="s">
        <v>61</v>
      </c>
      <c r="F207" t="s">
        <v>2960</v>
      </c>
      <c r="G207" t="s">
        <v>243</v>
      </c>
      <c r="H207" t="s">
        <v>5325</v>
      </c>
      <c r="I207" t="s">
        <v>5325</v>
      </c>
      <c r="J207">
        <v>2</v>
      </c>
      <c r="K207">
        <v>2</v>
      </c>
      <c r="L207">
        <v>1</v>
      </c>
      <c r="M207" t="s">
        <v>2960</v>
      </c>
      <c r="N207" t="s">
        <v>4878</v>
      </c>
      <c r="O207">
        <v>30000</v>
      </c>
      <c r="P207" t="s">
        <v>5126</v>
      </c>
      <c r="Q207" t="s">
        <v>5059</v>
      </c>
      <c r="R207">
        <v>20</v>
      </c>
    </row>
    <row r="208" spans="1:18" hidden="1" x14ac:dyDescent="0.3">
      <c r="A208" s="7" t="s">
        <v>1048</v>
      </c>
      <c r="B208" t="s">
        <v>1</v>
      </c>
      <c r="C208">
        <v>26.67</v>
      </c>
      <c r="D208" t="s">
        <v>65</v>
      </c>
      <c r="E208" t="s">
        <v>61</v>
      </c>
      <c r="F208" t="s">
        <v>86</v>
      </c>
      <c r="G208" t="s">
        <v>29</v>
      </c>
      <c r="H208" t="s">
        <v>5335</v>
      </c>
      <c r="I208" t="s">
        <v>5335</v>
      </c>
      <c r="J208">
        <v>2</v>
      </c>
      <c r="K208">
        <v>2</v>
      </c>
      <c r="L208">
        <v>1</v>
      </c>
      <c r="M208" t="s">
        <v>86</v>
      </c>
      <c r="N208" t="s">
        <v>5063</v>
      </c>
      <c r="O208">
        <v>25000</v>
      </c>
      <c r="P208" t="s">
        <v>5062</v>
      </c>
      <c r="Q208" t="s">
        <v>5061</v>
      </c>
      <c r="R208">
        <v>10</v>
      </c>
    </row>
    <row r="209" spans="1:18" hidden="1" x14ac:dyDescent="0.3">
      <c r="A209" s="7" t="s">
        <v>4917</v>
      </c>
      <c r="B209" t="s">
        <v>1</v>
      </c>
      <c r="C209">
        <v>26.43</v>
      </c>
      <c r="D209" t="s">
        <v>433</v>
      </c>
      <c r="E209" t="s">
        <v>51</v>
      </c>
      <c r="F209" t="s">
        <v>2795</v>
      </c>
      <c r="G209" t="s">
        <v>29</v>
      </c>
      <c r="H209" t="s">
        <v>5332</v>
      </c>
      <c r="I209" t="s">
        <v>5342</v>
      </c>
      <c r="J209">
        <v>2</v>
      </c>
      <c r="K209">
        <v>2</v>
      </c>
      <c r="L209">
        <v>2</v>
      </c>
      <c r="M209" t="s">
        <v>2795</v>
      </c>
      <c r="N209" t="s">
        <v>4880</v>
      </c>
      <c r="O209">
        <v>25000</v>
      </c>
      <c r="P209" t="s">
        <v>5062</v>
      </c>
      <c r="Q209" t="s">
        <v>5061</v>
      </c>
      <c r="R209">
        <v>20</v>
      </c>
    </row>
    <row r="210" spans="1:18" hidden="1" x14ac:dyDescent="0.3">
      <c r="A210" s="7" t="s">
        <v>2389</v>
      </c>
      <c r="B210" t="s">
        <v>1</v>
      </c>
      <c r="C210">
        <v>27.69</v>
      </c>
      <c r="D210" t="s">
        <v>458</v>
      </c>
      <c r="E210" t="s">
        <v>61</v>
      </c>
      <c r="F210" t="s">
        <v>2320</v>
      </c>
      <c r="G210" t="s">
        <v>587</v>
      </c>
      <c r="H210" t="s">
        <v>5323</v>
      </c>
      <c r="I210" t="s">
        <v>5349</v>
      </c>
      <c r="J210">
        <v>2</v>
      </c>
      <c r="K210">
        <v>2</v>
      </c>
      <c r="L210">
        <v>1</v>
      </c>
      <c r="M210" t="s">
        <v>2320</v>
      </c>
      <c r="N210" t="s">
        <v>4880</v>
      </c>
      <c r="O210">
        <v>37000</v>
      </c>
      <c r="P210" t="s">
        <v>5062</v>
      </c>
      <c r="Q210" t="s">
        <v>5061</v>
      </c>
      <c r="R210">
        <v>30</v>
      </c>
    </row>
    <row r="211" spans="1:18" hidden="1" x14ac:dyDescent="0.3">
      <c r="A211" s="7" t="s">
        <v>1194</v>
      </c>
      <c r="B211" t="s">
        <v>1</v>
      </c>
      <c r="C211">
        <v>31.08</v>
      </c>
      <c r="D211" t="s">
        <v>295</v>
      </c>
      <c r="E211" t="s">
        <v>53</v>
      </c>
      <c r="F211" t="s">
        <v>832</v>
      </c>
      <c r="G211" t="s">
        <v>29</v>
      </c>
      <c r="H211" t="s">
        <v>5334</v>
      </c>
      <c r="I211" t="s">
        <v>5326</v>
      </c>
      <c r="J211">
        <v>3</v>
      </c>
      <c r="K211">
        <v>2</v>
      </c>
      <c r="L211">
        <v>2</v>
      </c>
      <c r="M211" t="s">
        <v>832</v>
      </c>
      <c r="N211" t="s">
        <v>5063</v>
      </c>
      <c r="O211">
        <v>25000</v>
      </c>
      <c r="P211" t="s">
        <v>5062</v>
      </c>
      <c r="Q211" t="s">
        <v>5059</v>
      </c>
      <c r="R211">
        <v>10</v>
      </c>
    </row>
    <row r="212" spans="1:18" hidden="1" x14ac:dyDescent="0.3">
      <c r="A212" s="7" t="s">
        <v>4920</v>
      </c>
      <c r="B212" t="s">
        <v>1</v>
      </c>
      <c r="C212">
        <v>46.18</v>
      </c>
      <c r="D212" t="s">
        <v>3681</v>
      </c>
      <c r="E212" t="s">
        <v>53</v>
      </c>
      <c r="F212" t="s">
        <v>1631</v>
      </c>
      <c r="G212" t="s">
        <v>228</v>
      </c>
      <c r="H212" t="s">
        <v>5347</v>
      </c>
      <c r="I212" t="s">
        <v>5352</v>
      </c>
      <c r="J212">
        <v>3</v>
      </c>
      <c r="K212">
        <v>2</v>
      </c>
      <c r="L212">
        <v>2</v>
      </c>
      <c r="M212" t="s">
        <v>1631</v>
      </c>
      <c r="N212" t="s">
        <v>4881</v>
      </c>
      <c r="O212">
        <v>35000</v>
      </c>
      <c r="P212" t="s">
        <v>5062</v>
      </c>
      <c r="Q212" t="s">
        <v>5059</v>
      </c>
      <c r="R212">
        <v>30</v>
      </c>
    </row>
    <row r="213" spans="1:18" hidden="1" x14ac:dyDescent="0.3">
      <c r="A213" s="7" t="s">
        <v>2211</v>
      </c>
      <c r="B213" t="s">
        <v>1</v>
      </c>
      <c r="C213">
        <v>22.17</v>
      </c>
      <c r="D213" t="s">
        <v>645</v>
      </c>
      <c r="E213" t="s">
        <v>56</v>
      </c>
      <c r="F213" t="s">
        <v>1968</v>
      </c>
      <c r="G213" t="s">
        <v>214</v>
      </c>
      <c r="H213" t="s">
        <v>5348</v>
      </c>
      <c r="I213" t="s">
        <v>5340</v>
      </c>
      <c r="J213">
        <v>1</v>
      </c>
      <c r="K213">
        <v>1</v>
      </c>
      <c r="L213">
        <v>1</v>
      </c>
      <c r="M213" t="s">
        <v>1968</v>
      </c>
      <c r="N213" t="s">
        <v>5123</v>
      </c>
      <c r="O213">
        <v>18000</v>
      </c>
      <c r="P213" t="s">
        <v>5124</v>
      </c>
      <c r="Q213" t="s">
        <v>5061</v>
      </c>
      <c r="R213">
        <v>30</v>
      </c>
    </row>
    <row r="214" spans="1:18" hidden="1" x14ac:dyDescent="0.3">
      <c r="A214" s="7" t="s">
        <v>4925</v>
      </c>
      <c r="B214" t="s">
        <v>1</v>
      </c>
      <c r="C214">
        <v>33.01</v>
      </c>
      <c r="D214" t="s">
        <v>460</v>
      </c>
      <c r="E214" t="s">
        <v>61</v>
      </c>
      <c r="F214" t="s">
        <v>4926</v>
      </c>
      <c r="G214" t="s">
        <v>245</v>
      </c>
      <c r="H214" t="s">
        <v>5348</v>
      </c>
      <c r="I214" t="s">
        <v>5328</v>
      </c>
      <c r="J214">
        <v>2</v>
      </c>
      <c r="K214">
        <v>2</v>
      </c>
      <c r="L214">
        <v>1</v>
      </c>
      <c r="M214" t="s">
        <v>4926</v>
      </c>
      <c r="N214" t="s">
        <v>4880</v>
      </c>
      <c r="O214">
        <v>23000</v>
      </c>
      <c r="P214" t="s">
        <v>5062</v>
      </c>
      <c r="Q214" t="s">
        <v>5059</v>
      </c>
      <c r="R214">
        <v>20</v>
      </c>
    </row>
    <row r="215" spans="1:18" hidden="1" x14ac:dyDescent="0.3">
      <c r="A215" s="7" t="s">
        <v>1243</v>
      </c>
      <c r="B215" t="s">
        <v>1</v>
      </c>
      <c r="C215">
        <v>22.58</v>
      </c>
      <c r="D215" t="s">
        <v>65</v>
      </c>
      <c r="E215" t="s">
        <v>61</v>
      </c>
      <c r="F215" t="s">
        <v>1244</v>
      </c>
      <c r="G215" t="s">
        <v>29</v>
      </c>
      <c r="H215" t="s">
        <v>5335</v>
      </c>
      <c r="I215" t="s">
        <v>5335</v>
      </c>
      <c r="J215">
        <v>2</v>
      </c>
      <c r="K215">
        <v>2</v>
      </c>
      <c r="L215">
        <v>1</v>
      </c>
      <c r="M215" t="s">
        <v>1244</v>
      </c>
      <c r="N215" t="s">
        <v>5063</v>
      </c>
      <c r="O215">
        <v>25000</v>
      </c>
      <c r="P215" t="s">
        <v>5062</v>
      </c>
      <c r="Q215" t="s">
        <v>5061</v>
      </c>
      <c r="R215">
        <v>10</v>
      </c>
    </row>
    <row r="216" spans="1:18" hidden="1" x14ac:dyDescent="0.3">
      <c r="A216" s="7" t="s">
        <v>4928</v>
      </c>
      <c r="B216" t="s">
        <v>1</v>
      </c>
      <c r="C216">
        <v>91.81</v>
      </c>
      <c r="D216" t="s">
        <v>843</v>
      </c>
      <c r="E216" t="s">
        <v>4929</v>
      </c>
      <c r="F216" t="s">
        <v>4930</v>
      </c>
      <c r="G216" t="s">
        <v>3</v>
      </c>
      <c r="H216" t="s">
        <v>5321</v>
      </c>
      <c r="I216" t="s">
        <v>5322</v>
      </c>
      <c r="J216">
        <v>6</v>
      </c>
      <c r="K216">
        <v>3</v>
      </c>
      <c r="L216">
        <v>3</v>
      </c>
      <c r="M216" t="s">
        <v>4930</v>
      </c>
      <c r="N216" t="s">
        <v>4880</v>
      </c>
      <c r="O216">
        <v>55000</v>
      </c>
      <c r="P216" t="s">
        <v>5062</v>
      </c>
      <c r="Q216" t="s">
        <v>5059</v>
      </c>
      <c r="R216">
        <v>10</v>
      </c>
    </row>
    <row r="217" spans="1:18" hidden="1" x14ac:dyDescent="0.3">
      <c r="A217" s="7" t="s">
        <v>2232</v>
      </c>
      <c r="B217" t="s">
        <v>1</v>
      </c>
      <c r="C217">
        <v>5.49</v>
      </c>
      <c r="D217" t="s">
        <v>65</v>
      </c>
      <c r="E217" t="s">
        <v>56</v>
      </c>
      <c r="F217" t="s">
        <v>2233</v>
      </c>
      <c r="G217" t="s">
        <v>661</v>
      </c>
      <c r="H217" t="s">
        <v>5335</v>
      </c>
      <c r="I217" t="s">
        <v>5335</v>
      </c>
      <c r="J217">
        <v>1</v>
      </c>
      <c r="K217">
        <v>1</v>
      </c>
      <c r="L217">
        <v>1</v>
      </c>
      <c r="M217" t="s">
        <v>2233</v>
      </c>
      <c r="N217" t="s">
        <v>4881</v>
      </c>
      <c r="O217">
        <v>6500</v>
      </c>
      <c r="P217" t="s">
        <v>5062</v>
      </c>
      <c r="Q217" t="s">
        <v>5060</v>
      </c>
      <c r="R217">
        <v>10</v>
      </c>
    </row>
    <row r="218" spans="1:18" hidden="1" x14ac:dyDescent="0.3">
      <c r="A218" s="7" t="s">
        <v>3576</v>
      </c>
      <c r="B218" t="s">
        <v>1</v>
      </c>
      <c r="C218">
        <v>64.77</v>
      </c>
      <c r="D218" t="s">
        <v>389</v>
      </c>
      <c r="E218" t="s">
        <v>53</v>
      </c>
      <c r="F218" t="s">
        <v>2879</v>
      </c>
      <c r="G218" t="s">
        <v>6</v>
      </c>
      <c r="H218" t="s">
        <v>5334</v>
      </c>
      <c r="I218" t="s">
        <v>5332</v>
      </c>
      <c r="J218">
        <v>3</v>
      </c>
      <c r="K218">
        <v>2</v>
      </c>
      <c r="L218">
        <v>2</v>
      </c>
      <c r="M218" t="s">
        <v>2879</v>
      </c>
      <c r="N218" t="s">
        <v>4880</v>
      </c>
      <c r="O218">
        <v>68000</v>
      </c>
      <c r="P218" t="s">
        <v>5062</v>
      </c>
      <c r="Q218" t="s">
        <v>5059</v>
      </c>
      <c r="R218">
        <v>20</v>
      </c>
    </row>
    <row r="219" spans="1:18" hidden="1" x14ac:dyDescent="0.3">
      <c r="A219" s="7" t="s">
        <v>2421</v>
      </c>
      <c r="B219" t="s">
        <v>1</v>
      </c>
      <c r="C219">
        <v>41.29</v>
      </c>
      <c r="D219" t="s">
        <v>653</v>
      </c>
      <c r="E219" t="s">
        <v>53</v>
      </c>
      <c r="F219" t="s">
        <v>1802</v>
      </c>
      <c r="G219" t="s">
        <v>214</v>
      </c>
      <c r="H219" t="s">
        <v>5335</v>
      </c>
      <c r="I219" t="s">
        <v>5328</v>
      </c>
      <c r="J219">
        <v>3</v>
      </c>
      <c r="K219">
        <v>2</v>
      </c>
      <c r="L219">
        <v>2</v>
      </c>
      <c r="M219" t="s">
        <v>1802</v>
      </c>
      <c r="N219" t="s">
        <v>5123</v>
      </c>
      <c r="O219">
        <v>18000</v>
      </c>
      <c r="P219" t="s">
        <v>5124</v>
      </c>
      <c r="Q219" t="s">
        <v>5059</v>
      </c>
      <c r="R219">
        <v>20</v>
      </c>
    </row>
    <row r="220" spans="1:18" x14ac:dyDescent="0.3">
      <c r="A220" s="7" t="s">
        <v>1032</v>
      </c>
      <c r="B220" t="s">
        <v>1</v>
      </c>
      <c r="C220">
        <v>8.7100000000000009</v>
      </c>
      <c r="D220" t="s">
        <v>798</v>
      </c>
      <c r="E220" t="s">
        <v>56</v>
      </c>
      <c r="F220" t="s">
        <v>290</v>
      </c>
      <c r="G220" t="s">
        <v>29</v>
      </c>
      <c r="H220" t="s">
        <v>5334</v>
      </c>
      <c r="I220" t="s">
        <v>5325</v>
      </c>
      <c r="J220">
        <v>1</v>
      </c>
      <c r="K220">
        <v>1</v>
      </c>
      <c r="L220">
        <v>1</v>
      </c>
      <c r="M220" t="s">
        <v>290</v>
      </c>
      <c r="N220" t="s">
        <v>5063</v>
      </c>
      <c r="O220">
        <v>25000</v>
      </c>
      <c r="P220" t="s">
        <v>5062</v>
      </c>
      <c r="Q220" t="s">
        <v>5060</v>
      </c>
      <c r="R220">
        <v>20</v>
      </c>
    </row>
    <row r="221" spans="1:18" hidden="1" x14ac:dyDescent="0.3">
      <c r="A221" s="7" t="s">
        <v>2692</v>
      </c>
      <c r="B221" t="s">
        <v>1</v>
      </c>
      <c r="C221">
        <v>21.28</v>
      </c>
      <c r="D221" t="s">
        <v>166</v>
      </c>
      <c r="E221" t="s">
        <v>56</v>
      </c>
      <c r="F221" t="s">
        <v>2693</v>
      </c>
      <c r="G221" t="s">
        <v>214</v>
      </c>
      <c r="H221" t="s">
        <v>5338</v>
      </c>
      <c r="I221" t="s">
        <v>5323</v>
      </c>
      <c r="J221">
        <v>1</v>
      </c>
      <c r="K221">
        <v>1</v>
      </c>
      <c r="L221">
        <v>1</v>
      </c>
      <c r="M221" t="s">
        <v>2693</v>
      </c>
      <c r="N221" t="s">
        <v>4881</v>
      </c>
      <c r="O221">
        <v>18000</v>
      </c>
      <c r="P221" t="s">
        <v>5062</v>
      </c>
      <c r="Q221" t="s">
        <v>5061</v>
      </c>
      <c r="R221">
        <v>10</v>
      </c>
    </row>
    <row r="222" spans="1:18" hidden="1" x14ac:dyDescent="0.3">
      <c r="A222" s="7" t="s">
        <v>998</v>
      </c>
      <c r="B222" t="s">
        <v>1</v>
      </c>
      <c r="C222">
        <v>38.159999999999997</v>
      </c>
      <c r="D222" t="s">
        <v>295</v>
      </c>
      <c r="E222" t="s">
        <v>53</v>
      </c>
      <c r="F222" t="s">
        <v>206</v>
      </c>
      <c r="G222" t="s">
        <v>999</v>
      </c>
      <c r="H222" t="s">
        <v>5334</v>
      </c>
      <c r="I222" t="s">
        <v>5326</v>
      </c>
      <c r="J222">
        <v>3</v>
      </c>
      <c r="K222">
        <v>2</v>
      </c>
      <c r="L222">
        <v>2</v>
      </c>
      <c r="M222" t="s">
        <v>206</v>
      </c>
      <c r="N222" t="s">
        <v>5063</v>
      </c>
      <c r="O222">
        <v>26000</v>
      </c>
      <c r="P222" t="s">
        <v>5062</v>
      </c>
      <c r="Q222" t="s">
        <v>5059</v>
      </c>
      <c r="R222">
        <v>10</v>
      </c>
    </row>
    <row r="223" spans="1:18" hidden="1" x14ac:dyDescent="0.3">
      <c r="A223" s="7" t="s">
        <v>1056</v>
      </c>
      <c r="B223" t="s">
        <v>1</v>
      </c>
      <c r="C223">
        <v>21.5</v>
      </c>
      <c r="D223" t="s">
        <v>65</v>
      </c>
      <c r="E223" t="s">
        <v>187</v>
      </c>
      <c r="F223" t="s">
        <v>1057</v>
      </c>
      <c r="G223" t="s">
        <v>999</v>
      </c>
      <c r="H223" t="s">
        <v>5335</v>
      </c>
      <c r="I223" t="s">
        <v>5335</v>
      </c>
      <c r="J223">
        <v>3</v>
      </c>
      <c r="K223">
        <v>2</v>
      </c>
      <c r="L223">
        <v>1</v>
      </c>
      <c r="M223" t="s">
        <v>1057</v>
      </c>
      <c r="N223" t="s">
        <v>5063</v>
      </c>
      <c r="O223">
        <v>26000</v>
      </c>
      <c r="P223" t="s">
        <v>5062</v>
      </c>
      <c r="Q223" t="s">
        <v>5061</v>
      </c>
      <c r="R223">
        <v>10</v>
      </c>
    </row>
    <row r="224" spans="1:18" hidden="1" x14ac:dyDescent="0.3">
      <c r="A224" s="7" t="s">
        <v>2218</v>
      </c>
      <c r="B224" t="s">
        <v>1</v>
      </c>
      <c r="C224">
        <v>31.6</v>
      </c>
      <c r="D224" t="s">
        <v>65</v>
      </c>
      <c r="E224" t="s">
        <v>53</v>
      </c>
      <c r="F224" t="s">
        <v>2219</v>
      </c>
      <c r="G224" t="s">
        <v>214</v>
      </c>
      <c r="H224" t="s">
        <v>5335</v>
      </c>
      <c r="I224" t="s">
        <v>5335</v>
      </c>
      <c r="J224">
        <v>3</v>
      </c>
      <c r="K224">
        <v>2</v>
      </c>
      <c r="L224">
        <v>2</v>
      </c>
      <c r="M224" t="s">
        <v>2219</v>
      </c>
      <c r="N224" t="s">
        <v>4877</v>
      </c>
      <c r="O224">
        <v>18000</v>
      </c>
      <c r="P224" t="s">
        <v>5062</v>
      </c>
      <c r="Q224" t="s">
        <v>5059</v>
      </c>
      <c r="R224">
        <v>10</v>
      </c>
    </row>
    <row r="225" spans="1:18" x14ac:dyDescent="0.3">
      <c r="A225" s="7" t="s">
        <v>1296</v>
      </c>
      <c r="B225" t="s">
        <v>1</v>
      </c>
      <c r="C225">
        <v>39.229999999999997</v>
      </c>
      <c r="D225" t="s">
        <v>295</v>
      </c>
      <c r="E225" t="s">
        <v>79</v>
      </c>
      <c r="F225" t="s">
        <v>487</v>
      </c>
      <c r="G225" t="s">
        <v>29</v>
      </c>
      <c r="H225" t="s">
        <v>5334</v>
      </c>
      <c r="I225" t="s">
        <v>5326</v>
      </c>
      <c r="J225">
        <v>1</v>
      </c>
      <c r="K225">
        <v>2</v>
      </c>
      <c r="L225">
        <v>1</v>
      </c>
      <c r="M225" t="s">
        <v>487</v>
      </c>
      <c r="N225" t="s">
        <v>5063</v>
      </c>
      <c r="O225">
        <v>25000</v>
      </c>
      <c r="P225" t="s">
        <v>5062</v>
      </c>
      <c r="Q225" t="s">
        <v>5059</v>
      </c>
      <c r="R225">
        <v>10</v>
      </c>
    </row>
    <row r="226" spans="1:18" hidden="1" x14ac:dyDescent="0.3">
      <c r="A226" s="7" t="s">
        <v>2026</v>
      </c>
      <c r="B226" t="s">
        <v>1</v>
      </c>
      <c r="C226">
        <v>59.79</v>
      </c>
      <c r="D226" t="s">
        <v>1003</v>
      </c>
      <c r="E226" t="s">
        <v>71</v>
      </c>
      <c r="F226" t="s">
        <v>1785</v>
      </c>
      <c r="G226" t="s">
        <v>23</v>
      </c>
      <c r="H226" t="s">
        <v>5327</v>
      </c>
      <c r="I226" t="s">
        <v>5343</v>
      </c>
      <c r="J226">
        <v>2</v>
      </c>
      <c r="K226">
        <v>2</v>
      </c>
      <c r="L226">
        <v>2</v>
      </c>
      <c r="M226" t="s">
        <v>1785</v>
      </c>
      <c r="N226" t="s">
        <v>4880</v>
      </c>
      <c r="O226">
        <v>40000</v>
      </c>
      <c r="P226" t="s">
        <v>5062</v>
      </c>
      <c r="Q226" t="s">
        <v>5059</v>
      </c>
      <c r="R226">
        <v>20</v>
      </c>
    </row>
    <row r="227" spans="1:18" hidden="1" x14ac:dyDescent="0.3">
      <c r="A227" s="7" t="s">
        <v>1434</v>
      </c>
      <c r="B227" t="s">
        <v>1</v>
      </c>
      <c r="C227">
        <v>33.93</v>
      </c>
      <c r="D227" t="s">
        <v>65</v>
      </c>
      <c r="E227" t="s">
        <v>187</v>
      </c>
      <c r="F227" t="s">
        <v>1182</v>
      </c>
      <c r="G227" t="s">
        <v>999</v>
      </c>
      <c r="H227" t="s">
        <v>5335</v>
      </c>
      <c r="I227" t="s">
        <v>5335</v>
      </c>
      <c r="J227">
        <v>3</v>
      </c>
      <c r="K227">
        <v>2</v>
      </c>
      <c r="L227">
        <v>1</v>
      </c>
      <c r="M227" t="s">
        <v>1182</v>
      </c>
      <c r="N227" t="s">
        <v>5063</v>
      </c>
      <c r="O227">
        <v>26000</v>
      </c>
      <c r="P227" t="s">
        <v>5062</v>
      </c>
      <c r="Q227" t="s">
        <v>5059</v>
      </c>
      <c r="R227">
        <v>10</v>
      </c>
    </row>
    <row r="228" spans="1:18" hidden="1" x14ac:dyDescent="0.3">
      <c r="A228" s="7" t="s">
        <v>408</v>
      </c>
      <c r="B228" t="s">
        <v>1</v>
      </c>
      <c r="C228">
        <v>29.83</v>
      </c>
      <c r="D228" t="s">
        <v>166</v>
      </c>
      <c r="E228" t="s">
        <v>61</v>
      </c>
      <c r="F228" t="s">
        <v>407</v>
      </c>
      <c r="G228" t="s">
        <v>83</v>
      </c>
      <c r="H228" t="s">
        <v>5338</v>
      </c>
      <c r="I228" t="s">
        <v>5323</v>
      </c>
      <c r="J228">
        <v>2</v>
      </c>
      <c r="K228">
        <v>2</v>
      </c>
      <c r="L228">
        <v>1</v>
      </c>
      <c r="M228" t="s">
        <v>5167</v>
      </c>
      <c r="N228" t="s">
        <v>5063</v>
      </c>
      <c r="O228">
        <v>27000</v>
      </c>
      <c r="P228" t="s">
        <v>5062</v>
      </c>
      <c r="Q228" t="s">
        <v>5061</v>
      </c>
      <c r="R228">
        <v>10</v>
      </c>
    </row>
    <row r="229" spans="1:18" hidden="1" x14ac:dyDescent="0.3">
      <c r="A229" s="7" t="s">
        <v>3290</v>
      </c>
      <c r="B229" t="s">
        <v>1</v>
      </c>
      <c r="C229">
        <v>44.29</v>
      </c>
      <c r="D229" t="s">
        <v>95</v>
      </c>
      <c r="E229" t="s">
        <v>53</v>
      </c>
      <c r="F229" t="s">
        <v>3291</v>
      </c>
      <c r="G229" t="s">
        <v>434</v>
      </c>
      <c r="H229" t="s">
        <v>5327</v>
      </c>
      <c r="I229" t="s">
        <v>5325</v>
      </c>
      <c r="J229">
        <v>3</v>
      </c>
      <c r="K229">
        <v>2</v>
      </c>
      <c r="L229">
        <v>2</v>
      </c>
      <c r="M229" t="s">
        <v>3291</v>
      </c>
      <c r="N229" t="s">
        <v>4877</v>
      </c>
      <c r="O229">
        <v>33000</v>
      </c>
      <c r="P229" t="s">
        <v>5062</v>
      </c>
      <c r="Q229" t="s">
        <v>5059</v>
      </c>
      <c r="R229">
        <v>20</v>
      </c>
    </row>
    <row r="230" spans="1:18" hidden="1" x14ac:dyDescent="0.3">
      <c r="A230" s="7" t="s">
        <v>3720</v>
      </c>
      <c r="B230" t="s">
        <v>1</v>
      </c>
      <c r="C230">
        <v>44.72</v>
      </c>
      <c r="D230" t="s">
        <v>798</v>
      </c>
      <c r="E230" t="s">
        <v>53</v>
      </c>
      <c r="F230" t="s">
        <v>3721</v>
      </c>
      <c r="G230" t="s">
        <v>89</v>
      </c>
      <c r="H230" t="s">
        <v>5334</v>
      </c>
      <c r="I230" t="s">
        <v>5325</v>
      </c>
      <c r="J230">
        <v>3</v>
      </c>
      <c r="K230">
        <v>2</v>
      </c>
      <c r="L230">
        <v>2</v>
      </c>
      <c r="M230" t="s">
        <v>3721</v>
      </c>
      <c r="N230" t="s">
        <v>5125</v>
      </c>
      <c r="O230">
        <v>28000</v>
      </c>
      <c r="P230" t="s">
        <v>5126</v>
      </c>
      <c r="Q230" t="s">
        <v>5059</v>
      </c>
      <c r="R230">
        <v>20</v>
      </c>
    </row>
    <row r="231" spans="1:18" hidden="1" x14ac:dyDescent="0.3">
      <c r="A231" s="7" t="s">
        <v>477</v>
      </c>
      <c r="B231" t="s">
        <v>1</v>
      </c>
      <c r="C231">
        <v>23.81</v>
      </c>
      <c r="D231" t="s">
        <v>65</v>
      </c>
      <c r="E231" t="s">
        <v>478</v>
      </c>
      <c r="F231" t="s">
        <v>479</v>
      </c>
      <c r="G231" t="s">
        <v>83</v>
      </c>
      <c r="H231" t="s">
        <v>5335</v>
      </c>
      <c r="I231" t="s">
        <v>5335</v>
      </c>
      <c r="J231">
        <v>2</v>
      </c>
      <c r="K231">
        <v>2</v>
      </c>
      <c r="L231">
        <v>1</v>
      </c>
      <c r="M231" t="s">
        <v>479</v>
      </c>
      <c r="N231" t="s">
        <v>5063</v>
      </c>
      <c r="O231">
        <v>27000</v>
      </c>
      <c r="P231" t="s">
        <v>5062</v>
      </c>
      <c r="Q231" t="s">
        <v>5061</v>
      </c>
      <c r="R231">
        <v>10</v>
      </c>
    </row>
    <row r="232" spans="1:18" hidden="1" x14ac:dyDescent="0.3">
      <c r="A232" s="7" t="s">
        <v>2838</v>
      </c>
      <c r="B232" t="s">
        <v>1</v>
      </c>
      <c r="C232">
        <v>27.17</v>
      </c>
      <c r="D232" t="s">
        <v>295</v>
      </c>
      <c r="E232" t="s">
        <v>53</v>
      </c>
      <c r="F232" t="s">
        <v>2839</v>
      </c>
      <c r="G232" t="s">
        <v>214</v>
      </c>
      <c r="H232" t="s">
        <v>5334</v>
      </c>
      <c r="I232" t="s">
        <v>5326</v>
      </c>
      <c r="J232">
        <v>3</v>
      </c>
      <c r="K232">
        <v>2</v>
      </c>
      <c r="L232">
        <v>2</v>
      </c>
      <c r="M232" t="s">
        <v>2839</v>
      </c>
      <c r="N232" t="s">
        <v>5123</v>
      </c>
      <c r="O232">
        <v>18000</v>
      </c>
      <c r="P232" t="s">
        <v>5124</v>
      </c>
      <c r="Q232" t="s">
        <v>5061</v>
      </c>
      <c r="R232">
        <v>10</v>
      </c>
    </row>
    <row r="233" spans="1:18" hidden="1" x14ac:dyDescent="0.3">
      <c r="A233" s="7" t="s">
        <v>4196</v>
      </c>
      <c r="B233" t="s">
        <v>1</v>
      </c>
      <c r="C233">
        <v>24.26</v>
      </c>
      <c r="D233" t="s">
        <v>610</v>
      </c>
      <c r="E233" t="s">
        <v>59</v>
      </c>
      <c r="F233" t="s">
        <v>4197</v>
      </c>
      <c r="G233" t="s">
        <v>1466</v>
      </c>
      <c r="H233" t="s">
        <v>5348</v>
      </c>
      <c r="I233" t="s">
        <v>5332</v>
      </c>
      <c r="J233">
        <v>1</v>
      </c>
      <c r="K233" t="s">
        <v>5501</v>
      </c>
      <c r="L233">
        <v>1</v>
      </c>
      <c r="M233" t="s">
        <v>4197</v>
      </c>
      <c r="N233" t="s">
        <v>5125</v>
      </c>
      <c r="O233">
        <v>16500</v>
      </c>
      <c r="P233" t="s">
        <v>5126</v>
      </c>
      <c r="Q233" t="s">
        <v>5061</v>
      </c>
      <c r="R233">
        <v>20</v>
      </c>
    </row>
    <row r="234" spans="1:18" x14ac:dyDescent="0.3">
      <c r="A234" s="7" t="s">
        <v>1311</v>
      </c>
      <c r="B234" t="s">
        <v>1</v>
      </c>
      <c r="C234">
        <v>10.86</v>
      </c>
      <c r="D234" t="s">
        <v>129</v>
      </c>
      <c r="E234" t="s">
        <v>56</v>
      </c>
      <c r="F234" t="s">
        <v>416</v>
      </c>
      <c r="G234" t="s">
        <v>999</v>
      </c>
      <c r="H234" t="s">
        <v>5336</v>
      </c>
      <c r="I234" t="s">
        <v>5324</v>
      </c>
      <c r="J234">
        <v>1</v>
      </c>
      <c r="K234">
        <v>1</v>
      </c>
      <c r="L234">
        <v>1</v>
      </c>
      <c r="M234" t="s">
        <v>416</v>
      </c>
      <c r="N234" t="s">
        <v>5063</v>
      </c>
      <c r="O234">
        <v>26000</v>
      </c>
      <c r="P234" t="s">
        <v>5062</v>
      </c>
      <c r="Q234" t="s">
        <v>5060</v>
      </c>
      <c r="R234">
        <v>20</v>
      </c>
    </row>
    <row r="235" spans="1:18" hidden="1" x14ac:dyDescent="0.3">
      <c r="A235" s="7" t="s">
        <v>5363</v>
      </c>
      <c r="B235" t="s">
        <v>1</v>
      </c>
      <c r="C235">
        <v>24.32</v>
      </c>
      <c r="D235" t="s">
        <v>126</v>
      </c>
      <c r="E235" t="s">
        <v>141</v>
      </c>
      <c r="F235" t="s">
        <v>5364</v>
      </c>
      <c r="G235" t="s">
        <v>89</v>
      </c>
      <c r="H235" t="s">
        <v>5326</v>
      </c>
      <c r="I235" t="s">
        <v>5338</v>
      </c>
      <c r="J235">
        <v>2</v>
      </c>
      <c r="K235">
        <v>1</v>
      </c>
      <c r="L235">
        <v>1</v>
      </c>
      <c r="M235" t="s">
        <v>5364</v>
      </c>
      <c r="N235" t="s">
        <v>5063</v>
      </c>
      <c r="O235">
        <v>28000</v>
      </c>
      <c r="P235" t="s">
        <v>5062</v>
      </c>
      <c r="Q235" t="s">
        <v>5061</v>
      </c>
      <c r="R235">
        <v>10</v>
      </c>
    </row>
    <row r="236" spans="1:18" hidden="1" x14ac:dyDescent="0.3">
      <c r="A236" s="7" t="s">
        <v>3401</v>
      </c>
      <c r="B236" t="s">
        <v>1</v>
      </c>
      <c r="C236">
        <v>42.41</v>
      </c>
      <c r="D236" t="s">
        <v>1067</v>
      </c>
      <c r="E236" t="s">
        <v>53</v>
      </c>
      <c r="F236" t="s">
        <v>2410</v>
      </c>
      <c r="G236" t="s">
        <v>243</v>
      </c>
      <c r="H236" t="s">
        <v>5325</v>
      </c>
      <c r="I236" t="s">
        <v>5325</v>
      </c>
      <c r="J236">
        <v>3</v>
      </c>
      <c r="K236">
        <v>2</v>
      </c>
      <c r="L236">
        <v>2</v>
      </c>
      <c r="M236" t="s">
        <v>2410</v>
      </c>
      <c r="N236" t="s">
        <v>4878</v>
      </c>
      <c r="O236">
        <v>30000</v>
      </c>
      <c r="P236" t="s">
        <v>5126</v>
      </c>
      <c r="Q236" t="s">
        <v>5059</v>
      </c>
      <c r="R236">
        <v>20</v>
      </c>
    </row>
    <row r="237" spans="1:18" hidden="1" x14ac:dyDescent="0.3">
      <c r="A237" s="7" t="s">
        <v>3478</v>
      </c>
      <c r="B237" t="s">
        <v>1</v>
      </c>
      <c r="C237">
        <v>24.78</v>
      </c>
      <c r="D237" t="s">
        <v>284</v>
      </c>
      <c r="E237" t="s">
        <v>2813</v>
      </c>
      <c r="F237" t="s">
        <v>3479</v>
      </c>
      <c r="G237" t="s">
        <v>243</v>
      </c>
      <c r="H237" t="s">
        <v>5329</v>
      </c>
      <c r="I237" t="s">
        <v>5322</v>
      </c>
      <c r="J237">
        <v>3</v>
      </c>
      <c r="K237">
        <v>3</v>
      </c>
      <c r="L237">
        <v>3</v>
      </c>
      <c r="M237" t="s">
        <v>3479</v>
      </c>
      <c r="N237" t="s">
        <v>5125</v>
      </c>
      <c r="O237">
        <v>30000</v>
      </c>
      <c r="P237" t="s">
        <v>5126</v>
      </c>
      <c r="Q237" t="s">
        <v>5061</v>
      </c>
      <c r="R237">
        <v>10</v>
      </c>
    </row>
    <row r="238" spans="1:18" hidden="1" x14ac:dyDescent="0.3">
      <c r="A238" s="7" t="s">
        <v>2827</v>
      </c>
      <c r="B238" t="s">
        <v>1</v>
      </c>
      <c r="C238">
        <v>45.54</v>
      </c>
      <c r="D238" t="s">
        <v>1310</v>
      </c>
      <c r="E238" t="s">
        <v>53</v>
      </c>
      <c r="F238" t="s">
        <v>2828</v>
      </c>
      <c r="G238" t="s">
        <v>482</v>
      </c>
      <c r="H238" t="s">
        <v>5335</v>
      </c>
      <c r="I238" t="s">
        <v>5351</v>
      </c>
      <c r="J238">
        <v>3</v>
      </c>
      <c r="K238">
        <v>2</v>
      </c>
      <c r="L238">
        <v>2</v>
      </c>
      <c r="M238" t="s">
        <v>5136</v>
      </c>
      <c r="N238" t="s">
        <v>4880</v>
      </c>
      <c r="O238">
        <v>29000</v>
      </c>
      <c r="P238" t="s">
        <v>5062</v>
      </c>
      <c r="Q238" t="s">
        <v>5059</v>
      </c>
      <c r="R238">
        <v>20</v>
      </c>
    </row>
    <row r="239" spans="1:18" hidden="1" x14ac:dyDescent="0.3">
      <c r="A239" s="7" t="s">
        <v>2876</v>
      </c>
      <c r="B239" t="s">
        <v>1</v>
      </c>
      <c r="C239">
        <v>20.96</v>
      </c>
      <c r="D239" t="s">
        <v>220</v>
      </c>
      <c r="E239" t="s">
        <v>702</v>
      </c>
      <c r="F239" t="s">
        <v>2877</v>
      </c>
      <c r="G239" t="s">
        <v>214</v>
      </c>
      <c r="H239" t="s">
        <v>5322</v>
      </c>
      <c r="I239" t="s">
        <v>5335</v>
      </c>
      <c r="J239">
        <v>4</v>
      </c>
      <c r="K239">
        <v>2</v>
      </c>
      <c r="L239">
        <v>1</v>
      </c>
      <c r="M239" t="s">
        <v>2877</v>
      </c>
      <c r="N239" t="s">
        <v>5123</v>
      </c>
      <c r="O239">
        <v>18000</v>
      </c>
      <c r="P239" t="s">
        <v>5124</v>
      </c>
      <c r="Q239" t="s">
        <v>5061</v>
      </c>
      <c r="R239">
        <v>10</v>
      </c>
    </row>
    <row r="240" spans="1:18" hidden="1" x14ac:dyDescent="0.3">
      <c r="A240" s="7" t="s">
        <v>3667</v>
      </c>
      <c r="B240" t="s">
        <v>1</v>
      </c>
      <c r="C240">
        <v>37.29</v>
      </c>
      <c r="D240" t="s">
        <v>261</v>
      </c>
      <c r="E240" t="s">
        <v>607</v>
      </c>
      <c r="F240" t="s">
        <v>3668</v>
      </c>
      <c r="G240" t="s">
        <v>214</v>
      </c>
      <c r="H240" t="s">
        <v>5322</v>
      </c>
      <c r="I240" t="s">
        <v>5348</v>
      </c>
      <c r="J240">
        <v>3</v>
      </c>
      <c r="K240">
        <v>2</v>
      </c>
      <c r="L240">
        <v>2</v>
      </c>
      <c r="M240" t="s">
        <v>3668</v>
      </c>
      <c r="N240" t="s">
        <v>5123</v>
      </c>
      <c r="O240">
        <v>18000</v>
      </c>
      <c r="P240" t="s">
        <v>5124</v>
      </c>
      <c r="Q240" t="s">
        <v>5059</v>
      </c>
      <c r="R240">
        <v>10</v>
      </c>
    </row>
    <row r="241" spans="1:18" hidden="1" x14ac:dyDescent="0.3">
      <c r="A241" s="7" t="s">
        <v>311</v>
      </c>
      <c r="B241" t="s">
        <v>1</v>
      </c>
      <c r="C241">
        <v>23.22</v>
      </c>
      <c r="D241" t="s">
        <v>63</v>
      </c>
      <c r="E241" t="s">
        <v>312</v>
      </c>
      <c r="F241" t="s">
        <v>313</v>
      </c>
      <c r="G241" t="s">
        <v>89</v>
      </c>
      <c r="H241" t="s">
        <v>5326</v>
      </c>
      <c r="I241" t="s">
        <v>5326</v>
      </c>
      <c r="J241">
        <v>3</v>
      </c>
      <c r="K241">
        <v>1</v>
      </c>
      <c r="L241">
        <v>1</v>
      </c>
      <c r="M241" t="s">
        <v>313</v>
      </c>
      <c r="N241" t="s">
        <v>5063</v>
      </c>
      <c r="O241">
        <v>28000</v>
      </c>
      <c r="P241" t="s">
        <v>5062</v>
      </c>
      <c r="Q241" t="s">
        <v>5061</v>
      </c>
      <c r="R241">
        <v>10</v>
      </c>
    </row>
    <row r="242" spans="1:18" hidden="1" x14ac:dyDescent="0.3">
      <c r="A242" s="7" t="s">
        <v>4940</v>
      </c>
      <c r="B242" t="s">
        <v>1</v>
      </c>
      <c r="C242">
        <v>51.75</v>
      </c>
      <c r="D242" t="s">
        <v>1905</v>
      </c>
      <c r="E242" t="s">
        <v>312</v>
      </c>
      <c r="F242" t="s">
        <v>1995</v>
      </c>
      <c r="G242" t="s">
        <v>41</v>
      </c>
      <c r="H242" t="s">
        <v>5343</v>
      </c>
      <c r="I242" t="s">
        <v>5343</v>
      </c>
      <c r="J242">
        <v>3</v>
      </c>
      <c r="K242">
        <v>1</v>
      </c>
      <c r="L242">
        <v>1</v>
      </c>
      <c r="M242" t="s">
        <v>1995</v>
      </c>
      <c r="N242" t="s">
        <v>4880</v>
      </c>
      <c r="O242">
        <v>45000</v>
      </c>
      <c r="P242" t="s">
        <v>5062</v>
      </c>
      <c r="Q242" t="s">
        <v>5059</v>
      </c>
      <c r="R242">
        <v>20</v>
      </c>
    </row>
    <row r="243" spans="1:18" hidden="1" x14ac:dyDescent="0.3">
      <c r="A243" s="7" t="s">
        <v>3823</v>
      </c>
      <c r="B243" t="s">
        <v>1</v>
      </c>
      <c r="C243">
        <v>29.63</v>
      </c>
      <c r="D243" t="s">
        <v>248</v>
      </c>
      <c r="E243" t="s">
        <v>61</v>
      </c>
      <c r="F243" t="s">
        <v>2949</v>
      </c>
      <c r="G243" t="s">
        <v>214</v>
      </c>
      <c r="H243" t="s">
        <v>5334</v>
      </c>
      <c r="I243" t="s">
        <v>5323</v>
      </c>
      <c r="J243">
        <v>2</v>
      </c>
      <c r="K243">
        <v>2</v>
      </c>
      <c r="L243">
        <v>1</v>
      </c>
      <c r="M243" t="s">
        <v>2949</v>
      </c>
      <c r="N243" t="s">
        <v>5123</v>
      </c>
      <c r="O243">
        <v>18000</v>
      </c>
      <c r="P243" t="s">
        <v>5124</v>
      </c>
      <c r="Q243" t="s">
        <v>5061</v>
      </c>
      <c r="R243">
        <v>10</v>
      </c>
    </row>
    <row r="244" spans="1:18" x14ac:dyDescent="0.3">
      <c r="A244" s="7" t="s">
        <v>1140</v>
      </c>
      <c r="B244" t="s">
        <v>1</v>
      </c>
      <c r="C244">
        <v>8.07</v>
      </c>
      <c r="D244" t="s">
        <v>839</v>
      </c>
      <c r="E244" t="s">
        <v>443</v>
      </c>
      <c r="F244" t="s">
        <v>447</v>
      </c>
      <c r="G244" t="s">
        <v>83</v>
      </c>
      <c r="H244" t="s">
        <v>5327</v>
      </c>
      <c r="I244" t="s">
        <v>5328</v>
      </c>
      <c r="J244">
        <v>1</v>
      </c>
      <c r="K244">
        <v>1</v>
      </c>
      <c r="L244">
        <v>1</v>
      </c>
      <c r="M244" t="s">
        <v>447</v>
      </c>
      <c r="N244" t="s">
        <v>5063</v>
      </c>
      <c r="O244">
        <v>27000</v>
      </c>
      <c r="P244" t="s">
        <v>5062</v>
      </c>
      <c r="Q244" t="s">
        <v>5060</v>
      </c>
      <c r="R244">
        <v>20</v>
      </c>
    </row>
    <row r="245" spans="1:18" hidden="1" x14ac:dyDescent="0.3">
      <c r="A245" s="7" t="s">
        <v>4634</v>
      </c>
      <c r="B245" t="s">
        <v>1</v>
      </c>
      <c r="C245">
        <v>26.85</v>
      </c>
      <c r="D245" t="s">
        <v>63</v>
      </c>
      <c r="E245" t="s">
        <v>187</v>
      </c>
      <c r="F245" t="s">
        <v>1533</v>
      </c>
      <c r="G245" t="s">
        <v>214</v>
      </c>
      <c r="H245" t="s">
        <v>5326</v>
      </c>
      <c r="I245" t="s">
        <v>5326</v>
      </c>
      <c r="J245">
        <v>3</v>
      </c>
      <c r="K245">
        <v>2</v>
      </c>
      <c r="L245">
        <v>1</v>
      </c>
      <c r="M245" t="s">
        <v>1533</v>
      </c>
      <c r="N245" t="s">
        <v>5123</v>
      </c>
      <c r="O245">
        <v>18000</v>
      </c>
      <c r="P245" t="s">
        <v>5124</v>
      </c>
      <c r="Q245" t="s">
        <v>5061</v>
      </c>
      <c r="R245">
        <v>10</v>
      </c>
    </row>
    <row r="246" spans="1:18" hidden="1" x14ac:dyDescent="0.3">
      <c r="A246" s="7" t="s">
        <v>1539</v>
      </c>
      <c r="B246" t="s">
        <v>1</v>
      </c>
      <c r="C246">
        <v>26.03</v>
      </c>
      <c r="D246" t="s">
        <v>295</v>
      </c>
      <c r="E246" t="s">
        <v>53</v>
      </c>
      <c r="F246" t="s">
        <v>1540</v>
      </c>
      <c r="G246" t="s">
        <v>795</v>
      </c>
      <c r="H246" t="s">
        <v>5334</v>
      </c>
      <c r="I246" t="s">
        <v>5326</v>
      </c>
      <c r="J246">
        <v>3</v>
      </c>
      <c r="K246">
        <v>2</v>
      </c>
      <c r="L246">
        <v>2</v>
      </c>
      <c r="M246" t="s">
        <v>1540</v>
      </c>
      <c r="N246" t="s">
        <v>5123</v>
      </c>
      <c r="O246">
        <v>18500</v>
      </c>
      <c r="P246" t="s">
        <v>5124</v>
      </c>
      <c r="Q246" t="s">
        <v>5061</v>
      </c>
      <c r="R246">
        <v>10</v>
      </c>
    </row>
    <row r="247" spans="1:18" hidden="1" x14ac:dyDescent="0.3">
      <c r="A247" s="7" t="s">
        <v>2526</v>
      </c>
      <c r="B247" t="s">
        <v>1</v>
      </c>
      <c r="C247">
        <v>42.77</v>
      </c>
      <c r="D247" t="s">
        <v>68</v>
      </c>
      <c r="E247" t="s">
        <v>53</v>
      </c>
      <c r="F247" t="s">
        <v>2527</v>
      </c>
      <c r="G247" t="s">
        <v>245</v>
      </c>
      <c r="H247" t="s">
        <v>5335</v>
      </c>
      <c r="I247" t="s">
        <v>5323</v>
      </c>
      <c r="J247">
        <v>3</v>
      </c>
      <c r="K247">
        <v>2</v>
      </c>
      <c r="L247">
        <v>2</v>
      </c>
      <c r="M247" t="s">
        <v>2527</v>
      </c>
      <c r="N247" t="s">
        <v>4878</v>
      </c>
      <c r="O247">
        <v>23000</v>
      </c>
      <c r="P247" t="s">
        <v>5126</v>
      </c>
      <c r="Q247" t="s">
        <v>5059</v>
      </c>
      <c r="R247">
        <v>10</v>
      </c>
    </row>
    <row r="248" spans="1:18" x14ac:dyDescent="0.3">
      <c r="A248" s="7" t="s">
        <v>402</v>
      </c>
      <c r="B248" t="s">
        <v>1</v>
      </c>
      <c r="C248">
        <v>10.050000000000001</v>
      </c>
      <c r="D248" t="s">
        <v>129</v>
      </c>
      <c r="E248" t="s">
        <v>56</v>
      </c>
      <c r="F248" t="s">
        <v>403</v>
      </c>
      <c r="G248" t="s">
        <v>89</v>
      </c>
      <c r="H248" t="s">
        <v>5336</v>
      </c>
      <c r="I248" t="s">
        <v>5324</v>
      </c>
      <c r="J248">
        <v>1</v>
      </c>
      <c r="K248">
        <v>1</v>
      </c>
      <c r="L248">
        <v>1</v>
      </c>
      <c r="M248" t="s">
        <v>403</v>
      </c>
      <c r="N248" t="s">
        <v>5063</v>
      </c>
      <c r="O248">
        <v>28000</v>
      </c>
      <c r="P248" t="s">
        <v>5062</v>
      </c>
      <c r="Q248" t="s">
        <v>5060</v>
      </c>
      <c r="R248">
        <v>20</v>
      </c>
    </row>
    <row r="249" spans="1:18" hidden="1" x14ac:dyDescent="0.3">
      <c r="A249" s="7" t="s">
        <v>4948</v>
      </c>
      <c r="B249" t="s">
        <v>1</v>
      </c>
      <c r="C249">
        <v>46.92</v>
      </c>
      <c r="D249" t="s">
        <v>800</v>
      </c>
      <c r="E249" t="s">
        <v>53</v>
      </c>
      <c r="F249" t="s">
        <v>4949</v>
      </c>
      <c r="G249" t="s">
        <v>89</v>
      </c>
      <c r="H249" t="s">
        <v>5332</v>
      </c>
      <c r="I249" t="s">
        <v>5332</v>
      </c>
      <c r="J249">
        <v>3</v>
      </c>
      <c r="K249">
        <v>2</v>
      </c>
      <c r="L249">
        <v>2</v>
      </c>
      <c r="M249" t="s">
        <v>4949</v>
      </c>
      <c r="N249" t="s">
        <v>4878</v>
      </c>
      <c r="O249">
        <v>28000</v>
      </c>
      <c r="P249" t="s">
        <v>5126</v>
      </c>
      <c r="Q249" t="s">
        <v>5059</v>
      </c>
      <c r="R249">
        <v>20</v>
      </c>
    </row>
    <row r="250" spans="1:18" hidden="1" x14ac:dyDescent="0.3">
      <c r="A250" s="7" t="s">
        <v>4950</v>
      </c>
      <c r="B250" t="s">
        <v>1</v>
      </c>
      <c r="C250">
        <v>72.47</v>
      </c>
      <c r="D250" t="s">
        <v>986</v>
      </c>
      <c r="E250" t="s">
        <v>285</v>
      </c>
      <c r="F250" t="s">
        <v>2470</v>
      </c>
      <c r="G250" t="s">
        <v>1044</v>
      </c>
      <c r="H250" t="s">
        <v>5334</v>
      </c>
      <c r="I250" t="s">
        <v>5339</v>
      </c>
      <c r="J250">
        <v>4</v>
      </c>
      <c r="K250">
        <v>1</v>
      </c>
      <c r="L250">
        <v>2</v>
      </c>
      <c r="M250" t="s">
        <v>2470</v>
      </c>
      <c r="N250" t="s">
        <v>4880</v>
      </c>
      <c r="O250">
        <v>59000</v>
      </c>
      <c r="P250" t="s">
        <v>5062</v>
      </c>
      <c r="Q250" t="s">
        <v>5059</v>
      </c>
      <c r="R250">
        <v>30</v>
      </c>
    </row>
    <row r="251" spans="1:18" hidden="1" x14ac:dyDescent="0.3">
      <c r="A251" s="7" t="s">
        <v>5117</v>
      </c>
      <c r="B251" t="s">
        <v>1</v>
      </c>
      <c r="C251">
        <v>9.56</v>
      </c>
      <c r="D251" t="s">
        <v>241</v>
      </c>
      <c r="E251" t="s">
        <v>56</v>
      </c>
      <c r="F251" t="s">
        <v>4061</v>
      </c>
      <c r="G251" t="s">
        <v>795</v>
      </c>
      <c r="H251" t="s">
        <v>5334</v>
      </c>
      <c r="I251" t="s">
        <v>5334</v>
      </c>
      <c r="J251">
        <v>1</v>
      </c>
      <c r="K251">
        <v>1</v>
      </c>
      <c r="L251">
        <v>1</v>
      </c>
      <c r="M251" t="s">
        <v>4061</v>
      </c>
      <c r="N251" t="s">
        <v>5123</v>
      </c>
      <c r="O251">
        <v>18500</v>
      </c>
      <c r="P251" t="s">
        <v>5124</v>
      </c>
      <c r="Q251" t="s">
        <v>5060</v>
      </c>
      <c r="R251">
        <v>10</v>
      </c>
    </row>
    <row r="252" spans="1:18" hidden="1" x14ac:dyDescent="0.3">
      <c r="A252" s="7" t="s">
        <v>4953</v>
      </c>
      <c r="B252" t="s">
        <v>1</v>
      </c>
      <c r="C252">
        <v>53.71</v>
      </c>
      <c r="D252" t="s">
        <v>4292</v>
      </c>
      <c r="E252" t="s">
        <v>4954</v>
      </c>
      <c r="F252" t="s">
        <v>4955</v>
      </c>
      <c r="G252" t="s">
        <v>999</v>
      </c>
      <c r="H252" t="s">
        <v>5506</v>
      </c>
      <c r="I252" t="s">
        <v>5326</v>
      </c>
      <c r="J252">
        <v>6</v>
      </c>
      <c r="K252">
        <v>3</v>
      </c>
      <c r="L252">
        <v>3</v>
      </c>
      <c r="M252" t="s">
        <v>4955</v>
      </c>
      <c r="N252" t="s">
        <v>4877</v>
      </c>
      <c r="O252">
        <v>26000</v>
      </c>
      <c r="P252" t="s">
        <v>5062</v>
      </c>
      <c r="Q252" t="s">
        <v>5059</v>
      </c>
      <c r="R252">
        <v>10</v>
      </c>
    </row>
    <row r="253" spans="1:18" x14ac:dyDescent="0.3">
      <c r="A253" s="7" t="s">
        <v>441</v>
      </c>
      <c r="B253" t="s">
        <v>1</v>
      </c>
      <c r="C253">
        <v>12.01</v>
      </c>
      <c r="D253" t="s">
        <v>442</v>
      </c>
      <c r="E253" t="s">
        <v>443</v>
      </c>
      <c r="F253" t="s">
        <v>2</v>
      </c>
      <c r="G253" t="s">
        <v>89</v>
      </c>
      <c r="H253" t="s">
        <v>5326</v>
      </c>
      <c r="I253" t="s">
        <v>5323</v>
      </c>
      <c r="J253">
        <v>1</v>
      </c>
      <c r="K253">
        <v>1</v>
      </c>
      <c r="L253">
        <v>1</v>
      </c>
      <c r="M253" t="s">
        <v>2</v>
      </c>
      <c r="N253" t="s">
        <v>5063</v>
      </c>
      <c r="O253">
        <v>28000</v>
      </c>
      <c r="P253" t="s">
        <v>5062</v>
      </c>
      <c r="Q253" t="s">
        <v>5060</v>
      </c>
      <c r="R253">
        <v>10</v>
      </c>
    </row>
    <row r="254" spans="1:18" hidden="1" x14ac:dyDescent="0.3">
      <c r="A254" s="7" t="s">
        <v>1224</v>
      </c>
      <c r="B254" t="s">
        <v>1</v>
      </c>
      <c r="C254">
        <v>12.38</v>
      </c>
      <c r="D254" t="s">
        <v>241</v>
      </c>
      <c r="E254" t="s">
        <v>1225</v>
      </c>
      <c r="F254" t="s">
        <v>1226</v>
      </c>
      <c r="G254" t="s">
        <v>214</v>
      </c>
      <c r="H254" t="s">
        <v>5334</v>
      </c>
      <c r="I254" t="s">
        <v>5334</v>
      </c>
      <c r="J254">
        <v>3</v>
      </c>
      <c r="K254" t="s">
        <v>5501</v>
      </c>
      <c r="L254">
        <v>1</v>
      </c>
      <c r="M254" t="s">
        <v>1226</v>
      </c>
      <c r="N254" t="s">
        <v>5063</v>
      </c>
      <c r="O254">
        <v>18000</v>
      </c>
      <c r="P254" t="s">
        <v>5062</v>
      </c>
      <c r="Q254" t="s">
        <v>5060</v>
      </c>
      <c r="R254">
        <v>10</v>
      </c>
    </row>
    <row r="255" spans="1:18" x14ac:dyDescent="0.3">
      <c r="A255" s="7" t="s">
        <v>557</v>
      </c>
      <c r="B255" t="s">
        <v>1</v>
      </c>
      <c r="C255">
        <v>14.93</v>
      </c>
      <c r="D255" t="s">
        <v>367</v>
      </c>
      <c r="E255" t="s">
        <v>56</v>
      </c>
      <c r="F255" t="s">
        <v>558</v>
      </c>
      <c r="G255" t="s">
        <v>89</v>
      </c>
      <c r="H255" t="s">
        <v>5348</v>
      </c>
      <c r="I255" t="s">
        <v>5355</v>
      </c>
      <c r="J255">
        <v>1</v>
      </c>
      <c r="K255">
        <v>1</v>
      </c>
      <c r="L255">
        <v>1</v>
      </c>
      <c r="M255" t="s">
        <v>558</v>
      </c>
      <c r="N255" t="s">
        <v>5063</v>
      </c>
      <c r="O255">
        <v>28000</v>
      </c>
      <c r="P255" t="s">
        <v>5062</v>
      </c>
      <c r="Q255" t="s">
        <v>5060</v>
      </c>
      <c r="R255">
        <v>30</v>
      </c>
    </row>
    <row r="256" spans="1:18" hidden="1" x14ac:dyDescent="0.3">
      <c r="A256" s="7" t="s">
        <v>2101</v>
      </c>
      <c r="B256" t="s">
        <v>1</v>
      </c>
      <c r="C256">
        <v>14.85</v>
      </c>
      <c r="D256" t="s">
        <v>750</v>
      </c>
      <c r="E256" t="s">
        <v>56</v>
      </c>
      <c r="F256" t="s">
        <v>2102</v>
      </c>
      <c r="G256" t="s">
        <v>795</v>
      </c>
      <c r="H256" t="s">
        <v>5338</v>
      </c>
      <c r="I256" t="s">
        <v>5328</v>
      </c>
      <c r="J256">
        <v>1</v>
      </c>
      <c r="K256">
        <v>1</v>
      </c>
      <c r="L256">
        <v>1</v>
      </c>
      <c r="M256" t="s">
        <v>2102</v>
      </c>
      <c r="N256" t="s">
        <v>5123</v>
      </c>
      <c r="O256">
        <v>18500</v>
      </c>
      <c r="P256" t="s">
        <v>5124</v>
      </c>
      <c r="Q256" t="s">
        <v>5060</v>
      </c>
      <c r="R256">
        <v>20</v>
      </c>
    </row>
    <row r="257" spans="1:18" hidden="1" x14ac:dyDescent="0.3">
      <c r="A257" s="7" t="s">
        <v>5118</v>
      </c>
      <c r="B257" t="s">
        <v>1</v>
      </c>
      <c r="C257">
        <v>5</v>
      </c>
      <c r="D257" t="s">
        <v>942</v>
      </c>
      <c r="E257" t="s">
        <v>59</v>
      </c>
      <c r="F257" t="s">
        <v>5119</v>
      </c>
      <c r="G257" t="s">
        <v>335</v>
      </c>
      <c r="H257" t="s">
        <v>5322</v>
      </c>
      <c r="I257" t="s">
        <v>5322</v>
      </c>
      <c r="J257">
        <v>1</v>
      </c>
      <c r="K257" t="s">
        <v>5501</v>
      </c>
      <c r="L257">
        <v>1</v>
      </c>
      <c r="M257" t="s">
        <v>5119</v>
      </c>
      <c r="N257" t="s">
        <v>5123</v>
      </c>
      <c r="O257">
        <v>13500</v>
      </c>
      <c r="P257" t="s">
        <v>5124</v>
      </c>
      <c r="Q257" t="s">
        <v>5060</v>
      </c>
      <c r="R257">
        <v>10</v>
      </c>
    </row>
    <row r="258" spans="1:18" hidden="1" x14ac:dyDescent="0.3">
      <c r="A258" s="7" t="s">
        <v>5120</v>
      </c>
      <c r="B258" t="s">
        <v>1</v>
      </c>
      <c r="C258">
        <v>4</v>
      </c>
      <c r="D258" t="s">
        <v>942</v>
      </c>
      <c r="E258" t="s">
        <v>59</v>
      </c>
      <c r="F258" t="s">
        <v>5119</v>
      </c>
      <c r="G258" t="s">
        <v>335</v>
      </c>
      <c r="H258" t="s">
        <v>5322</v>
      </c>
      <c r="I258" t="s">
        <v>5322</v>
      </c>
      <c r="J258">
        <v>1</v>
      </c>
      <c r="K258" t="s">
        <v>5501</v>
      </c>
      <c r="L258">
        <v>1</v>
      </c>
      <c r="M258" t="s">
        <v>5119</v>
      </c>
      <c r="N258" t="s">
        <v>5123</v>
      </c>
      <c r="O258">
        <v>13500</v>
      </c>
      <c r="P258" t="s">
        <v>5124</v>
      </c>
      <c r="Q258" t="s">
        <v>5060</v>
      </c>
      <c r="R258">
        <v>10</v>
      </c>
    </row>
    <row r="259" spans="1:18" hidden="1" x14ac:dyDescent="0.3">
      <c r="A259" s="7" t="s">
        <v>817</v>
      </c>
      <c r="B259" t="s">
        <v>1</v>
      </c>
      <c r="C259">
        <v>28.38</v>
      </c>
      <c r="D259" t="s">
        <v>445</v>
      </c>
      <c r="E259" t="s">
        <v>187</v>
      </c>
      <c r="F259" t="s">
        <v>479</v>
      </c>
      <c r="G259" t="s">
        <v>89</v>
      </c>
      <c r="H259" t="s">
        <v>5334</v>
      </c>
      <c r="I259" t="s">
        <v>5335</v>
      </c>
      <c r="J259">
        <v>3</v>
      </c>
      <c r="K259">
        <v>2</v>
      </c>
      <c r="L259">
        <v>1</v>
      </c>
      <c r="M259" t="s">
        <v>479</v>
      </c>
      <c r="N259" t="s">
        <v>5063</v>
      </c>
      <c r="O259">
        <v>28000</v>
      </c>
      <c r="P259" t="s">
        <v>5062</v>
      </c>
      <c r="Q259" t="s">
        <v>5061</v>
      </c>
      <c r="R259">
        <v>10</v>
      </c>
    </row>
    <row r="260" spans="1:18" hidden="1" x14ac:dyDescent="0.3">
      <c r="A260" s="7" t="s">
        <v>3536</v>
      </c>
      <c r="B260" t="s">
        <v>1</v>
      </c>
      <c r="C260">
        <v>29.91</v>
      </c>
      <c r="D260" t="s">
        <v>3239</v>
      </c>
      <c r="E260" t="s">
        <v>79</v>
      </c>
      <c r="F260" t="s">
        <v>2241</v>
      </c>
      <c r="G260" t="s">
        <v>910</v>
      </c>
      <c r="H260" t="s">
        <v>5354</v>
      </c>
      <c r="I260" t="s">
        <v>5333</v>
      </c>
      <c r="J260">
        <v>1</v>
      </c>
      <c r="K260">
        <v>2</v>
      </c>
      <c r="L260">
        <v>1</v>
      </c>
      <c r="M260" t="s">
        <v>2241</v>
      </c>
      <c r="N260" t="s">
        <v>5125</v>
      </c>
      <c r="O260">
        <v>17000</v>
      </c>
      <c r="P260" t="s">
        <v>5126</v>
      </c>
      <c r="Q260" t="s">
        <v>5061</v>
      </c>
      <c r="R260">
        <v>30</v>
      </c>
    </row>
    <row r="261" spans="1:18" hidden="1" x14ac:dyDescent="0.3">
      <c r="A261" s="7" t="s">
        <v>2116</v>
      </c>
      <c r="B261" t="s">
        <v>1</v>
      </c>
      <c r="C261">
        <v>46.76</v>
      </c>
      <c r="D261" t="s">
        <v>483</v>
      </c>
      <c r="E261" t="s">
        <v>66</v>
      </c>
      <c r="F261" t="s">
        <v>2117</v>
      </c>
      <c r="G261" t="s">
        <v>89</v>
      </c>
      <c r="H261" t="s">
        <v>5338</v>
      </c>
      <c r="I261" t="s">
        <v>5330</v>
      </c>
      <c r="J261">
        <v>4</v>
      </c>
      <c r="K261">
        <v>2</v>
      </c>
      <c r="L261">
        <v>2</v>
      </c>
      <c r="M261" t="s">
        <v>2117</v>
      </c>
      <c r="N261" t="s">
        <v>4878</v>
      </c>
      <c r="O261">
        <v>28000</v>
      </c>
      <c r="P261" t="s">
        <v>5126</v>
      </c>
      <c r="Q261" t="s">
        <v>5059</v>
      </c>
      <c r="R261">
        <v>20</v>
      </c>
    </row>
    <row r="262" spans="1:18" hidden="1" x14ac:dyDescent="0.3">
      <c r="A262" s="7" t="s">
        <v>3752</v>
      </c>
      <c r="B262" t="s">
        <v>1</v>
      </c>
      <c r="C262">
        <v>42.23</v>
      </c>
      <c r="D262" t="s">
        <v>344</v>
      </c>
      <c r="E262" t="s">
        <v>1139</v>
      </c>
      <c r="F262" t="s">
        <v>3753</v>
      </c>
      <c r="G262" t="s">
        <v>243</v>
      </c>
      <c r="H262" t="s">
        <v>5337</v>
      </c>
      <c r="I262" t="s">
        <v>5334</v>
      </c>
      <c r="J262">
        <v>5</v>
      </c>
      <c r="K262">
        <v>2</v>
      </c>
      <c r="L262">
        <v>3</v>
      </c>
      <c r="M262" t="s">
        <v>3753</v>
      </c>
      <c r="N262" t="s">
        <v>4878</v>
      </c>
      <c r="O262">
        <v>30000</v>
      </c>
      <c r="P262" t="s">
        <v>5126</v>
      </c>
      <c r="Q262" t="s">
        <v>5059</v>
      </c>
      <c r="R262">
        <v>10</v>
      </c>
    </row>
    <row r="263" spans="1:18" hidden="1" x14ac:dyDescent="0.3">
      <c r="A263" s="7" t="s">
        <v>1001</v>
      </c>
      <c r="B263" t="s">
        <v>1</v>
      </c>
      <c r="C263">
        <v>17.059999999999999</v>
      </c>
      <c r="D263" t="s">
        <v>442</v>
      </c>
      <c r="E263" t="s">
        <v>347</v>
      </c>
      <c r="F263" t="s">
        <v>227</v>
      </c>
      <c r="G263" t="s">
        <v>89</v>
      </c>
      <c r="H263" t="s">
        <v>5326</v>
      </c>
      <c r="I263" t="s">
        <v>5323</v>
      </c>
      <c r="J263" t="s">
        <v>5501</v>
      </c>
      <c r="K263">
        <v>2</v>
      </c>
      <c r="L263">
        <v>1</v>
      </c>
      <c r="M263" t="s">
        <v>227</v>
      </c>
      <c r="N263" t="s">
        <v>5063</v>
      </c>
      <c r="O263">
        <v>28000</v>
      </c>
      <c r="P263" t="s">
        <v>5062</v>
      </c>
      <c r="Q263" t="s">
        <v>5061</v>
      </c>
      <c r="R263">
        <v>10</v>
      </c>
    </row>
    <row r="264" spans="1:18" x14ac:dyDescent="0.3">
      <c r="A264" s="7" t="s">
        <v>710</v>
      </c>
      <c r="B264" t="s">
        <v>1</v>
      </c>
      <c r="C264">
        <v>13.91</v>
      </c>
      <c r="D264" t="s">
        <v>58</v>
      </c>
      <c r="E264" t="s">
        <v>56</v>
      </c>
      <c r="F264" t="s">
        <v>111</v>
      </c>
      <c r="G264" t="s">
        <v>89</v>
      </c>
      <c r="H264" t="s">
        <v>5346</v>
      </c>
      <c r="I264" t="s">
        <v>5326</v>
      </c>
      <c r="J264">
        <v>1</v>
      </c>
      <c r="K264">
        <v>1</v>
      </c>
      <c r="L264">
        <v>1</v>
      </c>
      <c r="M264" t="s">
        <v>111</v>
      </c>
      <c r="N264" t="s">
        <v>5063</v>
      </c>
      <c r="O264">
        <v>28000</v>
      </c>
      <c r="P264" t="s">
        <v>5062</v>
      </c>
      <c r="Q264" t="s">
        <v>5060</v>
      </c>
      <c r="R264">
        <v>10</v>
      </c>
    </row>
    <row r="265" spans="1:18" hidden="1" x14ac:dyDescent="0.3">
      <c r="A265" s="7" t="s">
        <v>2630</v>
      </c>
      <c r="B265" t="s">
        <v>1</v>
      </c>
      <c r="C265">
        <v>7</v>
      </c>
      <c r="D265" t="s">
        <v>65</v>
      </c>
      <c r="E265" t="s">
        <v>56</v>
      </c>
      <c r="F265" t="s">
        <v>2631</v>
      </c>
      <c r="G265" t="s">
        <v>650</v>
      </c>
      <c r="H265" t="s">
        <v>5335</v>
      </c>
      <c r="I265" t="s">
        <v>5335</v>
      </c>
      <c r="J265">
        <v>1</v>
      </c>
      <c r="K265">
        <v>1</v>
      </c>
      <c r="L265">
        <v>1</v>
      </c>
      <c r="M265" t="s">
        <v>2631</v>
      </c>
      <c r="N265" t="s">
        <v>4880</v>
      </c>
      <c r="O265">
        <v>14000</v>
      </c>
      <c r="P265" t="s">
        <v>5062</v>
      </c>
      <c r="Q265" t="s">
        <v>5060</v>
      </c>
      <c r="R265">
        <v>10</v>
      </c>
    </row>
    <row r="266" spans="1:18" hidden="1" x14ac:dyDescent="0.3">
      <c r="A266" s="7" t="s">
        <v>480</v>
      </c>
      <c r="B266" t="s">
        <v>1</v>
      </c>
      <c r="C266">
        <v>24.62</v>
      </c>
      <c r="D266" t="s">
        <v>220</v>
      </c>
      <c r="E266" t="s">
        <v>187</v>
      </c>
      <c r="F266" t="s">
        <v>481</v>
      </c>
      <c r="G266" t="s">
        <v>482</v>
      </c>
      <c r="H266" t="s">
        <v>5322</v>
      </c>
      <c r="I266" t="s">
        <v>5335</v>
      </c>
      <c r="J266">
        <v>3</v>
      </c>
      <c r="K266">
        <v>2</v>
      </c>
      <c r="L266">
        <v>1</v>
      </c>
      <c r="M266" t="s">
        <v>481</v>
      </c>
      <c r="N266" t="s">
        <v>5063</v>
      </c>
      <c r="O266">
        <v>29000</v>
      </c>
      <c r="P266" t="s">
        <v>5062</v>
      </c>
      <c r="Q266" t="s">
        <v>5061</v>
      </c>
      <c r="R266">
        <v>10</v>
      </c>
    </row>
    <row r="267" spans="1:18" hidden="1" x14ac:dyDescent="0.3">
      <c r="A267" s="7" t="s">
        <v>3976</v>
      </c>
      <c r="B267" t="s">
        <v>1</v>
      </c>
      <c r="C267">
        <v>41.21</v>
      </c>
      <c r="D267" t="s">
        <v>353</v>
      </c>
      <c r="E267" t="s">
        <v>53</v>
      </c>
      <c r="F267" t="s">
        <v>3977</v>
      </c>
      <c r="G267" t="s">
        <v>243</v>
      </c>
      <c r="H267" t="s">
        <v>5348</v>
      </c>
      <c r="I267" t="s">
        <v>5348</v>
      </c>
      <c r="J267">
        <v>3</v>
      </c>
      <c r="K267">
        <v>2</v>
      </c>
      <c r="L267">
        <v>2</v>
      </c>
      <c r="M267" t="s">
        <v>3977</v>
      </c>
      <c r="N267" t="s">
        <v>5125</v>
      </c>
      <c r="O267">
        <v>30000</v>
      </c>
      <c r="P267" t="s">
        <v>5126</v>
      </c>
      <c r="Q267" t="s">
        <v>5059</v>
      </c>
      <c r="R267">
        <v>10</v>
      </c>
    </row>
    <row r="268" spans="1:18" hidden="1" x14ac:dyDescent="0.3">
      <c r="A268" s="7" t="s">
        <v>525</v>
      </c>
      <c r="B268" t="s">
        <v>1</v>
      </c>
      <c r="C268">
        <v>24.44</v>
      </c>
      <c r="D268" t="s">
        <v>63</v>
      </c>
      <c r="E268" t="s">
        <v>187</v>
      </c>
      <c r="F268" t="s">
        <v>526</v>
      </c>
      <c r="G268" t="s">
        <v>482</v>
      </c>
      <c r="H268" t="s">
        <v>5326</v>
      </c>
      <c r="I268" t="s">
        <v>5326</v>
      </c>
      <c r="J268">
        <v>3</v>
      </c>
      <c r="K268">
        <v>2</v>
      </c>
      <c r="L268">
        <v>1</v>
      </c>
      <c r="M268" t="s">
        <v>526</v>
      </c>
      <c r="N268" t="s">
        <v>5063</v>
      </c>
      <c r="O268">
        <v>29000</v>
      </c>
      <c r="P268" t="s">
        <v>5062</v>
      </c>
      <c r="Q268" t="s">
        <v>5061</v>
      </c>
      <c r="R268">
        <v>10</v>
      </c>
    </row>
    <row r="269" spans="1:18" hidden="1" x14ac:dyDescent="0.3">
      <c r="A269" s="7" t="s">
        <v>988</v>
      </c>
      <c r="B269" t="s">
        <v>1</v>
      </c>
      <c r="C269">
        <v>29.29</v>
      </c>
      <c r="D269" t="s">
        <v>65</v>
      </c>
      <c r="E269" t="s">
        <v>187</v>
      </c>
      <c r="F269" t="s">
        <v>242</v>
      </c>
      <c r="G269" t="s">
        <v>482</v>
      </c>
      <c r="H269" t="s">
        <v>5335</v>
      </c>
      <c r="I269" t="s">
        <v>5335</v>
      </c>
      <c r="J269">
        <v>3</v>
      </c>
      <c r="K269">
        <v>2</v>
      </c>
      <c r="L269">
        <v>1</v>
      </c>
      <c r="M269" t="s">
        <v>242</v>
      </c>
      <c r="N269" t="s">
        <v>5063</v>
      </c>
      <c r="O269">
        <v>29000</v>
      </c>
      <c r="P269" t="s">
        <v>5062</v>
      </c>
      <c r="Q269" t="s">
        <v>5061</v>
      </c>
      <c r="R269">
        <v>10</v>
      </c>
    </row>
    <row r="270" spans="1:18" x14ac:dyDescent="0.3">
      <c r="A270" s="7" t="s">
        <v>1263</v>
      </c>
      <c r="B270" t="s">
        <v>1</v>
      </c>
      <c r="C270">
        <v>10.87</v>
      </c>
      <c r="D270" t="s">
        <v>232</v>
      </c>
      <c r="E270" t="s">
        <v>56</v>
      </c>
      <c r="F270" t="s">
        <v>98</v>
      </c>
      <c r="G270" t="s">
        <v>89</v>
      </c>
      <c r="H270" t="s">
        <v>5322</v>
      </c>
      <c r="I270" t="s">
        <v>5332</v>
      </c>
      <c r="J270">
        <v>1</v>
      </c>
      <c r="K270">
        <v>1</v>
      </c>
      <c r="L270">
        <v>1</v>
      </c>
      <c r="M270" t="s">
        <v>98</v>
      </c>
      <c r="N270" t="s">
        <v>5063</v>
      </c>
      <c r="O270">
        <v>28000</v>
      </c>
      <c r="P270" t="s">
        <v>5062</v>
      </c>
      <c r="Q270" t="s">
        <v>5060</v>
      </c>
      <c r="R270">
        <v>20</v>
      </c>
    </row>
    <row r="271" spans="1:18" hidden="1" x14ac:dyDescent="0.3">
      <c r="A271" s="7" t="s">
        <v>4848</v>
      </c>
      <c r="B271" t="s">
        <v>1</v>
      </c>
      <c r="C271">
        <v>36.619999999999997</v>
      </c>
      <c r="D271" t="s">
        <v>299</v>
      </c>
      <c r="E271" t="s">
        <v>53</v>
      </c>
      <c r="F271" t="s">
        <v>1859</v>
      </c>
      <c r="G271" t="s">
        <v>89</v>
      </c>
      <c r="H271" t="s">
        <v>5335</v>
      </c>
      <c r="I271" t="s">
        <v>5325</v>
      </c>
      <c r="J271">
        <v>3</v>
      </c>
      <c r="K271">
        <v>2</v>
      </c>
      <c r="L271">
        <v>2</v>
      </c>
      <c r="M271" t="s">
        <v>5138</v>
      </c>
      <c r="N271" t="s">
        <v>5125</v>
      </c>
      <c r="O271">
        <v>28000</v>
      </c>
      <c r="P271" t="s">
        <v>5126</v>
      </c>
      <c r="Q271" t="s">
        <v>5059</v>
      </c>
      <c r="R271">
        <v>20</v>
      </c>
    </row>
    <row r="272" spans="1:18" hidden="1" x14ac:dyDescent="0.3">
      <c r="A272" s="7" t="s">
        <v>5376</v>
      </c>
      <c r="B272" t="s">
        <v>1</v>
      </c>
      <c r="C272">
        <v>42.52</v>
      </c>
      <c r="D272" t="s">
        <v>616</v>
      </c>
      <c r="E272" t="s">
        <v>53</v>
      </c>
      <c r="F272" t="s">
        <v>2186</v>
      </c>
      <c r="G272" t="s">
        <v>245</v>
      </c>
      <c r="H272" t="s">
        <v>5327</v>
      </c>
      <c r="I272" t="s">
        <v>5332</v>
      </c>
      <c r="J272">
        <v>3</v>
      </c>
      <c r="K272">
        <v>2</v>
      </c>
      <c r="L272">
        <v>2</v>
      </c>
      <c r="M272" t="s">
        <v>2186</v>
      </c>
      <c r="N272" t="s">
        <v>4877</v>
      </c>
      <c r="O272">
        <v>23000</v>
      </c>
      <c r="P272" t="s">
        <v>5062</v>
      </c>
      <c r="Q272" t="s">
        <v>5059</v>
      </c>
      <c r="R272">
        <v>20</v>
      </c>
    </row>
    <row r="273" spans="1:18" x14ac:dyDescent="0.3">
      <c r="A273" s="7" t="s">
        <v>4970</v>
      </c>
      <c r="B273" t="s">
        <v>1</v>
      </c>
      <c r="C273">
        <v>11.26</v>
      </c>
      <c r="D273" t="s">
        <v>129</v>
      </c>
      <c r="E273" t="s">
        <v>443</v>
      </c>
      <c r="F273" t="s">
        <v>533</v>
      </c>
      <c r="G273" t="s">
        <v>488</v>
      </c>
      <c r="H273" t="s">
        <v>5336</v>
      </c>
      <c r="I273" t="s">
        <v>5324</v>
      </c>
      <c r="J273">
        <v>1</v>
      </c>
      <c r="K273">
        <v>1</v>
      </c>
      <c r="L273">
        <v>1</v>
      </c>
      <c r="M273" t="s">
        <v>5139</v>
      </c>
      <c r="N273" t="s">
        <v>5063</v>
      </c>
      <c r="O273">
        <v>29800</v>
      </c>
      <c r="P273" t="s">
        <v>5062</v>
      </c>
      <c r="Q273" t="s">
        <v>5060</v>
      </c>
      <c r="R273">
        <v>20</v>
      </c>
    </row>
    <row r="274" spans="1:18" hidden="1" x14ac:dyDescent="0.3">
      <c r="A274" s="7" t="s">
        <v>4969</v>
      </c>
      <c r="B274" t="s">
        <v>1</v>
      </c>
      <c r="C274">
        <v>47.11</v>
      </c>
      <c r="D274" t="s">
        <v>850</v>
      </c>
      <c r="E274" t="s">
        <v>53</v>
      </c>
      <c r="F274" t="s">
        <v>2635</v>
      </c>
      <c r="G274" t="s">
        <v>87</v>
      </c>
      <c r="H274" t="s">
        <v>5326</v>
      </c>
      <c r="I274" t="s">
        <v>5332</v>
      </c>
      <c r="J274">
        <v>3</v>
      </c>
      <c r="K274">
        <v>2</v>
      </c>
      <c r="L274">
        <v>2</v>
      </c>
      <c r="M274" t="s">
        <v>2635</v>
      </c>
      <c r="N274" t="s">
        <v>4877</v>
      </c>
      <c r="O274">
        <v>24000</v>
      </c>
      <c r="P274" t="s">
        <v>5062</v>
      </c>
      <c r="Q274" t="s">
        <v>5059</v>
      </c>
      <c r="R274">
        <v>20</v>
      </c>
    </row>
    <row r="275" spans="1:18" hidden="1" x14ac:dyDescent="0.3">
      <c r="A275" s="7" t="s">
        <v>4498</v>
      </c>
      <c r="B275" t="s">
        <v>1</v>
      </c>
      <c r="C275">
        <v>22.68</v>
      </c>
      <c r="D275" t="s">
        <v>63</v>
      </c>
      <c r="E275" t="s">
        <v>312</v>
      </c>
      <c r="F275" t="s">
        <v>4499</v>
      </c>
      <c r="G275" t="s">
        <v>795</v>
      </c>
      <c r="H275" t="s">
        <v>5326</v>
      </c>
      <c r="I275" t="s">
        <v>5326</v>
      </c>
      <c r="J275">
        <v>3</v>
      </c>
      <c r="K275">
        <v>1</v>
      </c>
      <c r="L275">
        <v>1</v>
      </c>
      <c r="M275" t="s">
        <v>4499</v>
      </c>
      <c r="N275" t="s">
        <v>5123</v>
      </c>
      <c r="O275">
        <v>18500</v>
      </c>
      <c r="P275" t="s">
        <v>5124</v>
      </c>
      <c r="Q275" t="s">
        <v>5061</v>
      </c>
      <c r="R275">
        <v>10</v>
      </c>
    </row>
    <row r="276" spans="1:18" hidden="1" x14ac:dyDescent="0.3">
      <c r="A276" s="7" t="s">
        <v>2043</v>
      </c>
      <c r="B276" t="s">
        <v>1</v>
      </c>
      <c r="C276">
        <v>23.68</v>
      </c>
      <c r="D276" t="s">
        <v>2044</v>
      </c>
      <c r="E276" t="s">
        <v>56</v>
      </c>
      <c r="F276" t="s">
        <v>1810</v>
      </c>
      <c r="G276" t="s">
        <v>1911</v>
      </c>
      <c r="H276" t="s">
        <v>5336</v>
      </c>
      <c r="I276" t="s">
        <v>5355</v>
      </c>
      <c r="J276">
        <v>1</v>
      </c>
      <c r="K276">
        <v>1</v>
      </c>
      <c r="L276">
        <v>1</v>
      </c>
      <c r="M276" t="s">
        <v>1810</v>
      </c>
      <c r="N276" t="s">
        <v>5123</v>
      </c>
      <c r="O276">
        <v>18800</v>
      </c>
      <c r="P276" t="s">
        <v>5124</v>
      </c>
      <c r="Q276" t="s">
        <v>5061</v>
      </c>
      <c r="R276">
        <v>30</v>
      </c>
    </row>
    <row r="277" spans="1:18" hidden="1" x14ac:dyDescent="0.3">
      <c r="A277" s="7" t="s">
        <v>4210</v>
      </c>
      <c r="B277" t="s">
        <v>1</v>
      </c>
      <c r="C277">
        <v>38.17</v>
      </c>
      <c r="D277" t="s">
        <v>1793</v>
      </c>
      <c r="E277" t="s">
        <v>53</v>
      </c>
      <c r="F277" t="s">
        <v>3102</v>
      </c>
      <c r="G277" t="s">
        <v>1828</v>
      </c>
      <c r="H277" t="s">
        <v>5340</v>
      </c>
      <c r="I277" t="s">
        <v>5331</v>
      </c>
      <c r="J277">
        <v>3</v>
      </c>
      <c r="K277">
        <v>2</v>
      </c>
      <c r="L277">
        <v>2</v>
      </c>
      <c r="M277" t="s">
        <v>3102</v>
      </c>
      <c r="N277" t="s">
        <v>5125</v>
      </c>
      <c r="O277">
        <v>22500</v>
      </c>
      <c r="P277" t="s">
        <v>5126</v>
      </c>
      <c r="Q277" t="s">
        <v>5059</v>
      </c>
      <c r="R277">
        <v>30</v>
      </c>
    </row>
    <row r="278" spans="1:18" hidden="1" x14ac:dyDescent="0.3">
      <c r="A278" s="7" t="s">
        <v>24</v>
      </c>
      <c r="B278" t="s">
        <v>1</v>
      </c>
      <c r="C278">
        <v>15.93</v>
      </c>
      <c r="D278" t="s">
        <v>62</v>
      </c>
      <c r="E278" t="s">
        <v>61</v>
      </c>
      <c r="F278" t="s">
        <v>25</v>
      </c>
      <c r="G278" t="s">
        <v>243</v>
      </c>
      <c r="H278" t="s">
        <v>5327</v>
      </c>
      <c r="I278" t="s">
        <v>5324</v>
      </c>
      <c r="J278">
        <v>2</v>
      </c>
      <c r="K278">
        <v>2</v>
      </c>
      <c r="L278">
        <v>1</v>
      </c>
      <c r="M278" t="s">
        <v>5128</v>
      </c>
      <c r="N278" t="s">
        <v>5063</v>
      </c>
      <c r="O278">
        <v>30000</v>
      </c>
      <c r="P278" t="s">
        <v>5062</v>
      </c>
      <c r="Q278" t="s">
        <v>5061</v>
      </c>
      <c r="R278">
        <v>20</v>
      </c>
    </row>
    <row r="279" spans="1:18" hidden="1" x14ac:dyDescent="0.3">
      <c r="A279" s="7" t="s">
        <v>4730</v>
      </c>
      <c r="B279" t="s">
        <v>1</v>
      </c>
      <c r="C279">
        <v>12.45</v>
      </c>
      <c r="D279" t="s">
        <v>800</v>
      </c>
      <c r="E279" t="s">
        <v>56</v>
      </c>
      <c r="F279" t="s">
        <v>4731</v>
      </c>
      <c r="G279" t="s">
        <v>1911</v>
      </c>
      <c r="H279" t="s">
        <v>5332</v>
      </c>
      <c r="I279" t="s">
        <v>5332</v>
      </c>
      <c r="J279">
        <v>1</v>
      </c>
      <c r="K279">
        <v>1</v>
      </c>
      <c r="L279">
        <v>1</v>
      </c>
      <c r="M279" t="s">
        <v>4731</v>
      </c>
      <c r="N279" t="s">
        <v>5123</v>
      </c>
      <c r="O279">
        <v>18800</v>
      </c>
      <c r="P279" t="s">
        <v>5124</v>
      </c>
      <c r="Q279" t="s">
        <v>5060</v>
      </c>
      <c r="R279">
        <v>20</v>
      </c>
    </row>
    <row r="280" spans="1:18" hidden="1" x14ac:dyDescent="0.3">
      <c r="A280" s="7" t="s">
        <v>978</v>
      </c>
      <c r="B280" t="s">
        <v>1</v>
      </c>
      <c r="C280">
        <v>25.26</v>
      </c>
      <c r="D280" t="s">
        <v>244</v>
      </c>
      <c r="E280" t="s">
        <v>61</v>
      </c>
      <c r="F280" t="s">
        <v>348</v>
      </c>
      <c r="G280" t="s">
        <v>243</v>
      </c>
      <c r="H280" t="s">
        <v>5322</v>
      </c>
      <c r="I280" t="s">
        <v>5334</v>
      </c>
      <c r="J280">
        <v>2</v>
      </c>
      <c r="K280">
        <v>2</v>
      </c>
      <c r="L280">
        <v>1</v>
      </c>
      <c r="M280" t="s">
        <v>348</v>
      </c>
      <c r="N280" t="s">
        <v>5063</v>
      </c>
      <c r="O280">
        <v>30000</v>
      </c>
      <c r="P280" t="s">
        <v>5062</v>
      </c>
      <c r="Q280" t="s">
        <v>5061</v>
      </c>
      <c r="R280">
        <v>10</v>
      </c>
    </row>
    <row r="281" spans="1:18" hidden="1" x14ac:dyDescent="0.3">
      <c r="A281" s="7" t="s">
        <v>4972</v>
      </c>
      <c r="B281" t="s">
        <v>1</v>
      </c>
      <c r="C281">
        <v>27.21</v>
      </c>
      <c r="D281" t="s">
        <v>220</v>
      </c>
      <c r="E281" t="s">
        <v>61</v>
      </c>
      <c r="F281" t="s">
        <v>3550</v>
      </c>
      <c r="G281" t="s">
        <v>493</v>
      </c>
      <c r="H281" t="s">
        <v>5322</v>
      </c>
      <c r="I281" t="s">
        <v>5335</v>
      </c>
      <c r="J281">
        <v>2</v>
      </c>
      <c r="K281">
        <v>2</v>
      </c>
      <c r="L281">
        <v>1</v>
      </c>
      <c r="M281" t="s">
        <v>3550</v>
      </c>
      <c r="N281" t="s">
        <v>4877</v>
      </c>
      <c r="O281">
        <v>20000</v>
      </c>
      <c r="P281" t="s">
        <v>5062</v>
      </c>
      <c r="Q281" t="s">
        <v>5061</v>
      </c>
      <c r="R281">
        <v>10</v>
      </c>
    </row>
    <row r="282" spans="1:18" hidden="1" x14ac:dyDescent="0.3">
      <c r="A282" s="7" t="s">
        <v>4084</v>
      </c>
      <c r="B282" t="s">
        <v>1</v>
      </c>
      <c r="C282">
        <v>37.270000000000003</v>
      </c>
      <c r="D282" t="s">
        <v>850</v>
      </c>
      <c r="E282" t="s">
        <v>53</v>
      </c>
      <c r="F282" t="s">
        <v>4085</v>
      </c>
      <c r="G282" t="s">
        <v>243</v>
      </c>
      <c r="H282" t="s">
        <v>5326</v>
      </c>
      <c r="I282" t="s">
        <v>5332</v>
      </c>
      <c r="J282">
        <v>3</v>
      </c>
      <c r="K282">
        <v>2</v>
      </c>
      <c r="L282">
        <v>2</v>
      </c>
      <c r="M282" t="s">
        <v>5243</v>
      </c>
      <c r="N282" t="s">
        <v>5125</v>
      </c>
      <c r="O282">
        <v>30000</v>
      </c>
      <c r="P282" t="s">
        <v>5126</v>
      </c>
      <c r="Q282" t="s">
        <v>5059</v>
      </c>
      <c r="R282">
        <v>20</v>
      </c>
    </row>
    <row r="283" spans="1:18" hidden="1" x14ac:dyDescent="0.3">
      <c r="A283" s="7" t="s">
        <v>4582</v>
      </c>
      <c r="B283" t="s">
        <v>1</v>
      </c>
      <c r="C283">
        <v>22.03</v>
      </c>
      <c r="D283" t="s">
        <v>69</v>
      </c>
      <c r="E283" t="s">
        <v>56</v>
      </c>
      <c r="F283" t="s">
        <v>4450</v>
      </c>
      <c r="G283" t="s">
        <v>4583</v>
      </c>
      <c r="H283" t="s">
        <v>5348</v>
      </c>
      <c r="I283" t="s">
        <v>5324</v>
      </c>
      <c r="J283">
        <v>1</v>
      </c>
      <c r="K283">
        <v>1</v>
      </c>
      <c r="L283">
        <v>1</v>
      </c>
      <c r="M283" t="s">
        <v>4450</v>
      </c>
      <c r="N283" t="s">
        <v>5123</v>
      </c>
      <c r="O283">
        <v>18880</v>
      </c>
      <c r="P283" t="s">
        <v>5124</v>
      </c>
      <c r="Q283" t="s">
        <v>5061</v>
      </c>
      <c r="R283">
        <v>20</v>
      </c>
    </row>
    <row r="284" spans="1:18" hidden="1" x14ac:dyDescent="0.3">
      <c r="A284" s="7" t="s">
        <v>4977</v>
      </c>
      <c r="B284" t="s">
        <v>1</v>
      </c>
      <c r="C284">
        <v>11.94</v>
      </c>
      <c r="D284" t="s">
        <v>88</v>
      </c>
      <c r="E284" t="s">
        <v>59</v>
      </c>
      <c r="F284" t="s">
        <v>4978</v>
      </c>
      <c r="G284" t="s">
        <v>29</v>
      </c>
      <c r="H284" t="s">
        <v>5322</v>
      </c>
      <c r="I284" t="s">
        <v>5326</v>
      </c>
      <c r="J284">
        <v>1</v>
      </c>
      <c r="K284" t="s">
        <v>5501</v>
      </c>
      <c r="L284">
        <v>1</v>
      </c>
      <c r="M284" t="s">
        <v>4978</v>
      </c>
      <c r="N284" t="s">
        <v>5063</v>
      </c>
      <c r="O284">
        <v>25000</v>
      </c>
      <c r="P284" t="s">
        <v>5062</v>
      </c>
      <c r="Q284" t="s">
        <v>5060</v>
      </c>
      <c r="R284">
        <v>10</v>
      </c>
    </row>
    <row r="285" spans="1:18" hidden="1" x14ac:dyDescent="0.3">
      <c r="A285" s="7" t="s">
        <v>946</v>
      </c>
      <c r="B285" t="s">
        <v>1</v>
      </c>
      <c r="C285">
        <v>25.92</v>
      </c>
      <c r="D285" t="s">
        <v>660</v>
      </c>
      <c r="E285" t="s">
        <v>61</v>
      </c>
      <c r="F285" t="s">
        <v>947</v>
      </c>
      <c r="G285" t="s">
        <v>243</v>
      </c>
      <c r="H285" t="s">
        <v>5334</v>
      </c>
      <c r="I285" t="s">
        <v>5330</v>
      </c>
      <c r="J285">
        <v>2</v>
      </c>
      <c r="K285">
        <v>2</v>
      </c>
      <c r="L285">
        <v>1</v>
      </c>
      <c r="M285" t="s">
        <v>5133</v>
      </c>
      <c r="N285" t="s">
        <v>5063</v>
      </c>
      <c r="O285">
        <v>30000</v>
      </c>
      <c r="P285" t="s">
        <v>5062</v>
      </c>
      <c r="Q285" t="s">
        <v>5061</v>
      </c>
      <c r="R285">
        <v>20</v>
      </c>
    </row>
    <row r="286" spans="1:18" hidden="1" x14ac:dyDescent="0.3">
      <c r="A286" s="7" t="s">
        <v>305</v>
      </c>
      <c r="B286" t="s">
        <v>1</v>
      </c>
      <c r="C286">
        <v>27.66</v>
      </c>
      <c r="D286" t="s">
        <v>65</v>
      </c>
      <c r="E286" t="s">
        <v>187</v>
      </c>
      <c r="F286" t="s">
        <v>306</v>
      </c>
      <c r="G286" t="s">
        <v>243</v>
      </c>
      <c r="H286" t="s">
        <v>5335</v>
      </c>
      <c r="I286" t="s">
        <v>5335</v>
      </c>
      <c r="J286">
        <v>3</v>
      </c>
      <c r="K286">
        <v>2</v>
      </c>
      <c r="L286">
        <v>1</v>
      </c>
      <c r="M286" t="s">
        <v>306</v>
      </c>
      <c r="N286" t="s">
        <v>5063</v>
      </c>
      <c r="O286">
        <v>30000</v>
      </c>
      <c r="P286" t="s">
        <v>5062</v>
      </c>
      <c r="Q286" t="s">
        <v>5061</v>
      </c>
      <c r="R286">
        <v>10</v>
      </c>
    </row>
    <row r="287" spans="1:18" hidden="1" x14ac:dyDescent="0.3">
      <c r="A287" s="7" t="s">
        <v>1967</v>
      </c>
      <c r="B287" t="s">
        <v>1</v>
      </c>
      <c r="C287">
        <v>39.78</v>
      </c>
      <c r="D287" t="s">
        <v>57</v>
      </c>
      <c r="E287" t="s">
        <v>53</v>
      </c>
      <c r="F287" t="s">
        <v>1968</v>
      </c>
      <c r="G287" t="s">
        <v>288</v>
      </c>
      <c r="H287" t="s">
        <v>5324</v>
      </c>
      <c r="I287" t="s">
        <v>5324</v>
      </c>
      <c r="J287">
        <v>3</v>
      </c>
      <c r="K287">
        <v>2</v>
      </c>
      <c r="L287">
        <v>2</v>
      </c>
      <c r="M287" t="s">
        <v>1968</v>
      </c>
      <c r="N287" t="s">
        <v>5123</v>
      </c>
      <c r="O287">
        <v>19000</v>
      </c>
      <c r="P287" t="s">
        <v>5124</v>
      </c>
      <c r="Q287" t="s">
        <v>5059</v>
      </c>
      <c r="R287">
        <v>20</v>
      </c>
    </row>
    <row r="288" spans="1:18" hidden="1" x14ac:dyDescent="0.3">
      <c r="A288" s="7" t="s">
        <v>388</v>
      </c>
      <c r="B288" t="s">
        <v>1</v>
      </c>
      <c r="C288">
        <v>11.46</v>
      </c>
      <c r="D288" t="s">
        <v>389</v>
      </c>
      <c r="E288" t="s">
        <v>178</v>
      </c>
      <c r="F288" t="s">
        <v>390</v>
      </c>
      <c r="G288" t="s">
        <v>243</v>
      </c>
      <c r="H288" t="s">
        <v>5334</v>
      </c>
      <c r="I288" t="s">
        <v>5332</v>
      </c>
      <c r="J288">
        <v>2</v>
      </c>
      <c r="K288">
        <v>1</v>
      </c>
      <c r="L288">
        <v>1</v>
      </c>
      <c r="M288" t="s">
        <v>390</v>
      </c>
      <c r="N288" t="s">
        <v>5063</v>
      </c>
      <c r="O288">
        <v>30000</v>
      </c>
      <c r="P288" t="s">
        <v>5062</v>
      </c>
      <c r="Q288" t="s">
        <v>5060</v>
      </c>
      <c r="R288">
        <v>20</v>
      </c>
    </row>
    <row r="289" spans="1:18" hidden="1" x14ac:dyDescent="0.3">
      <c r="A289" s="7" t="s">
        <v>406</v>
      </c>
      <c r="B289" t="s">
        <v>1</v>
      </c>
      <c r="C289">
        <v>29.83</v>
      </c>
      <c r="D289" t="s">
        <v>166</v>
      </c>
      <c r="E289" t="s">
        <v>61</v>
      </c>
      <c r="F289" t="s">
        <v>407</v>
      </c>
      <c r="G289" t="s">
        <v>243</v>
      </c>
      <c r="H289" t="s">
        <v>5338</v>
      </c>
      <c r="I289" t="s">
        <v>5323</v>
      </c>
      <c r="J289">
        <v>2</v>
      </c>
      <c r="K289">
        <v>2</v>
      </c>
      <c r="L289">
        <v>1</v>
      </c>
      <c r="M289" t="s">
        <v>5167</v>
      </c>
      <c r="N289" t="s">
        <v>5063</v>
      </c>
      <c r="O289">
        <v>30000</v>
      </c>
      <c r="P289" t="s">
        <v>5062</v>
      </c>
      <c r="Q289" t="s">
        <v>5061</v>
      </c>
      <c r="R289">
        <v>10</v>
      </c>
    </row>
    <row r="290" spans="1:18" x14ac:dyDescent="0.3">
      <c r="A290" s="7" t="s">
        <v>911</v>
      </c>
      <c r="B290" t="s">
        <v>1</v>
      </c>
      <c r="C290">
        <v>12.05</v>
      </c>
      <c r="D290" t="s">
        <v>871</v>
      </c>
      <c r="E290" t="s">
        <v>56</v>
      </c>
      <c r="F290" t="s">
        <v>912</v>
      </c>
      <c r="G290" t="s">
        <v>488</v>
      </c>
      <c r="H290" t="s">
        <v>5323</v>
      </c>
      <c r="I290" t="s">
        <v>5330</v>
      </c>
      <c r="J290">
        <v>1</v>
      </c>
      <c r="K290">
        <v>1</v>
      </c>
      <c r="L290">
        <v>1</v>
      </c>
      <c r="M290" t="s">
        <v>5220</v>
      </c>
      <c r="N290" t="s">
        <v>5063</v>
      </c>
      <c r="O290">
        <v>29800</v>
      </c>
      <c r="P290" t="s">
        <v>5062</v>
      </c>
      <c r="Q290" t="s">
        <v>5060</v>
      </c>
      <c r="R290">
        <v>20</v>
      </c>
    </row>
    <row r="291" spans="1:18" hidden="1" x14ac:dyDescent="0.3">
      <c r="A291" s="7" t="s">
        <v>2642</v>
      </c>
      <c r="B291" t="s">
        <v>1</v>
      </c>
      <c r="C291">
        <v>46.11</v>
      </c>
      <c r="D291" t="s">
        <v>552</v>
      </c>
      <c r="E291" t="s">
        <v>53</v>
      </c>
      <c r="F291" t="s">
        <v>2643</v>
      </c>
      <c r="G291" t="s">
        <v>288</v>
      </c>
      <c r="H291" t="s">
        <v>5338</v>
      </c>
      <c r="I291" t="s">
        <v>5338</v>
      </c>
      <c r="J291">
        <v>3</v>
      </c>
      <c r="K291">
        <v>2</v>
      </c>
      <c r="L291">
        <v>2</v>
      </c>
      <c r="M291" t="s">
        <v>2643</v>
      </c>
      <c r="N291" t="s">
        <v>5123</v>
      </c>
      <c r="O291">
        <v>19000</v>
      </c>
      <c r="P291" t="s">
        <v>5124</v>
      </c>
      <c r="Q291" t="s">
        <v>5059</v>
      </c>
      <c r="R291">
        <v>10</v>
      </c>
    </row>
    <row r="292" spans="1:18" hidden="1" x14ac:dyDescent="0.3">
      <c r="A292" s="7" t="s">
        <v>1710</v>
      </c>
      <c r="B292" t="s">
        <v>1</v>
      </c>
      <c r="C292">
        <v>42.84</v>
      </c>
      <c r="D292" t="s">
        <v>450</v>
      </c>
      <c r="E292" t="s">
        <v>53</v>
      </c>
      <c r="F292" t="s">
        <v>1611</v>
      </c>
      <c r="G292" t="s">
        <v>89</v>
      </c>
      <c r="H292" t="s">
        <v>5326</v>
      </c>
      <c r="I292" t="s">
        <v>5324</v>
      </c>
      <c r="J292">
        <v>3</v>
      </c>
      <c r="K292">
        <v>2</v>
      </c>
      <c r="L292">
        <v>2</v>
      </c>
      <c r="M292" t="s">
        <v>1611</v>
      </c>
      <c r="N292" t="s">
        <v>4880</v>
      </c>
      <c r="O292">
        <v>28000</v>
      </c>
      <c r="P292" t="s">
        <v>5062</v>
      </c>
      <c r="Q292" t="s">
        <v>5059</v>
      </c>
      <c r="R292">
        <v>20</v>
      </c>
    </row>
    <row r="293" spans="1:18" hidden="1" x14ac:dyDescent="0.3">
      <c r="A293" s="7" t="s">
        <v>3185</v>
      </c>
      <c r="B293" t="s">
        <v>1</v>
      </c>
      <c r="C293">
        <v>25.82</v>
      </c>
      <c r="D293" t="s">
        <v>57</v>
      </c>
      <c r="E293" t="s">
        <v>56</v>
      </c>
      <c r="F293" t="s">
        <v>3186</v>
      </c>
      <c r="G293" t="s">
        <v>288</v>
      </c>
      <c r="H293" t="s">
        <v>5324</v>
      </c>
      <c r="I293" t="s">
        <v>5324</v>
      </c>
      <c r="J293">
        <v>1</v>
      </c>
      <c r="K293">
        <v>1</v>
      </c>
      <c r="L293">
        <v>1</v>
      </c>
      <c r="M293" t="s">
        <v>3186</v>
      </c>
      <c r="N293" t="s">
        <v>5123</v>
      </c>
      <c r="O293">
        <v>19000</v>
      </c>
      <c r="P293" t="s">
        <v>5124</v>
      </c>
      <c r="Q293" t="s">
        <v>5061</v>
      </c>
      <c r="R293">
        <v>20</v>
      </c>
    </row>
    <row r="294" spans="1:18" hidden="1" x14ac:dyDescent="0.3">
      <c r="A294" s="7" t="s">
        <v>4987</v>
      </c>
      <c r="B294" t="s">
        <v>1</v>
      </c>
      <c r="C294">
        <v>3</v>
      </c>
      <c r="D294" t="s">
        <v>72</v>
      </c>
      <c r="E294" t="s">
        <v>59</v>
      </c>
      <c r="F294" t="s">
        <v>4988</v>
      </c>
      <c r="G294" t="s">
        <v>1144</v>
      </c>
      <c r="H294" t="s">
        <v>5346</v>
      </c>
      <c r="I294" t="s">
        <v>5323</v>
      </c>
      <c r="J294">
        <v>1</v>
      </c>
      <c r="K294" t="s">
        <v>5501</v>
      </c>
      <c r="L294">
        <v>1</v>
      </c>
      <c r="M294" t="s">
        <v>4988</v>
      </c>
      <c r="N294" t="s">
        <v>5063</v>
      </c>
      <c r="O294">
        <v>9000</v>
      </c>
      <c r="P294" t="s">
        <v>5062</v>
      </c>
      <c r="Q294" t="s">
        <v>5060</v>
      </c>
      <c r="R294">
        <v>10</v>
      </c>
    </row>
    <row r="295" spans="1:18" hidden="1" x14ac:dyDescent="0.3">
      <c r="A295" s="7" t="s">
        <v>4989</v>
      </c>
      <c r="B295" t="s">
        <v>1</v>
      </c>
      <c r="C295">
        <v>5</v>
      </c>
      <c r="D295" t="s">
        <v>344</v>
      </c>
      <c r="E295" t="s">
        <v>59</v>
      </c>
      <c r="F295" t="s">
        <v>2649</v>
      </c>
      <c r="G295" t="s">
        <v>377</v>
      </c>
      <c r="H295" t="s">
        <v>5337</v>
      </c>
      <c r="I295" t="s">
        <v>5334</v>
      </c>
      <c r="J295">
        <v>1</v>
      </c>
      <c r="K295" t="s">
        <v>5501</v>
      </c>
      <c r="L295">
        <v>1</v>
      </c>
      <c r="M295" t="s">
        <v>2649</v>
      </c>
      <c r="N295" t="s">
        <v>4883</v>
      </c>
      <c r="O295">
        <v>5000</v>
      </c>
      <c r="P295" t="s">
        <v>5124</v>
      </c>
      <c r="Q295" t="s">
        <v>5060</v>
      </c>
      <c r="R295">
        <v>10</v>
      </c>
    </row>
    <row r="296" spans="1:18" hidden="1" x14ac:dyDescent="0.3">
      <c r="A296" s="7" t="s">
        <v>3335</v>
      </c>
      <c r="B296" t="s">
        <v>1</v>
      </c>
      <c r="C296">
        <v>5</v>
      </c>
      <c r="D296" t="s">
        <v>166</v>
      </c>
      <c r="E296" t="s">
        <v>59</v>
      </c>
      <c r="F296" t="s">
        <v>3336</v>
      </c>
      <c r="G296" t="s">
        <v>768</v>
      </c>
      <c r="H296" t="s">
        <v>5338</v>
      </c>
      <c r="I296" t="s">
        <v>5323</v>
      </c>
      <c r="J296">
        <v>1</v>
      </c>
      <c r="K296" t="s">
        <v>5501</v>
      </c>
      <c r="L296">
        <v>1</v>
      </c>
      <c r="M296" t="s">
        <v>3336</v>
      </c>
      <c r="N296" t="s">
        <v>4877</v>
      </c>
      <c r="O296">
        <v>11000</v>
      </c>
      <c r="P296" t="s">
        <v>5062</v>
      </c>
      <c r="Q296" t="s">
        <v>5060</v>
      </c>
      <c r="R296">
        <v>10</v>
      </c>
    </row>
    <row r="297" spans="1:18" hidden="1" x14ac:dyDescent="0.3">
      <c r="A297" s="7" t="s">
        <v>466</v>
      </c>
      <c r="B297" t="s">
        <v>1</v>
      </c>
      <c r="C297">
        <v>20.12</v>
      </c>
      <c r="D297" t="s">
        <v>445</v>
      </c>
      <c r="E297" t="s">
        <v>61</v>
      </c>
      <c r="F297" t="s">
        <v>467</v>
      </c>
      <c r="G297" t="s">
        <v>243</v>
      </c>
      <c r="H297" t="s">
        <v>5334</v>
      </c>
      <c r="I297" t="s">
        <v>5335</v>
      </c>
      <c r="J297">
        <v>2</v>
      </c>
      <c r="K297">
        <v>2</v>
      </c>
      <c r="L297">
        <v>1</v>
      </c>
      <c r="M297" t="s">
        <v>467</v>
      </c>
      <c r="N297" t="s">
        <v>5063</v>
      </c>
      <c r="O297">
        <v>30000</v>
      </c>
      <c r="P297" t="s">
        <v>5062</v>
      </c>
      <c r="Q297" t="s">
        <v>5061</v>
      </c>
      <c r="R297">
        <v>10</v>
      </c>
    </row>
    <row r="298" spans="1:18" hidden="1" x14ac:dyDescent="0.3">
      <c r="A298" s="7" t="s">
        <v>4992</v>
      </c>
      <c r="B298" t="s">
        <v>1</v>
      </c>
      <c r="C298">
        <v>56.5</v>
      </c>
      <c r="D298" t="s">
        <v>871</v>
      </c>
      <c r="E298" t="s">
        <v>53</v>
      </c>
      <c r="F298" t="s">
        <v>4993</v>
      </c>
      <c r="G298" t="s">
        <v>243</v>
      </c>
      <c r="H298" t="s">
        <v>5323</v>
      </c>
      <c r="I298" t="s">
        <v>5330</v>
      </c>
      <c r="J298">
        <v>3</v>
      </c>
      <c r="K298">
        <v>2</v>
      </c>
      <c r="L298">
        <v>2</v>
      </c>
      <c r="M298" t="s">
        <v>4993</v>
      </c>
      <c r="N298" t="s">
        <v>4882</v>
      </c>
      <c r="O298">
        <v>30000</v>
      </c>
      <c r="P298" t="s">
        <v>5062</v>
      </c>
      <c r="Q298" t="s">
        <v>5059</v>
      </c>
      <c r="R298">
        <v>20</v>
      </c>
    </row>
    <row r="299" spans="1:18" hidden="1" x14ac:dyDescent="0.3">
      <c r="A299" s="7" t="s">
        <v>3999</v>
      </c>
      <c r="B299" t="s">
        <v>1</v>
      </c>
      <c r="C299">
        <v>17.46</v>
      </c>
      <c r="D299" t="s">
        <v>220</v>
      </c>
      <c r="E299" t="s">
        <v>141</v>
      </c>
      <c r="F299" t="s">
        <v>1604</v>
      </c>
      <c r="G299" t="s">
        <v>288</v>
      </c>
      <c r="H299" t="s">
        <v>5322</v>
      </c>
      <c r="I299" t="s">
        <v>5335</v>
      </c>
      <c r="J299">
        <v>2</v>
      </c>
      <c r="K299">
        <v>1</v>
      </c>
      <c r="L299">
        <v>1</v>
      </c>
      <c r="M299" t="s">
        <v>1604</v>
      </c>
      <c r="N299" t="s">
        <v>5123</v>
      </c>
      <c r="O299">
        <v>19000</v>
      </c>
      <c r="P299" t="s">
        <v>5124</v>
      </c>
      <c r="Q299" t="s">
        <v>5061</v>
      </c>
      <c r="R299">
        <v>10</v>
      </c>
    </row>
    <row r="300" spans="1:18" hidden="1" x14ac:dyDescent="0.3">
      <c r="A300" s="7" t="s">
        <v>4995</v>
      </c>
      <c r="B300" t="s">
        <v>1</v>
      </c>
      <c r="C300">
        <v>32.880000000000003</v>
      </c>
      <c r="D300" t="s">
        <v>284</v>
      </c>
      <c r="E300" t="s">
        <v>2874</v>
      </c>
      <c r="F300" t="s">
        <v>2875</v>
      </c>
      <c r="G300" t="s">
        <v>89</v>
      </c>
      <c r="H300" t="s">
        <v>5329</v>
      </c>
      <c r="I300" t="s">
        <v>5322</v>
      </c>
      <c r="J300">
        <v>5</v>
      </c>
      <c r="K300">
        <v>2</v>
      </c>
      <c r="L300">
        <v>2</v>
      </c>
      <c r="M300" t="s">
        <v>2875</v>
      </c>
      <c r="N300" t="s">
        <v>4881</v>
      </c>
      <c r="O300">
        <v>28000</v>
      </c>
      <c r="P300" t="s">
        <v>5062</v>
      </c>
      <c r="Q300" t="s">
        <v>5059</v>
      </c>
      <c r="R300">
        <v>10</v>
      </c>
    </row>
    <row r="301" spans="1:18" hidden="1" x14ac:dyDescent="0.3">
      <c r="A301" s="7" t="s">
        <v>4065</v>
      </c>
      <c r="B301" t="s">
        <v>1</v>
      </c>
      <c r="C301">
        <v>22</v>
      </c>
      <c r="D301" t="s">
        <v>124</v>
      </c>
      <c r="E301" t="s">
        <v>61</v>
      </c>
      <c r="F301" t="s">
        <v>2070</v>
      </c>
      <c r="G301" t="s">
        <v>288</v>
      </c>
      <c r="H301" t="s">
        <v>5346</v>
      </c>
      <c r="I301" t="s">
        <v>5334</v>
      </c>
      <c r="J301">
        <v>2</v>
      </c>
      <c r="K301">
        <v>2</v>
      </c>
      <c r="L301">
        <v>1</v>
      </c>
      <c r="M301" t="s">
        <v>2070</v>
      </c>
      <c r="N301" t="s">
        <v>5123</v>
      </c>
      <c r="O301">
        <v>19000</v>
      </c>
      <c r="P301" t="s">
        <v>5124</v>
      </c>
      <c r="Q301" t="s">
        <v>5061</v>
      </c>
      <c r="R301">
        <v>10</v>
      </c>
    </row>
    <row r="302" spans="1:18" hidden="1" x14ac:dyDescent="0.3">
      <c r="A302" s="7" t="s">
        <v>4996</v>
      </c>
      <c r="B302" t="s">
        <v>1</v>
      </c>
      <c r="C302">
        <v>33.47</v>
      </c>
      <c r="D302" t="s">
        <v>82</v>
      </c>
      <c r="E302" t="s">
        <v>53</v>
      </c>
      <c r="F302" t="s">
        <v>4997</v>
      </c>
      <c r="G302" t="s">
        <v>89</v>
      </c>
      <c r="H302" t="s">
        <v>5335</v>
      </c>
      <c r="I302" t="s">
        <v>5324</v>
      </c>
      <c r="J302">
        <v>3</v>
      </c>
      <c r="K302">
        <v>2</v>
      </c>
      <c r="L302">
        <v>2</v>
      </c>
      <c r="M302" t="s">
        <v>4997</v>
      </c>
      <c r="N302" t="s">
        <v>4881</v>
      </c>
      <c r="O302">
        <v>28000</v>
      </c>
      <c r="P302" t="s">
        <v>5062</v>
      </c>
      <c r="Q302" t="s">
        <v>5059</v>
      </c>
      <c r="R302">
        <v>20</v>
      </c>
    </row>
    <row r="303" spans="1:18" hidden="1" x14ac:dyDescent="0.3">
      <c r="A303" s="7" t="s">
        <v>3359</v>
      </c>
      <c r="B303" t="s">
        <v>1</v>
      </c>
      <c r="C303">
        <v>11.17</v>
      </c>
      <c r="D303" t="s">
        <v>129</v>
      </c>
      <c r="E303" t="s">
        <v>56</v>
      </c>
      <c r="F303" t="s">
        <v>3360</v>
      </c>
      <c r="G303" t="s">
        <v>821</v>
      </c>
      <c r="H303" t="s">
        <v>5336</v>
      </c>
      <c r="I303" t="s">
        <v>5324</v>
      </c>
      <c r="J303">
        <v>1</v>
      </c>
      <c r="K303">
        <v>1</v>
      </c>
      <c r="L303">
        <v>1</v>
      </c>
      <c r="M303" t="s">
        <v>3360</v>
      </c>
      <c r="N303" t="s">
        <v>5125</v>
      </c>
      <c r="O303">
        <v>8000</v>
      </c>
      <c r="P303" t="s">
        <v>5126</v>
      </c>
      <c r="Q303" t="s">
        <v>5060</v>
      </c>
      <c r="R303">
        <v>20</v>
      </c>
    </row>
    <row r="304" spans="1:18" hidden="1" x14ac:dyDescent="0.3">
      <c r="A304" s="7" t="s">
        <v>1501</v>
      </c>
      <c r="B304" t="s">
        <v>1</v>
      </c>
      <c r="C304">
        <v>21.12</v>
      </c>
      <c r="D304" t="s">
        <v>1041</v>
      </c>
      <c r="E304" t="s">
        <v>56</v>
      </c>
      <c r="F304" t="s">
        <v>1502</v>
      </c>
      <c r="G304" t="s">
        <v>1482</v>
      </c>
      <c r="H304" t="s">
        <v>5335</v>
      </c>
      <c r="I304" t="s">
        <v>5341</v>
      </c>
      <c r="J304">
        <v>1</v>
      </c>
      <c r="K304">
        <v>1</v>
      </c>
      <c r="L304">
        <v>1</v>
      </c>
      <c r="M304" t="s">
        <v>1502</v>
      </c>
      <c r="N304" t="s">
        <v>5123</v>
      </c>
      <c r="O304">
        <v>19800</v>
      </c>
      <c r="P304" t="s">
        <v>5124</v>
      </c>
      <c r="Q304" t="s">
        <v>5061</v>
      </c>
      <c r="R304">
        <v>20</v>
      </c>
    </row>
    <row r="305" spans="1:18" hidden="1" x14ac:dyDescent="0.3">
      <c r="A305" s="7" t="s">
        <v>2522</v>
      </c>
      <c r="B305" t="s">
        <v>1</v>
      </c>
      <c r="C305">
        <v>30.46</v>
      </c>
      <c r="D305" t="s">
        <v>137</v>
      </c>
      <c r="E305" t="s">
        <v>56</v>
      </c>
      <c r="F305" t="s">
        <v>2520</v>
      </c>
      <c r="G305" t="s">
        <v>143</v>
      </c>
      <c r="H305" t="s">
        <v>5324</v>
      </c>
      <c r="I305" t="s">
        <v>5332</v>
      </c>
      <c r="J305">
        <v>1</v>
      </c>
      <c r="K305">
        <v>1</v>
      </c>
      <c r="L305">
        <v>1</v>
      </c>
      <c r="M305" t="s">
        <v>2520</v>
      </c>
      <c r="N305" t="s">
        <v>4882</v>
      </c>
      <c r="O305">
        <v>36000</v>
      </c>
      <c r="P305" t="s">
        <v>5062</v>
      </c>
      <c r="Q305" t="s">
        <v>5059</v>
      </c>
      <c r="R305">
        <v>20</v>
      </c>
    </row>
    <row r="306" spans="1:18" hidden="1" x14ac:dyDescent="0.3">
      <c r="A306" s="7" t="s">
        <v>515</v>
      </c>
      <c r="B306" t="s">
        <v>1</v>
      </c>
      <c r="C306">
        <v>18.64</v>
      </c>
      <c r="D306" t="s">
        <v>445</v>
      </c>
      <c r="E306" t="s">
        <v>61</v>
      </c>
      <c r="F306" t="s">
        <v>516</v>
      </c>
      <c r="G306" t="s">
        <v>243</v>
      </c>
      <c r="H306" t="s">
        <v>5334</v>
      </c>
      <c r="I306" t="s">
        <v>5335</v>
      </c>
      <c r="J306">
        <v>2</v>
      </c>
      <c r="K306">
        <v>2</v>
      </c>
      <c r="L306">
        <v>1</v>
      </c>
      <c r="M306" t="s">
        <v>516</v>
      </c>
      <c r="N306" t="s">
        <v>5063</v>
      </c>
      <c r="O306">
        <v>30000</v>
      </c>
      <c r="P306" t="s">
        <v>5062</v>
      </c>
      <c r="Q306" t="s">
        <v>5061</v>
      </c>
      <c r="R306">
        <v>10</v>
      </c>
    </row>
    <row r="307" spans="1:18" hidden="1" x14ac:dyDescent="0.3">
      <c r="A307" s="7" t="s">
        <v>818</v>
      </c>
      <c r="B307" t="s">
        <v>1</v>
      </c>
      <c r="C307">
        <v>4</v>
      </c>
      <c r="D307" t="s">
        <v>442</v>
      </c>
      <c r="E307" t="s">
        <v>775</v>
      </c>
      <c r="F307" t="s">
        <v>307</v>
      </c>
      <c r="G307" t="s">
        <v>329</v>
      </c>
      <c r="H307" t="s">
        <v>5326</v>
      </c>
      <c r="I307" t="s">
        <v>5323</v>
      </c>
      <c r="J307">
        <v>1</v>
      </c>
      <c r="K307">
        <v>1</v>
      </c>
      <c r="L307" t="s">
        <v>5501</v>
      </c>
      <c r="M307" t="s">
        <v>307</v>
      </c>
      <c r="N307" t="s">
        <v>5063</v>
      </c>
      <c r="O307">
        <v>16800</v>
      </c>
      <c r="P307" t="s">
        <v>5062</v>
      </c>
      <c r="Q307" t="s">
        <v>5060</v>
      </c>
      <c r="R307">
        <v>10</v>
      </c>
    </row>
    <row r="308" spans="1:18" hidden="1" x14ac:dyDescent="0.3">
      <c r="A308" s="7" t="s">
        <v>1776</v>
      </c>
      <c r="B308" t="s">
        <v>1</v>
      </c>
      <c r="C308">
        <v>36.92</v>
      </c>
      <c r="D308" t="s">
        <v>771</v>
      </c>
      <c r="E308" t="s">
        <v>51</v>
      </c>
      <c r="F308" t="s">
        <v>1777</v>
      </c>
      <c r="G308" t="s">
        <v>18</v>
      </c>
      <c r="H308" t="s">
        <v>5322</v>
      </c>
      <c r="I308" t="s">
        <v>5325</v>
      </c>
      <c r="J308">
        <v>2</v>
      </c>
      <c r="K308">
        <v>2</v>
      </c>
      <c r="L308">
        <v>2</v>
      </c>
      <c r="M308" t="s">
        <v>1777</v>
      </c>
      <c r="N308" t="s">
        <v>4878</v>
      </c>
      <c r="O308">
        <v>22000</v>
      </c>
      <c r="P308" t="s">
        <v>5126</v>
      </c>
      <c r="Q308" t="s">
        <v>5059</v>
      </c>
      <c r="R308">
        <v>20</v>
      </c>
    </row>
    <row r="309" spans="1:18" x14ac:dyDescent="0.3">
      <c r="A309" s="7" t="s">
        <v>429</v>
      </c>
      <c r="B309" t="s">
        <v>1</v>
      </c>
      <c r="C309">
        <v>18.45</v>
      </c>
      <c r="D309" t="s">
        <v>239</v>
      </c>
      <c r="E309" t="s">
        <v>56</v>
      </c>
      <c r="F309" t="s">
        <v>282</v>
      </c>
      <c r="G309" t="s">
        <v>243</v>
      </c>
      <c r="H309" t="s">
        <v>5336</v>
      </c>
      <c r="I309" t="s">
        <v>5328</v>
      </c>
      <c r="J309">
        <v>1</v>
      </c>
      <c r="K309">
        <v>1</v>
      </c>
      <c r="L309">
        <v>1</v>
      </c>
      <c r="M309" t="s">
        <v>282</v>
      </c>
      <c r="N309" t="s">
        <v>5063</v>
      </c>
      <c r="O309">
        <v>30000</v>
      </c>
      <c r="P309" t="s">
        <v>5062</v>
      </c>
      <c r="Q309" t="s">
        <v>5061</v>
      </c>
      <c r="R309">
        <v>20</v>
      </c>
    </row>
    <row r="310" spans="1:18" hidden="1" x14ac:dyDescent="0.3">
      <c r="A310" s="7" t="s">
        <v>1508</v>
      </c>
      <c r="B310" t="s">
        <v>1</v>
      </c>
      <c r="C310">
        <v>45.42</v>
      </c>
      <c r="D310" t="s">
        <v>850</v>
      </c>
      <c r="E310" t="s">
        <v>53</v>
      </c>
      <c r="F310" t="s">
        <v>1509</v>
      </c>
      <c r="G310" t="s">
        <v>493</v>
      </c>
      <c r="H310" t="s">
        <v>5326</v>
      </c>
      <c r="I310" t="s">
        <v>5332</v>
      </c>
      <c r="J310">
        <v>3</v>
      </c>
      <c r="K310">
        <v>2</v>
      </c>
      <c r="L310">
        <v>2</v>
      </c>
      <c r="M310" t="s">
        <v>1509</v>
      </c>
      <c r="N310" t="s">
        <v>5123</v>
      </c>
      <c r="O310">
        <v>20000</v>
      </c>
      <c r="P310" t="s">
        <v>5124</v>
      </c>
      <c r="Q310" t="s">
        <v>5059</v>
      </c>
      <c r="R310">
        <v>20</v>
      </c>
    </row>
    <row r="311" spans="1:18" hidden="1" x14ac:dyDescent="0.3">
      <c r="A311" s="7" t="s">
        <v>536</v>
      </c>
      <c r="B311" t="s">
        <v>1</v>
      </c>
      <c r="C311">
        <v>31.51</v>
      </c>
      <c r="D311" t="s">
        <v>295</v>
      </c>
      <c r="E311" t="s">
        <v>537</v>
      </c>
      <c r="F311" t="s">
        <v>496</v>
      </c>
      <c r="G311" t="s">
        <v>243</v>
      </c>
      <c r="H311" t="s">
        <v>5334</v>
      </c>
      <c r="I311" t="s">
        <v>5326</v>
      </c>
      <c r="J311">
        <v>3</v>
      </c>
      <c r="K311">
        <v>2</v>
      </c>
      <c r="L311">
        <v>5</v>
      </c>
      <c r="M311" t="s">
        <v>496</v>
      </c>
      <c r="N311" t="s">
        <v>5063</v>
      </c>
      <c r="O311">
        <v>30000</v>
      </c>
      <c r="P311" t="s">
        <v>5062</v>
      </c>
      <c r="Q311" t="s">
        <v>5059</v>
      </c>
      <c r="R311">
        <v>10</v>
      </c>
    </row>
    <row r="312" spans="1:18" hidden="1" x14ac:dyDescent="0.3">
      <c r="A312" s="7" t="s">
        <v>5002</v>
      </c>
      <c r="B312" t="s">
        <v>1</v>
      </c>
      <c r="C312">
        <v>12.46</v>
      </c>
      <c r="D312" t="s">
        <v>64</v>
      </c>
      <c r="E312" t="s">
        <v>167</v>
      </c>
      <c r="F312" t="s">
        <v>5003</v>
      </c>
      <c r="G312" t="s">
        <v>29</v>
      </c>
      <c r="H312" t="s">
        <v>5346</v>
      </c>
      <c r="I312" t="s">
        <v>5335</v>
      </c>
      <c r="J312">
        <v>4</v>
      </c>
      <c r="K312">
        <v>3</v>
      </c>
      <c r="L312">
        <v>3</v>
      </c>
      <c r="M312" t="s">
        <v>5003</v>
      </c>
      <c r="N312" t="s">
        <v>4877</v>
      </c>
      <c r="O312">
        <v>25000</v>
      </c>
      <c r="P312" t="s">
        <v>5062</v>
      </c>
      <c r="Q312" t="s">
        <v>5060</v>
      </c>
      <c r="R312">
        <v>10</v>
      </c>
    </row>
    <row r="313" spans="1:18" hidden="1" x14ac:dyDescent="0.3">
      <c r="A313" s="7" t="s">
        <v>2156</v>
      </c>
      <c r="B313" t="s">
        <v>1</v>
      </c>
      <c r="C313">
        <v>42.7</v>
      </c>
      <c r="D313" t="s">
        <v>194</v>
      </c>
      <c r="E313" t="s">
        <v>53</v>
      </c>
      <c r="F313" t="s">
        <v>2157</v>
      </c>
      <c r="G313" t="s">
        <v>482</v>
      </c>
      <c r="H313" t="s">
        <v>5338</v>
      </c>
      <c r="I313" t="s">
        <v>5348</v>
      </c>
      <c r="J313">
        <v>3</v>
      </c>
      <c r="K313">
        <v>2</v>
      </c>
      <c r="L313">
        <v>2</v>
      </c>
      <c r="M313" t="s">
        <v>2157</v>
      </c>
      <c r="N313" t="s">
        <v>4882</v>
      </c>
      <c r="O313">
        <v>29000</v>
      </c>
      <c r="P313" t="s">
        <v>5062</v>
      </c>
      <c r="Q313" t="s">
        <v>5059</v>
      </c>
      <c r="R313">
        <v>10</v>
      </c>
    </row>
    <row r="314" spans="1:18" hidden="1" x14ac:dyDescent="0.3">
      <c r="A314" s="7" t="s">
        <v>686</v>
      </c>
      <c r="B314" t="s">
        <v>1</v>
      </c>
      <c r="C314">
        <v>28.64</v>
      </c>
      <c r="D314" t="s">
        <v>445</v>
      </c>
      <c r="E314" t="s">
        <v>221</v>
      </c>
      <c r="F314" t="s">
        <v>687</v>
      </c>
      <c r="G314" t="s">
        <v>243</v>
      </c>
      <c r="H314" t="s">
        <v>5334</v>
      </c>
      <c r="I314" t="s">
        <v>5335</v>
      </c>
      <c r="J314" t="s">
        <v>5501</v>
      </c>
      <c r="K314">
        <v>1</v>
      </c>
      <c r="L314">
        <v>1</v>
      </c>
      <c r="M314" t="s">
        <v>687</v>
      </c>
      <c r="N314" t="s">
        <v>5063</v>
      </c>
      <c r="O314">
        <v>30000</v>
      </c>
      <c r="P314" t="s">
        <v>5062</v>
      </c>
      <c r="Q314" t="s">
        <v>5061</v>
      </c>
      <c r="R314">
        <v>10</v>
      </c>
    </row>
    <row r="315" spans="1:18" hidden="1" x14ac:dyDescent="0.3">
      <c r="A315" s="7" t="s">
        <v>5008</v>
      </c>
      <c r="B315" t="s">
        <v>1</v>
      </c>
      <c r="C315">
        <v>37.03</v>
      </c>
      <c r="D315" t="s">
        <v>1052</v>
      </c>
      <c r="E315" t="s">
        <v>61</v>
      </c>
      <c r="F315" t="s">
        <v>5009</v>
      </c>
      <c r="G315" t="s">
        <v>26</v>
      </c>
      <c r="H315" t="s">
        <v>5342</v>
      </c>
      <c r="I315" t="s">
        <v>5340</v>
      </c>
      <c r="J315">
        <v>2</v>
      </c>
      <c r="K315">
        <v>2</v>
      </c>
      <c r="L315">
        <v>1</v>
      </c>
      <c r="M315" t="s">
        <v>5009</v>
      </c>
      <c r="N315" t="s">
        <v>4881</v>
      </c>
      <c r="O315">
        <v>32000</v>
      </c>
      <c r="P315" t="s">
        <v>5062</v>
      </c>
      <c r="Q315" t="s">
        <v>5059</v>
      </c>
      <c r="R315">
        <v>30</v>
      </c>
    </row>
    <row r="316" spans="1:18" hidden="1" x14ac:dyDescent="0.3">
      <c r="A316" s="7" t="s">
        <v>1750</v>
      </c>
      <c r="B316" t="s">
        <v>1</v>
      </c>
      <c r="C316">
        <v>24.16</v>
      </c>
      <c r="D316" t="s">
        <v>445</v>
      </c>
      <c r="E316" t="s">
        <v>1751</v>
      </c>
      <c r="F316" t="s">
        <v>1752</v>
      </c>
      <c r="G316" t="s">
        <v>128</v>
      </c>
      <c r="H316" t="s">
        <v>5334</v>
      </c>
      <c r="I316" t="s">
        <v>5335</v>
      </c>
      <c r="J316">
        <v>2</v>
      </c>
      <c r="K316">
        <v>1</v>
      </c>
      <c r="L316">
        <v>2</v>
      </c>
      <c r="M316" t="s">
        <v>1752</v>
      </c>
      <c r="N316" t="s">
        <v>5125</v>
      </c>
      <c r="O316">
        <v>16000</v>
      </c>
      <c r="P316" t="s">
        <v>5126</v>
      </c>
      <c r="Q316" t="s">
        <v>5061</v>
      </c>
      <c r="R316">
        <v>10</v>
      </c>
    </row>
    <row r="317" spans="1:18" hidden="1" x14ac:dyDescent="0.3">
      <c r="A317" s="7" t="s">
        <v>1513</v>
      </c>
      <c r="B317" t="s">
        <v>1</v>
      </c>
      <c r="C317">
        <v>30.56</v>
      </c>
      <c r="D317" t="s">
        <v>1514</v>
      </c>
      <c r="E317" t="s">
        <v>1515</v>
      </c>
      <c r="F317" t="s">
        <v>1516</v>
      </c>
      <c r="G317" t="s">
        <v>493</v>
      </c>
      <c r="H317" t="s">
        <v>5318</v>
      </c>
      <c r="I317" t="s">
        <v>5342</v>
      </c>
      <c r="J317">
        <v>2</v>
      </c>
      <c r="K317">
        <v>1</v>
      </c>
      <c r="L317">
        <v>3</v>
      </c>
      <c r="M317" t="s">
        <v>1516</v>
      </c>
      <c r="N317" t="s">
        <v>5123</v>
      </c>
      <c r="O317">
        <v>20000</v>
      </c>
      <c r="P317" t="s">
        <v>5124</v>
      </c>
      <c r="Q317" t="s">
        <v>5059</v>
      </c>
      <c r="R317">
        <v>20</v>
      </c>
    </row>
    <row r="318" spans="1:18" hidden="1" x14ac:dyDescent="0.3">
      <c r="A318" s="7" t="s">
        <v>1575</v>
      </c>
      <c r="B318" t="s">
        <v>1</v>
      </c>
      <c r="C318">
        <v>25.16</v>
      </c>
      <c r="D318" t="s">
        <v>82</v>
      </c>
      <c r="E318" t="s">
        <v>61</v>
      </c>
      <c r="F318" t="s">
        <v>1576</v>
      </c>
      <c r="G318" t="s">
        <v>493</v>
      </c>
      <c r="H318" t="s">
        <v>5335</v>
      </c>
      <c r="I318" t="s">
        <v>5324</v>
      </c>
      <c r="J318">
        <v>2</v>
      </c>
      <c r="K318">
        <v>2</v>
      </c>
      <c r="L318">
        <v>1</v>
      </c>
      <c r="M318" t="s">
        <v>1576</v>
      </c>
      <c r="N318" t="s">
        <v>5123</v>
      </c>
      <c r="O318">
        <v>20000</v>
      </c>
      <c r="P318" t="s">
        <v>5124</v>
      </c>
      <c r="Q318" t="s">
        <v>5061</v>
      </c>
      <c r="R318">
        <v>20</v>
      </c>
    </row>
    <row r="319" spans="1:18" hidden="1" x14ac:dyDescent="0.3">
      <c r="A319" s="7" t="s">
        <v>5026</v>
      </c>
      <c r="B319" t="s">
        <v>1</v>
      </c>
      <c r="C319">
        <v>24.66</v>
      </c>
      <c r="D319" t="s">
        <v>151</v>
      </c>
      <c r="E319" t="s">
        <v>3638</v>
      </c>
      <c r="F319" t="s">
        <v>1825</v>
      </c>
      <c r="G319" t="s">
        <v>493</v>
      </c>
      <c r="H319" t="s">
        <v>5338</v>
      </c>
      <c r="I319" t="s">
        <v>5332</v>
      </c>
      <c r="J319">
        <v>4</v>
      </c>
      <c r="K319">
        <v>2</v>
      </c>
      <c r="L319">
        <v>1</v>
      </c>
      <c r="M319" t="s">
        <v>1825</v>
      </c>
      <c r="N319" t="s">
        <v>5123</v>
      </c>
      <c r="O319">
        <v>20000</v>
      </c>
      <c r="P319" t="s">
        <v>5124</v>
      </c>
      <c r="Q319" t="s">
        <v>5061</v>
      </c>
      <c r="R319">
        <v>20</v>
      </c>
    </row>
    <row r="320" spans="1:18" hidden="1" x14ac:dyDescent="0.3">
      <c r="A320" s="7" t="s">
        <v>2054</v>
      </c>
      <c r="B320" t="s">
        <v>1</v>
      </c>
      <c r="C320">
        <v>29.76</v>
      </c>
      <c r="D320" t="s">
        <v>88</v>
      </c>
      <c r="E320" t="s">
        <v>53</v>
      </c>
      <c r="F320" t="s">
        <v>2055</v>
      </c>
      <c r="G320" t="s">
        <v>493</v>
      </c>
      <c r="H320" t="s">
        <v>5322</v>
      </c>
      <c r="I320" t="s">
        <v>5326</v>
      </c>
      <c r="J320">
        <v>3</v>
      </c>
      <c r="K320">
        <v>2</v>
      </c>
      <c r="L320">
        <v>2</v>
      </c>
      <c r="M320" t="s">
        <v>2055</v>
      </c>
      <c r="N320" t="s">
        <v>5123</v>
      </c>
      <c r="O320">
        <v>20000</v>
      </c>
      <c r="P320" t="s">
        <v>5124</v>
      </c>
      <c r="Q320" t="s">
        <v>5061</v>
      </c>
      <c r="R320">
        <v>10</v>
      </c>
    </row>
    <row r="321" spans="1:18" hidden="1" x14ac:dyDescent="0.3">
      <c r="A321" s="7" t="s">
        <v>2193</v>
      </c>
      <c r="B321" t="s">
        <v>1</v>
      </c>
      <c r="C321">
        <v>39.409999999999997</v>
      </c>
      <c r="D321" t="s">
        <v>78</v>
      </c>
      <c r="E321" t="s">
        <v>53</v>
      </c>
      <c r="F321" t="s">
        <v>2194</v>
      </c>
      <c r="G321" t="s">
        <v>493</v>
      </c>
      <c r="H321" t="s">
        <v>5335</v>
      </c>
      <c r="I321" t="s">
        <v>5327</v>
      </c>
      <c r="J321">
        <v>3</v>
      </c>
      <c r="K321">
        <v>2</v>
      </c>
      <c r="L321">
        <v>2</v>
      </c>
      <c r="M321" t="s">
        <v>2194</v>
      </c>
      <c r="N321" t="s">
        <v>5123</v>
      </c>
      <c r="O321">
        <v>20000</v>
      </c>
      <c r="P321" t="s">
        <v>5124</v>
      </c>
      <c r="Q321" t="s">
        <v>5059</v>
      </c>
      <c r="R321">
        <v>10</v>
      </c>
    </row>
    <row r="322" spans="1:18" hidden="1" x14ac:dyDescent="0.3">
      <c r="A322" s="7" t="s">
        <v>5015</v>
      </c>
      <c r="B322" t="s">
        <v>1</v>
      </c>
      <c r="C322">
        <v>26.83</v>
      </c>
      <c r="D322" t="s">
        <v>798</v>
      </c>
      <c r="E322" t="s">
        <v>79</v>
      </c>
      <c r="F322" t="s">
        <v>2307</v>
      </c>
      <c r="G322" t="s">
        <v>1482</v>
      </c>
      <c r="H322" t="s">
        <v>5334</v>
      </c>
      <c r="I322" t="s">
        <v>5325</v>
      </c>
      <c r="J322">
        <v>1</v>
      </c>
      <c r="K322">
        <v>2</v>
      </c>
      <c r="L322">
        <v>1</v>
      </c>
      <c r="M322" t="s">
        <v>2307</v>
      </c>
      <c r="N322" t="s">
        <v>4878</v>
      </c>
      <c r="O322">
        <v>19800</v>
      </c>
      <c r="P322" t="s">
        <v>5126</v>
      </c>
      <c r="Q322" t="s">
        <v>5061</v>
      </c>
      <c r="R322">
        <v>20</v>
      </c>
    </row>
    <row r="323" spans="1:18" x14ac:dyDescent="0.3">
      <c r="A323" s="7" t="s">
        <v>531</v>
      </c>
      <c r="B323" t="s">
        <v>1</v>
      </c>
      <c r="C323">
        <v>18.510000000000002</v>
      </c>
      <c r="D323" t="s">
        <v>398</v>
      </c>
      <c r="E323" t="s">
        <v>120</v>
      </c>
      <c r="F323" t="s">
        <v>209</v>
      </c>
      <c r="G323" t="s">
        <v>243</v>
      </c>
      <c r="H323" t="s">
        <v>5326</v>
      </c>
      <c r="I323" t="s">
        <v>5336</v>
      </c>
      <c r="J323">
        <v>1</v>
      </c>
      <c r="K323">
        <v>1</v>
      </c>
      <c r="L323">
        <v>1</v>
      </c>
      <c r="M323" t="s">
        <v>209</v>
      </c>
      <c r="N323" t="s">
        <v>5063</v>
      </c>
      <c r="O323">
        <v>30000</v>
      </c>
      <c r="P323" t="s">
        <v>5062</v>
      </c>
      <c r="Q323" t="s">
        <v>5061</v>
      </c>
      <c r="R323">
        <v>10</v>
      </c>
    </row>
    <row r="324" spans="1:18" hidden="1" x14ac:dyDescent="0.3">
      <c r="A324" s="7" t="s">
        <v>3330</v>
      </c>
      <c r="B324" t="s">
        <v>1</v>
      </c>
      <c r="C324">
        <v>32.4</v>
      </c>
      <c r="D324" t="s">
        <v>50</v>
      </c>
      <c r="E324" t="s">
        <v>53</v>
      </c>
      <c r="F324" t="s">
        <v>3331</v>
      </c>
      <c r="G324" t="s">
        <v>493</v>
      </c>
      <c r="H324" t="s">
        <v>5322</v>
      </c>
      <c r="I324" t="s">
        <v>5323</v>
      </c>
      <c r="J324">
        <v>3</v>
      </c>
      <c r="K324">
        <v>2</v>
      </c>
      <c r="L324">
        <v>2</v>
      </c>
      <c r="M324" t="s">
        <v>3331</v>
      </c>
      <c r="N324" t="s">
        <v>5123</v>
      </c>
      <c r="O324">
        <v>20000</v>
      </c>
      <c r="P324" t="s">
        <v>5124</v>
      </c>
      <c r="Q324" t="s">
        <v>5059</v>
      </c>
      <c r="R324">
        <v>10</v>
      </c>
    </row>
    <row r="325" spans="1:18" hidden="1" x14ac:dyDescent="0.3">
      <c r="A325" s="7" t="s">
        <v>5017</v>
      </c>
      <c r="B325" t="s">
        <v>1</v>
      </c>
      <c r="C325">
        <v>52.28</v>
      </c>
      <c r="D325" t="s">
        <v>1883</v>
      </c>
      <c r="E325" t="s">
        <v>5018</v>
      </c>
      <c r="F325" t="s">
        <v>5019</v>
      </c>
      <c r="G325" t="s">
        <v>243</v>
      </c>
      <c r="H325" t="s">
        <v>5337</v>
      </c>
      <c r="I325" t="s">
        <v>5326</v>
      </c>
      <c r="J325">
        <v>3</v>
      </c>
      <c r="K325">
        <v>3</v>
      </c>
      <c r="L325">
        <v>5</v>
      </c>
      <c r="M325" t="s">
        <v>5140</v>
      </c>
      <c r="N325" t="s">
        <v>4880</v>
      </c>
      <c r="O325">
        <v>30000</v>
      </c>
      <c r="P325" t="s">
        <v>5062</v>
      </c>
      <c r="Q325" t="s">
        <v>5059</v>
      </c>
      <c r="R325">
        <v>10</v>
      </c>
    </row>
    <row r="326" spans="1:18" hidden="1" x14ac:dyDescent="0.3">
      <c r="A326" s="7" t="s">
        <v>1924</v>
      </c>
      <c r="B326" t="s">
        <v>1</v>
      </c>
      <c r="C326">
        <v>64.97</v>
      </c>
      <c r="D326" t="s">
        <v>765</v>
      </c>
      <c r="E326" t="s">
        <v>53</v>
      </c>
      <c r="F326" t="s">
        <v>1925</v>
      </c>
      <c r="G326" t="s">
        <v>674</v>
      </c>
      <c r="H326" t="s">
        <v>5338</v>
      </c>
      <c r="I326" t="s">
        <v>5325</v>
      </c>
      <c r="J326">
        <v>3</v>
      </c>
      <c r="K326">
        <v>2</v>
      </c>
      <c r="L326">
        <v>2</v>
      </c>
      <c r="M326" t="s">
        <v>1925</v>
      </c>
      <c r="N326" t="s">
        <v>4880</v>
      </c>
      <c r="O326">
        <v>53000</v>
      </c>
      <c r="P326" t="s">
        <v>5062</v>
      </c>
      <c r="Q326" t="s">
        <v>5059</v>
      </c>
      <c r="R326">
        <v>20</v>
      </c>
    </row>
    <row r="327" spans="1:18" hidden="1" x14ac:dyDescent="0.3">
      <c r="A327" s="7" t="s">
        <v>3361</v>
      </c>
      <c r="B327" t="s">
        <v>1</v>
      </c>
      <c r="C327">
        <v>31.23</v>
      </c>
      <c r="D327" t="s">
        <v>382</v>
      </c>
      <c r="E327" t="s">
        <v>187</v>
      </c>
      <c r="F327" t="s">
        <v>3362</v>
      </c>
      <c r="G327" t="s">
        <v>493</v>
      </c>
      <c r="H327" t="s">
        <v>5335</v>
      </c>
      <c r="I327" t="s">
        <v>5338</v>
      </c>
      <c r="J327">
        <v>3</v>
      </c>
      <c r="K327">
        <v>2</v>
      </c>
      <c r="L327">
        <v>1</v>
      </c>
      <c r="M327" t="s">
        <v>3362</v>
      </c>
      <c r="N327" t="s">
        <v>5123</v>
      </c>
      <c r="O327">
        <v>20000</v>
      </c>
      <c r="P327" t="s">
        <v>5124</v>
      </c>
      <c r="Q327" t="s">
        <v>5059</v>
      </c>
      <c r="R327">
        <v>10</v>
      </c>
    </row>
    <row r="328" spans="1:18" x14ac:dyDescent="0.3">
      <c r="A328" s="7" t="s">
        <v>793</v>
      </c>
      <c r="B328" t="s">
        <v>1</v>
      </c>
      <c r="C328">
        <v>13.7</v>
      </c>
      <c r="D328" t="s">
        <v>232</v>
      </c>
      <c r="E328" t="s">
        <v>443</v>
      </c>
      <c r="F328" t="s">
        <v>742</v>
      </c>
      <c r="G328" t="s">
        <v>243</v>
      </c>
      <c r="H328" t="s">
        <v>5322</v>
      </c>
      <c r="I328" t="s">
        <v>5332</v>
      </c>
      <c r="J328">
        <v>1</v>
      </c>
      <c r="K328">
        <v>1</v>
      </c>
      <c r="L328">
        <v>1</v>
      </c>
      <c r="M328" t="s">
        <v>742</v>
      </c>
      <c r="N328" t="s">
        <v>5063</v>
      </c>
      <c r="O328">
        <v>30000</v>
      </c>
      <c r="P328" t="s">
        <v>5062</v>
      </c>
      <c r="Q328" t="s">
        <v>5060</v>
      </c>
      <c r="R328">
        <v>20</v>
      </c>
    </row>
    <row r="329" spans="1:18" hidden="1" x14ac:dyDescent="0.3">
      <c r="A329" s="7" t="s">
        <v>4447</v>
      </c>
      <c r="B329" t="s">
        <v>1</v>
      </c>
      <c r="C329">
        <v>44.12</v>
      </c>
      <c r="D329" t="s">
        <v>85</v>
      </c>
      <c r="E329" t="s">
        <v>53</v>
      </c>
      <c r="F329" t="s">
        <v>4448</v>
      </c>
      <c r="G329" t="s">
        <v>243</v>
      </c>
      <c r="H329" t="s">
        <v>5330</v>
      </c>
      <c r="I329" t="s">
        <v>5325</v>
      </c>
      <c r="J329">
        <v>3</v>
      </c>
      <c r="K329">
        <v>2</v>
      </c>
      <c r="L329">
        <v>2</v>
      </c>
      <c r="M329" t="s">
        <v>4448</v>
      </c>
      <c r="N329" t="s">
        <v>4878</v>
      </c>
      <c r="O329">
        <v>30000</v>
      </c>
      <c r="P329" t="s">
        <v>5126</v>
      </c>
      <c r="Q329" t="s">
        <v>5059</v>
      </c>
      <c r="R329">
        <v>20</v>
      </c>
    </row>
    <row r="330" spans="1:18" hidden="1" x14ac:dyDescent="0.3">
      <c r="A330" s="7" t="s">
        <v>1643</v>
      </c>
      <c r="B330" t="s">
        <v>1</v>
      </c>
      <c r="C330">
        <v>23.53</v>
      </c>
      <c r="D330" t="s">
        <v>191</v>
      </c>
      <c r="E330" t="s">
        <v>478</v>
      </c>
      <c r="F330" t="s">
        <v>1644</v>
      </c>
      <c r="G330" t="s">
        <v>245</v>
      </c>
      <c r="H330" t="s">
        <v>5322</v>
      </c>
      <c r="I330" t="s">
        <v>5328</v>
      </c>
      <c r="J330">
        <v>2</v>
      </c>
      <c r="K330">
        <v>2</v>
      </c>
      <c r="L330">
        <v>1</v>
      </c>
      <c r="M330" t="s">
        <v>1644</v>
      </c>
      <c r="N330" t="s">
        <v>4881</v>
      </c>
      <c r="O330">
        <v>23000</v>
      </c>
      <c r="P330" t="s">
        <v>5062</v>
      </c>
      <c r="Q330" t="s">
        <v>5061</v>
      </c>
      <c r="R330">
        <v>20</v>
      </c>
    </row>
    <row r="331" spans="1:18" hidden="1" x14ac:dyDescent="0.3">
      <c r="A331" s="7" t="s">
        <v>4692</v>
      </c>
      <c r="B331" t="s">
        <v>1</v>
      </c>
      <c r="C331">
        <v>26.77</v>
      </c>
      <c r="D331" t="s">
        <v>58</v>
      </c>
      <c r="E331" t="s">
        <v>61</v>
      </c>
      <c r="F331" t="s">
        <v>3829</v>
      </c>
      <c r="G331" t="s">
        <v>243</v>
      </c>
      <c r="H331" t="s">
        <v>5346</v>
      </c>
      <c r="I331" t="s">
        <v>5326</v>
      </c>
      <c r="J331">
        <v>2</v>
      </c>
      <c r="K331">
        <v>2</v>
      </c>
      <c r="L331">
        <v>1</v>
      </c>
      <c r="M331" t="s">
        <v>3829</v>
      </c>
      <c r="N331" t="s">
        <v>4878</v>
      </c>
      <c r="O331">
        <v>30000</v>
      </c>
      <c r="P331" t="s">
        <v>5126</v>
      </c>
      <c r="Q331" t="s">
        <v>5061</v>
      </c>
      <c r="R331">
        <v>10</v>
      </c>
    </row>
    <row r="332" spans="1:18" hidden="1" x14ac:dyDescent="0.3">
      <c r="A332" s="7" t="s">
        <v>5020</v>
      </c>
      <c r="B332" t="s">
        <v>1</v>
      </c>
      <c r="C332">
        <v>31.57</v>
      </c>
      <c r="D332" t="s">
        <v>660</v>
      </c>
      <c r="E332" t="s">
        <v>312</v>
      </c>
      <c r="F332" t="s">
        <v>2941</v>
      </c>
      <c r="G332" t="s">
        <v>89</v>
      </c>
      <c r="H332" t="s">
        <v>5334</v>
      </c>
      <c r="I332" t="s">
        <v>5330</v>
      </c>
      <c r="J332">
        <v>3</v>
      </c>
      <c r="K332">
        <v>1</v>
      </c>
      <c r="L332">
        <v>1</v>
      </c>
      <c r="M332" t="s">
        <v>2941</v>
      </c>
      <c r="N332" t="s">
        <v>4880</v>
      </c>
      <c r="O332">
        <v>28000</v>
      </c>
      <c r="P332" t="s">
        <v>5062</v>
      </c>
      <c r="Q332" t="s">
        <v>5059</v>
      </c>
      <c r="R332">
        <v>20</v>
      </c>
    </row>
    <row r="333" spans="1:18" hidden="1" x14ac:dyDescent="0.3">
      <c r="A333" s="7" t="s">
        <v>3540</v>
      </c>
      <c r="B333" t="s">
        <v>1</v>
      </c>
      <c r="C333">
        <v>42.18</v>
      </c>
      <c r="D333" t="s">
        <v>3541</v>
      </c>
      <c r="E333" t="s">
        <v>53</v>
      </c>
      <c r="F333" t="s">
        <v>2133</v>
      </c>
      <c r="G333" t="s">
        <v>493</v>
      </c>
      <c r="H333" t="s">
        <v>5332</v>
      </c>
      <c r="I333" t="s">
        <v>5351</v>
      </c>
      <c r="J333">
        <v>3</v>
      </c>
      <c r="K333">
        <v>2</v>
      </c>
      <c r="L333">
        <v>2</v>
      </c>
      <c r="M333" t="s">
        <v>2133</v>
      </c>
      <c r="N333" t="s">
        <v>5123</v>
      </c>
      <c r="O333">
        <v>20000</v>
      </c>
      <c r="P333" t="s">
        <v>5124</v>
      </c>
      <c r="Q333" t="s">
        <v>5059</v>
      </c>
      <c r="R333">
        <v>20</v>
      </c>
    </row>
    <row r="334" spans="1:18" hidden="1" x14ac:dyDescent="0.3">
      <c r="A334" s="7" t="s">
        <v>3842</v>
      </c>
      <c r="B334" t="s">
        <v>1</v>
      </c>
      <c r="C334">
        <v>33.42</v>
      </c>
      <c r="D334" t="s">
        <v>610</v>
      </c>
      <c r="E334" t="s">
        <v>61</v>
      </c>
      <c r="F334" t="s">
        <v>2799</v>
      </c>
      <c r="G334" t="s">
        <v>12</v>
      </c>
      <c r="H334" t="s">
        <v>5348</v>
      </c>
      <c r="I334" t="s">
        <v>5332</v>
      </c>
      <c r="J334">
        <v>2</v>
      </c>
      <c r="K334">
        <v>2</v>
      </c>
      <c r="L334">
        <v>1</v>
      </c>
      <c r="M334" t="s">
        <v>2799</v>
      </c>
      <c r="N334" t="s">
        <v>4877</v>
      </c>
      <c r="O334">
        <v>31000</v>
      </c>
      <c r="P334" t="s">
        <v>5062</v>
      </c>
      <c r="Q334" t="s">
        <v>5059</v>
      </c>
      <c r="R334">
        <v>20</v>
      </c>
    </row>
    <row r="335" spans="1:18" hidden="1" x14ac:dyDescent="0.3">
      <c r="A335" s="7" t="s">
        <v>1053</v>
      </c>
      <c r="B335" t="s">
        <v>1</v>
      </c>
      <c r="C335">
        <v>24.18</v>
      </c>
      <c r="D335" t="s">
        <v>63</v>
      </c>
      <c r="E335" t="s">
        <v>53</v>
      </c>
      <c r="F335" t="s">
        <v>286</v>
      </c>
      <c r="G335" t="s">
        <v>243</v>
      </c>
      <c r="H335" t="s">
        <v>5326</v>
      </c>
      <c r="I335" t="s">
        <v>5326</v>
      </c>
      <c r="J335">
        <v>3</v>
      </c>
      <c r="K335">
        <v>2</v>
      </c>
      <c r="L335">
        <v>2</v>
      </c>
      <c r="M335" t="s">
        <v>286</v>
      </c>
      <c r="N335" t="s">
        <v>5063</v>
      </c>
      <c r="O335">
        <v>30000</v>
      </c>
      <c r="P335" t="s">
        <v>5062</v>
      </c>
      <c r="Q335" t="s">
        <v>5061</v>
      </c>
      <c r="R335">
        <v>10</v>
      </c>
    </row>
    <row r="336" spans="1:18" hidden="1" x14ac:dyDescent="0.3">
      <c r="A336" s="7" t="s">
        <v>3573</v>
      </c>
      <c r="B336" t="s">
        <v>1</v>
      </c>
      <c r="C336">
        <v>30.61</v>
      </c>
      <c r="D336" t="s">
        <v>299</v>
      </c>
      <c r="E336" t="s">
        <v>79</v>
      </c>
      <c r="F336" t="s">
        <v>1488</v>
      </c>
      <c r="G336" t="s">
        <v>493</v>
      </c>
      <c r="H336" t="s">
        <v>5335</v>
      </c>
      <c r="I336" t="s">
        <v>5325</v>
      </c>
      <c r="J336">
        <v>1</v>
      </c>
      <c r="K336">
        <v>2</v>
      </c>
      <c r="L336">
        <v>1</v>
      </c>
      <c r="M336" t="s">
        <v>1488</v>
      </c>
      <c r="N336" t="s">
        <v>5123</v>
      </c>
      <c r="O336">
        <v>20000</v>
      </c>
      <c r="P336" t="s">
        <v>5124</v>
      </c>
      <c r="Q336" t="s">
        <v>5059</v>
      </c>
      <c r="R336">
        <v>20</v>
      </c>
    </row>
    <row r="337" spans="1:18" hidden="1" x14ac:dyDescent="0.3">
      <c r="A337" s="7" t="s">
        <v>5025</v>
      </c>
      <c r="B337" t="s">
        <v>1</v>
      </c>
      <c r="C337">
        <v>33.270000000000003</v>
      </c>
      <c r="D337" t="s">
        <v>85</v>
      </c>
      <c r="E337" t="s">
        <v>61</v>
      </c>
      <c r="F337" t="s">
        <v>2191</v>
      </c>
      <c r="G337" t="s">
        <v>245</v>
      </c>
      <c r="H337" t="s">
        <v>5330</v>
      </c>
      <c r="I337" t="s">
        <v>5325</v>
      </c>
      <c r="J337">
        <v>2</v>
      </c>
      <c r="K337">
        <v>2</v>
      </c>
      <c r="L337">
        <v>1</v>
      </c>
      <c r="M337" t="s">
        <v>2191</v>
      </c>
      <c r="N337" t="s">
        <v>4877</v>
      </c>
      <c r="O337">
        <v>23000</v>
      </c>
      <c r="P337" t="s">
        <v>5062</v>
      </c>
      <c r="Q337" t="s">
        <v>5059</v>
      </c>
      <c r="R337">
        <v>20</v>
      </c>
    </row>
    <row r="338" spans="1:18" hidden="1" x14ac:dyDescent="0.3">
      <c r="A338" s="7" t="s">
        <v>4530</v>
      </c>
      <c r="B338" t="s">
        <v>1</v>
      </c>
      <c r="C338">
        <v>25.35</v>
      </c>
      <c r="D338" t="s">
        <v>284</v>
      </c>
      <c r="E338" t="s">
        <v>537</v>
      </c>
      <c r="F338" t="s">
        <v>4531</v>
      </c>
      <c r="G338" t="s">
        <v>804</v>
      </c>
      <c r="H338" t="s">
        <v>5329</v>
      </c>
      <c r="I338" t="s">
        <v>5322</v>
      </c>
      <c r="J338">
        <v>3</v>
      </c>
      <c r="K338">
        <v>2</v>
      </c>
      <c r="L338">
        <v>5</v>
      </c>
      <c r="M338" t="s">
        <v>4531</v>
      </c>
      <c r="N338" t="s">
        <v>4878</v>
      </c>
      <c r="O338">
        <v>19500</v>
      </c>
      <c r="P338" t="s">
        <v>5126</v>
      </c>
      <c r="Q338" t="s">
        <v>5061</v>
      </c>
      <c r="R338">
        <v>10</v>
      </c>
    </row>
    <row r="339" spans="1:18" hidden="1" x14ac:dyDescent="0.3">
      <c r="A339" s="7" t="s">
        <v>3392</v>
      </c>
      <c r="B339" t="s">
        <v>1</v>
      </c>
      <c r="C339">
        <v>28.39</v>
      </c>
      <c r="D339" t="s">
        <v>3393</v>
      </c>
      <c r="E339" t="s">
        <v>51</v>
      </c>
      <c r="F339" t="s">
        <v>3102</v>
      </c>
      <c r="G339" t="s">
        <v>18</v>
      </c>
      <c r="H339" t="s">
        <v>5328</v>
      </c>
      <c r="I339" t="s">
        <v>5340</v>
      </c>
      <c r="J339">
        <v>2</v>
      </c>
      <c r="K339">
        <v>2</v>
      </c>
      <c r="L339">
        <v>2</v>
      </c>
      <c r="M339" t="s">
        <v>3102</v>
      </c>
      <c r="N339" t="s">
        <v>5125</v>
      </c>
      <c r="O339">
        <v>22000</v>
      </c>
      <c r="P339" t="s">
        <v>5126</v>
      </c>
      <c r="Q339" t="s">
        <v>5061</v>
      </c>
      <c r="R339">
        <v>30</v>
      </c>
    </row>
    <row r="340" spans="1:18" hidden="1" x14ac:dyDescent="0.3">
      <c r="A340" s="7" t="s">
        <v>3814</v>
      </c>
      <c r="B340" t="s">
        <v>1</v>
      </c>
      <c r="C340">
        <v>27.11</v>
      </c>
      <c r="D340" t="s">
        <v>226</v>
      </c>
      <c r="E340" t="s">
        <v>478</v>
      </c>
      <c r="F340" t="s">
        <v>3654</v>
      </c>
      <c r="G340" t="s">
        <v>493</v>
      </c>
      <c r="H340" t="s">
        <v>5323</v>
      </c>
      <c r="I340" t="s">
        <v>5323</v>
      </c>
      <c r="J340">
        <v>2</v>
      </c>
      <c r="K340">
        <v>2</v>
      </c>
      <c r="L340">
        <v>1</v>
      </c>
      <c r="M340" t="s">
        <v>3654</v>
      </c>
      <c r="N340" t="s">
        <v>5123</v>
      </c>
      <c r="O340">
        <v>20000</v>
      </c>
      <c r="P340" t="s">
        <v>5124</v>
      </c>
      <c r="Q340" t="s">
        <v>5061</v>
      </c>
      <c r="R340">
        <v>10</v>
      </c>
    </row>
    <row r="341" spans="1:18" hidden="1" x14ac:dyDescent="0.3">
      <c r="A341" s="7" t="s">
        <v>4360</v>
      </c>
      <c r="B341" t="s">
        <v>1</v>
      </c>
      <c r="C341">
        <v>38.5</v>
      </c>
      <c r="D341" t="s">
        <v>88</v>
      </c>
      <c r="E341" t="s">
        <v>537</v>
      </c>
      <c r="F341" t="s">
        <v>2194</v>
      </c>
      <c r="G341" t="s">
        <v>493</v>
      </c>
      <c r="H341" t="s">
        <v>5322</v>
      </c>
      <c r="I341" t="s">
        <v>5326</v>
      </c>
      <c r="J341">
        <v>3</v>
      </c>
      <c r="K341">
        <v>2</v>
      </c>
      <c r="L341">
        <v>5</v>
      </c>
      <c r="M341" t="s">
        <v>2194</v>
      </c>
      <c r="N341" t="s">
        <v>5123</v>
      </c>
      <c r="O341">
        <v>20000</v>
      </c>
      <c r="P341" t="s">
        <v>5124</v>
      </c>
      <c r="Q341" t="s">
        <v>5059</v>
      </c>
      <c r="R341">
        <v>10</v>
      </c>
    </row>
    <row r="342" spans="1:18" hidden="1" x14ac:dyDescent="0.3">
      <c r="A342" s="7" t="s">
        <v>4548</v>
      </c>
      <c r="B342" t="s">
        <v>1</v>
      </c>
      <c r="C342">
        <v>39.83</v>
      </c>
      <c r="D342" t="s">
        <v>159</v>
      </c>
      <c r="E342" t="s">
        <v>53</v>
      </c>
      <c r="F342" t="s">
        <v>3049</v>
      </c>
      <c r="G342" t="s">
        <v>493</v>
      </c>
      <c r="H342" t="s">
        <v>5328</v>
      </c>
      <c r="I342" t="s">
        <v>5325</v>
      </c>
      <c r="J342">
        <v>3</v>
      </c>
      <c r="K342">
        <v>2</v>
      </c>
      <c r="L342">
        <v>2</v>
      </c>
      <c r="M342" t="s">
        <v>3049</v>
      </c>
      <c r="N342" t="s">
        <v>5123</v>
      </c>
      <c r="O342">
        <v>20000</v>
      </c>
      <c r="P342" t="s">
        <v>5124</v>
      </c>
      <c r="Q342" t="s">
        <v>5059</v>
      </c>
      <c r="R342">
        <v>20</v>
      </c>
    </row>
    <row r="343" spans="1:18" hidden="1" x14ac:dyDescent="0.3">
      <c r="A343" s="7" t="s">
        <v>2049</v>
      </c>
      <c r="B343" t="s">
        <v>1</v>
      </c>
      <c r="C343">
        <v>27.87</v>
      </c>
      <c r="D343" t="s">
        <v>2050</v>
      </c>
      <c r="E343" t="s">
        <v>56</v>
      </c>
      <c r="F343" t="s">
        <v>1810</v>
      </c>
      <c r="G343" t="s">
        <v>2042</v>
      </c>
      <c r="H343" t="s">
        <v>5349</v>
      </c>
      <c r="I343" t="s">
        <v>5355</v>
      </c>
      <c r="J343">
        <v>1</v>
      </c>
      <c r="K343">
        <v>1</v>
      </c>
      <c r="L343">
        <v>1</v>
      </c>
      <c r="M343" t="s">
        <v>1810</v>
      </c>
      <c r="N343" t="s">
        <v>5123</v>
      </c>
      <c r="O343">
        <v>20800</v>
      </c>
      <c r="P343" t="s">
        <v>5124</v>
      </c>
      <c r="Q343" t="s">
        <v>5061</v>
      </c>
      <c r="R343">
        <v>30</v>
      </c>
    </row>
    <row r="344" spans="1:18" hidden="1" x14ac:dyDescent="0.3">
      <c r="A344" s="7" t="s">
        <v>1612</v>
      </c>
      <c r="B344" t="s">
        <v>1</v>
      </c>
      <c r="C344">
        <v>24.28</v>
      </c>
      <c r="D344" t="s">
        <v>137</v>
      </c>
      <c r="E344" t="s">
        <v>141</v>
      </c>
      <c r="F344" t="s">
        <v>1613</v>
      </c>
      <c r="G344" t="s">
        <v>562</v>
      </c>
      <c r="H344" t="s">
        <v>5324</v>
      </c>
      <c r="I344" t="s">
        <v>5332</v>
      </c>
      <c r="J344">
        <v>2</v>
      </c>
      <c r="K344">
        <v>1</v>
      </c>
      <c r="L344">
        <v>1</v>
      </c>
      <c r="M344" t="s">
        <v>1613</v>
      </c>
      <c r="N344" t="s">
        <v>5123</v>
      </c>
      <c r="O344">
        <v>21000</v>
      </c>
      <c r="P344" t="s">
        <v>5124</v>
      </c>
      <c r="Q344" t="s">
        <v>5061</v>
      </c>
      <c r="R344">
        <v>20</v>
      </c>
    </row>
    <row r="345" spans="1:18" hidden="1" x14ac:dyDescent="0.3">
      <c r="A345" s="7" t="s">
        <v>4756</v>
      </c>
      <c r="B345" t="s">
        <v>1</v>
      </c>
      <c r="C345">
        <v>10.16</v>
      </c>
      <c r="D345" t="s">
        <v>65</v>
      </c>
      <c r="E345" t="s">
        <v>56</v>
      </c>
      <c r="F345" t="s">
        <v>4540</v>
      </c>
      <c r="G345" t="s">
        <v>650</v>
      </c>
      <c r="H345" t="s">
        <v>5335</v>
      </c>
      <c r="I345" t="s">
        <v>5335</v>
      </c>
      <c r="J345">
        <v>1</v>
      </c>
      <c r="K345">
        <v>1</v>
      </c>
      <c r="L345">
        <v>1</v>
      </c>
      <c r="M345" t="s">
        <v>4540</v>
      </c>
      <c r="N345" t="s">
        <v>4880</v>
      </c>
      <c r="O345">
        <v>14000</v>
      </c>
      <c r="P345" t="s">
        <v>5062</v>
      </c>
      <c r="Q345" t="s">
        <v>5060</v>
      </c>
      <c r="R345">
        <v>10</v>
      </c>
    </row>
    <row r="346" spans="1:18" hidden="1" x14ac:dyDescent="0.3">
      <c r="A346" s="7" t="s">
        <v>1879</v>
      </c>
      <c r="B346" t="s">
        <v>1</v>
      </c>
      <c r="C346">
        <v>28.82</v>
      </c>
      <c r="D346" t="s">
        <v>60</v>
      </c>
      <c r="E346" t="s">
        <v>53</v>
      </c>
      <c r="F346" t="s">
        <v>1880</v>
      </c>
      <c r="G346" t="s">
        <v>562</v>
      </c>
      <c r="H346" t="s">
        <v>5335</v>
      </c>
      <c r="I346" t="s">
        <v>5326</v>
      </c>
      <c r="J346">
        <v>3</v>
      </c>
      <c r="K346">
        <v>2</v>
      </c>
      <c r="L346">
        <v>2</v>
      </c>
      <c r="M346" t="s">
        <v>1880</v>
      </c>
      <c r="N346" t="s">
        <v>5123</v>
      </c>
      <c r="O346">
        <v>21000</v>
      </c>
      <c r="P346" t="s">
        <v>5124</v>
      </c>
      <c r="Q346" t="s">
        <v>5061</v>
      </c>
      <c r="R346">
        <v>10</v>
      </c>
    </row>
    <row r="347" spans="1:18" hidden="1" x14ac:dyDescent="0.3">
      <c r="A347" s="7" t="s">
        <v>1058</v>
      </c>
      <c r="B347" t="s">
        <v>1</v>
      </c>
      <c r="C347">
        <v>26</v>
      </c>
      <c r="D347" t="s">
        <v>65</v>
      </c>
      <c r="E347" t="s">
        <v>1059</v>
      </c>
      <c r="F347" t="s">
        <v>1060</v>
      </c>
      <c r="G347" t="s">
        <v>243</v>
      </c>
      <c r="H347" t="s">
        <v>5335</v>
      </c>
      <c r="I347" t="s">
        <v>5335</v>
      </c>
      <c r="J347">
        <v>4</v>
      </c>
      <c r="K347">
        <v>3</v>
      </c>
      <c r="L347">
        <v>2</v>
      </c>
      <c r="M347" t="s">
        <v>1060</v>
      </c>
      <c r="N347" t="s">
        <v>5063</v>
      </c>
      <c r="O347">
        <v>30000</v>
      </c>
      <c r="P347" t="s">
        <v>5062</v>
      </c>
      <c r="Q347" t="s">
        <v>5061</v>
      </c>
      <c r="R347">
        <v>10</v>
      </c>
    </row>
    <row r="348" spans="1:18" x14ac:dyDescent="0.3">
      <c r="A348" s="7" t="s">
        <v>973</v>
      </c>
      <c r="B348" t="s">
        <v>1</v>
      </c>
      <c r="C348">
        <v>9.4</v>
      </c>
      <c r="D348" t="s">
        <v>468</v>
      </c>
      <c r="E348" t="s">
        <v>443</v>
      </c>
      <c r="F348" t="s">
        <v>974</v>
      </c>
      <c r="G348" t="s">
        <v>243</v>
      </c>
      <c r="H348" t="s">
        <v>5327</v>
      </c>
      <c r="I348" t="s">
        <v>5330</v>
      </c>
      <c r="J348">
        <v>1</v>
      </c>
      <c r="K348">
        <v>1</v>
      </c>
      <c r="L348">
        <v>1</v>
      </c>
      <c r="M348" t="s">
        <v>5227</v>
      </c>
      <c r="N348" t="s">
        <v>5063</v>
      </c>
      <c r="O348">
        <v>30000</v>
      </c>
      <c r="P348" t="s">
        <v>5062</v>
      </c>
      <c r="Q348" t="s">
        <v>5060</v>
      </c>
      <c r="R348">
        <v>20</v>
      </c>
    </row>
    <row r="349" spans="1:18" hidden="1" x14ac:dyDescent="0.3">
      <c r="A349" s="7" t="s">
        <v>5034</v>
      </c>
      <c r="B349" t="s">
        <v>1</v>
      </c>
      <c r="C349">
        <v>14.16</v>
      </c>
      <c r="D349" t="s">
        <v>65</v>
      </c>
      <c r="E349" t="s">
        <v>1136</v>
      </c>
      <c r="F349" t="s">
        <v>1605</v>
      </c>
      <c r="G349" t="s">
        <v>20</v>
      </c>
      <c r="H349" t="s">
        <v>5335</v>
      </c>
      <c r="I349" t="s">
        <v>5335</v>
      </c>
      <c r="J349">
        <v>2</v>
      </c>
      <c r="K349" t="s">
        <v>5501</v>
      </c>
      <c r="L349">
        <v>1</v>
      </c>
      <c r="M349" t="s">
        <v>1605</v>
      </c>
      <c r="N349" t="s">
        <v>5123</v>
      </c>
      <c r="O349">
        <v>12000</v>
      </c>
      <c r="P349" t="s">
        <v>5124</v>
      </c>
      <c r="Q349" t="s">
        <v>5060</v>
      </c>
      <c r="R349">
        <v>10</v>
      </c>
    </row>
    <row r="350" spans="1:18" x14ac:dyDescent="0.3">
      <c r="A350" s="7" t="s">
        <v>1318</v>
      </c>
      <c r="B350" t="s">
        <v>1</v>
      </c>
      <c r="C350">
        <v>27.26</v>
      </c>
      <c r="D350" t="s">
        <v>220</v>
      </c>
      <c r="E350" t="s">
        <v>56</v>
      </c>
      <c r="F350" t="s">
        <v>1319</v>
      </c>
      <c r="G350" t="s">
        <v>243</v>
      </c>
      <c r="H350" t="s">
        <v>5322</v>
      </c>
      <c r="I350" t="s">
        <v>5335</v>
      </c>
      <c r="J350">
        <v>1</v>
      </c>
      <c r="K350">
        <v>1</v>
      </c>
      <c r="L350">
        <v>1</v>
      </c>
      <c r="M350" t="s">
        <v>1319</v>
      </c>
      <c r="N350" t="s">
        <v>5063</v>
      </c>
      <c r="O350">
        <v>30000</v>
      </c>
      <c r="P350" t="s">
        <v>5062</v>
      </c>
      <c r="Q350" t="s">
        <v>5061</v>
      </c>
      <c r="R350">
        <v>10</v>
      </c>
    </row>
    <row r="351" spans="1:18" hidden="1" x14ac:dyDescent="0.3">
      <c r="A351" s="7" t="s">
        <v>5035</v>
      </c>
      <c r="B351" t="s">
        <v>1</v>
      </c>
      <c r="C351">
        <v>53.92</v>
      </c>
      <c r="D351" t="s">
        <v>2168</v>
      </c>
      <c r="E351" t="s">
        <v>53</v>
      </c>
      <c r="F351" t="s">
        <v>1463</v>
      </c>
      <c r="G351" t="s">
        <v>89</v>
      </c>
      <c r="H351" t="s">
        <v>5326</v>
      </c>
      <c r="I351" t="s">
        <v>5331</v>
      </c>
      <c r="J351">
        <v>3</v>
      </c>
      <c r="K351">
        <v>2</v>
      </c>
      <c r="L351">
        <v>2</v>
      </c>
      <c r="M351" t="s">
        <v>1463</v>
      </c>
      <c r="N351" t="s">
        <v>5125</v>
      </c>
      <c r="O351">
        <v>28000</v>
      </c>
      <c r="P351" t="s">
        <v>5126</v>
      </c>
      <c r="Q351" t="s">
        <v>5059</v>
      </c>
      <c r="R351">
        <v>30</v>
      </c>
    </row>
    <row r="352" spans="1:18" hidden="1" x14ac:dyDescent="0.3">
      <c r="A352" s="7" t="s">
        <v>2220</v>
      </c>
      <c r="B352" t="s">
        <v>1</v>
      </c>
      <c r="C352">
        <v>32.21</v>
      </c>
      <c r="D352" t="s">
        <v>2221</v>
      </c>
      <c r="E352" t="s">
        <v>56</v>
      </c>
      <c r="F352" t="s">
        <v>2222</v>
      </c>
      <c r="G352" t="s">
        <v>562</v>
      </c>
      <c r="H352" t="s">
        <v>5338</v>
      </c>
      <c r="I352" t="s">
        <v>5355</v>
      </c>
      <c r="J352">
        <v>1</v>
      </c>
      <c r="K352">
        <v>1</v>
      </c>
      <c r="L352">
        <v>1</v>
      </c>
      <c r="M352" t="s">
        <v>2222</v>
      </c>
      <c r="N352" t="s">
        <v>5123</v>
      </c>
      <c r="O352">
        <v>21000</v>
      </c>
      <c r="P352" t="s">
        <v>5124</v>
      </c>
      <c r="Q352" t="s">
        <v>5059</v>
      </c>
      <c r="R352">
        <v>30</v>
      </c>
    </row>
    <row r="353" spans="1:18" hidden="1" x14ac:dyDescent="0.3">
      <c r="A353" s="7" t="s">
        <v>4790</v>
      </c>
      <c r="B353" t="s">
        <v>1</v>
      </c>
      <c r="C353">
        <v>42.69</v>
      </c>
      <c r="D353" t="s">
        <v>220</v>
      </c>
      <c r="E353" t="s">
        <v>260</v>
      </c>
      <c r="F353" t="s">
        <v>4791</v>
      </c>
      <c r="G353" t="s">
        <v>243</v>
      </c>
      <c r="H353" t="s">
        <v>5322</v>
      </c>
      <c r="I353" t="s">
        <v>5335</v>
      </c>
      <c r="J353">
        <v>1</v>
      </c>
      <c r="K353">
        <v>2</v>
      </c>
      <c r="L353">
        <v>2</v>
      </c>
      <c r="M353" t="s">
        <v>4791</v>
      </c>
      <c r="N353" t="s">
        <v>5125</v>
      </c>
      <c r="O353">
        <v>30000</v>
      </c>
      <c r="P353" t="s">
        <v>5126</v>
      </c>
      <c r="Q353" t="s">
        <v>5059</v>
      </c>
      <c r="R353">
        <v>10</v>
      </c>
    </row>
    <row r="354" spans="1:18" hidden="1" x14ac:dyDescent="0.3">
      <c r="A354" s="7" t="s">
        <v>4849</v>
      </c>
      <c r="B354" t="s">
        <v>1</v>
      </c>
      <c r="C354">
        <v>36.01</v>
      </c>
      <c r="D354" t="s">
        <v>52</v>
      </c>
      <c r="E354" t="s">
        <v>53</v>
      </c>
      <c r="F354" t="s">
        <v>1859</v>
      </c>
      <c r="G354" t="s">
        <v>1661</v>
      </c>
      <c r="H354" t="s">
        <v>5324</v>
      </c>
      <c r="I354" t="s">
        <v>5325</v>
      </c>
      <c r="J354">
        <v>3</v>
      </c>
      <c r="K354">
        <v>2</v>
      </c>
      <c r="L354">
        <v>2</v>
      </c>
      <c r="M354" t="s">
        <v>5138</v>
      </c>
      <c r="N354" t="s">
        <v>5125</v>
      </c>
      <c r="O354">
        <v>27500</v>
      </c>
      <c r="P354" t="s">
        <v>5126</v>
      </c>
      <c r="Q354" t="s">
        <v>5059</v>
      </c>
      <c r="R354">
        <v>20</v>
      </c>
    </row>
    <row r="355" spans="1:18" hidden="1" x14ac:dyDescent="0.3">
      <c r="A355" s="7" t="s">
        <v>10</v>
      </c>
      <c r="B355" t="s">
        <v>1</v>
      </c>
      <c r="C355">
        <v>9</v>
      </c>
      <c r="D355" t="s">
        <v>50</v>
      </c>
      <c r="E355" t="s">
        <v>56</v>
      </c>
      <c r="F355" t="s">
        <v>11</v>
      </c>
      <c r="G355" t="s">
        <v>12</v>
      </c>
      <c r="H355" t="s">
        <v>5322</v>
      </c>
      <c r="I355" t="s">
        <v>5323</v>
      </c>
      <c r="J355">
        <v>1</v>
      </c>
      <c r="K355">
        <v>1</v>
      </c>
      <c r="L355">
        <v>1</v>
      </c>
      <c r="M355" t="s">
        <v>11</v>
      </c>
      <c r="N355" t="s">
        <v>5063</v>
      </c>
      <c r="O355">
        <v>31000</v>
      </c>
      <c r="P355" t="s">
        <v>5062</v>
      </c>
      <c r="Q355" t="s">
        <v>5060</v>
      </c>
      <c r="R355">
        <v>10</v>
      </c>
    </row>
    <row r="356" spans="1:18" hidden="1" x14ac:dyDescent="0.3">
      <c r="A356" s="7" t="s">
        <v>5038</v>
      </c>
      <c r="B356" t="s">
        <v>1</v>
      </c>
      <c r="C356">
        <v>36.69</v>
      </c>
      <c r="D356" t="s">
        <v>839</v>
      </c>
      <c r="E356" t="s">
        <v>66</v>
      </c>
      <c r="F356" t="s">
        <v>1634</v>
      </c>
      <c r="G356" t="s">
        <v>23</v>
      </c>
      <c r="H356" t="s">
        <v>5327</v>
      </c>
      <c r="I356" t="s">
        <v>5328</v>
      </c>
      <c r="J356">
        <v>4</v>
      </c>
      <c r="K356">
        <v>2</v>
      </c>
      <c r="L356">
        <v>2</v>
      </c>
      <c r="M356" t="s">
        <v>1634</v>
      </c>
      <c r="N356" t="s">
        <v>4880</v>
      </c>
      <c r="O356">
        <v>40000</v>
      </c>
      <c r="P356" t="s">
        <v>5062</v>
      </c>
      <c r="Q356" t="s">
        <v>5059</v>
      </c>
      <c r="R356">
        <v>20</v>
      </c>
    </row>
    <row r="357" spans="1:18" hidden="1" x14ac:dyDescent="0.3">
      <c r="A357" s="7" t="s">
        <v>2539</v>
      </c>
      <c r="B357" t="s">
        <v>1</v>
      </c>
      <c r="C357">
        <v>15</v>
      </c>
      <c r="D357" t="s">
        <v>88</v>
      </c>
      <c r="E357" t="s">
        <v>51</v>
      </c>
      <c r="F357" t="s">
        <v>2540</v>
      </c>
      <c r="G357" t="s">
        <v>562</v>
      </c>
      <c r="H357" t="s">
        <v>5322</v>
      </c>
      <c r="I357" t="s">
        <v>5326</v>
      </c>
      <c r="J357">
        <v>2</v>
      </c>
      <c r="K357">
        <v>2</v>
      </c>
      <c r="L357">
        <v>2</v>
      </c>
      <c r="M357" t="s">
        <v>2540</v>
      </c>
      <c r="N357" t="s">
        <v>5123</v>
      </c>
      <c r="O357">
        <v>21000</v>
      </c>
      <c r="P357" t="s">
        <v>5124</v>
      </c>
      <c r="Q357" t="s">
        <v>5061</v>
      </c>
      <c r="R357">
        <v>10</v>
      </c>
    </row>
    <row r="358" spans="1:18" hidden="1" x14ac:dyDescent="0.3">
      <c r="A358" s="7" t="s">
        <v>2696</v>
      </c>
      <c r="B358" t="s">
        <v>1</v>
      </c>
      <c r="C358">
        <v>29.72</v>
      </c>
      <c r="D358" t="s">
        <v>871</v>
      </c>
      <c r="E358" t="s">
        <v>51</v>
      </c>
      <c r="F358" t="s">
        <v>2697</v>
      </c>
      <c r="G358" t="s">
        <v>562</v>
      </c>
      <c r="H358" t="s">
        <v>5323</v>
      </c>
      <c r="I358" t="s">
        <v>5330</v>
      </c>
      <c r="J358">
        <v>2</v>
      </c>
      <c r="K358">
        <v>2</v>
      </c>
      <c r="L358">
        <v>2</v>
      </c>
      <c r="M358" t="s">
        <v>2697</v>
      </c>
      <c r="N358" t="s">
        <v>5123</v>
      </c>
      <c r="O358">
        <v>21000</v>
      </c>
      <c r="P358" t="s">
        <v>5124</v>
      </c>
      <c r="Q358" t="s">
        <v>5061</v>
      </c>
      <c r="R358">
        <v>20</v>
      </c>
    </row>
    <row r="359" spans="1:18" hidden="1" x14ac:dyDescent="0.3">
      <c r="A359" s="7" t="s">
        <v>5039</v>
      </c>
      <c r="B359" t="s">
        <v>1</v>
      </c>
      <c r="C359">
        <v>29.7</v>
      </c>
      <c r="D359" t="s">
        <v>64</v>
      </c>
      <c r="E359" t="s">
        <v>53</v>
      </c>
      <c r="F359" t="s">
        <v>5040</v>
      </c>
      <c r="G359" t="s">
        <v>434</v>
      </c>
      <c r="H359" t="s">
        <v>5346</v>
      </c>
      <c r="I359" t="s">
        <v>5335</v>
      </c>
      <c r="J359">
        <v>3</v>
      </c>
      <c r="K359">
        <v>2</v>
      </c>
      <c r="L359">
        <v>2</v>
      </c>
      <c r="M359" t="s">
        <v>5040</v>
      </c>
      <c r="N359" t="s">
        <v>4880</v>
      </c>
      <c r="O359">
        <v>33000</v>
      </c>
      <c r="P359" t="s">
        <v>5062</v>
      </c>
      <c r="Q359" t="s">
        <v>5061</v>
      </c>
      <c r="R359">
        <v>10</v>
      </c>
    </row>
    <row r="360" spans="1:18" hidden="1" x14ac:dyDescent="0.3">
      <c r="A360" s="7" t="s">
        <v>4841</v>
      </c>
      <c r="B360" t="s">
        <v>1</v>
      </c>
      <c r="C360">
        <v>25.86</v>
      </c>
      <c r="D360" t="s">
        <v>1087</v>
      </c>
      <c r="E360" t="s">
        <v>122</v>
      </c>
      <c r="F360" t="s">
        <v>4842</v>
      </c>
      <c r="G360" t="s">
        <v>288</v>
      </c>
      <c r="H360" t="s">
        <v>5328</v>
      </c>
      <c r="I360" t="s">
        <v>5330</v>
      </c>
      <c r="J360">
        <v>2</v>
      </c>
      <c r="K360">
        <v>1</v>
      </c>
      <c r="L360" t="s">
        <v>5501</v>
      </c>
      <c r="M360" t="s">
        <v>4842</v>
      </c>
      <c r="N360" t="s">
        <v>4878</v>
      </c>
      <c r="O360">
        <v>19000</v>
      </c>
      <c r="P360" t="s">
        <v>5126</v>
      </c>
      <c r="Q360" t="s">
        <v>5061</v>
      </c>
      <c r="R360">
        <v>20</v>
      </c>
    </row>
    <row r="361" spans="1:18" hidden="1" x14ac:dyDescent="0.3">
      <c r="A361" s="7" t="s">
        <v>4843</v>
      </c>
      <c r="B361" t="s">
        <v>1</v>
      </c>
      <c r="C361">
        <v>57.9</v>
      </c>
      <c r="D361" t="s">
        <v>65</v>
      </c>
      <c r="E361" t="s">
        <v>53</v>
      </c>
      <c r="F361" t="s">
        <v>4540</v>
      </c>
      <c r="G361" t="s">
        <v>177</v>
      </c>
      <c r="H361" t="s">
        <v>5335</v>
      </c>
      <c r="I361" t="s">
        <v>5335</v>
      </c>
      <c r="J361">
        <v>3</v>
      </c>
      <c r="K361">
        <v>2</v>
      </c>
      <c r="L361">
        <v>2</v>
      </c>
      <c r="M361" t="s">
        <v>4540</v>
      </c>
      <c r="N361" t="s">
        <v>4880</v>
      </c>
      <c r="O361">
        <v>38000</v>
      </c>
      <c r="P361" t="s">
        <v>5062</v>
      </c>
      <c r="Q361" t="s">
        <v>5059</v>
      </c>
      <c r="R361">
        <v>10</v>
      </c>
    </row>
    <row r="362" spans="1:18" hidden="1" x14ac:dyDescent="0.3">
      <c r="A362" s="7" t="s">
        <v>4844</v>
      </c>
      <c r="B362" t="s">
        <v>1</v>
      </c>
      <c r="C362">
        <v>32.72</v>
      </c>
      <c r="D362" t="s">
        <v>829</v>
      </c>
      <c r="E362" t="s">
        <v>141</v>
      </c>
      <c r="F362" t="s">
        <v>2410</v>
      </c>
      <c r="G362" t="s">
        <v>493</v>
      </c>
      <c r="H362" t="s">
        <v>5332</v>
      </c>
      <c r="I362" t="s">
        <v>5325</v>
      </c>
      <c r="J362">
        <v>2</v>
      </c>
      <c r="K362">
        <v>1</v>
      </c>
      <c r="L362">
        <v>1</v>
      </c>
      <c r="M362" t="s">
        <v>2410</v>
      </c>
      <c r="N362" t="s">
        <v>4878</v>
      </c>
      <c r="O362">
        <v>20000</v>
      </c>
      <c r="P362" t="s">
        <v>5126</v>
      </c>
      <c r="Q362" t="s">
        <v>5059</v>
      </c>
      <c r="R362">
        <v>20</v>
      </c>
    </row>
    <row r="363" spans="1:18" hidden="1" x14ac:dyDescent="0.3">
      <c r="A363" s="7" t="s">
        <v>1229</v>
      </c>
      <c r="B363" t="s">
        <v>1</v>
      </c>
      <c r="C363">
        <v>43.73</v>
      </c>
      <c r="D363" t="s">
        <v>295</v>
      </c>
      <c r="E363" t="s">
        <v>607</v>
      </c>
      <c r="F363" t="s">
        <v>171</v>
      </c>
      <c r="G363" t="s">
        <v>26</v>
      </c>
      <c r="H363" t="s">
        <v>5334</v>
      </c>
      <c r="I363" t="s">
        <v>5326</v>
      </c>
      <c r="J363">
        <v>3</v>
      </c>
      <c r="K363">
        <v>2</v>
      </c>
      <c r="L363">
        <v>2</v>
      </c>
      <c r="M363" t="s">
        <v>171</v>
      </c>
      <c r="N363" t="s">
        <v>5063</v>
      </c>
      <c r="O363">
        <v>32000</v>
      </c>
      <c r="P363" t="s">
        <v>5062</v>
      </c>
      <c r="Q363" t="s">
        <v>5059</v>
      </c>
      <c r="R363">
        <v>10</v>
      </c>
    </row>
    <row r="364" spans="1:18" hidden="1" x14ac:dyDescent="0.3">
      <c r="A364" s="7" t="s">
        <v>4847</v>
      </c>
      <c r="B364" t="s">
        <v>1</v>
      </c>
      <c r="C364">
        <v>29.65</v>
      </c>
      <c r="D364" t="s">
        <v>220</v>
      </c>
      <c r="E364" t="s">
        <v>702</v>
      </c>
      <c r="F364" t="s">
        <v>2961</v>
      </c>
      <c r="G364" t="s">
        <v>228</v>
      </c>
      <c r="H364" t="s">
        <v>5322</v>
      </c>
      <c r="I364" t="s">
        <v>5335</v>
      </c>
      <c r="J364">
        <v>4</v>
      </c>
      <c r="K364">
        <v>2</v>
      </c>
      <c r="L364">
        <v>1</v>
      </c>
      <c r="M364" t="s">
        <v>2961</v>
      </c>
      <c r="N364" t="s">
        <v>4880</v>
      </c>
      <c r="O364">
        <v>35000</v>
      </c>
      <c r="P364" t="s">
        <v>5062</v>
      </c>
      <c r="Q364" t="s">
        <v>5061</v>
      </c>
      <c r="R364">
        <v>10</v>
      </c>
    </row>
    <row r="365" spans="1:18" hidden="1" x14ac:dyDescent="0.3">
      <c r="A365" s="7" t="s">
        <v>4016</v>
      </c>
      <c r="B365" t="s">
        <v>1</v>
      </c>
      <c r="C365">
        <v>42.28</v>
      </c>
      <c r="D365" t="s">
        <v>652</v>
      </c>
      <c r="E365" t="s">
        <v>53</v>
      </c>
      <c r="F365" t="s">
        <v>4017</v>
      </c>
      <c r="G365" t="s">
        <v>18</v>
      </c>
      <c r="H365" t="s">
        <v>5328</v>
      </c>
      <c r="I365" t="s">
        <v>5324</v>
      </c>
      <c r="J365">
        <v>3</v>
      </c>
      <c r="K365">
        <v>2</v>
      </c>
      <c r="L365">
        <v>2</v>
      </c>
      <c r="M365" t="s">
        <v>4017</v>
      </c>
      <c r="N365" t="s">
        <v>5123</v>
      </c>
      <c r="O365">
        <v>22000</v>
      </c>
      <c r="P365" t="s">
        <v>5124</v>
      </c>
      <c r="Q365" t="s">
        <v>5059</v>
      </c>
      <c r="R365">
        <v>20</v>
      </c>
    </row>
    <row r="366" spans="1:18" hidden="1" x14ac:dyDescent="0.3">
      <c r="A366" s="7" t="s">
        <v>4934</v>
      </c>
      <c r="B366" t="s">
        <v>1</v>
      </c>
      <c r="C366">
        <v>32.93</v>
      </c>
      <c r="D366" t="s">
        <v>445</v>
      </c>
      <c r="E366" t="s">
        <v>51</v>
      </c>
      <c r="F366" t="s">
        <v>4935</v>
      </c>
      <c r="G366" t="s">
        <v>18</v>
      </c>
      <c r="H366" t="s">
        <v>5334</v>
      </c>
      <c r="I366" t="s">
        <v>5335</v>
      </c>
      <c r="J366">
        <v>2</v>
      </c>
      <c r="K366">
        <v>2</v>
      </c>
      <c r="L366">
        <v>2</v>
      </c>
      <c r="M366" t="s">
        <v>4935</v>
      </c>
      <c r="N366" t="s">
        <v>5123</v>
      </c>
      <c r="O366">
        <v>22000</v>
      </c>
      <c r="P366" t="s">
        <v>5124</v>
      </c>
      <c r="Q366" t="s">
        <v>5059</v>
      </c>
      <c r="R366">
        <v>10</v>
      </c>
    </row>
    <row r="367" spans="1:18" hidden="1" x14ac:dyDescent="0.3">
      <c r="A367" s="7" t="s">
        <v>830</v>
      </c>
      <c r="B367" t="s">
        <v>1</v>
      </c>
      <c r="C367">
        <v>29.95</v>
      </c>
      <c r="D367" t="s">
        <v>541</v>
      </c>
      <c r="E367" t="s">
        <v>537</v>
      </c>
      <c r="F367" t="s">
        <v>831</v>
      </c>
      <c r="G367" t="s">
        <v>26</v>
      </c>
      <c r="H367" t="s">
        <v>5326</v>
      </c>
      <c r="I367" t="s">
        <v>5348</v>
      </c>
      <c r="J367">
        <v>3</v>
      </c>
      <c r="K367">
        <v>2</v>
      </c>
      <c r="L367">
        <v>5</v>
      </c>
      <c r="M367" t="s">
        <v>831</v>
      </c>
      <c r="N367" t="s">
        <v>5063</v>
      </c>
      <c r="O367">
        <v>32000</v>
      </c>
      <c r="P367" t="s">
        <v>5062</v>
      </c>
      <c r="Q367" t="s">
        <v>5061</v>
      </c>
      <c r="R367">
        <v>10</v>
      </c>
    </row>
    <row r="368" spans="1:18" hidden="1" x14ac:dyDescent="0.3">
      <c r="A368" s="7" t="s">
        <v>3103</v>
      </c>
      <c r="B368" t="s">
        <v>1</v>
      </c>
      <c r="C368">
        <v>35.94</v>
      </c>
      <c r="D368" t="s">
        <v>78</v>
      </c>
      <c r="E368" t="s">
        <v>512</v>
      </c>
      <c r="F368" t="s">
        <v>3104</v>
      </c>
      <c r="G368" t="s">
        <v>228</v>
      </c>
      <c r="H368" t="s">
        <v>5335</v>
      </c>
      <c r="I368" t="s">
        <v>5327</v>
      </c>
      <c r="J368">
        <v>4</v>
      </c>
      <c r="K368">
        <v>2</v>
      </c>
      <c r="L368">
        <v>2</v>
      </c>
      <c r="M368" t="s">
        <v>3104</v>
      </c>
      <c r="N368" t="s">
        <v>4880</v>
      </c>
      <c r="O368">
        <v>35000</v>
      </c>
      <c r="P368" t="s">
        <v>5062</v>
      </c>
      <c r="Q368" t="s">
        <v>5059</v>
      </c>
      <c r="R368">
        <v>10</v>
      </c>
    </row>
    <row r="369" spans="1:18" hidden="1" x14ac:dyDescent="0.3">
      <c r="A369" s="7" t="s">
        <v>4851</v>
      </c>
      <c r="B369" t="s">
        <v>1</v>
      </c>
      <c r="C369">
        <v>20.62</v>
      </c>
      <c r="D369" t="s">
        <v>267</v>
      </c>
      <c r="E369" t="s">
        <v>61</v>
      </c>
      <c r="F369" t="s">
        <v>4027</v>
      </c>
      <c r="G369" t="s">
        <v>331</v>
      </c>
      <c r="H369" t="s">
        <v>5345</v>
      </c>
      <c r="I369" t="s">
        <v>5347</v>
      </c>
      <c r="J369">
        <v>2</v>
      </c>
      <c r="K369">
        <v>2</v>
      </c>
      <c r="L369">
        <v>1</v>
      </c>
      <c r="M369" t="s">
        <v>4027</v>
      </c>
      <c r="N369" t="s">
        <v>5125</v>
      </c>
      <c r="O369">
        <v>15000</v>
      </c>
      <c r="P369" t="s">
        <v>5126</v>
      </c>
      <c r="Q369" t="s">
        <v>5061</v>
      </c>
      <c r="R369">
        <v>30</v>
      </c>
    </row>
    <row r="370" spans="1:18" hidden="1" x14ac:dyDescent="0.3">
      <c r="A370" s="7" t="s">
        <v>1021</v>
      </c>
      <c r="B370" t="s">
        <v>1</v>
      </c>
      <c r="C370">
        <v>20.059999999999999</v>
      </c>
      <c r="D370" t="s">
        <v>65</v>
      </c>
      <c r="E370" t="s">
        <v>56</v>
      </c>
      <c r="F370" t="s">
        <v>364</v>
      </c>
      <c r="G370" t="s">
        <v>26</v>
      </c>
      <c r="H370" t="s">
        <v>5335</v>
      </c>
      <c r="I370" t="s">
        <v>5335</v>
      </c>
      <c r="J370">
        <v>1</v>
      </c>
      <c r="K370">
        <v>1</v>
      </c>
      <c r="L370">
        <v>1</v>
      </c>
      <c r="M370" t="s">
        <v>364</v>
      </c>
      <c r="N370" t="s">
        <v>5063</v>
      </c>
      <c r="O370">
        <v>32000</v>
      </c>
      <c r="P370" t="s">
        <v>5062</v>
      </c>
      <c r="Q370" t="s">
        <v>5061</v>
      </c>
      <c r="R370">
        <v>10</v>
      </c>
    </row>
    <row r="371" spans="1:18" hidden="1" x14ac:dyDescent="0.3">
      <c r="A371" s="7" t="s">
        <v>2967</v>
      </c>
      <c r="B371" t="s">
        <v>1</v>
      </c>
      <c r="C371">
        <v>37.51</v>
      </c>
      <c r="D371" t="s">
        <v>63</v>
      </c>
      <c r="E371" t="s">
        <v>53</v>
      </c>
      <c r="F371" t="s">
        <v>2968</v>
      </c>
      <c r="G371" t="s">
        <v>214</v>
      </c>
      <c r="H371" t="s">
        <v>5326</v>
      </c>
      <c r="I371" t="s">
        <v>5326</v>
      </c>
      <c r="J371">
        <v>3</v>
      </c>
      <c r="K371">
        <v>2</v>
      </c>
      <c r="L371">
        <v>2</v>
      </c>
      <c r="M371" t="s">
        <v>2968</v>
      </c>
      <c r="N371" t="s">
        <v>4881</v>
      </c>
      <c r="O371">
        <v>18000</v>
      </c>
      <c r="P371" t="s">
        <v>5062</v>
      </c>
      <c r="Q371" t="s">
        <v>5059</v>
      </c>
      <c r="R371">
        <v>10</v>
      </c>
    </row>
    <row r="372" spans="1:18" hidden="1" x14ac:dyDescent="0.3">
      <c r="A372" s="7" t="s">
        <v>4854</v>
      </c>
      <c r="B372" t="s">
        <v>1</v>
      </c>
      <c r="C372">
        <v>6</v>
      </c>
      <c r="D372" t="s">
        <v>64</v>
      </c>
      <c r="E372" t="s">
        <v>59</v>
      </c>
      <c r="F372" t="s">
        <v>712</v>
      </c>
      <c r="G372" t="s">
        <v>331</v>
      </c>
      <c r="H372" t="s">
        <v>5346</v>
      </c>
      <c r="I372" t="s">
        <v>5335</v>
      </c>
      <c r="J372">
        <v>1</v>
      </c>
      <c r="K372" t="s">
        <v>5501</v>
      </c>
      <c r="L372">
        <v>1</v>
      </c>
      <c r="M372" t="s">
        <v>712</v>
      </c>
      <c r="N372" t="s">
        <v>5063</v>
      </c>
      <c r="O372">
        <v>15000</v>
      </c>
      <c r="P372" t="s">
        <v>5062</v>
      </c>
      <c r="Q372" t="s">
        <v>5060</v>
      </c>
      <c r="R372">
        <v>10</v>
      </c>
    </row>
    <row r="373" spans="1:18" hidden="1" x14ac:dyDescent="0.3">
      <c r="A373" s="7" t="s">
        <v>4855</v>
      </c>
      <c r="B373" t="s">
        <v>1</v>
      </c>
      <c r="C373">
        <v>28.17</v>
      </c>
      <c r="D373" t="s">
        <v>60</v>
      </c>
      <c r="E373" t="s">
        <v>187</v>
      </c>
      <c r="F373" t="s">
        <v>2818</v>
      </c>
      <c r="G373" t="s">
        <v>1639</v>
      </c>
      <c r="H373" t="s">
        <v>5335</v>
      </c>
      <c r="I373" t="s">
        <v>5326</v>
      </c>
      <c r="J373">
        <v>3</v>
      </c>
      <c r="K373">
        <v>2</v>
      </c>
      <c r="L373">
        <v>1</v>
      </c>
      <c r="M373" t="s">
        <v>2818</v>
      </c>
      <c r="N373" t="s">
        <v>4880</v>
      </c>
      <c r="O373">
        <v>26500</v>
      </c>
      <c r="P373" t="s">
        <v>5062</v>
      </c>
      <c r="Q373" t="s">
        <v>5061</v>
      </c>
      <c r="R373">
        <v>10</v>
      </c>
    </row>
    <row r="374" spans="1:18" hidden="1" x14ac:dyDescent="0.3">
      <c r="A374" s="7" t="s">
        <v>1074</v>
      </c>
      <c r="B374" t="s">
        <v>1</v>
      </c>
      <c r="C374">
        <v>25.73</v>
      </c>
      <c r="D374" t="s">
        <v>65</v>
      </c>
      <c r="E374" t="s">
        <v>537</v>
      </c>
      <c r="F374" t="s">
        <v>1075</v>
      </c>
      <c r="G374" t="s">
        <v>26</v>
      </c>
      <c r="H374" t="s">
        <v>5335</v>
      </c>
      <c r="I374" t="s">
        <v>5335</v>
      </c>
      <c r="J374">
        <v>3</v>
      </c>
      <c r="K374">
        <v>2</v>
      </c>
      <c r="L374">
        <v>5</v>
      </c>
      <c r="M374" t="s">
        <v>1075</v>
      </c>
      <c r="N374" t="s">
        <v>5063</v>
      </c>
      <c r="O374">
        <v>32000</v>
      </c>
      <c r="P374" t="s">
        <v>5062</v>
      </c>
      <c r="Q374" t="s">
        <v>5061</v>
      </c>
      <c r="R374">
        <v>10</v>
      </c>
    </row>
    <row r="375" spans="1:18" hidden="1" x14ac:dyDescent="0.3">
      <c r="A375" s="7" t="s">
        <v>4857</v>
      </c>
      <c r="B375" t="s">
        <v>1</v>
      </c>
      <c r="C375">
        <v>43.82</v>
      </c>
      <c r="D375" t="s">
        <v>317</v>
      </c>
      <c r="E375" t="s">
        <v>187</v>
      </c>
      <c r="F375" t="s">
        <v>1641</v>
      </c>
      <c r="G375" t="s">
        <v>26</v>
      </c>
      <c r="H375" t="s">
        <v>5348</v>
      </c>
      <c r="I375" t="s">
        <v>5343</v>
      </c>
      <c r="J375">
        <v>3</v>
      </c>
      <c r="K375">
        <v>2</v>
      </c>
      <c r="L375">
        <v>1</v>
      </c>
      <c r="M375" t="s">
        <v>1641</v>
      </c>
      <c r="N375" t="s">
        <v>4877</v>
      </c>
      <c r="O375">
        <v>32000</v>
      </c>
      <c r="P375" t="s">
        <v>5062</v>
      </c>
      <c r="Q375" t="s">
        <v>5059</v>
      </c>
      <c r="R375">
        <v>20</v>
      </c>
    </row>
    <row r="376" spans="1:18" hidden="1" x14ac:dyDescent="0.3">
      <c r="A376" s="7" t="s">
        <v>4858</v>
      </c>
      <c r="B376" t="s">
        <v>1</v>
      </c>
      <c r="C376">
        <v>5</v>
      </c>
      <c r="D376" t="s">
        <v>220</v>
      </c>
      <c r="E376" t="s">
        <v>59</v>
      </c>
      <c r="F376" t="s">
        <v>2591</v>
      </c>
      <c r="G376" t="s">
        <v>967</v>
      </c>
      <c r="H376" t="s">
        <v>5322</v>
      </c>
      <c r="I376" t="s">
        <v>5335</v>
      </c>
      <c r="J376">
        <v>1</v>
      </c>
      <c r="K376" t="s">
        <v>5501</v>
      </c>
      <c r="L376">
        <v>1</v>
      </c>
      <c r="M376" t="s">
        <v>2591</v>
      </c>
      <c r="N376" t="s">
        <v>4880</v>
      </c>
      <c r="O376">
        <v>10000</v>
      </c>
      <c r="P376" t="s">
        <v>5062</v>
      </c>
      <c r="Q376" t="s">
        <v>5060</v>
      </c>
      <c r="R376">
        <v>10</v>
      </c>
    </row>
    <row r="377" spans="1:18" hidden="1" x14ac:dyDescent="0.3">
      <c r="A377" s="7" t="s">
        <v>4859</v>
      </c>
      <c r="B377" t="s">
        <v>1</v>
      </c>
      <c r="C377">
        <v>5</v>
      </c>
      <c r="D377" t="s">
        <v>220</v>
      </c>
      <c r="E377" t="s">
        <v>59</v>
      </c>
      <c r="F377" t="s">
        <v>2591</v>
      </c>
      <c r="G377" t="s">
        <v>967</v>
      </c>
      <c r="H377" t="s">
        <v>5322</v>
      </c>
      <c r="I377" t="s">
        <v>5335</v>
      </c>
      <c r="J377">
        <v>1</v>
      </c>
      <c r="K377" t="s">
        <v>5501</v>
      </c>
      <c r="L377">
        <v>1</v>
      </c>
      <c r="M377" t="s">
        <v>2591</v>
      </c>
      <c r="N377" t="s">
        <v>4880</v>
      </c>
      <c r="O377">
        <v>10000</v>
      </c>
      <c r="P377" t="s">
        <v>5062</v>
      </c>
      <c r="Q377" t="s">
        <v>5060</v>
      </c>
      <c r="R377">
        <v>10</v>
      </c>
    </row>
    <row r="378" spans="1:18" hidden="1" x14ac:dyDescent="0.3">
      <c r="A378" s="7" t="s">
        <v>2772</v>
      </c>
      <c r="B378" t="s">
        <v>1</v>
      </c>
      <c r="C378">
        <v>13.85</v>
      </c>
      <c r="D378" t="s">
        <v>2128</v>
      </c>
      <c r="E378" t="s">
        <v>56</v>
      </c>
      <c r="F378" t="s">
        <v>2129</v>
      </c>
      <c r="G378" t="s">
        <v>331</v>
      </c>
      <c r="H378" t="s">
        <v>5323</v>
      </c>
      <c r="I378" t="s">
        <v>5341</v>
      </c>
      <c r="J378">
        <v>1</v>
      </c>
      <c r="K378">
        <v>1</v>
      </c>
      <c r="L378">
        <v>1</v>
      </c>
      <c r="M378" t="s">
        <v>2129</v>
      </c>
      <c r="N378" t="s">
        <v>4880</v>
      </c>
      <c r="O378">
        <v>15000</v>
      </c>
      <c r="P378" t="s">
        <v>5062</v>
      </c>
      <c r="Q378" t="s">
        <v>5060</v>
      </c>
      <c r="R378">
        <v>20</v>
      </c>
    </row>
    <row r="379" spans="1:18" hidden="1" x14ac:dyDescent="0.3">
      <c r="A379" s="7" t="s">
        <v>1091</v>
      </c>
      <c r="B379" t="s">
        <v>1</v>
      </c>
      <c r="C379">
        <v>9.8699999999999992</v>
      </c>
      <c r="D379" t="s">
        <v>556</v>
      </c>
      <c r="E379" t="s">
        <v>56</v>
      </c>
      <c r="F379" t="s">
        <v>1092</v>
      </c>
      <c r="G379" t="s">
        <v>26</v>
      </c>
      <c r="H379" t="s">
        <v>5334</v>
      </c>
      <c r="I379" t="s">
        <v>5338</v>
      </c>
      <c r="J379">
        <v>1</v>
      </c>
      <c r="K379">
        <v>1</v>
      </c>
      <c r="L379">
        <v>1</v>
      </c>
      <c r="M379" t="s">
        <v>1092</v>
      </c>
      <c r="N379" t="s">
        <v>5063</v>
      </c>
      <c r="O379">
        <v>32000</v>
      </c>
      <c r="P379" t="s">
        <v>5062</v>
      </c>
      <c r="Q379" t="s">
        <v>5060</v>
      </c>
      <c r="R379">
        <v>10</v>
      </c>
    </row>
    <row r="380" spans="1:18" hidden="1" x14ac:dyDescent="0.3">
      <c r="A380" s="7" t="s">
        <v>4916</v>
      </c>
      <c r="B380" t="s">
        <v>1</v>
      </c>
      <c r="C380">
        <v>35.72</v>
      </c>
      <c r="D380" t="s">
        <v>2010</v>
      </c>
      <c r="E380" t="s">
        <v>51</v>
      </c>
      <c r="F380" t="s">
        <v>2011</v>
      </c>
      <c r="G380" t="s">
        <v>12</v>
      </c>
      <c r="H380" t="s">
        <v>5322</v>
      </c>
      <c r="I380" t="s">
        <v>5331</v>
      </c>
      <c r="J380">
        <v>2</v>
      </c>
      <c r="K380">
        <v>2</v>
      </c>
      <c r="L380">
        <v>2</v>
      </c>
      <c r="M380" t="s">
        <v>2011</v>
      </c>
      <c r="N380" t="s">
        <v>4878</v>
      </c>
      <c r="O380">
        <v>31000</v>
      </c>
      <c r="P380" t="s">
        <v>5126</v>
      </c>
      <c r="Q380" t="s">
        <v>5059</v>
      </c>
      <c r="R380">
        <v>30</v>
      </c>
    </row>
    <row r="381" spans="1:18" hidden="1" x14ac:dyDescent="0.3">
      <c r="A381" s="7" t="s">
        <v>4860</v>
      </c>
      <c r="B381" t="s">
        <v>1</v>
      </c>
      <c r="C381">
        <v>31.54</v>
      </c>
      <c r="D381" t="s">
        <v>1474</v>
      </c>
      <c r="E381" t="s">
        <v>61</v>
      </c>
      <c r="F381" t="s">
        <v>1536</v>
      </c>
      <c r="G381" t="s">
        <v>1099</v>
      </c>
      <c r="H381" t="s">
        <v>5330</v>
      </c>
      <c r="I381" t="s">
        <v>5333</v>
      </c>
      <c r="J381">
        <v>2</v>
      </c>
      <c r="K381">
        <v>2</v>
      </c>
      <c r="L381">
        <v>1</v>
      </c>
      <c r="M381" t="s">
        <v>1536</v>
      </c>
      <c r="N381" t="s">
        <v>4881</v>
      </c>
      <c r="O381">
        <v>33800</v>
      </c>
      <c r="P381" t="s">
        <v>5062</v>
      </c>
      <c r="Q381" t="s">
        <v>5059</v>
      </c>
      <c r="R381">
        <v>30</v>
      </c>
    </row>
    <row r="382" spans="1:18" hidden="1" x14ac:dyDescent="0.3">
      <c r="A382" s="7" t="s">
        <v>4986</v>
      </c>
      <c r="B382" t="s">
        <v>1</v>
      </c>
      <c r="C382">
        <v>41.83</v>
      </c>
      <c r="D382" t="s">
        <v>432</v>
      </c>
      <c r="E382" t="s">
        <v>53</v>
      </c>
      <c r="F382" t="s">
        <v>1968</v>
      </c>
      <c r="G382" t="s">
        <v>18</v>
      </c>
      <c r="H382" t="s">
        <v>5323</v>
      </c>
      <c r="I382" t="s">
        <v>5324</v>
      </c>
      <c r="J382">
        <v>3</v>
      </c>
      <c r="K382">
        <v>2</v>
      </c>
      <c r="L382">
        <v>2</v>
      </c>
      <c r="M382" t="s">
        <v>1968</v>
      </c>
      <c r="N382" t="s">
        <v>5123</v>
      </c>
      <c r="O382">
        <v>22000</v>
      </c>
      <c r="P382" t="s">
        <v>5124</v>
      </c>
      <c r="Q382" t="s">
        <v>5059</v>
      </c>
      <c r="R382">
        <v>20</v>
      </c>
    </row>
    <row r="383" spans="1:18" hidden="1" x14ac:dyDescent="0.3">
      <c r="A383" s="7" t="s">
        <v>1095</v>
      </c>
      <c r="B383" t="s">
        <v>1</v>
      </c>
      <c r="C383">
        <v>23.28</v>
      </c>
      <c r="D383" t="s">
        <v>220</v>
      </c>
      <c r="E383" t="s">
        <v>781</v>
      </c>
      <c r="F383" t="s">
        <v>274</v>
      </c>
      <c r="G383" t="s">
        <v>26</v>
      </c>
      <c r="H383" t="s">
        <v>5322</v>
      </c>
      <c r="I383" t="s">
        <v>5335</v>
      </c>
      <c r="J383">
        <v>3</v>
      </c>
      <c r="K383">
        <v>2</v>
      </c>
      <c r="L383">
        <v>1</v>
      </c>
      <c r="M383" t="s">
        <v>274</v>
      </c>
      <c r="N383" t="s">
        <v>5063</v>
      </c>
      <c r="O383">
        <v>32000</v>
      </c>
      <c r="P383" t="s">
        <v>5062</v>
      </c>
      <c r="Q383" t="s">
        <v>5061</v>
      </c>
      <c r="R383">
        <v>10</v>
      </c>
    </row>
    <row r="384" spans="1:18" hidden="1" x14ac:dyDescent="0.3">
      <c r="A384" s="7" t="s">
        <v>1659</v>
      </c>
      <c r="B384" t="s">
        <v>1</v>
      </c>
      <c r="C384">
        <v>27.35</v>
      </c>
      <c r="D384" t="s">
        <v>798</v>
      </c>
      <c r="E384" t="s">
        <v>61</v>
      </c>
      <c r="F384" t="s">
        <v>1660</v>
      </c>
      <c r="G384" t="s">
        <v>1661</v>
      </c>
      <c r="H384" t="s">
        <v>5334</v>
      </c>
      <c r="I384" t="s">
        <v>5325</v>
      </c>
      <c r="J384">
        <v>2</v>
      </c>
      <c r="K384">
        <v>2</v>
      </c>
      <c r="L384">
        <v>1</v>
      </c>
      <c r="M384" t="s">
        <v>1660</v>
      </c>
      <c r="N384" t="s">
        <v>4880</v>
      </c>
      <c r="O384">
        <v>27500</v>
      </c>
      <c r="P384" t="s">
        <v>5062</v>
      </c>
      <c r="Q384" t="s">
        <v>5061</v>
      </c>
      <c r="R384">
        <v>20</v>
      </c>
    </row>
    <row r="385" spans="1:18" hidden="1" x14ac:dyDescent="0.3">
      <c r="A385" s="7" t="s">
        <v>2137</v>
      </c>
      <c r="B385" t="s">
        <v>1</v>
      </c>
      <c r="C385">
        <v>69.599999999999994</v>
      </c>
      <c r="D385" t="s">
        <v>4863</v>
      </c>
      <c r="E385" t="s">
        <v>2138</v>
      </c>
      <c r="F385" t="s">
        <v>2139</v>
      </c>
      <c r="G385" t="s">
        <v>722</v>
      </c>
      <c r="H385" t="s">
        <v>5511</v>
      </c>
      <c r="I385" t="s">
        <v>5355</v>
      </c>
      <c r="J385">
        <v>4</v>
      </c>
      <c r="K385">
        <v>2</v>
      </c>
      <c r="L385">
        <v>2</v>
      </c>
      <c r="M385" t="s">
        <v>2139</v>
      </c>
      <c r="N385" t="s">
        <v>4881</v>
      </c>
      <c r="O385">
        <v>34000</v>
      </c>
      <c r="P385" t="s">
        <v>5062</v>
      </c>
      <c r="Q385" t="s">
        <v>5059</v>
      </c>
      <c r="R385">
        <v>30</v>
      </c>
    </row>
    <row r="386" spans="1:18" hidden="1" x14ac:dyDescent="0.3">
      <c r="A386" s="7" t="s">
        <v>3289</v>
      </c>
      <c r="B386" t="s">
        <v>1</v>
      </c>
      <c r="C386">
        <v>2.2000000000000002</v>
      </c>
      <c r="D386" t="s">
        <v>220</v>
      </c>
      <c r="E386" t="s">
        <v>547</v>
      </c>
      <c r="F386" t="s">
        <v>2715</v>
      </c>
      <c r="G386" t="s">
        <v>36</v>
      </c>
      <c r="H386" t="s">
        <v>5322</v>
      </c>
      <c r="I386" t="s">
        <v>5335</v>
      </c>
      <c r="J386">
        <v>1</v>
      </c>
      <c r="K386" t="s">
        <v>5501</v>
      </c>
      <c r="L386" t="s">
        <v>5501</v>
      </c>
      <c r="M386" t="s">
        <v>2715</v>
      </c>
      <c r="N386" t="s">
        <v>4880</v>
      </c>
      <c r="O386">
        <v>7500</v>
      </c>
      <c r="P386" t="s">
        <v>5062</v>
      </c>
      <c r="Q386" t="s">
        <v>5060</v>
      </c>
      <c r="R386">
        <v>10</v>
      </c>
    </row>
    <row r="387" spans="1:18" hidden="1" x14ac:dyDescent="0.3">
      <c r="A387" s="7" t="s">
        <v>2714</v>
      </c>
      <c r="B387" t="s">
        <v>1</v>
      </c>
      <c r="C387">
        <v>2.2000000000000002</v>
      </c>
      <c r="D387" t="s">
        <v>220</v>
      </c>
      <c r="E387" t="s">
        <v>547</v>
      </c>
      <c r="F387" t="s">
        <v>2715</v>
      </c>
      <c r="G387" t="s">
        <v>36</v>
      </c>
      <c r="H387" t="s">
        <v>5322</v>
      </c>
      <c r="I387" t="s">
        <v>5335</v>
      </c>
      <c r="J387">
        <v>1</v>
      </c>
      <c r="K387" t="s">
        <v>5501</v>
      </c>
      <c r="L387" t="s">
        <v>5501</v>
      </c>
      <c r="M387" t="s">
        <v>2715</v>
      </c>
      <c r="N387" t="s">
        <v>4880</v>
      </c>
      <c r="O387">
        <v>7500</v>
      </c>
      <c r="P387" t="s">
        <v>5062</v>
      </c>
      <c r="Q387" t="s">
        <v>5060</v>
      </c>
      <c r="R387">
        <v>10</v>
      </c>
    </row>
    <row r="388" spans="1:18" hidden="1" x14ac:dyDescent="0.3">
      <c r="A388" s="7" t="s">
        <v>1102</v>
      </c>
      <c r="B388" t="s">
        <v>1</v>
      </c>
      <c r="C388">
        <v>31.37</v>
      </c>
      <c r="D388" t="s">
        <v>63</v>
      </c>
      <c r="E388" t="s">
        <v>53</v>
      </c>
      <c r="F388" t="s">
        <v>219</v>
      </c>
      <c r="G388" t="s">
        <v>26</v>
      </c>
      <c r="H388" t="s">
        <v>5326</v>
      </c>
      <c r="I388" t="s">
        <v>5326</v>
      </c>
      <c r="J388">
        <v>3</v>
      </c>
      <c r="K388">
        <v>2</v>
      </c>
      <c r="L388">
        <v>2</v>
      </c>
      <c r="M388" t="s">
        <v>219</v>
      </c>
      <c r="N388" t="s">
        <v>5063</v>
      </c>
      <c r="O388">
        <v>32000</v>
      </c>
      <c r="P388" t="s">
        <v>5062</v>
      </c>
      <c r="Q388" t="s">
        <v>5059</v>
      </c>
      <c r="R388">
        <v>10</v>
      </c>
    </row>
    <row r="389" spans="1:18" hidden="1" x14ac:dyDescent="0.3">
      <c r="A389" s="7" t="s">
        <v>3023</v>
      </c>
      <c r="B389" t="s">
        <v>1</v>
      </c>
      <c r="C389">
        <v>53.73</v>
      </c>
      <c r="D389" t="s">
        <v>623</v>
      </c>
      <c r="E389" t="s">
        <v>51</v>
      </c>
      <c r="F389" t="s">
        <v>3024</v>
      </c>
      <c r="G389" t="s">
        <v>29</v>
      </c>
      <c r="H389" t="s">
        <v>5351</v>
      </c>
      <c r="I389" t="s">
        <v>5343</v>
      </c>
      <c r="J389">
        <v>2</v>
      </c>
      <c r="K389">
        <v>2</v>
      </c>
      <c r="L389">
        <v>2</v>
      </c>
      <c r="M389" t="s">
        <v>3024</v>
      </c>
      <c r="N389" t="s">
        <v>5125</v>
      </c>
      <c r="O389">
        <v>25000</v>
      </c>
      <c r="P389" t="s">
        <v>5126</v>
      </c>
      <c r="Q389" t="s">
        <v>5059</v>
      </c>
      <c r="R389">
        <v>20</v>
      </c>
    </row>
    <row r="390" spans="1:18" hidden="1" x14ac:dyDescent="0.3">
      <c r="A390" s="7" t="s">
        <v>3025</v>
      </c>
      <c r="B390" t="s">
        <v>1</v>
      </c>
      <c r="C390">
        <v>53.73</v>
      </c>
      <c r="D390" t="s">
        <v>440</v>
      </c>
      <c r="E390" t="s">
        <v>51</v>
      </c>
      <c r="F390" t="s">
        <v>3024</v>
      </c>
      <c r="G390" t="s">
        <v>29</v>
      </c>
      <c r="H390" t="s">
        <v>5341</v>
      </c>
      <c r="I390" t="s">
        <v>5343</v>
      </c>
      <c r="J390">
        <v>2</v>
      </c>
      <c r="K390">
        <v>2</v>
      </c>
      <c r="L390">
        <v>2</v>
      </c>
      <c r="M390" t="s">
        <v>3024</v>
      </c>
      <c r="N390" t="s">
        <v>5125</v>
      </c>
      <c r="O390">
        <v>25000</v>
      </c>
      <c r="P390" t="s">
        <v>5126</v>
      </c>
      <c r="Q390" t="s">
        <v>5059</v>
      </c>
      <c r="R390">
        <v>20</v>
      </c>
    </row>
    <row r="391" spans="1:18" hidden="1" x14ac:dyDescent="0.3">
      <c r="A391" s="7" t="s">
        <v>4678</v>
      </c>
      <c r="B391" t="s">
        <v>1</v>
      </c>
      <c r="C391">
        <v>28.28</v>
      </c>
      <c r="D391" t="s">
        <v>829</v>
      </c>
      <c r="E391" t="s">
        <v>141</v>
      </c>
      <c r="F391" t="s">
        <v>2255</v>
      </c>
      <c r="G391" t="s">
        <v>87</v>
      </c>
      <c r="H391" t="s">
        <v>5332</v>
      </c>
      <c r="I391" t="s">
        <v>5325</v>
      </c>
      <c r="J391">
        <v>2</v>
      </c>
      <c r="K391">
        <v>1</v>
      </c>
      <c r="L391">
        <v>1</v>
      </c>
      <c r="M391" t="s">
        <v>2255</v>
      </c>
      <c r="N391" t="s">
        <v>5125</v>
      </c>
      <c r="O391">
        <v>24000</v>
      </c>
      <c r="P391" t="s">
        <v>5126</v>
      </c>
      <c r="Q391" t="s">
        <v>5061</v>
      </c>
      <c r="R391">
        <v>20</v>
      </c>
    </row>
    <row r="392" spans="1:18" hidden="1" x14ac:dyDescent="0.3">
      <c r="A392" s="7" t="s">
        <v>505</v>
      </c>
      <c r="B392" t="s">
        <v>1</v>
      </c>
      <c r="C392">
        <v>19.04</v>
      </c>
      <c r="D392" t="s">
        <v>166</v>
      </c>
      <c r="E392" t="s">
        <v>187</v>
      </c>
      <c r="F392" t="s">
        <v>506</v>
      </c>
      <c r="G392" t="s">
        <v>507</v>
      </c>
      <c r="H392" t="s">
        <v>5338</v>
      </c>
      <c r="I392" t="s">
        <v>5323</v>
      </c>
      <c r="J392">
        <v>3</v>
      </c>
      <c r="K392">
        <v>2</v>
      </c>
      <c r="L392">
        <v>1</v>
      </c>
      <c r="M392" t="s">
        <v>506</v>
      </c>
      <c r="N392" t="s">
        <v>5063</v>
      </c>
      <c r="O392">
        <v>32800</v>
      </c>
      <c r="P392" t="s">
        <v>5062</v>
      </c>
      <c r="Q392" t="s">
        <v>5061</v>
      </c>
      <c r="R392">
        <v>10</v>
      </c>
    </row>
    <row r="393" spans="1:18" hidden="1" x14ac:dyDescent="0.3">
      <c r="A393" s="7" t="s">
        <v>4665</v>
      </c>
      <c r="B393" t="s">
        <v>1</v>
      </c>
      <c r="C393">
        <v>90.42</v>
      </c>
      <c r="D393" t="s">
        <v>2625</v>
      </c>
      <c r="E393" t="s">
        <v>51</v>
      </c>
      <c r="F393" t="s">
        <v>4666</v>
      </c>
      <c r="G393" t="s">
        <v>250</v>
      </c>
      <c r="H393" t="s">
        <v>5327</v>
      </c>
      <c r="I393" t="s">
        <v>5342</v>
      </c>
      <c r="J393">
        <v>2</v>
      </c>
      <c r="K393">
        <v>2</v>
      </c>
      <c r="L393">
        <v>2</v>
      </c>
      <c r="M393" t="s">
        <v>5142</v>
      </c>
      <c r="N393" t="s">
        <v>4877</v>
      </c>
      <c r="O393">
        <v>75000</v>
      </c>
      <c r="P393" t="s">
        <v>5062</v>
      </c>
      <c r="Q393" t="s">
        <v>5059</v>
      </c>
      <c r="R393">
        <v>20</v>
      </c>
    </row>
    <row r="394" spans="1:18" hidden="1" x14ac:dyDescent="0.3">
      <c r="A394" s="7" t="s">
        <v>5041</v>
      </c>
      <c r="B394" t="s">
        <v>1</v>
      </c>
      <c r="C394">
        <v>23.78</v>
      </c>
      <c r="D394" t="s">
        <v>220</v>
      </c>
      <c r="E394" t="s">
        <v>187</v>
      </c>
      <c r="F394" t="s">
        <v>522</v>
      </c>
      <c r="G394" t="s">
        <v>434</v>
      </c>
      <c r="H394" t="s">
        <v>5322</v>
      </c>
      <c r="I394" t="s">
        <v>5335</v>
      </c>
      <c r="J394">
        <v>3</v>
      </c>
      <c r="K394">
        <v>2</v>
      </c>
      <c r="L394">
        <v>1</v>
      </c>
      <c r="M394" t="s">
        <v>522</v>
      </c>
      <c r="N394" t="s">
        <v>5063</v>
      </c>
      <c r="O394">
        <v>33000</v>
      </c>
      <c r="P394" t="s">
        <v>5062</v>
      </c>
      <c r="Q394" t="s">
        <v>5061</v>
      </c>
      <c r="R394">
        <v>10</v>
      </c>
    </row>
    <row r="395" spans="1:18" hidden="1" x14ac:dyDescent="0.3">
      <c r="A395" s="7" t="s">
        <v>4511</v>
      </c>
      <c r="B395" t="s">
        <v>1</v>
      </c>
      <c r="C395">
        <v>68.92</v>
      </c>
      <c r="D395" t="s">
        <v>137</v>
      </c>
      <c r="E395" t="s">
        <v>53</v>
      </c>
      <c r="F395" t="s">
        <v>4512</v>
      </c>
      <c r="G395" t="s">
        <v>23</v>
      </c>
      <c r="H395" t="s">
        <v>5324</v>
      </c>
      <c r="I395" t="s">
        <v>5332</v>
      </c>
      <c r="J395">
        <v>3</v>
      </c>
      <c r="K395">
        <v>2</v>
      </c>
      <c r="L395">
        <v>2</v>
      </c>
      <c r="M395" t="s">
        <v>4512</v>
      </c>
      <c r="N395" t="s">
        <v>4877</v>
      </c>
      <c r="O395">
        <v>40000</v>
      </c>
      <c r="P395" t="s">
        <v>5062</v>
      </c>
      <c r="Q395" t="s">
        <v>5059</v>
      </c>
      <c r="R395">
        <v>20</v>
      </c>
    </row>
    <row r="396" spans="1:18" hidden="1" x14ac:dyDescent="0.3">
      <c r="A396" s="7" t="s">
        <v>2793</v>
      </c>
      <c r="B396" t="s">
        <v>1</v>
      </c>
      <c r="C396">
        <v>33.56</v>
      </c>
      <c r="D396" t="s">
        <v>771</v>
      </c>
      <c r="E396" t="s">
        <v>61</v>
      </c>
      <c r="F396" t="s">
        <v>2794</v>
      </c>
      <c r="G396" t="s">
        <v>83</v>
      </c>
      <c r="H396" t="s">
        <v>5322</v>
      </c>
      <c r="I396" t="s">
        <v>5325</v>
      </c>
      <c r="J396">
        <v>2</v>
      </c>
      <c r="K396">
        <v>2</v>
      </c>
      <c r="L396">
        <v>1</v>
      </c>
      <c r="M396" t="s">
        <v>2794</v>
      </c>
      <c r="N396" t="s">
        <v>4877</v>
      </c>
      <c r="O396">
        <v>27000</v>
      </c>
      <c r="P396" t="s">
        <v>5062</v>
      </c>
      <c r="Q396" t="s">
        <v>5059</v>
      </c>
      <c r="R396">
        <v>20</v>
      </c>
    </row>
    <row r="397" spans="1:18" hidden="1" x14ac:dyDescent="0.3">
      <c r="A397" s="7" t="s">
        <v>2973</v>
      </c>
      <c r="B397" t="s">
        <v>1</v>
      </c>
      <c r="C397">
        <v>27.7</v>
      </c>
      <c r="D397" t="s">
        <v>155</v>
      </c>
      <c r="E397" t="s">
        <v>56</v>
      </c>
      <c r="F397" t="s">
        <v>2974</v>
      </c>
      <c r="G397" t="s">
        <v>2975</v>
      </c>
      <c r="H397" t="s">
        <v>5336</v>
      </c>
      <c r="I397" t="s">
        <v>5339</v>
      </c>
      <c r="J397">
        <v>1</v>
      </c>
      <c r="K397">
        <v>1</v>
      </c>
      <c r="L397">
        <v>1</v>
      </c>
      <c r="M397" t="s">
        <v>2974</v>
      </c>
      <c r="N397" t="s">
        <v>4880</v>
      </c>
      <c r="O397">
        <v>35600</v>
      </c>
      <c r="P397" t="s">
        <v>5062</v>
      </c>
      <c r="Q397" t="s">
        <v>5061</v>
      </c>
      <c r="R397">
        <v>30</v>
      </c>
    </row>
    <row r="398" spans="1:18" hidden="1" x14ac:dyDescent="0.3">
      <c r="A398" s="7" t="s">
        <v>577</v>
      </c>
      <c r="B398" t="s">
        <v>1</v>
      </c>
      <c r="C398">
        <v>29.43</v>
      </c>
      <c r="D398" t="s">
        <v>220</v>
      </c>
      <c r="E398" t="s">
        <v>187</v>
      </c>
      <c r="F398" t="s">
        <v>578</v>
      </c>
      <c r="G398" t="s">
        <v>434</v>
      </c>
      <c r="H398" t="s">
        <v>5322</v>
      </c>
      <c r="I398" t="s">
        <v>5335</v>
      </c>
      <c r="J398">
        <v>3</v>
      </c>
      <c r="K398">
        <v>2</v>
      </c>
      <c r="L398">
        <v>1</v>
      </c>
      <c r="M398" t="s">
        <v>578</v>
      </c>
      <c r="N398" t="s">
        <v>5063</v>
      </c>
      <c r="O398">
        <v>33000</v>
      </c>
      <c r="P398" t="s">
        <v>5062</v>
      </c>
      <c r="Q398" t="s">
        <v>5061</v>
      </c>
      <c r="R398">
        <v>10</v>
      </c>
    </row>
    <row r="399" spans="1:18" hidden="1" x14ac:dyDescent="0.3">
      <c r="A399" s="7" t="s">
        <v>4686</v>
      </c>
      <c r="B399" t="s">
        <v>1</v>
      </c>
      <c r="C399">
        <v>45.1</v>
      </c>
      <c r="D399" t="s">
        <v>771</v>
      </c>
      <c r="E399" t="s">
        <v>51</v>
      </c>
      <c r="F399" t="s">
        <v>3721</v>
      </c>
      <c r="G399" t="s">
        <v>12</v>
      </c>
      <c r="H399" t="s">
        <v>5322</v>
      </c>
      <c r="I399" t="s">
        <v>5325</v>
      </c>
      <c r="J399">
        <v>2</v>
      </c>
      <c r="K399">
        <v>2</v>
      </c>
      <c r="L399">
        <v>2</v>
      </c>
      <c r="M399" t="s">
        <v>3721</v>
      </c>
      <c r="N399" t="s">
        <v>5125</v>
      </c>
      <c r="O399">
        <v>31000</v>
      </c>
      <c r="P399" t="s">
        <v>5126</v>
      </c>
      <c r="Q399" t="s">
        <v>5059</v>
      </c>
      <c r="R399">
        <v>20</v>
      </c>
    </row>
    <row r="400" spans="1:18" hidden="1" x14ac:dyDescent="0.3">
      <c r="A400" s="7" t="s">
        <v>651</v>
      </c>
      <c r="B400" t="s">
        <v>1</v>
      </c>
      <c r="C400">
        <v>18.420000000000002</v>
      </c>
      <c r="D400" t="s">
        <v>652</v>
      </c>
      <c r="E400" t="s">
        <v>120</v>
      </c>
      <c r="F400" t="s">
        <v>328</v>
      </c>
      <c r="G400" t="s">
        <v>434</v>
      </c>
      <c r="H400" t="s">
        <v>5328</v>
      </c>
      <c r="I400" t="s">
        <v>5324</v>
      </c>
      <c r="J400">
        <v>1</v>
      </c>
      <c r="K400">
        <v>1</v>
      </c>
      <c r="L400">
        <v>1</v>
      </c>
      <c r="M400" t="s">
        <v>328</v>
      </c>
      <c r="N400" t="s">
        <v>5063</v>
      </c>
      <c r="O400">
        <v>33000</v>
      </c>
      <c r="P400" t="s">
        <v>5062</v>
      </c>
      <c r="Q400" t="s">
        <v>5061</v>
      </c>
      <c r="R400">
        <v>20</v>
      </c>
    </row>
    <row r="401" spans="1:18" hidden="1" x14ac:dyDescent="0.3">
      <c r="A401" s="7" t="s">
        <v>2533</v>
      </c>
      <c r="B401" t="s">
        <v>1</v>
      </c>
      <c r="C401">
        <v>27.98</v>
      </c>
      <c r="D401" t="s">
        <v>295</v>
      </c>
      <c r="E401" t="s">
        <v>53</v>
      </c>
      <c r="F401" t="s">
        <v>2534</v>
      </c>
      <c r="G401" t="s">
        <v>18</v>
      </c>
      <c r="H401" t="s">
        <v>5334</v>
      </c>
      <c r="I401" t="s">
        <v>5326</v>
      </c>
      <c r="J401">
        <v>3</v>
      </c>
      <c r="K401">
        <v>2</v>
      </c>
      <c r="L401">
        <v>2</v>
      </c>
      <c r="M401" t="s">
        <v>2534</v>
      </c>
      <c r="N401" t="s">
        <v>5123</v>
      </c>
      <c r="O401">
        <v>22000</v>
      </c>
      <c r="P401" t="s">
        <v>5124</v>
      </c>
      <c r="Q401" t="s">
        <v>5061</v>
      </c>
      <c r="R401">
        <v>10</v>
      </c>
    </row>
    <row r="402" spans="1:18" hidden="1" x14ac:dyDescent="0.3">
      <c r="A402" s="7" t="s">
        <v>34</v>
      </c>
      <c r="B402" t="s">
        <v>1</v>
      </c>
      <c r="C402">
        <v>8</v>
      </c>
      <c r="D402" t="s">
        <v>60</v>
      </c>
      <c r="E402" t="s">
        <v>59</v>
      </c>
      <c r="F402" t="s">
        <v>35</v>
      </c>
      <c r="G402" t="s">
        <v>36</v>
      </c>
      <c r="H402" t="s">
        <v>5335</v>
      </c>
      <c r="I402" t="s">
        <v>5326</v>
      </c>
      <c r="J402">
        <v>1</v>
      </c>
      <c r="K402" t="s">
        <v>5501</v>
      </c>
      <c r="L402">
        <v>1</v>
      </c>
      <c r="M402" t="s">
        <v>35</v>
      </c>
      <c r="N402" t="s">
        <v>5063</v>
      </c>
      <c r="O402">
        <v>7500</v>
      </c>
      <c r="P402" t="s">
        <v>5062</v>
      </c>
      <c r="Q402" t="s">
        <v>5060</v>
      </c>
      <c r="R402">
        <v>10</v>
      </c>
    </row>
    <row r="403" spans="1:18" hidden="1" x14ac:dyDescent="0.3">
      <c r="A403" s="7" t="s">
        <v>705</v>
      </c>
      <c r="B403" t="s">
        <v>1</v>
      </c>
      <c r="C403">
        <v>34.04</v>
      </c>
      <c r="D403" t="s">
        <v>63</v>
      </c>
      <c r="E403" t="s">
        <v>53</v>
      </c>
      <c r="F403" t="s">
        <v>526</v>
      </c>
      <c r="G403" t="s">
        <v>434</v>
      </c>
      <c r="H403" t="s">
        <v>5326</v>
      </c>
      <c r="I403" t="s">
        <v>5326</v>
      </c>
      <c r="J403">
        <v>3</v>
      </c>
      <c r="K403">
        <v>2</v>
      </c>
      <c r="L403">
        <v>2</v>
      </c>
      <c r="M403" t="s">
        <v>526</v>
      </c>
      <c r="N403" t="s">
        <v>5063</v>
      </c>
      <c r="O403">
        <v>33000</v>
      </c>
      <c r="P403" t="s">
        <v>5062</v>
      </c>
      <c r="Q403" t="s">
        <v>5059</v>
      </c>
      <c r="R403">
        <v>10</v>
      </c>
    </row>
    <row r="404" spans="1:18" hidden="1" x14ac:dyDescent="0.3">
      <c r="A404" s="7" t="s">
        <v>1619</v>
      </c>
      <c r="B404" t="s">
        <v>1</v>
      </c>
      <c r="C404">
        <v>78.09</v>
      </c>
      <c r="D404" t="s">
        <v>133</v>
      </c>
      <c r="E404" t="s">
        <v>607</v>
      </c>
      <c r="F404" t="s">
        <v>1620</v>
      </c>
      <c r="G404" t="s">
        <v>1621</v>
      </c>
      <c r="H404" t="s">
        <v>5323</v>
      </c>
      <c r="I404" t="s">
        <v>5332</v>
      </c>
      <c r="J404">
        <v>3</v>
      </c>
      <c r="K404">
        <v>2</v>
      </c>
      <c r="L404">
        <v>2</v>
      </c>
      <c r="M404" t="s">
        <v>1620</v>
      </c>
      <c r="N404" t="s">
        <v>4880</v>
      </c>
      <c r="O404">
        <v>54500</v>
      </c>
      <c r="P404" t="s">
        <v>5062</v>
      </c>
      <c r="Q404" t="s">
        <v>5059</v>
      </c>
      <c r="R404">
        <v>20</v>
      </c>
    </row>
    <row r="405" spans="1:18" hidden="1" x14ac:dyDescent="0.3">
      <c r="A405" s="7" t="s">
        <v>1622</v>
      </c>
      <c r="B405" t="s">
        <v>1</v>
      </c>
      <c r="C405">
        <v>37.33</v>
      </c>
      <c r="D405" t="s">
        <v>574</v>
      </c>
      <c r="E405" t="s">
        <v>600</v>
      </c>
      <c r="F405" t="s">
        <v>1623</v>
      </c>
      <c r="G405" t="s">
        <v>12</v>
      </c>
      <c r="H405" t="s">
        <v>5323</v>
      </c>
      <c r="I405" t="s">
        <v>5325</v>
      </c>
      <c r="J405">
        <v>2</v>
      </c>
      <c r="K405">
        <v>2</v>
      </c>
      <c r="L405">
        <v>5</v>
      </c>
      <c r="M405" t="s">
        <v>1623</v>
      </c>
      <c r="N405" t="s">
        <v>4877</v>
      </c>
      <c r="O405">
        <v>31000</v>
      </c>
      <c r="P405" t="s">
        <v>5062</v>
      </c>
      <c r="Q405" t="s">
        <v>5059</v>
      </c>
      <c r="R405">
        <v>20</v>
      </c>
    </row>
    <row r="406" spans="1:18" hidden="1" x14ac:dyDescent="0.3">
      <c r="A406" s="7" t="s">
        <v>1624</v>
      </c>
      <c r="B406" t="s">
        <v>1</v>
      </c>
      <c r="C406">
        <v>76.3</v>
      </c>
      <c r="D406" t="s">
        <v>133</v>
      </c>
      <c r="E406" t="s">
        <v>1625</v>
      </c>
      <c r="F406" t="s">
        <v>1626</v>
      </c>
      <c r="G406" t="s">
        <v>438</v>
      </c>
      <c r="H406" t="s">
        <v>5323</v>
      </c>
      <c r="I406" t="s">
        <v>5332</v>
      </c>
      <c r="J406">
        <v>3</v>
      </c>
      <c r="K406">
        <v>2</v>
      </c>
      <c r="L406">
        <v>2</v>
      </c>
      <c r="M406" t="s">
        <v>1626</v>
      </c>
      <c r="N406" t="s">
        <v>4880</v>
      </c>
      <c r="O406">
        <v>56000</v>
      </c>
      <c r="P406" t="s">
        <v>5062</v>
      </c>
      <c r="Q406" t="s">
        <v>5059</v>
      </c>
      <c r="R406">
        <v>20</v>
      </c>
    </row>
    <row r="407" spans="1:18" hidden="1" x14ac:dyDescent="0.3">
      <c r="A407" s="7" t="s">
        <v>1627</v>
      </c>
      <c r="B407" t="s">
        <v>1</v>
      </c>
      <c r="C407">
        <v>12.79</v>
      </c>
      <c r="D407" t="s">
        <v>445</v>
      </c>
      <c r="E407" t="s">
        <v>59</v>
      </c>
      <c r="F407" t="s">
        <v>1628</v>
      </c>
      <c r="G407" t="s">
        <v>20</v>
      </c>
      <c r="H407" t="s">
        <v>5334</v>
      </c>
      <c r="I407" t="s">
        <v>5335</v>
      </c>
      <c r="J407">
        <v>1</v>
      </c>
      <c r="K407" t="s">
        <v>5501</v>
      </c>
      <c r="L407">
        <v>1</v>
      </c>
      <c r="M407" t="s">
        <v>1628</v>
      </c>
      <c r="N407" t="s">
        <v>4882</v>
      </c>
      <c r="O407">
        <v>12000</v>
      </c>
      <c r="P407" t="s">
        <v>5062</v>
      </c>
      <c r="Q407" t="s">
        <v>5060</v>
      </c>
      <c r="R407">
        <v>10</v>
      </c>
    </row>
    <row r="408" spans="1:18" hidden="1" x14ac:dyDescent="0.3">
      <c r="A408" s="7" t="s">
        <v>1633</v>
      </c>
      <c r="B408" t="s">
        <v>1</v>
      </c>
      <c r="C408">
        <v>48.24</v>
      </c>
      <c r="D408" t="s">
        <v>88</v>
      </c>
      <c r="E408" t="s">
        <v>53</v>
      </c>
      <c r="F408" t="s">
        <v>1634</v>
      </c>
      <c r="G408" t="s">
        <v>23</v>
      </c>
      <c r="H408" t="s">
        <v>5322</v>
      </c>
      <c r="I408" t="s">
        <v>5326</v>
      </c>
      <c r="J408">
        <v>3</v>
      </c>
      <c r="K408">
        <v>2</v>
      </c>
      <c r="L408">
        <v>2</v>
      </c>
      <c r="M408" t="s">
        <v>1634</v>
      </c>
      <c r="N408" t="s">
        <v>4880</v>
      </c>
      <c r="O408">
        <v>40000</v>
      </c>
      <c r="P408" t="s">
        <v>5062</v>
      </c>
      <c r="Q408" t="s">
        <v>5059</v>
      </c>
      <c r="R408">
        <v>10</v>
      </c>
    </row>
    <row r="409" spans="1:18" hidden="1" x14ac:dyDescent="0.3">
      <c r="A409" s="7" t="s">
        <v>1635</v>
      </c>
      <c r="B409" t="s">
        <v>1</v>
      </c>
      <c r="C409">
        <v>42.36</v>
      </c>
      <c r="D409" t="s">
        <v>279</v>
      </c>
      <c r="E409" t="s">
        <v>79</v>
      </c>
      <c r="F409" t="s">
        <v>1636</v>
      </c>
      <c r="G409" t="s">
        <v>143</v>
      </c>
      <c r="H409" t="s">
        <v>5327</v>
      </c>
      <c r="I409" t="s">
        <v>5341</v>
      </c>
      <c r="J409">
        <v>1</v>
      </c>
      <c r="K409">
        <v>2</v>
      </c>
      <c r="L409">
        <v>1</v>
      </c>
      <c r="M409" t="s">
        <v>5143</v>
      </c>
      <c r="N409" t="s">
        <v>4880</v>
      </c>
      <c r="O409">
        <v>36000</v>
      </c>
      <c r="P409" t="s">
        <v>5062</v>
      </c>
      <c r="Q409" t="s">
        <v>5059</v>
      </c>
      <c r="R409">
        <v>20</v>
      </c>
    </row>
    <row r="410" spans="1:18" hidden="1" x14ac:dyDescent="0.3">
      <c r="A410" s="7" t="s">
        <v>713</v>
      </c>
      <c r="B410" t="s">
        <v>1</v>
      </c>
      <c r="C410">
        <v>9.18</v>
      </c>
      <c r="D410" t="s">
        <v>194</v>
      </c>
      <c r="E410" t="s">
        <v>714</v>
      </c>
      <c r="F410" t="s">
        <v>578</v>
      </c>
      <c r="G410" t="s">
        <v>434</v>
      </c>
      <c r="H410" t="s">
        <v>5338</v>
      </c>
      <c r="I410" t="s">
        <v>5348</v>
      </c>
      <c r="J410">
        <v>1</v>
      </c>
      <c r="K410">
        <v>1</v>
      </c>
      <c r="L410">
        <v>1</v>
      </c>
      <c r="M410" t="s">
        <v>578</v>
      </c>
      <c r="N410" t="s">
        <v>5063</v>
      </c>
      <c r="O410">
        <v>33000</v>
      </c>
      <c r="P410" t="s">
        <v>5062</v>
      </c>
      <c r="Q410" t="s">
        <v>5060</v>
      </c>
      <c r="R410">
        <v>10</v>
      </c>
    </row>
    <row r="411" spans="1:18" hidden="1" x14ac:dyDescent="0.3">
      <c r="A411" s="7" t="s">
        <v>5021</v>
      </c>
      <c r="B411" t="s">
        <v>1</v>
      </c>
      <c r="C411">
        <v>31.79</v>
      </c>
      <c r="D411" t="s">
        <v>546</v>
      </c>
      <c r="E411" t="s">
        <v>53</v>
      </c>
      <c r="F411" t="s">
        <v>5022</v>
      </c>
      <c r="G411" t="s">
        <v>18</v>
      </c>
      <c r="H411" t="s">
        <v>5338</v>
      </c>
      <c r="I411" t="s">
        <v>5336</v>
      </c>
      <c r="J411">
        <v>3</v>
      </c>
      <c r="K411">
        <v>2</v>
      </c>
      <c r="L411">
        <v>2</v>
      </c>
      <c r="M411" t="s">
        <v>5022</v>
      </c>
      <c r="N411" t="s">
        <v>5123</v>
      </c>
      <c r="O411">
        <v>22000</v>
      </c>
      <c r="P411" t="s">
        <v>5124</v>
      </c>
      <c r="Q411" t="s">
        <v>5059</v>
      </c>
      <c r="R411">
        <v>10</v>
      </c>
    </row>
    <row r="412" spans="1:18" hidden="1" x14ac:dyDescent="0.3">
      <c r="A412" s="7" t="s">
        <v>1645</v>
      </c>
      <c r="B412" t="s">
        <v>1</v>
      </c>
      <c r="C412">
        <v>15.11</v>
      </c>
      <c r="D412" t="s">
        <v>432</v>
      </c>
      <c r="E412" t="s">
        <v>141</v>
      </c>
      <c r="F412" t="s">
        <v>1646</v>
      </c>
      <c r="G412" t="s">
        <v>83</v>
      </c>
      <c r="H412" t="s">
        <v>5323</v>
      </c>
      <c r="I412" t="s">
        <v>5324</v>
      </c>
      <c r="J412">
        <v>2</v>
      </c>
      <c r="K412">
        <v>1</v>
      </c>
      <c r="L412">
        <v>1</v>
      </c>
      <c r="M412" t="s">
        <v>1646</v>
      </c>
      <c r="N412" t="s">
        <v>4880</v>
      </c>
      <c r="O412">
        <v>27000</v>
      </c>
      <c r="P412" t="s">
        <v>5062</v>
      </c>
      <c r="Q412" t="s">
        <v>5061</v>
      </c>
      <c r="R412">
        <v>20</v>
      </c>
    </row>
    <row r="413" spans="1:18" hidden="1" x14ac:dyDescent="0.3">
      <c r="A413" s="7" t="s">
        <v>2158</v>
      </c>
      <c r="B413" t="s">
        <v>1</v>
      </c>
      <c r="C413">
        <v>27.87</v>
      </c>
      <c r="D413" t="s">
        <v>2150</v>
      </c>
      <c r="E413" t="s">
        <v>56</v>
      </c>
      <c r="F413" t="s">
        <v>1810</v>
      </c>
      <c r="G413" t="s">
        <v>18</v>
      </c>
      <c r="H413" t="s">
        <v>5323</v>
      </c>
      <c r="I413" t="s">
        <v>5355</v>
      </c>
      <c r="J413">
        <v>1</v>
      </c>
      <c r="K413">
        <v>1</v>
      </c>
      <c r="L413">
        <v>1</v>
      </c>
      <c r="M413" t="s">
        <v>1810</v>
      </c>
      <c r="N413" t="s">
        <v>5123</v>
      </c>
      <c r="O413">
        <v>22000</v>
      </c>
      <c r="P413" t="s">
        <v>5124</v>
      </c>
      <c r="Q413" t="s">
        <v>5061</v>
      </c>
      <c r="R413">
        <v>30</v>
      </c>
    </row>
    <row r="414" spans="1:18" hidden="1" x14ac:dyDescent="0.3">
      <c r="A414" s="7" t="s">
        <v>761</v>
      </c>
      <c r="B414" t="s">
        <v>1</v>
      </c>
      <c r="C414">
        <v>18.95</v>
      </c>
      <c r="D414" t="s">
        <v>65</v>
      </c>
      <c r="E414" t="s">
        <v>141</v>
      </c>
      <c r="F414" t="s">
        <v>762</v>
      </c>
      <c r="G414" t="s">
        <v>434</v>
      </c>
      <c r="H414" t="s">
        <v>5335</v>
      </c>
      <c r="I414" t="s">
        <v>5335</v>
      </c>
      <c r="J414">
        <v>2</v>
      </c>
      <c r="K414">
        <v>1</v>
      </c>
      <c r="L414">
        <v>1</v>
      </c>
      <c r="M414" t="s">
        <v>762</v>
      </c>
      <c r="N414" t="s">
        <v>5063</v>
      </c>
      <c r="O414">
        <v>33000</v>
      </c>
      <c r="P414" t="s">
        <v>5062</v>
      </c>
      <c r="Q414" t="s">
        <v>5061</v>
      </c>
      <c r="R414">
        <v>10</v>
      </c>
    </row>
    <row r="415" spans="1:18" hidden="1" x14ac:dyDescent="0.3">
      <c r="A415" s="7" t="s">
        <v>1555</v>
      </c>
      <c r="B415" t="s">
        <v>1</v>
      </c>
      <c r="C415">
        <v>34.39</v>
      </c>
      <c r="D415" t="s">
        <v>147</v>
      </c>
      <c r="E415" t="s">
        <v>53</v>
      </c>
      <c r="F415" t="s">
        <v>1556</v>
      </c>
      <c r="G415" t="s">
        <v>26</v>
      </c>
      <c r="H415" t="s">
        <v>5348</v>
      </c>
      <c r="I415" t="s">
        <v>5325</v>
      </c>
      <c r="J415">
        <v>3</v>
      </c>
      <c r="K415">
        <v>2</v>
      </c>
      <c r="L415">
        <v>2</v>
      </c>
      <c r="M415" t="s">
        <v>1556</v>
      </c>
      <c r="N415" t="s">
        <v>4878</v>
      </c>
      <c r="O415">
        <v>32000</v>
      </c>
      <c r="P415" t="s">
        <v>5126</v>
      </c>
      <c r="Q415" t="s">
        <v>5059</v>
      </c>
      <c r="R415">
        <v>20</v>
      </c>
    </row>
    <row r="416" spans="1:18" hidden="1" x14ac:dyDescent="0.3">
      <c r="A416" s="7" t="s">
        <v>1655</v>
      </c>
      <c r="B416" t="s">
        <v>1</v>
      </c>
      <c r="C416">
        <v>29.04</v>
      </c>
      <c r="D416" t="s">
        <v>284</v>
      </c>
      <c r="E416" t="s">
        <v>66</v>
      </c>
      <c r="F416" t="s">
        <v>1656</v>
      </c>
      <c r="G416" t="s">
        <v>210</v>
      </c>
      <c r="H416" t="s">
        <v>5329</v>
      </c>
      <c r="I416" t="s">
        <v>5322</v>
      </c>
      <c r="J416">
        <v>4</v>
      </c>
      <c r="K416">
        <v>2</v>
      </c>
      <c r="L416">
        <v>2</v>
      </c>
      <c r="M416" t="s">
        <v>1656</v>
      </c>
      <c r="N416" t="s">
        <v>4880</v>
      </c>
      <c r="O416">
        <v>50000</v>
      </c>
      <c r="P416" t="s">
        <v>5062</v>
      </c>
      <c r="Q416" t="s">
        <v>5061</v>
      </c>
      <c r="R416">
        <v>10</v>
      </c>
    </row>
    <row r="417" spans="1:18" hidden="1" x14ac:dyDescent="0.3">
      <c r="A417" s="7" t="s">
        <v>1657</v>
      </c>
      <c r="B417" t="s">
        <v>1</v>
      </c>
      <c r="C417">
        <v>25.51</v>
      </c>
      <c r="D417" t="s">
        <v>64</v>
      </c>
      <c r="E417" t="s">
        <v>79</v>
      </c>
      <c r="F417" t="s">
        <v>1658</v>
      </c>
      <c r="G417" t="s">
        <v>243</v>
      </c>
      <c r="H417" t="s">
        <v>5346</v>
      </c>
      <c r="I417" t="s">
        <v>5335</v>
      </c>
      <c r="J417">
        <v>1</v>
      </c>
      <c r="K417">
        <v>2</v>
      </c>
      <c r="L417">
        <v>1</v>
      </c>
      <c r="M417" t="s">
        <v>1658</v>
      </c>
      <c r="N417" t="s">
        <v>4880</v>
      </c>
      <c r="O417">
        <v>30000</v>
      </c>
      <c r="P417" t="s">
        <v>5062</v>
      </c>
      <c r="Q417" t="s">
        <v>5061</v>
      </c>
      <c r="R417">
        <v>10</v>
      </c>
    </row>
    <row r="418" spans="1:18" hidden="1" x14ac:dyDescent="0.3">
      <c r="A418" s="7" t="s">
        <v>1662</v>
      </c>
      <c r="B418" t="s">
        <v>1</v>
      </c>
      <c r="C418">
        <v>47</v>
      </c>
      <c r="D418" t="s">
        <v>616</v>
      </c>
      <c r="E418" t="s">
        <v>53</v>
      </c>
      <c r="F418" t="s">
        <v>1663</v>
      </c>
      <c r="G418" t="s">
        <v>482</v>
      </c>
      <c r="H418" t="s">
        <v>5327</v>
      </c>
      <c r="I418" t="s">
        <v>5332</v>
      </c>
      <c r="J418">
        <v>3</v>
      </c>
      <c r="K418">
        <v>2</v>
      </c>
      <c r="L418">
        <v>2</v>
      </c>
      <c r="M418" t="s">
        <v>1663</v>
      </c>
      <c r="N418" t="s">
        <v>5125</v>
      </c>
      <c r="O418">
        <v>29000</v>
      </c>
      <c r="P418" t="s">
        <v>5126</v>
      </c>
      <c r="Q418" t="s">
        <v>5059</v>
      </c>
      <c r="R418">
        <v>20</v>
      </c>
    </row>
    <row r="419" spans="1:18" hidden="1" x14ac:dyDescent="0.3">
      <c r="A419" s="7" t="s">
        <v>4867</v>
      </c>
      <c r="B419" t="s">
        <v>1</v>
      </c>
      <c r="C419">
        <v>26.28</v>
      </c>
      <c r="D419" t="s">
        <v>137</v>
      </c>
      <c r="E419" t="s">
        <v>141</v>
      </c>
      <c r="F419" t="s">
        <v>4301</v>
      </c>
      <c r="G419" t="s">
        <v>29</v>
      </c>
      <c r="H419" t="s">
        <v>5324</v>
      </c>
      <c r="I419" t="s">
        <v>5332</v>
      </c>
      <c r="J419">
        <v>2</v>
      </c>
      <c r="K419">
        <v>1</v>
      </c>
      <c r="L419">
        <v>1</v>
      </c>
      <c r="M419" t="s">
        <v>4301</v>
      </c>
      <c r="N419" t="s">
        <v>4880</v>
      </c>
      <c r="O419">
        <v>25000</v>
      </c>
      <c r="P419" t="s">
        <v>5062</v>
      </c>
      <c r="Q419" t="s">
        <v>5061</v>
      </c>
      <c r="R419">
        <v>20</v>
      </c>
    </row>
    <row r="420" spans="1:18" hidden="1" x14ac:dyDescent="0.3">
      <c r="A420" s="7" t="s">
        <v>1666</v>
      </c>
      <c r="B420" t="s">
        <v>1</v>
      </c>
      <c r="C420">
        <v>19.190000000000001</v>
      </c>
      <c r="D420" t="s">
        <v>64</v>
      </c>
      <c r="E420" t="s">
        <v>100</v>
      </c>
      <c r="F420" t="s">
        <v>1667</v>
      </c>
      <c r="G420" t="s">
        <v>23</v>
      </c>
      <c r="H420" t="s">
        <v>5346</v>
      </c>
      <c r="I420" t="s">
        <v>5335</v>
      </c>
      <c r="J420" t="s">
        <v>5501</v>
      </c>
      <c r="K420">
        <v>1</v>
      </c>
      <c r="L420">
        <v>1</v>
      </c>
      <c r="M420" t="s">
        <v>1667</v>
      </c>
      <c r="N420" t="s">
        <v>4877</v>
      </c>
      <c r="O420">
        <v>40000</v>
      </c>
      <c r="P420" t="s">
        <v>5062</v>
      </c>
      <c r="Q420" t="s">
        <v>5061</v>
      </c>
      <c r="R420">
        <v>10</v>
      </c>
    </row>
    <row r="421" spans="1:18" hidden="1" x14ac:dyDescent="0.3">
      <c r="A421" s="7" t="s">
        <v>1668</v>
      </c>
      <c r="B421" t="s">
        <v>1</v>
      </c>
      <c r="C421">
        <v>47.81</v>
      </c>
      <c r="D421" t="s">
        <v>64</v>
      </c>
      <c r="E421" t="s">
        <v>100</v>
      </c>
      <c r="F421" t="s">
        <v>1667</v>
      </c>
      <c r="G421" t="s">
        <v>112</v>
      </c>
      <c r="H421" t="s">
        <v>5346</v>
      </c>
      <c r="I421" t="s">
        <v>5335</v>
      </c>
      <c r="J421" t="s">
        <v>5501</v>
      </c>
      <c r="K421">
        <v>1</v>
      </c>
      <c r="L421">
        <v>1</v>
      </c>
      <c r="M421" t="s">
        <v>1667</v>
      </c>
      <c r="N421" t="s">
        <v>4877</v>
      </c>
      <c r="O421">
        <v>60000</v>
      </c>
      <c r="P421" t="s">
        <v>5062</v>
      </c>
      <c r="Q421" t="s">
        <v>5059</v>
      </c>
      <c r="R421">
        <v>10</v>
      </c>
    </row>
    <row r="422" spans="1:18" hidden="1" x14ac:dyDescent="0.3">
      <c r="A422" s="7" t="s">
        <v>1669</v>
      </c>
      <c r="B422" t="s">
        <v>1</v>
      </c>
      <c r="C422">
        <v>34.729999999999997</v>
      </c>
      <c r="D422" t="s">
        <v>344</v>
      </c>
      <c r="E422" t="s">
        <v>285</v>
      </c>
      <c r="F422" t="s">
        <v>1670</v>
      </c>
      <c r="G422" t="s">
        <v>245</v>
      </c>
      <c r="H422" t="s">
        <v>5337</v>
      </c>
      <c r="I422" t="s">
        <v>5334</v>
      </c>
      <c r="J422">
        <v>4</v>
      </c>
      <c r="K422">
        <v>1</v>
      </c>
      <c r="L422">
        <v>2</v>
      </c>
      <c r="M422" t="s">
        <v>1670</v>
      </c>
      <c r="N422" t="s">
        <v>5125</v>
      </c>
      <c r="O422">
        <v>23000</v>
      </c>
      <c r="P422" t="s">
        <v>5126</v>
      </c>
      <c r="Q422" t="s">
        <v>5059</v>
      </c>
      <c r="R422">
        <v>10</v>
      </c>
    </row>
    <row r="423" spans="1:18" hidden="1" x14ac:dyDescent="0.3">
      <c r="A423" s="7" t="s">
        <v>1671</v>
      </c>
      <c r="B423" t="s">
        <v>1</v>
      </c>
      <c r="C423">
        <v>81.86</v>
      </c>
      <c r="D423" t="s">
        <v>433</v>
      </c>
      <c r="E423" t="s">
        <v>303</v>
      </c>
      <c r="F423" t="s">
        <v>1672</v>
      </c>
      <c r="G423" t="s">
        <v>116</v>
      </c>
      <c r="H423" t="s">
        <v>5332</v>
      </c>
      <c r="I423" t="s">
        <v>5342</v>
      </c>
      <c r="J423">
        <v>3</v>
      </c>
      <c r="K423">
        <v>2</v>
      </c>
      <c r="L423">
        <v>3</v>
      </c>
      <c r="M423" t="s">
        <v>1672</v>
      </c>
      <c r="N423" t="s">
        <v>4877</v>
      </c>
      <c r="O423">
        <v>48000</v>
      </c>
      <c r="P423" t="s">
        <v>5062</v>
      </c>
      <c r="Q423" t="s">
        <v>5059</v>
      </c>
      <c r="R423">
        <v>20</v>
      </c>
    </row>
    <row r="424" spans="1:18" hidden="1" x14ac:dyDescent="0.3">
      <c r="A424" s="7" t="s">
        <v>4850</v>
      </c>
      <c r="B424" t="s">
        <v>1</v>
      </c>
      <c r="C424">
        <v>55.19</v>
      </c>
      <c r="D424" t="s">
        <v>610</v>
      </c>
      <c r="E424" t="s">
        <v>53</v>
      </c>
      <c r="F424" t="s">
        <v>1721</v>
      </c>
      <c r="G424" t="s">
        <v>26</v>
      </c>
      <c r="H424" t="s">
        <v>5348</v>
      </c>
      <c r="I424" t="s">
        <v>5332</v>
      </c>
      <c r="J424">
        <v>3</v>
      </c>
      <c r="K424">
        <v>2</v>
      </c>
      <c r="L424">
        <v>2</v>
      </c>
      <c r="M424" t="s">
        <v>1721</v>
      </c>
      <c r="N424" t="s">
        <v>5125</v>
      </c>
      <c r="O424">
        <v>32000</v>
      </c>
      <c r="P424" t="s">
        <v>5126</v>
      </c>
      <c r="Q424" t="s">
        <v>5059</v>
      </c>
      <c r="R424">
        <v>20</v>
      </c>
    </row>
    <row r="425" spans="1:18" hidden="1" x14ac:dyDescent="0.3">
      <c r="A425" s="7" t="s">
        <v>805</v>
      </c>
      <c r="B425" t="s">
        <v>1</v>
      </c>
      <c r="C425">
        <v>26.96</v>
      </c>
      <c r="D425" t="s">
        <v>88</v>
      </c>
      <c r="E425" t="s">
        <v>187</v>
      </c>
      <c r="F425" t="s">
        <v>806</v>
      </c>
      <c r="G425" t="s">
        <v>434</v>
      </c>
      <c r="H425" t="s">
        <v>5322</v>
      </c>
      <c r="I425" t="s">
        <v>5326</v>
      </c>
      <c r="J425">
        <v>3</v>
      </c>
      <c r="K425">
        <v>2</v>
      </c>
      <c r="L425">
        <v>1</v>
      </c>
      <c r="M425" t="s">
        <v>806</v>
      </c>
      <c r="N425" t="s">
        <v>5063</v>
      </c>
      <c r="O425">
        <v>33000</v>
      </c>
      <c r="P425" t="s">
        <v>5062</v>
      </c>
      <c r="Q425" t="s">
        <v>5061</v>
      </c>
      <c r="R425">
        <v>10</v>
      </c>
    </row>
    <row r="426" spans="1:18" hidden="1" x14ac:dyDescent="0.3">
      <c r="A426" s="7" t="s">
        <v>1676</v>
      </c>
      <c r="B426" t="s">
        <v>1</v>
      </c>
      <c r="C426">
        <v>55.88</v>
      </c>
      <c r="D426" t="s">
        <v>1677</v>
      </c>
      <c r="E426" t="s">
        <v>640</v>
      </c>
      <c r="F426" t="s">
        <v>1678</v>
      </c>
      <c r="G426" t="s">
        <v>999</v>
      </c>
      <c r="H426" t="s">
        <v>5513</v>
      </c>
      <c r="I426" t="s">
        <v>5330</v>
      </c>
      <c r="J426">
        <v>3</v>
      </c>
      <c r="K426">
        <v>2</v>
      </c>
      <c r="L426">
        <v>3</v>
      </c>
      <c r="M426" t="s">
        <v>1678</v>
      </c>
      <c r="N426" t="s">
        <v>4880</v>
      </c>
      <c r="O426">
        <v>26000</v>
      </c>
      <c r="P426" t="s">
        <v>5062</v>
      </c>
      <c r="Q426" t="s">
        <v>5059</v>
      </c>
      <c r="R426">
        <v>20</v>
      </c>
    </row>
    <row r="427" spans="1:18" hidden="1" x14ac:dyDescent="0.3">
      <c r="A427" s="7" t="s">
        <v>1679</v>
      </c>
      <c r="B427" t="s">
        <v>1</v>
      </c>
      <c r="C427">
        <v>20.12</v>
      </c>
      <c r="D427" t="s">
        <v>803</v>
      </c>
      <c r="E427" t="s">
        <v>79</v>
      </c>
      <c r="F427" t="s">
        <v>1680</v>
      </c>
      <c r="G427" t="s">
        <v>18</v>
      </c>
      <c r="H427" t="s">
        <v>5336</v>
      </c>
      <c r="I427" t="s">
        <v>5348</v>
      </c>
      <c r="J427">
        <v>1</v>
      </c>
      <c r="K427">
        <v>2</v>
      </c>
      <c r="L427">
        <v>1</v>
      </c>
      <c r="M427" t="s">
        <v>1680</v>
      </c>
      <c r="N427" t="s">
        <v>4877</v>
      </c>
      <c r="O427">
        <v>22000</v>
      </c>
      <c r="P427" t="s">
        <v>5062</v>
      </c>
      <c r="Q427" t="s">
        <v>5061</v>
      </c>
      <c r="R427">
        <v>10</v>
      </c>
    </row>
    <row r="428" spans="1:18" hidden="1" x14ac:dyDescent="0.3">
      <c r="A428" s="7" t="s">
        <v>1681</v>
      </c>
      <c r="B428" t="s">
        <v>1</v>
      </c>
      <c r="C428">
        <v>15.59</v>
      </c>
      <c r="D428" t="s">
        <v>1640</v>
      </c>
      <c r="E428" t="s">
        <v>61</v>
      </c>
      <c r="F428" t="s">
        <v>1682</v>
      </c>
      <c r="G428" t="s">
        <v>128</v>
      </c>
      <c r="H428" t="s">
        <v>5346</v>
      </c>
      <c r="I428" t="s">
        <v>5346</v>
      </c>
      <c r="J428">
        <v>2</v>
      </c>
      <c r="K428">
        <v>2</v>
      </c>
      <c r="L428">
        <v>1</v>
      </c>
      <c r="M428" t="s">
        <v>1682</v>
      </c>
      <c r="N428" t="s">
        <v>4877</v>
      </c>
      <c r="O428">
        <v>16000</v>
      </c>
      <c r="P428" t="s">
        <v>5062</v>
      </c>
      <c r="Q428" t="s">
        <v>5061</v>
      </c>
      <c r="R428">
        <v>10</v>
      </c>
    </row>
    <row r="429" spans="1:18" hidden="1" x14ac:dyDescent="0.3">
      <c r="A429" s="7" t="s">
        <v>1683</v>
      </c>
      <c r="B429" t="s">
        <v>1</v>
      </c>
      <c r="C429">
        <v>35.270000000000003</v>
      </c>
      <c r="D429" t="s">
        <v>257</v>
      </c>
      <c r="E429" t="s">
        <v>61</v>
      </c>
      <c r="F429" t="s">
        <v>1684</v>
      </c>
      <c r="G429" t="s">
        <v>29</v>
      </c>
      <c r="H429" t="s">
        <v>5326</v>
      </c>
      <c r="I429" t="s">
        <v>5328</v>
      </c>
      <c r="J429">
        <v>2</v>
      </c>
      <c r="K429">
        <v>2</v>
      </c>
      <c r="L429">
        <v>1</v>
      </c>
      <c r="M429" t="s">
        <v>1684</v>
      </c>
      <c r="N429" t="s">
        <v>4880</v>
      </c>
      <c r="O429">
        <v>25000</v>
      </c>
      <c r="P429" t="s">
        <v>5062</v>
      </c>
      <c r="Q429" t="s">
        <v>5059</v>
      </c>
      <c r="R429">
        <v>20</v>
      </c>
    </row>
    <row r="430" spans="1:18" hidden="1" x14ac:dyDescent="0.3">
      <c r="A430" s="7" t="s">
        <v>1685</v>
      </c>
      <c r="B430" t="s">
        <v>1</v>
      </c>
      <c r="C430">
        <v>56.16</v>
      </c>
      <c r="D430" t="s">
        <v>57</v>
      </c>
      <c r="E430" t="s">
        <v>1686</v>
      </c>
      <c r="F430" t="s">
        <v>1687</v>
      </c>
      <c r="G430" t="s">
        <v>41</v>
      </c>
      <c r="H430" t="s">
        <v>5324</v>
      </c>
      <c r="I430" t="s">
        <v>5324</v>
      </c>
      <c r="J430">
        <v>4</v>
      </c>
      <c r="K430">
        <v>2</v>
      </c>
      <c r="L430">
        <v>5</v>
      </c>
      <c r="M430" t="s">
        <v>1687</v>
      </c>
      <c r="N430" t="s">
        <v>4880</v>
      </c>
      <c r="O430">
        <v>45000</v>
      </c>
      <c r="P430" t="s">
        <v>5062</v>
      </c>
      <c r="Q430" t="s">
        <v>5059</v>
      </c>
      <c r="R430">
        <v>20</v>
      </c>
    </row>
    <row r="431" spans="1:18" hidden="1" x14ac:dyDescent="0.3">
      <c r="A431" s="7" t="s">
        <v>1688</v>
      </c>
      <c r="B431" t="s">
        <v>1</v>
      </c>
      <c r="C431">
        <v>31.3</v>
      </c>
      <c r="D431" t="s">
        <v>1689</v>
      </c>
      <c r="E431" t="s">
        <v>79</v>
      </c>
      <c r="F431" t="s">
        <v>1690</v>
      </c>
      <c r="G431" t="s">
        <v>29</v>
      </c>
      <c r="H431" t="s">
        <v>5324</v>
      </c>
      <c r="I431" t="s">
        <v>5355</v>
      </c>
      <c r="J431">
        <v>1</v>
      </c>
      <c r="K431">
        <v>2</v>
      </c>
      <c r="L431">
        <v>1</v>
      </c>
      <c r="M431" t="s">
        <v>1690</v>
      </c>
      <c r="N431" t="s">
        <v>4880</v>
      </c>
      <c r="O431">
        <v>25000</v>
      </c>
      <c r="P431" t="s">
        <v>5062</v>
      </c>
      <c r="Q431" t="s">
        <v>5059</v>
      </c>
      <c r="R431">
        <v>30</v>
      </c>
    </row>
    <row r="432" spans="1:18" hidden="1" x14ac:dyDescent="0.3">
      <c r="A432" s="7" t="s">
        <v>1691</v>
      </c>
      <c r="B432" t="s">
        <v>1</v>
      </c>
      <c r="C432">
        <v>62.19</v>
      </c>
      <c r="D432" t="s">
        <v>1163</v>
      </c>
      <c r="E432" t="s">
        <v>1652</v>
      </c>
      <c r="F432" t="s">
        <v>1692</v>
      </c>
      <c r="G432" t="s">
        <v>89</v>
      </c>
      <c r="H432" t="s">
        <v>5509</v>
      </c>
      <c r="I432" t="s">
        <v>5334</v>
      </c>
      <c r="J432">
        <v>3</v>
      </c>
      <c r="K432">
        <v>3</v>
      </c>
      <c r="L432">
        <v>3</v>
      </c>
      <c r="M432" t="s">
        <v>1692</v>
      </c>
      <c r="N432" t="s">
        <v>5125</v>
      </c>
      <c r="O432">
        <v>28000</v>
      </c>
      <c r="P432" t="s">
        <v>5126</v>
      </c>
      <c r="Q432" t="s">
        <v>5059</v>
      </c>
      <c r="R432">
        <v>10</v>
      </c>
    </row>
    <row r="433" spans="1:18" hidden="1" x14ac:dyDescent="0.3">
      <c r="A433" s="7" t="s">
        <v>1693</v>
      </c>
      <c r="B433" t="s">
        <v>1</v>
      </c>
      <c r="C433">
        <v>6</v>
      </c>
      <c r="D433" t="s">
        <v>63</v>
      </c>
      <c r="E433" t="s">
        <v>59</v>
      </c>
      <c r="F433" t="s">
        <v>1694</v>
      </c>
      <c r="G433" t="s">
        <v>650</v>
      </c>
      <c r="H433" t="s">
        <v>5326</v>
      </c>
      <c r="I433" t="s">
        <v>5326</v>
      </c>
      <c r="J433">
        <v>1</v>
      </c>
      <c r="K433" t="s">
        <v>5501</v>
      </c>
      <c r="L433">
        <v>1</v>
      </c>
      <c r="M433" t="s">
        <v>1694</v>
      </c>
      <c r="N433" t="s">
        <v>4880</v>
      </c>
      <c r="O433">
        <v>14000</v>
      </c>
      <c r="P433" t="s">
        <v>5062</v>
      </c>
      <c r="Q433" t="s">
        <v>5060</v>
      </c>
      <c r="R433">
        <v>10</v>
      </c>
    </row>
    <row r="434" spans="1:18" hidden="1" x14ac:dyDescent="0.3">
      <c r="A434" s="7" t="s">
        <v>3706</v>
      </c>
      <c r="B434" t="s">
        <v>1</v>
      </c>
      <c r="C434">
        <v>6.76</v>
      </c>
      <c r="D434" t="s">
        <v>82</v>
      </c>
      <c r="E434" t="s">
        <v>56</v>
      </c>
      <c r="F434" t="s">
        <v>1991</v>
      </c>
      <c r="G434" t="s">
        <v>331</v>
      </c>
      <c r="H434" t="s">
        <v>5335</v>
      </c>
      <c r="I434" t="s">
        <v>5324</v>
      </c>
      <c r="J434">
        <v>1</v>
      </c>
      <c r="K434">
        <v>1</v>
      </c>
      <c r="L434">
        <v>1</v>
      </c>
      <c r="M434" t="s">
        <v>1991</v>
      </c>
      <c r="N434" t="s">
        <v>4880</v>
      </c>
      <c r="O434">
        <v>15000</v>
      </c>
      <c r="P434" t="s">
        <v>5062</v>
      </c>
      <c r="Q434" t="s">
        <v>5060</v>
      </c>
      <c r="R434">
        <v>20</v>
      </c>
    </row>
    <row r="435" spans="1:18" hidden="1" x14ac:dyDescent="0.3">
      <c r="A435" s="7" t="s">
        <v>968</v>
      </c>
      <c r="B435" t="s">
        <v>1</v>
      </c>
      <c r="C435">
        <v>32.06</v>
      </c>
      <c r="D435" t="s">
        <v>65</v>
      </c>
      <c r="E435" t="s">
        <v>53</v>
      </c>
      <c r="F435" t="s">
        <v>969</v>
      </c>
      <c r="G435" t="s">
        <v>434</v>
      </c>
      <c r="H435" t="s">
        <v>5335</v>
      </c>
      <c r="I435" t="s">
        <v>5335</v>
      </c>
      <c r="J435">
        <v>3</v>
      </c>
      <c r="K435">
        <v>2</v>
      </c>
      <c r="L435">
        <v>2</v>
      </c>
      <c r="M435" t="s">
        <v>969</v>
      </c>
      <c r="N435" t="s">
        <v>5063</v>
      </c>
      <c r="O435">
        <v>33000</v>
      </c>
      <c r="P435" t="s">
        <v>5062</v>
      </c>
      <c r="Q435" t="s">
        <v>5059</v>
      </c>
      <c r="R435">
        <v>10</v>
      </c>
    </row>
    <row r="436" spans="1:18" hidden="1" x14ac:dyDescent="0.3">
      <c r="A436" s="7" t="s">
        <v>2418</v>
      </c>
      <c r="B436" t="s">
        <v>1</v>
      </c>
      <c r="C436">
        <v>39.75</v>
      </c>
      <c r="D436" t="s">
        <v>82</v>
      </c>
      <c r="E436" t="s">
        <v>53</v>
      </c>
      <c r="F436" t="s">
        <v>1968</v>
      </c>
      <c r="G436" t="s">
        <v>18</v>
      </c>
      <c r="H436" t="s">
        <v>5335</v>
      </c>
      <c r="I436" t="s">
        <v>5324</v>
      </c>
      <c r="J436">
        <v>3</v>
      </c>
      <c r="K436">
        <v>2</v>
      </c>
      <c r="L436">
        <v>2</v>
      </c>
      <c r="M436" t="s">
        <v>1968</v>
      </c>
      <c r="N436" t="s">
        <v>5123</v>
      </c>
      <c r="O436">
        <v>22000</v>
      </c>
      <c r="P436" t="s">
        <v>5124</v>
      </c>
      <c r="Q436" t="s">
        <v>5059</v>
      </c>
      <c r="R436">
        <v>20</v>
      </c>
    </row>
    <row r="437" spans="1:18" hidden="1" x14ac:dyDescent="0.3">
      <c r="A437" s="7" t="s">
        <v>1700</v>
      </c>
      <c r="B437" t="s">
        <v>1</v>
      </c>
      <c r="C437">
        <v>24.71</v>
      </c>
      <c r="D437" t="s">
        <v>261</v>
      </c>
      <c r="E437" t="s">
        <v>61</v>
      </c>
      <c r="F437" t="s">
        <v>1701</v>
      </c>
      <c r="G437" t="s">
        <v>1702</v>
      </c>
      <c r="H437" t="s">
        <v>5322</v>
      </c>
      <c r="I437" t="s">
        <v>5348</v>
      </c>
      <c r="J437">
        <v>2</v>
      </c>
      <c r="K437">
        <v>2</v>
      </c>
      <c r="L437">
        <v>1</v>
      </c>
      <c r="M437" t="s">
        <v>1701</v>
      </c>
      <c r="N437" t="s">
        <v>4878</v>
      </c>
      <c r="O437">
        <v>26800</v>
      </c>
      <c r="P437" t="s">
        <v>5126</v>
      </c>
      <c r="Q437" t="s">
        <v>5061</v>
      </c>
      <c r="R437">
        <v>10</v>
      </c>
    </row>
    <row r="438" spans="1:18" hidden="1" x14ac:dyDescent="0.3">
      <c r="A438" s="7" t="s">
        <v>3993</v>
      </c>
      <c r="B438" t="s">
        <v>1</v>
      </c>
      <c r="C438">
        <v>32.54</v>
      </c>
      <c r="D438" t="s">
        <v>324</v>
      </c>
      <c r="E438" t="s">
        <v>66</v>
      </c>
      <c r="F438" t="s">
        <v>3391</v>
      </c>
      <c r="G438" t="s">
        <v>18</v>
      </c>
      <c r="H438" t="s">
        <v>5336</v>
      </c>
      <c r="I438" t="s">
        <v>5332</v>
      </c>
      <c r="J438">
        <v>4</v>
      </c>
      <c r="K438">
        <v>2</v>
      </c>
      <c r="L438">
        <v>2</v>
      </c>
      <c r="M438" t="s">
        <v>3391</v>
      </c>
      <c r="N438" t="s">
        <v>5123</v>
      </c>
      <c r="O438">
        <v>22000</v>
      </c>
      <c r="P438" t="s">
        <v>5124</v>
      </c>
      <c r="Q438" t="s">
        <v>5059</v>
      </c>
      <c r="R438">
        <v>20</v>
      </c>
    </row>
    <row r="439" spans="1:18" hidden="1" x14ac:dyDescent="0.3">
      <c r="A439" s="7" t="s">
        <v>1705</v>
      </c>
      <c r="B439" t="s">
        <v>1</v>
      </c>
      <c r="C439">
        <v>33.700000000000003</v>
      </c>
      <c r="D439" t="s">
        <v>798</v>
      </c>
      <c r="E439" t="s">
        <v>53</v>
      </c>
      <c r="F439" t="s">
        <v>1706</v>
      </c>
      <c r="G439" t="s">
        <v>83</v>
      </c>
      <c r="H439" t="s">
        <v>5334</v>
      </c>
      <c r="I439" t="s">
        <v>5325</v>
      </c>
      <c r="J439">
        <v>3</v>
      </c>
      <c r="K439">
        <v>2</v>
      </c>
      <c r="L439">
        <v>2</v>
      </c>
      <c r="M439" t="s">
        <v>1706</v>
      </c>
      <c r="N439" t="s">
        <v>4878</v>
      </c>
      <c r="O439">
        <v>27000</v>
      </c>
      <c r="P439" t="s">
        <v>5126</v>
      </c>
      <c r="Q439" t="s">
        <v>5059</v>
      </c>
      <c r="R439">
        <v>20</v>
      </c>
    </row>
    <row r="440" spans="1:18" hidden="1" x14ac:dyDescent="0.3">
      <c r="A440" s="7" t="s">
        <v>3994</v>
      </c>
      <c r="B440" t="s">
        <v>1</v>
      </c>
      <c r="C440">
        <v>36.72</v>
      </c>
      <c r="D440" t="s">
        <v>1156</v>
      </c>
      <c r="E440" t="s">
        <v>1123</v>
      </c>
      <c r="F440" t="s">
        <v>3995</v>
      </c>
      <c r="G440" t="s">
        <v>18</v>
      </c>
      <c r="H440" t="s">
        <v>5329</v>
      </c>
      <c r="I440" t="s">
        <v>5332</v>
      </c>
      <c r="J440">
        <v>2</v>
      </c>
      <c r="K440">
        <v>1</v>
      </c>
      <c r="L440">
        <v>2</v>
      </c>
      <c r="M440" t="s">
        <v>3995</v>
      </c>
      <c r="N440" t="s">
        <v>5123</v>
      </c>
      <c r="O440">
        <v>22000</v>
      </c>
      <c r="P440" t="s">
        <v>5124</v>
      </c>
      <c r="Q440" t="s">
        <v>5059</v>
      </c>
      <c r="R440">
        <v>20</v>
      </c>
    </row>
    <row r="441" spans="1:18" hidden="1" x14ac:dyDescent="0.3">
      <c r="A441" s="7" t="s">
        <v>4003</v>
      </c>
      <c r="B441" t="s">
        <v>1</v>
      </c>
      <c r="C441">
        <v>16.010000000000002</v>
      </c>
      <c r="D441" t="s">
        <v>284</v>
      </c>
      <c r="E441" t="s">
        <v>4004</v>
      </c>
      <c r="F441" t="s">
        <v>3495</v>
      </c>
      <c r="G441" t="s">
        <v>18</v>
      </c>
      <c r="H441" t="s">
        <v>5329</v>
      </c>
      <c r="I441" t="s">
        <v>5322</v>
      </c>
      <c r="J441">
        <v>3</v>
      </c>
      <c r="K441">
        <v>2</v>
      </c>
      <c r="L441">
        <v>1</v>
      </c>
      <c r="M441" t="s">
        <v>3495</v>
      </c>
      <c r="N441" t="s">
        <v>5123</v>
      </c>
      <c r="O441">
        <v>22000</v>
      </c>
      <c r="P441" t="s">
        <v>5124</v>
      </c>
      <c r="Q441" t="s">
        <v>5061</v>
      </c>
      <c r="R441">
        <v>10</v>
      </c>
    </row>
    <row r="442" spans="1:18" hidden="1" x14ac:dyDescent="0.3">
      <c r="A442" s="7" t="s">
        <v>1711</v>
      </c>
      <c r="B442" t="s">
        <v>1</v>
      </c>
      <c r="C442">
        <v>24.97</v>
      </c>
      <c r="D442" t="s">
        <v>750</v>
      </c>
      <c r="E442" t="s">
        <v>61</v>
      </c>
      <c r="F442" t="s">
        <v>1712</v>
      </c>
      <c r="G442" t="s">
        <v>999</v>
      </c>
      <c r="H442" t="s">
        <v>5338</v>
      </c>
      <c r="I442" t="s">
        <v>5328</v>
      </c>
      <c r="J442">
        <v>2</v>
      </c>
      <c r="K442">
        <v>2</v>
      </c>
      <c r="L442">
        <v>1</v>
      </c>
      <c r="M442" t="s">
        <v>1712</v>
      </c>
      <c r="N442" t="s">
        <v>4880</v>
      </c>
      <c r="O442">
        <v>26000</v>
      </c>
      <c r="P442" t="s">
        <v>5062</v>
      </c>
      <c r="Q442" t="s">
        <v>5061</v>
      </c>
      <c r="R442">
        <v>20</v>
      </c>
    </row>
    <row r="443" spans="1:18" hidden="1" x14ac:dyDescent="0.3">
      <c r="A443" s="7" t="s">
        <v>1713</v>
      </c>
      <c r="B443" t="s">
        <v>1</v>
      </c>
      <c r="C443">
        <v>28.86</v>
      </c>
      <c r="D443" t="s">
        <v>445</v>
      </c>
      <c r="E443" t="s">
        <v>187</v>
      </c>
      <c r="F443" t="s">
        <v>1714</v>
      </c>
      <c r="G443" t="s">
        <v>999</v>
      </c>
      <c r="H443" t="s">
        <v>5334</v>
      </c>
      <c r="I443" t="s">
        <v>5335</v>
      </c>
      <c r="J443">
        <v>3</v>
      </c>
      <c r="K443">
        <v>2</v>
      </c>
      <c r="L443">
        <v>1</v>
      </c>
      <c r="M443" t="s">
        <v>1714</v>
      </c>
      <c r="N443" t="s">
        <v>4880</v>
      </c>
      <c r="O443">
        <v>26000</v>
      </c>
      <c r="P443" t="s">
        <v>5062</v>
      </c>
      <c r="Q443" t="s">
        <v>5061</v>
      </c>
      <c r="R443">
        <v>10</v>
      </c>
    </row>
    <row r="444" spans="1:18" hidden="1" x14ac:dyDescent="0.3">
      <c r="A444" s="7" t="s">
        <v>1719</v>
      </c>
      <c r="B444" t="s">
        <v>1</v>
      </c>
      <c r="C444">
        <v>35.86</v>
      </c>
      <c r="D444" t="s">
        <v>284</v>
      </c>
      <c r="E444" t="s">
        <v>1720</v>
      </c>
      <c r="F444" t="s">
        <v>1721</v>
      </c>
      <c r="G444" t="s">
        <v>29</v>
      </c>
      <c r="H444" t="s">
        <v>5329</v>
      </c>
      <c r="I444" t="s">
        <v>5322</v>
      </c>
      <c r="J444">
        <v>4</v>
      </c>
      <c r="K444">
        <v>3</v>
      </c>
      <c r="L444">
        <v>3</v>
      </c>
      <c r="M444" t="s">
        <v>1721</v>
      </c>
      <c r="N444" t="s">
        <v>5125</v>
      </c>
      <c r="O444">
        <v>25000</v>
      </c>
      <c r="P444" t="s">
        <v>5126</v>
      </c>
      <c r="Q444" t="s">
        <v>5059</v>
      </c>
      <c r="R444">
        <v>10</v>
      </c>
    </row>
    <row r="445" spans="1:18" hidden="1" x14ac:dyDescent="0.3">
      <c r="A445" s="7" t="s">
        <v>4201</v>
      </c>
      <c r="B445" t="s">
        <v>1</v>
      </c>
      <c r="C445">
        <v>37.04</v>
      </c>
      <c r="D445" t="s">
        <v>2474</v>
      </c>
      <c r="E445" t="s">
        <v>53</v>
      </c>
      <c r="F445" t="s">
        <v>4202</v>
      </c>
      <c r="G445" t="s">
        <v>18</v>
      </c>
      <c r="H445" t="s">
        <v>5348</v>
      </c>
      <c r="I445" t="s">
        <v>5351</v>
      </c>
      <c r="J445">
        <v>3</v>
      </c>
      <c r="K445">
        <v>2</v>
      </c>
      <c r="L445">
        <v>2</v>
      </c>
      <c r="M445" t="s">
        <v>4202</v>
      </c>
      <c r="N445" t="s">
        <v>5123</v>
      </c>
      <c r="O445">
        <v>22000</v>
      </c>
      <c r="P445" t="s">
        <v>5124</v>
      </c>
      <c r="Q445" t="s">
        <v>5059</v>
      </c>
      <c r="R445">
        <v>20</v>
      </c>
    </row>
    <row r="446" spans="1:18" hidden="1" x14ac:dyDescent="0.3">
      <c r="A446" s="7" t="s">
        <v>1725</v>
      </c>
      <c r="B446" t="s">
        <v>1</v>
      </c>
      <c r="C446">
        <v>15.7</v>
      </c>
      <c r="D446" t="s">
        <v>457</v>
      </c>
      <c r="E446" t="s">
        <v>59</v>
      </c>
      <c r="F446" t="s">
        <v>1726</v>
      </c>
      <c r="G446" t="s">
        <v>83</v>
      </c>
      <c r="H446" t="s">
        <v>5326</v>
      </c>
      <c r="I446" t="s">
        <v>5343</v>
      </c>
      <c r="J446">
        <v>1</v>
      </c>
      <c r="K446" t="s">
        <v>5501</v>
      </c>
      <c r="L446">
        <v>1</v>
      </c>
      <c r="M446" t="s">
        <v>1726</v>
      </c>
      <c r="N446" t="s">
        <v>4880</v>
      </c>
      <c r="O446">
        <v>27000</v>
      </c>
      <c r="P446" t="s">
        <v>5062</v>
      </c>
      <c r="Q446" t="s">
        <v>5061</v>
      </c>
      <c r="R446">
        <v>20</v>
      </c>
    </row>
    <row r="447" spans="1:18" hidden="1" x14ac:dyDescent="0.3">
      <c r="A447" s="7" t="s">
        <v>1727</v>
      </c>
      <c r="B447" t="s">
        <v>1</v>
      </c>
      <c r="C447">
        <v>40.08</v>
      </c>
      <c r="D447" t="s">
        <v>627</v>
      </c>
      <c r="E447" t="s">
        <v>51</v>
      </c>
      <c r="F447" t="s">
        <v>1728</v>
      </c>
      <c r="G447" t="s">
        <v>89</v>
      </c>
      <c r="H447" t="s">
        <v>5327</v>
      </c>
      <c r="I447" t="s">
        <v>5355</v>
      </c>
      <c r="J447">
        <v>2</v>
      </c>
      <c r="K447">
        <v>2</v>
      </c>
      <c r="L447">
        <v>2</v>
      </c>
      <c r="M447" t="s">
        <v>1728</v>
      </c>
      <c r="N447" t="s">
        <v>4880</v>
      </c>
      <c r="O447">
        <v>28000</v>
      </c>
      <c r="P447" t="s">
        <v>5062</v>
      </c>
      <c r="Q447" t="s">
        <v>5059</v>
      </c>
      <c r="R447">
        <v>30</v>
      </c>
    </row>
    <row r="448" spans="1:18" hidden="1" x14ac:dyDescent="0.3">
      <c r="A448" s="7" t="s">
        <v>1733</v>
      </c>
      <c r="B448" t="s">
        <v>1</v>
      </c>
      <c r="C448">
        <v>36.229999999999997</v>
      </c>
      <c r="D448" t="s">
        <v>159</v>
      </c>
      <c r="E448" t="s">
        <v>141</v>
      </c>
      <c r="F448" t="s">
        <v>1734</v>
      </c>
      <c r="G448" t="s">
        <v>245</v>
      </c>
      <c r="H448" t="s">
        <v>5328</v>
      </c>
      <c r="I448" t="s">
        <v>5325</v>
      </c>
      <c r="J448">
        <v>2</v>
      </c>
      <c r="K448">
        <v>1</v>
      </c>
      <c r="L448">
        <v>1</v>
      </c>
      <c r="M448" t="s">
        <v>1734</v>
      </c>
      <c r="N448" t="s">
        <v>4878</v>
      </c>
      <c r="O448">
        <v>23000</v>
      </c>
      <c r="P448" t="s">
        <v>5126</v>
      </c>
      <c r="Q448" t="s">
        <v>5059</v>
      </c>
      <c r="R448">
        <v>20</v>
      </c>
    </row>
    <row r="449" spans="1:18" hidden="1" x14ac:dyDescent="0.3">
      <c r="A449" s="7" t="s">
        <v>1735</v>
      </c>
      <c r="B449" t="s">
        <v>1</v>
      </c>
      <c r="C449">
        <v>33.1</v>
      </c>
      <c r="D449" t="s">
        <v>1736</v>
      </c>
      <c r="E449" t="s">
        <v>600</v>
      </c>
      <c r="F449" t="s">
        <v>1660</v>
      </c>
      <c r="G449" t="s">
        <v>1099</v>
      </c>
      <c r="H449" t="s">
        <v>5324</v>
      </c>
      <c r="I449" t="s">
        <v>5349</v>
      </c>
      <c r="J449">
        <v>2</v>
      </c>
      <c r="K449">
        <v>2</v>
      </c>
      <c r="L449">
        <v>5</v>
      </c>
      <c r="M449" t="s">
        <v>1660</v>
      </c>
      <c r="N449" t="s">
        <v>4880</v>
      </c>
      <c r="O449">
        <v>33800</v>
      </c>
      <c r="P449" t="s">
        <v>5062</v>
      </c>
      <c r="Q449" t="s">
        <v>5059</v>
      </c>
      <c r="R449">
        <v>30</v>
      </c>
    </row>
    <row r="450" spans="1:18" hidden="1" x14ac:dyDescent="0.3">
      <c r="A450" s="7" t="s">
        <v>1737</v>
      </c>
      <c r="B450" t="s">
        <v>1</v>
      </c>
      <c r="C450">
        <v>22.43</v>
      </c>
      <c r="D450" t="s">
        <v>1736</v>
      </c>
      <c r="E450" t="s">
        <v>600</v>
      </c>
      <c r="F450" t="s">
        <v>1660</v>
      </c>
      <c r="G450" t="s">
        <v>488</v>
      </c>
      <c r="H450" t="s">
        <v>5324</v>
      </c>
      <c r="I450" t="s">
        <v>5349</v>
      </c>
      <c r="J450">
        <v>2</v>
      </c>
      <c r="K450">
        <v>2</v>
      </c>
      <c r="L450">
        <v>5</v>
      </c>
      <c r="M450" t="s">
        <v>1660</v>
      </c>
      <c r="N450" t="s">
        <v>4880</v>
      </c>
      <c r="O450">
        <v>29800</v>
      </c>
      <c r="P450" t="s">
        <v>5062</v>
      </c>
      <c r="Q450" t="s">
        <v>5061</v>
      </c>
      <c r="R450">
        <v>30</v>
      </c>
    </row>
    <row r="451" spans="1:18" hidden="1" x14ac:dyDescent="0.3">
      <c r="A451" s="7" t="s">
        <v>125</v>
      </c>
      <c r="B451" t="s">
        <v>1</v>
      </c>
      <c r="C451">
        <v>10</v>
      </c>
      <c r="D451" t="s">
        <v>126</v>
      </c>
      <c r="E451" t="s">
        <v>59</v>
      </c>
      <c r="F451" t="s">
        <v>127</v>
      </c>
      <c r="G451" t="s">
        <v>128</v>
      </c>
      <c r="H451" t="s">
        <v>5326</v>
      </c>
      <c r="I451" t="s">
        <v>5338</v>
      </c>
      <c r="J451">
        <v>1</v>
      </c>
      <c r="K451" t="s">
        <v>5501</v>
      </c>
      <c r="L451">
        <v>1</v>
      </c>
      <c r="M451" t="s">
        <v>127</v>
      </c>
      <c r="N451" t="s">
        <v>5063</v>
      </c>
      <c r="O451">
        <v>16000</v>
      </c>
      <c r="P451" t="s">
        <v>5062</v>
      </c>
      <c r="Q451" t="s">
        <v>5060</v>
      </c>
      <c r="R451">
        <v>10</v>
      </c>
    </row>
    <row r="452" spans="1:18" hidden="1" x14ac:dyDescent="0.3">
      <c r="A452" s="7" t="s">
        <v>1741</v>
      </c>
      <c r="B452" t="s">
        <v>1</v>
      </c>
      <c r="C452">
        <v>39.25</v>
      </c>
      <c r="D452" t="s">
        <v>699</v>
      </c>
      <c r="E452" t="s">
        <v>61</v>
      </c>
      <c r="F452" t="s">
        <v>1742</v>
      </c>
      <c r="G452" t="s">
        <v>434</v>
      </c>
      <c r="H452" t="s">
        <v>5326</v>
      </c>
      <c r="I452" t="s">
        <v>5339</v>
      </c>
      <c r="J452">
        <v>2</v>
      </c>
      <c r="K452">
        <v>2</v>
      </c>
      <c r="L452">
        <v>1</v>
      </c>
      <c r="M452" t="s">
        <v>1742</v>
      </c>
      <c r="N452" t="s">
        <v>4880</v>
      </c>
      <c r="O452">
        <v>33000</v>
      </c>
      <c r="P452" t="s">
        <v>5062</v>
      </c>
      <c r="Q452" t="s">
        <v>5059</v>
      </c>
      <c r="R452">
        <v>30</v>
      </c>
    </row>
    <row r="453" spans="1:18" hidden="1" x14ac:dyDescent="0.3">
      <c r="A453" s="7" t="s">
        <v>1030</v>
      </c>
      <c r="B453" t="s">
        <v>1</v>
      </c>
      <c r="C453">
        <v>28.71</v>
      </c>
      <c r="D453" t="s">
        <v>65</v>
      </c>
      <c r="E453" t="s">
        <v>537</v>
      </c>
      <c r="F453" t="s">
        <v>1031</v>
      </c>
      <c r="G453" t="s">
        <v>434</v>
      </c>
      <c r="H453" t="s">
        <v>5335</v>
      </c>
      <c r="I453" t="s">
        <v>5335</v>
      </c>
      <c r="J453">
        <v>3</v>
      </c>
      <c r="K453">
        <v>2</v>
      </c>
      <c r="L453">
        <v>5</v>
      </c>
      <c r="M453" t="s">
        <v>1031</v>
      </c>
      <c r="N453" t="s">
        <v>5063</v>
      </c>
      <c r="O453">
        <v>33000</v>
      </c>
      <c r="P453" t="s">
        <v>5062</v>
      </c>
      <c r="Q453" t="s">
        <v>5061</v>
      </c>
      <c r="R453">
        <v>10</v>
      </c>
    </row>
    <row r="454" spans="1:18" hidden="1" x14ac:dyDescent="0.3">
      <c r="A454" s="7" t="s">
        <v>1743</v>
      </c>
      <c r="B454" t="s">
        <v>1</v>
      </c>
      <c r="C454">
        <v>72.819999999999993</v>
      </c>
      <c r="D454" t="s">
        <v>1108</v>
      </c>
      <c r="E454" t="s">
        <v>607</v>
      </c>
      <c r="F454" t="s">
        <v>1744</v>
      </c>
      <c r="G454" t="s">
        <v>41</v>
      </c>
      <c r="H454" t="s">
        <v>5322</v>
      </c>
      <c r="I454" t="s">
        <v>5347</v>
      </c>
      <c r="J454">
        <v>3</v>
      </c>
      <c r="K454">
        <v>2</v>
      </c>
      <c r="L454">
        <v>2</v>
      </c>
      <c r="M454" t="s">
        <v>1744</v>
      </c>
      <c r="N454" t="s">
        <v>4880</v>
      </c>
      <c r="O454">
        <v>45000</v>
      </c>
      <c r="P454" t="s">
        <v>5062</v>
      </c>
      <c r="Q454" t="s">
        <v>5059</v>
      </c>
      <c r="R454">
        <v>30</v>
      </c>
    </row>
    <row r="455" spans="1:18" hidden="1" x14ac:dyDescent="0.3">
      <c r="A455" s="7" t="s">
        <v>1745</v>
      </c>
      <c r="B455" t="s">
        <v>1</v>
      </c>
      <c r="C455">
        <v>34.93</v>
      </c>
      <c r="D455" t="s">
        <v>1746</v>
      </c>
      <c r="E455" t="s">
        <v>1123</v>
      </c>
      <c r="F455" t="s">
        <v>1747</v>
      </c>
      <c r="G455" t="s">
        <v>245</v>
      </c>
      <c r="H455" t="s">
        <v>5347</v>
      </c>
      <c r="I455" t="s">
        <v>5355</v>
      </c>
      <c r="J455">
        <v>2</v>
      </c>
      <c r="K455">
        <v>1</v>
      </c>
      <c r="L455">
        <v>2</v>
      </c>
      <c r="M455" t="s">
        <v>1747</v>
      </c>
      <c r="N455" t="s">
        <v>4880</v>
      </c>
      <c r="O455">
        <v>23000</v>
      </c>
      <c r="P455" t="s">
        <v>5062</v>
      </c>
      <c r="Q455" t="s">
        <v>5059</v>
      </c>
      <c r="R455">
        <v>30</v>
      </c>
    </row>
    <row r="456" spans="1:18" hidden="1" x14ac:dyDescent="0.3">
      <c r="A456" s="7" t="s">
        <v>1748</v>
      </c>
      <c r="B456" t="s">
        <v>1</v>
      </c>
      <c r="C456">
        <v>53.26</v>
      </c>
      <c r="D456" t="s">
        <v>1041</v>
      </c>
      <c r="E456" t="s">
        <v>53</v>
      </c>
      <c r="F456" t="s">
        <v>1749</v>
      </c>
      <c r="G456" t="s">
        <v>23</v>
      </c>
      <c r="H456" t="s">
        <v>5335</v>
      </c>
      <c r="I456" t="s">
        <v>5341</v>
      </c>
      <c r="J456">
        <v>3</v>
      </c>
      <c r="K456">
        <v>2</v>
      </c>
      <c r="L456">
        <v>2</v>
      </c>
      <c r="M456" t="s">
        <v>1749</v>
      </c>
      <c r="N456" t="s">
        <v>4880</v>
      </c>
      <c r="O456">
        <v>40000</v>
      </c>
      <c r="P456" t="s">
        <v>5062</v>
      </c>
      <c r="Q456" t="s">
        <v>5059</v>
      </c>
      <c r="R456">
        <v>20</v>
      </c>
    </row>
    <row r="457" spans="1:18" hidden="1" x14ac:dyDescent="0.3">
      <c r="A457" s="7" t="s">
        <v>1753</v>
      </c>
      <c r="B457" t="s">
        <v>1</v>
      </c>
      <c r="C457">
        <v>23.66</v>
      </c>
      <c r="D457" t="s">
        <v>220</v>
      </c>
      <c r="E457" t="s">
        <v>537</v>
      </c>
      <c r="F457" t="s">
        <v>1754</v>
      </c>
      <c r="G457" t="s">
        <v>214</v>
      </c>
      <c r="H457" t="s">
        <v>5322</v>
      </c>
      <c r="I457" t="s">
        <v>5335</v>
      </c>
      <c r="J457">
        <v>3</v>
      </c>
      <c r="K457">
        <v>2</v>
      </c>
      <c r="L457">
        <v>5</v>
      </c>
      <c r="M457" t="s">
        <v>1754</v>
      </c>
      <c r="N457" t="s">
        <v>4880</v>
      </c>
      <c r="O457">
        <v>18000</v>
      </c>
      <c r="P457" t="s">
        <v>5062</v>
      </c>
      <c r="Q457" t="s">
        <v>5061</v>
      </c>
      <c r="R457">
        <v>10</v>
      </c>
    </row>
    <row r="458" spans="1:18" hidden="1" x14ac:dyDescent="0.3">
      <c r="A458" s="7" t="s">
        <v>1133</v>
      </c>
      <c r="B458" t="s">
        <v>1</v>
      </c>
      <c r="C458">
        <v>13.5</v>
      </c>
      <c r="D458" t="s">
        <v>445</v>
      </c>
      <c r="E458" t="s">
        <v>141</v>
      </c>
      <c r="F458" t="s">
        <v>1120</v>
      </c>
      <c r="G458" t="s">
        <v>434</v>
      </c>
      <c r="H458" t="s">
        <v>5334</v>
      </c>
      <c r="I458" t="s">
        <v>5335</v>
      </c>
      <c r="J458">
        <v>2</v>
      </c>
      <c r="K458">
        <v>1</v>
      </c>
      <c r="L458">
        <v>1</v>
      </c>
      <c r="M458" t="s">
        <v>1120</v>
      </c>
      <c r="N458" t="s">
        <v>5063</v>
      </c>
      <c r="O458">
        <v>33000</v>
      </c>
      <c r="P458" t="s">
        <v>5062</v>
      </c>
      <c r="Q458" t="s">
        <v>5060</v>
      </c>
      <c r="R458">
        <v>10</v>
      </c>
    </row>
    <row r="459" spans="1:18" hidden="1" x14ac:dyDescent="0.3">
      <c r="A459" s="7" t="s">
        <v>2479</v>
      </c>
      <c r="B459" t="s">
        <v>1</v>
      </c>
      <c r="C459">
        <v>45.01</v>
      </c>
      <c r="D459" t="s">
        <v>95</v>
      </c>
      <c r="E459" t="s">
        <v>53</v>
      </c>
      <c r="F459" t="s">
        <v>2480</v>
      </c>
      <c r="G459" t="s">
        <v>26</v>
      </c>
      <c r="H459" t="s">
        <v>5327</v>
      </c>
      <c r="I459" t="s">
        <v>5325</v>
      </c>
      <c r="J459">
        <v>3</v>
      </c>
      <c r="K459">
        <v>2</v>
      </c>
      <c r="L459">
        <v>2</v>
      </c>
      <c r="M459" t="s">
        <v>2480</v>
      </c>
      <c r="N459" t="s">
        <v>4878</v>
      </c>
      <c r="O459">
        <v>32000</v>
      </c>
      <c r="P459" t="s">
        <v>5126</v>
      </c>
      <c r="Q459" t="s">
        <v>5059</v>
      </c>
      <c r="R459">
        <v>20</v>
      </c>
    </row>
    <row r="460" spans="1:18" hidden="1" x14ac:dyDescent="0.3">
      <c r="A460" s="7" t="s">
        <v>1141</v>
      </c>
      <c r="B460" t="s">
        <v>1</v>
      </c>
      <c r="C460">
        <v>30.97</v>
      </c>
      <c r="D460" t="s">
        <v>58</v>
      </c>
      <c r="E460" t="s">
        <v>53</v>
      </c>
      <c r="F460" t="s">
        <v>1142</v>
      </c>
      <c r="G460" t="s">
        <v>434</v>
      </c>
      <c r="H460" t="s">
        <v>5346</v>
      </c>
      <c r="I460" t="s">
        <v>5326</v>
      </c>
      <c r="J460">
        <v>3</v>
      </c>
      <c r="K460">
        <v>2</v>
      </c>
      <c r="L460">
        <v>2</v>
      </c>
      <c r="M460" t="s">
        <v>1142</v>
      </c>
      <c r="N460" t="s">
        <v>5063</v>
      </c>
      <c r="O460">
        <v>33000</v>
      </c>
      <c r="P460" t="s">
        <v>5062</v>
      </c>
      <c r="Q460" t="s">
        <v>5059</v>
      </c>
      <c r="R460">
        <v>10</v>
      </c>
    </row>
    <row r="461" spans="1:18" hidden="1" x14ac:dyDescent="0.3">
      <c r="A461" s="7" t="s">
        <v>1759</v>
      </c>
      <c r="B461" t="s">
        <v>1</v>
      </c>
      <c r="C461">
        <v>57.47</v>
      </c>
      <c r="D461" t="s">
        <v>226</v>
      </c>
      <c r="E461" t="s">
        <v>1760</v>
      </c>
      <c r="F461" t="s">
        <v>1761</v>
      </c>
      <c r="G461" t="s">
        <v>210</v>
      </c>
      <c r="H461" t="s">
        <v>5323</v>
      </c>
      <c r="I461" t="s">
        <v>5323</v>
      </c>
      <c r="J461">
        <v>5</v>
      </c>
      <c r="K461">
        <v>3</v>
      </c>
      <c r="L461">
        <v>2</v>
      </c>
      <c r="M461" t="s">
        <v>1761</v>
      </c>
      <c r="N461" t="s">
        <v>4880</v>
      </c>
      <c r="O461">
        <v>50000</v>
      </c>
      <c r="P461" t="s">
        <v>5062</v>
      </c>
      <c r="Q461" t="s">
        <v>5059</v>
      </c>
      <c r="R461">
        <v>10</v>
      </c>
    </row>
    <row r="462" spans="1:18" hidden="1" x14ac:dyDescent="0.3">
      <c r="A462" s="7" t="s">
        <v>1762</v>
      </c>
      <c r="B462" t="s">
        <v>1</v>
      </c>
      <c r="C462">
        <v>45.06</v>
      </c>
      <c r="D462" t="s">
        <v>299</v>
      </c>
      <c r="E462" t="s">
        <v>53</v>
      </c>
      <c r="F462" t="s">
        <v>1763</v>
      </c>
      <c r="G462" t="s">
        <v>1639</v>
      </c>
      <c r="H462" t="s">
        <v>5335</v>
      </c>
      <c r="I462" t="s">
        <v>5325</v>
      </c>
      <c r="J462">
        <v>3</v>
      </c>
      <c r="K462">
        <v>2</v>
      </c>
      <c r="L462">
        <v>2</v>
      </c>
      <c r="M462" t="s">
        <v>5146</v>
      </c>
      <c r="N462" t="s">
        <v>4877</v>
      </c>
      <c r="O462">
        <v>26500</v>
      </c>
      <c r="P462" t="s">
        <v>5062</v>
      </c>
      <c r="Q462" t="s">
        <v>5059</v>
      </c>
      <c r="R462">
        <v>20</v>
      </c>
    </row>
    <row r="463" spans="1:18" hidden="1" x14ac:dyDescent="0.3">
      <c r="A463" s="7" t="s">
        <v>1202</v>
      </c>
      <c r="B463" t="s">
        <v>1</v>
      </c>
      <c r="C463">
        <v>22.12</v>
      </c>
      <c r="D463" t="s">
        <v>65</v>
      </c>
      <c r="E463" t="s">
        <v>187</v>
      </c>
      <c r="F463" t="s">
        <v>1203</v>
      </c>
      <c r="G463" t="s">
        <v>434</v>
      </c>
      <c r="H463" t="s">
        <v>5335</v>
      </c>
      <c r="I463" t="s">
        <v>5335</v>
      </c>
      <c r="J463">
        <v>3</v>
      </c>
      <c r="K463">
        <v>2</v>
      </c>
      <c r="L463">
        <v>1</v>
      </c>
      <c r="M463" t="s">
        <v>1203</v>
      </c>
      <c r="N463" t="s">
        <v>5063</v>
      </c>
      <c r="O463">
        <v>33000</v>
      </c>
      <c r="P463" t="s">
        <v>5062</v>
      </c>
      <c r="Q463" t="s">
        <v>5061</v>
      </c>
      <c r="R463">
        <v>10</v>
      </c>
    </row>
    <row r="464" spans="1:18" hidden="1" x14ac:dyDescent="0.3">
      <c r="A464" s="7" t="s">
        <v>2576</v>
      </c>
      <c r="B464" t="s">
        <v>1</v>
      </c>
      <c r="C464">
        <v>47.33</v>
      </c>
      <c r="D464" t="s">
        <v>574</v>
      </c>
      <c r="E464" t="s">
        <v>53</v>
      </c>
      <c r="F464" t="s">
        <v>2577</v>
      </c>
      <c r="G464" t="s">
        <v>26</v>
      </c>
      <c r="H464" t="s">
        <v>5323</v>
      </c>
      <c r="I464" t="s">
        <v>5325</v>
      </c>
      <c r="J464">
        <v>3</v>
      </c>
      <c r="K464">
        <v>2</v>
      </c>
      <c r="L464">
        <v>2</v>
      </c>
      <c r="M464" t="s">
        <v>2577</v>
      </c>
      <c r="N464" t="s">
        <v>4878</v>
      </c>
      <c r="O464">
        <v>32000</v>
      </c>
      <c r="P464" t="s">
        <v>5126</v>
      </c>
      <c r="Q464" t="s">
        <v>5059</v>
      </c>
      <c r="R464">
        <v>20</v>
      </c>
    </row>
    <row r="465" spans="1:18" hidden="1" x14ac:dyDescent="0.3">
      <c r="A465" s="7" t="s">
        <v>1349</v>
      </c>
      <c r="B465" t="s">
        <v>1</v>
      </c>
      <c r="C465">
        <v>11.28</v>
      </c>
      <c r="D465" t="s">
        <v>226</v>
      </c>
      <c r="E465" t="s">
        <v>56</v>
      </c>
      <c r="F465" t="s">
        <v>113</v>
      </c>
      <c r="G465" t="s">
        <v>434</v>
      </c>
      <c r="H465" t="s">
        <v>5323</v>
      </c>
      <c r="I465" t="s">
        <v>5323</v>
      </c>
      <c r="J465">
        <v>1</v>
      </c>
      <c r="K465">
        <v>1</v>
      </c>
      <c r="L465">
        <v>1</v>
      </c>
      <c r="M465" t="s">
        <v>113</v>
      </c>
      <c r="N465" t="s">
        <v>5063</v>
      </c>
      <c r="O465">
        <v>33000</v>
      </c>
      <c r="P465" t="s">
        <v>5062</v>
      </c>
      <c r="Q465" t="s">
        <v>5060</v>
      </c>
      <c r="R465">
        <v>10</v>
      </c>
    </row>
    <row r="466" spans="1:18" hidden="1" x14ac:dyDescent="0.3">
      <c r="A466" s="7" t="s">
        <v>1768</v>
      </c>
      <c r="B466" t="s">
        <v>1</v>
      </c>
      <c r="C466">
        <v>57.34</v>
      </c>
      <c r="D466" t="s">
        <v>866</v>
      </c>
      <c r="E466" t="s">
        <v>66</v>
      </c>
      <c r="F466" t="s">
        <v>1769</v>
      </c>
      <c r="G466" t="s">
        <v>89</v>
      </c>
      <c r="H466" t="s">
        <v>5326</v>
      </c>
      <c r="I466" t="s">
        <v>5330</v>
      </c>
      <c r="J466">
        <v>4</v>
      </c>
      <c r="K466">
        <v>2</v>
      </c>
      <c r="L466">
        <v>2</v>
      </c>
      <c r="M466" t="s">
        <v>1769</v>
      </c>
      <c r="N466" t="s">
        <v>4881</v>
      </c>
      <c r="O466">
        <v>28000</v>
      </c>
      <c r="P466" t="s">
        <v>5062</v>
      </c>
      <c r="Q466" t="s">
        <v>5059</v>
      </c>
      <c r="R466">
        <v>20</v>
      </c>
    </row>
    <row r="467" spans="1:18" hidden="1" x14ac:dyDescent="0.3">
      <c r="A467" s="7" t="s">
        <v>1770</v>
      </c>
      <c r="B467" t="s">
        <v>1</v>
      </c>
      <c r="C467">
        <v>47.84</v>
      </c>
      <c r="D467" t="s">
        <v>261</v>
      </c>
      <c r="E467" t="s">
        <v>53</v>
      </c>
      <c r="F467" t="s">
        <v>1769</v>
      </c>
      <c r="G467" t="s">
        <v>562</v>
      </c>
      <c r="H467" t="s">
        <v>5322</v>
      </c>
      <c r="I467" t="s">
        <v>5348</v>
      </c>
      <c r="J467">
        <v>3</v>
      </c>
      <c r="K467">
        <v>2</v>
      </c>
      <c r="L467">
        <v>2</v>
      </c>
      <c r="M467" t="s">
        <v>1769</v>
      </c>
      <c r="N467" t="s">
        <v>4881</v>
      </c>
      <c r="O467">
        <v>21000</v>
      </c>
      <c r="P467" t="s">
        <v>5062</v>
      </c>
      <c r="Q467" t="s">
        <v>5059</v>
      </c>
      <c r="R467">
        <v>10</v>
      </c>
    </row>
    <row r="468" spans="1:18" hidden="1" x14ac:dyDescent="0.3">
      <c r="A468" s="7" t="s">
        <v>1098</v>
      </c>
      <c r="B468" t="s">
        <v>1</v>
      </c>
      <c r="C468">
        <v>12.97</v>
      </c>
      <c r="D468" t="s">
        <v>432</v>
      </c>
      <c r="E468" t="s">
        <v>443</v>
      </c>
      <c r="F468" t="s">
        <v>1097</v>
      </c>
      <c r="G468" t="s">
        <v>1099</v>
      </c>
      <c r="H468" t="s">
        <v>5323</v>
      </c>
      <c r="I468" t="s">
        <v>5324</v>
      </c>
      <c r="J468">
        <v>1</v>
      </c>
      <c r="K468">
        <v>1</v>
      </c>
      <c r="L468">
        <v>1</v>
      </c>
      <c r="M468" t="s">
        <v>1097</v>
      </c>
      <c r="N468" t="s">
        <v>5063</v>
      </c>
      <c r="O468">
        <v>33800</v>
      </c>
      <c r="P468" t="s">
        <v>5062</v>
      </c>
      <c r="Q468" t="s">
        <v>5060</v>
      </c>
      <c r="R468">
        <v>20</v>
      </c>
    </row>
    <row r="469" spans="1:18" hidden="1" x14ac:dyDescent="0.3">
      <c r="A469" s="7" t="s">
        <v>1774</v>
      </c>
      <c r="B469" t="s">
        <v>1</v>
      </c>
      <c r="C469">
        <v>46.19</v>
      </c>
      <c r="D469" t="s">
        <v>239</v>
      </c>
      <c r="E469" t="s">
        <v>61</v>
      </c>
      <c r="F469" t="s">
        <v>1775</v>
      </c>
      <c r="G469" t="s">
        <v>722</v>
      </c>
      <c r="H469" t="s">
        <v>5336</v>
      </c>
      <c r="I469" t="s">
        <v>5328</v>
      </c>
      <c r="J469">
        <v>2</v>
      </c>
      <c r="K469">
        <v>2</v>
      </c>
      <c r="L469">
        <v>1</v>
      </c>
      <c r="M469" t="s">
        <v>1775</v>
      </c>
      <c r="N469" t="s">
        <v>4880</v>
      </c>
      <c r="O469">
        <v>34000</v>
      </c>
      <c r="P469" t="s">
        <v>5062</v>
      </c>
      <c r="Q469" t="s">
        <v>5059</v>
      </c>
      <c r="R469">
        <v>20</v>
      </c>
    </row>
    <row r="470" spans="1:18" hidden="1" x14ac:dyDescent="0.3">
      <c r="A470" s="7" t="s">
        <v>720</v>
      </c>
      <c r="B470" t="s">
        <v>1</v>
      </c>
      <c r="C470">
        <v>18.71</v>
      </c>
      <c r="D470" t="s">
        <v>68</v>
      </c>
      <c r="E470" t="s">
        <v>56</v>
      </c>
      <c r="F470" t="s">
        <v>721</v>
      </c>
      <c r="G470" t="s">
        <v>722</v>
      </c>
      <c r="H470" t="s">
        <v>5335</v>
      </c>
      <c r="I470" t="s">
        <v>5323</v>
      </c>
      <c r="J470">
        <v>1</v>
      </c>
      <c r="K470">
        <v>1</v>
      </c>
      <c r="L470">
        <v>1</v>
      </c>
      <c r="M470" t="s">
        <v>721</v>
      </c>
      <c r="N470" t="s">
        <v>5063</v>
      </c>
      <c r="O470">
        <v>34000</v>
      </c>
      <c r="P470" t="s">
        <v>5062</v>
      </c>
      <c r="Q470" t="s">
        <v>5061</v>
      </c>
      <c r="R470">
        <v>10</v>
      </c>
    </row>
    <row r="471" spans="1:18" hidden="1" x14ac:dyDescent="0.3">
      <c r="A471" s="7" t="s">
        <v>1781</v>
      </c>
      <c r="B471" t="s">
        <v>1</v>
      </c>
      <c r="C471">
        <v>45.38</v>
      </c>
      <c r="D471" t="s">
        <v>299</v>
      </c>
      <c r="E471" t="s">
        <v>53</v>
      </c>
      <c r="F471" t="s">
        <v>1782</v>
      </c>
      <c r="G471" t="s">
        <v>143</v>
      </c>
      <c r="H471" t="s">
        <v>5335</v>
      </c>
      <c r="I471" t="s">
        <v>5325</v>
      </c>
      <c r="J471">
        <v>3</v>
      </c>
      <c r="K471">
        <v>2</v>
      </c>
      <c r="L471">
        <v>2</v>
      </c>
      <c r="M471" t="s">
        <v>5148</v>
      </c>
      <c r="N471" t="s">
        <v>4882</v>
      </c>
      <c r="O471">
        <v>36000</v>
      </c>
      <c r="P471" t="s">
        <v>5062</v>
      </c>
      <c r="Q471" t="s">
        <v>5059</v>
      </c>
      <c r="R471">
        <v>20</v>
      </c>
    </row>
    <row r="472" spans="1:18" hidden="1" x14ac:dyDescent="0.3">
      <c r="A472" s="7" t="s">
        <v>1783</v>
      </c>
      <c r="B472" t="s">
        <v>1</v>
      </c>
      <c r="C472">
        <v>88.61</v>
      </c>
      <c r="D472" t="s">
        <v>1784</v>
      </c>
      <c r="E472" t="s">
        <v>183</v>
      </c>
      <c r="F472" t="s">
        <v>1785</v>
      </c>
      <c r="G472" t="s">
        <v>361</v>
      </c>
      <c r="H472" t="s">
        <v>5338</v>
      </c>
      <c r="I472" t="s">
        <v>5343</v>
      </c>
      <c r="J472">
        <v>4</v>
      </c>
      <c r="K472">
        <v>2</v>
      </c>
      <c r="L472">
        <v>3</v>
      </c>
      <c r="M472" t="s">
        <v>1785</v>
      </c>
      <c r="N472" t="s">
        <v>4880</v>
      </c>
      <c r="O472">
        <v>78000</v>
      </c>
      <c r="P472" t="s">
        <v>5062</v>
      </c>
      <c r="Q472" t="s">
        <v>5059</v>
      </c>
      <c r="R472">
        <v>20</v>
      </c>
    </row>
    <row r="473" spans="1:18" hidden="1" x14ac:dyDescent="0.3">
      <c r="A473" s="7" t="s">
        <v>1786</v>
      </c>
      <c r="B473" t="s">
        <v>1</v>
      </c>
      <c r="C473">
        <v>35.479999999999997</v>
      </c>
      <c r="D473" t="s">
        <v>1787</v>
      </c>
      <c r="E473" t="s">
        <v>51</v>
      </c>
      <c r="F473" t="s">
        <v>1788</v>
      </c>
      <c r="G473" t="s">
        <v>1789</v>
      </c>
      <c r="H473" t="s">
        <v>5342</v>
      </c>
      <c r="I473" t="s">
        <v>5331</v>
      </c>
      <c r="J473">
        <v>2</v>
      </c>
      <c r="K473">
        <v>2</v>
      </c>
      <c r="L473">
        <v>2</v>
      </c>
      <c r="M473" t="s">
        <v>1788</v>
      </c>
      <c r="N473" t="s">
        <v>4880</v>
      </c>
      <c r="O473">
        <v>32500</v>
      </c>
      <c r="P473" t="s">
        <v>5062</v>
      </c>
      <c r="Q473" t="s">
        <v>5059</v>
      </c>
      <c r="R473">
        <v>30</v>
      </c>
    </row>
    <row r="474" spans="1:18" hidden="1" x14ac:dyDescent="0.3">
      <c r="A474" s="7" t="s">
        <v>1790</v>
      </c>
      <c r="B474" t="s">
        <v>1</v>
      </c>
      <c r="C474">
        <v>31.02</v>
      </c>
      <c r="D474" t="s">
        <v>95</v>
      </c>
      <c r="E474" t="s">
        <v>51</v>
      </c>
      <c r="F474" t="s">
        <v>1791</v>
      </c>
      <c r="G474" t="s">
        <v>245</v>
      </c>
      <c r="H474" t="s">
        <v>5327</v>
      </c>
      <c r="I474" t="s">
        <v>5325</v>
      </c>
      <c r="J474">
        <v>2</v>
      </c>
      <c r="K474">
        <v>2</v>
      </c>
      <c r="L474">
        <v>2</v>
      </c>
      <c r="M474" t="s">
        <v>1791</v>
      </c>
      <c r="N474" t="s">
        <v>4882</v>
      </c>
      <c r="O474">
        <v>23000</v>
      </c>
      <c r="P474" t="s">
        <v>5062</v>
      </c>
      <c r="Q474" t="s">
        <v>5059</v>
      </c>
      <c r="R474">
        <v>20</v>
      </c>
    </row>
    <row r="475" spans="1:18" hidden="1" x14ac:dyDescent="0.3">
      <c r="A475" s="7" t="s">
        <v>4445</v>
      </c>
      <c r="B475" t="s">
        <v>1</v>
      </c>
      <c r="C475">
        <v>27.44</v>
      </c>
      <c r="D475" t="s">
        <v>257</v>
      </c>
      <c r="E475" t="s">
        <v>51</v>
      </c>
      <c r="F475" t="s">
        <v>4446</v>
      </c>
      <c r="G475" t="s">
        <v>1828</v>
      </c>
      <c r="H475" t="s">
        <v>5326</v>
      </c>
      <c r="I475" t="s">
        <v>5328</v>
      </c>
      <c r="J475">
        <v>2</v>
      </c>
      <c r="K475">
        <v>2</v>
      </c>
      <c r="L475">
        <v>2</v>
      </c>
      <c r="M475" t="s">
        <v>4446</v>
      </c>
      <c r="N475" t="s">
        <v>5123</v>
      </c>
      <c r="O475">
        <v>22500</v>
      </c>
      <c r="P475" t="s">
        <v>5124</v>
      </c>
      <c r="Q475" t="s">
        <v>5061</v>
      </c>
      <c r="R475">
        <v>20</v>
      </c>
    </row>
    <row r="476" spans="1:18" hidden="1" x14ac:dyDescent="0.3">
      <c r="A476" s="7" t="s">
        <v>2959</v>
      </c>
      <c r="B476" t="s">
        <v>1</v>
      </c>
      <c r="C476">
        <v>20.350000000000001</v>
      </c>
      <c r="D476" t="s">
        <v>64</v>
      </c>
      <c r="E476" t="s">
        <v>100</v>
      </c>
      <c r="F476" t="s">
        <v>2960</v>
      </c>
      <c r="G476" t="s">
        <v>26</v>
      </c>
      <c r="H476" t="s">
        <v>5346</v>
      </c>
      <c r="I476" t="s">
        <v>5335</v>
      </c>
      <c r="J476" t="s">
        <v>5501</v>
      </c>
      <c r="K476">
        <v>1</v>
      </c>
      <c r="L476">
        <v>1</v>
      </c>
      <c r="M476" t="s">
        <v>2960</v>
      </c>
      <c r="N476" t="s">
        <v>4878</v>
      </c>
      <c r="O476">
        <v>32000</v>
      </c>
      <c r="P476" t="s">
        <v>5126</v>
      </c>
      <c r="Q476" t="s">
        <v>5061</v>
      </c>
      <c r="R476">
        <v>10</v>
      </c>
    </row>
    <row r="477" spans="1:18" hidden="1" x14ac:dyDescent="0.3">
      <c r="A477" s="7" t="s">
        <v>1798</v>
      </c>
      <c r="B477" t="s">
        <v>1</v>
      </c>
      <c r="C477">
        <v>42.08</v>
      </c>
      <c r="D477" t="s">
        <v>88</v>
      </c>
      <c r="E477" t="s">
        <v>66</v>
      </c>
      <c r="F477" t="s">
        <v>1799</v>
      </c>
      <c r="G477" t="s">
        <v>1800</v>
      </c>
      <c r="H477" t="s">
        <v>5322</v>
      </c>
      <c r="I477" t="s">
        <v>5326</v>
      </c>
      <c r="J477">
        <v>4</v>
      </c>
      <c r="K477">
        <v>2</v>
      </c>
      <c r="L477">
        <v>2</v>
      </c>
      <c r="M477" t="s">
        <v>1799</v>
      </c>
      <c r="N477" t="s">
        <v>4880</v>
      </c>
      <c r="O477">
        <v>33500</v>
      </c>
      <c r="P477" t="s">
        <v>5062</v>
      </c>
      <c r="Q477" t="s">
        <v>5059</v>
      </c>
      <c r="R477">
        <v>10</v>
      </c>
    </row>
    <row r="478" spans="1:18" hidden="1" x14ac:dyDescent="0.3">
      <c r="A478" s="7" t="s">
        <v>920</v>
      </c>
      <c r="B478" t="s">
        <v>1</v>
      </c>
      <c r="C478">
        <v>33.049999999999997</v>
      </c>
      <c r="D478" t="s">
        <v>445</v>
      </c>
      <c r="E478" t="s">
        <v>187</v>
      </c>
      <c r="F478" t="s">
        <v>921</v>
      </c>
      <c r="G478" t="s">
        <v>722</v>
      </c>
      <c r="H478" t="s">
        <v>5334</v>
      </c>
      <c r="I478" t="s">
        <v>5335</v>
      </c>
      <c r="J478">
        <v>3</v>
      </c>
      <c r="K478">
        <v>2</v>
      </c>
      <c r="L478">
        <v>1</v>
      </c>
      <c r="M478" t="s">
        <v>921</v>
      </c>
      <c r="N478" t="s">
        <v>5063</v>
      </c>
      <c r="O478">
        <v>34000</v>
      </c>
      <c r="P478" t="s">
        <v>5062</v>
      </c>
      <c r="Q478" t="s">
        <v>5059</v>
      </c>
      <c r="R478">
        <v>10</v>
      </c>
    </row>
    <row r="479" spans="1:18" hidden="1" x14ac:dyDescent="0.3">
      <c r="A479" s="7" t="s">
        <v>5016</v>
      </c>
      <c r="B479" t="s">
        <v>1</v>
      </c>
      <c r="C479">
        <v>29.04</v>
      </c>
      <c r="D479" t="s">
        <v>63</v>
      </c>
      <c r="E479" t="s">
        <v>53</v>
      </c>
      <c r="F479" t="s">
        <v>215</v>
      </c>
      <c r="G479" t="s">
        <v>216</v>
      </c>
      <c r="H479" t="s">
        <v>5326</v>
      </c>
      <c r="I479" t="s">
        <v>5326</v>
      </c>
      <c r="J479">
        <v>3</v>
      </c>
      <c r="K479">
        <v>2</v>
      </c>
      <c r="L479">
        <v>2</v>
      </c>
      <c r="M479" t="s">
        <v>215</v>
      </c>
      <c r="N479" t="s">
        <v>5063</v>
      </c>
      <c r="O479">
        <v>34800</v>
      </c>
      <c r="P479" t="s">
        <v>5062</v>
      </c>
      <c r="Q479" t="s">
        <v>5061</v>
      </c>
      <c r="R479">
        <v>10</v>
      </c>
    </row>
    <row r="480" spans="1:18" hidden="1" x14ac:dyDescent="0.3">
      <c r="A480" s="7" t="s">
        <v>1580</v>
      </c>
      <c r="B480" t="s">
        <v>1</v>
      </c>
      <c r="C480">
        <v>32.21</v>
      </c>
      <c r="D480" t="s">
        <v>583</v>
      </c>
      <c r="E480" t="s">
        <v>53</v>
      </c>
      <c r="F480" t="s">
        <v>1581</v>
      </c>
      <c r="G480" t="s">
        <v>245</v>
      </c>
      <c r="H480" t="s">
        <v>5336</v>
      </c>
      <c r="I480" t="s">
        <v>5341</v>
      </c>
      <c r="J480">
        <v>3</v>
      </c>
      <c r="K480">
        <v>2</v>
      </c>
      <c r="L480">
        <v>2</v>
      </c>
      <c r="M480" t="s">
        <v>5129</v>
      </c>
      <c r="N480" t="s">
        <v>5123</v>
      </c>
      <c r="O480">
        <v>23000</v>
      </c>
      <c r="P480" t="s">
        <v>5124</v>
      </c>
      <c r="Q480" t="s">
        <v>5059</v>
      </c>
      <c r="R480">
        <v>20</v>
      </c>
    </row>
    <row r="481" spans="1:18" hidden="1" x14ac:dyDescent="0.3">
      <c r="A481" s="7" t="s">
        <v>776</v>
      </c>
      <c r="B481" t="s">
        <v>1</v>
      </c>
      <c r="C481">
        <v>30.03</v>
      </c>
      <c r="D481" t="s">
        <v>88</v>
      </c>
      <c r="E481" t="s">
        <v>187</v>
      </c>
      <c r="F481" t="s">
        <v>581</v>
      </c>
      <c r="G481" t="s">
        <v>228</v>
      </c>
      <c r="H481" t="s">
        <v>5322</v>
      </c>
      <c r="I481" t="s">
        <v>5326</v>
      </c>
      <c r="J481">
        <v>3</v>
      </c>
      <c r="K481">
        <v>2</v>
      </c>
      <c r="L481">
        <v>1</v>
      </c>
      <c r="M481" t="s">
        <v>581</v>
      </c>
      <c r="N481" t="s">
        <v>5063</v>
      </c>
      <c r="O481">
        <v>35000</v>
      </c>
      <c r="P481" t="s">
        <v>5062</v>
      </c>
      <c r="Q481" t="s">
        <v>5059</v>
      </c>
      <c r="R481">
        <v>10</v>
      </c>
    </row>
    <row r="482" spans="1:18" hidden="1" x14ac:dyDescent="0.3">
      <c r="A482" s="7" t="s">
        <v>1803</v>
      </c>
      <c r="B482" t="s">
        <v>1</v>
      </c>
      <c r="C482">
        <v>25.93</v>
      </c>
      <c r="D482" t="s">
        <v>295</v>
      </c>
      <c r="E482" t="s">
        <v>187</v>
      </c>
      <c r="F482" t="s">
        <v>1804</v>
      </c>
      <c r="G482" t="s">
        <v>87</v>
      </c>
      <c r="H482" t="s">
        <v>5334</v>
      </c>
      <c r="I482" t="s">
        <v>5326</v>
      </c>
      <c r="J482">
        <v>3</v>
      </c>
      <c r="K482">
        <v>2</v>
      </c>
      <c r="L482">
        <v>1</v>
      </c>
      <c r="M482" t="s">
        <v>1804</v>
      </c>
      <c r="N482" t="s">
        <v>4880</v>
      </c>
      <c r="O482">
        <v>24000</v>
      </c>
      <c r="P482" t="s">
        <v>5062</v>
      </c>
      <c r="Q482" t="s">
        <v>5061</v>
      </c>
      <c r="R482">
        <v>10</v>
      </c>
    </row>
    <row r="483" spans="1:18" hidden="1" x14ac:dyDescent="0.3">
      <c r="A483" s="7" t="s">
        <v>1805</v>
      </c>
      <c r="B483" t="s">
        <v>1</v>
      </c>
      <c r="C483">
        <v>47.66</v>
      </c>
      <c r="D483" t="s">
        <v>1041</v>
      </c>
      <c r="E483" t="s">
        <v>53</v>
      </c>
      <c r="F483" t="s">
        <v>1797</v>
      </c>
      <c r="G483" t="s">
        <v>245</v>
      </c>
      <c r="H483" t="s">
        <v>5335</v>
      </c>
      <c r="I483" t="s">
        <v>5341</v>
      </c>
      <c r="J483">
        <v>3</v>
      </c>
      <c r="K483">
        <v>2</v>
      </c>
      <c r="L483">
        <v>2</v>
      </c>
      <c r="M483" t="s">
        <v>1797</v>
      </c>
      <c r="N483" t="s">
        <v>4877</v>
      </c>
      <c r="O483">
        <v>23000</v>
      </c>
      <c r="P483" t="s">
        <v>5062</v>
      </c>
      <c r="Q483" t="s">
        <v>5059</v>
      </c>
      <c r="R483">
        <v>20</v>
      </c>
    </row>
    <row r="484" spans="1:18" hidden="1" x14ac:dyDescent="0.3">
      <c r="A484" s="7" t="s">
        <v>1806</v>
      </c>
      <c r="B484" t="s">
        <v>1</v>
      </c>
      <c r="C484">
        <v>28.74</v>
      </c>
      <c r="D484" t="s">
        <v>295</v>
      </c>
      <c r="E484" t="s">
        <v>51</v>
      </c>
      <c r="F484" t="s">
        <v>1807</v>
      </c>
      <c r="G484" t="s">
        <v>493</v>
      </c>
      <c r="H484" t="s">
        <v>5334</v>
      </c>
      <c r="I484" t="s">
        <v>5326</v>
      </c>
      <c r="J484">
        <v>2</v>
      </c>
      <c r="K484">
        <v>2</v>
      </c>
      <c r="L484">
        <v>2</v>
      </c>
      <c r="M484" t="s">
        <v>1807</v>
      </c>
      <c r="N484" t="s">
        <v>4880</v>
      </c>
      <c r="O484">
        <v>20000</v>
      </c>
      <c r="P484" t="s">
        <v>5062</v>
      </c>
      <c r="Q484" t="s">
        <v>5061</v>
      </c>
      <c r="R484">
        <v>10</v>
      </c>
    </row>
    <row r="485" spans="1:18" hidden="1" x14ac:dyDescent="0.3">
      <c r="A485" s="7" t="s">
        <v>777</v>
      </c>
      <c r="B485" t="s">
        <v>1</v>
      </c>
      <c r="C485">
        <v>15.23</v>
      </c>
      <c r="D485" t="s">
        <v>778</v>
      </c>
      <c r="E485" t="s">
        <v>56</v>
      </c>
      <c r="F485" t="s">
        <v>779</v>
      </c>
      <c r="G485" t="s">
        <v>228</v>
      </c>
      <c r="H485" t="s">
        <v>5328</v>
      </c>
      <c r="I485" t="s">
        <v>5342</v>
      </c>
      <c r="J485">
        <v>1</v>
      </c>
      <c r="K485">
        <v>1</v>
      </c>
      <c r="L485">
        <v>1</v>
      </c>
      <c r="M485" t="s">
        <v>779</v>
      </c>
      <c r="N485" t="s">
        <v>5063</v>
      </c>
      <c r="O485">
        <v>35000</v>
      </c>
      <c r="P485" t="s">
        <v>5062</v>
      </c>
      <c r="Q485" t="s">
        <v>5061</v>
      </c>
      <c r="R485">
        <v>20</v>
      </c>
    </row>
    <row r="486" spans="1:18" hidden="1" x14ac:dyDescent="0.3">
      <c r="A486" s="7" t="s">
        <v>1587</v>
      </c>
      <c r="B486" t="s">
        <v>1</v>
      </c>
      <c r="C486">
        <v>30.25</v>
      </c>
      <c r="D486" t="s">
        <v>1399</v>
      </c>
      <c r="E486" t="s">
        <v>56</v>
      </c>
      <c r="F486" t="s">
        <v>1588</v>
      </c>
      <c r="G486" t="s">
        <v>245</v>
      </c>
      <c r="H486" t="s">
        <v>5323</v>
      </c>
      <c r="I486" t="s">
        <v>5328</v>
      </c>
      <c r="J486">
        <v>1</v>
      </c>
      <c r="K486">
        <v>1</v>
      </c>
      <c r="L486">
        <v>1</v>
      </c>
      <c r="M486" t="s">
        <v>1588</v>
      </c>
      <c r="N486" t="s">
        <v>5123</v>
      </c>
      <c r="O486">
        <v>23000</v>
      </c>
      <c r="P486" t="s">
        <v>5124</v>
      </c>
      <c r="Q486" t="s">
        <v>5059</v>
      </c>
      <c r="R486">
        <v>20</v>
      </c>
    </row>
    <row r="487" spans="1:18" hidden="1" x14ac:dyDescent="0.3">
      <c r="A487" s="7" t="s">
        <v>1812</v>
      </c>
      <c r="B487" t="s">
        <v>1</v>
      </c>
      <c r="C487">
        <v>43.03</v>
      </c>
      <c r="D487" t="s">
        <v>78</v>
      </c>
      <c r="E487" t="s">
        <v>53</v>
      </c>
      <c r="F487" t="s">
        <v>1813</v>
      </c>
      <c r="G487" t="s">
        <v>1497</v>
      </c>
      <c r="H487" t="s">
        <v>5335</v>
      </c>
      <c r="I487" t="s">
        <v>5327</v>
      </c>
      <c r="J487">
        <v>3</v>
      </c>
      <c r="K487">
        <v>2</v>
      </c>
      <c r="L487">
        <v>2</v>
      </c>
      <c r="M487" t="s">
        <v>1813</v>
      </c>
      <c r="N487" t="s">
        <v>4882</v>
      </c>
      <c r="O487">
        <v>28500</v>
      </c>
      <c r="P487" t="s">
        <v>5062</v>
      </c>
      <c r="Q487" t="s">
        <v>5059</v>
      </c>
      <c r="R487">
        <v>10</v>
      </c>
    </row>
    <row r="488" spans="1:18" hidden="1" x14ac:dyDescent="0.3">
      <c r="A488" s="7" t="s">
        <v>225</v>
      </c>
      <c r="B488" t="s">
        <v>1</v>
      </c>
      <c r="C488">
        <v>28.73</v>
      </c>
      <c r="D488" t="s">
        <v>226</v>
      </c>
      <c r="E488" t="s">
        <v>61</v>
      </c>
      <c r="F488" t="s">
        <v>227</v>
      </c>
      <c r="G488" t="s">
        <v>228</v>
      </c>
      <c r="H488" t="s">
        <v>5323</v>
      </c>
      <c r="I488" t="s">
        <v>5323</v>
      </c>
      <c r="J488">
        <v>2</v>
      </c>
      <c r="K488">
        <v>2</v>
      </c>
      <c r="L488">
        <v>1</v>
      </c>
      <c r="M488" t="s">
        <v>227</v>
      </c>
      <c r="N488" t="s">
        <v>5063</v>
      </c>
      <c r="O488">
        <v>35000</v>
      </c>
      <c r="P488" t="s">
        <v>5062</v>
      </c>
      <c r="Q488" t="s">
        <v>5061</v>
      </c>
      <c r="R488">
        <v>10</v>
      </c>
    </row>
    <row r="489" spans="1:18" hidden="1" x14ac:dyDescent="0.3">
      <c r="A489" s="7" t="s">
        <v>4990</v>
      </c>
      <c r="B489" t="s">
        <v>1</v>
      </c>
      <c r="C489">
        <v>29.92</v>
      </c>
      <c r="D489" t="s">
        <v>220</v>
      </c>
      <c r="E489" t="s">
        <v>61</v>
      </c>
      <c r="F489" t="s">
        <v>4991</v>
      </c>
      <c r="G489" t="s">
        <v>228</v>
      </c>
      <c r="H489" t="s">
        <v>5322</v>
      </c>
      <c r="I489" t="s">
        <v>5335</v>
      </c>
      <c r="J489">
        <v>2</v>
      </c>
      <c r="K489">
        <v>2</v>
      </c>
      <c r="L489">
        <v>1</v>
      </c>
      <c r="M489" t="s">
        <v>4991</v>
      </c>
      <c r="N489" t="s">
        <v>5063</v>
      </c>
      <c r="O489">
        <v>35000</v>
      </c>
      <c r="P489" t="s">
        <v>5062</v>
      </c>
      <c r="Q489" t="s">
        <v>5061</v>
      </c>
      <c r="R489">
        <v>10</v>
      </c>
    </row>
    <row r="490" spans="1:18" hidden="1" x14ac:dyDescent="0.3">
      <c r="A490" s="7" t="s">
        <v>5013</v>
      </c>
      <c r="B490" t="s">
        <v>1</v>
      </c>
      <c r="C490">
        <v>31.88</v>
      </c>
      <c r="D490" t="s">
        <v>514</v>
      </c>
      <c r="E490" t="s">
        <v>53</v>
      </c>
      <c r="F490" t="s">
        <v>1571</v>
      </c>
      <c r="G490" t="s">
        <v>245</v>
      </c>
      <c r="H490" t="s">
        <v>5330</v>
      </c>
      <c r="I490" t="s">
        <v>5330</v>
      </c>
      <c r="J490">
        <v>3</v>
      </c>
      <c r="K490">
        <v>2</v>
      </c>
      <c r="L490">
        <v>2</v>
      </c>
      <c r="M490" t="s">
        <v>1571</v>
      </c>
      <c r="N490" t="s">
        <v>5123</v>
      </c>
      <c r="O490">
        <v>23000</v>
      </c>
      <c r="P490" t="s">
        <v>5124</v>
      </c>
      <c r="Q490" t="s">
        <v>5059</v>
      </c>
      <c r="R490">
        <v>20</v>
      </c>
    </row>
    <row r="491" spans="1:18" hidden="1" x14ac:dyDescent="0.3">
      <c r="A491" s="7" t="s">
        <v>5050</v>
      </c>
      <c r="B491" t="s">
        <v>1</v>
      </c>
      <c r="C491">
        <v>33.03</v>
      </c>
      <c r="D491" t="s">
        <v>445</v>
      </c>
      <c r="E491" t="s">
        <v>5051</v>
      </c>
      <c r="F491" t="s">
        <v>4991</v>
      </c>
      <c r="G491" t="s">
        <v>228</v>
      </c>
      <c r="H491" t="s">
        <v>5334</v>
      </c>
      <c r="I491" t="s">
        <v>5335</v>
      </c>
      <c r="J491">
        <v>3</v>
      </c>
      <c r="K491">
        <v>3</v>
      </c>
      <c r="L491">
        <v>1</v>
      </c>
      <c r="M491" t="s">
        <v>4991</v>
      </c>
      <c r="N491" t="s">
        <v>5063</v>
      </c>
      <c r="O491">
        <v>35000</v>
      </c>
      <c r="P491" t="s">
        <v>5062</v>
      </c>
      <c r="Q491" t="s">
        <v>5059</v>
      </c>
      <c r="R491">
        <v>10</v>
      </c>
    </row>
    <row r="492" spans="1:18" hidden="1" x14ac:dyDescent="0.3">
      <c r="A492" s="7" t="s">
        <v>1816</v>
      </c>
      <c r="B492" t="s">
        <v>1</v>
      </c>
      <c r="C492">
        <v>49.83</v>
      </c>
      <c r="D492" t="s">
        <v>1817</v>
      </c>
      <c r="E492" t="s">
        <v>53</v>
      </c>
      <c r="F492" t="s">
        <v>1664</v>
      </c>
      <c r="G492" t="s">
        <v>3</v>
      </c>
      <c r="H492" t="s">
        <v>5348</v>
      </c>
      <c r="I492" t="s">
        <v>5515</v>
      </c>
      <c r="J492">
        <v>3</v>
      </c>
      <c r="K492">
        <v>2</v>
      </c>
      <c r="L492">
        <v>2</v>
      </c>
      <c r="M492" t="s">
        <v>1664</v>
      </c>
      <c r="N492" t="s">
        <v>4880</v>
      </c>
      <c r="O492">
        <v>55000</v>
      </c>
      <c r="P492" t="s">
        <v>5062</v>
      </c>
      <c r="Q492" t="s">
        <v>5059</v>
      </c>
      <c r="R492">
        <v>40</v>
      </c>
    </row>
    <row r="493" spans="1:18" hidden="1" x14ac:dyDescent="0.3">
      <c r="A493" s="7" t="s">
        <v>1801</v>
      </c>
      <c r="B493" t="s">
        <v>1</v>
      </c>
      <c r="C493">
        <v>24.49</v>
      </c>
      <c r="D493" t="s">
        <v>284</v>
      </c>
      <c r="E493" t="s">
        <v>193</v>
      </c>
      <c r="F493" t="s">
        <v>1802</v>
      </c>
      <c r="G493" t="s">
        <v>245</v>
      </c>
      <c r="H493" t="s">
        <v>5329</v>
      </c>
      <c r="I493" t="s">
        <v>5322</v>
      </c>
      <c r="J493">
        <v>4</v>
      </c>
      <c r="K493">
        <v>2</v>
      </c>
      <c r="L493">
        <v>2</v>
      </c>
      <c r="M493" t="s">
        <v>1802</v>
      </c>
      <c r="N493" t="s">
        <v>5123</v>
      </c>
      <c r="O493">
        <v>23000</v>
      </c>
      <c r="P493" t="s">
        <v>5124</v>
      </c>
      <c r="Q493" t="s">
        <v>5061</v>
      </c>
      <c r="R493">
        <v>10</v>
      </c>
    </row>
    <row r="494" spans="1:18" hidden="1" x14ac:dyDescent="0.3">
      <c r="A494" s="7" t="s">
        <v>1819</v>
      </c>
      <c r="B494" t="s">
        <v>1</v>
      </c>
      <c r="C494">
        <v>34.159999999999997</v>
      </c>
      <c r="D494" t="s">
        <v>1301</v>
      </c>
      <c r="E494" t="s">
        <v>53</v>
      </c>
      <c r="F494" t="s">
        <v>1820</v>
      </c>
      <c r="G494" t="s">
        <v>177</v>
      </c>
      <c r="H494" t="s">
        <v>5342</v>
      </c>
      <c r="I494" t="s">
        <v>5343</v>
      </c>
      <c r="J494">
        <v>3</v>
      </c>
      <c r="K494">
        <v>2</v>
      </c>
      <c r="L494">
        <v>2</v>
      </c>
      <c r="M494" t="s">
        <v>5149</v>
      </c>
      <c r="N494" t="s">
        <v>4880</v>
      </c>
      <c r="O494">
        <v>38000</v>
      </c>
      <c r="P494" t="s">
        <v>5062</v>
      </c>
      <c r="Q494" t="s">
        <v>5059</v>
      </c>
      <c r="R494">
        <v>20</v>
      </c>
    </row>
    <row r="495" spans="1:18" hidden="1" x14ac:dyDescent="0.3">
      <c r="A495" s="7" t="s">
        <v>1821</v>
      </c>
      <c r="B495" t="s">
        <v>1</v>
      </c>
      <c r="C495">
        <v>16.57</v>
      </c>
      <c r="D495" t="s">
        <v>1822</v>
      </c>
      <c r="E495" t="s">
        <v>56</v>
      </c>
      <c r="F495" t="s">
        <v>1823</v>
      </c>
      <c r="G495" t="s">
        <v>214</v>
      </c>
      <c r="H495" t="s">
        <v>5347</v>
      </c>
      <c r="I495" t="s">
        <v>5347</v>
      </c>
      <c r="J495">
        <v>1</v>
      </c>
      <c r="K495">
        <v>1</v>
      </c>
      <c r="L495">
        <v>1</v>
      </c>
      <c r="M495" t="s">
        <v>1823</v>
      </c>
      <c r="N495" t="s">
        <v>4878</v>
      </c>
      <c r="O495">
        <v>18000</v>
      </c>
      <c r="P495" t="s">
        <v>5126</v>
      </c>
      <c r="Q495" t="s">
        <v>5061</v>
      </c>
      <c r="R495">
        <v>30</v>
      </c>
    </row>
    <row r="496" spans="1:18" hidden="1" x14ac:dyDescent="0.3">
      <c r="A496" s="7" t="s">
        <v>4868</v>
      </c>
      <c r="B496" t="s">
        <v>1</v>
      </c>
      <c r="C496">
        <v>29</v>
      </c>
      <c r="D496" t="s">
        <v>472</v>
      </c>
      <c r="E496" t="s">
        <v>79</v>
      </c>
      <c r="F496" t="s">
        <v>2943</v>
      </c>
      <c r="G496" t="s">
        <v>365</v>
      </c>
      <c r="H496" t="s">
        <v>5334</v>
      </c>
      <c r="I496" t="s">
        <v>5324</v>
      </c>
      <c r="J496">
        <v>1</v>
      </c>
      <c r="K496">
        <v>2</v>
      </c>
      <c r="L496">
        <v>1</v>
      </c>
      <c r="M496" t="s">
        <v>2943</v>
      </c>
      <c r="N496" t="s">
        <v>4880</v>
      </c>
      <c r="O496">
        <v>42000</v>
      </c>
      <c r="P496" t="s">
        <v>5062</v>
      </c>
      <c r="Q496" t="s">
        <v>5061</v>
      </c>
      <c r="R496">
        <v>20</v>
      </c>
    </row>
    <row r="497" spans="1:18" hidden="1" x14ac:dyDescent="0.3">
      <c r="A497" s="7" t="s">
        <v>1945</v>
      </c>
      <c r="B497" t="s">
        <v>1</v>
      </c>
      <c r="C497">
        <v>39.69</v>
      </c>
      <c r="D497" t="s">
        <v>1946</v>
      </c>
      <c r="E497" t="s">
        <v>53</v>
      </c>
      <c r="F497" t="s">
        <v>1947</v>
      </c>
      <c r="G497" t="s">
        <v>245</v>
      </c>
      <c r="H497" t="s">
        <v>5341</v>
      </c>
      <c r="I497" t="s">
        <v>5352</v>
      </c>
      <c r="J497">
        <v>3</v>
      </c>
      <c r="K497">
        <v>2</v>
      </c>
      <c r="L497">
        <v>2</v>
      </c>
      <c r="M497" t="s">
        <v>1947</v>
      </c>
      <c r="N497" t="s">
        <v>5123</v>
      </c>
      <c r="O497">
        <v>23000</v>
      </c>
      <c r="P497" t="s">
        <v>5124</v>
      </c>
      <c r="Q497" t="s">
        <v>5059</v>
      </c>
      <c r="R497">
        <v>30</v>
      </c>
    </row>
    <row r="498" spans="1:18" hidden="1" x14ac:dyDescent="0.3">
      <c r="A498" s="7" t="s">
        <v>1826</v>
      </c>
      <c r="B498" t="s">
        <v>1</v>
      </c>
      <c r="C498">
        <v>23.5</v>
      </c>
      <c r="D498" t="s">
        <v>137</v>
      </c>
      <c r="E498" t="s">
        <v>141</v>
      </c>
      <c r="F498" t="s">
        <v>1827</v>
      </c>
      <c r="G498" t="s">
        <v>1828</v>
      </c>
      <c r="H498" t="s">
        <v>5324</v>
      </c>
      <c r="I498" t="s">
        <v>5332</v>
      </c>
      <c r="J498">
        <v>2</v>
      </c>
      <c r="K498">
        <v>1</v>
      </c>
      <c r="L498">
        <v>1</v>
      </c>
      <c r="M498" t="s">
        <v>1827</v>
      </c>
      <c r="N498" t="s">
        <v>4878</v>
      </c>
      <c r="O498">
        <v>22500</v>
      </c>
      <c r="P498" t="s">
        <v>5126</v>
      </c>
      <c r="Q498" t="s">
        <v>5061</v>
      </c>
      <c r="R498">
        <v>20</v>
      </c>
    </row>
    <row r="499" spans="1:18" hidden="1" x14ac:dyDescent="0.3">
      <c r="A499" s="7" t="s">
        <v>1829</v>
      </c>
      <c r="B499" t="s">
        <v>1</v>
      </c>
      <c r="C499">
        <v>52.86</v>
      </c>
      <c r="D499" t="s">
        <v>1061</v>
      </c>
      <c r="E499" t="s">
        <v>53</v>
      </c>
      <c r="F499" t="s">
        <v>1830</v>
      </c>
      <c r="G499" t="s">
        <v>507</v>
      </c>
      <c r="H499" t="s">
        <v>5327</v>
      </c>
      <c r="I499" t="s">
        <v>5340</v>
      </c>
      <c r="J499">
        <v>3</v>
      </c>
      <c r="K499">
        <v>2</v>
      </c>
      <c r="L499">
        <v>2</v>
      </c>
      <c r="M499" t="s">
        <v>1830</v>
      </c>
      <c r="N499" t="s">
        <v>4877</v>
      </c>
      <c r="O499">
        <v>32800</v>
      </c>
      <c r="P499" t="s">
        <v>5062</v>
      </c>
      <c r="Q499" t="s">
        <v>5059</v>
      </c>
      <c r="R499">
        <v>30</v>
      </c>
    </row>
    <row r="500" spans="1:18" hidden="1" x14ac:dyDescent="0.3">
      <c r="A500" s="7" t="s">
        <v>2400</v>
      </c>
      <c r="B500" t="s">
        <v>1</v>
      </c>
      <c r="C500">
        <v>51.36</v>
      </c>
      <c r="D500" t="s">
        <v>78</v>
      </c>
      <c r="E500" t="s">
        <v>53</v>
      </c>
      <c r="F500" t="s">
        <v>2401</v>
      </c>
      <c r="G500" t="s">
        <v>245</v>
      </c>
      <c r="H500" t="s">
        <v>5335</v>
      </c>
      <c r="I500" t="s">
        <v>5327</v>
      </c>
      <c r="J500">
        <v>3</v>
      </c>
      <c r="K500">
        <v>2</v>
      </c>
      <c r="L500">
        <v>2</v>
      </c>
      <c r="M500" t="s">
        <v>5174</v>
      </c>
      <c r="N500" t="s">
        <v>5123</v>
      </c>
      <c r="O500">
        <v>23000</v>
      </c>
      <c r="P500" t="s">
        <v>5124</v>
      </c>
      <c r="Q500" t="s">
        <v>5059</v>
      </c>
      <c r="R500">
        <v>10</v>
      </c>
    </row>
    <row r="501" spans="1:18" hidden="1" x14ac:dyDescent="0.3">
      <c r="A501" s="7" t="s">
        <v>378</v>
      </c>
      <c r="B501" t="s">
        <v>1</v>
      </c>
      <c r="C501">
        <v>24.58</v>
      </c>
      <c r="D501" t="s">
        <v>124</v>
      </c>
      <c r="E501" t="s">
        <v>379</v>
      </c>
      <c r="F501" t="s">
        <v>380</v>
      </c>
      <c r="G501" t="s">
        <v>228</v>
      </c>
      <c r="H501" t="s">
        <v>5346</v>
      </c>
      <c r="I501" t="s">
        <v>5334</v>
      </c>
      <c r="J501">
        <v>3</v>
      </c>
      <c r="K501">
        <v>1</v>
      </c>
      <c r="L501">
        <v>2</v>
      </c>
      <c r="M501" t="s">
        <v>380</v>
      </c>
      <c r="N501" t="s">
        <v>5063</v>
      </c>
      <c r="O501">
        <v>35000</v>
      </c>
      <c r="P501" t="s">
        <v>5062</v>
      </c>
      <c r="Q501" t="s">
        <v>5061</v>
      </c>
      <c r="R501">
        <v>10</v>
      </c>
    </row>
    <row r="502" spans="1:18" hidden="1" x14ac:dyDescent="0.3">
      <c r="A502" s="7" t="s">
        <v>502</v>
      </c>
      <c r="B502" t="s">
        <v>1</v>
      </c>
      <c r="C502">
        <v>31.59</v>
      </c>
      <c r="D502" t="s">
        <v>432</v>
      </c>
      <c r="E502" t="s">
        <v>53</v>
      </c>
      <c r="F502" t="s">
        <v>416</v>
      </c>
      <c r="G502" t="s">
        <v>228</v>
      </c>
      <c r="H502" t="s">
        <v>5323</v>
      </c>
      <c r="I502" t="s">
        <v>5324</v>
      </c>
      <c r="J502">
        <v>3</v>
      </c>
      <c r="K502">
        <v>2</v>
      </c>
      <c r="L502">
        <v>2</v>
      </c>
      <c r="M502" t="s">
        <v>416</v>
      </c>
      <c r="N502" t="s">
        <v>5063</v>
      </c>
      <c r="O502">
        <v>35000</v>
      </c>
      <c r="P502" t="s">
        <v>5062</v>
      </c>
      <c r="Q502" t="s">
        <v>5059</v>
      </c>
      <c r="R502">
        <v>20</v>
      </c>
    </row>
    <row r="503" spans="1:18" hidden="1" x14ac:dyDescent="0.3">
      <c r="A503" s="7" t="s">
        <v>3213</v>
      </c>
      <c r="B503" t="s">
        <v>1</v>
      </c>
      <c r="C503">
        <v>41.02</v>
      </c>
      <c r="D503" t="s">
        <v>3214</v>
      </c>
      <c r="E503" t="s">
        <v>53</v>
      </c>
      <c r="F503" t="s">
        <v>3102</v>
      </c>
      <c r="G503" t="s">
        <v>26</v>
      </c>
      <c r="H503" t="s">
        <v>5341</v>
      </c>
      <c r="I503" t="s">
        <v>5340</v>
      </c>
      <c r="J503">
        <v>3</v>
      </c>
      <c r="K503">
        <v>2</v>
      </c>
      <c r="L503">
        <v>2</v>
      </c>
      <c r="M503" t="s">
        <v>3102</v>
      </c>
      <c r="N503" t="s">
        <v>5125</v>
      </c>
      <c r="O503">
        <v>32000</v>
      </c>
      <c r="P503" t="s">
        <v>5126</v>
      </c>
      <c r="Q503" t="s">
        <v>5059</v>
      </c>
      <c r="R503">
        <v>30</v>
      </c>
    </row>
    <row r="504" spans="1:18" hidden="1" x14ac:dyDescent="0.3">
      <c r="A504" s="7" t="s">
        <v>1836</v>
      </c>
      <c r="B504" t="s">
        <v>1</v>
      </c>
      <c r="C504">
        <v>47.74</v>
      </c>
      <c r="D504" t="s">
        <v>660</v>
      </c>
      <c r="E504" t="s">
        <v>53</v>
      </c>
      <c r="F504" t="s">
        <v>1837</v>
      </c>
      <c r="G504" t="s">
        <v>504</v>
      </c>
      <c r="H504" t="s">
        <v>5334</v>
      </c>
      <c r="I504" t="s">
        <v>5330</v>
      </c>
      <c r="J504">
        <v>3</v>
      </c>
      <c r="K504">
        <v>2</v>
      </c>
      <c r="L504">
        <v>2</v>
      </c>
      <c r="M504" t="s">
        <v>1837</v>
      </c>
      <c r="N504" t="s">
        <v>4880</v>
      </c>
      <c r="O504">
        <v>49000</v>
      </c>
      <c r="P504" t="s">
        <v>5062</v>
      </c>
      <c r="Q504" t="s">
        <v>5059</v>
      </c>
      <c r="R504">
        <v>20</v>
      </c>
    </row>
    <row r="505" spans="1:18" hidden="1" x14ac:dyDescent="0.3">
      <c r="A505" s="7" t="s">
        <v>1838</v>
      </c>
      <c r="B505" t="s">
        <v>1</v>
      </c>
      <c r="C505">
        <v>35.64</v>
      </c>
      <c r="D505" t="s">
        <v>765</v>
      </c>
      <c r="E505" t="s">
        <v>187</v>
      </c>
      <c r="F505" t="s">
        <v>1839</v>
      </c>
      <c r="G505" t="s">
        <v>89</v>
      </c>
      <c r="H505" t="s">
        <v>5338</v>
      </c>
      <c r="I505" t="s">
        <v>5325</v>
      </c>
      <c r="J505">
        <v>3</v>
      </c>
      <c r="K505">
        <v>2</v>
      </c>
      <c r="L505">
        <v>1</v>
      </c>
      <c r="M505" t="s">
        <v>1839</v>
      </c>
      <c r="N505" t="s">
        <v>4877</v>
      </c>
      <c r="O505">
        <v>28000</v>
      </c>
      <c r="P505" t="s">
        <v>5062</v>
      </c>
      <c r="Q505" t="s">
        <v>5059</v>
      </c>
      <c r="R505">
        <v>20</v>
      </c>
    </row>
    <row r="506" spans="1:18" hidden="1" x14ac:dyDescent="0.3">
      <c r="A506" s="7" t="s">
        <v>1840</v>
      </c>
      <c r="B506" t="s">
        <v>1</v>
      </c>
      <c r="C506">
        <v>39.94</v>
      </c>
      <c r="D506" t="s">
        <v>716</v>
      </c>
      <c r="E506" t="s">
        <v>53</v>
      </c>
      <c r="F506" t="s">
        <v>1841</v>
      </c>
      <c r="G506" t="s">
        <v>265</v>
      </c>
      <c r="H506" t="s">
        <v>5335</v>
      </c>
      <c r="I506" t="s">
        <v>5336</v>
      </c>
      <c r="J506">
        <v>3</v>
      </c>
      <c r="K506">
        <v>2</v>
      </c>
      <c r="L506">
        <v>2</v>
      </c>
      <c r="M506" t="s">
        <v>1841</v>
      </c>
      <c r="N506" t="s">
        <v>5125</v>
      </c>
      <c r="O506">
        <v>23800</v>
      </c>
      <c r="P506" t="s">
        <v>5126</v>
      </c>
      <c r="Q506" t="s">
        <v>5059</v>
      </c>
      <c r="R506">
        <v>10</v>
      </c>
    </row>
    <row r="507" spans="1:18" hidden="1" x14ac:dyDescent="0.3">
      <c r="A507" s="7" t="s">
        <v>1842</v>
      </c>
      <c r="B507" t="s">
        <v>1</v>
      </c>
      <c r="C507">
        <v>63.77</v>
      </c>
      <c r="D507" t="s">
        <v>133</v>
      </c>
      <c r="E507" t="s">
        <v>66</v>
      </c>
      <c r="F507" t="s">
        <v>1843</v>
      </c>
      <c r="G507" t="s">
        <v>41</v>
      </c>
      <c r="H507" t="s">
        <v>5323</v>
      </c>
      <c r="I507" t="s">
        <v>5332</v>
      </c>
      <c r="J507">
        <v>4</v>
      </c>
      <c r="K507">
        <v>2</v>
      </c>
      <c r="L507">
        <v>2</v>
      </c>
      <c r="M507" t="s">
        <v>1843</v>
      </c>
      <c r="N507" t="s">
        <v>4877</v>
      </c>
      <c r="O507">
        <v>45000</v>
      </c>
      <c r="P507" t="s">
        <v>5062</v>
      </c>
      <c r="Q507" t="s">
        <v>5059</v>
      </c>
      <c r="R507">
        <v>20</v>
      </c>
    </row>
    <row r="508" spans="1:18" hidden="1" x14ac:dyDescent="0.3">
      <c r="A508" s="7" t="s">
        <v>1845</v>
      </c>
      <c r="B508" t="s">
        <v>1</v>
      </c>
      <c r="C508">
        <v>24.1</v>
      </c>
      <c r="D508" t="s">
        <v>324</v>
      </c>
      <c r="E508" t="s">
        <v>61</v>
      </c>
      <c r="F508" t="s">
        <v>1846</v>
      </c>
      <c r="G508" t="s">
        <v>493</v>
      </c>
      <c r="H508" t="s">
        <v>5336</v>
      </c>
      <c r="I508" t="s">
        <v>5332</v>
      </c>
      <c r="J508">
        <v>2</v>
      </c>
      <c r="K508">
        <v>2</v>
      </c>
      <c r="L508">
        <v>1</v>
      </c>
      <c r="M508" t="s">
        <v>5150</v>
      </c>
      <c r="N508" t="s">
        <v>4880</v>
      </c>
      <c r="O508">
        <v>20000</v>
      </c>
      <c r="P508" t="s">
        <v>5062</v>
      </c>
      <c r="Q508" t="s">
        <v>5061</v>
      </c>
      <c r="R508">
        <v>20</v>
      </c>
    </row>
    <row r="509" spans="1:18" hidden="1" x14ac:dyDescent="0.3">
      <c r="A509" s="7" t="s">
        <v>1847</v>
      </c>
      <c r="B509" t="s">
        <v>1</v>
      </c>
      <c r="C509">
        <v>57.93</v>
      </c>
      <c r="D509" t="s">
        <v>871</v>
      </c>
      <c r="E509" t="s">
        <v>66</v>
      </c>
      <c r="F509" t="s">
        <v>1848</v>
      </c>
      <c r="G509" t="s">
        <v>228</v>
      </c>
      <c r="H509" t="s">
        <v>5323</v>
      </c>
      <c r="I509" t="s">
        <v>5330</v>
      </c>
      <c r="J509">
        <v>4</v>
      </c>
      <c r="K509">
        <v>2</v>
      </c>
      <c r="L509">
        <v>2</v>
      </c>
      <c r="M509" t="s">
        <v>1848</v>
      </c>
      <c r="N509" t="s">
        <v>4880</v>
      </c>
      <c r="O509">
        <v>35000</v>
      </c>
      <c r="P509" t="s">
        <v>5062</v>
      </c>
      <c r="Q509" t="s">
        <v>5059</v>
      </c>
      <c r="R509">
        <v>20</v>
      </c>
    </row>
    <row r="510" spans="1:18" hidden="1" x14ac:dyDescent="0.3">
      <c r="A510" s="7" t="s">
        <v>1849</v>
      </c>
      <c r="B510" t="s">
        <v>1</v>
      </c>
      <c r="C510">
        <v>28.7</v>
      </c>
      <c r="D510" t="s">
        <v>88</v>
      </c>
      <c r="E510" t="s">
        <v>61</v>
      </c>
      <c r="F510" t="s">
        <v>1850</v>
      </c>
      <c r="G510" t="s">
        <v>18</v>
      </c>
      <c r="H510" t="s">
        <v>5322</v>
      </c>
      <c r="I510" t="s">
        <v>5326</v>
      </c>
      <c r="J510">
        <v>2</v>
      </c>
      <c r="K510">
        <v>2</v>
      </c>
      <c r="L510">
        <v>1</v>
      </c>
      <c r="M510" t="s">
        <v>1850</v>
      </c>
      <c r="N510" t="s">
        <v>4880</v>
      </c>
      <c r="O510">
        <v>22000</v>
      </c>
      <c r="P510" t="s">
        <v>5062</v>
      </c>
      <c r="Q510" t="s">
        <v>5061</v>
      </c>
      <c r="R510">
        <v>10</v>
      </c>
    </row>
    <row r="511" spans="1:18" hidden="1" x14ac:dyDescent="0.3">
      <c r="A511" s="7" t="s">
        <v>3263</v>
      </c>
      <c r="B511" t="s">
        <v>1</v>
      </c>
      <c r="C511">
        <v>42.96</v>
      </c>
      <c r="D511" t="s">
        <v>69</v>
      </c>
      <c r="E511" t="s">
        <v>53</v>
      </c>
      <c r="F511" t="s">
        <v>1968</v>
      </c>
      <c r="G511" t="s">
        <v>245</v>
      </c>
      <c r="H511" t="s">
        <v>5348</v>
      </c>
      <c r="I511" t="s">
        <v>5324</v>
      </c>
      <c r="J511">
        <v>3</v>
      </c>
      <c r="K511">
        <v>2</v>
      </c>
      <c r="L511">
        <v>2</v>
      </c>
      <c r="M511" t="s">
        <v>1968</v>
      </c>
      <c r="N511" t="s">
        <v>5123</v>
      </c>
      <c r="O511">
        <v>23000</v>
      </c>
      <c r="P511" t="s">
        <v>5124</v>
      </c>
      <c r="Q511" t="s">
        <v>5059</v>
      </c>
      <c r="R511">
        <v>20</v>
      </c>
    </row>
    <row r="512" spans="1:18" hidden="1" x14ac:dyDescent="0.3">
      <c r="A512" s="7" t="s">
        <v>1853</v>
      </c>
      <c r="B512" t="s">
        <v>1</v>
      </c>
      <c r="C512">
        <v>50.01</v>
      </c>
      <c r="D512" t="s">
        <v>546</v>
      </c>
      <c r="E512" t="s">
        <v>53</v>
      </c>
      <c r="F512" t="s">
        <v>1854</v>
      </c>
      <c r="G512" t="s">
        <v>434</v>
      </c>
      <c r="H512" t="s">
        <v>5338</v>
      </c>
      <c r="I512" t="s">
        <v>5336</v>
      </c>
      <c r="J512">
        <v>3</v>
      </c>
      <c r="K512">
        <v>2</v>
      </c>
      <c r="L512">
        <v>2</v>
      </c>
      <c r="M512" t="s">
        <v>1854</v>
      </c>
      <c r="N512" t="s">
        <v>4880</v>
      </c>
      <c r="O512">
        <v>33000</v>
      </c>
      <c r="P512" t="s">
        <v>5062</v>
      </c>
      <c r="Q512" t="s">
        <v>5059</v>
      </c>
      <c r="R512">
        <v>10</v>
      </c>
    </row>
    <row r="513" spans="1:18" hidden="1" x14ac:dyDescent="0.3">
      <c r="A513" s="7" t="s">
        <v>1856</v>
      </c>
      <c r="B513" t="s">
        <v>1</v>
      </c>
      <c r="C513">
        <v>74.42</v>
      </c>
      <c r="D513" t="s">
        <v>1357</v>
      </c>
      <c r="E513" t="s">
        <v>374</v>
      </c>
      <c r="F513" t="s">
        <v>1857</v>
      </c>
      <c r="G513" t="s">
        <v>30</v>
      </c>
      <c r="H513" t="s">
        <v>5508</v>
      </c>
      <c r="I513" t="s">
        <v>5326</v>
      </c>
      <c r="J513">
        <v>3</v>
      </c>
      <c r="K513">
        <v>3</v>
      </c>
      <c r="L513">
        <v>2</v>
      </c>
      <c r="M513" t="s">
        <v>1857</v>
      </c>
      <c r="N513" t="s">
        <v>4880</v>
      </c>
      <c r="O513">
        <v>65000</v>
      </c>
      <c r="P513" t="s">
        <v>5062</v>
      </c>
      <c r="Q513" t="s">
        <v>5059</v>
      </c>
      <c r="R513">
        <v>10</v>
      </c>
    </row>
    <row r="514" spans="1:18" hidden="1" x14ac:dyDescent="0.3">
      <c r="A514" s="7" t="s">
        <v>1858</v>
      </c>
      <c r="B514" t="s">
        <v>1</v>
      </c>
      <c r="C514">
        <v>30.45</v>
      </c>
      <c r="D514" t="s">
        <v>299</v>
      </c>
      <c r="E514" t="s">
        <v>53</v>
      </c>
      <c r="F514" t="s">
        <v>1859</v>
      </c>
      <c r="G514" t="s">
        <v>29</v>
      </c>
      <c r="H514" t="s">
        <v>5335</v>
      </c>
      <c r="I514" t="s">
        <v>5325</v>
      </c>
      <c r="J514">
        <v>3</v>
      </c>
      <c r="K514">
        <v>2</v>
      </c>
      <c r="L514">
        <v>2</v>
      </c>
      <c r="M514" t="s">
        <v>5138</v>
      </c>
      <c r="N514" t="s">
        <v>5125</v>
      </c>
      <c r="O514">
        <v>25000</v>
      </c>
      <c r="P514" t="s">
        <v>5126</v>
      </c>
      <c r="Q514" t="s">
        <v>5059</v>
      </c>
      <c r="R514">
        <v>20</v>
      </c>
    </row>
    <row r="515" spans="1:18" hidden="1" x14ac:dyDescent="0.3">
      <c r="A515" s="7" t="s">
        <v>1860</v>
      </c>
      <c r="B515" t="s">
        <v>1</v>
      </c>
      <c r="C515">
        <v>35.450000000000003</v>
      </c>
      <c r="D515" t="s">
        <v>1861</v>
      </c>
      <c r="E515" t="s">
        <v>53</v>
      </c>
      <c r="F515" t="s">
        <v>1862</v>
      </c>
      <c r="G515" t="s">
        <v>89</v>
      </c>
      <c r="H515" t="s">
        <v>5335</v>
      </c>
      <c r="I515" t="s">
        <v>5333</v>
      </c>
      <c r="J515">
        <v>3</v>
      </c>
      <c r="K515">
        <v>2</v>
      </c>
      <c r="L515">
        <v>2</v>
      </c>
      <c r="M515" t="s">
        <v>1862</v>
      </c>
      <c r="N515" t="s">
        <v>4877</v>
      </c>
      <c r="O515">
        <v>28000</v>
      </c>
      <c r="P515" t="s">
        <v>5062</v>
      </c>
      <c r="Q515" t="s">
        <v>5059</v>
      </c>
      <c r="R515">
        <v>30</v>
      </c>
    </row>
    <row r="516" spans="1:18" hidden="1" x14ac:dyDescent="0.3">
      <c r="A516" s="7" t="s">
        <v>1864</v>
      </c>
      <c r="B516" t="s">
        <v>1</v>
      </c>
      <c r="C516">
        <v>37.200000000000003</v>
      </c>
      <c r="D516" t="s">
        <v>544</v>
      </c>
      <c r="E516" t="s">
        <v>1865</v>
      </c>
      <c r="F516" t="s">
        <v>1866</v>
      </c>
      <c r="G516" t="s">
        <v>89</v>
      </c>
      <c r="H516" t="s">
        <v>5336</v>
      </c>
      <c r="I516" t="s">
        <v>5336</v>
      </c>
      <c r="J516">
        <v>3</v>
      </c>
      <c r="K516">
        <v>2</v>
      </c>
      <c r="L516">
        <v>2</v>
      </c>
      <c r="M516" t="s">
        <v>1866</v>
      </c>
      <c r="N516" t="s">
        <v>5125</v>
      </c>
      <c r="O516">
        <v>28000</v>
      </c>
      <c r="P516" t="s">
        <v>5126</v>
      </c>
      <c r="Q516" t="s">
        <v>5059</v>
      </c>
      <c r="R516">
        <v>10</v>
      </c>
    </row>
    <row r="517" spans="1:18" hidden="1" x14ac:dyDescent="0.3">
      <c r="A517" s="7" t="s">
        <v>1867</v>
      </c>
      <c r="B517" t="s">
        <v>1</v>
      </c>
      <c r="C517">
        <v>36.08</v>
      </c>
      <c r="D517" t="s">
        <v>65</v>
      </c>
      <c r="E517" t="s">
        <v>1868</v>
      </c>
      <c r="F517" t="s">
        <v>1869</v>
      </c>
      <c r="G517" t="s">
        <v>23</v>
      </c>
      <c r="H517" t="s">
        <v>5335</v>
      </c>
      <c r="I517" t="s">
        <v>5335</v>
      </c>
      <c r="J517">
        <v>6</v>
      </c>
      <c r="K517">
        <v>4</v>
      </c>
      <c r="L517">
        <v>2</v>
      </c>
      <c r="M517" t="s">
        <v>1869</v>
      </c>
      <c r="N517" t="s">
        <v>4880</v>
      </c>
      <c r="O517">
        <v>40000</v>
      </c>
      <c r="P517" t="s">
        <v>5062</v>
      </c>
      <c r="Q517" t="s">
        <v>5059</v>
      </c>
      <c r="R517">
        <v>10</v>
      </c>
    </row>
    <row r="518" spans="1:18" hidden="1" x14ac:dyDescent="0.3">
      <c r="A518" s="7" t="s">
        <v>1870</v>
      </c>
      <c r="B518" t="s">
        <v>1</v>
      </c>
      <c r="C518">
        <v>21.25</v>
      </c>
      <c r="D518" t="s">
        <v>1871</v>
      </c>
      <c r="E518" t="s">
        <v>312</v>
      </c>
      <c r="F518" t="s">
        <v>1872</v>
      </c>
      <c r="G518" t="s">
        <v>999</v>
      </c>
      <c r="H518" t="s">
        <v>5325</v>
      </c>
      <c r="I518" t="s">
        <v>5331</v>
      </c>
      <c r="J518">
        <v>3</v>
      </c>
      <c r="K518">
        <v>1</v>
      </c>
      <c r="L518">
        <v>1</v>
      </c>
      <c r="M518" t="s">
        <v>1872</v>
      </c>
      <c r="N518" t="s">
        <v>4880</v>
      </c>
      <c r="O518">
        <v>26000</v>
      </c>
      <c r="P518" t="s">
        <v>5062</v>
      </c>
      <c r="Q518" t="s">
        <v>5061</v>
      </c>
      <c r="R518">
        <v>30</v>
      </c>
    </row>
    <row r="519" spans="1:18" hidden="1" x14ac:dyDescent="0.3">
      <c r="A519" s="7" t="s">
        <v>3664</v>
      </c>
      <c r="B519" t="s">
        <v>1</v>
      </c>
      <c r="C519">
        <v>36.56</v>
      </c>
      <c r="D519" t="s">
        <v>1583</v>
      </c>
      <c r="E519" t="s">
        <v>51</v>
      </c>
      <c r="F519" t="s">
        <v>3665</v>
      </c>
      <c r="G519" t="s">
        <v>245</v>
      </c>
      <c r="H519" t="s">
        <v>5343</v>
      </c>
      <c r="I519" t="s">
        <v>5340</v>
      </c>
      <c r="J519">
        <v>2</v>
      </c>
      <c r="K519">
        <v>2</v>
      </c>
      <c r="L519">
        <v>2</v>
      </c>
      <c r="M519" t="s">
        <v>3665</v>
      </c>
      <c r="N519" t="s">
        <v>5123</v>
      </c>
      <c r="O519">
        <v>23000</v>
      </c>
      <c r="P519" t="s">
        <v>5124</v>
      </c>
      <c r="Q519" t="s">
        <v>5059</v>
      </c>
      <c r="R519">
        <v>30</v>
      </c>
    </row>
    <row r="520" spans="1:18" hidden="1" x14ac:dyDescent="0.3">
      <c r="A520" s="7" t="s">
        <v>3369</v>
      </c>
      <c r="B520" t="s">
        <v>1</v>
      </c>
      <c r="C520">
        <v>51.01</v>
      </c>
      <c r="D520" t="s">
        <v>2672</v>
      </c>
      <c r="E520" t="s">
        <v>3370</v>
      </c>
      <c r="F520" t="s">
        <v>3371</v>
      </c>
      <c r="G520" t="s">
        <v>26</v>
      </c>
      <c r="H520" t="s">
        <v>5337</v>
      </c>
      <c r="I520" t="s">
        <v>5341</v>
      </c>
      <c r="J520">
        <v>2</v>
      </c>
      <c r="K520">
        <v>2</v>
      </c>
      <c r="L520">
        <v>2</v>
      </c>
      <c r="M520" t="s">
        <v>3371</v>
      </c>
      <c r="N520" t="s">
        <v>4878</v>
      </c>
      <c r="O520">
        <v>32000</v>
      </c>
      <c r="P520" t="s">
        <v>5126</v>
      </c>
      <c r="Q520" t="s">
        <v>5059</v>
      </c>
      <c r="R520">
        <v>20</v>
      </c>
    </row>
    <row r="521" spans="1:18" hidden="1" x14ac:dyDescent="0.3">
      <c r="A521" s="7" t="s">
        <v>3378</v>
      </c>
      <c r="B521" t="s">
        <v>1</v>
      </c>
      <c r="C521">
        <v>44.96</v>
      </c>
      <c r="D521" t="s">
        <v>147</v>
      </c>
      <c r="E521" t="s">
        <v>66</v>
      </c>
      <c r="F521" t="s">
        <v>3379</v>
      </c>
      <c r="G521" t="s">
        <v>26</v>
      </c>
      <c r="H521" t="s">
        <v>5348</v>
      </c>
      <c r="I521" t="s">
        <v>5325</v>
      </c>
      <c r="J521">
        <v>4</v>
      </c>
      <c r="K521">
        <v>2</v>
      </c>
      <c r="L521">
        <v>2</v>
      </c>
      <c r="M521" t="s">
        <v>3379</v>
      </c>
      <c r="N521" t="s">
        <v>4878</v>
      </c>
      <c r="O521">
        <v>32000</v>
      </c>
      <c r="P521" t="s">
        <v>5126</v>
      </c>
      <c r="Q521" t="s">
        <v>5059</v>
      </c>
      <c r="R521">
        <v>20</v>
      </c>
    </row>
    <row r="522" spans="1:18" hidden="1" x14ac:dyDescent="0.3">
      <c r="A522" s="7" t="s">
        <v>3491</v>
      </c>
      <c r="B522" t="s">
        <v>1</v>
      </c>
      <c r="C522">
        <v>48.86</v>
      </c>
      <c r="D522" t="s">
        <v>2085</v>
      </c>
      <c r="E522" t="s">
        <v>51</v>
      </c>
      <c r="F522" t="s">
        <v>2086</v>
      </c>
      <c r="G522" t="s">
        <v>26</v>
      </c>
      <c r="H522" t="s">
        <v>5325</v>
      </c>
      <c r="I522" t="s">
        <v>5342</v>
      </c>
      <c r="J522">
        <v>2</v>
      </c>
      <c r="K522">
        <v>2</v>
      </c>
      <c r="L522">
        <v>2</v>
      </c>
      <c r="M522" t="s">
        <v>2086</v>
      </c>
      <c r="N522" t="s">
        <v>5125</v>
      </c>
      <c r="O522">
        <v>32000</v>
      </c>
      <c r="P522" t="s">
        <v>5126</v>
      </c>
      <c r="Q522" t="s">
        <v>5059</v>
      </c>
      <c r="R522">
        <v>20</v>
      </c>
    </row>
    <row r="523" spans="1:18" hidden="1" x14ac:dyDescent="0.3">
      <c r="A523" s="7" t="s">
        <v>3666</v>
      </c>
      <c r="B523" t="s">
        <v>1</v>
      </c>
      <c r="C523">
        <v>34.840000000000003</v>
      </c>
      <c r="D523" t="s">
        <v>50</v>
      </c>
      <c r="E523" t="s">
        <v>51</v>
      </c>
      <c r="F523" t="s">
        <v>3331</v>
      </c>
      <c r="G523" t="s">
        <v>245</v>
      </c>
      <c r="H523" t="s">
        <v>5322</v>
      </c>
      <c r="I523" t="s">
        <v>5323</v>
      </c>
      <c r="J523">
        <v>2</v>
      </c>
      <c r="K523">
        <v>2</v>
      </c>
      <c r="L523">
        <v>2</v>
      </c>
      <c r="M523" t="s">
        <v>3331</v>
      </c>
      <c r="N523" t="s">
        <v>5123</v>
      </c>
      <c r="O523">
        <v>23000</v>
      </c>
      <c r="P523" t="s">
        <v>5124</v>
      </c>
      <c r="Q523" t="s">
        <v>5059</v>
      </c>
      <c r="R523">
        <v>10</v>
      </c>
    </row>
    <row r="524" spans="1:18" hidden="1" x14ac:dyDescent="0.3">
      <c r="A524" s="7" t="s">
        <v>3679</v>
      </c>
      <c r="B524" t="s">
        <v>1</v>
      </c>
      <c r="C524">
        <v>26.79</v>
      </c>
      <c r="D524" t="s">
        <v>220</v>
      </c>
      <c r="E524" t="s">
        <v>53</v>
      </c>
      <c r="F524" t="s">
        <v>1909</v>
      </c>
      <c r="G524" t="s">
        <v>245</v>
      </c>
      <c r="H524" t="s">
        <v>5322</v>
      </c>
      <c r="I524" t="s">
        <v>5335</v>
      </c>
      <c r="J524">
        <v>3</v>
      </c>
      <c r="K524">
        <v>2</v>
      </c>
      <c r="L524">
        <v>2</v>
      </c>
      <c r="M524" t="s">
        <v>1909</v>
      </c>
      <c r="N524" t="s">
        <v>5123</v>
      </c>
      <c r="O524">
        <v>23000</v>
      </c>
      <c r="P524" t="s">
        <v>5124</v>
      </c>
      <c r="Q524" t="s">
        <v>5061</v>
      </c>
      <c r="R524">
        <v>10</v>
      </c>
    </row>
    <row r="525" spans="1:18" hidden="1" x14ac:dyDescent="0.3">
      <c r="A525" s="7" t="s">
        <v>5042</v>
      </c>
      <c r="B525" t="s">
        <v>1</v>
      </c>
      <c r="C525">
        <v>53.4</v>
      </c>
      <c r="D525" t="s">
        <v>52</v>
      </c>
      <c r="E525" t="s">
        <v>193</v>
      </c>
      <c r="F525" t="s">
        <v>5043</v>
      </c>
      <c r="G525" t="s">
        <v>29</v>
      </c>
      <c r="H525" t="s">
        <v>5324</v>
      </c>
      <c r="I525" t="s">
        <v>5325</v>
      </c>
      <c r="J525">
        <v>4</v>
      </c>
      <c r="K525">
        <v>2</v>
      </c>
      <c r="L525">
        <v>2</v>
      </c>
      <c r="M525" t="s">
        <v>5043</v>
      </c>
      <c r="N525" t="s">
        <v>4877</v>
      </c>
      <c r="O525">
        <v>25000</v>
      </c>
      <c r="P525" t="s">
        <v>5062</v>
      </c>
      <c r="Q525" t="s">
        <v>5059</v>
      </c>
      <c r="R525">
        <v>20</v>
      </c>
    </row>
    <row r="526" spans="1:18" hidden="1" x14ac:dyDescent="0.3">
      <c r="A526" s="7" t="s">
        <v>1884</v>
      </c>
      <c r="B526" t="s">
        <v>1</v>
      </c>
      <c r="C526">
        <v>26.61</v>
      </c>
      <c r="D526" t="s">
        <v>1250</v>
      </c>
      <c r="E526" t="s">
        <v>141</v>
      </c>
      <c r="F526" t="s">
        <v>1885</v>
      </c>
      <c r="G526" t="s">
        <v>29</v>
      </c>
      <c r="H526" t="s">
        <v>5328</v>
      </c>
      <c r="I526" t="s">
        <v>5345</v>
      </c>
      <c r="J526">
        <v>2</v>
      </c>
      <c r="K526">
        <v>1</v>
      </c>
      <c r="L526">
        <v>1</v>
      </c>
      <c r="M526" t="s">
        <v>5152</v>
      </c>
      <c r="N526" t="s">
        <v>4878</v>
      </c>
      <c r="O526">
        <v>25000</v>
      </c>
      <c r="P526" t="s">
        <v>5126</v>
      </c>
      <c r="Q526" t="s">
        <v>5061</v>
      </c>
      <c r="R526">
        <v>20</v>
      </c>
    </row>
    <row r="527" spans="1:18" hidden="1" x14ac:dyDescent="0.3">
      <c r="A527" s="7" t="s">
        <v>582</v>
      </c>
      <c r="B527" t="s">
        <v>1</v>
      </c>
      <c r="C527">
        <v>12.94</v>
      </c>
      <c r="D527" t="s">
        <v>583</v>
      </c>
      <c r="E527" t="s">
        <v>272</v>
      </c>
      <c r="F527" t="s">
        <v>273</v>
      </c>
      <c r="G527" t="s">
        <v>228</v>
      </c>
      <c r="H527" t="s">
        <v>5336</v>
      </c>
      <c r="I527" t="s">
        <v>5341</v>
      </c>
      <c r="J527">
        <v>1</v>
      </c>
      <c r="K527">
        <v>1</v>
      </c>
      <c r="L527">
        <v>1</v>
      </c>
      <c r="M527" t="s">
        <v>5155</v>
      </c>
      <c r="N527" t="s">
        <v>5063</v>
      </c>
      <c r="O527">
        <v>35000</v>
      </c>
      <c r="P527" t="s">
        <v>5062</v>
      </c>
      <c r="Q527" t="s">
        <v>5060</v>
      </c>
      <c r="R527">
        <v>20</v>
      </c>
    </row>
    <row r="528" spans="1:18" hidden="1" x14ac:dyDescent="0.3">
      <c r="A528" s="7" t="s">
        <v>4750</v>
      </c>
      <c r="B528" t="s">
        <v>1</v>
      </c>
      <c r="C528">
        <v>23.67</v>
      </c>
      <c r="D528" t="s">
        <v>212</v>
      </c>
      <c r="E528" t="s">
        <v>61</v>
      </c>
      <c r="F528" t="s">
        <v>4751</v>
      </c>
      <c r="G528" t="s">
        <v>245</v>
      </c>
      <c r="H528" t="s">
        <v>5326</v>
      </c>
      <c r="I528" t="s">
        <v>5327</v>
      </c>
      <c r="J528">
        <v>2</v>
      </c>
      <c r="K528">
        <v>2</v>
      </c>
      <c r="L528">
        <v>1</v>
      </c>
      <c r="M528" t="s">
        <v>4751</v>
      </c>
      <c r="N528" t="s">
        <v>5123</v>
      </c>
      <c r="O528">
        <v>23000</v>
      </c>
      <c r="P528" t="s">
        <v>5124</v>
      </c>
      <c r="Q528" t="s">
        <v>5061</v>
      </c>
      <c r="R528">
        <v>10</v>
      </c>
    </row>
    <row r="529" spans="1:18" hidden="1" x14ac:dyDescent="0.3">
      <c r="A529" s="7" t="s">
        <v>1889</v>
      </c>
      <c r="B529" t="s">
        <v>1</v>
      </c>
      <c r="C529">
        <v>10.18</v>
      </c>
      <c r="D529" t="s">
        <v>81</v>
      </c>
      <c r="E529" t="s">
        <v>59</v>
      </c>
      <c r="F529" t="s">
        <v>1890</v>
      </c>
      <c r="G529" t="s">
        <v>523</v>
      </c>
      <c r="H529" t="s">
        <v>5335</v>
      </c>
      <c r="I529" t="s">
        <v>5332</v>
      </c>
      <c r="J529">
        <v>1</v>
      </c>
      <c r="K529" t="s">
        <v>5501</v>
      </c>
      <c r="L529">
        <v>1</v>
      </c>
      <c r="M529" t="s">
        <v>1890</v>
      </c>
      <c r="N529" t="s">
        <v>4880</v>
      </c>
      <c r="O529">
        <v>13000</v>
      </c>
      <c r="P529" t="s">
        <v>5062</v>
      </c>
      <c r="Q529" t="s">
        <v>5060</v>
      </c>
      <c r="R529">
        <v>20</v>
      </c>
    </row>
    <row r="530" spans="1:18" hidden="1" x14ac:dyDescent="0.3">
      <c r="A530" s="7" t="s">
        <v>599</v>
      </c>
      <c r="B530" t="s">
        <v>1</v>
      </c>
      <c r="C530">
        <v>24.87</v>
      </c>
      <c r="D530" t="s">
        <v>60</v>
      </c>
      <c r="E530" t="s">
        <v>600</v>
      </c>
      <c r="F530" t="s">
        <v>601</v>
      </c>
      <c r="G530" t="s">
        <v>228</v>
      </c>
      <c r="H530" t="s">
        <v>5335</v>
      </c>
      <c r="I530" t="s">
        <v>5326</v>
      </c>
      <c r="J530">
        <v>2</v>
      </c>
      <c r="K530">
        <v>2</v>
      </c>
      <c r="L530">
        <v>5</v>
      </c>
      <c r="M530" t="s">
        <v>601</v>
      </c>
      <c r="N530" t="s">
        <v>5063</v>
      </c>
      <c r="O530">
        <v>35000</v>
      </c>
      <c r="P530" t="s">
        <v>5062</v>
      </c>
      <c r="Q530" t="s">
        <v>5061</v>
      </c>
      <c r="R530">
        <v>10</v>
      </c>
    </row>
    <row r="531" spans="1:18" hidden="1" x14ac:dyDescent="0.3">
      <c r="A531" s="7" t="s">
        <v>3806</v>
      </c>
      <c r="B531" t="s">
        <v>1</v>
      </c>
      <c r="C531">
        <v>44.32</v>
      </c>
      <c r="D531" t="s">
        <v>1266</v>
      </c>
      <c r="E531" t="s">
        <v>3807</v>
      </c>
      <c r="F531" t="s">
        <v>3808</v>
      </c>
      <c r="G531" t="s">
        <v>26</v>
      </c>
      <c r="H531" t="s">
        <v>5505</v>
      </c>
      <c r="I531" t="s">
        <v>5335</v>
      </c>
      <c r="J531">
        <v>10</v>
      </c>
      <c r="K531">
        <v>5</v>
      </c>
      <c r="L531">
        <v>4</v>
      </c>
      <c r="M531" t="s">
        <v>3808</v>
      </c>
      <c r="N531" t="s">
        <v>4878</v>
      </c>
      <c r="O531">
        <v>32000</v>
      </c>
      <c r="P531" t="s">
        <v>5126</v>
      </c>
      <c r="Q531" t="s">
        <v>5059</v>
      </c>
      <c r="R531">
        <v>10</v>
      </c>
    </row>
    <row r="532" spans="1:18" hidden="1" x14ac:dyDescent="0.3">
      <c r="A532" s="7" t="s">
        <v>1893</v>
      </c>
      <c r="B532" t="s">
        <v>1</v>
      </c>
      <c r="C532">
        <v>43.7</v>
      </c>
      <c r="D532" t="s">
        <v>95</v>
      </c>
      <c r="E532" t="s">
        <v>51</v>
      </c>
      <c r="F532" t="s">
        <v>1894</v>
      </c>
      <c r="G532" t="s">
        <v>245</v>
      </c>
      <c r="H532" t="s">
        <v>5327</v>
      </c>
      <c r="I532" t="s">
        <v>5325</v>
      </c>
      <c r="J532">
        <v>2</v>
      </c>
      <c r="K532">
        <v>2</v>
      </c>
      <c r="L532">
        <v>2</v>
      </c>
      <c r="M532" t="s">
        <v>1894</v>
      </c>
      <c r="N532" t="s">
        <v>4878</v>
      </c>
      <c r="O532">
        <v>23000</v>
      </c>
      <c r="P532" t="s">
        <v>5126</v>
      </c>
      <c r="Q532" t="s">
        <v>5059</v>
      </c>
      <c r="R532">
        <v>20</v>
      </c>
    </row>
    <row r="533" spans="1:18" hidden="1" x14ac:dyDescent="0.3">
      <c r="A533" s="7" t="s">
        <v>1895</v>
      </c>
      <c r="B533" t="s">
        <v>1</v>
      </c>
      <c r="C533">
        <v>43.8</v>
      </c>
      <c r="D533" t="s">
        <v>490</v>
      </c>
      <c r="E533" t="s">
        <v>1896</v>
      </c>
      <c r="F533" t="s">
        <v>1897</v>
      </c>
      <c r="G533" t="s">
        <v>1898</v>
      </c>
      <c r="H533" t="s">
        <v>5322</v>
      </c>
      <c r="I533" t="s">
        <v>5330</v>
      </c>
      <c r="J533">
        <v>2</v>
      </c>
      <c r="K533">
        <v>3</v>
      </c>
      <c r="L533">
        <v>2</v>
      </c>
      <c r="M533" t="s">
        <v>1897</v>
      </c>
      <c r="N533" t="s">
        <v>4880</v>
      </c>
      <c r="O533">
        <v>46500</v>
      </c>
      <c r="P533" t="s">
        <v>5062</v>
      </c>
      <c r="Q533" t="s">
        <v>5059</v>
      </c>
      <c r="R533">
        <v>20</v>
      </c>
    </row>
    <row r="534" spans="1:18" hidden="1" x14ac:dyDescent="0.3">
      <c r="A534" s="7" t="s">
        <v>1899</v>
      </c>
      <c r="B534" t="s">
        <v>1</v>
      </c>
      <c r="C534">
        <v>47.94</v>
      </c>
      <c r="D534" t="s">
        <v>440</v>
      </c>
      <c r="E534" t="s">
        <v>53</v>
      </c>
      <c r="F534" t="s">
        <v>1900</v>
      </c>
      <c r="G534" t="s">
        <v>1828</v>
      </c>
      <c r="H534" t="s">
        <v>5341</v>
      </c>
      <c r="I534" t="s">
        <v>5343</v>
      </c>
      <c r="J534">
        <v>3</v>
      </c>
      <c r="K534">
        <v>2</v>
      </c>
      <c r="L534">
        <v>2</v>
      </c>
      <c r="M534" t="s">
        <v>1900</v>
      </c>
      <c r="N534" t="s">
        <v>5125</v>
      </c>
      <c r="O534">
        <v>22500</v>
      </c>
      <c r="P534" t="s">
        <v>5126</v>
      </c>
      <c r="Q534" t="s">
        <v>5059</v>
      </c>
      <c r="R534">
        <v>20</v>
      </c>
    </row>
    <row r="535" spans="1:18" hidden="1" x14ac:dyDescent="0.3">
      <c r="A535" s="7" t="s">
        <v>631</v>
      </c>
      <c r="B535" t="s">
        <v>1</v>
      </c>
      <c r="C535">
        <v>31.32</v>
      </c>
      <c r="D535" t="s">
        <v>60</v>
      </c>
      <c r="E535" t="s">
        <v>537</v>
      </c>
      <c r="F535" t="s">
        <v>632</v>
      </c>
      <c r="G535" t="s">
        <v>228</v>
      </c>
      <c r="H535" t="s">
        <v>5335</v>
      </c>
      <c r="I535" t="s">
        <v>5326</v>
      </c>
      <c r="J535">
        <v>3</v>
      </c>
      <c r="K535">
        <v>2</v>
      </c>
      <c r="L535">
        <v>5</v>
      </c>
      <c r="M535" t="s">
        <v>632</v>
      </c>
      <c r="N535" t="s">
        <v>5063</v>
      </c>
      <c r="O535">
        <v>35000</v>
      </c>
      <c r="P535" t="s">
        <v>5062</v>
      </c>
      <c r="Q535" t="s">
        <v>5059</v>
      </c>
      <c r="R535">
        <v>10</v>
      </c>
    </row>
    <row r="536" spans="1:18" hidden="1" x14ac:dyDescent="0.3">
      <c r="A536" s="7" t="s">
        <v>635</v>
      </c>
      <c r="B536" t="s">
        <v>1</v>
      </c>
      <c r="C536">
        <v>33.049999999999997</v>
      </c>
      <c r="D536" t="s">
        <v>88</v>
      </c>
      <c r="E536" t="s">
        <v>53</v>
      </c>
      <c r="F536" t="s">
        <v>636</v>
      </c>
      <c r="G536" t="s">
        <v>228</v>
      </c>
      <c r="H536" t="s">
        <v>5322</v>
      </c>
      <c r="I536" t="s">
        <v>5326</v>
      </c>
      <c r="J536">
        <v>3</v>
      </c>
      <c r="K536">
        <v>2</v>
      </c>
      <c r="L536">
        <v>2</v>
      </c>
      <c r="M536" t="s">
        <v>636</v>
      </c>
      <c r="N536" t="s">
        <v>5063</v>
      </c>
      <c r="O536">
        <v>35000</v>
      </c>
      <c r="P536" t="s">
        <v>5062</v>
      </c>
      <c r="Q536" t="s">
        <v>5059</v>
      </c>
      <c r="R536">
        <v>10</v>
      </c>
    </row>
    <row r="537" spans="1:18" hidden="1" x14ac:dyDescent="0.3">
      <c r="A537" s="7" t="s">
        <v>1904</v>
      </c>
      <c r="B537" t="s">
        <v>1</v>
      </c>
      <c r="C537">
        <v>56.65</v>
      </c>
      <c r="D537" t="s">
        <v>1905</v>
      </c>
      <c r="E537" t="s">
        <v>1906</v>
      </c>
      <c r="F537" t="s">
        <v>1907</v>
      </c>
      <c r="G537" t="s">
        <v>608</v>
      </c>
      <c r="H537" t="s">
        <v>5343</v>
      </c>
      <c r="I537" t="s">
        <v>5343</v>
      </c>
      <c r="J537">
        <v>5</v>
      </c>
      <c r="K537">
        <v>2</v>
      </c>
      <c r="L537">
        <v>2</v>
      </c>
      <c r="M537" t="s">
        <v>1907</v>
      </c>
      <c r="N537" t="s">
        <v>4880</v>
      </c>
      <c r="O537">
        <v>54000</v>
      </c>
      <c r="P537" t="s">
        <v>5062</v>
      </c>
      <c r="Q537" t="s">
        <v>5059</v>
      </c>
      <c r="R537">
        <v>20</v>
      </c>
    </row>
    <row r="538" spans="1:18" hidden="1" x14ac:dyDescent="0.3">
      <c r="A538" s="7" t="s">
        <v>734</v>
      </c>
      <c r="B538" t="s">
        <v>1</v>
      </c>
      <c r="C538">
        <v>30.4</v>
      </c>
      <c r="D538" t="s">
        <v>64</v>
      </c>
      <c r="E538" t="s">
        <v>56</v>
      </c>
      <c r="F538" t="s">
        <v>735</v>
      </c>
      <c r="G538" t="s">
        <v>228</v>
      </c>
      <c r="H538" t="s">
        <v>5346</v>
      </c>
      <c r="I538" t="s">
        <v>5335</v>
      </c>
      <c r="J538">
        <v>1</v>
      </c>
      <c r="K538">
        <v>1</v>
      </c>
      <c r="L538">
        <v>1</v>
      </c>
      <c r="M538" t="s">
        <v>735</v>
      </c>
      <c r="N538" t="s">
        <v>5063</v>
      </c>
      <c r="O538">
        <v>35000</v>
      </c>
      <c r="P538" t="s">
        <v>5062</v>
      </c>
      <c r="Q538" t="s">
        <v>5059</v>
      </c>
      <c r="R538">
        <v>10</v>
      </c>
    </row>
    <row r="539" spans="1:18" hidden="1" x14ac:dyDescent="0.3">
      <c r="A539" s="7" t="s">
        <v>1908</v>
      </c>
      <c r="B539" t="s">
        <v>1</v>
      </c>
      <c r="C539">
        <v>6.3</v>
      </c>
      <c r="D539" t="s">
        <v>295</v>
      </c>
      <c r="E539" t="s">
        <v>59</v>
      </c>
      <c r="F539" t="s">
        <v>1909</v>
      </c>
      <c r="G539" t="s">
        <v>333</v>
      </c>
      <c r="H539" t="s">
        <v>5334</v>
      </c>
      <c r="I539" t="s">
        <v>5326</v>
      </c>
      <c r="J539">
        <v>1</v>
      </c>
      <c r="K539" t="s">
        <v>5501</v>
      </c>
      <c r="L539">
        <v>1</v>
      </c>
      <c r="M539" t="s">
        <v>1909</v>
      </c>
      <c r="N539" t="s">
        <v>5123</v>
      </c>
      <c r="O539">
        <v>11500</v>
      </c>
      <c r="P539" t="s">
        <v>5124</v>
      </c>
      <c r="Q539" t="s">
        <v>5060</v>
      </c>
      <c r="R539">
        <v>10</v>
      </c>
    </row>
    <row r="540" spans="1:18" hidden="1" x14ac:dyDescent="0.3">
      <c r="A540" s="7" t="s">
        <v>1910</v>
      </c>
      <c r="B540" t="s">
        <v>1</v>
      </c>
      <c r="C540">
        <v>23.97</v>
      </c>
      <c r="D540" t="s">
        <v>389</v>
      </c>
      <c r="E540" t="s">
        <v>61</v>
      </c>
      <c r="F540" t="s">
        <v>1758</v>
      </c>
      <c r="G540" t="s">
        <v>1911</v>
      </c>
      <c r="H540" t="s">
        <v>5334</v>
      </c>
      <c r="I540" t="s">
        <v>5332</v>
      </c>
      <c r="J540">
        <v>2</v>
      </c>
      <c r="K540">
        <v>2</v>
      </c>
      <c r="L540">
        <v>1</v>
      </c>
      <c r="M540" t="s">
        <v>1758</v>
      </c>
      <c r="N540" t="s">
        <v>4878</v>
      </c>
      <c r="O540">
        <v>18800</v>
      </c>
      <c r="P540" t="s">
        <v>5126</v>
      </c>
      <c r="Q540" t="s">
        <v>5061</v>
      </c>
      <c r="R540">
        <v>20</v>
      </c>
    </row>
    <row r="541" spans="1:18" hidden="1" x14ac:dyDescent="0.3">
      <c r="A541" s="7" t="s">
        <v>825</v>
      </c>
      <c r="B541" t="s">
        <v>1</v>
      </c>
      <c r="C541">
        <v>30.42</v>
      </c>
      <c r="D541" t="s">
        <v>63</v>
      </c>
      <c r="E541" t="s">
        <v>53</v>
      </c>
      <c r="F541" t="s">
        <v>826</v>
      </c>
      <c r="G541" t="s">
        <v>228</v>
      </c>
      <c r="H541" t="s">
        <v>5326</v>
      </c>
      <c r="I541" t="s">
        <v>5326</v>
      </c>
      <c r="J541">
        <v>3</v>
      </c>
      <c r="K541">
        <v>2</v>
      </c>
      <c r="L541">
        <v>2</v>
      </c>
      <c r="M541" t="s">
        <v>826</v>
      </c>
      <c r="N541" t="s">
        <v>5063</v>
      </c>
      <c r="O541">
        <v>35000</v>
      </c>
      <c r="P541" t="s">
        <v>5062</v>
      </c>
      <c r="Q541" t="s">
        <v>5059</v>
      </c>
      <c r="R541">
        <v>10</v>
      </c>
    </row>
    <row r="542" spans="1:18" hidden="1" x14ac:dyDescent="0.3">
      <c r="A542" s="7" t="s">
        <v>1912</v>
      </c>
      <c r="B542" t="s">
        <v>1</v>
      </c>
      <c r="C542">
        <v>33.92</v>
      </c>
      <c r="D542" t="s">
        <v>1913</v>
      </c>
      <c r="E542" t="s">
        <v>51</v>
      </c>
      <c r="F542" t="s">
        <v>1872</v>
      </c>
      <c r="G542" t="s">
        <v>243</v>
      </c>
      <c r="H542" t="s">
        <v>5331</v>
      </c>
      <c r="I542" t="s">
        <v>5331</v>
      </c>
      <c r="J542">
        <v>2</v>
      </c>
      <c r="K542">
        <v>2</v>
      </c>
      <c r="L542">
        <v>2</v>
      </c>
      <c r="M542" t="s">
        <v>1872</v>
      </c>
      <c r="N542" t="s">
        <v>4880</v>
      </c>
      <c r="O542">
        <v>30000</v>
      </c>
      <c r="P542" t="s">
        <v>5062</v>
      </c>
      <c r="Q542" t="s">
        <v>5059</v>
      </c>
      <c r="R542">
        <v>30</v>
      </c>
    </row>
    <row r="543" spans="1:18" hidden="1" x14ac:dyDescent="0.3">
      <c r="A543" s="7" t="s">
        <v>1914</v>
      </c>
      <c r="B543" t="s">
        <v>1</v>
      </c>
      <c r="C543">
        <v>52.65</v>
      </c>
      <c r="D543" t="s">
        <v>263</v>
      </c>
      <c r="E543" t="s">
        <v>53</v>
      </c>
      <c r="F543" t="s">
        <v>1641</v>
      </c>
      <c r="G543" t="s">
        <v>1915</v>
      </c>
      <c r="H543" t="s">
        <v>5326</v>
      </c>
      <c r="I543" t="s">
        <v>5341</v>
      </c>
      <c r="J543">
        <v>3</v>
      </c>
      <c r="K543">
        <v>2</v>
      </c>
      <c r="L543">
        <v>2</v>
      </c>
      <c r="M543" t="s">
        <v>1641</v>
      </c>
      <c r="N543" t="s">
        <v>4877</v>
      </c>
      <c r="O543">
        <v>36800</v>
      </c>
      <c r="P543" t="s">
        <v>5062</v>
      </c>
      <c r="Q543" t="s">
        <v>5059</v>
      </c>
      <c r="R543">
        <v>20</v>
      </c>
    </row>
    <row r="544" spans="1:18" hidden="1" x14ac:dyDescent="0.3">
      <c r="A544" s="7" t="s">
        <v>1916</v>
      </c>
      <c r="B544" t="s">
        <v>1</v>
      </c>
      <c r="C544">
        <v>12.43</v>
      </c>
      <c r="D544" t="s">
        <v>610</v>
      </c>
      <c r="E544" t="s">
        <v>59</v>
      </c>
      <c r="F544" t="s">
        <v>1917</v>
      </c>
      <c r="G544" t="s">
        <v>333</v>
      </c>
      <c r="H544" t="s">
        <v>5348</v>
      </c>
      <c r="I544" t="s">
        <v>5332</v>
      </c>
      <c r="J544">
        <v>1</v>
      </c>
      <c r="K544" t="s">
        <v>5501</v>
      </c>
      <c r="L544">
        <v>1</v>
      </c>
      <c r="M544" t="s">
        <v>1917</v>
      </c>
      <c r="N544" t="s">
        <v>4877</v>
      </c>
      <c r="O544">
        <v>11500</v>
      </c>
      <c r="P544" t="s">
        <v>5062</v>
      </c>
      <c r="Q544" t="s">
        <v>5060</v>
      </c>
      <c r="R544">
        <v>20</v>
      </c>
    </row>
    <row r="545" spans="1:18" hidden="1" x14ac:dyDescent="0.3">
      <c r="A545" s="7" t="s">
        <v>1918</v>
      </c>
      <c r="B545" t="s">
        <v>1</v>
      </c>
      <c r="C545">
        <v>46.34</v>
      </c>
      <c r="D545" t="s">
        <v>223</v>
      </c>
      <c r="E545" t="s">
        <v>53</v>
      </c>
      <c r="F545" t="s">
        <v>1769</v>
      </c>
      <c r="G545" t="s">
        <v>29</v>
      </c>
      <c r="H545" t="s">
        <v>5346</v>
      </c>
      <c r="I545" t="s">
        <v>5348</v>
      </c>
      <c r="J545">
        <v>3</v>
      </c>
      <c r="K545">
        <v>2</v>
      </c>
      <c r="L545">
        <v>2</v>
      </c>
      <c r="M545" t="s">
        <v>1769</v>
      </c>
      <c r="N545" t="s">
        <v>4881</v>
      </c>
      <c r="O545">
        <v>25000</v>
      </c>
      <c r="P545" t="s">
        <v>5062</v>
      </c>
      <c r="Q545" t="s">
        <v>5059</v>
      </c>
      <c r="R545">
        <v>10</v>
      </c>
    </row>
    <row r="546" spans="1:18" hidden="1" x14ac:dyDescent="0.3">
      <c r="A546" s="7" t="s">
        <v>4359</v>
      </c>
      <c r="B546" t="s">
        <v>1</v>
      </c>
      <c r="C546">
        <v>33.590000000000003</v>
      </c>
      <c r="D546" t="s">
        <v>709</v>
      </c>
      <c r="E546" t="s">
        <v>51</v>
      </c>
      <c r="F546" t="s">
        <v>1780</v>
      </c>
      <c r="G546" t="s">
        <v>297</v>
      </c>
      <c r="H546" t="s">
        <v>5322</v>
      </c>
      <c r="I546" t="s">
        <v>5340</v>
      </c>
      <c r="J546">
        <v>2</v>
      </c>
      <c r="K546">
        <v>2</v>
      </c>
      <c r="L546">
        <v>2</v>
      </c>
      <c r="M546" t="s">
        <v>1780</v>
      </c>
      <c r="N546" t="s">
        <v>5123</v>
      </c>
      <c r="O546">
        <v>23500</v>
      </c>
      <c r="P546" t="s">
        <v>5124</v>
      </c>
      <c r="Q546" t="s">
        <v>5059</v>
      </c>
      <c r="R546">
        <v>30</v>
      </c>
    </row>
    <row r="547" spans="1:18" hidden="1" x14ac:dyDescent="0.3">
      <c r="A547" s="7" t="s">
        <v>1926</v>
      </c>
      <c r="B547" t="s">
        <v>1</v>
      </c>
      <c r="C547">
        <v>35.03</v>
      </c>
      <c r="D547" t="s">
        <v>442</v>
      </c>
      <c r="E547" t="s">
        <v>53</v>
      </c>
      <c r="F547" t="s">
        <v>1927</v>
      </c>
      <c r="G547" t="s">
        <v>243</v>
      </c>
      <c r="H547" t="s">
        <v>5326</v>
      </c>
      <c r="I547" t="s">
        <v>5323</v>
      </c>
      <c r="J547">
        <v>3</v>
      </c>
      <c r="K547">
        <v>2</v>
      </c>
      <c r="L547">
        <v>2</v>
      </c>
      <c r="M547" t="s">
        <v>1927</v>
      </c>
      <c r="N547" t="s">
        <v>4880</v>
      </c>
      <c r="O547">
        <v>30000</v>
      </c>
      <c r="P547" t="s">
        <v>5062</v>
      </c>
      <c r="Q547" t="s">
        <v>5059</v>
      </c>
      <c r="R547">
        <v>10</v>
      </c>
    </row>
    <row r="548" spans="1:18" hidden="1" x14ac:dyDescent="0.3">
      <c r="A548" s="7" t="s">
        <v>835</v>
      </c>
      <c r="B548" t="s">
        <v>1</v>
      </c>
      <c r="C548">
        <v>34.450000000000003</v>
      </c>
      <c r="D548" t="s">
        <v>445</v>
      </c>
      <c r="E548" t="s">
        <v>53</v>
      </c>
      <c r="F548" t="s">
        <v>836</v>
      </c>
      <c r="G548" t="s">
        <v>228</v>
      </c>
      <c r="H548" t="s">
        <v>5334</v>
      </c>
      <c r="I548" t="s">
        <v>5335</v>
      </c>
      <c r="J548">
        <v>3</v>
      </c>
      <c r="K548">
        <v>2</v>
      </c>
      <c r="L548">
        <v>2</v>
      </c>
      <c r="M548" t="s">
        <v>836</v>
      </c>
      <c r="N548" t="s">
        <v>5063</v>
      </c>
      <c r="O548">
        <v>35000</v>
      </c>
      <c r="P548" t="s">
        <v>5062</v>
      </c>
      <c r="Q548" t="s">
        <v>5059</v>
      </c>
      <c r="R548">
        <v>10</v>
      </c>
    </row>
    <row r="549" spans="1:18" hidden="1" x14ac:dyDescent="0.3">
      <c r="A549" s="7" t="s">
        <v>1929</v>
      </c>
      <c r="B549" t="s">
        <v>1</v>
      </c>
      <c r="C549">
        <v>46.41</v>
      </c>
      <c r="D549" t="s">
        <v>610</v>
      </c>
      <c r="E549" t="s">
        <v>53</v>
      </c>
      <c r="F549" t="s">
        <v>1930</v>
      </c>
      <c r="G549" t="s">
        <v>434</v>
      </c>
      <c r="H549" t="s">
        <v>5348</v>
      </c>
      <c r="I549" t="s">
        <v>5332</v>
      </c>
      <c r="J549">
        <v>3</v>
      </c>
      <c r="K549">
        <v>2</v>
      </c>
      <c r="L549">
        <v>2</v>
      </c>
      <c r="M549" t="s">
        <v>1930</v>
      </c>
      <c r="N549" t="s">
        <v>4880</v>
      </c>
      <c r="O549">
        <v>33000</v>
      </c>
      <c r="P549" t="s">
        <v>5062</v>
      </c>
      <c r="Q549" t="s">
        <v>5059</v>
      </c>
      <c r="R549">
        <v>20</v>
      </c>
    </row>
    <row r="550" spans="1:18" hidden="1" x14ac:dyDescent="0.3">
      <c r="A550" s="7" t="s">
        <v>1931</v>
      </c>
      <c r="B550" t="s">
        <v>1</v>
      </c>
      <c r="C550">
        <v>36.17</v>
      </c>
      <c r="D550" t="s">
        <v>295</v>
      </c>
      <c r="E550" t="s">
        <v>53</v>
      </c>
      <c r="F550" t="s">
        <v>1932</v>
      </c>
      <c r="G550" t="s">
        <v>245</v>
      </c>
      <c r="H550" t="s">
        <v>5334</v>
      </c>
      <c r="I550" t="s">
        <v>5326</v>
      </c>
      <c r="J550">
        <v>3</v>
      </c>
      <c r="K550">
        <v>2</v>
      </c>
      <c r="L550">
        <v>2</v>
      </c>
      <c r="M550" t="s">
        <v>1932</v>
      </c>
      <c r="N550" t="s">
        <v>5125</v>
      </c>
      <c r="O550">
        <v>23000</v>
      </c>
      <c r="P550" t="s">
        <v>5126</v>
      </c>
      <c r="Q550" t="s">
        <v>5059</v>
      </c>
      <c r="R550">
        <v>10</v>
      </c>
    </row>
    <row r="551" spans="1:18" hidden="1" x14ac:dyDescent="0.3">
      <c r="A551" s="7" t="s">
        <v>1933</v>
      </c>
      <c r="B551" t="s">
        <v>1</v>
      </c>
      <c r="C551">
        <v>28.99</v>
      </c>
      <c r="D551" t="s">
        <v>58</v>
      </c>
      <c r="E551" t="s">
        <v>53</v>
      </c>
      <c r="F551" t="s">
        <v>1934</v>
      </c>
      <c r="G551" t="s">
        <v>243</v>
      </c>
      <c r="H551" t="s">
        <v>5346</v>
      </c>
      <c r="I551" t="s">
        <v>5326</v>
      </c>
      <c r="J551">
        <v>3</v>
      </c>
      <c r="K551">
        <v>2</v>
      </c>
      <c r="L551">
        <v>2</v>
      </c>
      <c r="M551" t="s">
        <v>1934</v>
      </c>
      <c r="N551" t="s">
        <v>4877</v>
      </c>
      <c r="O551">
        <v>30000</v>
      </c>
      <c r="P551" t="s">
        <v>5062</v>
      </c>
      <c r="Q551" t="s">
        <v>5061</v>
      </c>
      <c r="R551">
        <v>10</v>
      </c>
    </row>
    <row r="552" spans="1:18" hidden="1" x14ac:dyDescent="0.3">
      <c r="A552" s="7" t="s">
        <v>1541</v>
      </c>
      <c r="B552" t="s">
        <v>1</v>
      </c>
      <c r="C552">
        <v>53.62</v>
      </c>
      <c r="D552" t="s">
        <v>1542</v>
      </c>
      <c r="E552" t="s">
        <v>1543</v>
      </c>
      <c r="F552" t="s">
        <v>1544</v>
      </c>
      <c r="G552" t="s">
        <v>87</v>
      </c>
      <c r="H552" t="s">
        <v>5319</v>
      </c>
      <c r="I552" t="s">
        <v>5341</v>
      </c>
      <c r="J552">
        <v>5</v>
      </c>
      <c r="K552">
        <v>2</v>
      </c>
      <c r="L552">
        <v>4</v>
      </c>
      <c r="M552" t="s">
        <v>1544</v>
      </c>
      <c r="N552" t="s">
        <v>5123</v>
      </c>
      <c r="O552">
        <v>24000</v>
      </c>
      <c r="P552" t="s">
        <v>5124</v>
      </c>
      <c r="Q552" t="s">
        <v>5059</v>
      </c>
      <c r="R552">
        <v>20</v>
      </c>
    </row>
    <row r="553" spans="1:18" hidden="1" x14ac:dyDescent="0.3">
      <c r="A553" s="7" t="s">
        <v>851</v>
      </c>
      <c r="B553" t="s">
        <v>1</v>
      </c>
      <c r="C553">
        <v>41.38</v>
      </c>
      <c r="D553" t="s">
        <v>50</v>
      </c>
      <c r="E553" t="s">
        <v>537</v>
      </c>
      <c r="F553" t="s">
        <v>339</v>
      </c>
      <c r="G553" t="s">
        <v>228</v>
      </c>
      <c r="H553" t="s">
        <v>5322</v>
      </c>
      <c r="I553" t="s">
        <v>5323</v>
      </c>
      <c r="J553">
        <v>3</v>
      </c>
      <c r="K553">
        <v>2</v>
      </c>
      <c r="L553">
        <v>5</v>
      </c>
      <c r="M553" t="s">
        <v>339</v>
      </c>
      <c r="N553" t="s">
        <v>5063</v>
      </c>
      <c r="O553">
        <v>35000</v>
      </c>
      <c r="P553" t="s">
        <v>5062</v>
      </c>
      <c r="Q553" t="s">
        <v>5059</v>
      </c>
      <c r="R553">
        <v>10</v>
      </c>
    </row>
    <row r="554" spans="1:18" hidden="1" x14ac:dyDescent="0.3">
      <c r="A554" s="7" t="s">
        <v>864</v>
      </c>
      <c r="B554" t="s">
        <v>1</v>
      </c>
      <c r="C554">
        <v>15.15</v>
      </c>
      <c r="D554" t="s">
        <v>133</v>
      </c>
      <c r="E554" t="s">
        <v>443</v>
      </c>
      <c r="F554" t="s">
        <v>219</v>
      </c>
      <c r="G554" t="s">
        <v>228</v>
      </c>
      <c r="H554" t="s">
        <v>5323</v>
      </c>
      <c r="I554" t="s">
        <v>5332</v>
      </c>
      <c r="J554">
        <v>1</v>
      </c>
      <c r="K554">
        <v>1</v>
      </c>
      <c r="L554">
        <v>1</v>
      </c>
      <c r="M554" t="s">
        <v>219</v>
      </c>
      <c r="N554" t="s">
        <v>5063</v>
      </c>
      <c r="O554">
        <v>35000</v>
      </c>
      <c r="P554" t="s">
        <v>5062</v>
      </c>
      <c r="Q554" t="s">
        <v>5061</v>
      </c>
      <c r="R554">
        <v>20</v>
      </c>
    </row>
    <row r="555" spans="1:18" hidden="1" x14ac:dyDescent="0.3">
      <c r="A555" s="7" t="s">
        <v>1937</v>
      </c>
      <c r="B555" t="s">
        <v>1</v>
      </c>
      <c r="C555">
        <v>40.840000000000003</v>
      </c>
      <c r="D555" t="s">
        <v>161</v>
      </c>
      <c r="E555" t="s">
        <v>53</v>
      </c>
      <c r="F555" t="s">
        <v>1538</v>
      </c>
      <c r="G555" t="s">
        <v>999</v>
      </c>
      <c r="H555" t="s">
        <v>5326</v>
      </c>
      <c r="I555" t="s">
        <v>5325</v>
      </c>
      <c r="J555">
        <v>3</v>
      </c>
      <c r="K555">
        <v>2</v>
      </c>
      <c r="L555">
        <v>2</v>
      </c>
      <c r="M555" t="s">
        <v>1538</v>
      </c>
      <c r="N555" t="s">
        <v>4878</v>
      </c>
      <c r="O555">
        <v>26000</v>
      </c>
      <c r="P555" t="s">
        <v>5126</v>
      </c>
      <c r="Q555" t="s">
        <v>5059</v>
      </c>
      <c r="R555">
        <v>20</v>
      </c>
    </row>
    <row r="556" spans="1:18" hidden="1" x14ac:dyDescent="0.3">
      <c r="A556" s="7" t="s">
        <v>1938</v>
      </c>
      <c r="B556" t="s">
        <v>1</v>
      </c>
      <c r="C556">
        <v>59.91</v>
      </c>
      <c r="D556" t="s">
        <v>623</v>
      </c>
      <c r="E556" t="s">
        <v>53</v>
      </c>
      <c r="F556" t="s">
        <v>1664</v>
      </c>
      <c r="G556" t="s">
        <v>210</v>
      </c>
      <c r="H556" t="s">
        <v>5351</v>
      </c>
      <c r="I556" t="s">
        <v>5343</v>
      </c>
      <c r="J556">
        <v>3</v>
      </c>
      <c r="K556">
        <v>2</v>
      </c>
      <c r="L556">
        <v>2</v>
      </c>
      <c r="M556" t="s">
        <v>1664</v>
      </c>
      <c r="N556" t="s">
        <v>4880</v>
      </c>
      <c r="O556">
        <v>50000</v>
      </c>
      <c r="P556" t="s">
        <v>5062</v>
      </c>
      <c r="Q556" t="s">
        <v>5059</v>
      </c>
      <c r="R556">
        <v>20</v>
      </c>
    </row>
    <row r="557" spans="1:18" hidden="1" x14ac:dyDescent="0.3">
      <c r="A557" s="7" t="s">
        <v>1939</v>
      </c>
      <c r="B557" t="s">
        <v>1</v>
      </c>
      <c r="C557">
        <v>23.05</v>
      </c>
      <c r="D557" t="s">
        <v>284</v>
      </c>
      <c r="E557" t="s">
        <v>61</v>
      </c>
      <c r="F557" t="s">
        <v>1940</v>
      </c>
      <c r="G557" t="s">
        <v>493</v>
      </c>
      <c r="H557" t="s">
        <v>5329</v>
      </c>
      <c r="I557" t="s">
        <v>5322</v>
      </c>
      <c r="J557">
        <v>2</v>
      </c>
      <c r="K557">
        <v>2</v>
      </c>
      <c r="L557">
        <v>1</v>
      </c>
      <c r="M557" t="s">
        <v>1940</v>
      </c>
      <c r="N557" t="s">
        <v>4877</v>
      </c>
      <c r="O557">
        <v>20000</v>
      </c>
      <c r="P557" t="s">
        <v>5062</v>
      </c>
      <c r="Q557" t="s">
        <v>5061</v>
      </c>
      <c r="R557">
        <v>10</v>
      </c>
    </row>
    <row r="558" spans="1:18" hidden="1" x14ac:dyDescent="0.3">
      <c r="A558" s="7" t="s">
        <v>917</v>
      </c>
      <c r="B558" t="s">
        <v>1</v>
      </c>
      <c r="C558">
        <v>27.91</v>
      </c>
      <c r="D558" t="s">
        <v>65</v>
      </c>
      <c r="E558" t="s">
        <v>187</v>
      </c>
      <c r="F558" t="s">
        <v>86</v>
      </c>
      <c r="G558" t="s">
        <v>228</v>
      </c>
      <c r="H558" t="s">
        <v>5335</v>
      </c>
      <c r="I558" t="s">
        <v>5335</v>
      </c>
      <c r="J558">
        <v>3</v>
      </c>
      <c r="K558">
        <v>2</v>
      </c>
      <c r="L558">
        <v>1</v>
      </c>
      <c r="M558" t="s">
        <v>86</v>
      </c>
      <c r="N558" t="s">
        <v>5063</v>
      </c>
      <c r="O558">
        <v>35000</v>
      </c>
      <c r="P558" t="s">
        <v>5062</v>
      </c>
      <c r="Q558" t="s">
        <v>5061</v>
      </c>
      <c r="R558">
        <v>10</v>
      </c>
    </row>
    <row r="559" spans="1:18" hidden="1" x14ac:dyDescent="0.3">
      <c r="A559" s="7" t="s">
        <v>1941</v>
      </c>
      <c r="B559" t="s">
        <v>1</v>
      </c>
      <c r="C559">
        <v>53.26</v>
      </c>
      <c r="D559" t="s">
        <v>1732</v>
      </c>
      <c r="E559" t="s">
        <v>53</v>
      </c>
      <c r="F559" t="s">
        <v>1942</v>
      </c>
      <c r="G559" t="s">
        <v>228</v>
      </c>
      <c r="H559" t="s">
        <v>5338</v>
      </c>
      <c r="I559" t="s">
        <v>5347</v>
      </c>
      <c r="J559">
        <v>3</v>
      </c>
      <c r="K559">
        <v>2</v>
      </c>
      <c r="L559">
        <v>2</v>
      </c>
      <c r="M559" t="s">
        <v>5156</v>
      </c>
      <c r="N559" t="s">
        <v>4880</v>
      </c>
      <c r="O559">
        <v>35000</v>
      </c>
      <c r="P559" t="s">
        <v>5062</v>
      </c>
      <c r="Q559" t="s">
        <v>5059</v>
      </c>
      <c r="R559">
        <v>30</v>
      </c>
    </row>
    <row r="560" spans="1:18" hidden="1" x14ac:dyDescent="0.3">
      <c r="A560" s="7" t="s">
        <v>1943</v>
      </c>
      <c r="B560" t="s">
        <v>1</v>
      </c>
      <c r="C560">
        <v>30.7</v>
      </c>
      <c r="D560" t="s">
        <v>442</v>
      </c>
      <c r="E560" t="s">
        <v>1150</v>
      </c>
      <c r="F560" t="s">
        <v>1944</v>
      </c>
      <c r="G560" t="s">
        <v>26</v>
      </c>
      <c r="H560" t="s">
        <v>5326</v>
      </c>
      <c r="I560" t="s">
        <v>5323</v>
      </c>
      <c r="J560">
        <v>3</v>
      </c>
      <c r="K560">
        <v>2</v>
      </c>
      <c r="L560" t="s">
        <v>5501</v>
      </c>
      <c r="M560" t="s">
        <v>1944</v>
      </c>
      <c r="N560" t="s">
        <v>4880</v>
      </c>
      <c r="O560">
        <v>32000</v>
      </c>
      <c r="P560" t="s">
        <v>5062</v>
      </c>
      <c r="Q560" t="s">
        <v>5059</v>
      </c>
      <c r="R560">
        <v>10</v>
      </c>
    </row>
    <row r="561" spans="1:18" hidden="1" x14ac:dyDescent="0.3">
      <c r="A561" s="7" t="s">
        <v>1935</v>
      </c>
      <c r="B561" t="s">
        <v>1</v>
      </c>
      <c r="C561">
        <v>34.520000000000003</v>
      </c>
      <c r="D561" t="s">
        <v>556</v>
      </c>
      <c r="E561" t="s">
        <v>61</v>
      </c>
      <c r="F561" t="s">
        <v>1936</v>
      </c>
      <c r="G561" t="s">
        <v>87</v>
      </c>
      <c r="H561" t="s">
        <v>5334</v>
      </c>
      <c r="I561" t="s">
        <v>5338</v>
      </c>
      <c r="J561">
        <v>2</v>
      </c>
      <c r="K561">
        <v>2</v>
      </c>
      <c r="L561">
        <v>1</v>
      </c>
      <c r="M561" t="s">
        <v>1936</v>
      </c>
      <c r="N561" t="s">
        <v>5123</v>
      </c>
      <c r="O561">
        <v>24000</v>
      </c>
      <c r="P561" t="s">
        <v>5124</v>
      </c>
      <c r="Q561" t="s">
        <v>5059</v>
      </c>
      <c r="R561">
        <v>10</v>
      </c>
    </row>
    <row r="562" spans="1:18" hidden="1" x14ac:dyDescent="0.3">
      <c r="A562" s="7" t="s">
        <v>1949</v>
      </c>
      <c r="B562" t="s">
        <v>1</v>
      </c>
      <c r="C562">
        <v>44.29</v>
      </c>
      <c r="D562" t="s">
        <v>69</v>
      </c>
      <c r="E562" t="s">
        <v>61</v>
      </c>
      <c r="F562" t="s">
        <v>1950</v>
      </c>
      <c r="G562" t="s">
        <v>1497</v>
      </c>
      <c r="H562" t="s">
        <v>5348</v>
      </c>
      <c r="I562" t="s">
        <v>5324</v>
      </c>
      <c r="J562">
        <v>2</v>
      </c>
      <c r="K562">
        <v>2</v>
      </c>
      <c r="L562">
        <v>1</v>
      </c>
      <c r="M562" t="s">
        <v>1950</v>
      </c>
      <c r="N562" t="s">
        <v>4877</v>
      </c>
      <c r="O562">
        <v>28500</v>
      </c>
      <c r="P562" t="s">
        <v>5062</v>
      </c>
      <c r="Q562" t="s">
        <v>5059</v>
      </c>
      <c r="R562">
        <v>20</v>
      </c>
    </row>
    <row r="563" spans="1:18" hidden="1" x14ac:dyDescent="0.3">
      <c r="A563" s="7" t="s">
        <v>1951</v>
      </c>
      <c r="B563" t="s">
        <v>1</v>
      </c>
      <c r="C563">
        <v>48.32</v>
      </c>
      <c r="D563" t="s">
        <v>682</v>
      </c>
      <c r="E563" t="s">
        <v>53</v>
      </c>
      <c r="F563" t="s">
        <v>1952</v>
      </c>
      <c r="G563" t="s">
        <v>29</v>
      </c>
      <c r="H563" t="s">
        <v>5336</v>
      </c>
      <c r="I563" t="s">
        <v>5325</v>
      </c>
      <c r="J563">
        <v>3</v>
      </c>
      <c r="K563">
        <v>2</v>
      </c>
      <c r="L563">
        <v>2</v>
      </c>
      <c r="M563" t="s">
        <v>1952</v>
      </c>
      <c r="N563" t="s">
        <v>4877</v>
      </c>
      <c r="O563">
        <v>25000</v>
      </c>
      <c r="P563" t="s">
        <v>5062</v>
      </c>
      <c r="Q563" t="s">
        <v>5059</v>
      </c>
      <c r="R563">
        <v>20</v>
      </c>
    </row>
    <row r="564" spans="1:18" hidden="1" x14ac:dyDescent="0.3">
      <c r="A564" s="7" t="s">
        <v>2223</v>
      </c>
      <c r="B564" t="s">
        <v>1</v>
      </c>
      <c r="C564">
        <v>32.409999999999997</v>
      </c>
      <c r="D564" t="s">
        <v>63</v>
      </c>
      <c r="E564" t="s">
        <v>53</v>
      </c>
      <c r="F564" t="s">
        <v>2224</v>
      </c>
      <c r="G564" t="s">
        <v>87</v>
      </c>
      <c r="H564" t="s">
        <v>5326</v>
      </c>
      <c r="I564" t="s">
        <v>5326</v>
      </c>
      <c r="J564">
        <v>3</v>
      </c>
      <c r="K564">
        <v>2</v>
      </c>
      <c r="L564">
        <v>2</v>
      </c>
      <c r="M564" t="s">
        <v>2224</v>
      </c>
      <c r="N564" t="s">
        <v>5123</v>
      </c>
      <c r="O564">
        <v>24000</v>
      </c>
      <c r="P564" t="s">
        <v>5124</v>
      </c>
      <c r="Q564" t="s">
        <v>5059</v>
      </c>
      <c r="R564">
        <v>10</v>
      </c>
    </row>
    <row r="565" spans="1:18" hidden="1" x14ac:dyDescent="0.3">
      <c r="A565" s="7" t="s">
        <v>1959</v>
      </c>
      <c r="B565" t="s">
        <v>1</v>
      </c>
      <c r="C565">
        <v>33.880000000000003</v>
      </c>
      <c r="D565" t="s">
        <v>1960</v>
      </c>
      <c r="E565" t="s">
        <v>61</v>
      </c>
      <c r="F565" t="s">
        <v>1961</v>
      </c>
      <c r="G565" t="s">
        <v>18</v>
      </c>
      <c r="H565" t="s">
        <v>5326</v>
      </c>
      <c r="I565" t="s">
        <v>5355</v>
      </c>
      <c r="J565">
        <v>2</v>
      </c>
      <c r="K565">
        <v>2</v>
      </c>
      <c r="L565">
        <v>1</v>
      </c>
      <c r="M565" t="s">
        <v>1961</v>
      </c>
      <c r="N565" t="s">
        <v>5125</v>
      </c>
      <c r="O565">
        <v>22000</v>
      </c>
      <c r="P565" t="s">
        <v>5126</v>
      </c>
      <c r="Q565" t="s">
        <v>5059</v>
      </c>
      <c r="R565">
        <v>30</v>
      </c>
    </row>
    <row r="566" spans="1:18" hidden="1" x14ac:dyDescent="0.3">
      <c r="A566" s="7" t="s">
        <v>2274</v>
      </c>
      <c r="B566" t="s">
        <v>1</v>
      </c>
      <c r="C566">
        <v>29.23</v>
      </c>
      <c r="D566" t="s">
        <v>550</v>
      </c>
      <c r="E566" t="s">
        <v>187</v>
      </c>
      <c r="F566" t="s">
        <v>2275</v>
      </c>
      <c r="G566" t="s">
        <v>87</v>
      </c>
      <c r="H566" t="s">
        <v>5346</v>
      </c>
      <c r="I566" t="s">
        <v>5325</v>
      </c>
      <c r="J566">
        <v>3</v>
      </c>
      <c r="K566">
        <v>2</v>
      </c>
      <c r="L566">
        <v>1</v>
      </c>
      <c r="M566" t="s">
        <v>5168</v>
      </c>
      <c r="N566" t="s">
        <v>5123</v>
      </c>
      <c r="O566">
        <v>24000</v>
      </c>
      <c r="P566" t="s">
        <v>5124</v>
      </c>
      <c r="Q566" t="s">
        <v>5061</v>
      </c>
      <c r="R566">
        <v>20</v>
      </c>
    </row>
    <row r="567" spans="1:18" hidden="1" x14ac:dyDescent="0.3">
      <c r="A567" s="7" t="s">
        <v>1965</v>
      </c>
      <c r="B567" t="s">
        <v>1</v>
      </c>
      <c r="C567">
        <v>37.36</v>
      </c>
      <c r="D567" t="s">
        <v>389</v>
      </c>
      <c r="E567" t="s">
        <v>53</v>
      </c>
      <c r="F567" t="s">
        <v>1966</v>
      </c>
      <c r="G567" t="s">
        <v>243</v>
      </c>
      <c r="H567" t="s">
        <v>5334</v>
      </c>
      <c r="I567" t="s">
        <v>5332</v>
      </c>
      <c r="J567">
        <v>3</v>
      </c>
      <c r="K567">
        <v>2</v>
      </c>
      <c r="L567">
        <v>2</v>
      </c>
      <c r="M567" t="s">
        <v>1966</v>
      </c>
      <c r="N567" t="s">
        <v>4877</v>
      </c>
      <c r="O567">
        <v>30000</v>
      </c>
      <c r="P567" t="s">
        <v>5062</v>
      </c>
      <c r="Q567" t="s">
        <v>5059</v>
      </c>
      <c r="R567">
        <v>20</v>
      </c>
    </row>
    <row r="568" spans="1:18" hidden="1" x14ac:dyDescent="0.3">
      <c r="A568" s="7" t="s">
        <v>2437</v>
      </c>
      <c r="B568" t="s">
        <v>1</v>
      </c>
      <c r="C568">
        <v>43.64</v>
      </c>
      <c r="D568" t="s">
        <v>798</v>
      </c>
      <c r="E568" t="s">
        <v>53</v>
      </c>
      <c r="F568" t="s">
        <v>2438</v>
      </c>
      <c r="G568" t="s">
        <v>87</v>
      </c>
      <c r="H568" t="s">
        <v>5334</v>
      </c>
      <c r="I568" t="s">
        <v>5325</v>
      </c>
      <c r="J568">
        <v>3</v>
      </c>
      <c r="K568">
        <v>2</v>
      </c>
      <c r="L568">
        <v>2</v>
      </c>
      <c r="M568" t="s">
        <v>2438</v>
      </c>
      <c r="N568" t="s">
        <v>5123</v>
      </c>
      <c r="O568">
        <v>24000</v>
      </c>
      <c r="P568" t="s">
        <v>5124</v>
      </c>
      <c r="Q568" t="s">
        <v>5059</v>
      </c>
      <c r="R568">
        <v>20</v>
      </c>
    </row>
    <row r="569" spans="1:18" hidden="1" x14ac:dyDescent="0.3">
      <c r="A569" s="7" t="s">
        <v>1969</v>
      </c>
      <c r="B569" t="s">
        <v>1</v>
      </c>
      <c r="C569">
        <v>20.420000000000002</v>
      </c>
      <c r="D569" t="s">
        <v>1970</v>
      </c>
      <c r="E569" t="s">
        <v>120</v>
      </c>
      <c r="F569" t="s">
        <v>1971</v>
      </c>
      <c r="G569" t="s">
        <v>493</v>
      </c>
      <c r="H569" t="s">
        <v>5332</v>
      </c>
      <c r="I569" t="s">
        <v>5341</v>
      </c>
      <c r="J569">
        <v>1</v>
      </c>
      <c r="K569">
        <v>1</v>
      </c>
      <c r="L569">
        <v>1</v>
      </c>
      <c r="M569" t="s">
        <v>1971</v>
      </c>
      <c r="N569" t="s">
        <v>4878</v>
      </c>
      <c r="O569">
        <v>20000</v>
      </c>
      <c r="P569" t="s">
        <v>5126</v>
      </c>
      <c r="Q569" t="s">
        <v>5061</v>
      </c>
      <c r="R569">
        <v>20</v>
      </c>
    </row>
    <row r="570" spans="1:18" hidden="1" x14ac:dyDescent="0.3">
      <c r="A570" s="7" t="s">
        <v>1972</v>
      </c>
      <c r="B570" t="s">
        <v>1</v>
      </c>
      <c r="C570">
        <v>23.96</v>
      </c>
      <c r="D570" t="s">
        <v>60</v>
      </c>
      <c r="E570" t="s">
        <v>53</v>
      </c>
      <c r="F570" t="s">
        <v>1973</v>
      </c>
      <c r="G570" t="s">
        <v>18</v>
      </c>
      <c r="H570" t="s">
        <v>5335</v>
      </c>
      <c r="I570" t="s">
        <v>5326</v>
      </c>
      <c r="J570">
        <v>3</v>
      </c>
      <c r="K570">
        <v>2</v>
      </c>
      <c r="L570">
        <v>2</v>
      </c>
      <c r="M570" t="s">
        <v>1973</v>
      </c>
      <c r="N570" t="s">
        <v>4878</v>
      </c>
      <c r="O570">
        <v>22000</v>
      </c>
      <c r="P570" t="s">
        <v>5126</v>
      </c>
      <c r="Q570" t="s">
        <v>5061</v>
      </c>
      <c r="R570">
        <v>10</v>
      </c>
    </row>
    <row r="571" spans="1:18" hidden="1" x14ac:dyDescent="0.3">
      <c r="A571" s="7" t="s">
        <v>948</v>
      </c>
      <c r="B571" t="s">
        <v>1</v>
      </c>
      <c r="C571">
        <v>29.61</v>
      </c>
      <c r="D571" t="s">
        <v>64</v>
      </c>
      <c r="E571" t="s">
        <v>187</v>
      </c>
      <c r="F571" t="s">
        <v>286</v>
      </c>
      <c r="G571" t="s">
        <v>228</v>
      </c>
      <c r="H571" t="s">
        <v>5346</v>
      </c>
      <c r="I571" t="s">
        <v>5335</v>
      </c>
      <c r="J571">
        <v>3</v>
      </c>
      <c r="K571">
        <v>2</v>
      </c>
      <c r="L571">
        <v>1</v>
      </c>
      <c r="M571" t="s">
        <v>286</v>
      </c>
      <c r="N571" t="s">
        <v>5063</v>
      </c>
      <c r="O571">
        <v>35000</v>
      </c>
      <c r="P571" t="s">
        <v>5062</v>
      </c>
      <c r="Q571" t="s">
        <v>5061</v>
      </c>
      <c r="R571">
        <v>10</v>
      </c>
    </row>
    <row r="572" spans="1:18" hidden="1" x14ac:dyDescent="0.3">
      <c r="A572" s="7" t="s">
        <v>1974</v>
      </c>
      <c r="B572" t="s">
        <v>1</v>
      </c>
      <c r="C572">
        <v>11.81</v>
      </c>
      <c r="D572" t="s">
        <v>1640</v>
      </c>
      <c r="E572" t="s">
        <v>141</v>
      </c>
      <c r="F572" t="s">
        <v>1975</v>
      </c>
      <c r="G572" t="s">
        <v>89</v>
      </c>
      <c r="H572" t="s">
        <v>5346</v>
      </c>
      <c r="I572" t="s">
        <v>5346</v>
      </c>
      <c r="J572">
        <v>2</v>
      </c>
      <c r="K572">
        <v>1</v>
      </c>
      <c r="L572">
        <v>1</v>
      </c>
      <c r="M572" t="s">
        <v>1975</v>
      </c>
      <c r="N572" t="s">
        <v>4880</v>
      </c>
      <c r="O572">
        <v>28000</v>
      </c>
      <c r="P572" t="s">
        <v>5062</v>
      </c>
      <c r="Q572" t="s">
        <v>5060</v>
      </c>
      <c r="R572">
        <v>10</v>
      </c>
    </row>
    <row r="573" spans="1:18" hidden="1" x14ac:dyDescent="0.3">
      <c r="A573" s="7" t="s">
        <v>1007</v>
      </c>
      <c r="B573" t="s">
        <v>1</v>
      </c>
      <c r="C573">
        <v>27.47</v>
      </c>
      <c r="D573" t="s">
        <v>68</v>
      </c>
      <c r="E573" t="s">
        <v>141</v>
      </c>
      <c r="F573" t="s">
        <v>501</v>
      </c>
      <c r="G573" t="s">
        <v>228</v>
      </c>
      <c r="H573" t="s">
        <v>5335</v>
      </c>
      <c r="I573" t="s">
        <v>5323</v>
      </c>
      <c r="J573">
        <v>2</v>
      </c>
      <c r="K573">
        <v>1</v>
      </c>
      <c r="L573">
        <v>1</v>
      </c>
      <c r="M573" t="s">
        <v>501</v>
      </c>
      <c r="N573" t="s">
        <v>5063</v>
      </c>
      <c r="O573">
        <v>35000</v>
      </c>
      <c r="P573" t="s">
        <v>5062</v>
      </c>
      <c r="Q573" t="s">
        <v>5061</v>
      </c>
      <c r="R573">
        <v>10</v>
      </c>
    </row>
    <row r="574" spans="1:18" hidden="1" x14ac:dyDescent="0.3">
      <c r="A574" s="7" t="s">
        <v>5044</v>
      </c>
      <c r="B574" t="s">
        <v>1</v>
      </c>
      <c r="C574">
        <v>23.59</v>
      </c>
      <c r="D574" t="s">
        <v>64</v>
      </c>
      <c r="E574" t="s">
        <v>51</v>
      </c>
      <c r="F574" t="s">
        <v>5045</v>
      </c>
      <c r="G574" t="s">
        <v>434</v>
      </c>
      <c r="H574" t="s">
        <v>5346</v>
      </c>
      <c r="I574" t="s">
        <v>5335</v>
      </c>
      <c r="J574">
        <v>2</v>
      </c>
      <c r="K574">
        <v>2</v>
      </c>
      <c r="L574">
        <v>2</v>
      </c>
      <c r="M574" t="s">
        <v>5045</v>
      </c>
      <c r="N574" t="s">
        <v>4880</v>
      </c>
      <c r="O574">
        <v>33000</v>
      </c>
      <c r="P574" t="s">
        <v>5062</v>
      </c>
      <c r="Q574" t="s">
        <v>5061</v>
      </c>
      <c r="R574">
        <v>10</v>
      </c>
    </row>
    <row r="575" spans="1:18" hidden="1" x14ac:dyDescent="0.3">
      <c r="A575" s="7" t="s">
        <v>1984</v>
      </c>
      <c r="B575" t="s">
        <v>1</v>
      </c>
      <c r="C575">
        <v>38.86</v>
      </c>
      <c r="D575" t="s">
        <v>1985</v>
      </c>
      <c r="E575" t="s">
        <v>51</v>
      </c>
      <c r="F575" t="s">
        <v>1728</v>
      </c>
      <c r="G575" t="s">
        <v>89</v>
      </c>
      <c r="H575" t="s">
        <v>5341</v>
      </c>
      <c r="I575" t="s">
        <v>5355</v>
      </c>
      <c r="J575">
        <v>2</v>
      </c>
      <c r="K575">
        <v>2</v>
      </c>
      <c r="L575">
        <v>2</v>
      </c>
      <c r="M575" t="s">
        <v>1728</v>
      </c>
      <c r="N575" t="s">
        <v>4880</v>
      </c>
      <c r="O575">
        <v>28000</v>
      </c>
      <c r="P575" t="s">
        <v>5062</v>
      </c>
      <c r="Q575" t="s">
        <v>5059</v>
      </c>
      <c r="R575">
        <v>30</v>
      </c>
    </row>
    <row r="576" spans="1:18" hidden="1" x14ac:dyDescent="0.3">
      <c r="A576" s="7" t="s">
        <v>1986</v>
      </c>
      <c r="B576" t="s">
        <v>1</v>
      </c>
      <c r="C576">
        <v>39.43</v>
      </c>
      <c r="D576" t="s">
        <v>1987</v>
      </c>
      <c r="E576" t="s">
        <v>51</v>
      </c>
      <c r="F576" t="s">
        <v>1728</v>
      </c>
      <c r="G576" t="s">
        <v>89</v>
      </c>
      <c r="H576" t="s">
        <v>5325</v>
      </c>
      <c r="I576" t="s">
        <v>5355</v>
      </c>
      <c r="J576">
        <v>2</v>
      </c>
      <c r="K576">
        <v>2</v>
      </c>
      <c r="L576">
        <v>2</v>
      </c>
      <c r="M576" t="s">
        <v>1728</v>
      </c>
      <c r="N576" t="s">
        <v>4880</v>
      </c>
      <c r="O576">
        <v>28000</v>
      </c>
      <c r="P576" t="s">
        <v>5062</v>
      </c>
      <c r="Q576" t="s">
        <v>5059</v>
      </c>
      <c r="R576">
        <v>30</v>
      </c>
    </row>
    <row r="577" spans="1:18" hidden="1" x14ac:dyDescent="0.3">
      <c r="A577" s="7" t="s">
        <v>291</v>
      </c>
      <c r="B577" t="s">
        <v>1</v>
      </c>
      <c r="C577">
        <v>6</v>
      </c>
      <c r="D577" t="s">
        <v>63</v>
      </c>
      <c r="E577" t="s">
        <v>59</v>
      </c>
      <c r="F577" t="s">
        <v>292</v>
      </c>
      <c r="G577" t="s">
        <v>128</v>
      </c>
      <c r="H577" t="s">
        <v>5326</v>
      </c>
      <c r="I577" t="s">
        <v>5326</v>
      </c>
      <c r="J577">
        <v>1</v>
      </c>
      <c r="K577" t="s">
        <v>5501</v>
      </c>
      <c r="L577">
        <v>1</v>
      </c>
      <c r="M577" t="s">
        <v>292</v>
      </c>
      <c r="N577" t="s">
        <v>5063</v>
      </c>
      <c r="O577">
        <v>16000</v>
      </c>
      <c r="P577" t="s">
        <v>5062</v>
      </c>
      <c r="Q577" t="s">
        <v>5060</v>
      </c>
      <c r="R577">
        <v>10</v>
      </c>
    </row>
    <row r="578" spans="1:18" hidden="1" x14ac:dyDescent="0.3">
      <c r="A578" s="7" t="s">
        <v>3847</v>
      </c>
      <c r="B578" t="s">
        <v>1</v>
      </c>
      <c r="C578">
        <v>55.18</v>
      </c>
      <c r="D578" t="s">
        <v>344</v>
      </c>
      <c r="E578" t="s">
        <v>3848</v>
      </c>
      <c r="F578" t="s">
        <v>3849</v>
      </c>
      <c r="G578" t="s">
        <v>26</v>
      </c>
      <c r="H578" t="s">
        <v>5337</v>
      </c>
      <c r="I578" t="s">
        <v>5334</v>
      </c>
      <c r="J578">
        <v>5</v>
      </c>
      <c r="K578">
        <v>2</v>
      </c>
      <c r="L578">
        <v>3</v>
      </c>
      <c r="M578" t="s">
        <v>3849</v>
      </c>
      <c r="N578" t="s">
        <v>5125</v>
      </c>
      <c r="O578">
        <v>32000</v>
      </c>
      <c r="P578" t="s">
        <v>5126</v>
      </c>
      <c r="Q578" t="s">
        <v>5059</v>
      </c>
      <c r="R578">
        <v>10</v>
      </c>
    </row>
    <row r="579" spans="1:18" hidden="1" x14ac:dyDescent="0.3">
      <c r="A579" s="7" t="s">
        <v>1990</v>
      </c>
      <c r="B579" t="s">
        <v>1</v>
      </c>
      <c r="C579">
        <v>35.409999999999997</v>
      </c>
      <c r="D579" t="s">
        <v>62</v>
      </c>
      <c r="E579" t="s">
        <v>53</v>
      </c>
      <c r="F579" t="s">
        <v>1991</v>
      </c>
      <c r="G579" t="s">
        <v>228</v>
      </c>
      <c r="H579" t="s">
        <v>5327</v>
      </c>
      <c r="I579" t="s">
        <v>5324</v>
      </c>
      <c r="J579">
        <v>3</v>
      </c>
      <c r="K579">
        <v>2</v>
      </c>
      <c r="L579">
        <v>2</v>
      </c>
      <c r="M579" t="s">
        <v>1991</v>
      </c>
      <c r="N579" t="s">
        <v>4880</v>
      </c>
      <c r="O579">
        <v>35000</v>
      </c>
      <c r="P579" t="s">
        <v>5062</v>
      </c>
      <c r="Q579" t="s">
        <v>5059</v>
      </c>
      <c r="R579">
        <v>20</v>
      </c>
    </row>
    <row r="580" spans="1:18" hidden="1" x14ac:dyDescent="0.3">
      <c r="A580" s="7" t="s">
        <v>1993</v>
      </c>
      <c r="B580" t="s">
        <v>1</v>
      </c>
      <c r="C580">
        <v>38.86</v>
      </c>
      <c r="D580" t="s">
        <v>1985</v>
      </c>
      <c r="E580" t="s">
        <v>51</v>
      </c>
      <c r="F580" t="s">
        <v>1728</v>
      </c>
      <c r="G580" t="s">
        <v>89</v>
      </c>
      <c r="H580" t="s">
        <v>5341</v>
      </c>
      <c r="I580" t="s">
        <v>5355</v>
      </c>
      <c r="J580">
        <v>2</v>
      </c>
      <c r="K580">
        <v>2</v>
      </c>
      <c r="L580">
        <v>2</v>
      </c>
      <c r="M580" t="s">
        <v>1728</v>
      </c>
      <c r="N580" t="s">
        <v>4880</v>
      </c>
      <c r="O580">
        <v>28000</v>
      </c>
      <c r="P580" t="s">
        <v>5062</v>
      </c>
      <c r="Q580" t="s">
        <v>5059</v>
      </c>
      <c r="R580">
        <v>30</v>
      </c>
    </row>
    <row r="581" spans="1:18" hidden="1" x14ac:dyDescent="0.3">
      <c r="A581" s="7" t="s">
        <v>1143</v>
      </c>
      <c r="B581" t="s">
        <v>1</v>
      </c>
      <c r="C581">
        <v>12.97</v>
      </c>
      <c r="D581" t="s">
        <v>450</v>
      </c>
      <c r="E581" t="s">
        <v>56</v>
      </c>
      <c r="F581" t="s">
        <v>1097</v>
      </c>
      <c r="G581" t="s">
        <v>228</v>
      </c>
      <c r="H581" t="s">
        <v>5326</v>
      </c>
      <c r="I581" t="s">
        <v>5324</v>
      </c>
      <c r="J581">
        <v>1</v>
      </c>
      <c r="K581">
        <v>1</v>
      </c>
      <c r="L581">
        <v>1</v>
      </c>
      <c r="M581" t="s">
        <v>1097</v>
      </c>
      <c r="N581" t="s">
        <v>5063</v>
      </c>
      <c r="O581">
        <v>35000</v>
      </c>
      <c r="P581" t="s">
        <v>5062</v>
      </c>
      <c r="Q581" t="s">
        <v>5060</v>
      </c>
      <c r="R581">
        <v>20</v>
      </c>
    </row>
    <row r="582" spans="1:18" hidden="1" x14ac:dyDescent="0.3">
      <c r="A582" s="7" t="s">
        <v>1996</v>
      </c>
      <c r="B582" t="s">
        <v>1</v>
      </c>
      <c r="C582">
        <v>72.2</v>
      </c>
      <c r="D582" t="s">
        <v>1067</v>
      </c>
      <c r="E582" t="s">
        <v>66</v>
      </c>
      <c r="F582" t="s">
        <v>1997</v>
      </c>
      <c r="G582" t="s">
        <v>1998</v>
      </c>
      <c r="H582" t="s">
        <v>5325</v>
      </c>
      <c r="I582" t="s">
        <v>5325</v>
      </c>
      <c r="J582">
        <v>4</v>
      </c>
      <c r="K582">
        <v>2</v>
      </c>
      <c r="L582">
        <v>2</v>
      </c>
      <c r="M582" t="s">
        <v>1997</v>
      </c>
      <c r="N582" t="s">
        <v>4882</v>
      </c>
      <c r="O582">
        <v>39500</v>
      </c>
      <c r="P582" t="s">
        <v>5062</v>
      </c>
      <c r="Q582" t="s">
        <v>5059</v>
      </c>
      <c r="R582">
        <v>20</v>
      </c>
    </row>
    <row r="583" spans="1:18" hidden="1" x14ac:dyDescent="0.3">
      <c r="A583" s="7" t="s">
        <v>1999</v>
      </c>
      <c r="B583" t="s">
        <v>1</v>
      </c>
      <c r="C583">
        <v>28.92</v>
      </c>
      <c r="D583" t="s">
        <v>695</v>
      </c>
      <c r="E583" t="s">
        <v>51</v>
      </c>
      <c r="F583" t="s">
        <v>1505</v>
      </c>
      <c r="G583" t="s">
        <v>89</v>
      </c>
      <c r="H583" t="s">
        <v>5343</v>
      </c>
      <c r="I583" t="s">
        <v>5339</v>
      </c>
      <c r="J583">
        <v>2</v>
      </c>
      <c r="K583">
        <v>2</v>
      </c>
      <c r="L583">
        <v>2</v>
      </c>
      <c r="M583" t="s">
        <v>1505</v>
      </c>
      <c r="N583" t="s">
        <v>4882</v>
      </c>
      <c r="O583">
        <v>28000</v>
      </c>
      <c r="P583" t="s">
        <v>5062</v>
      </c>
      <c r="Q583" t="s">
        <v>5061</v>
      </c>
      <c r="R583">
        <v>30</v>
      </c>
    </row>
    <row r="584" spans="1:18" hidden="1" x14ac:dyDescent="0.3">
      <c r="A584" s="7" t="s">
        <v>1171</v>
      </c>
      <c r="B584" t="s">
        <v>1</v>
      </c>
      <c r="C584">
        <v>13.63</v>
      </c>
      <c r="D584" t="s">
        <v>69</v>
      </c>
      <c r="E584" t="s">
        <v>56</v>
      </c>
      <c r="F584" t="s">
        <v>1172</v>
      </c>
      <c r="G584" t="s">
        <v>228</v>
      </c>
      <c r="H584" t="s">
        <v>5348</v>
      </c>
      <c r="I584" t="s">
        <v>5324</v>
      </c>
      <c r="J584">
        <v>1</v>
      </c>
      <c r="K584">
        <v>1</v>
      </c>
      <c r="L584">
        <v>1</v>
      </c>
      <c r="M584" t="s">
        <v>1172</v>
      </c>
      <c r="N584" t="s">
        <v>5063</v>
      </c>
      <c r="O584">
        <v>35000</v>
      </c>
      <c r="P584" t="s">
        <v>5062</v>
      </c>
      <c r="Q584" t="s">
        <v>5060</v>
      </c>
      <c r="R584">
        <v>20</v>
      </c>
    </row>
    <row r="585" spans="1:18" hidden="1" x14ac:dyDescent="0.3">
      <c r="A585" s="7" t="s">
        <v>1191</v>
      </c>
      <c r="B585" t="s">
        <v>1</v>
      </c>
      <c r="C585">
        <v>25.45</v>
      </c>
      <c r="D585" t="s">
        <v>220</v>
      </c>
      <c r="E585" t="s">
        <v>187</v>
      </c>
      <c r="F585" t="s">
        <v>1120</v>
      </c>
      <c r="G585" t="s">
        <v>228</v>
      </c>
      <c r="H585" t="s">
        <v>5322</v>
      </c>
      <c r="I585" t="s">
        <v>5335</v>
      </c>
      <c r="J585">
        <v>3</v>
      </c>
      <c r="K585">
        <v>2</v>
      </c>
      <c r="L585">
        <v>1</v>
      </c>
      <c r="M585" t="s">
        <v>1120</v>
      </c>
      <c r="N585" t="s">
        <v>5063</v>
      </c>
      <c r="O585">
        <v>35000</v>
      </c>
      <c r="P585" t="s">
        <v>5062</v>
      </c>
      <c r="Q585" t="s">
        <v>5061</v>
      </c>
      <c r="R585">
        <v>10</v>
      </c>
    </row>
    <row r="586" spans="1:18" hidden="1" x14ac:dyDescent="0.3">
      <c r="A586" s="7" t="s">
        <v>2000</v>
      </c>
      <c r="B586" t="s">
        <v>1</v>
      </c>
      <c r="C586">
        <v>27.28</v>
      </c>
      <c r="D586" t="s">
        <v>60</v>
      </c>
      <c r="E586" t="s">
        <v>187</v>
      </c>
      <c r="F586" t="s">
        <v>2001</v>
      </c>
      <c r="G586" t="s">
        <v>214</v>
      </c>
      <c r="H586" t="s">
        <v>5335</v>
      </c>
      <c r="I586" t="s">
        <v>5326</v>
      </c>
      <c r="J586">
        <v>3</v>
      </c>
      <c r="K586">
        <v>2</v>
      </c>
      <c r="L586">
        <v>1</v>
      </c>
      <c r="M586" t="s">
        <v>2001</v>
      </c>
      <c r="N586" t="s">
        <v>4880</v>
      </c>
      <c r="O586">
        <v>18000</v>
      </c>
      <c r="P586" t="s">
        <v>5062</v>
      </c>
      <c r="Q586" t="s">
        <v>5061</v>
      </c>
      <c r="R586">
        <v>10</v>
      </c>
    </row>
    <row r="587" spans="1:18" hidden="1" x14ac:dyDescent="0.3">
      <c r="A587" s="7" t="s">
        <v>2002</v>
      </c>
      <c r="B587" t="s">
        <v>1</v>
      </c>
      <c r="C587">
        <v>25.8</v>
      </c>
      <c r="D587" t="s">
        <v>220</v>
      </c>
      <c r="E587" t="s">
        <v>600</v>
      </c>
      <c r="F587" t="s">
        <v>2003</v>
      </c>
      <c r="G587" t="s">
        <v>999</v>
      </c>
      <c r="H587" t="s">
        <v>5322</v>
      </c>
      <c r="I587" t="s">
        <v>5335</v>
      </c>
      <c r="J587">
        <v>2</v>
      </c>
      <c r="K587">
        <v>2</v>
      </c>
      <c r="L587">
        <v>5</v>
      </c>
      <c r="M587" t="s">
        <v>2003</v>
      </c>
      <c r="N587" t="s">
        <v>4880</v>
      </c>
      <c r="O587">
        <v>26000</v>
      </c>
      <c r="P587" t="s">
        <v>5062</v>
      </c>
      <c r="Q587" t="s">
        <v>5061</v>
      </c>
      <c r="R587">
        <v>10</v>
      </c>
    </row>
    <row r="588" spans="1:18" hidden="1" x14ac:dyDescent="0.3">
      <c r="A588" s="7" t="s">
        <v>2005</v>
      </c>
      <c r="B588" t="s">
        <v>1</v>
      </c>
      <c r="C588">
        <v>32.22</v>
      </c>
      <c r="D588" t="s">
        <v>490</v>
      </c>
      <c r="E588" t="s">
        <v>61</v>
      </c>
      <c r="F588" t="s">
        <v>1479</v>
      </c>
      <c r="G588" t="s">
        <v>1639</v>
      </c>
      <c r="H588" t="s">
        <v>5322</v>
      </c>
      <c r="I588" t="s">
        <v>5330</v>
      </c>
      <c r="J588">
        <v>2</v>
      </c>
      <c r="K588">
        <v>2</v>
      </c>
      <c r="L588">
        <v>1</v>
      </c>
      <c r="M588" t="s">
        <v>1479</v>
      </c>
      <c r="N588" t="s">
        <v>4877</v>
      </c>
      <c r="O588">
        <v>26500</v>
      </c>
      <c r="P588" t="s">
        <v>5062</v>
      </c>
      <c r="Q588" t="s">
        <v>5059</v>
      </c>
      <c r="R588">
        <v>20</v>
      </c>
    </row>
    <row r="589" spans="1:18" hidden="1" x14ac:dyDescent="0.3">
      <c r="A589" s="7" t="s">
        <v>3475</v>
      </c>
      <c r="B589" t="s">
        <v>1</v>
      </c>
      <c r="C589">
        <v>50.51</v>
      </c>
      <c r="D589" t="s">
        <v>261</v>
      </c>
      <c r="E589" t="s">
        <v>66</v>
      </c>
      <c r="F589" t="s">
        <v>1629</v>
      </c>
      <c r="G589" t="s">
        <v>87</v>
      </c>
      <c r="H589" t="s">
        <v>5322</v>
      </c>
      <c r="I589" t="s">
        <v>5348</v>
      </c>
      <c r="J589">
        <v>4</v>
      </c>
      <c r="K589">
        <v>2</v>
      </c>
      <c r="L589">
        <v>2</v>
      </c>
      <c r="M589" t="s">
        <v>1629</v>
      </c>
      <c r="N589" t="s">
        <v>5123</v>
      </c>
      <c r="O589">
        <v>24000</v>
      </c>
      <c r="P589" t="s">
        <v>5124</v>
      </c>
      <c r="Q589" t="s">
        <v>5059</v>
      </c>
      <c r="R589">
        <v>10</v>
      </c>
    </row>
    <row r="590" spans="1:18" hidden="1" x14ac:dyDescent="0.3">
      <c r="A590" s="7" t="s">
        <v>3892</v>
      </c>
      <c r="B590" t="s">
        <v>1</v>
      </c>
      <c r="C590">
        <v>33.85</v>
      </c>
      <c r="D590" t="s">
        <v>829</v>
      </c>
      <c r="E590" t="s">
        <v>71</v>
      </c>
      <c r="F590" t="s">
        <v>3893</v>
      </c>
      <c r="G590" t="s">
        <v>26</v>
      </c>
      <c r="H590" t="s">
        <v>5332</v>
      </c>
      <c r="I590" t="s">
        <v>5325</v>
      </c>
      <c r="J590">
        <v>2</v>
      </c>
      <c r="K590">
        <v>2</v>
      </c>
      <c r="L590">
        <v>2</v>
      </c>
      <c r="M590" t="s">
        <v>5236</v>
      </c>
      <c r="N590" t="s">
        <v>4878</v>
      </c>
      <c r="O590">
        <v>32000</v>
      </c>
      <c r="P590" t="s">
        <v>5126</v>
      </c>
      <c r="Q590" t="s">
        <v>5059</v>
      </c>
      <c r="R590">
        <v>20</v>
      </c>
    </row>
    <row r="591" spans="1:18" hidden="1" x14ac:dyDescent="0.3">
      <c r="A591" s="7" t="s">
        <v>1242</v>
      </c>
      <c r="B591" t="s">
        <v>1</v>
      </c>
      <c r="C591">
        <v>41.38</v>
      </c>
      <c r="D591" t="s">
        <v>442</v>
      </c>
      <c r="E591" t="s">
        <v>53</v>
      </c>
      <c r="F591" t="s">
        <v>339</v>
      </c>
      <c r="G591" t="s">
        <v>228</v>
      </c>
      <c r="H591" t="s">
        <v>5326</v>
      </c>
      <c r="I591" t="s">
        <v>5323</v>
      </c>
      <c r="J591">
        <v>3</v>
      </c>
      <c r="K591">
        <v>2</v>
      </c>
      <c r="L591">
        <v>2</v>
      </c>
      <c r="M591" t="s">
        <v>339</v>
      </c>
      <c r="N591" t="s">
        <v>5063</v>
      </c>
      <c r="O591">
        <v>35000</v>
      </c>
      <c r="P591" t="s">
        <v>5062</v>
      </c>
      <c r="Q591" t="s">
        <v>5059</v>
      </c>
      <c r="R591">
        <v>10</v>
      </c>
    </row>
    <row r="592" spans="1:18" hidden="1" x14ac:dyDescent="0.3">
      <c r="A592" s="7" t="s">
        <v>2012</v>
      </c>
      <c r="B592" t="s">
        <v>1</v>
      </c>
      <c r="C592">
        <v>11.05</v>
      </c>
      <c r="D592" t="s">
        <v>778</v>
      </c>
      <c r="E592" t="s">
        <v>56</v>
      </c>
      <c r="F592" t="s">
        <v>2013</v>
      </c>
      <c r="G592" t="s">
        <v>87</v>
      </c>
      <c r="H592" t="s">
        <v>5328</v>
      </c>
      <c r="I592" t="s">
        <v>5342</v>
      </c>
      <c r="J592">
        <v>1</v>
      </c>
      <c r="K592">
        <v>1</v>
      </c>
      <c r="L592">
        <v>1</v>
      </c>
      <c r="M592" t="s">
        <v>2013</v>
      </c>
      <c r="N592" t="s">
        <v>4880</v>
      </c>
      <c r="O592">
        <v>24000</v>
      </c>
      <c r="P592" t="s">
        <v>5062</v>
      </c>
      <c r="Q592" t="s">
        <v>5060</v>
      </c>
      <c r="R592">
        <v>20</v>
      </c>
    </row>
    <row r="593" spans="1:18" hidden="1" x14ac:dyDescent="0.3">
      <c r="A593" s="7" t="s">
        <v>2014</v>
      </c>
      <c r="B593" t="s">
        <v>1</v>
      </c>
      <c r="C593">
        <v>53.32</v>
      </c>
      <c r="D593" t="s">
        <v>455</v>
      </c>
      <c r="E593" t="s">
        <v>628</v>
      </c>
      <c r="F593" t="s">
        <v>2015</v>
      </c>
      <c r="G593" t="s">
        <v>29</v>
      </c>
      <c r="H593" t="s">
        <v>5329</v>
      </c>
      <c r="I593" t="s">
        <v>5328</v>
      </c>
      <c r="J593">
        <v>4</v>
      </c>
      <c r="K593">
        <v>2</v>
      </c>
      <c r="L593">
        <v>3</v>
      </c>
      <c r="M593" t="s">
        <v>2015</v>
      </c>
      <c r="N593" t="s">
        <v>4878</v>
      </c>
      <c r="O593">
        <v>25000</v>
      </c>
      <c r="P593" t="s">
        <v>5126</v>
      </c>
      <c r="Q593" t="s">
        <v>5059</v>
      </c>
      <c r="R593">
        <v>20</v>
      </c>
    </row>
    <row r="594" spans="1:18" hidden="1" x14ac:dyDescent="0.3">
      <c r="A594" s="7" t="s">
        <v>4063</v>
      </c>
      <c r="B594" t="s">
        <v>1</v>
      </c>
      <c r="C594">
        <v>31.37</v>
      </c>
      <c r="D594" t="s">
        <v>418</v>
      </c>
      <c r="E594" t="s">
        <v>187</v>
      </c>
      <c r="F594" t="s">
        <v>4064</v>
      </c>
      <c r="G594" t="s">
        <v>87</v>
      </c>
      <c r="H594" t="s">
        <v>5322</v>
      </c>
      <c r="I594" t="s">
        <v>5338</v>
      </c>
      <c r="J594">
        <v>3</v>
      </c>
      <c r="K594">
        <v>2</v>
      </c>
      <c r="L594">
        <v>1</v>
      </c>
      <c r="M594" t="s">
        <v>4064</v>
      </c>
      <c r="N594" t="s">
        <v>5123</v>
      </c>
      <c r="O594">
        <v>24000</v>
      </c>
      <c r="P594" t="s">
        <v>5124</v>
      </c>
      <c r="Q594" t="s">
        <v>5059</v>
      </c>
      <c r="R594">
        <v>10</v>
      </c>
    </row>
    <row r="595" spans="1:18" hidden="1" x14ac:dyDescent="0.3">
      <c r="A595" s="7" t="s">
        <v>4539</v>
      </c>
      <c r="B595" t="s">
        <v>1</v>
      </c>
      <c r="C595">
        <v>9.9700000000000006</v>
      </c>
      <c r="D595" t="s">
        <v>445</v>
      </c>
      <c r="E595" t="s">
        <v>56</v>
      </c>
      <c r="F595" t="s">
        <v>4540</v>
      </c>
      <c r="G595" t="s">
        <v>331</v>
      </c>
      <c r="H595" t="s">
        <v>5334</v>
      </c>
      <c r="I595" t="s">
        <v>5335</v>
      </c>
      <c r="J595">
        <v>1</v>
      </c>
      <c r="K595">
        <v>1</v>
      </c>
      <c r="L595">
        <v>1</v>
      </c>
      <c r="M595" t="s">
        <v>4540</v>
      </c>
      <c r="N595" t="s">
        <v>4880</v>
      </c>
      <c r="O595">
        <v>15000</v>
      </c>
      <c r="P595" t="s">
        <v>5062</v>
      </c>
      <c r="Q595" t="s">
        <v>5060</v>
      </c>
      <c r="R595">
        <v>10</v>
      </c>
    </row>
    <row r="596" spans="1:18" hidden="1" x14ac:dyDescent="0.3">
      <c r="A596" s="7" t="s">
        <v>1257</v>
      </c>
      <c r="B596" t="s">
        <v>1</v>
      </c>
      <c r="C596">
        <v>20.309999999999999</v>
      </c>
      <c r="D596" t="s">
        <v>942</v>
      </c>
      <c r="E596" t="s">
        <v>1258</v>
      </c>
      <c r="F596" t="s">
        <v>1259</v>
      </c>
      <c r="G596" t="s">
        <v>228</v>
      </c>
      <c r="H596" t="s">
        <v>5322</v>
      </c>
      <c r="I596" t="s">
        <v>5322</v>
      </c>
      <c r="J596">
        <v>1</v>
      </c>
      <c r="K596">
        <v>2</v>
      </c>
      <c r="L596">
        <v>2</v>
      </c>
      <c r="M596" t="s">
        <v>1259</v>
      </c>
      <c r="N596" t="s">
        <v>5063</v>
      </c>
      <c r="O596">
        <v>35000</v>
      </c>
      <c r="P596" t="s">
        <v>5062</v>
      </c>
      <c r="Q596" t="s">
        <v>5061</v>
      </c>
      <c r="R596">
        <v>10</v>
      </c>
    </row>
    <row r="597" spans="1:18" hidden="1" x14ac:dyDescent="0.3">
      <c r="A597" s="7" t="s">
        <v>1281</v>
      </c>
      <c r="B597" t="s">
        <v>1</v>
      </c>
      <c r="C597">
        <v>28.16</v>
      </c>
      <c r="D597" t="s">
        <v>65</v>
      </c>
      <c r="E597" t="s">
        <v>187</v>
      </c>
      <c r="F597" t="s">
        <v>1282</v>
      </c>
      <c r="G597" t="s">
        <v>228</v>
      </c>
      <c r="H597" t="s">
        <v>5335</v>
      </c>
      <c r="I597" t="s">
        <v>5335</v>
      </c>
      <c r="J597">
        <v>3</v>
      </c>
      <c r="K597">
        <v>2</v>
      </c>
      <c r="L597">
        <v>1</v>
      </c>
      <c r="M597" t="s">
        <v>1282</v>
      </c>
      <c r="N597" t="s">
        <v>5063</v>
      </c>
      <c r="O597">
        <v>35000</v>
      </c>
      <c r="P597" t="s">
        <v>5062</v>
      </c>
      <c r="Q597" t="s">
        <v>5061</v>
      </c>
      <c r="R597">
        <v>10</v>
      </c>
    </row>
    <row r="598" spans="1:18" hidden="1" x14ac:dyDescent="0.3">
      <c r="A598" s="7" t="s">
        <v>2541</v>
      </c>
      <c r="B598" t="s">
        <v>1</v>
      </c>
      <c r="C598">
        <v>36.520000000000003</v>
      </c>
      <c r="D598" t="s">
        <v>829</v>
      </c>
      <c r="E598" t="s">
        <v>61</v>
      </c>
      <c r="F598" t="s">
        <v>2542</v>
      </c>
      <c r="G598" t="s">
        <v>2543</v>
      </c>
      <c r="H598" t="s">
        <v>5332</v>
      </c>
      <c r="I598" t="s">
        <v>5325</v>
      </c>
      <c r="J598">
        <v>2</v>
      </c>
      <c r="K598">
        <v>2</v>
      </c>
      <c r="L598">
        <v>1</v>
      </c>
      <c r="M598" t="s">
        <v>2542</v>
      </c>
      <c r="N598" t="s">
        <v>5123</v>
      </c>
      <c r="O598">
        <v>24200</v>
      </c>
      <c r="P598" t="s">
        <v>5124</v>
      </c>
      <c r="Q598" t="s">
        <v>5059</v>
      </c>
      <c r="R598">
        <v>20</v>
      </c>
    </row>
    <row r="599" spans="1:18" hidden="1" x14ac:dyDescent="0.3">
      <c r="A599" s="7" t="s">
        <v>1316</v>
      </c>
      <c r="B599" t="s">
        <v>1</v>
      </c>
      <c r="C599">
        <v>24.32</v>
      </c>
      <c r="D599" t="s">
        <v>65</v>
      </c>
      <c r="E599" t="s">
        <v>61</v>
      </c>
      <c r="F599" t="s">
        <v>106</v>
      </c>
      <c r="G599" t="s">
        <v>228</v>
      </c>
      <c r="H599" t="s">
        <v>5335</v>
      </c>
      <c r="I599" t="s">
        <v>5335</v>
      </c>
      <c r="J599">
        <v>2</v>
      </c>
      <c r="K599">
        <v>2</v>
      </c>
      <c r="L599">
        <v>1</v>
      </c>
      <c r="M599" t="s">
        <v>106</v>
      </c>
      <c r="N599" t="s">
        <v>5063</v>
      </c>
      <c r="O599">
        <v>35000</v>
      </c>
      <c r="P599" t="s">
        <v>5062</v>
      </c>
      <c r="Q599" t="s">
        <v>5061</v>
      </c>
      <c r="R599">
        <v>10</v>
      </c>
    </row>
    <row r="600" spans="1:18" hidden="1" x14ac:dyDescent="0.3">
      <c r="A600" s="7" t="s">
        <v>2020</v>
      </c>
      <c r="B600" t="s">
        <v>1</v>
      </c>
      <c r="C600">
        <v>30.72</v>
      </c>
      <c r="D600" t="s">
        <v>129</v>
      </c>
      <c r="E600" t="s">
        <v>141</v>
      </c>
      <c r="F600" t="s">
        <v>1775</v>
      </c>
      <c r="G600" t="s">
        <v>41</v>
      </c>
      <c r="H600" t="s">
        <v>5336</v>
      </c>
      <c r="I600" t="s">
        <v>5324</v>
      </c>
      <c r="J600">
        <v>2</v>
      </c>
      <c r="K600">
        <v>1</v>
      </c>
      <c r="L600">
        <v>1</v>
      </c>
      <c r="M600" t="s">
        <v>1775</v>
      </c>
      <c r="N600" t="s">
        <v>4880</v>
      </c>
      <c r="O600">
        <v>45000</v>
      </c>
      <c r="P600" t="s">
        <v>5062</v>
      </c>
      <c r="Q600" t="s">
        <v>5059</v>
      </c>
      <c r="R600">
        <v>20</v>
      </c>
    </row>
    <row r="601" spans="1:18" hidden="1" x14ac:dyDescent="0.3">
      <c r="A601" s="7" t="s">
        <v>1346</v>
      </c>
      <c r="B601" t="s">
        <v>1</v>
      </c>
      <c r="C601">
        <v>47.74</v>
      </c>
      <c r="D601" t="s">
        <v>63</v>
      </c>
      <c r="E601" t="s">
        <v>66</v>
      </c>
      <c r="F601" t="s">
        <v>1265</v>
      </c>
      <c r="G601" t="s">
        <v>228</v>
      </c>
      <c r="H601" t="s">
        <v>5326</v>
      </c>
      <c r="I601" t="s">
        <v>5326</v>
      </c>
      <c r="J601">
        <v>4</v>
      </c>
      <c r="K601">
        <v>2</v>
      </c>
      <c r="L601">
        <v>2</v>
      </c>
      <c r="M601" t="s">
        <v>1265</v>
      </c>
      <c r="N601" t="s">
        <v>5063</v>
      </c>
      <c r="O601">
        <v>35000</v>
      </c>
      <c r="P601" t="s">
        <v>5062</v>
      </c>
      <c r="Q601" t="s">
        <v>5059</v>
      </c>
      <c r="R601">
        <v>10</v>
      </c>
    </row>
    <row r="602" spans="1:18" hidden="1" x14ac:dyDescent="0.3">
      <c r="A602" s="7" t="s">
        <v>1378</v>
      </c>
      <c r="B602" t="s">
        <v>1</v>
      </c>
      <c r="C602">
        <v>14.51</v>
      </c>
      <c r="D602" t="s">
        <v>1379</v>
      </c>
      <c r="E602" t="s">
        <v>56</v>
      </c>
      <c r="F602" t="s">
        <v>1380</v>
      </c>
      <c r="G602" t="s">
        <v>228</v>
      </c>
      <c r="H602" t="s">
        <v>5336</v>
      </c>
      <c r="I602" t="s">
        <v>5343</v>
      </c>
      <c r="J602">
        <v>1</v>
      </c>
      <c r="K602">
        <v>1</v>
      </c>
      <c r="L602">
        <v>1</v>
      </c>
      <c r="M602" t="s">
        <v>1380</v>
      </c>
      <c r="N602" t="s">
        <v>5063</v>
      </c>
      <c r="O602">
        <v>35000</v>
      </c>
      <c r="P602" t="s">
        <v>5062</v>
      </c>
      <c r="Q602" t="s">
        <v>5060</v>
      </c>
      <c r="R602">
        <v>20</v>
      </c>
    </row>
    <row r="603" spans="1:18" hidden="1" x14ac:dyDescent="0.3">
      <c r="A603" s="7" t="s">
        <v>1424</v>
      </c>
      <c r="B603" t="s">
        <v>1</v>
      </c>
      <c r="C603">
        <v>27.67</v>
      </c>
      <c r="D603" t="s">
        <v>295</v>
      </c>
      <c r="E603" t="s">
        <v>187</v>
      </c>
      <c r="F603" t="s">
        <v>199</v>
      </c>
      <c r="G603" t="s">
        <v>228</v>
      </c>
      <c r="H603" t="s">
        <v>5334</v>
      </c>
      <c r="I603" t="s">
        <v>5326</v>
      </c>
      <c r="J603">
        <v>3</v>
      </c>
      <c r="K603">
        <v>2</v>
      </c>
      <c r="L603">
        <v>1</v>
      </c>
      <c r="M603" t="s">
        <v>199</v>
      </c>
      <c r="N603" t="s">
        <v>5063</v>
      </c>
      <c r="O603">
        <v>35000</v>
      </c>
      <c r="P603" t="s">
        <v>5062</v>
      </c>
      <c r="Q603" t="s">
        <v>5061</v>
      </c>
      <c r="R603">
        <v>10</v>
      </c>
    </row>
    <row r="604" spans="1:18" hidden="1" x14ac:dyDescent="0.3">
      <c r="A604" s="7" t="s">
        <v>2021</v>
      </c>
      <c r="B604" t="s">
        <v>1</v>
      </c>
      <c r="C604">
        <v>44.21</v>
      </c>
      <c r="D604" t="s">
        <v>52</v>
      </c>
      <c r="E604" t="s">
        <v>2022</v>
      </c>
      <c r="F604" t="s">
        <v>2023</v>
      </c>
      <c r="G604" t="s">
        <v>288</v>
      </c>
      <c r="H604" t="s">
        <v>5324</v>
      </c>
      <c r="I604" t="s">
        <v>5325</v>
      </c>
      <c r="J604">
        <v>3</v>
      </c>
      <c r="K604">
        <v>2</v>
      </c>
      <c r="L604">
        <v>2</v>
      </c>
      <c r="M604" t="s">
        <v>2023</v>
      </c>
      <c r="N604" t="s">
        <v>4878</v>
      </c>
      <c r="O604">
        <v>19000</v>
      </c>
      <c r="P604" t="s">
        <v>5126</v>
      </c>
      <c r="Q604" t="s">
        <v>5059</v>
      </c>
      <c r="R604">
        <v>20</v>
      </c>
    </row>
    <row r="605" spans="1:18" hidden="1" x14ac:dyDescent="0.3">
      <c r="A605" s="7" t="s">
        <v>140</v>
      </c>
      <c r="B605" t="s">
        <v>1</v>
      </c>
      <c r="C605">
        <v>20.69</v>
      </c>
      <c r="D605" t="s">
        <v>70</v>
      </c>
      <c r="E605" t="s">
        <v>141</v>
      </c>
      <c r="F605" t="s">
        <v>142</v>
      </c>
      <c r="G605" t="s">
        <v>143</v>
      </c>
      <c r="H605" t="s">
        <v>5334</v>
      </c>
      <c r="I605" t="s">
        <v>5327</v>
      </c>
      <c r="J605">
        <v>2</v>
      </c>
      <c r="K605">
        <v>1</v>
      </c>
      <c r="L605">
        <v>1</v>
      </c>
      <c r="M605" t="s">
        <v>142</v>
      </c>
      <c r="N605" t="s">
        <v>5063</v>
      </c>
      <c r="O605">
        <v>36000</v>
      </c>
      <c r="P605" t="s">
        <v>5062</v>
      </c>
      <c r="Q605" t="s">
        <v>5061</v>
      </c>
      <c r="R605">
        <v>10</v>
      </c>
    </row>
    <row r="606" spans="1:18" hidden="1" x14ac:dyDescent="0.3">
      <c r="A606" s="7" t="s">
        <v>454</v>
      </c>
      <c r="B606" t="s">
        <v>1</v>
      </c>
      <c r="C606">
        <v>14.8</v>
      </c>
      <c r="D606" t="s">
        <v>85</v>
      </c>
      <c r="E606" t="s">
        <v>56</v>
      </c>
      <c r="F606" t="s">
        <v>359</v>
      </c>
      <c r="G606" t="s">
        <v>143</v>
      </c>
      <c r="H606" t="s">
        <v>5330</v>
      </c>
      <c r="I606" t="s">
        <v>5325</v>
      </c>
      <c r="J606">
        <v>1</v>
      </c>
      <c r="K606">
        <v>1</v>
      </c>
      <c r="L606">
        <v>1</v>
      </c>
      <c r="M606" t="s">
        <v>359</v>
      </c>
      <c r="N606" t="s">
        <v>5063</v>
      </c>
      <c r="O606">
        <v>36000</v>
      </c>
      <c r="P606" t="s">
        <v>5062</v>
      </c>
      <c r="Q606" t="s">
        <v>5060</v>
      </c>
      <c r="R606">
        <v>20</v>
      </c>
    </row>
    <row r="607" spans="1:18" hidden="1" x14ac:dyDescent="0.3">
      <c r="A607" s="7" t="s">
        <v>323</v>
      </c>
      <c r="B607" t="s">
        <v>1</v>
      </c>
      <c r="C607">
        <v>18.2</v>
      </c>
      <c r="D607" t="s">
        <v>324</v>
      </c>
      <c r="E607" t="s">
        <v>325</v>
      </c>
      <c r="F607" t="s">
        <v>219</v>
      </c>
      <c r="G607" t="s">
        <v>143</v>
      </c>
      <c r="H607" t="s">
        <v>5336</v>
      </c>
      <c r="I607" t="s">
        <v>5332</v>
      </c>
      <c r="J607">
        <v>1</v>
      </c>
      <c r="K607" t="s">
        <v>5501</v>
      </c>
      <c r="L607" t="s">
        <v>5501</v>
      </c>
      <c r="M607" t="s">
        <v>219</v>
      </c>
      <c r="N607" t="s">
        <v>5063</v>
      </c>
      <c r="O607">
        <v>36000</v>
      </c>
      <c r="P607" t="s">
        <v>5062</v>
      </c>
      <c r="Q607" t="s">
        <v>5061</v>
      </c>
      <c r="R607">
        <v>20</v>
      </c>
    </row>
    <row r="608" spans="1:18" hidden="1" x14ac:dyDescent="0.3">
      <c r="A608" s="7" t="s">
        <v>2027</v>
      </c>
      <c r="B608" t="s">
        <v>1</v>
      </c>
      <c r="C608">
        <v>24.66</v>
      </c>
      <c r="D608" t="s">
        <v>1255</v>
      </c>
      <c r="E608" t="s">
        <v>56</v>
      </c>
      <c r="F608" t="s">
        <v>2028</v>
      </c>
      <c r="G608" t="s">
        <v>18</v>
      </c>
      <c r="H608" t="s">
        <v>5338</v>
      </c>
      <c r="I608" t="s">
        <v>5345</v>
      </c>
      <c r="J608">
        <v>1</v>
      </c>
      <c r="K608">
        <v>1</v>
      </c>
      <c r="L608">
        <v>1</v>
      </c>
      <c r="M608" t="s">
        <v>2028</v>
      </c>
      <c r="N608" t="s">
        <v>4877</v>
      </c>
      <c r="O608">
        <v>22000</v>
      </c>
      <c r="P608" t="s">
        <v>5062</v>
      </c>
      <c r="Q608" t="s">
        <v>5061</v>
      </c>
      <c r="R608">
        <v>20</v>
      </c>
    </row>
    <row r="609" spans="1:18" hidden="1" x14ac:dyDescent="0.3">
      <c r="A609" s="7" t="s">
        <v>2029</v>
      </c>
      <c r="B609" t="s">
        <v>1</v>
      </c>
      <c r="C609">
        <v>7</v>
      </c>
      <c r="D609" t="s">
        <v>65</v>
      </c>
      <c r="E609" t="s">
        <v>56</v>
      </c>
      <c r="F609" t="s">
        <v>2030</v>
      </c>
      <c r="G609" t="s">
        <v>2031</v>
      </c>
      <c r="H609" t="s">
        <v>5335</v>
      </c>
      <c r="I609" t="s">
        <v>5335</v>
      </c>
      <c r="J609">
        <v>1</v>
      </c>
      <c r="K609">
        <v>1</v>
      </c>
      <c r="L609">
        <v>1</v>
      </c>
      <c r="M609" t="s">
        <v>2030</v>
      </c>
      <c r="N609" t="s">
        <v>4881</v>
      </c>
      <c r="O609">
        <v>12500</v>
      </c>
      <c r="P609" t="s">
        <v>5062</v>
      </c>
      <c r="Q609" t="s">
        <v>5060</v>
      </c>
      <c r="R609">
        <v>10</v>
      </c>
    </row>
    <row r="610" spans="1:18" hidden="1" x14ac:dyDescent="0.3">
      <c r="A610" s="7" t="s">
        <v>538</v>
      </c>
      <c r="B610" t="s">
        <v>1</v>
      </c>
      <c r="C610">
        <v>20.3</v>
      </c>
      <c r="D610" t="s">
        <v>52</v>
      </c>
      <c r="E610" t="s">
        <v>61</v>
      </c>
      <c r="F610" t="s">
        <v>539</v>
      </c>
      <c r="G610" t="s">
        <v>143</v>
      </c>
      <c r="H610" t="s">
        <v>5324</v>
      </c>
      <c r="I610" t="s">
        <v>5325</v>
      </c>
      <c r="J610">
        <v>2</v>
      </c>
      <c r="K610">
        <v>2</v>
      </c>
      <c r="L610">
        <v>1</v>
      </c>
      <c r="M610" t="s">
        <v>539</v>
      </c>
      <c r="N610" t="s">
        <v>5063</v>
      </c>
      <c r="O610">
        <v>36000</v>
      </c>
      <c r="P610" t="s">
        <v>5062</v>
      </c>
      <c r="Q610" t="s">
        <v>5061</v>
      </c>
      <c r="R610">
        <v>20</v>
      </c>
    </row>
    <row r="611" spans="1:18" hidden="1" x14ac:dyDescent="0.3">
      <c r="A611" s="7" t="s">
        <v>2032</v>
      </c>
      <c r="B611" t="s">
        <v>1</v>
      </c>
      <c r="C611">
        <v>31.39</v>
      </c>
      <c r="D611" t="s">
        <v>610</v>
      </c>
      <c r="E611" t="s">
        <v>61</v>
      </c>
      <c r="F611" t="s">
        <v>2033</v>
      </c>
      <c r="G611" t="s">
        <v>29</v>
      </c>
      <c r="H611" t="s">
        <v>5348</v>
      </c>
      <c r="I611" t="s">
        <v>5332</v>
      </c>
      <c r="J611">
        <v>2</v>
      </c>
      <c r="K611">
        <v>2</v>
      </c>
      <c r="L611">
        <v>1</v>
      </c>
      <c r="M611" t="s">
        <v>2033</v>
      </c>
      <c r="N611" t="s">
        <v>4880</v>
      </c>
      <c r="O611">
        <v>25000</v>
      </c>
      <c r="P611" t="s">
        <v>5062</v>
      </c>
      <c r="Q611" t="s">
        <v>5059</v>
      </c>
      <c r="R611">
        <v>20</v>
      </c>
    </row>
    <row r="612" spans="1:18" hidden="1" x14ac:dyDescent="0.3">
      <c r="A612" s="7" t="s">
        <v>2034</v>
      </c>
      <c r="B612" t="s">
        <v>1</v>
      </c>
      <c r="C612">
        <v>31.04</v>
      </c>
      <c r="D612" t="s">
        <v>610</v>
      </c>
      <c r="E612" t="s">
        <v>61</v>
      </c>
      <c r="F612" t="s">
        <v>2033</v>
      </c>
      <c r="G612" t="s">
        <v>29</v>
      </c>
      <c r="H612" t="s">
        <v>5348</v>
      </c>
      <c r="I612" t="s">
        <v>5332</v>
      </c>
      <c r="J612">
        <v>2</v>
      </c>
      <c r="K612">
        <v>2</v>
      </c>
      <c r="L612">
        <v>1</v>
      </c>
      <c r="M612" t="s">
        <v>2033</v>
      </c>
      <c r="N612" t="s">
        <v>4880</v>
      </c>
      <c r="O612">
        <v>25000</v>
      </c>
      <c r="P612" t="s">
        <v>5062</v>
      </c>
      <c r="Q612" t="s">
        <v>5059</v>
      </c>
      <c r="R612">
        <v>20</v>
      </c>
    </row>
    <row r="613" spans="1:18" hidden="1" x14ac:dyDescent="0.3">
      <c r="A613" s="7" t="s">
        <v>2035</v>
      </c>
      <c r="B613" t="s">
        <v>1</v>
      </c>
      <c r="C613">
        <v>44.45</v>
      </c>
      <c r="D613" t="s">
        <v>151</v>
      </c>
      <c r="E613" t="s">
        <v>66</v>
      </c>
      <c r="F613" t="s">
        <v>2036</v>
      </c>
      <c r="G613" t="s">
        <v>89</v>
      </c>
      <c r="H613" t="s">
        <v>5338</v>
      </c>
      <c r="I613" t="s">
        <v>5332</v>
      </c>
      <c r="J613">
        <v>4</v>
      </c>
      <c r="K613">
        <v>2</v>
      </c>
      <c r="L613">
        <v>2</v>
      </c>
      <c r="M613" t="s">
        <v>2036</v>
      </c>
      <c r="N613" t="s">
        <v>4877</v>
      </c>
      <c r="O613">
        <v>28000</v>
      </c>
      <c r="P613" t="s">
        <v>5062</v>
      </c>
      <c r="Q613" t="s">
        <v>5059</v>
      </c>
      <c r="R613">
        <v>20</v>
      </c>
    </row>
    <row r="614" spans="1:18" hidden="1" x14ac:dyDescent="0.3">
      <c r="A614" s="7" t="s">
        <v>2038</v>
      </c>
      <c r="B614" t="s">
        <v>1</v>
      </c>
      <c r="C614">
        <v>31.56</v>
      </c>
      <c r="D614" t="s">
        <v>2039</v>
      </c>
      <c r="E614" t="s">
        <v>187</v>
      </c>
      <c r="F614" t="s">
        <v>2040</v>
      </c>
      <c r="G614" t="s">
        <v>29</v>
      </c>
      <c r="H614" t="s">
        <v>5341</v>
      </c>
      <c r="I614" t="s">
        <v>5333</v>
      </c>
      <c r="J614">
        <v>3</v>
      </c>
      <c r="K614">
        <v>2</v>
      </c>
      <c r="L614">
        <v>1</v>
      </c>
      <c r="M614" t="s">
        <v>2040</v>
      </c>
      <c r="N614" t="s">
        <v>4880</v>
      </c>
      <c r="O614">
        <v>25000</v>
      </c>
      <c r="P614" t="s">
        <v>5062</v>
      </c>
      <c r="Q614" t="s">
        <v>5059</v>
      </c>
      <c r="R614">
        <v>30</v>
      </c>
    </row>
    <row r="615" spans="1:18" hidden="1" x14ac:dyDescent="0.3">
      <c r="A615" s="7" t="s">
        <v>725</v>
      </c>
      <c r="B615" t="s">
        <v>1</v>
      </c>
      <c r="C615">
        <v>35.81</v>
      </c>
      <c r="D615" t="s">
        <v>248</v>
      </c>
      <c r="E615" t="s">
        <v>478</v>
      </c>
      <c r="F615" t="s">
        <v>215</v>
      </c>
      <c r="G615" t="s">
        <v>143</v>
      </c>
      <c r="H615" t="s">
        <v>5334</v>
      </c>
      <c r="I615" t="s">
        <v>5323</v>
      </c>
      <c r="J615">
        <v>2</v>
      </c>
      <c r="K615">
        <v>2</v>
      </c>
      <c r="L615">
        <v>1</v>
      </c>
      <c r="M615" t="s">
        <v>215</v>
      </c>
      <c r="N615" t="s">
        <v>5063</v>
      </c>
      <c r="O615">
        <v>36000</v>
      </c>
      <c r="P615" t="s">
        <v>5062</v>
      </c>
      <c r="Q615" t="s">
        <v>5059</v>
      </c>
      <c r="R615">
        <v>10</v>
      </c>
    </row>
    <row r="616" spans="1:18" hidden="1" x14ac:dyDescent="0.3">
      <c r="A616" s="7" t="s">
        <v>799</v>
      </c>
      <c r="B616" t="s">
        <v>1</v>
      </c>
      <c r="C616">
        <v>17.21</v>
      </c>
      <c r="D616" t="s">
        <v>800</v>
      </c>
      <c r="E616" t="s">
        <v>178</v>
      </c>
      <c r="F616" t="s">
        <v>801</v>
      </c>
      <c r="G616" t="s">
        <v>143</v>
      </c>
      <c r="H616" t="s">
        <v>5332</v>
      </c>
      <c r="I616" t="s">
        <v>5332</v>
      </c>
      <c r="J616">
        <v>2</v>
      </c>
      <c r="K616">
        <v>1</v>
      </c>
      <c r="L616">
        <v>1</v>
      </c>
      <c r="M616" t="s">
        <v>801</v>
      </c>
      <c r="N616" t="s">
        <v>5063</v>
      </c>
      <c r="O616">
        <v>36000</v>
      </c>
      <c r="P616" t="s">
        <v>5062</v>
      </c>
      <c r="Q616" t="s">
        <v>5061</v>
      </c>
      <c r="R616">
        <v>20</v>
      </c>
    </row>
    <row r="617" spans="1:18" hidden="1" x14ac:dyDescent="0.3">
      <c r="A617" s="7" t="s">
        <v>1223</v>
      </c>
      <c r="B617" t="s">
        <v>1</v>
      </c>
      <c r="C617">
        <v>24.67</v>
      </c>
      <c r="D617" t="s">
        <v>220</v>
      </c>
      <c r="E617" t="s">
        <v>187</v>
      </c>
      <c r="F617" t="s">
        <v>467</v>
      </c>
      <c r="G617" t="s">
        <v>587</v>
      </c>
      <c r="H617" t="s">
        <v>5322</v>
      </c>
      <c r="I617" t="s">
        <v>5335</v>
      </c>
      <c r="J617">
        <v>3</v>
      </c>
      <c r="K617">
        <v>2</v>
      </c>
      <c r="L617">
        <v>1</v>
      </c>
      <c r="M617" t="s">
        <v>467</v>
      </c>
      <c r="N617" t="s">
        <v>5063</v>
      </c>
      <c r="O617">
        <v>37000</v>
      </c>
      <c r="P617" t="s">
        <v>5062</v>
      </c>
      <c r="Q617" t="s">
        <v>5061</v>
      </c>
      <c r="R617">
        <v>10</v>
      </c>
    </row>
    <row r="618" spans="1:18" hidden="1" x14ac:dyDescent="0.3">
      <c r="A618" s="7" t="s">
        <v>586</v>
      </c>
      <c r="B618" t="s">
        <v>1</v>
      </c>
      <c r="C618">
        <v>13.98</v>
      </c>
      <c r="D618" t="s">
        <v>82</v>
      </c>
      <c r="E618" t="s">
        <v>56</v>
      </c>
      <c r="F618" t="s">
        <v>585</v>
      </c>
      <c r="G618" t="s">
        <v>587</v>
      </c>
      <c r="H618" t="s">
        <v>5335</v>
      </c>
      <c r="I618" t="s">
        <v>5324</v>
      </c>
      <c r="J618">
        <v>1</v>
      </c>
      <c r="K618">
        <v>1</v>
      </c>
      <c r="L618">
        <v>1</v>
      </c>
      <c r="M618" t="s">
        <v>585</v>
      </c>
      <c r="N618" t="s">
        <v>5063</v>
      </c>
      <c r="O618">
        <v>37000</v>
      </c>
      <c r="P618" t="s">
        <v>5062</v>
      </c>
      <c r="Q618" t="s">
        <v>5060</v>
      </c>
      <c r="R618">
        <v>20</v>
      </c>
    </row>
    <row r="619" spans="1:18" hidden="1" x14ac:dyDescent="0.3">
      <c r="A619" s="7" t="s">
        <v>1570</v>
      </c>
      <c r="B619" t="s">
        <v>1</v>
      </c>
      <c r="C619">
        <v>34.64</v>
      </c>
      <c r="D619" t="s">
        <v>468</v>
      </c>
      <c r="E619" t="s">
        <v>53</v>
      </c>
      <c r="F619" t="s">
        <v>1571</v>
      </c>
      <c r="G619" t="s">
        <v>1572</v>
      </c>
      <c r="H619" t="s">
        <v>5327</v>
      </c>
      <c r="I619" t="s">
        <v>5330</v>
      </c>
      <c r="J619">
        <v>3</v>
      </c>
      <c r="K619">
        <v>2</v>
      </c>
      <c r="L619">
        <v>2</v>
      </c>
      <c r="M619" t="s">
        <v>1571</v>
      </c>
      <c r="N619" t="s">
        <v>5123</v>
      </c>
      <c r="O619">
        <v>24500</v>
      </c>
      <c r="P619" t="s">
        <v>5124</v>
      </c>
      <c r="Q619" t="s">
        <v>5059</v>
      </c>
      <c r="R619">
        <v>20</v>
      </c>
    </row>
    <row r="620" spans="1:18" hidden="1" x14ac:dyDescent="0.3">
      <c r="A620" s="7" t="s">
        <v>2045</v>
      </c>
      <c r="B620" t="s">
        <v>1</v>
      </c>
      <c r="C620">
        <v>8.9499999999999993</v>
      </c>
      <c r="D620" t="s">
        <v>382</v>
      </c>
      <c r="E620" t="s">
        <v>59</v>
      </c>
      <c r="F620" t="s">
        <v>2046</v>
      </c>
      <c r="G620" t="s">
        <v>1144</v>
      </c>
      <c r="H620" t="s">
        <v>5335</v>
      </c>
      <c r="I620" t="s">
        <v>5338</v>
      </c>
      <c r="J620">
        <v>1</v>
      </c>
      <c r="K620" t="s">
        <v>5501</v>
      </c>
      <c r="L620">
        <v>1</v>
      </c>
      <c r="M620" t="s">
        <v>2046</v>
      </c>
      <c r="N620" t="s">
        <v>5123</v>
      </c>
      <c r="O620">
        <v>9000</v>
      </c>
      <c r="P620" t="s">
        <v>5124</v>
      </c>
      <c r="Q620" t="s">
        <v>5060</v>
      </c>
      <c r="R620">
        <v>10</v>
      </c>
    </row>
    <row r="621" spans="1:18" hidden="1" x14ac:dyDescent="0.3">
      <c r="A621" s="7" t="s">
        <v>2047</v>
      </c>
      <c r="B621" t="s">
        <v>1</v>
      </c>
      <c r="C621">
        <v>22.38</v>
      </c>
      <c r="D621" t="s">
        <v>295</v>
      </c>
      <c r="E621" t="s">
        <v>312</v>
      </c>
      <c r="F621" t="s">
        <v>2048</v>
      </c>
      <c r="G621" t="s">
        <v>523</v>
      </c>
      <c r="H621" t="s">
        <v>5334</v>
      </c>
      <c r="I621" t="s">
        <v>5326</v>
      </c>
      <c r="J621">
        <v>3</v>
      </c>
      <c r="K621">
        <v>1</v>
      </c>
      <c r="L621">
        <v>1</v>
      </c>
      <c r="M621" t="s">
        <v>2048</v>
      </c>
      <c r="N621" t="s">
        <v>4878</v>
      </c>
      <c r="O621">
        <v>13000</v>
      </c>
      <c r="P621" t="s">
        <v>5126</v>
      </c>
      <c r="Q621" t="s">
        <v>5061</v>
      </c>
      <c r="R621">
        <v>10</v>
      </c>
    </row>
    <row r="622" spans="1:18" hidden="1" x14ac:dyDescent="0.3">
      <c r="A622" s="7" t="s">
        <v>1522</v>
      </c>
      <c r="B622" t="s">
        <v>1</v>
      </c>
      <c r="C622">
        <v>28.4</v>
      </c>
      <c r="D622" t="s">
        <v>1523</v>
      </c>
      <c r="E622" t="s">
        <v>61</v>
      </c>
      <c r="F622" t="s">
        <v>1524</v>
      </c>
      <c r="G622" t="s">
        <v>29</v>
      </c>
      <c r="H622" t="s">
        <v>5325</v>
      </c>
      <c r="I622" t="s">
        <v>5344</v>
      </c>
      <c r="J622">
        <v>2</v>
      </c>
      <c r="K622">
        <v>2</v>
      </c>
      <c r="L622">
        <v>1</v>
      </c>
      <c r="M622" t="s">
        <v>1524</v>
      </c>
      <c r="N622" t="s">
        <v>5123</v>
      </c>
      <c r="O622">
        <v>25000</v>
      </c>
      <c r="P622" t="s">
        <v>5124</v>
      </c>
      <c r="Q622" t="s">
        <v>5061</v>
      </c>
      <c r="R622">
        <v>40</v>
      </c>
    </row>
    <row r="623" spans="1:18" hidden="1" x14ac:dyDescent="0.3">
      <c r="A623" s="7" t="s">
        <v>3554</v>
      </c>
      <c r="B623" t="s">
        <v>1</v>
      </c>
      <c r="C623">
        <v>55.01</v>
      </c>
      <c r="D623" t="s">
        <v>81</v>
      </c>
      <c r="E623" t="s">
        <v>66</v>
      </c>
      <c r="F623" t="s">
        <v>3555</v>
      </c>
      <c r="G623" t="s">
        <v>29</v>
      </c>
      <c r="H623" t="s">
        <v>5335</v>
      </c>
      <c r="I623" t="s">
        <v>5332</v>
      </c>
      <c r="J623">
        <v>4</v>
      </c>
      <c r="K623">
        <v>2</v>
      </c>
      <c r="L623">
        <v>2</v>
      </c>
      <c r="M623" t="s">
        <v>3555</v>
      </c>
      <c r="N623" t="s">
        <v>5123</v>
      </c>
      <c r="O623">
        <v>25000</v>
      </c>
      <c r="P623" t="s">
        <v>5124</v>
      </c>
      <c r="Q623" t="s">
        <v>5059</v>
      </c>
      <c r="R623">
        <v>20</v>
      </c>
    </row>
    <row r="624" spans="1:18" hidden="1" x14ac:dyDescent="0.3">
      <c r="A624" s="7" t="s">
        <v>4998</v>
      </c>
      <c r="B624" t="s">
        <v>1</v>
      </c>
      <c r="C624">
        <v>46.23</v>
      </c>
      <c r="D624" t="s">
        <v>3074</v>
      </c>
      <c r="E624" t="s">
        <v>53</v>
      </c>
      <c r="F624" t="s">
        <v>4999</v>
      </c>
      <c r="G624" t="s">
        <v>29</v>
      </c>
      <c r="H624" t="s">
        <v>5323</v>
      </c>
      <c r="I624" t="s">
        <v>5352</v>
      </c>
      <c r="J624">
        <v>3</v>
      </c>
      <c r="K624">
        <v>2</v>
      </c>
      <c r="L624">
        <v>2</v>
      </c>
      <c r="M624" t="s">
        <v>4999</v>
      </c>
      <c r="N624" t="s">
        <v>5123</v>
      </c>
      <c r="O624">
        <v>25000</v>
      </c>
      <c r="P624" t="s">
        <v>5124</v>
      </c>
      <c r="Q624" t="s">
        <v>5059</v>
      </c>
      <c r="R624">
        <v>30</v>
      </c>
    </row>
    <row r="625" spans="1:18" hidden="1" x14ac:dyDescent="0.3">
      <c r="A625" s="7" t="s">
        <v>2056</v>
      </c>
      <c r="B625" t="s">
        <v>1</v>
      </c>
      <c r="C625">
        <v>56.02</v>
      </c>
      <c r="D625" t="s">
        <v>1583</v>
      </c>
      <c r="E625" t="s">
        <v>66</v>
      </c>
      <c r="F625" t="s">
        <v>2057</v>
      </c>
      <c r="G625" t="s">
        <v>493</v>
      </c>
      <c r="H625" t="s">
        <v>5343</v>
      </c>
      <c r="I625" t="s">
        <v>5340</v>
      </c>
      <c r="J625">
        <v>4</v>
      </c>
      <c r="K625">
        <v>2</v>
      </c>
      <c r="L625">
        <v>2</v>
      </c>
      <c r="M625" t="s">
        <v>5159</v>
      </c>
      <c r="N625" t="s">
        <v>5125</v>
      </c>
      <c r="O625">
        <v>20000</v>
      </c>
      <c r="P625" t="s">
        <v>5126</v>
      </c>
      <c r="Q625" t="s">
        <v>5059</v>
      </c>
      <c r="R625">
        <v>30</v>
      </c>
    </row>
    <row r="626" spans="1:18" hidden="1" x14ac:dyDescent="0.3">
      <c r="A626" s="7" t="s">
        <v>2058</v>
      </c>
      <c r="B626" t="s">
        <v>1</v>
      </c>
      <c r="C626">
        <v>24.03</v>
      </c>
      <c r="D626" t="s">
        <v>765</v>
      </c>
      <c r="E626" t="s">
        <v>61</v>
      </c>
      <c r="F626" t="s">
        <v>2023</v>
      </c>
      <c r="G626" t="s">
        <v>18</v>
      </c>
      <c r="H626" t="s">
        <v>5338</v>
      </c>
      <c r="I626" t="s">
        <v>5325</v>
      </c>
      <c r="J626">
        <v>2</v>
      </c>
      <c r="K626">
        <v>2</v>
      </c>
      <c r="L626">
        <v>1</v>
      </c>
      <c r="M626" t="s">
        <v>2023</v>
      </c>
      <c r="N626" t="s">
        <v>4878</v>
      </c>
      <c r="O626">
        <v>22000</v>
      </c>
      <c r="P626" t="s">
        <v>5126</v>
      </c>
      <c r="Q626" t="s">
        <v>5061</v>
      </c>
      <c r="R626">
        <v>20</v>
      </c>
    </row>
    <row r="627" spans="1:18" hidden="1" x14ac:dyDescent="0.3">
      <c r="A627" s="7" t="s">
        <v>2396</v>
      </c>
      <c r="B627" t="s">
        <v>1</v>
      </c>
      <c r="C627">
        <v>48.59</v>
      </c>
      <c r="D627" t="s">
        <v>62</v>
      </c>
      <c r="E627" t="s">
        <v>193</v>
      </c>
      <c r="F627" t="s">
        <v>2397</v>
      </c>
      <c r="G627" t="s">
        <v>29</v>
      </c>
      <c r="H627" t="s">
        <v>5327</v>
      </c>
      <c r="I627" t="s">
        <v>5324</v>
      </c>
      <c r="J627">
        <v>4</v>
      </c>
      <c r="K627">
        <v>2</v>
      </c>
      <c r="L627">
        <v>2</v>
      </c>
      <c r="M627" t="s">
        <v>2397</v>
      </c>
      <c r="N627" t="s">
        <v>5123</v>
      </c>
      <c r="O627">
        <v>25000</v>
      </c>
      <c r="P627" t="s">
        <v>5124</v>
      </c>
      <c r="Q627" t="s">
        <v>5059</v>
      </c>
      <c r="R627">
        <v>20</v>
      </c>
    </row>
    <row r="628" spans="1:18" hidden="1" x14ac:dyDescent="0.3">
      <c r="A628" s="7" t="s">
        <v>2061</v>
      </c>
      <c r="B628" t="s">
        <v>1</v>
      </c>
      <c r="C628">
        <v>4.8</v>
      </c>
      <c r="D628" t="s">
        <v>65</v>
      </c>
      <c r="E628" t="s">
        <v>59</v>
      </c>
      <c r="F628" t="s">
        <v>2062</v>
      </c>
      <c r="G628" t="s">
        <v>341</v>
      </c>
      <c r="H628" t="s">
        <v>5335</v>
      </c>
      <c r="I628" t="s">
        <v>5335</v>
      </c>
      <c r="J628">
        <v>1</v>
      </c>
      <c r="K628" t="s">
        <v>5501</v>
      </c>
      <c r="L628">
        <v>1</v>
      </c>
      <c r="M628" t="s">
        <v>2062</v>
      </c>
      <c r="N628" t="s">
        <v>5125</v>
      </c>
      <c r="O628">
        <v>6000</v>
      </c>
      <c r="P628" t="s">
        <v>5126</v>
      </c>
      <c r="Q628" t="s">
        <v>5060</v>
      </c>
      <c r="R628">
        <v>10</v>
      </c>
    </row>
    <row r="629" spans="1:18" hidden="1" x14ac:dyDescent="0.3">
      <c r="A629" s="7" t="s">
        <v>2063</v>
      </c>
      <c r="B629" t="s">
        <v>1</v>
      </c>
      <c r="C629">
        <v>34.85</v>
      </c>
      <c r="D629" t="s">
        <v>1325</v>
      </c>
      <c r="E629" t="s">
        <v>61</v>
      </c>
      <c r="F629" t="s">
        <v>2064</v>
      </c>
      <c r="G629" t="s">
        <v>493</v>
      </c>
      <c r="H629" t="s">
        <v>5348</v>
      </c>
      <c r="I629" t="s">
        <v>5330</v>
      </c>
      <c r="J629">
        <v>2</v>
      </c>
      <c r="K629">
        <v>2</v>
      </c>
      <c r="L629">
        <v>1</v>
      </c>
      <c r="M629" t="s">
        <v>2064</v>
      </c>
      <c r="N629" t="s">
        <v>4877</v>
      </c>
      <c r="O629">
        <v>20000</v>
      </c>
      <c r="P629" t="s">
        <v>5062</v>
      </c>
      <c r="Q629" t="s">
        <v>5059</v>
      </c>
      <c r="R629">
        <v>20</v>
      </c>
    </row>
    <row r="630" spans="1:18" hidden="1" x14ac:dyDescent="0.3">
      <c r="A630" s="7" t="s">
        <v>785</v>
      </c>
      <c r="B630" t="s">
        <v>1</v>
      </c>
      <c r="C630">
        <v>35.04</v>
      </c>
      <c r="D630" t="s">
        <v>60</v>
      </c>
      <c r="E630" t="s">
        <v>53</v>
      </c>
      <c r="F630" t="s">
        <v>106</v>
      </c>
      <c r="G630" t="s">
        <v>587</v>
      </c>
      <c r="H630" t="s">
        <v>5335</v>
      </c>
      <c r="I630" t="s">
        <v>5326</v>
      </c>
      <c r="J630">
        <v>3</v>
      </c>
      <c r="K630">
        <v>2</v>
      </c>
      <c r="L630">
        <v>2</v>
      </c>
      <c r="M630" t="s">
        <v>106</v>
      </c>
      <c r="N630" t="s">
        <v>5063</v>
      </c>
      <c r="O630">
        <v>37000</v>
      </c>
      <c r="P630" t="s">
        <v>5062</v>
      </c>
      <c r="Q630" t="s">
        <v>5059</v>
      </c>
      <c r="R630">
        <v>10</v>
      </c>
    </row>
    <row r="631" spans="1:18" hidden="1" x14ac:dyDescent="0.3">
      <c r="A631" s="7" t="s">
        <v>2065</v>
      </c>
      <c r="B631" t="s">
        <v>1</v>
      </c>
      <c r="C631">
        <v>29.5</v>
      </c>
      <c r="D631" t="s">
        <v>299</v>
      </c>
      <c r="E631" t="s">
        <v>53</v>
      </c>
      <c r="F631" t="s">
        <v>2066</v>
      </c>
      <c r="G631" t="s">
        <v>26</v>
      </c>
      <c r="H631" t="s">
        <v>5335</v>
      </c>
      <c r="I631" t="s">
        <v>5325</v>
      </c>
      <c r="J631">
        <v>3</v>
      </c>
      <c r="K631">
        <v>2</v>
      </c>
      <c r="L631">
        <v>2</v>
      </c>
      <c r="M631" t="s">
        <v>2066</v>
      </c>
      <c r="N631" t="s">
        <v>4880</v>
      </c>
      <c r="O631">
        <v>32000</v>
      </c>
      <c r="P631" t="s">
        <v>5062</v>
      </c>
      <c r="Q631" t="s">
        <v>5061</v>
      </c>
      <c r="R631">
        <v>20</v>
      </c>
    </row>
    <row r="632" spans="1:18" hidden="1" x14ac:dyDescent="0.3">
      <c r="A632" s="7" t="s">
        <v>2067</v>
      </c>
      <c r="B632" t="s">
        <v>1</v>
      </c>
      <c r="C632">
        <v>43.24</v>
      </c>
      <c r="D632" t="s">
        <v>716</v>
      </c>
      <c r="E632" t="s">
        <v>66</v>
      </c>
      <c r="F632" t="s">
        <v>1592</v>
      </c>
      <c r="G632" t="s">
        <v>29</v>
      </c>
      <c r="H632" t="s">
        <v>5335</v>
      </c>
      <c r="I632" t="s">
        <v>5336</v>
      </c>
      <c r="J632">
        <v>4</v>
      </c>
      <c r="K632">
        <v>2</v>
      </c>
      <c r="L632">
        <v>2</v>
      </c>
      <c r="M632" t="s">
        <v>1592</v>
      </c>
      <c r="N632" t="s">
        <v>5125</v>
      </c>
      <c r="O632">
        <v>25000</v>
      </c>
      <c r="P632" t="s">
        <v>5126</v>
      </c>
      <c r="Q632" t="s">
        <v>5059</v>
      </c>
      <c r="R632">
        <v>10</v>
      </c>
    </row>
    <row r="633" spans="1:18" hidden="1" x14ac:dyDescent="0.3">
      <c r="A633" s="7" t="s">
        <v>2068</v>
      </c>
      <c r="B633" t="s">
        <v>1</v>
      </c>
      <c r="C633">
        <v>64.87</v>
      </c>
      <c r="D633" t="s">
        <v>129</v>
      </c>
      <c r="E633" t="s">
        <v>53</v>
      </c>
      <c r="F633" t="s">
        <v>1839</v>
      </c>
      <c r="G633" t="s">
        <v>243</v>
      </c>
      <c r="H633" t="s">
        <v>5336</v>
      </c>
      <c r="I633" t="s">
        <v>5324</v>
      </c>
      <c r="J633">
        <v>3</v>
      </c>
      <c r="K633">
        <v>2</v>
      </c>
      <c r="L633">
        <v>2</v>
      </c>
      <c r="M633" t="s">
        <v>1839</v>
      </c>
      <c r="N633" t="s">
        <v>4877</v>
      </c>
      <c r="O633">
        <v>30000</v>
      </c>
      <c r="P633" t="s">
        <v>5062</v>
      </c>
      <c r="Q633" t="s">
        <v>5059</v>
      </c>
      <c r="R633">
        <v>20</v>
      </c>
    </row>
    <row r="634" spans="1:18" hidden="1" x14ac:dyDescent="0.3">
      <c r="A634" s="7" t="s">
        <v>2069</v>
      </c>
      <c r="B634" t="s">
        <v>1</v>
      </c>
      <c r="C634">
        <v>31.3</v>
      </c>
      <c r="D634" t="s">
        <v>1468</v>
      </c>
      <c r="E634" t="s">
        <v>187</v>
      </c>
      <c r="F634" t="s">
        <v>1872</v>
      </c>
      <c r="G634" t="s">
        <v>12</v>
      </c>
      <c r="H634" t="s">
        <v>5330</v>
      </c>
      <c r="I634" t="s">
        <v>5331</v>
      </c>
      <c r="J634">
        <v>3</v>
      </c>
      <c r="K634">
        <v>2</v>
      </c>
      <c r="L634">
        <v>1</v>
      </c>
      <c r="M634" t="s">
        <v>1872</v>
      </c>
      <c r="N634" t="s">
        <v>4880</v>
      </c>
      <c r="O634">
        <v>31000</v>
      </c>
      <c r="P634" t="s">
        <v>5062</v>
      </c>
      <c r="Q634" t="s">
        <v>5059</v>
      </c>
      <c r="R634">
        <v>30</v>
      </c>
    </row>
    <row r="635" spans="1:18" hidden="1" x14ac:dyDescent="0.3">
      <c r="A635" s="7" t="s">
        <v>1378</v>
      </c>
      <c r="B635" t="s">
        <v>1</v>
      </c>
      <c r="C635">
        <v>14.51</v>
      </c>
      <c r="D635" t="s">
        <v>1379</v>
      </c>
      <c r="E635" t="s">
        <v>56</v>
      </c>
      <c r="F635" t="s">
        <v>1380</v>
      </c>
      <c r="G635" t="s">
        <v>587</v>
      </c>
      <c r="H635" t="s">
        <v>5336</v>
      </c>
      <c r="I635" t="s">
        <v>5343</v>
      </c>
      <c r="J635">
        <v>1</v>
      </c>
      <c r="K635">
        <v>1</v>
      </c>
      <c r="L635">
        <v>1</v>
      </c>
      <c r="M635" t="s">
        <v>1380</v>
      </c>
      <c r="N635" t="s">
        <v>5063</v>
      </c>
      <c r="O635">
        <v>37000</v>
      </c>
      <c r="P635" t="s">
        <v>5062</v>
      </c>
      <c r="Q635" t="s">
        <v>5060</v>
      </c>
      <c r="R635">
        <v>20</v>
      </c>
    </row>
    <row r="636" spans="1:18" hidden="1" x14ac:dyDescent="0.3">
      <c r="A636" s="7" t="s">
        <v>2071</v>
      </c>
      <c r="B636" t="s">
        <v>1</v>
      </c>
      <c r="C636">
        <v>36.01</v>
      </c>
      <c r="D636" t="s">
        <v>765</v>
      </c>
      <c r="E636" t="s">
        <v>61</v>
      </c>
      <c r="F636" t="s">
        <v>2072</v>
      </c>
      <c r="G636" t="s">
        <v>29</v>
      </c>
      <c r="H636" t="s">
        <v>5338</v>
      </c>
      <c r="I636" t="s">
        <v>5325</v>
      </c>
      <c r="J636">
        <v>2</v>
      </c>
      <c r="K636">
        <v>2</v>
      </c>
      <c r="L636">
        <v>1</v>
      </c>
      <c r="M636" t="s">
        <v>2072</v>
      </c>
      <c r="N636" t="s">
        <v>4880</v>
      </c>
      <c r="O636">
        <v>25000</v>
      </c>
      <c r="P636" t="s">
        <v>5062</v>
      </c>
      <c r="Q636" t="s">
        <v>5059</v>
      </c>
      <c r="R636">
        <v>20</v>
      </c>
    </row>
    <row r="637" spans="1:18" hidden="1" x14ac:dyDescent="0.3">
      <c r="A637" s="7" t="s">
        <v>2073</v>
      </c>
      <c r="B637" t="s">
        <v>1</v>
      </c>
      <c r="C637">
        <v>52.04</v>
      </c>
      <c r="D637" t="s">
        <v>95</v>
      </c>
      <c r="E637" t="s">
        <v>66</v>
      </c>
      <c r="F637" t="s">
        <v>2074</v>
      </c>
      <c r="G637" t="s">
        <v>143</v>
      </c>
      <c r="H637" t="s">
        <v>5327</v>
      </c>
      <c r="I637" t="s">
        <v>5325</v>
      </c>
      <c r="J637">
        <v>4</v>
      </c>
      <c r="K637">
        <v>2</v>
      </c>
      <c r="L637">
        <v>2</v>
      </c>
      <c r="M637" t="s">
        <v>2074</v>
      </c>
      <c r="N637" t="s">
        <v>4880</v>
      </c>
      <c r="O637">
        <v>36000</v>
      </c>
      <c r="P637" t="s">
        <v>5062</v>
      </c>
      <c r="Q637" t="s">
        <v>5059</v>
      </c>
      <c r="R637">
        <v>20</v>
      </c>
    </row>
    <row r="638" spans="1:18" hidden="1" x14ac:dyDescent="0.3">
      <c r="A638" s="7" t="s">
        <v>1707</v>
      </c>
      <c r="B638" t="s">
        <v>1</v>
      </c>
      <c r="C638">
        <v>14.21</v>
      </c>
      <c r="D638" t="s">
        <v>60</v>
      </c>
      <c r="E638" t="s">
        <v>56</v>
      </c>
      <c r="F638" t="s">
        <v>1708</v>
      </c>
      <c r="G638" t="s">
        <v>29</v>
      </c>
      <c r="H638" t="s">
        <v>5335</v>
      </c>
      <c r="I638" t="s">
        <v>5326</v>
      </c>
      <c r="J638">
        <v>1</v>
      </c>
      <c r="K638">
        <v>1</v>
      </c>
      <c r="L638">
        <v>1</v>
      </c>
      <c r="M638" t="s">
        <v>1708</v>
      </c>
      <c r="N638" t="s">
        <v>5123</v>
      </c>
      <c r="O638">
        <v>25000</v>
      </c>
      <c r="P638" t="s">
        <v>5124</v>
      </c>
      <c r="Q638" t="s">
        <v>5060</v>
      </c>
      <c r="R638">
        <v>10</v>
      </c>
    </row>
    <row r="639" spans="1:18" hidden="1" x14ac:dyDescent="0.3">
      <c r="A639" s="7" t="s">
        <v>1723</v>
      </c>
      <c r="B639" t="s">
        <v>1</v>
      </c>
      <c r="C639">
        <v>48.01</v>
      </c>
      <c r="D639" t="s">
        <v>1266</v>
      </c>
      <c r="E639" t="s">
        <v>1543</v>
      </c>
      <c r="F639" t="s">
        <v>1724</v>
      </c>
      <c r="G639" t="s">
        <v>29</v>
      </c>
      <c r="H639" t="s">
        <v>5505</v>
      </c>
      <c r="I639" t="s">
        <v>5335</v>
      </c>
      <c r="J639">
        <v>5</v>
      </c>
      <c r="K639">
        <v>2</v>
      </c>
      <c r="L639">
        <v>4</v>
      </c>
      <c r="M639" t="s">
        <v>1724</v>
      </c>
      <c r="N639" t="s">
        <v>5123</v>
      </c>
      <c r="O639">
        <v>25000</v>
      </c>
      <c r="P639" t="s">
        <v>5124</v>
      </c>
      <c r="Q639" t="s">
        <v>5059</v>
      </c>
      <c r="R639">
        <v>10</v>
      </c>
    </row>
    <row r="640" spans="1:18" hidden="1" x14ac:dyDescent="0.3">
      <c r="A640" s="7" t="s">
        <v>2082</v>
      </c>
      <c r="B640" t="s">
        <v>1</v>
      </c>
      <c r="C640">
        <v>37.67</v>
      </c>
      <c r="D640" t="s">
        <v>1067</v>
      </c>
      <c r="E640" t="s">
        <v>61</v>
      </c>
      <c r="F640" t="s">
        <v>2083</v>
      </c>
      <c r="G640" t="s">
        <v>89</v>
      </c>
      <c r="H640" t="s">
        <v>5325</v>
      </c>
      <c r="I640" t="s">
        <v>5325</v>
      </c>
      <c r="J640">
        <v>2</v>
      </c>
      <c r="K640">
        <v>2</v>
      </c>
      <c r="L640">
        <v>1</v>
      </c>
      <c r="M640" t="s">
        <v>5162</v>
      </c>
      <c r="N640" t="s">
        <v>4878</v>
      </c>
      <c r="O640">
        <v>28000</v>
      </c>
      <c r="P640" t="s">
        <v>5126</v>
      </c>
      <c r="Q640" t="s">
        <v>5059</v>
      </c>
      <c r="R640">
        <v>20</v>
      </c>
    </row>
    <row r="641" spans="1:18" hidden="1" x14ac:dyDescent="0.3">
      <c r="A641" s="7" t="s">
        <v>2088</v>
      </c>
      <c r="B641" t="s">
        <v>1</v>
      </c>
      <c r="C641">
        <v>31.52</v>
      </c>
      <c r="D641" t="s">
        <v>445</v>
      </c>
      <c r="E641" t="s">
        <v>187</v>
      </c>
      <c r="F641" t="s">
        <v>2089</v>
      </c>
      <c r="G641" t="s">
        <v>243</v>
      </c>
      <c r="H641" t="s">
        <v>5334</v>
      </c>
      <c r="I641" t="s">
        <v>5335</v>
      </c>
      <c r="J641">
        <v>3</v>
      </c>
      <c r="K641">
        <v>2</v>
      </c>
      <c r="L641">
        <v>1</v>
      </c>
      <c r="M641" t="s">
        <v>2089</v>
      </c>
      <c r="N641" t="s">
        <v>4880</v>
      </c>
      <c r="O641">
        <v>30000</v>
      </c>
      <c r="P641" t="s">
        <v>5062</v>
      </c>
      <c r="Q641" t="s">
        <v>5059</v>
      </c>
      <c r="R641">
        <v>10</v>
      </c>
    </row>
    <row r="642" spans="1:18" hidden="1" x14ac:dyDescent="0.3">
      <c r="A642" s="7" t="s">
        <v>1824</v>
      </c>
      <c r="B642" t="s">
        <v>1</v>
      </c>
      <c r="C642">
        <v>36.26</v>
      </c>
      <c r="D642" t="s">
        <v>129</v>
      </c>
      <c r="E642" t="s">
        <v>61</v>
      </c>
      <c r="F642" t="s">
        <v>1825</v>
      </c>
      <c r="G642" t="s">
        <v>29</v>
      </c>
      <c r="H642" t="s">
        <v>5336</v>
      </c>
      <c r="I642" t="s">
        <v>5324</v>
      </c>
      <c r="J642">
        <v>2</v>
      </c>
      <c r="K642">
        <v>2</v>
      </c>
      <c r="L642">
        <v>1</v>
      </c>
      <c r="M642" t="s">
        <v>1825</v>
      </c>
      <c r="N642" t="s">
        <v>5123</v>
      </c>
      <c r="O642">
        <v>25000</v>
      </c>
      <c r="P642" t="s">
        <v>5124</v>
      </c>
      <c r="Q642" t="s">
        <v>5059</v>
      </c>
      <c r="R642">
        <v>20</v>
      </c>
    </row>
    <row r="643" spans="1:18" hidden="1" x14ac:dyDescent="0.3">
      <c r="A643" s="7" t="s">
        <v>2149</v>
      </c>
      <c r="B643" t="s">
        <v>1</v>
      </c>
      <c r="C643">
        <v>42.64</v>
      </c>
      <c r="D643" t="s">
        <v>2150</v>
      </c>
      <c r="E643" t="s">
        <v>51</v>
      </c>
      <c r="F643" t="s">
        <v>1810</v>
      </c>
      <c r="G643" t="s">
        <v>29</v>
      </c>
      <c r="H643" t="s">
        <v>5323</v>
      </c>
      <c r="I643" t="s">
        <v>5355</v>
      </c>
      <c r="J643">
        <v>2</v>
      </c>
      <c r="K643">
        <v>2</v>
      </c>
      <c r="L643">
        <v>2</v>
      </c>
      <c r="M643" t="s">
        <v>1810</v>
      </c>
      <c r="N643" t="s">
        <v>5123</v>
      </c>
      <c r="O643">
        <v>25000</v>
      </c>
      <c r="P643" t="s">
        <v>5124</v>
      </c>
      <c r="Q643" t="s">
        <v>5059</v>
      </c>
      <c r="R643">
        <v>30</v>
      </c>
    </row>
    <row r="644" spans="1:18" hidden="1" x14ac:dyDescent="0.3">
      <c r="A644" s="7" t="s">
        <v>2544</v>
      </c>
      <c r="B644" t="s">
        <v>1</v>
      </c>
      <c r="C644">
        <v>34.78</v>
      </c>
      <c r="D644" t="s">
        <v>95</v>
      </c>
      <c r="E644" t="s">
        <v>141</v>
      </c>
      <c r="F644" t="s">
        <v>2545</v>
      </c>
      <c r="G644" t="s">
        <v>29</v>
      </c>
      <c r="H644" t="s">
        <v>5327</v>
      </c>
      <c r="I644" t="s">
        <v>5325</v>
      </c>
      <c r="J644">
        <v>2</v>
      </c>
      <c r="K644">
        <v>1</v>
      </c>
      <c r="L644">
        <v>1</v>
      </c>
      <c r="M644" t="s">
        <v>2545</v>
      </c>
      <c r="N644" t="s">
        <v>5123</v>
      </c>
      <c r="O644">
        <v>25000</v>
      </c>
      <c r="P644" t="s">
        <v>5124</v>
      </c>
      <c r="Q644" t="s">
        <v>5059</v>
      </c>
      <c r="R644">
        <v>20</v>
      </c>
    </row>
    <row r="645" spans="1:18" hidden="1" x14ac:dyDescent="0.3">
      <c r="A645" s="7" t="s">
        <v>2098</v>
      </c>
      <c r="B645" t="s">
        <v>1</v>
      </c>
      <c r="C645">
        <v>23.35</v>
      </c>
      <c r="D645" t="s">
        <v>445</v>
      </c>
      <c r="E645" t="s">
        <v>61</v>
      </c>
      <c r="F645" t="s">
        <v>2099</v>
      </c>
      <c r="G645" t="s">
        <v>245</v>
      </c>
      <c r="H645" t="s">
        <v>5334</v>
      </c>
      <c r="I645" t="s">
        <v>5335</v>
      </c>
      <c r="J645">
        <v>2</v>
      </c>
      <c r="K645">
        <v>2</v>
      </c>
      <c r="L645">
        <v>1</v>
      </c>
      <c r="M645" t="s">
        <v>2099</v>
      </c>
      <c r="N645" t="s">
        <v>4880</v>
      </c>
      <c r="O645">
        <v>23000</v>
      </c>
      <c r="P645" t="s">
        <v>5062</v>
      </c>
      <c r="Q645" t="s">
        <v>5061</v>
      </c>
      <c r="R645">
        <v>10</v>
      </c>
    </row>
    <row r="646" spans="1:18" hidden="1" x14ac:dyDescent="0.3">
      <c r="A646" s="7" t="s">
        <v>2837</v>
      </c>
      <c r="B646" t="s">
        <v>1</v>
      </c>
      <c r="C646">
        <v>34.75</v>
      </c>
      <c r="D646" t="s">
        <v>2457</v>
      </c>
      <c r="E646" t="s">
        <v>61</v>
      </c>
      <c r="F646" t="s">
        <v>1968</v>
      </c>
      <c r="G646" t="s">
        <v>29</v>
      </c>
      <c r="H646" t="s">
        <v>5338</v>
      </c>
      <c r="I646" t="s">
        <v>5340</v>
      </c>
      <c r="J646">
        <v>2</v>
      </c>
      <c r="K646">
        <v>2</v>
      </c>
      <c r="L646">
        <v>1</v>
      </c>
      <c r="M646" t="s">
        <v>1968</v>
      </c>
      <c r="N646" t="s">
        <v>5123</v>
      </c>
      <c r="O646">
        <v>25000</v>
      </c>
      <c r="P646" t="s">
        <v>5124</v>
      </c>
      <c r="Q646" t="s">
        <v>5059</v>
      </c>
      <c r="R646">
        <v>30</v>
      </c>
    </row>
    <row r="647" spans="1:18" hidden="1" x14ac:dyDescent="0.3">
      <c r="A647" s="7" t="s">
        <v>2103</v>
      </c>
      <c r="B647" t="s">
        <v>1</v>
      </c>
      <c r="C647">
        <v>36.35</v>
      </c>
      <c r="D647" t="s">
        <v>1446</v>
      </c>
      <c r="E647" t="s">
        <v>141</v>
      </c>
      <c r="F647" t="s">
        <v>2104</v>
      </c>
      <c r="G647" t="s">
        <v>89</v>
      </c>
      <c r="H647" t="s">
        <v>5325</v>
      </c>
      <c r="I647" t="s">
        <v>5349</v>
      </c>
      <c r="J647">
        <v>2</v>
      </c>
      <c r="K647">
        <v>1</v>
      </c>
      <c r="L647">
        <v>1</v>
      </c>
      <c r="M647" t="s">
        <v>2104</v>
      </c>
      <c r="N647" t="s">
        <v>4880</v>
      </c>
      <c r="O647">
        <v>28000</v>
      </c>
      <c r="P647" t="s">
        <v>5062</v>
      </c>
      <c r="Q647" t="s">
        <v>5059</v>
      </c>
      <c r="R647">
        <v>30</v>
      </c>
    </row>
    <row r="648" spans="1:18" hidden="1" x14ac:dyDescent="0.3">
      <c r="A648" s="7" t="s">
        <v>2106</v>
      </c>
      <c r="B648" t="s">
        <v>1</v>
      </c>
      <c r="C648">
        <v>18.84</v>
      </c>
      <c r="D648" t="s">
        <v>1087</v>
      </c>
      <c r="E648" t="s">
        <v>309</v>
      </c>
      <c r="F648" t="s">
        <v>1656</v>
      </c>
      <c r="G648" t="s">
        <v>228</v>
      </c>
      <c r="H648" t="s">
        <v>5328</v>
      </c>
      <c r="I648" t="s">
        <v>5330</v>
      </c>
      <c r="J648">
        <v>2</v>
      </c>
      <c r="K648">
        <v>2</v>
      </c>
      <c r="L648">
        <v>1</v>
      </c>
      <c r="M648" t="s">
        <v>1656</v>
      </c>
      <c r="N648" t="s">
        <v>4880</v>
      </c>
      <c r="O648">
        <v>35000</v>
      </c>
      <c r="P648" t="s">
        <v>5062</v>
      </c>
      <c r="Q648" t="s">
        <v>5061</v>
      </c>
      <c r="R648">
        <v>20</v>
      </c>
    </row>
    <row r="649" spans="1:18" hidden="1" x14ac:dyDescent="0.3">
      <c r="A649" s="7" t="s">
        <v>2108</v>
      </c>
      <c r="B649" t="s">
        <v>1</v>
      </c>
      <c r="C649">
        <v>25.49</v>
      </c>
      <c r="D649" t="s">
        <v>418</v>
      </c>
      <c r="E649" t="s">
        <v>61</v>
      </c>
      <c r="F649" t="s">
        <v>2104</v>
      </c>
      <c r="G649" t="s">
        <v>29</v>
      </c>
      <c r="H649" t="s">
        <v>5322</v>
      </c>
      <c r="I649" t="s">
        <v>5338</v>
      </c>
      <c r="J649">
        <v>2</v>
      </c>
      <c r="K649">
        <v>2</v>
      </c>
      <c r="L649">
        <v>1</v>
      </c>
      <c r="M649" t="s">
        <v>2104</v>
      </c>
      <c r="N649" t="s">
        <v>4880</v>
      </c>
      <c r="O649">
        <v>25000</v>
      </c>
      <c r="P649" t="s">
        <v>5062</v>
      </c>
      <c r="Q649" t="s">
        <v>5061</v>
      </c>
      <c r="R649">
        <v>10</v>
      </c>
    </row>
    <row r="650" spans="1:18" hidden="1" x14ac:dyDescent="0.3">
      <c r="A650" s="7" t="s">
        <v>2109</v>
      </c>
      <c r="B650" t="s">
        <v>1</v>
      </c>
      <c r="C650">
        <v>41.08</v>
      </c>
      <c r="D650" t="s">
        <v>765</v>
      </c>
      <c r="E650" t="s">
        <v>53</v>
      </c>
      <c r="F650" t="s">
        <v>2110</v>
      </c>
      <c r="G650" t="s">
        <v>29</v>
      </c>
      <c r="H650" t="s">
        <v>5338</v>
      </c>
      <c r="I650" t="s">
        <v>5325</v>
      </c>
      <c r="J650">
        <v>3</v>
      </c>
      <c r="K650">
        <v>2</v>
      </c>
      <c r="L650">
        <v>2</v>
      </c>
      <c r="M650" t="s">
        <v>2110</v>
      </c>
      <c r="N650" t="s">
        <v>4880</v>
      </c>
      <c r="O650">
        <v>25000</v>
      </c>
      <c r="P650" t="s">
        <v>5062</v>
      </c>
      <c r="Q650" t="s">
        <v>5059</v>
      </c>
      <c r="R650">
        <v>20</v>
      </c>
    </row>
    <row r="651" spans="1:18" hidden="1" x14ac:dyDescent="0.3">
      <c r="A651" s="7" t="s">
        <v>2965</v>
      </c>
      <c r="B651" t="s">
        <v>1</v>
      </c>
      <c r="C651">
        <v>26.92</v>
      </c>
      <c r="D651" t="s">
        <v>442</v>
      </c>
      <c r="E651" t="s">
        <v>141</v>
      </c>
      <c r="F651" t="s">
        <v>2966</v>
      </c>
      <c r="G651" t="s">
        <v>29</v>
      </c>
      <c r="H651" t="s">
        <v>5326</v>
      </c>
      <c r="I651" t="s">
        <v>5323</v>
      </c>
      <c r="J651">
        <v>2</v>
      </c>
      <c r="K651">
        <v>1</v>
      </c>
      <c r="L651">
        <v>1</v>
      </c>
      <c r="M651" t="s">
        <v>2966</v>
      </c>
      <c r="N651" t="s">
        <v>5123</v>
      </c>
      <c r="O651">
        <v>25000</v>
      </c>
      <c r="P651" t="s">
        <v>5124</v>
      </c>
      <c r="Q651" t="s">
        <v>5061</v>
      </c>
      <c r="R651">
        <v>10</v>
      </c>
    </row>
    <row r="652" spans="1:18" hidden="1" x14ac:dyDescent="0.3">
      <c r="A652" s="7" t="s">
        <v>2113</v>
      </c>
      <c r="B652" t="s">
        <v>1</v>
      </c>
      <c r="C652">
        <v>32.28</v>
      </c>
      <c r="D652" t="s">
        <v>560</v>
      </c>
      <c r="E652" t="s">
        <v>53</v>
      </c>
      <c r="F652" t="s">
        <v>1863</v>
      </c>
      <c r="G652" t="s">
        <v>243</v>
      </c>
      <c r="H652" t="s">
        <v>5322</v>
      </c>
      <c r="I652" t="s">
        <v>5327</v>
      </c>
      <c r="J652">
        <v>3</v>
      </c>
      <c r="K652">
        <v>2</v>
      </c>
      <c r="L652">
        <v>2</v>
      </c>
      <c r="M652" t="s">
        <v>1863</v>
      </c>
      <c r="N652" t="s">
        <v>4880</v>
      </c>
      <c r="O652">
        <v>30000</v>
      </c>
      <c r="P652" t="s">
        <v>5062</v>
      </c>
      <c r="Q652" t="s">
        <v>5059</v>
      </c>
      <c r="R652">
        <v>10</v>
      </c>
    </row>
    <row r="653" spans="1:18" hidden="1" x14ac:dyDescent="0.3">
      <c r="A653" s="7" t="s">
        <v>2114</v>
      </c>
      <c r="B653" t="s">
        <v>1</v>
      </c>
      <c r="C653">
        <v>47.72</v>
      </c>
      <c r="D653" t="s">
        <v>1064</v>
      </c>
      <c r="E653" t="s">
        <v>607</v>
      </c>
      <c r="F653" t="s">
        <v>2115</v>
      </c>
      <c r="G653" t="s">
        <v>177</v>
      </c>
      <c r="H653" t="s">
        <v>5328</v>
      </c>
      <c r="I653" t="s">
        <v>5332</v>
      </c>
      <c r="J653">
        <v>3</v>
      </c>
      <c r="K653">
        <v>2</v>
      </c>
      <c r="L653">
        <v>2</v>
      </c>
      <c r="M653" t="s">
        <v>2115</v>
      </c>
      <c r="N653" t="s">
        <v>4880</v>
      </c>
      <c r="O653">
        <v>38000</v>
      </c>
      <c r="P653" t="s">
        <v>5062</v>
      </c>
      <c r="Q653" t="s">
        <v>5059</v>
      </c>
      <c r="R653">
        <v>20</v>
      </c>
    </row>
    <row r="654" spans="1:18" hidden="1" x14ac:dyDescent="0.3">
      <c r="A654" s="7" t="s">
        <v>2118</v>
      </c>
      <c r="B654" t="s">
        <v>1</v>
      </c>
      <c r="C654">
        <v>38.46</v>
      </c>
      <c r="D654" t="s">
        <v>765</v>
      </c>
      <c r="E654" t="s">
        <v>61</v>
      </c>
      <c r="F654" t="s">
        <v>2119</v>
      </c>
      <c r="G654" t="s">
        <v>999</v>
      </c>
      <c r="H654" t="s">
        <v>5338</v>
      </c>
      <c r="I654" t="s">
        <v>5325</v>
      </c>
      <c r="J654">
        <v>2</v>
      </c>
      <c r="K654">
        <v>2</v>
      </c>
      <c r="L654">
        <v>1</v>
      </c>
      <c r="M654" t="s">
        <v>2119</v>
      </c>
      <c r="N654" t="s">
        <v>4877</v>
      </c>
      <c r="O654">
        <v>26000</v>
      </c>
      <c r="P654" t="s">
        <v>5062</v>
      </c>
      <c r="Q654" t="s">
        <v>5059</v>
      </c>
      <c r="R654">
        <v>20</v>
      </c>
    </row>
    <row r="655" spans="1:18" hidden="1" x14ac:dyDescent="0.3">
      <c r="A655" s="7" t="s">
        <v>2122</v>
      </c>
      <c r="B655" t="s">
        <v>1</v>
      </c>
      <c r="C655">
        <v>26.63</v>
      </c>
      <c r="D655" t="s">
        <v>1240</v>
      </c>
      <c r="E655" t="s">
        <v>2123</v>
      </c>
      <c r="F655" t="s">
        <v>2124</v>
      </c>
      <c r="G655" t="s">
        <v>29</v>
      </c>
      <c r="H655" t="s">
        <v>5337</v>
      </c>
      <c r="I655" t="s">
        <v>5322</v>
      </c>
      <c r="J655">
        <v>3</v>
      </c>
      <c r="K655">
        <v>1</v>
      </c>
      <c r="L655">
        <v>2</v>
      </c>
      <c r="M655" t="s">
        <v>2124</v>
      </c>
      <c r="N655" t="s">
        <v>5125</v>
      </c>
      <c r="O655">
        <v>25000</v>
      </c>
      <c r="P655" t="s">
        <v>5126</v>
      </c>
      <c r="Q655" t="s">
        <v>5061</v>
      </c>
      <c r="R655">
        <v>10</v>
      </c>
    </row>
    <row r="656" spans="1:18" hidden="1" x14ac:dyDescent="0.3">
      <c r="A656" s="7" t="s">
        <v>2127</v>
      </c>
      <c r="B656" t="s">
        <v>1</v>
      </c>
      <c r="C656">
        <v>46.15</v>
      </c>
      <c r="D656" t="s">
        <v>2128</v>
      </c>
      <c r="E656" t="s">
        <v>53</v>
      </c>
      <c r="F656" t="s">
        <v>2129</v>
      </c>
      <c r="G656" t="s">
        <v>26</v>
      </c>
      <c r="H656" t="s">
        <v>5323</v>
      </c>
      <c r="I656" t="s">
        <v>5341</v>
      </c>
      <c r="J656">
        <v>3</v>
      </c>
      <c r="K656">
        <v>2</v>
      </c>
      <c r="L656">
        <v>2</v>
      </c>
      <c r="M656" t="s">
        <v>2129</v>
      </c>
      <c r="N656" t="s">
        <v>4880</v>
      </c>
      <c r="O656">
        <v>32000</v>
      </c>
      <c r="P656" t="s">
        <v>5062</v>
      </c>
      <c r="Q656" t="s">
        <v>5059</v>
      </c>
      <c r="R656">
        <v>20</v>
      </c>
    </row>
    <row r="657" spans="1:18" hidden="1" x14ac:dyDescent="0.3">
      <c r="A657" s="7" t="s">
        <v>13</v>
      </c>
      <c r="B657" t="s">
        <v>1</v>
      </c>
      <c r="C657">
        <v>13.45</v>
      </c>
      <c r="D657" t="s">
        <v>57</v>
      </c>
      <c r="E657" t="s">
        <v>56</v>
      </c>
      <c r="F657" t="s">
        <v>14</v>
      </c>
      <c r="G657" t="s">
        <v>15</v>
      </c>
      <c r="H657" t="s">
        <v>5324</v>
      </c>
      <c r="I657" t="s">
        <v>5324</v>
      </c>
      <c r="J657">
        <v>1</v>
      </c>
      <c r="K657">
        <v>1</v>
      </c>
      <c r="L657">
        <v>1</v>
      </c>
      <c r="M657" t="s">
        <v>14</v>
      </c>
      <c r="N657" t="s">
        <v>5063</v>
      </c>
      <c r="O657">
        <v>37800</v>
      </c>
      <c r="P657" t="s">
        <v>5062</v>
      </c>
      <c r="Q657" t="s">
        <v>5060</v>
      </c>
      <c r="R657">
        <v>20</v>
      </c>
    </row>
    <row r="658" spans="1:18" hidden="1" x14ac:dyDescent="0.3">
      <c r="A658" s="7" t="s">
        <v>3048</v>
      </c>
      <c r="B658" t="s">
        <v>1</v>
      </c>
      <c r="C658">
        <v>45.96</v>
      </c>
      <c r="D658" t="s">
        <v>299</v>
      </c>
      <c r="E658" t="s">
        <v>53</v>
      </c>
      <c r="F658" t="s">
        <v>3049</v>
      </c>
      <c r="G658" t="s">
        <v>29</v>
      </c>
      <c r="H658" t="s">
        <v>5335</v>
      </c>
      <c r="I658" t="s">
        <v>5325</v>
      </c>
      <c r="J658">
        <v>3</v>
      </c>
      <c r="K658">
        <v>2</v>
      </c>
      <c r="L658">
        <v>2</v>
      </c>
      <c r="M658" t="s">
        <v>3049</v>
      </c>
      <c r="N658" t="s">
        <v>5123</v>
      </c>
      <c r="O658">
        <v>25000</v>
      </c>
      <c r="P658" t="s">
        <v>5124</v>
      </c>
      <c r="Q658" t="s">
        <v>5059</v>
      </c>
      <c r="R658">
        <v>20</v>
      </c>
    </row>
    <row r="659" spans="1:18" hidden="1" x14ac:dyDescent="0.3">
      <c r="A659" s="7" t="s">
        <v>2134</v>
      </c>
      <c r="B659" t="s">
        <v>1</v>
      </c>
      <c r="C659">
        <v>23.26</v>
      </c>
      <c r="D659" t="s">
        <v>541</v>
      </c>
      <c r="E659" t="s">
        <v>61</v>
      </c>
      <c r="F659" t="s">
        <v>2135</v>
      </c>
      <c r="G659" t="s">
        <v>243</v>
      </c>
      <c r="H659" t="s">
        <v>5326</v>
      </c>
      <c r="I659" t="s">
        <v>5348</v>
      </c>
      <c r="J659">
        <v>2</v>
      </c>
      <c r="K659">
        <v>2</v>
      </c>
      <c r="L659">
        <v>1</v>
      </c>
      <c r="M659" t="s">
        <v>5163</v>
      </c>
      <c r="N659" t="s">
        <v>4880</v>
      </c>
      <c r="O659">
        <v>30000</v>
      </c>
      <c r="P659" t="s">
        <v>5062</v>
      </c>
      <c r="Q659" t="s">
        <v>5061</v>
      </c>
      <c r="R659">
        <v>10</v>
      </c>
    </row>
    <row r="660" spans="1:18" hidden="1" x14ac:dyDescent="0.3">
      <c r="A660" s="7" t="s">
        <v>2140</v>
      </c>
      <c r="B660" t="s">
        <v>1</v>
      </c>
      <c r="C660">
        <v>31.62</v>
      </c>
      <c r="D660" t="s">
        <v>445</v>
      </c>
      <c r="E660" t="s">
        <v>187</v>
      </c>
      <c r="F660" t="s">
        <v>2141</v>
      </c>
      <c r="G660" t="s">
        <v>18</v>
      </c>
      <c r="H660" t="s">
        <v>5334</v>
      </c>
      <c r="I660" t="s">
        <v>5335</v>
      </c>
      <c r="J660">
        <v>3</v>
      </c>
      <c r="K660">
        <v>2</v>
      </c>
      <c r="L660">
        <v>1</v>
      </c>
      <c r="M660" t="s">
        <v>2141</v>
      </c>
      <c r="N660" t="s">
        <v>4880</v>
      </c>
      <c r="O660">
        <v>22000</v>
      </c>
      <c r="P660" t="s">
        <v>5062</v>
      </c>
      <c r="Q660" t="s">
        <v>5059</v>
      </c>
      <c r="R660">
        <v>10</v>
      </c>
    </row>
    <row r="661" spans="1:18" hidden="1" x14ac:dyDescent="0.3">
      <c r="A661" s="7" t="s">
        <v>2142</v>
      </c>
      <c r="B661" t="s">
        <v>1</v>
      </c>
      <c r="C661">
        <v>10.31</v>
      </c>
      <c r="D661" t="s">
        <v>560</v>
      </c>
      <c r="E661" t="s">
        <v>59</v>
      </c>
      <c r="F661" t="s">
        <v>1562</v>
      </c>
      <c r="G661" t="s">
        <v>333</v>
      </c>
      <c r="H661" t="s">
        <v>5322</v>
      </c>
      <c r="I661" t="s">
        <v>5327</v>
      </c>
      <c r="J661">
        <v>1</v>
      </c>
      <c r="K661" t="s">
        <v>5501</v>
      </c>
      <c r="L661">
        <v>1</v>
      </c>
      <c r="M661" t="s">
        <v>1562</v>
      </c>
      <c r="N661" t="s">
        <v>5123</v>
      </c>
      <c r="O661">
        <v>11500</v>
      </c>
      <c r="P661" t="s">
        <v>5124</v>
      </c>
      <c r="Q661" t="s">
        <v>5060</v>
      </c>
      <c r="R661">
        <v>10</v>
      </c>
    </row>
    <row r="662" spans="1:18" hidden="1" x14ac:dyDescent="0.3">
      <c r="A662" s="7" t="s">
        <v>580</v>
      </c>
      <c r="B662" t="s">
        <v>1</v>
      </c>
      <c r="C662">
        <v>31.84</v>
      </c>
      <c r="D662" t="s">
        <v>58</v>
      </c>
      <c r="E662" t="s">
        <v>53</v>
      </c>
      <c r="F662" t="s">
        <v>581</v>
      </c>
      <c r="G662" t="s">
        <v>177</v>
      </c>
      <c r="H662" t="s">
        <v>5346</v>
      </c>
      <c r="I662" t="s">
        <v>5326</v>
      </c>
      <c r="J662">
        <v>3</v>
      </c>
      <c r="K662">
        <v>2</v>
      </c>
      <c r="L662">
        <v>2</v>
      </c>
      <c r="M662" t="s">
        <v>581</v>
      </c>
      <c r="N662" t="s">
        <v>5063</v>
      </c>
      <c r="O662">
        <v>38000</v>
      </c>
      <c r="P662" t="s">
        <v>5062</v>
      </c>
      <c r="Q662" t="s">
        <v>5059</v>
      </c>
      <c r="R662">
        <v>10</v>
      </c>
    </row>
    <row r="663" spans="1:18" hidden="1" x14ac:dyDescent="0.3">
      <c r="A663" s="7" t="s">
        <v>3053</v>
      </c>
      <c r="B663" t="s">
        <v>1</v>
      </c>
      <c r="C663">
        <v>51.05</v>
      </c>
      <c r="D663" t="s">
        <v>344</v>
      </c>
      <c r="E663" t="s">
        <v>3054</v>
      </c>
      <c r="F663" t="s">
        <v>3055</v>
      </c>
      <c r="G663" t="s">
        <v>29</v>
      </c>
      <c r="H663" t="s">
        <v>5337</v>
      </c>
      <c r="I663" t="s">
        <v>5334</v>
      </c>
      <c r="J663">
        <v>4</v>
      </c>
      <c r="K663">
        <v>3</v>
      </c>
      <c r="L663">
        <v>2</v>
      </c>
      <c r="M663" t="s">
        <v>3055</v>
      </c>
      <c r="N663" t="s">
        <v>5123</v>
      </c>
      <c r="O663">
        <v>25000</v>
      </c>
      <c r="P663" t="s">
        <v>5124</v>
      </c>
      <c r="Q663" t="s">
        <v>5059</v>
      </c>
      <c r="R663">
        <v>10</v>
      </c>
    </row>
    <row r="664" spans="1:18" hidden="1" x14ac:dyDescent="0.3">
      <c r="A664" s="7" t="s">
        <v>2145</v>
      </c>
      <c r="B664" t="s">
        <v>1</v>
      </c>
      <c r="C664">
        <v>58</v>
      </c>
      <c r="D664" t="s">
        <v>2146</v>
      </c>
      <c r="E664" t="s">
        <v>53</v>
      </c>
      <c r="F664" t="s">
        <v>2147</v>
      </c>
      <c r="G664" t="s">
        <v>228</v>
      </c>
      <c r="H664" t="s">
        <v>5324</v>
      </c>
      <c r="I664" t="s">
        <v>5342</v>
      </c>
      <c r="J664">
        <v>3</v>
      </c>
      <c r="K664">
        <v>2</v>
      </c>
      <c r="L664">
        <v>2</v>
      </c>
      <c r="M664" t="s">
        <v>2147</v>
      </c>
      <c r="N664" t="s">
        <v>4880</v>
      </c>
      <c r="O664">
        <v>35000</v>
      </c>
      <c r="P664" t="s">
        <v>5062</v>
      </c>
      <c r="Q664" t="s">
        <v>5059</v>
      </c>
      <c r="R664">
        <v>20</v>
      </c>
    </row>
    <row r="665" spans="1:18" hidden="1" x14ac:dyDescent="0.3">
      <c r="A665" s="7" t="s">
        <v>3133</v>
      </c>
      <c r="B665" t="s">
        <v>1</v>
      </c>
      <c r="C665">
        <v>40.78</v>
      </c>
      <c r="D665" t="s">
        <v>445</v>
      </c>
      <c r="E665" t="s">
        <v>53</v>
      </c>
      <c r="F665" t="s">
        <v>2534</v>
      </c>
      <c r="G665" t="s">
        <v>29</v>
      </c>
      <c r="H665" t="s">
        <v>5334</v>
      </c>
      <c r="I665" t="s">
        <v>5335</v>
      </c>
      <c r="J665">
        <v>3</v>
      </c>
      <c r="K665">
        <v>2</v>
      </c>
      <c r="L665">
        <v>2</v>
      </c>
      <c r="M665" t="s">
        <v>2534</v>
      </c>
      <c r="N665" t="s">
        <v>5123</v>
      </c>
      <c r="O665">
        <v>25000</v>
      </c>
      <c r="P665" t="s">
        <v>5124</v>
      </c>
      <c r="Q665" t="s">
        <v>5059</v>
      </c>
      <c r="R665">
        <v>10</v>
      </c>
    </row>
    <row r="666" spans="1:18" hidden="1" x14ac:dyDescent="0.3">
      <c r="A666" s="7" t="s">
        <v>173</v>
      </c>
      <c r="B666" t="s">
        <v>1</v>
      </c>
      <c r="C666">
        <v>34.32</v>
      </c>
      <c r="D666" t="s">
        <v>174</v>
      </c>
      <c r="E666" t="s">
        <v>175</v>
      </c>
      <c r="F666" t="s">
        <v>176</v>
      </c>
      <c r="G666" t="s">
        <v>177</v>
      </c>
      <c r="H666" t="s">
        <v>5338</v>
      </c>
      <c r="I666" t="s">
        <v>5324</v>
      </c>
      <c r="J666">
        <v>3</v>
      </c>
      <c r="K666">
        <v>1</v>
      </c>
      <c r="L666">
        <v>1</v>
      </c>
      <c r="M666" t="s">
        <v>176</v>
      </c>
      <c r="N666" t="s">
        <v>5063</v>
      </c>
      <c r="O666">
        <v>38000</v>
      </c>
      <c r="P666" t="s">
        <v>5062</v>
      </c>
      <c r="Q666" t="s">
        <v>5059</v>
      </c>
      <c r="R666">
        <v>20</v>
      </c>
    </row>
    <row r="667" spans="1:18" hidden="1" x14ac:dyDescent="0.3">
      <c r="A667" s="7" t="s">
        <v>2151</v>
      </c>
      <c r="B667" t="s">
        <v>1</v>
      </c>
      <c r="C667">
        <v>7</v>
      </c>
      <c r="D667" t="s">
        <v>226</v>
      </c>
      <c r="E667" t="s">
        <v>56</v>
      </c>
      <c r="F667" t="s">
        <v>2152</v>
      </c>
      <c r="G667" t="s">
        <v>680</v>
      </c>
      <c r="H667" t="s">
        <v>5323</v>
      </c>
      <c r="I667" t="s">
        <v>5323</v>
      </c>
      <c r="J667">
        <v>1</v>
      </c>
      <c r="K667">
        <v>1</v>
      </c>
      <c r="L667">
        <v>1</v>
      </c>
      <c r="M667" t="s">
        <v>2152</v>
      </c>
      <c r="N667" t="s">
        <v>5123</v>
      </c>
      <c r="O667">
        <v>7000</v>
      </c>
      <c r="P667" t="s">
        <v>5124</v>
      </c>
      <c r="Q667" t="s">
        <v>5060</v>
      </c>
      <c r="R667">
        <v>10</v>
      </c>
    </row>
    <row r="668" spans="1:18" hidden="1" x14ac:dyDescent="0.3">
      <c r="A668" s="7" t="s">
        <v>2153</v>
      </c>
      <c r="B668" t="s">
        <v>1</v>
      </c>
      <c r="C668">
        <v>73.95</v>
      </c>
      <c r="D668" t="s">
        <v>69</v>
      </c>
      <c r="E668" t="s">
        <v>66</v>
      </c>
      <c r="F668" t="s">
        <v>2154</v>
      </c>
      <c r="G668" t="s">
        <v>143</v>
      </c>
      <c r="H668" t="s">
        <v>5348</v>
      </c>
      <c r="I668" t="s">
        <v>5324</v>
      </c>
      <c r="J668">
        <v>4</v>
      </c>
      <c r="K668">
        <v>2</v>
      </c>
      <c r="L668">
        <v>2</v>
      </c>
      <c r="M668" t="s">
        <v>2154</v>
      </c>
      <c r="N668" t="s">
        <v>4880</v>
      </c>
      <c r="O668">
        <v>36000</v>
      </c>
      <c r="P668" t="s">
        <v>5062</v>
      </c>
      <c r="Q668" t="s">
        <v>5059</v>
      </c>
      <c r="R668">
        <v>20</v>
      </c>
    </row>
    <row r="669" spans="1:18" hidden="1" x14ac:dyDescent="0.3">
      <c r="A669" s="7" t="s">
        <v>3184</v>
      </c>
      <c r="B669" t="s">
        <v>1</v>
      </c>
      <c r="C669">
        <v>30.78</v>
      </c>
      <c r="D669" t="s">
        <v>1277</v>
      </c>
      <c r="E669" t="s">
        <v>141</v>
      </c>
      <c r="F669" t="s">
        <v>2439</v>
      </c>
      <c r="G669" t="s">
        <v>29</v>
      </c>
      <c r="H669" t="s">
        <v>5322</v>
      </c>
      <c r="I669" t="s">
        <v>5345</v>
      </c>
      <c r="J669">
        <v>2</v>
      </c>
      <c r="K669">
        <v>1</v>
      </c>
      <c r="L669">
        <v>1</v>
      </c>
      <c r="M669" t="s">
        <v>2439</v>
      </c>
      <c r="N669" t="s">
        <v>5123</v>
      </c>
      <c r="O669">
        <v>25000</v>
      </c>
      <c r="P669" t="s">
        <v>5124</v>
      </c>
      <c r="Q669" t="s">
        <v>5059</v>
      </c>
      <c r="R669">
        <v>20</v>
      </c>
    </row>
    <row r="670" spans="1:18" hidden="1" x14ac:dyDescent="0.3">
      <c r="A670" s="7" t="s">
        <v>270</v>
      </c>
      <c r="B670" t="s">
        <v>1</v>
      </c>
      <c r="C670">
        <v>12.93</v>
      </c>
      <c r="D670" t="s">
        <v>271</v>
      </c>
      <c r="E670" t="s">
        <v>272</v>
      </c>
      <c r="F670" t="s">
        <v>273</v>
      </c>
      <c r="G670" t="s">
        <v>177</v>
      </c>
      <c r="H670" t="s">
        <v>5517</v>
      </c>
      <c r="I670" t="s">
        <v>5341</v>
      </c>
      <c r="J670">
        <v>1</v>
      </c>
      <c r="K670">
        <v>1</v>
      </c>
      <c r="L670">
        <v>1</v>
      </c>
      <c r="M670" t="s">
        <v>5155</v>
      </c>
      <c r="N670" t="s">
        <v>5063</v>
      </c>
      <c r="O670">
        <v>38000</v>
      </c>
      <c r="P670" t="s">
        <v>5062</v>
      </c>
      <c r="Q670" t="s">
        <v>5060</v>
      </c>
      <c r="R670">
        <v>20</v>
      </c>
    </row>
    <row r="671" spans="1:18" hidden="1" x14ac:dyDescent="0.3">
      <c r="A671" s="7" t="s">
        <v>2159</v>
      </c>
      <c r="B671" t="s">
        <v>1</v>
      </c>
      <c r="C671">
        <v>37.33</v>
      </c>
      <c r="D671" t="s">
        <v>62</v>
      </c>
      <c r="E671" t="s">
        <v>53</v>
      </c>
      <c r="F671" t="s">
        <v>2160</v>
      </c>
      <c r="G671" t="s">
        <v>288</v>
      </c>
      <c r="H671" t="s">
        <v>5327</v>
      </c>
      <c r="I671" t="s">
        <v>5324</v>
      </c>
      <c r="J671">
        <v>3</v>
      </c>
      <c r="K671">
        <v>2</v>
      </c>
      <c r="L671">
        <v>2</v>
      </c>
      <c r="M671" t="s">
        <v>2160</v>
      </c>
      <c r="N671" t="s">
        <v>4882</v>
      </c>
      <c r="O671">
        <v>19000</v>
      </c>
      <c r="P671" t="s">
        <v>5062</v>
      </c>
      <c r="Q671" t="s">
        <v>5059</v>
      </c>
      <c r="R671">
        <v>20</v>
      </c>
    </row>
    <row r="672" spans="1:18" hidden="1" x14ac:dyDescent="0.3">
      <c r="A672" s="7" t="s">
        <v>2161</v>
      </c>
      <c r="B672" t="s">
        <v>1</v>
      </c>
      <c r="C672">
        <v>25.64</v>
      </c>
      <c r="D672" t="s">
        <v>2162</v>
      </c>
      <c r="E672" t="s">
        <v>61</v>
      </c>
      <c r="F672" t="s">
        <v>2163</v>
      </c>
      <c r="G672" t="s">
        <v>29</v>
      </c>
      <c r="H672" t="s">
        <v>5327</v>
      </c>
      <c r="I672" t="s">
        <v>5514</v>
      </c>
      <c r="J672">
        <v>2</v>
      </c>
      <c r="K672">
        <v>2</v>
      </c>
      <c r="L672">
        <v>1</v>
      </c>
      <c r="M672" t="s">
        <v>2163</v>
      </c>
      <c r="N672" t="s">
        <v>4878</v>
      </c>
      <c r="O672">
        <v>25000</v>
      </c>
      <c r="P672" t="s">
        <v>5126</v>
      </c>
      <c r="Q672" t="s">
        <v>5061</v>
      </c>
      <c r="R672">
        <v>40</v>
      </c>
    </row>
    <row r="673" spans="1:18" hidden="1" x14ac:dyDescent="0.3">
      <c r="A673" s="7" t="s">
        <v>2164</v>
      </c>
      <c r="B673" t="s">
        <v>1</v>
      </c>
      <c r="C673">
        <v>31.28</v>
      </c>
      <c r="D673" t="s">
        <v>133</v>
      </c>
      <c r="E673" t="s">
        <v>53</v>
      </c>
      <c r="F673" t="s">
        <v>2165</v>
      </c>
      <c r="G673" t="s">
        <v>12</v>
      </c>
      <c r="H673" t="s">
        <v>5323</v>
      </c>
      <c r="I673" t="s">
        <v>5332</v>
      </c>
      <c r="J673">
        <v>3</v>
      </c>
      <c r="K673">
        <v>2</v>
      </c>
      <c r="L673">
        <v>2</v>
      </c>
      <c r="M673" t="s">
        <v>2165</v>
      </c>
      <c r="N673" t="s">
        <v>4880</v>
      </c>
      <c r="O673">
        <v>31000</v>
      </c>
      <c r="P673" t="s">
        <v>5062</v>
      </c>
      <c r="Q673" t="s">
        <v>5059</v>
      </c>
      <c r="R673">
        <v>20</v>
      </c>
    </row>
    <row r="674" spans="1:18" hidden="1" x14ac:dyDescent="0.3">
      <c r="A674" s="7" t="s">
        <v>2166</v>
      </c>
      <c r="B674" t="s">
        <v>1</v>
      </c>
      <c r="C674">
        <v>23.31</v>
      </c>
      <c r="D674" t="s">
        <v>2167</v>
      </c>
      <c r="E674" t="s">
        <v>198</v>
      </c>
      <c r="F674" t="s">
        <v>1712</v>
      </c>
      <c r="G674" t="s">
        <v>999</v>
      </c>
      <c r="H674" t="s">
        <v>5323</v>
      </c>
      <c r="I674" t="s">
        <v>5331</v>
      </c>
      <c r="J674">
        <v>2</v>
      </c>
      <c r="K674">
        <v>1</v>
      </c>
      <c r="L674">
        <v>1</v>
      </c>
      <c r="M674" t="s">
        <v>1712</v>
      </c>
      <c r="N674" t="s">
        <v>4880</v>
      </c>
      <c r="O674">
        <v>26000</v>
      </c>
      <c r="P674" t="s">
        <v>5062</v>
      </c>
      <c r="Q674" t="s">
        <v>5061</v>
      </c>
      <c r="R674">
        <v>30</v>
      </c>
    </row>
    <row r="675" spans="1:18" hidden="1" x14ac:dyDescent="0.3">
      <c r="A675" s="7" t="s">
        <v>2169</v>
      </c>
      <c r="B675" t="s">
        <v>1</v>
      </c>
      <c r="C675">
        <v>52.89</v>
      </c>
      <c r="D675" t="s">
        <v>389</v>
      </c>
      <c r="E675" t="s">
        <v>379</v>
      </c>
      <c r="F675" t="s">
        <v>2170</v>
      </c>
      <c r="G675" t="s">
        <v>29</v>
      </c>
      <c r="H675" t="s">
        <v>5334</v>
      </c>
      <c r="I675" t="s">
        <v>5332</v>
      </c>
      <c r="J675">
        <v>3</v>
      </c>
      <c r="K675">
        <v>1</v>
      </c>
      <c r="L675">
        <v>2</v>
      </c>
      <c r="M675" t="s">
        <v>2170</v>
      </c>
      <c r="N675" t="s">
        <v>4878</v>
      </c>
      <c r="O675">
        <v>25000</v>
      </c>
      <c r="P675" t="s">
        <v>5126</v>
      </c>
      <c r="Q675" t="s">
        <v>5059</v>
      </c>
      <c r="R675">
        <v>20</v>
      </c>
    </row>
    <row r="676" spans="1:18" hidden="1" x14ac:dyDescent="0.3">
      <c r="A676" s="7" t="s">
        <v>2171</v>
      </c>
      <c r="B676" t="s">
        <v>1</v>
      </c>
      <c r="C676">
        <v>26.44</v>
      </c>
      <c r="D676" t="s">
        <v>574</v>
      </c>
      <c r="E676" t="s">
        <v>79</v>
      </c>
      <c r="F676" t="s">
        <v>1560</v>
      </c>
      <c r="G676" t="s">
        <v>288</v>
      </c>
      <c r="H676" t="s">
        <v>5323</v>
      </c>
      <c r="I676" t="s">
        <v>5325</v>
      </c>
      <c r="J676">
        <v>1</v>
      </c>
      <c r="K676">
        <v>2</v>
      </c>
      <c r="L676">
        <v>1</v>
      </c>
      <c r="M676" t="s">
        <v>1560</v>
      </c>
      <c r="N676" t="s">
        <v>4878</v>
      </c>
      <c r="O676">
        <v>19000</v>
      </c>
      <c r="P676" t="s">
        <v>5126</v>
      </c>
      <c r="Q676" t="s">
        <v>5061</v>
      </c>
      <c r="R676">
        <v>20</v>
      </c>
    </row>
    <row r="677" spans="1:18" hidden="1" x14ac:dyDescent="0.3">
      <c r="A677" s="7" t="s">
        <v>3316</v>
      </c>
      <c r="B677" t="s">
        <v>1</v>
      </c>
      <c r="C677">
        <v>24.3</v>
      </c>
      <c r="D677" t="s">
        <v>65</v>
      </c>
      <c r="E677" t="s">
        <v>3317</v>
      </c>
      <c r="F677" t="s">
        <v>1578</v>
      </c>
      <c r="G677" t="s">
        <v>29</v>
      </c>
      <c r="H677" t="s">
        <v>5335</v>
      </c>
      <c r="I677" t="s">
        <v>5335</v>
      </c>
      <c r="J677">
        <v>3</v>
      </c>
      <c r="K677">
        <v>1</v>
      </c>
      <c r="L677">
        <v>3</v>
      </c>
      <c r="M677" t="s">
        <v>1578</v>
      </c>
      <c r="N677" t="s">
        <v>5123</v>
      </c>
      <c r="O677">
        <v>25000</v>
      </c>
      <c r="P677" t="s">
        <v>5124</v>
      </c>
      <c r="Q677" t="s">
        <v>5061</v>
      </c>
      <c r="R677">
        <v>10</v>
      </c>
    </row>
    <row r="678" spans="1:18" hidden="1" x14ac:dyDescent="0.3">
      <c r="A678" s="7" t="s">
        <v>2174</v>
      </c>
      <c r="B678" t="s">
        <v>1</v>
      </c>
      <c r="C678">
        <v>158.56</v>
      </c>
      <c r="D678" t="s">
        <v>2175</v>
      </c>
      <c r="E678" t="s">
        <v>1008</v>
      </c>
      <c r="F678" t="s">
        <v>2176</v>
      </c>
      <c r="G678" t="s">
        <v>993</v>
      </c>
      <c r="H678" t="s">
        <v>5326</v>
      </c>
      <c r="I678" t="s">
        <v>5519</v>
      </c>
      <c r="J678">
        <v>4</v>
      </c>
      <c r="K678">
        <v>1</v>
      </c>
      <c r="L678" t="s">
        <v>5501</v>
      </c>
      <c r="M678" t="s">
        <v>5165</v>
      </c>
      <c r="N678" t="s">
        <v>5123</v>
      </c>
      <c r="O678">
        <v>136000</v>
      </c>
      <c r="P678" t="s">
        <v>5124</v>
      </c>
      <c r="Q678" t="s">
        <v>5059</v>
      </c>
      <c r="R678">
        <v>40</v>
      </c>
    </row>
    <row r="679" spans="1:18" hidden="1" x14ac:dyDescent="0.3">
      <c r="A679" s="7" t="s">
        <v>2177</v>
      </c>
      <c r="B679" t="s">
        <v>1</v>
      </c>
      <c r="C679">
        <v>150.13999999999999</v>
      </c>
      <c r="D679" t="s">
        <v>2178</v>
      </c>
      <c r="E679" t="s">
        <v>102</v>
      </c>
      <c r="F679" t="s">
        <v>2176</v>
      </c>
      <c r="G679" t="s">
        <v>2179</v>
      </c>
      <c r="H679" t="s">
        <v>5332</v>
      </c>
      <c r="I679" t="s">
        <v>5519</v>
      </c>
      <c r="J679" t="s">
        <v>5501</v>
      </c>
      <c r="K679">
        <v>1</v>
      </c>
      <c r="L679" t="s">
        <v>5501</v>
      </c>
      <c r="M679" t="s">
        <v>5165</v>
      </c>
      <c r="N679" t="s">
        <v>5123</v>
      </c>
      <c r="O679">
        <v>146000</v>
      </c>
      <c r="P679" t="s">
        <v>5124</v>
      </c>
      <c r="Q679" t="s">
        <v>5059</v>
      </c>
      <c r="R679">
        <v>40</v>
      </c>
    </row>
    <row r="680" spans="1:18" hidden="1" x14ac:dyDescent="0.3">
      <c r="A680" s="7" t="s">
        <v>5052</v>
      </c>
      <c r="B680" t="s">
        <v>1</v>
      </c>
      <c r="C680">
        <v>20.96</v>
      </c>
      <c r="D680" t="s">
        <v>798</v>
      </c>
      <c r="E680" t="s">
        <v>61</v>
      </c>
      <c r="F680" t="s">
        <v>1034</v>
      </c>
      <c r="G680" t="s">
        <v>177</v>
      </c>
      <c r="H680" t="s">
        <v>5334</v>
      </c>
      <c r="I680" t="s">
        <v>5325</v>
      </c>
      <c r="J680">
        <v>2</v>
      </c>
      <c r="K680">
        <v>2</v>
      </c>
      <c r="L680">
        <v>1</v>
      </c>
      <c r="M680" t="s">
        <v>1034</v>
      </c>
      <c r="N680" t="s">
        <v>5063</v>
      </c>
      <c r="O680">
        <v>38000</v>
      </c>
      <c r="P680" t="s">
        <v>5062</v>
      </c>
      <c r="Q680" t="s">
        <v>5061</v>
      </c>
      <c r="R680">
        <v>20</v>
      </c>
    </row>
    <row r="681" spans="1:18" hidden="1" x14ac:dyDescent="0.3">
      <c r="A681" s="7" t="s">
        <v>2180</v>
      </c>
      <c r="B681" t="s">
        <v>1</v>
      </c>
      <c r="C681">
        <v>26.61</v>
      </c>
      <c r="D681" t="s">
        <v>299</v>
      </c>
      <c r="E681" t="s">
        <v>56</v>
      </c>
      <c r="F681" t="s">
        <v>2181</v>
      </c>
      <c r="G681" t="s">
        <v>493</v>
      </c>
      <c r="H681" t="s">
        <v>5335</v>
      </c>
      <c r="I681" t="s">
        <v>5325</v>
      </c>
      <c r="J681">
        <v>1</v>
      </c>
      <c r="K681">
        <v>1</v>
      </c>
      <c r="L681">
        <v>1</v>
      </c>
      <c r="M681" t="s">
        <v>2181</v>
      </c>
      <c r="N681" t="s">
        <v>4875</v>
      </c>
      <c r="O681">
        <v>20000</v>
      </c>
      <c r="P681" t="s">
        <v>5062</v>
      </c>
      <c r="Q681" t="s">
        <v>5061</v>
      </c>
      <c r="R681">
        <v>20</v>
      </c>
    </row>
    <row r="682" spans="1:18" hidden="1" x14ac:dyDescent="0.3">
      <c r="A682" s="7" t="s">
        <v>2182</v>
      </c>
      <c r="B682" t="s">
        <v>1</v>
      </c>
      <c r="C682">
        <v>26.74</v>
      </c>
      <c r="D682" t="s">
        <v>65</v>
      </c>
      <c r="E682" t="s">
        <v>312</v>
      </c>
      <c r="F682" t="s">
        <v>2183</v>
      </c>
      <c r="G682" t="s">
        <v>1466</v>
      </c>
      <c r="H682" t="s">
        <v>5335</v>
      </c>
      <c r="I682" t="s">
        <v>5335</v>
      </c>
      <c r="J682">
        <v>3</v>
      </c>
      <c r="K682">
        <v>1</v>
      </c>
      <c r="L682">
        <v>1</v>
      </c>
      <c r="M682" t="s">
        <v>2183</v>
      </c>
      <c r="N682" t="s">
        <v>4877</v>
      </c>
      <c r="O682">
        <v>16500</v>
      </c>
      <c r="P682" t="s">
        <v>5062</v>
      </c>
      <c r="Q682" t="s">
        <v>5061</v>
      </c>
      <c r="R682">
        <v>10</v>
      </c>
    </row>
    <row r="683" spans="1:18" hidden="1" x14ac:dyDescent="0.3">
      <c r="A683" s="7" t="s">
        <v>2184</v>
      </c>
      <c r="B683" t="s">
        <v>1</v>
      </c>
      <c r="C683">
        <v>19.64</v>
      </c>
      <c r="D683" t="s">
        <v>1449</v>
      </c>
      <c r="E683" t="s">
        <v>714</v>
      </c>
      <c r="F683" t="s">
        <v>2097</v>
      </c>
      <c r="G683" t="s">
        <v>999</v>
      </c>
      <c r="H683" t="s">
        <v>5339</v>
      </c>
      <c r="I683" t="s">
        <v>5349</v>
      </c>
      <c r="J683">
        <v>1</v>
      </c>
      <c r="K683">
        <v>1</v>
      </c>
      <c r="L683">
        <v>1</v>
      </c>
      <c r="M683" t="s">
        <v>2097</v>
      </c>
      <c r="N683" t="s">
        <v>4880</v>
      </c>
      <c r="O683">
        <v>26000</v>
      </c>
      <c r="P683" t="s">
        <v>5062</v>
      </c>
      <c r="Q683" t="s">
        <v>5061</v>
      </c>
      <c r="R683">
        <v>30</v>
      </c>
    </row>
    <row r="684" spans="1:18" hidden="1" x14ac:dyDescent="0.3">
      <c r="A684" s="7" t="s">
        <v>2185</v>
      </c>
      <c r="B684" t="s">
        <v>1</v>
      </c>
      <c r="C684">
        <v>40.98</v>
      </c>
      <c r="D684" t="s">
        <v>2146</v>
      </c>
      <c r="E684" t="s">
        <v>61</v>
      </c>
      <c r="F684" t="s">
        <v>2186</v>
      </c>
      <c r="G684" t="s">
        <v>562</v>
      </c>
      <c r="H684" t="s">
        <v>5324</v>
      </c>
      <c r="I684" t="s">
        <v>5342</v>
      </c>
      <c r="J684">
        <v>2</v>
      </c>
      <c r="K684">
        <v>2</v>
      </c>
      <c r="L684">
        <v>1</v>
      </c>
      <c r="M684" t="s">
        <v>2186</v>
      </c>
      <c r="N684" t="s">
        <v>4877</v>
      </c>
      <c r="O684">
        <v>21000</v>
      </c>
      <c r="P684" t="s">
        <v>5062</v>
      </c>
      <c r="Q684" t="s">
        <v>5059</v>
      </c>
      <c r="R684">
        <v>20</v>
      </c>
    </row>
    <row r="685" spans="1:18" hidden="1" x14ac:dyDescent="0.3">
      <c r="A685" s="7" t="s">
        <v>4091</v>
      </c>
      <c r="B685" t="s">
        <v>1</v>
      </c>
      <c r="C685">
        <v>51.43</v>
      </c>
      <c r="D685" t="s">
        <v>145</v>
      </c>
      <c r="E685" t="s">
        <v>53</v>
      </c>
      <c r="F685" t="s">
        <v>4092</v>
      </c>
      <c r="G685" t="s">
        <v>26</v>
      </c>
      <c r="H685" t="s">
        <v>5324</v>
      </c>
      <c r="I685" t="s">
        <v>5330</v>
      </c>
      <c r="J685">
        <v>3</v>
      </c>
      <c r="K685">
        <v>2</v>
      </c>
      <c r="L685">
        <v>2</v>
      </c>
      <c r="M685" t="s">
        <v>4092</v>
      </c>
      <c r="N685" t="s">
        <v>5125</v>
      </c>
      <c r="O685">
        <v>32000</v>
      </c>
      <c r="P685" t="s">
        <v>5126</v>
      </c>
      <c r="Q685" t="s">
        <v>5059</v>
      </c>
      <c r="R685">
        <v>20</v>
      </c>
    </row>
    <row r="686" spans="1:18" hidden="1" x14ac:dyDescent="0.3">
      <c r="A686" s="7" t="s">
        <v>3675</v>
      </c>
      <c r="B686" t="s">
        <v>1</v>
      </c>
      <c r="C686">
        <v>40.630000000000003</v>
      </c>
      <c r="D686" t="s">
        <v>95</v>
      </c>
      <c r="E686" t="s">
        <v>61</v>
      </c>
      <c r="F686" t="s">
        <v>3676</v>
      </c>
      <c r="G686" t="s">
        <v>29</v>
      </c>
      <c r="H686" t="s">
        <v>5327</v>
      </c>
      <c r="I686" t="s">
        <v>5325</v>
      </c>
      <c r="J686">
        <v>2</v>
      </c>
      <c r="K686">
        <v>2</v>
      </c>
      <c r="L686">
        <v>1</v>
      </c>
      <c r="M686" t="s">
        <v>3676</v>
      </c>
      <c r="N686" t="s">
        <v>5123</v>
      </c>
      <c r="O686">
        <v>25000</v>
      </c>
      <c r="P686" t="s">
        <v>5124</v>
      </c>
      <c r="Q686" t="s">
        <v>5059</v>
      </c>
      <c r="R686">
        <v>20</v>
      </c>
    </row>
    <row r="687" spans="1:18" hidden="1" x14ac:dyDescent="0.3">
      <c r="A687" s="7" t="s">
        <v>498</v>
      </c>
      <c r="B687" t="s">
        <v>1</v>
      </c>
      <c r="C687">
        <v>38.549999999999997</v>
      </c>
      <c r="D687" t="s">
        <v>295</v>
      </c>
      <c r="E687" t="s">
        <v>53</v>
      </c>
      <c r="F687" t="s">
        <v>43</v>
      </c>
      <c r="G687" t="s">
        <v>177</v>
      </c>
      <c r="H687" t="s">
        <v>5334</v>
      </c>
      <c r="I687" t="s">
        <v>5326</v>
      </c>
      <c r="J687">
        <v>3</v>
      </c>
      <c r="K687">
        <v>2</v>
      </c>
      <c r="L687">
        <v>2</v>
      </c>
      <c r="M687" t="s">
        <v>43</v>
      </c>
      <c r="N687" t="s">
        <v>5063</v>
      </c>
      <c r="O687">
        <v>38000</v>
      </c>
      <c r="P687" t="s">
        <v>5062</v>
      </c>
      <c r="Q687" t="s">
        <v>5059</v>
      </c>
      <c r="R687">
        <v>10</v>
      </c>
    </row>
    <row r="688" spans="1:18" hidden="1" x14ac:dyDescent="0.3">
      <c r="A688" s="7" t="s">
        <v>2190</v>
      </c>
      <c r="B688" t="s">
        <v>1</v>
      </c>
      <c r="C688">
        <v>34.340000000000003</v>
      </c>
      <c r="D688" t="s">
        <v>771</v>
      </c>
      <c r="E688" t="s">
        <v>61</v>
      </c>
      <c r="F688" t="s">
        <v>2191</v>
      </c>
      <c r="G688" t="s">
        <v>245</v>
      </c>
      <c r="H688" t="s">
        <v>5322</v>
      </c>
      <c r="I688" t="s">
        <v>5325</v>
      </c>
      <c r="J688">
        <v>2</v>
      </c>
      <c r="K688">
        <v>2</v>
      </c>
      <c r="L688">
        <v>1</v>
      </c>
      <c r="M688" t="s">
        <v>2191</v>
      </c>
      <c r="N688" t="s">
        <v>4877</v>
      </c>
      <c r="O688">
        <v>23000</v>
      </c>
      <c r="P688" t="s">
        <v>5062</v>
      </c>
      <c r="Q688" t="s">
        <v>5059</v>
      </c>
      <c r="R688">
        <v>20</v>
      </c>
    </row>
    <row r="689" spans="1:18" hidden="1" x14ac:dyDescent="0.3">
      <c r="A689" s="7" t="s">
        <v>2192</v>
      </c>
      <c r="B689" t="s">
        <v>1</v>
      </c>
      <c r="C689">
        <v>11.7</v>
      </c>
      <c r="D689" t="s">
        <v>382</v>
      </c>
      <c r="E689" t="s">
        <v>59</v>
      </c>
      <c r="F689" t="s">
        <v>2046</v>
      </c>
      <c r="G689" t="s">
        <v>680</v>
      </c>
      <c r="H689" t="s">
        <v>5335</v>
      </c>
      <c r="I689" t="s">
        <v>5338</v>
      </c>
      <c r="J689">
        <v>1</v>
      </c>
      <c r="K689" t="s">
        <v>5501</v>
      </c>
      <c r="L689">
        <v>1</v>
      </c>
      <c r="M689" t="s">
        <v>2046</v>
      </c>
      <c r="N689" t="s">
        <v>5123</v>
      </c>
      <c r="O689">
        <v>7000</v>
      </c>
      <c r="P689" t="s">
        <v>5124</v>
      </c>
      <c r="Q689" t="s">
        <v>5060</v>
      </c>
      <c r="R689">
        <v>10</v>
      </c>
    </row>
    <row r="690" spans="1:18" hidden="1" x14ac:dyDescent="0.3">
      <c r="A690" s="7" t="s">
        <v>3688</v>
      </c>
      <c r="B690" t="s">
        <v>1</v>
      </c>
      <c r="C690">
        <v>39.32</v>
      </c>
      <c r="D690" t="s">
        <v>514</v>
      </c>
      <c r="E690" t="s">
        <v>66</v>
      </c>
      <c r="F690" t="s">
        <v>1571</v>
      </c>
      <c r="G690" t="s">
        <v>29</v>
      </c>
      <c r="H690" t="s">
        <v>5330</v>
      </c>
      <c r="I690" t="s">
        <v>5330</v>
      </c>
      <c r="J690">
        <v>4</v>
      </c>
      <c r="K690">
        <v>2</v>
      </c>
      <c r="L690">
        <v>2</v>
      </c>
      <c r="M690" t="s">
        <v>1571</v>
      </c>
      <c r="N690" t="s">
        <v>5123</v>
      </c>
      <c r="O690">
        <v>25000</v>
      </c>
      <c r="P690" t="s">
        <v>5124</v>
      </c>
      <c r="Q690" t="s">
        <v>5059</v>
      </c>
      <c r="R690">
        <v>20</v>
      </c>
    </row>
    <row r="691" spans="1:18" hidden="1" x14ac:dyDescent="0.3">
      <c r="A691" s="7" t="s">
        <v>3715</v>
      </c>
      <c r="B691" t="s">
        <v>1</v>
      </c>
      <c r="C691">
        <v>38</v>
      </c>
      <c r="D691" t="s">
        <v>82</v>
      </c>
      <c r="E691" t="s">
        <v>53</v>
      </c>
      <c r="F691" t="s">
        <v>3716</v>
      </c>
      <c r="G691" t="s">
        <v>29</v>
      </c>
      <c r="H691" t="s">
        <v>5335</v>
      </c>
      <c r="I691" t="s">
        <v>5324</v>
      </c>
      <c r="J691">
        <v>3</v>
      </c>
      <c r="K691">
        <v>2</v>
      </c>
      <c r="L691">
        <v>2</v>
      </c>
      <c r="M691" t="s">
        <v>3716</v>
      </c>
      <c r="N691" t="s">
        <v>5123</v>
      </c>
      <c r="O691">
        <v>25000</v>
      </c>
      <c r="P691" t="s">
        <v>5124</v>
      </c>
      <c r="Q691" t="s">
        <v>5059</v>
      </c>
      <c r="R691">
        <v>20</v>
      </c>
    </row>
    <row r="692" spans="1:18" hidden="1" x14ac:dyDescent="0.3">
      <c r="A692" s="7" t="s">
        <v>584</v>
      </c>
      <c r="B692" t="s">
        <v>1</v>
      </c>
      <c r="C692">
        <v>13.98</v>
      </c>
      <c r="D692" t="s">
        <v>174</v>
      </c>
      <c r="E692" t="s">
        <v>56</v>
      </c>
      <c r="F692" t="s">
        <v>585</v>
      </c>
      <c r="G692" t="s">
        <v>177</v>
      </c>
      <c r="H692" t="s">
        <v>5338</v>
      </c>
      <c r="I692" t="s">
        <v>5324</v>
      </c>
      <c r="J692">
        <v>1</v>
      </c>
      <c r="K692">
        <v>1</v>
      </c>
      <c r="L692">
        <v>1</v>
      </c>
      <c r="M692" t="s">
        <v>585</v>
      </c>
      <c r="N692" t="s">
        <v>5063</v>
      </c>
      <c r="O692">
        <v>38000</v>
      </c>
      <c r="P692" t="s">
        <v>5062</v>
      </c>
      <c r="Q692" t="s">
        <v>5060</v>
      </c>
      <c r="R692">
        <v>20</v>
      </c>
    </row>
    <row r="693" spans="1:18" hidden="1" x14ac:dyDescent="0.3">
      <c r="A693" s="7" t="s">
        <v>618</v>
      </c>
      <c r="B693" t="s">
        <v>1</v>
      </c>
      <c r="C693">
        <v>22</v>
      </c>
      <c r="D693" t="s">
        <v>619</v>
      </c>
      <c r="E693" t="s">
        <v>141</v>
      </c>
      <c r="F693" t="s">
        <v>526</v>
      </c>
      <c r="G693" t="s">
        <v>177</v>
      </c>
      <c r="H693" t="s">
        <v>5334</v>
      </c>
      <c r="I693" t="s">
        <v>5341</v>
      </c>
      <c r="J693">
        <v>2</v>
      </c>
      <c r="K693">
        <v>1</v>
      </c>
      <c r="L693">
        <v>1</v>
      </c>
      <c r="M693" t="s">
        <v>526</v>
      </c>
      <c r="N693" t="s">
        <v>5063</v>
      </c>
      <c r="O693">
        <v>38000</v>
      </c>
      <c r="P693" t="s">
        <v>5062</v>
      </c>
      <c r="Q693" t="s">
        <v>5061</v>
      </c>
      <c r="R693">
        <v>20</v>
      </c>
    </row>
    <row r="694" spans="1:18" hidden="1" x14ac:dyDescent="0.3">
      <c r="A694" s="7" t="s">
        <v>2196</v>
      </c>
      <c r="B694" t="s">
        <v>1</v>
      </c>
      <c r="C694">
        <v>52.86</v>
      </c>
      <c r="D694" t="s">
        <v>1553</v>
      </c>
      <c r="E694" t="s">
        <v>53</v>
      </c>
      <c r="F694" t="s">
        <v>1830</v>
      </c>
      <c r="G694" t="s">
        <v>216</v>
      </c>
      <c r="H694" t="s">
        <v>5345</v>
      </c>
      <c r="I694" t="s">
        <v>5340</v>
      </c>
      <c r="J694">
        <v>3</v>
      </c>
      <c r="K694">
        <v>2</v>
      </c>
      <c r="L694">
        <v>2</v>
      </c>
      <c r="M694" t="s">
        <v>1830</v>
      </c>
      <c r="N694" t="s">
        <v>4877</v>
      </c>
      <c r="O694">
        <v>34800</v>
      </c>
      <c r="P694" t="s">
        <v>5062</v>
      </c>
      <c r="Q694" t="s">
        <v>5059</v>
      </c>
      <c r="R694">
        <v>30</v>
      </c>
    </row>
    <row r="695" spans="1:18" hidden="1" x14ac:dyDescent="0.3">
      <c r="A695" s="7" t="s">
        <v>675</v>
      </c>
      <c r="B695" t="s">
        <v>1</v>
      </c>
      <c r="C695">
        <v>30.17</v>
      </c>
      <c r="D695" t="s">
        <v>398</v>
      </c>
      <c r="E695" t="s">
        <v>51</v>
      </c>
      <c r="F695" t="s">
        <v>530</v>
      </c>
      <c r="G695" t="s">
        <v>177</v>
      </c>
      <c r="H695" t="s">
        <v>5326</v>
      </c>
      <c r="I695" t="s">
        <v>5336</v>
      </c>
      <c r="J695">
        <v>2</v>
      </c>
      <c r="K695">
        <v>2</v>
      </c>
      <c r="L695">
        <v>2</v>
      </c>
      <c r="M695" t="s">
        <v>530</v>
      </c>
      <c r="N695" t="s">
        <v>5063</v>
      </c>
      <c r="O695">
        <v>38000</v>
      </c>
      <c r="P695" t="s">
        <v>5062</v>
      </c>
      <c r="Q695" t="s">
        <v>5059</v>
      </c>
      <c r="R695">
        <v>10</v>
      </c>
    </row>
    <row r="696" spans="1:18" hidden="1" x14ac:dyDescent="0.3">
      <c r="A696" s="7" t="s">
        <v>3754</v>
      </c>
      <c r="B696" t="s">
        <v>1</v>
      </c>
      <c r="C696">
        <v>42.57</v>
      </c>
      <c r="D696" t="s">
        <v>2128</v>
      </c>
      <c r="E696" t="s">
        <v>607</v>
      </c>
      <c r="F696" t="s">
        <v>1888</v>
      </c>
      <c r="G696" t="s">
        <v>29</v>
      </c>
      <c r="H696" t="s">
        <v>5323</v>
      </c>
      <c r="I696" t="s">
        <v>5341</v>
      </c>
      <c r="J696">
        <v>3</v>
      </c>
      <c r="K696">
        <v>2</v>
      </c>
      <c r="L696">
        <v>2</v>
      </c>
      <c r="M696" t="s">
        <v>1888</v>
      </c>
      <c r="N696" t="s">
        <v>5123</v>
      </c>
      <c r="O696">
        <v>25000</v>
      </c>
      <c r="P696" t="s">
        <v>5124</v>
      </c>
      <c r="Q696" t="s">
        <v>5059</v>
      </c>
      <c r="R696">
        <v>20</v>
      </c>
    </row>
    <row r="697" spans="1:18" hidden="1" x14ac:dyDescent="0.3">
      <c r="A697" s="7" t="s">
        <v>4257</v>
      </c>
      <c r="B697" t="s">
        <v>1</v>
      </c>
      <c r="C697">
        <v>30.63</v>
      </c>
      <c r="D697" t="s">
        <v>284</v>
      </c>
      <c r="E697" t="s">
        <v>4258</v>
      </c>
      <c r="F697" t="s">
        <v>3365</v>
      </c>
      <c r="G697" t="s">
        <v>26</v>
      </c>
      <c r="H697" t="s">
        <v>5329</v>
      </c>
      <c r="I697" t="s">
        <v>5322</v>
      </c>
      <c r="J697">
        <v>5</v>
      </c>
      <c r="K697">
        <v>2</v>
      </c>
      <c r="L697">
        <v>3</v>
      </c>
      <c r="M697" t="s">
        <v>3365</v>
      </c>
      <c r="N697" t="s">
        <v>5125</v>
      </c>
      <c r="O697">
        <v>32000</v>
      </c>
      <c r="P697" t="s">
        <v>5126</v>
      </c>
      <c r="Q697" t="s">
        <v>5059</v>
      </c>
      <c r="R697">
        <v>10</v>
      </c>
    </row>
    <row r="698" spans="1:18" hidden="1" x14ac:dyDescent="0.3">
      <c r="A698" s="7" t="s">
        <v>2201</v>
      </c>
      <c r="B698" t="s">
        <v>1</v>
      </c>
      <c r="C698">
        <v>47.95</v>
      </c>
      <c r="D698" t="s">
        <v>159</v>
      </c>
      <c r="E698" t="s">
        <v>53</v>
      </c>
      <c r="F698" t="s">
        <v>2202</v>
      </c>
      <c r="G698" t="s">
        <v>29</v>
      </c>
      <c r="H698" t="s">
        <v>5328</v>
      </c>
      <c r="I698" t="s">
        <v>5325</v>
      </c>
      <c r="J698">
        <v>3</v>
      </c>
      <c r="K698">
        <v>2</v>
      </c>
      <c r="L698">
        <v>2</v>
      </c>
      <c r="M698" t="s">
        <v>2202</v>
      </c>
      <c r="N698" t="s">
        <v>4877</v>
      </c>
      <c r="O698">
        <v>25000</v>
      </c>
      <c r="P698" t="s">
        <v>5062</v>
      </c>
      <c r="Q698" t="s">
        <v>5059</v>
      </c>
      <c r="R698">
        <v>20</v>
      </c>
    </row>
    <row r="699" spans="1:18" hidden="1" x14ac:dyDescent="0.3">
      <c r="A699" s="7" t="s">
        <v>3845</v>
      </c>
      <c r="B699" t="s">
        <v>1</v>
      </c>
      <c r="C699">
        <v>43.23</v>
      </c>
      <c r="D699" t="s">
        <v>248</v>
      </c>
      <c r="E699" t="s">
        <v>53</v>
      </c>
      <c r="F699" t="s">
        <v>2949</v>
      </c>
      <c r="G699" t="s">
        <v>29</v>
      </c>
      <c r="H699" t="s">
        <v>5334</v>
      </c>
      <c r="I699" t="s">
        <v>5323</v>
      </c>
      <c r="J699">
        <v>3</v>
      </c>
      <c r="K699">
        <v>2</v>
      </c>
      <c r="L699">
        <v>2</v>
      </c>
      <c r="M699" t="s">
        <v>2949</v>
      </c>
      <c r="N699" t="s">
        <v>5123</v>
      </c>
      <c r="O699">
        <v>25000</v>
      </c>
      <c r="P699" t="s">
        <v>5124</v>
      </c>
      <c r="Q699" t="s">
        <v>5059</v>
      </c>
      <c r="R699">
        <v>10</v>
      </c>
    </row>
    <row r="700" spans="1:18" hidden="1" x14ac:dyDescent="0.3">
      <c r="A700" s="7" t="s">
        <v>2206</v>
      </c>
      <c r="B700" t="s">
        <v>1</v>
      </c>
      <c r="C700">
        <v>37.29</v>
      </c>
      <c r="D700" t="s">
        <v>2207</v>
      </c>
      <c r="E700" t="s">
        <v>1123</v>
      </c>
      <c r="F700" t="s">
        <v>1862</v>
      </c>
      <c r="G700" t="s">
        <v>89</v>
      </c>
      <c r="H700" t="s">
        <v>5327</v>
      </c>
      <c r="I700" t="s">
        <v>5333</v>
      </c>
      <c r="J700">
        <v>2</v>
      </c>
      <c r="K700">
        <v>1</v>
      </c>
      <c r="L700">
        <v>2</v>
      </c>
      <c r="M700" t="s">
        <v>1862</v>
      </c>
      <c r="N700" t="s">
        <v>4877</v>
      </c>
      <c r="O700">
        <v>28000</v>
      </c>
      <c r="P700" t="s">
        <v>5062</v>
      </c>
      <c r="Q700" t="s">
        <v>5059</v>
      </c>
      <c r="R700">
        <v>30</v>
      </c>
    </row>
    <row r="701" spans="1:18" hidden="1" x14ac:dyDescent="0.3">
      <c r="A701" s="7" t="s">
        <v>717</v>
      </c>
      <c r="B701" t="s">
        <v>1</v>
      </c>
      <c r="C701">
        <v>36.57</v>
      </c>
      <c r="D701" t="s">
        <v>63</v>
      </c>
      <c r="E701" t="s">
        <v>53</v>
      </c>
      <c r="F701" t="s">
        <v>264</v>
      </c>
      <c r="G701" t="s">
        <v>177</v>
      </c>
      <c r="H701" t="s">
        <v>5326</v>
      </c>
      <c r="I701" t="s">
        <v>5326</v>
      </c>
      <c r="J701">
        <v>3</v>
      </c>
      <c r="K701">
        <v>2</v>
      </c>
      <c r="L701">
        <v>2</v>
      </c>
      <c r="M701" t="s">
        <v>264</v>
      </c>
      <c r="N701" t="s">
        <v>5063</v>
      </c>
      <c r="O701">
        <v>38000</v>
      </c>
      <c r="P701" t="s">
        <v>5062</v>
      </c>
      <c r="Q701" t="s">
        <v>5059</v>
      </c>
      <c r="R701">
        <v>10</v>
      </c>
    </row>
    <row r="702" spans="1:18" hidden="1" x14ac:dyDescent="0.3">
      <c r="A702" s="7" t="s">
        <v>726</v>
      </c>
      <c r="B702" t="s">
        <v>1</v>
      </c>
      <c r="C702">
        <v>25.2</v>
      </c>
      <c r="D702" t="s">
        <v>445</v>
      </c>
      <c r="E702" t="s">
        <v>100</v>
      </c>
      <c r="F702" t="s">
        <v>727</v>
      </c>
      <c r="G702" t="s">
        <v>177</v>
      </c>
      <c r="H702" t="s">
        <v>5334</v>
      </c>
      <c r="I702" t="s">
        <v>5335</v>
      </c>
      <c r="J702" t="s">
        <v>5501</v>
      </c>
      <c r="K702">
        <v>1</v>
      </c>
      <c r="L702">
        <v>1</v>
      </c>
      <c r="M702" t="s">
        <v>727</v>
      </c>
      <c r="N702" t="s">
        <v>5063</v>
      </c>
      <c r="O702">
        <v>38000</v>
      </c>
      <c r="P702" t="s">
        <v>5062</v>
      </c>
      <c r="Q702" t="s">
        <v>5061</v>
      </c>
      <c r="R702">
        <v>10</v>
      </c>
    </row>
    <row r="703" spans="1:18" hidden="1" x14ac:dyDescent="0.3">
      <c r="A703" s="7" t="s">
        <v>4039</v>
      </c>
      <c r="B703" t="s">
        <v>1</v>
      </c>
      <c r="C703">
        <v>28.27</v>
      </c>
      <c r="D703" t="s">
        <v>64</v>
      </c>
      <c r="E703" t="s">
        <v>53</v>
      </c>
      <c r="F703" t="s">
        <v>4040</v>
      </c>
      <c r="G703" t="s">
        <v>29</v>
      </c>
      <c r="H703" t="s">
        <v>5346</v>
      </c>
      <c r="I703" t="s">
        <v>5335</v>
      </c>
      <c r="J703">
        <v>3</v>
      </c>
      <c r="K703">
        <v>2</v>
      </c>
      <c r="L703">
        <v>2</v>
      </c>
      <c r="M703" t="s">
        <v>4040</v>
      </c>
      <c r="N703" t="s">
        <v>5123</v>
      </c>
      <c r="O703">
        <v>25000</v>
      </c>
      <c r="P703" t="s">
        <v>5124</v>
      </c>
      <c r="Q703" t="s">
        <v>5061</v>
      </c>
      <c r="R703">
        <v>10</v>
      </c>
    </row>
    <row r="704" spans="1:18" hidden="1" x14ac:dyDescent="0.3">
      <c r="A704" s="7" t="s">
        <v>4421</v>
      </c>
      <c r="B704" t="s">
        <v>1</v>
      </c>
      <c r="C704">
        <v>34.4</v>
      </c>
      <c r="D704" t="s">
        <v>829</v>
      </c>
      <c r="E704" t="s">
        <v>56</v>
      </c>
      <c r="F704" t="s">
        <v>1496</v>
      </c>
      <c r="G704" t="s">
        <v>29</v>
      </c>
      <c r="H704" t="s">
        <v>5332</v>
      </c>
      <c r="I704" t="s">
        <v>5325</v>
      </c>
      <c r="J704">
        <v>1</v>
      </c>
      <c r="K704">
        <v>1</v>
      </c>
      <c r="L704">
        <v>1</v>
      </c>
      <c r="M704" t="s">
        <v>1496</v>
      </c>
      <c r="N704" t="s">
        <v>5123</v>
      </c>
      <c r="O704">
        <v>25000</v>
      </c>
      <c r="P704" t="s">
        <v>5124</v>
      </c>
      <c r="Q704" t="s">
        <v>5059</v>
      </c>
      <c r="R704">
        <v>20</v>
      </c>
    </row>
    <row r="705" spans="1:18" hidden="1" x14ac:dyDescent="0.3">
      <c r="A705" s="7" t="s">
        <v>4763</v>
      </c>
      <c r="B705" t="s">
        <v>1</v>
      </c>
      <c r="C705">
        <v>45.28</v>
      </c>
      <c r="D705" t="s">
        <v>52</v>
      </c>
      <c r="E705" t="s">
        <v>66</v>
      </c>
      <c r="F705" t="s">
        <v>1888</v>
      </c>
      <c r="G705" t="s">
        <v>29</v>
      </c>
      <c r="H705" t="s">
        <v>5324</v>
      </c>
      <c r="I705" t="s">
        <v>5325</v>
      </c>
      <c r="J705">
        <v>4</v>
      </c>
      <c r="K705">
        <v>2</v>
      </c>
      <c r="L705">
        <v>2</v>
      </c>
      <c r="M705" t="s">
        <v>1888</v>
      </c>
      <c r="N705" t="s">
        <v>5123</v>
      </c>
      <c r="O705">
        <v>25000</v>
      </c>
      <c r="P705" t="s">
        <v>5124</v>
      </c>
      <c r="Q705" t="s">
        <v>5059</v>
      </c>
      <c r="R705">
        <v>20</v>
      </c>
    </row>
    <row r="706" spans="1:18" hidden="1" x14ac:dyDescent="0.3">
      <c r="A706" s="7" t="s">
        <v>2212</v>
      </c>
      <c r="B706" t="s">
        <v>1</v>
      </c>
      <c r="C706">
        <v>55.31</v>
      </c>
      <c r="D706" t="s">
        <v>866</v>
      </c>
      <c r="E706" t="s">
        <v>53</v>
      </c>
      <c r="F706" t="s">
        <v>2213</v>
      </c>
      <c r="G706" t="s">
        <v>177</v>
      </c>
      <c r="H706" t="s">
        <v>5326</v>
      </c>
      <c r="I706" t="s">
        <v>5330</v>
      </c>
      <c r="J706">
        <v>3</v>
      </c>
      <c r="K706">
        <v>2</v>
      </c>
      <c r="L706">
        <v>2</v>
      </c>
      <c r="M706" t="s">
        <v>2213</v>
      </c>
      <c r="N706" t="s">
        <v>4882</v>
      </c>
      <c r="O706">
        <v>38000</v>
      </c>
      <c r="P706" t="s">
        <v>5062</v>
      </c>
      <c r="Q706" t="s">
        <v>5059</v>
      </c>
      <c r="R706">
        <v>20</v>
      </c>
    </row>
    <row r="707" spans="1:18" hidden="1" x14ac:dyDescent="0.3">
      <c r="A707" s="7" t="s">
        <v>3198</v>
      </c>
      <c r="B707" t="s">
        <v>1</v>
      </c>
      <c r="C707">
        <v>31.07</v>
      </c>
      <c r="D707" t="s">
        <v>1052</v>
      </c>
      <c r="E707" t="s">
        <v>56</v>
      </c>
      <c r="F707" t="s">
        <v>1554</v>
      </c>
      <c r="G707" t="s">
        <v>2636</v>
      </c>
      <c r="H707" t="s">
        <v>5342</v>
      </c>
      <c r="I707" t="s">
        <v>5340</v>
      </c>
      <c r="J707">
        <v>1</v>
      </c>
      <c r="K707">
        <v>1</v>
      </c>
      <c r="L707">
        <v>1</v>
      </c>
      <c r="M707" t="s">
        <v>1554</v>
      </c>
      <c r="N707" t="s">
        <v>5123</v>
      </c>
      <c r="O707">
        <v>25500</v>
      </c>
      <c r="P707" t="s">
        <v>5124</v>
      </c>
      <c r="Q707" t="s">
        <v>5059</v>
      </c>
      <c r="R707">
        <v>30</v>
      </c>
    </row>
    <row r="708" spans="1:18" hidden="1" x14ac:dyDescent="0.3">
      <c r="A708" s="7" t="s">
        <v>2216</v>
      </c>
      <c r="B708" t="s">
        <v>1</v>
      </c>
      <c r="C708">
        <v>57.5</v>
      </c>
      <c r="D708" t="s">
        <v>871</v>
      </c>
      <c r="E708" t="s">
        <v>53</v>
      </c>
      <c r="F708" t="s">
        <v>1611</v>
      </c>
      <c r="G708" t="s">
        <v>1639</v>
      </c>
      <c r="H708" t="s">
        <v>5323</v>
      </c>
      <c r="I708" t="s">
        <v>5330</v>
      </c>
      <c r="J708">
        <v>3</v>
      </c>
      <c r="K708">
        <v>2</v>
      </c>
      <c r="L708">
        <v>2</v>
      </c>
      <c r="M708" t="s">
        <v>1611</v>
      </c>
      <c r="N708" t="s">
        <v>4880</v>
      </c>
      <c r="O708">
        <v>26500</v>
      </c>
      <c r="P708" t="s">
        <v>5062</v>
      </c>
      <c r="Q708" t="s">
        <v>5059</v>
      </c>
      <c r="R708">
        <v>20</v>
      </c>
    </row>
    <row r="709" spans="1:18" hidden="1" x14ac:dyDescent="0.3">
      <c r="A709" s="7" t="s">
        <v>2217</v>
      </c>
      <c r="B709" t="s">
        <v>1</v>
      </c>
      <c r="C709">
        <v>51.81</v>
      </c>
      <c r="D709" t="s">
        <v>829</v>
      </c>
      <c r="E709" t="s">
        <v>53</v>
      </c>
      <c r="F709" t="s">
        <v>1764</v>
      </c>
      <c r="G709" t="s">
        <v>228</v>
      </c>
      <c r="H709" t="s">
        <v>5332</v>
      </c>
      <c r="I709" t="s">
        <v>5325</v>
      </c>
      <c r="J709">
        <v>3</v>
      </c>
      <c r="K709">
        <v>2</v>
      </c>
      <c r="L709">
        <v>2</v>
      </c>
      <c r="M709" t="s">
        <v>1764</v>
      </c>
      <c r="N709" t="s">
        <v>4880</v>
      </c>
      <c r="O709">
        <v>35000</v>
      </c>
      <c r="P709" t="s">
        <v>5062</v>
      </c>
      <c r="Q709" t="s">
        <v>5059</v>
      </c>
      <c r="R709">
        <v>20</v>
      </c>
    </row>
    <row r="710" spans="1:18" hidden="1" x14ac:dyDescent="0.3">
      <c r="A710" s="7" t="s">
        <v>1506</v>
      </c>
      <c r="B710" t="s">
        <v>1</v>
      </c>
      <c r="C710">
        <v>39.619999999999997</v>
      </c>
      <c r="D710" t="s">
        <v>546</v>
      </c>
      <c r="E710" t="s">
        <v>53</v>
      </c>
      <c r="F710" t="s">
        <v>1507</v>
      </c>
      <c r="G710" t="s">
        <v>999</v>
      </c>
      <c r="H710" t="s">
        <v>5338</v>
      </c>
      <c r="I710" t="s">
        <v>5336</v>
      </c>
      <c r="J710">
        <v>3</v>
      </c>
      <c r="K710">
        <v>2</v>
      </c>
      <c r="L710">
        <v>2</v>
      </c>
      <c r="M710" t="s">
        <v>1507</v>
      </c>
      <c r="N710" t="s">
        <v>5123</v>
      </c>
      <c r="O710">
        <v>26000</v>
      </c>
      <c r="P710" t="s">
        <v>5124</v>
      </c>
      <c r="Q710" t="s">
        <v>5059</v>
      </c>
      <c r="R710">
        <v>10</v>
      </c>
    </row>
    <row r="711" spans="1:18" hidden="1" x14ac:dyDescent="0.3">
      <c r="A711" s="7" t="s">
        <v>1582</v>
      </c>
      <c r="B711" t="s">
        <v>1</v>
      </c>
      <c r="C711">
        <v>26.79</v>
      </c>
      <c r="D711" t="s">
        <v>1583</v>
      </c>
      <c r="E711" t="s">
        <v>141</v>
      </c>
      <c r="F711" t="s">
        <v>1584</v>
      </c>
      <c r="G711" t="s">
        <v>999</v>
      </c>
      <c r="H711" t="s">
        <v>5343</v>
      </c>
      <c r="I711" t="s">
        <v>5340</v>
      </c>
      <c r="J711">
        <v>2</v>
      </c>
      <c r="K711">
        <v>1</v>
      </c>
      <c r="L711">
        <v>1</v>
      </c>
      <c r="M711" t="s">
        <v>1584</v>
      </c>
      <c r="N711" t="s">
        <v>5123</v>
      </c>
      <c r="O711">
        <v>26000</v>
      </c>
      <c r="P711" t="s">
        <v>5124</v>
      </c>
      <c r="Q711" t="s">
        <v>5061</v>
      </c>
      <c r="R711">
        <v>30</v>
      </c>
    </row>
    <row r="712" spans="1:18" hidden="1" x14ac:dyDescent="0.3">
      <c r="A712" s="7" t="s">
        <v>2225</v>
      </c>
      <c r="B712" t="s">
        <v>1</v>
      </c>
      <c r="C712">
        <v>28.19</v>
      </c>
      <c r="D712" t="s">
        <v>226</v>
      </c>
      <c r="E712" t="s">
        <v>53</v>
      </c>
      <c r="F712" t="s">
        <v>2226</v>
      </c>
      <c r="G712" t="s">
        <v>245</v>
      </c>
      <c r="H712" t="s">
        <v>5323</v>
      </c>
      <c r="I712" t="s">
        <v>5323</v>
      </c>
      <c r="J712">
        <v>3</v>
      </c>
      <c r="K712">
        <v>2</v>
      </c>
      <c r="L712">
        <v>2</v>
      </c>
      <c r="M712" t="s">
        <v>2226</v>
      </c>
      <c r="N712" t="s">
        <v>4881</v>
      </c>
      <c r="O712">
        <v>23000</v>
      </c>
      <c r="P712" t="s">
        <v>5062</v>
      </c>
      <c r="Q712" t="s">
        <v>5061</v>
      </c>
      <c r="R712">
        <v>10</v>
      </c>
    </row>
    <row r="713" spans="1:18" hidden="1" x14ac:dyDescent="0.3">
      <c r="A713" s="7" t="s">
        <v>2227</v>
      </c>
      <c r="B713" t="s">
        <v>1</v>
      </c>
      <c r="C713">
        <v>38.369999999999997</v>
      </c>
      <c r="D713" t="s">
        <v>798</v>
      </c>
      <c r="E713" t="s">
        <v>53</v>
      </c>
      <c r="F713" t="s">
        <v>2228</v>
      </c>
      <c r="G713" t="s">
        <v>89</v>
      </c>
      <c r="H713" t="s">
        <v>5334</v>
      </c>
      <c r="I713" t="s">
        <v>5325</v>
      </c>
      <c r="J713">
        <v>3</v>
      </c>
      <c r="K713">
        <v>2</v>
      </c>
      <c r="L713">
        <v>2</v>
      </c>
      <c r="M713" t="s">
        <v>2228</v>
      </c>
      <c r="N713" t="s">
        <v>4882</v>
      </c>
      <c r="O713">
        <v>28000</v>
      </c>
      <c r="P713" t="s">
        <v>5062</v>
      </c>
      <c r="Q713" t="s">
        <v>5059</v>
      </c>
      <c r="R713">
        <v>20</v>
      </c>
    </row>
    <row r="714" spans="1:18" hidden="1" x14ac:dyDescent="0.3">
      <c r="A714" s="7" t="s">
        <v>751</v>
      </c>
      <c r="B714" t="s">
        <v>1</v>
      </c>
      <c r="C714">
        <v>19.84</v>
      </c>
      <c r="D714" t="s">
        <v>752</v>
      </c>
      <c r="E714" t="s">
        <v>56</v>
      </c>
      <c r="F714" t="s">
        <v>753</v>
      </c>
      <c r="G714" t="s">
        <v>177</v>
      </c>
      <c r="H714" t="s">
        <v>5330</v>
      </c>
      <c r="I714" t="s">
        <v>5349</v>
      </c>
      <c r="J714">
        <v>1</v>
      </c>
      <c r="K714">
        <v>1</v>
      </c>
      <c r="L714">
        <v>1</v>
      </c>
      <c r="M714" t="s">
        <v>753</v>
      </c>
      <c r="N714" t="s">
        <v>5063</v>
      </c>
      <c r="O714">
        <v>38000</v>
      </c>
      <c r="P714" t="s">
        <v>5062</v>
      </c>
      <c r="Q714" t="s">
        <v>5061</v>
      </c>
      <c r="R714">
        <v>30</v>
      </c>
    </row>
    <row r="715" spans="1:18" hidden="1" x14ac:dyDescent="0.3">
      <c r="A715" s="7" t="s">
        <v>2229</v>
      </c>
      <c r="B715" t="s">
        <v>1</v>
      </c>
      <c r="C715">
        <v>23.39</v>
      </c>
      <c r="D715" t="s">
        <v>798</v>
      </c>
      <c r="E715" t="s">
        <v>141</v>
      </c>
      <c r="F715" t="s">
        <v>2230</v>
      </c>
      <c r="G715" t="s">
        <v>493</v>
      </c>
      <c r="H715" t="s">
        <v>5334</v>
      </c>
      <c r="I715" t="s">
        <v>5325</v>
      </c>
      <c r="J715">
        <v>2</v>
      </c>
      <c r="K715">
        <v>1</v>
      </c>
      <c r="L715">
        <v>1</v>
      </c>
      <c r="M715" t="s">
        <v>2230</v>
      </c>
      <c r="N715" t="s">
        <v>4878</v>
      </c>
      <c r="O715">
        <v>20000</v>
      </c>
      <c r="P715" t="s">
        <v>5126</v>
      </c>
      <c r="Q715" t="s">
        <v>5061</v>
      </c>
      <c r="R715">
        <v>20</v>
      </c>
    </row>
    <row r="716" spans="1:18" hidden="1" x14ac:dyDescent="0.3">
      <c r="A716" s="7" t="s">
        <v>4985</v>
      </c>
      <c r="B716" t="s">
        <v>1</v>
      </c>
      <c r="C716">
        <v>40.24</v>
      </c>
      <c r="D716" t="s">
        <v>82</v>
      </c>
      <c r="E716" t="s">
        <v>53</v>
      </c>
      <c r="F716" t="s">
        <v>2859</v>
      </c>
      <c r="G716" t="s">
        <v>999</v>
      </c>
      <c r="H716" t="s">
        <v>5335</v>
      </c>
      <c r="I716" t="s">
        <v>5324</v>
      </c>
      <c r="J716">
        <v>3</v>
      </c>
      <c r="K716">
        <v>2</v>
      </c>
      <c r="L716">
        <v>2</v>
      </c>
      <c r="M716" t="s">
        <v>2859</v>
      </c>
      <c r="N716" t="s">
        <v>5123</v>
      </c>
      <c r="O716">
        <v>26000</v>
      </c>
      <c r="P716" t="s">
        <v>5124</v>
      </c>
      <c r="Q716" t="s">
        <v>5059</v>
      </c>
      <c r="R716">
        <v>20</v>
      </c>
    </row>
    <row r="717" spans="1:18" hidden="1" x14ac:dyDescent="0.3">
      <c r="A717" s="7" t="s">
        <v>852</v>
      </c>
      <c r="B717" t="s">
        <v>1</v>
      </c>
      <c r="C717">
        <v>9.81</v>
      </c>
      <c r="D717" t="s">
        <v>853</v>
      </c>
      <c r="E717" t="s">
        <v>178</v>
      </c>
      <c r="F717" t="s">
        <v>854</v>
      </c>
      <c r="G717" t="s">
        <v>177</v>
      </c>
      <c r="H717" t="s">
        <v>5330</v>
      </c>
      <c r="I717" t="s">
        <v>5332</v>
      </c>
      <c r="J717">
        <v>2</v>
      </c>
      <c r="K717">
        <v>1</v>
      </c>
      <c r="L717">
        <v>1</v>
      </c>
      <c r="M717" t="s">
        <v>854</v>
      </c>
      <c r="N717" t="s">
        <v>5063</v>
      </c>
      <c r="O717">
        <v>38000</v>
      </c>
      <c r="P717" t="s">
        <v>5062</v>
      </c>
      <c r="Q717" t="s">
        <v>5060</v>
      </c>
      <c r="R717">
        <v>20</v>
      </c>
    </row>
    <row r="718" spans="1:18" hidden="1" x14ac:dyDescent="0.3">
      <c r="A718" s="7" t="s">
        <v>4418</v>
      </c>
      <c r="B718" t="s">
        <v>1</v>
      </c>
      <c r="C718">
        <v>43.96</v>
      </c>
      <c r="D718" t="s">
        <v>829</v>
      </c>
      <c r="E718" t="s">
        <v>51</v>
      </c>
      <c r="F718" t="s">
        <v>2155</v>
      </c>
      <c r="G718" t="s">
        <v>26</v>
      </c>
      <c r="H718" t="s">
        <v>5332</v>
      </c>
      <c r="I718" t="s">
        <v>5325</v>
      </c>
      <c r="J718">
        <v>2</v>
      </c>
      <c r="K718">
        <v>2</v>
      </c>
      <c r="L718">
        <v>2</v>
      </c>
      <c r="M718" t="s">
        <v>2155</v>
      </c>
      <c r="N718" t="s">
        <v>5125</v>
      </c>
      <c r="O718">
        <v>32000</v>
      </c>
      <c r="P718" t="s">
        <v>5126</v>
      </c>
      <c r="Q718" t="s">
        <v>5059</v>
      </c>
      <c r="R718">
        <v>20</v>
      </c>
    </row>
    <row r="719" spans="1:18" hidden="1" x14ac:dyDescent="0.3">
      <c r="A719" s="7" t="s">
        <v>2239</v>
      </c>
      <c r="B719" t="s">
        <v>1</v>
      </c>
      <c r="C719">
        <v>41.66</v>
      </c>
      <c r="D719" t="s">
        <v>2240</v>
      </c>
      <c r="E719" t="s">
        <v>53</v>
      </c>
      <c r="F719" t="s">
        <v>2241</v>
      </c>
      <c r="G719" t="s">
        <v>488</v>
      </c>
      <c r="H719" t="s">
        <v>5355</v>
      </c>
      <c r="I719" t="s">
        <v>5518</v>
      </c>
      <c r="J719">
        <v>3</v>
      </c>
      <c r="K719">
        <v>2</v>
      </c>
      <c r="L719">
        <v>2</v>
      </c>
      <c r="M719" t="s">
        <v>2241</v>
      </c>
      <c r="N719" t="s">
        <v>5125</v>
      </c>
      <c r="O719">
        <v>29800</v>
      </c>
      <c r="P719" t="s">
        <v>5126</v>
      </c>
      <c r="Q719" t="s">
        <v>5059</v>
      </c>
      <c r="R719">
        <v>40</v>
      </c>
    </row>
    <row r="720" spans="1:18" hidden="1" x14ac:dyDescent="0.3">
      <c r="A720" s="7" t="s">
        <v>4630</v>
      </c>
      <c r="B720" t="s">
        <v>1</v>
      </c>
      <c r="C720">
        <v>50.63</v>
      </c>
      <c r="D720" t="s">
        <v>248</v>
      </c>
      <c r="E720" t="s">
        <v>53</v>
      </c>
      <c r="F720" t="s">
        <v>4631</v>
      </c>
      <c r="G720" t="s">
        <v>26</v>
      </c>
      <c r="H720" t="s">
        <v>5334</v>
      </c>
      <c r="I720" t="s">
        <v>5323</v>
      </c>
      <c r="J720">
        <v>3</v>
      </c>
      <c r="K720">
        <v>2</v>
      </c>
      <c r="L720">
        <v>2</v>
      </c>
      <c r="M720" t="s">
        <v>4631</v>
      </c>
      <c r="N720" t="s">
        <v>5125</v>
      </c>
      <c r="O720">
        <v>32000</v>
      </c>
      <c r="P720" t="s">
        <v>5126</v>
      </c>
      <c r="Q720" t="s">
        <v>5059</v>
      </c>
      <c r="R720">
        <v>10</v>
      </c>
    </row>
    <row r="721" spans="1:18" hidden="1" x14ac:dyDescent="0.3">
      <c r="A721" s="7" t="s">
        <v>2244</v>
      </c>
      <c r="B721" t="s">
        <v>1</v>
      </c>
      <c r="C721">
        <v>79.989999999999995</v>
      </c>
      <c r="D721" t="s">
        <v>744</v>
      </c>
      <c r="E721" t="s">
        <v>66</v>
      </c>
      <c r="F721" t="s">
        <v>2245</v>
      </c>
      <c r="G721" t="s">
        <v>89</v>
      </c>
      <c r="H721" t="s">
        <v>5324</v>
      </c>
      <c r="I721" t="s">
        <v>5341</v>
      </c>
      <c r="J721">
        <v>4</v>
      </c>
      <c r="K721">
        <v>2</v>
      </c>
      <c r="L721">
        <v>2</v>
      </c>
      <c r="M721" t="s">
        <v>2245</v>
      </c>
      <c r="N721" t="s">
        <v>4880</v>
      </c>
      <c r="O721">
        <v>28000</v>
      </c>
      <c r="P721" t="s">
        <v>5062</v>
      </c>
      <c r="Q721" t="s">
        <v>5059</v>
      </c>
      <c r="R721">
        <v>20</v>
      </c>
    </row>
    <row r="722" spans="1:18" hidden="1" x14ac:dyDescent="0.3">
      <c r="A722" s="7" t="s">
        <v>2248</v>
      </c>
      <c r="B722" t="s">
        <v>1</v>
      </c>
      <c r="C722">
        <v>32.24</v>
      </c>
      <c r="D722" t="s">
        <v>226</v>
      </c>
      <c r="E722" t="s">
        <v>66</v>
      </c>
      <c r="F722" t="s">
        <v>2249</v>
      </c>
      <c r="G722" t="s">
        <v>177</v>
      </c>
      <c r="H722" t="s">
        <v>5323</v>
      </c>
      <c r="I722" t="s">
        <v>5323</v>
      </c>
      <c r="J722">
        <v>4</v>
      </c>
      <c r="K722">
        <v>2</v>
      </c>
      <c r="L722">
        <v>2</v>
      </c>
      <c r="M722" t="s">
        <v>2249</v>
      </c>
      <c r="N722" t="s">
        <v>4880</v>
      </c>
      <c r="O722">
        <v>38000</v>
      </c>
      <c r="P722" t="s">
        <v>5062</v>
      </c>
      <c r="Q722" t="s">
        <v>5059</v>
      </c>
      <c r="R722">
        <v>10</v>
      </c>
    </row>
    <row r="723" spans="1:18" hidden="1" x14ac:dyDescent="0.3">
      <c r="A723" s="7" t="s">
        <v>2250</v>
      </c>
      <c r="B723" t="s">
        <v>1</v>
      </c>
      <c r="C723">
        <v>7</v>
      </c>
      <c r="D723" t="s">
        <v>556</v>
      </c>
      <c r="E723" t="s">
        <v>59</v>
      </c>
      <c r="F723" t="s">
        <v>2251</v>
      </c>
      <c r="G723" t="s">
        <v>650</v>
      </c>
      <c r="H723" t="s">
        <v>5334</v>
      </c>
      <c r="I723" t="s">
        <v>5338</v>
      </c>
      <c r="J723">
        <v>1</v>
      </c>
      <c r="K723" t="s">
        <v>5501</v>
      </c>
      <c r="L723">
        <v>1</v>
      </c>
      <c r="M723" t="s">
        <v>2251</v>
      </c>
      <c r="N723" t="s">
        <v>5123</v>
      </c>
      <c r="O723">
        <v>14000</v>
      </c>
      <c r="P723" t="s">
        <v>5124</v>
      </c>
      <c r="Q723" t="s">
        <v>5060</v>
      </c>
      <c r="R723">
        <v>10</v>
      </c>
    </row>
    <row r="724" spans="1:18" hidden="1" x14ac:dyDescent="0.3">
      <c r="A724" s="7" t="s">
        <v>2252</v>
      </c>
      <c r="B724" t="s">
        <v>1</v>
      </c>
      <c r="C724">
        <v>37.39</v>
      </c>
      <c r="D724" t="s">
        <v>284</v>
      </c>
      <c r="E724" t="s">
        <v>379</v>
      </c>
      <c r="F724" t="s">
        <v>2253</v>
      </c>
      <c r="G724" t="s">
        <v>999</v>
      </c>
      <c r="H724" t="s">
        <v>5329</v>
      </c>
      <c r="I724" t="s">
        <v>5322</v>
      </c>
      <c r="J724">
        <v>3</v>
      </c>
      <c r="K724">
        <v>1</v>
      </c>
      <c r="L724">
        <v>2</v>
      </c>
      <c r="M724" t="s">
        <v>2253</v>
      </c>
      <c r="N724" t="s">
        <v>5125</v>
      </c>
      <c r="O724">
        <v>26000</v>
      </c>
      <c r="P724" t="s">
        <v>5126</v>
      </c>
      <c r="Q724" t="s">
        <v>5059</v>
      </c>
      <c r="R724">
        <v>10</v>
      </c>
    </row>
    <row r="725" spans="1:18" hidden="1" x14ac:dyDescent="0.3">
      <c r="A725" s="7" t="s">
        <v>2254</v>
      </c>
      <c r="B725" t="s">
        <v>1</v>
      </c>
      <c r="C725">
        <v>32.880000000000003</v>
      </c>
      <c r="D725" t="s">
        <v>514</v>
      </c>
      <c r="E725" t="s">
        <v>53</v>
      </c>
      <c r="F725" t="s">
        <v>1837</v>
      </c>
      <c r="G725" t="s">
        <v>23</v>
      </c>
      <c r="H725" t="s">
        <v>5330</v>
      </c>
      <c r="I725" t="s">
        <v>5330</v>
      </c>
      <c r="J725">
        <v>3</v>
      </c>
      <c r="K725">
        <v>2</v>
      </c>
      <c r="L725">
        <v>2</v>
      </c>
      <c r="M725" t="s">
        <v>1837</v>
      </c>
      <c r="N725" t="s">
        <v>4880</v>
      </c>
      <c r="O725">
        <v>40000</v>
      </c>
      <c r="P725" t="s">
        <v>5062</v>
      </c>
      <c r="Q725" t="s">
        <v>5059</v>
      </c>
      <c r="R725">
        <v>20</v>
      </c>
    </row>
    <row r="726" spans="1:18" hidden="1" x14ac:dyDescent="0.3">
      <c r="A726" s="7" t="s">
        <v>2256</v>
      </c>
      <c r="B726" t="s">
        <v>1</v>
      </c>
      <c r="C726">
        <v>27.48</v>
      </c>
      <c r="D726" t="s">
        <v>62</v>
      </c>
      <c r="E726" t="s">
        <v>61</v>
      </c>
      <c r="F726" t="s">
        <v>2257</v>
      </c>
      <c r="G726" t="s">
        <v>722</v>
      </c>
      <c r="H726" t="s">
        <v>5327</v>
      </c>
      <c r="I726" t="s">
        <v>5324</v>
      </c>
      <c r="J726">
        <v>2</v>
      </c>
      <c r="K726">
        <v>2</v>
      </c>
      <c r="L726">
        <v>1</v>
      </c>
      <c r="M726" t="s">
        <v>2257</v>
      </c>
      <c r="N726" t="s">
        <v>4880</v>
      </c>
      <c r="O726">
        <v>34000</v>
      </c>
      <c r="P726" t="s">
        <v>5062</v>
      </c>
      <c r="Q726" t="s">
        <v>5061</v>
      </c>
      <c r="R726">
        <v>20</v>
      </c>
    </row>
    <row r="727" spans="1:18" hidden="1" x14ac:dyDescent="0.3">
      <c r="A727" s="7" t="s">
        <v>2258</v>
      </c>
      <c r="B727" t="s">
        <v>1</v>
      </c>
      <c r="C727">
        <v>50.82</v>
      </c>
      <c r="D727" t="s">
        <v>281</v>
      </c>
      <c r="E727" t="s">
        <v>55</v>
      </c>
      <c r="F727" t="s">
        <v>2259</v>
      </c>
      <c r="G727" t="s">
        <v>30</v>
      </c>
      <c r="H727" t="s">
        <v>5329</v>
      </c>
      <c r="I727" t="s">
        <v>5335</v>
      </c>
      <c r="J727">
        <v>5</v>
      </c>
      <c r="K727">
        <v>3</v>
      </c>
      <c r="L727">
        <v>3</v>
      </c>
      <c r="M727" t="s">
        <v>2259</v>
      </c>
      <c r="N727" t="s">
        <v>4880</v>
      </c>
      <c r="O727">
        <v>65000</v>
      </c>
      <c r="P727" t="s">
        <v>5062</v>
      </c>
      <c r="Q727" t="s">
        <v>5059</v>
      </c>
      <c r="R727">
        <v>10</v>
      </c>
    </row>
    <row r="728" spans="1:18" hidden="1" x14ac:dyDescent="0.3">
      <c r="A728" s="7" t="s">
        <v>5001</v>
      </c>
      <c r="B728" t="s">
        <v>1</v>
      </c>
      <c r="C728">
        <v>42.11</v>
      </c>
      <c r="D728" t="s">
        <v>652</v>
      </c>
      <c r="E728" t="s">
        <v>53</v>
      </c>
      <c r="F728" t="s">
        <v>1968</v>
      </c>
      <c r="G728" t="s">
        <v>999</v>
      </c>
      <c r="H728" t="s">
        <v>5328</v>
      </c>
      <c r="I728" t="s">
        <v>5324</v>
      </c>
      <c r="J728">
        <v>3</v>
      </c>
      <c r="K728">
        <v>2</v>
      </c>
      <c r="L728">
        <v>2</v>
      </c>
      <c r="M728" t="s">
        <v>1968</v>
      </c>
      <c r="N728" t="s">
        <v>5123</v>
      </c>
      <c r="O728">
        <v>26000</v>
      </c>
      <c r="P728" t="s">
        <v>5124</v>
      </c>
      <c r="Q728" t="s">
        <v>5059</v>
      </c>
      <c r="R728">
        <v>20</v>
      </c>
    </row>
    <row r="729" spans="1:18" hidden="1" x14ac:dyDescent="0.3">
      <c r="A729" s="7" t="s">
        <v>980</v>
      </c>
      <c r="B729" t="s">
        <v>1</v>
      </c>
      <c r="C729">
        <v>33.450000000000003</v>
      </c>
      <c r="D729" t="s">
        <v>202</v>
      </c>
      <c r="E729" t="s">
        <v>79</v>
      </c>
      <c r="F729" t="s">
        <v>142</v>
      </c>
      <c r="G729" t="s">
        <v>177</v>
      </c>
      <c r="H729" t="s">
        <v>5322</v>
      </c>
      <c r="I729" t="s">
        <v>5336</v>
      </c>
      <c r="J729">
        <v>1</v>
      </c>
      <c r="K729">
        <v>2</v>
      </c>
      <c r="L729">
        <v>1</v>
      </c>
      <c r="M729" t="s">
        <v>142</v>
      </c>
      <c r="N729" t="s">
        <v>5063</v>
      </c>
      <c r="O729">
        <v>38000</v>
      </c>
      <c r="P729" t="s">
        <v>5062</v>
      </c>
      <c r="Q729" t="s">
        <v>5059</v>
      </c>
      <c r="R729">
        <v>10</v>
      </c>
    </row>
    <row r="730" spans="1:18" hidden="1" x14ac:dyDescent="0.3">
      <c r="A730" s="7" t="s">
        <v>1045</v>
      </c>
      <c r="B730" t="s">
        <v>1</v>
      </c>
      <c r="C730">
        <v>29.13</v>
      </c>
      <c r="D730" t="s">
        <v>212</v>
      </c>
      <c r="E730" t="s">
        <v>1046</v>
      </c>
      <c r="F730" t="s">
        <v>319</v>
      </c>
      <c r="G730" t="s">
        <v>177</v>
      </c>
      <c r="H730" t="s">
        <v>5326</v>
      </c>
      <c r="I730" t="s">
        <v>5327</v>
      </c>
      <c r="J730">
        <v>2</v>
      </c>
      <c r="K730">
        <v>3</v>
      </c>
      <c r="L730">
        <v>2</v>
      </c>
      <c r="M730" t="s">
        <v>319</v>
      </c>
      <c r="N730" t="s">
        <v>5063</v>
      </c>
      <c r="O730">
        <v>38000</v>
      </c>
      <c r="P730" t="s">
        <v>5062</v>
      </c>
      <c r="Q730" t="s">
        <v>5061</v>
      </c>
      <c r="R730">
        <v>10</v>
      </c>
    </row>
    <row r="731" spans="1:18" hidden="1" x14ac:dyDescent="0.3">
      <c r="A731" s="7" t="s">
        <v>4869</v>
      </c>
      <c r="B731" t="s">
        <v>1</v>
      </c>
      <c r="C731">
        <v>18.399999999999999</v>
      </c>
      <c r="D731" t="s">
        <v>295</v>
      </c>
      <c r="E731" t="s">
        <v>61</v>
      </c>
      <c r="F731" t="s">
        <v>4870</v>
      </c>
      <c r="G731" t="s">
        <v>331</v>
      </c>
      <c r="H731" t="s">
        <v>5334</v>
      </c>
      <c r="I731" t="s">
        <v>5326</v>
      </c>
      <c r="J731">
        <v>2</v>
      </c>
      <c r="K731">
        <v>2</v>
      </c>
      <c r="L731">
        <v>1</v>
      </c>
      <c r="M731" t="s">
        <v>4870</v>
      </c>
      <c r="N731" t="s">
        <v>4877</v>
      </c>
      <c r="O731">
        <v>15000</v>
      </c>
      <c r="P731" t="s">
        <v>5062</v>
      </c>
      <c r="Q731" t="s">
        <v>5061</v>
      </c>
      <c r="R731">
        <v>10</v>
      </c>
    </row>
    <row r="732" spans="1:18" hidden="1" x14ac:dyDescent="0.3">
      <c r="A732" s="7" t="s">
        <v>4718</v>
      </c>
      <c r="B732" t="s">
        <v>1</v>
      </c>
      <c r="C732">
        <v>34.799999999999997</v>
      </c>
      <c r="D732" t="s">
        <v>226</v>
      </c>
      <c r="E732" t="s">
        <v>4719</v>
      </c>
      <c r="F732" t="s">
        <v>4720</v>
      </c>
      <c r="G732" t="s">
        <v>26</v>
      </c>
      <c r="H732" t="s">
        <v>5323</v>
      </c>
      <c r="I732" t="s">
        <v>5323</v>
      </c>
      <c r="J732">
        <v>3</v>
      </c>
      <c r="K732">
        <v>2</v>
      </c>
      <c r="L732">
        <v>2</v>
      </c>
      <c r="M732" t="s">
        <v>4720</v>
      </c>
      <c r="N732" t="s">
        <v>5125</v>
      </c>
      <c r="O732">
        <v>32000</v>
      </c>
      <c r="P732" t="s">
        <v>5126</v>
      </c>
      <c r="Q732" t="s">
        <v>5059</v>
      </c>
      <c r="R732">
        <v>10</v>
      </c>
    </row>
    <row r="733" spans="1:18" hidden="1" x14ac:dyDescent="0.3">
      <c r="A733" s="7" t="s">
        <v>4785</v>
      </c>
      <c r="B733" t="s">
        <v>1</v>
      </c>
      <c r="C733">
        <v>59.76</v>
      </c>
      <c r="D733" t="s">
        <v>4786</v>
      </c>
      <c r="E733" t="s">
        <v>4787</v>
      </c>
      <c r="F733" t="s">
        <v>4788</v>
      </c>
      <c r="G733" t="s">
        <v>26</v>
      </c>
      <c r="H733" t="s">
        <v>5319</v>
      </c>
      <c r="I733" t="s">
        <v>5331</v>
      </c>
      <c r="J733">
        <v>4</v>
      </c>
      <c r="K733">
        <v>2</v>
      </c>
      <c r="L733">
        <v>3</v>
      </c>
      <c r="M733" t="s">
        <v>4788</v>
      </c>
      <c r="N733" t="s">
        <v>5125</v>
      </c>
      <c r="O733">
        <v>32000</v>
      </c>
      <c r="P733" t="s">
        <v>5126</v>
      </c>
      <c r="Q733" t="s">
        <v>5059</v>
      </c>
      <c r="R733">
        <v>30</v>
      </c>
    </row>
    <row r="734" spans="1:18" hidden="1" x14ac:dyDescent="0.3">
      <c r="A734" s="7" t="s">
        <v>2266</v>
      </c>
      <c r="B734" t="s">
        <v>1</v>
      </c>
      <c r="C734">
        <v>25.91</v>
      </c>
      <c r="D734" t="s">
        <v>2267</v>
      </c>
      <c r="E734" t="s">
        <v>141</v>
      </c>
      <c r="F734" t="s">
        <v>2268</v>
      </c>
      <c r="G734" t="s">
        <v>493</v>
      </c>
      <c r="H734" t="s">
        <v>5343</v>
      </c>
      <c r="I734" t="s">
        <v>5345</v>
      </c>
      <c r="J734">
        <v>2</v>
      </c>
      <c r="K734">
        <v>1</v>
      </c>
      <c r="L734">
        <v>1</v>
      </c>
      <c r="M734" t="s">
        <v>2268</v>
      </c>
      <c r="N734" t="s">
        <v>4878</v>
      </c>
      <c r="O734">
        <v>20000</v>
      </c>
      <c r="P734" t="s">
        <v>5126</v>
      </c>
      <c r="Q734" t="s">
        <v>5061</v>
      </c>
      <c r="R734">
        <v>20</v>
      </c>
    </row>
    <row r="735" spans="1:18" hidden="1" x14ac:dyDescent="0.3">
      <c r="A735" s="7" t="s">
        <v>2269</v>
      </c>
      <c r="B735" t="s">
        <v>1</v>
      </c>
      <c r="C735">
        <v>5.96</v>
      </c>
      <c r="D735" t="s">
        <v>495</v>
      </c>
      <c r="E735" t="s">
        <v>100</v>
      </c>
      <c r="F735" t="s">
        <v>2270</v>
      </c>
      <c r="G735" t="s">
        <v>493</v>
      </c>
      <c r="H735" t="s">
        <v>5346</v>
      </c>
      <c r="I735" t="s">
        <v>5322</v>
      </c>
      <c r="J735" t="s">
        <v>5501</v>
      </c>
      <c r="K735">
        <v>1</v>
      </c>
      <c r="L735">
        <v>1</v>
      </c>
      <c r="M735" t="s">
        <v>2270</v>
      </c>
      <c r="N735" t="s">
        <v>4880</v>
      </c>
      <c r="O735">
        <v>20000</v>
      </c>
      <c r="P735" t="s">
        <v>5062</v>
      </c>
      <c r="Q735" t="s">
        <v>5060</v>
      </c>
      <c r="R735">
        <v>10</v>
      </c>
    </row>
    <row r="736" spans="1:18" hidden="1" x14ac:dyDescent="0.3">
      <c r="A736" s="7" t="s">
        <v>1049</v>
      </c>
      <c r="B736" t="s">
        <v>1</v>
      </c>
      <c r="C736">
        <v>23.35</v>
      </c>
      <c r="D736" t="s">
        <v>63</v>
      </c>
      <c r="E736" t="s">
        <v>347</v>
      </c>
      <c r="F736" t="s">
        <v>694</v>
      </c>
      <c r="G736" t="s">
        <v>177</v>
      </c>
      <c r="H736" t="s">
        <v>5326</v>
      </c>
      <c r="I736" t="s">
        <v>5326</v>
      </c>
      <c r="J736" t="s">
        <v>5501</v>
      </c>
      <c r="K736">
        <v>2</v>
      </c>
      <c r="L736">
        <v>1</v>
      </c>
      <c r="M736" t="s">
        <v>694</v>
      </c>
      <c r="N736" t="s">
        <v>5063</v>
      </c>
      <c r="O736">
        <v>38000</v>
      </c>
      <c r="P736" t="s">
        <v>5062</v>
      </c>
      <c r="Q736" t="s">
        <v>5061</v>
      </c>
      <c r="R736">
        <v>10</v>
      </c>
    </row>
    <row r="737" spans="1:18" hidden="1" x14ac:dyDescent="0.3">
      <c r="A737" s="7" t="s">
        <v>1152</v>
      </c>
      <c r="B737" t="s">
        <v>1</v>
      </c>
      <c r="C737">
        <v>37.82</v>
      </c>
      <c r="D737" t="s">
        <v>295</v>
      </c>
      <c r="E737" t="s">
        <v>53</v>
      </c>
      <c r="F737" t="s">
        <v>1153</v>
      </c>
      <c r="G737" t="s">
        <v>177</v>
      </c>
      <c r="H737" t="s">
        <v>5334</v>
      </c>
      <c r="I737" t="s">
        <v>5326</v>
      </c>
      <c r="J737">
        <v>3</v>
      </c>
      <c r="K737">
        <v>2</v>
      </c>
      <c r="L737">
        <v>2</v>
      </c>
      <c r="M737" t="s">
        <v>1153</v>
      </c>
      <c r="N737" t="s">
        <v>5063</v>
      </c>
      <c r="O737">
        <v>38000</v>
      </c>
      <c r="P737" t="s">
        <v>5062</v>
      </c>
      <c r="Q737" t="s">
        <v>5059</v>
      </c>
      <c r="R737">
        <v>10</v>
      </c>
    </row>
    <row r="738" spans="1:18" hidden="1" x14ac:dyDescent="0.3">
      <c r="A738" s="7" t="s">
        <v>1198</v>
      </c>
      <c r="B738" t="s">
        <v>1</v>
      </c>
      <c r="C738">
        <v>53.35</v>
      </c>
      <c r="D738" t="s">
        <v>560</v>
      </c>
      <c r="E738" t="s">
        <v>66</v>
      </c>
      <c r="F738" t="s">
        <v>1199</v>
      </c>
      <c r="G738" t="s">
        <v>177</v>
      </c>
      <c r="H738" t="s">
        <v>5322</v>
      </c>
      <c r="I738" t="s">
        <v>5327</v>
      </c>
      <c r="J738">
        <v>4</v>
      </c>
      <c r="K738">
        <v>2</v>
      </c>
      <c r="L738">
        <v>2</v>
      </c>
      <c r="M738" t="s">
        <v>1199</v>
      </c>
      <c r="N738" t="s">
        <v>5063</v>
      </c>
      <c r="O738">
        <v>38000</v>
      </c>
      <c r="P738" t="s">
        <v>5062</v>
      </c>
      <c r="Q738" t="s">
        <v>5059</v>
      </c>
      <c r="R738">
        <v>10</v>
      </c>
    </row>
    <row r="739" spans="1:18" hidden="1" x14ac:dyDescent="0.3">
      <c r="A739" s="7" t="s">
        <v>414</v>
      </c>
      <c r="B739" t="s">
        <v>1</v>
      </c>
      <c r="C739">
        <v>95.53</v>
      </c>
      <c r="D739" t="s">
        <v>411</v>
      </c>
      <c r="E739" t="s">
        <v>415</v>
      </c>
      <c r="F739" t="s">
        <v>413</v>
      </c>
      <c r="G739" t="s">
        <v>9</v>
      </c>
      <c r="H739" t="s">
        <v>5335</v>
      </c>
      <c r="I739" t="s">
        <v>5349</v>
      </c>
      <c r="J739">
        <v>1</v>
      </c>
      <c r="K739" t="s">
        <v>5501</v>
      </c>
      <c r="L739">
        <v>3</v>
      </c>
      <c r="M739" t="s">
        <v>413</v>
      </c>
      <c r="N739" t="s">
        <v>5063</v>
      </c>
      <c r="O739">
        <v>150000</v>
      </c>
      <c r="P739" t="s">
        <v>5062</v>
      </c>
      <c r="Q739" t="s">
        <v>5059</v>
      </c>
      <c r="R739">
        <v>30</v>
      </c>
    </row>
    <row r="740" spans="1:18" hidden="1" x14ac:dyDescent="0.3">
      <c r="A740" s="7" t="s">
        <v>2272</v>
      </c>
      <c r="B740" t="s">
        <v>1</v>
      </c>
      <c r="C740">
        <v>43</v>
      </c>
      <c r="D740" t="s">
        <v>2273</v>
      </c>
      <c r="E740" t="s">
        <v>53</v>
      </c>
      <c r="F740" t="s">
        <v>2028</v>
      </c>
      <c r="G740" t="s">
        <v>722</v>
      </c>
      <c r="H740" t="s">
        <v>5342</v>
      </c>
      <c r="I740" t="s">
        <v>5345</v>
      </c>
      <c r="J740">
        <v>3</v>
      </c>
      <c r="K740">
        <v>2</v>
      </c>
      <c r="L740">
        <v>2</v>
      </c>
      <c r="M740" t="s">
        <v>2028</v>
      </c>
      <c r="N740" t="s">
        <v>4877</v>
      </c>
      <c r="O740">
        <v>34000</v>
      </c>
      <c r="P740" t="s">
        <v>5062</v>
      </c>
      <c r="Q740" t="s">
        <v>5059</v>
      </c>
      <c r="R740">
        <v>20</v>
      </c>
    </row>
    <row r="741" spans="1:18" hidden="1" x14ac:dyDescent="0.3">
      <c r="A741" s="7" t="s">
        <v>2006</v>
      </c>
      <c r="B741" t="s">
        <v>1</v>
      </c>
      <c r="C741">
        <v>34.380000000000003</v>
      </c>
      <c r="D741" t="s">
        <v>541</v>
      </c>
      <c r="E741" t="s">
        <v>2007</v>
      </c>
      <c r="F741" t="s">
        <v>2008</v>
      </c>
      <c r="G741" t="s">
        <v>999</v>
      </c>
      <c r="H741" t="s">
        <v>5326</v>
      </c>
      <c r="I741" t="s">
        <v>5348</v>
      </c>
      <c r="J741">
        <v>3</v>
      </c>
      <c r="K741">
        <v>2</v>
      </c>
      <c r="L741">
        <v>2</v>
      </c>
      <c r="M741" t="s">
        <v>2008</v>
      </c>
      <c r="N741" t="s">
        <v>5123</v>
      </c>
      <c r="O741">
        <v>26000</v>
      </c>
      <c r="P741" t="s">
        <v>5124</v>
      </c>
      <c r="Q741" t="s">
        <v>5059</v>
      </c>
      <c r="R741">
        <v>10</v>
      </c>
    </row>
    <row r="742" spans="1:18" hidden="1" x14ac:dyDescent="0.3">
      <c r="A742" s="7" t="s">
        <v>2277</v>
      </c>
      <c r="B742" t="s">
        <v>1</v>
      </c>
      <c r="C742">
        <v>38.61</v>
      </c>
      <c r="D742" t="s">
        <v>647</v>
      </c>
      <c r="E742" t="s">
        <v>51</v>
      </c>
      <c r="F742" t="s">
        <v>2278</v>
      </c>
      <c r="G742" t="s">
        <v>132</v>
      </c>
      <c r="H742" t="s">
        <v>5351</v>
      </c>
      <c r="I742" t="s">
        <v>5331</v>
      </c>
      <c r="J742">
        <v>2</v>
      </c>
      <c r="K742">
        <v>2</v>
      </c>
      <c r="L742">
        <v>2</v>
      </c>
      <c r="M742" t="s">
        <v>2278</v>
      </c>
      <c r="N742" t="s">
        <v>4880</v>
      </c>
      <c r="O742">
        <v>66000</v>
      </c>
      <c r="P742" t="s">
        <v>5062</v>
      </c>
      <c r="Q742" t="s">
        <v>5059</v>
      </c>
      <c r="R742">
        <v>30</v>
      </c>
    </row>
    <row r="743" spans="1:18" hidden="1" x14ac:dyDescent="0.3">
      <c r="A743" s="7" t="s">
        <v>2279</v>
      </c>
      <c r="B743" t="s">
        <v>1</v>
      </c>
      <c r="C743">
        <v>4</v>
      </c>
      <c r="D743" t="s">
        <v>295</v>
      </c>
      <c r="E743" t="s">
        <v>2280</v>
      </c>
      <c r="F743" t="s">
        <v>2281</v>
      </c>
      <c r="G743" t="s">
        <v>1144</v>
      </c>
      <c r="H743" t="s">
        <v>5334</v>
      </c>
      <c r="I743" t="s">
        <v>5326</v>
      </c>
      <c r="J743">
        <v>4</v>
      </c>
      <c r="K743" t="s">
        <v>5501</v>
      </c>
      <c r="L743">
        <v>4</v>
      </c>
      <c r="M743" t="s">
        <v>2281</v>
      </c>
      <c r="N743" t="s">
        <v>5123</v>
      </c>
      <c r="O743">
        <v>9000</v>
      </c>
      <c r="P743" t="s">
        <v>5124</v>
      </c>
      <c r="Q743" t="s">
        <v>5060</v>
      </c>
      <c r="R743">
        <v>10</v>
      </c>
    </row>
    <row r="744" spans="1:18" hidden="1" x14ac:dyDescent="0.3">
      <c r="A744" s="7" t="s">
        <v>1215</v>
      </c>
      <c r="B744" t="s">
        <v>1</v>
      </c>
      <c r="C744">
        <v>47.98</v>
      </c>
      <c r="D744" t="s">
        <v>445</v>
      </c>
      <c r="E744" t="s">
        <v>53</v>
      </c>
      <c r="F744" t="s">
        <v>467</v>
      </c>
      <c r="G744" t="s">
        <v>177</v>
      </c>
      <c r="H744" t="s">
        <v>5334</v>
      </c>
      <c r="I744" t="s">
        <v>5335</v>
      </c>
      <c r="J744">
        <v>3</v>
      </c>
      <c r="K744">
        <v>2</v>
      </c>
      <c r="L744">
        <v>2</v>
      </c>
      <c r="M744" t="s">
        <v>467</v>
      </c>
      <c r="N744" t="s">
        <v>5063</v>
      </c>
      <c r="O744">
        <v>38000</v>
      </c>
      <c r="P744" t="s">
        <v>5062</v>
      </c>
      <c r="Q744" t="s">
        <v>5059</v>
      </c>
      <c r="R744">
        <v>10</v>
      </c>
    </row>
    <row r="745" spans="1:18" hidden="1" x14ac:dyDescent="0.3">
      <c r="A745" s="7" t="s">
        <v>2090</v>
      </c>
      <c r="B745" t="s">
        <v>1</v>
      </c>
      <c r="C745">
        <v>36.01</v>
      </c>
      <c r="D745" t="s">
        <v>232</v>
      </c>
      <c r="E745" t="s">
        <v>61</v>
      </c>
      <c r="F745" t="s">
        <v>2091</v>
      </c>
      <c r="G745" t="s">
        <v>999</v>
      </c>
      <c r="H745" t="s">
        <v>5322</v>
      </c>
      <c r="I745" t="s">
        <v>5332</v>
      </c>
      <c r="J745">
        <v>2</v>
      </c>
      <c r="K745">
        <v>2</v>
      </c>
      <c r="L745">
        <v>1</v>
      </c>
      <c r="M745" t="s">
        <v>2091</v>
      </c>
      <c r="N745" t="s">
        <v>5123</v>
      </c>
      <c r="O745">
        <v>26000</v>
      </c>
      <c r="P745" t="s">
        <v>5124</v>
      </c>
      <c r="Q745" t="s">
        <v>5059</v>
      </c>
      <c r="R745">
        <v>20</v>
      </c>
    </row>
    <row r="746" spans="1:18" hidden="1" x14ac:dyDescent="0.3">
      <c r="A746" s="7" t="s">
        <v>1397</v>
      </c>
      <c r="B746" t="s">
        <v>1</v>
      </c>
      <c r="C746">
        <v>15.56</v>
      </c>
      <c r="D746" t="s">
        <v>64</v>
      </c>
      <c r="E746" t="s">
        <v>56</v>
      </c>
      <c r="F746" t="s">
        <v>1094</v>
      </c>
      <c r="G746" t="s">
        <v>177</v>
      </c>
      <c r="H746" t="s">
        <v>5346</v>
      </c>
      <c r="I746" t="s">
        <v>5335</v>
      </c>
      <c r="J746">
        <v>1</v>
      </c>
      <c r="K746">
        <v>1</v>
      </c>
      <c r="L746">
        <v>1</v>
      </c>
      <c r="M746" t="s">
        <v>1094</v>
      </c>
      <c r="N746" t="s">
        <v>5063</v>
      </c>
      <c r="O746">
        <v>38000</v>
      </c>
      <c r="P746" t="s">
        <v>5062</v>
      </c>
      <c r="Q746" t="s">
        <v>5061</v>
      </c>
      <c r="R746">
        <v>10</v>
      </c>
    </row>
    <row r="747" spans="1:18" hidden="1" x14ac:dyDescent="0.3">
      <c r="A747" s="7" t="s">
        <v>2285</v>
      </c>
      <c r="B747" t="s">
        <v>1</v>
      </c>
      <c r="C747">
        <v>34.54</v>
      </c>
      <c r="D747" t="s">
        <v>137</v>
      </c>
      <c r="E747" t="s">
        <v>53</v>
      </c>
      <c r="F747" t="s">
        <v>2286</v>
      </c>
      <c r="G747" t="s">
        <v>195</v>
      </c>
      <c r="H747" t="s">
        <v>5324</v>
      </c>
      <c r="I747" t="s">
        <v>5332</v>
      </c>
      <c r="J747">
        <v>3</v>
      </c>
      <c r="K747">
        <v>2</v>
      </c>
      <c r="L747">
        <v>2</v>
      </c>
      <c r="M747" t="s">
        <v>5169</v>
      </c>
      <c r="N747" t="s">
        <v>4880</v>
      </c>
      <c r="O747">
        <v>39000</v>
      </c>
      <c r="P747" t="s">
        <v>5062</v>
      </c>
      <c r="Q747" t="s">
        <v>5059</v>
      </c>
      <c r="R747">
        <v>20</v>
      </c>
    </row>
    <row r="748" spans="1:18" hidden="1" x14ac:dyDescent="0.3">
      <c r="A748" s="7" t="s">
        <v>2287</v>
      </c>
      <c r="B748" t="s">
        <v>1</v>
      </c>
      <c r="C748">
        <v>30.66</v>
      </c>
      <c r="D748" t="s">
        <v>82</v>
      </c>
      <c r="E748" t="s">
        <v>51</v>
      </c>
      <c r="F748" t="s">
        <v>2288</v>
      </c>
      <c r="G748" t="s">
        <v>177</v>
      </c>
      <c r="H748" t="s">
        <v>5335</v>
      </c>
      <c r="I748" t="s">
        <v>5324</v>
      </c>
      <c r="J748">
        <v>2</v>
      </c>
      <c r="K748">
        <v>2</v>
      </c>
      <c r="L748">
        <v>2</v>
      </c>
      <c r="M748" t="s">
        <v>2288</v>
      </c>
      <c r="N748" t="s">
        <v>4880</v>
      </c>
      <c r="O748">
        <v>38000</v>
      </c>
      <c r="P748" t="s">
        <v>5062</v>
      </c>
      <c r="Q748" t="s">
        <v>5059</v>
      </c>
      <c r="R748">
        <v>20</v>
      </c>
    </row>
    <row r="749" spans="1:18" hidden="1" x14ac:dyDescent="0.3">
      <c r="A749" s="7" t="s">
        <v>2289</v>
      </c>
      <c r="B749" t="s">
        <v>1</v>
      </c>
      <c r="C749">
        <v>8.39</v>
      </c>
      <c r="D749" t="s">
        <v>546</v>
      </c>
      <c r="E749" t="s">
        <v>59</v>
      </c>
      <c r="F749" t="s">
        <v>2290</v>
      </c>
      <c r="G749" t="s">
        <v>335</v>
      </c>
      <c r="H749" t="s">
        <v>5338</v>
      </c>
      <c r="I749" t="s">
        <v>5336</v>
      </c>
      <c r="J749">
        <v>1</v>
      </c>
      <c r="K749" t="s">
        <v>5501</v>
      </c>
      <c r="L749">
        <v>1</v>
      </c>
      <c r="M749" t="s">
        <v>2290</v>
      </c>
      <c r="N749" t="s">
        <v>5123</v>
      </c>
      <c r="O749">
        <v>13500</v>
      </c>
      <c r="P749" t="s">
        <v>5124</v>
      </c>
      <c r="Q749" t="s">
        <v>5060</v>
      </c>
      <c r="R749">
        <v>10</v>
      </c>
    </row>
    <row r="750" spans="1:18" hidden="1" x14ac:dyDescent="0.3">
      <c r="A750" s="7" t="s">
        <v>5300</v>
      </c>
      <c r="B750" t="s">
        <v>1</v>
      </c>
      <c r="C750">
        <v>36.590000000000003</v>
      </c>
      <c r="D750" t="s">
        <v>60</v>
      </c>
      <c r="E750" t="s">
        <v>66</v>
      </c>
      <c r="F750" t="s">
        <v>5301</v>
      </c>
      <c r="G750" t="s">
        <v>195</v>
      </c>
      <c r="H750" t="s">
        <v>5335</v>
      </c>
      <c r="I750" t="s">
        <v>5326</v>
      </c>
      <c r="J750">
        <v>4</v>
      </c>
      <c r="K750">
        <v>2</v>
      </c>
      <c r="L750">
        <v>2</v>
      </c>
      <c r="M750" t="s">
        <v>5301</v>
      </c>
      <c r="N750" t="s">
        <v>5063</v>
      </c>
      <c r="O750">
        <v>39000</v>
      </c>
      <c r="P750" t="s">
        <v>5062</v>
      </c>
      <c r="Q750" t="s">
        <v>5059</v>
      </c>
      <c r="R750">
        <v>10</v>
      </c>
    </row>
    <row r="751" spans="1:18" hidden="1" x14ac:dyDescent="0.3">
      <c r="A751" s="7" t="s">
        <v>2291</v>
      </c>
      <c r="B751" t="s">
        <v>1</v>
      </c>
      <c r="C751">
        <v>40.020000000000003</v>
      </c>
      <c r="D751" t="s">
        <v>161</v>
      </c>
      <c r="E751" t="s">
        <v>53</v>
      </c>
      <c r="F751" t="s">
        <v>2292</v>
      </c>
      <c r="G751" t="s">
        <v>29</v>
      </c>
      <c r="H751" t="s">
        <v>5326</v>
      </c>
      <c r="I751" t="s">
        <v>5325</v>
      </c>
      <c r="J751">
        <v>3</v>
      </c>
      <c r="K751">
        <v>2</v>
      </c>
      <c r="L751">
        <v>2</v>
      </c>
      <c r="M751" t="s">
        <v>2292</v>
      </c>
      <c r="N751" t="s">
        <v>4877</v>
      </c>
      <c r="O751">
        <v>25000</v>
      </c>
      <c r="P751" t="s">
        <v>5062</v>
      </c>
      <c r="Q751" t="s">
        <v>5059</v>
      </c>
      <c r="R751">
        <v>20</v>
      </c>
    </row>
    <row r="752" spans="1:18" hidden="1" x14ac:dyDescent="0.3">
      <c r="A752" s="7" t="s">
        <v>231</v>
      </c>
      <c r="B752" t="s">
        <v>1</v>
      </c>
      <c r="C752">
        <v>24.15</v>
      </c>
      <c r="D752" t="s">
        <v>232</v>
      </c>
      <c r="E752" t="s">
        <v>79</v>
      </c>
      <c r="F752" t="s">
        <v>233</v>
      </c>
      <c r="G752" t="s">
        <v>234</v>
      </c>
      <c r="H752" t="s">
        <v>5322</v>
      </c>
      <c r="I752" t="s">
        <v>5332</v>
      </c>
      <c r="J752">
        <v>1</v>
      </c>
      <c r="K752">
        <v>2</v>
      </c>
      <c r="L752">
        <v>1</v>
      </c>
      <c r="M752" t="s">
        <v>5153</v>
      </c>
      <c r="N752" t="s">
        <v>5063</v>
      </c>
      <c r="O752">
        <v>39800</v>
      </c>
      <c r="P752" t="s">
        <v>5062</v>
      </c>
      <c r="Q752" t="s">
        <v>5061</v>
      </c>
      <c r="R752">
        <v>20</v>
      </c>
    </row>
    <row r="753" spans="1:18" hidden="1" x14ac:dyDescent="0.3">
      <c r="A753" s="7" t="s">
        <v>2294</v>
      </c>
      <c r="B753" t="s">
        <v>1</v>
      </c>
      <c r="C753">
        <v>20.28</v>
      </c>
      <c r="D753" t="s">
        <v>220</v>
      </c>
      <c r="E753" t="s">
        <v>187</v>
      </c>
      <c r="F753" t="s">
        <v>2295</v>
      </c>
      <c r="G753" t="s">
        <v>18</v>
      </c>
      <c r="H753" t="s">
        <v>5322</v>
      </c>
      <c r="I753" t="s">
        <v>5335</v>
      </c>
      <c r="J753">
        <v>3</v>
      </c>
      <c r="K753">
        <v>2</v>
      </c>
      <c r="L753">
        <v>1</v>
      </c>
      <c r="M753" t="s">
        <v>2295</v>
      </c>
      <c r="N753" t="s">
        <v>4880</v>
      </c>
      <c r="O753">
        <v>22000</v>
      </c>
      <c r="P753" t="s">
        <v>5062</v>
      </c>
      <c r="Q753" t="s">
        <v>5061</v>
      </c>
      <c r="R753">
        <v>10</v>
      </c>
    </row>
    <row r="754" spans="1:18" hidden="1" x14ac:dyDescent="0.3">
      <c r="A754" s="7" t="s">
        <v>2092</v>
      </c>
      <c r="B754" t="s">
        <v>1</v>
      </c>
      <c r="C754">
        <v>41.39</v>
      </c>
      <c r="D754" t="s">
        <v>853</v>
      </c>
      <c r="E754" t="s">
        <v>53</v>
      </c>
      <c r="F754" t="s">
        <v>2093</v>
      </c>
      <c r="G754" t="s">
        <v>999</v>
      </c>
      <c r="H754" t="s">
        <v>5330</v>
      </c>
      <c r="I754" t="s">
        <v>5332</v>
      </c>
      <c r="J754">
        <v>3</v>
      </c>
      <c r="K754">
        <v>2</v>
      </c>
      <c r="L754">
        <v>2</v>
      </c>
      <c r="M754" t="s">
        <v>2093</v>
      </c>
      <c r="N754" t="s">
        <v>5123</v>
      </c>
      <c r="O754">
        <v>26000</v>
      </c>
      <c r="P754" t="s">
        <v>5124</v>
      </c>
      <c r="Q754" t="s">
        <v>5059</v>
      </c>
      <c r="R754">
        <v>20</v>
      </c>
    </row>
    <row r="755" spans="1:18" hidden="1" x14ac:dyDescent="0.3">
      <c r="A755" s="7" t="s">
        <v>2299</v>
      </c>
      <c r="B755" t="s">
        <v>1</v>
      </c>
      <c r="C755">
        <v>49.08</v>
      </c>
      <c r="D755" t="s">
        <v>798</v>
      </c>
      <c r="E755" t="s">
        <v>53</v>
      </c>
      <c r="F755" t="s">
        <v>1788</v>
      </c>
      <c r="G755" t="s">
        <v>23</v>
      </c>
      <c r="H755" t="s">
        <v>5334</v>
      </c>
      <c r="I755" t="s">
        <v>5325</v>
      </c>
      <c r="J755">
        <v>3</v>
      </c>
      <c r="K755">
        <v>2</v>
      </c>
      <c r="L755">
        <v>2</v>
      </c>
      <c r="M755" t="s">
        <v>1788</v>
      </c>
      <c r="N755" t="s">
        <v>4880</v>
      </c>
      <c r="O755">
        <v>40000</v>
      </c>
      <c r="P755" t="s">
        <v>5062</v>
      </c>
      <c r="Q755" t="s">
        <v>5059</v>
      </c>
      <c r="R755">
        <v>20</v>
      </c>
    </row>
    <row r="756" spans="1:18" hidden="1" x14ac:dyDescent="0.3">
      <c r="A756" s="7" t="s">
        <v>2242</v>
      </c>
      <c r="B756" t="s">
        <v>1</v>
      </c>
      <c r="C756">
        <v>81.77</v>
      </c>
      <c r="D756" t="s">
        <v>1163</v>
      </c>
      <c r="E756" t="s">
        <v>1528</v>
      </c>
      <c r="F756" t="s">
        <v>2243</v>
      </c>
      <c r="G756" t="s">
        <v>434</v>
      </c>
      <c r="H756" t="s">
        <v>5509</v>
      </c>
      <c r="I756" t="s">
        <v>5334</v>
      </c>
      <c r="J756">
        <v>4</v>
      </c>
      <c r="K756">
        <v>2</v>
      </c>
      <c r="L756">
        <v>5</v>
      </c>
      <c r="M756" t="s">
        <v>2243</v>
      </c>
      <c r="N756" t="s">
        <v>5125</v>
      </c>
      <c r="O756">
        <v>33000</v>
      </c>
      <c r="P756" t="s">
        <v>5126</v>
      </c>
      <c r="Q756" t="s">
        <v>5059</v>
      </c>
      <c r="R756">
        <v>10</v>
      </c>
    </row>
    <row r="757" spans="1:18" hidden="1" x14ac:dyDescent="0.3">
      <c r="A757" s="7" t="s">
        <v>2303</v>
      </c>
      <c r="B757" t="s">
        <v>1</v>
      </c>
      <c r="C757">
        <v>12.81</v>
      </c>
      <c r="D757" t="s">
        <v>129</v>
      </c>
      <c r="E757" t="s">
        <v>56</v>
      </c>
      <c r="F757" t="s">
        <v>2304</v>
      </c>
      <c r="G757" t="s">
        <v>128</v>
      </c>
      <c r="H757" t="s">
        <v>5336</v>
      </c>
      <c r="I757" t="s">
        <v>5324</v>
      </c>
      <c r="J757">
        <v>1</v>
      </c>
      <c r="K757">
        <v>1</v>
      </c>
      <c r="L757">
        <v>1</v>
      </c>
      <c r="M757" t="s">
        <v>2304</v>
      </c>
      <c r="N757" t="s">
        <v>4881</v>
      </c>
      <c r="O757">
        <v>16000</v>
      </c>
      <c r="P757" t="s">
        <v>5062</v>
      </c>
      <c r="Q757" t="s">
        <v>5060</v>
      </c>
      <c r="R757">
        <v>20</v>
      </c>
    </row>
    <row r="758" spans="1:18" hidden="1" x14ac:dyDescent="0.3">
      <c r="A758" s="7" t="s">
        <v>2306</v>
      </c>
      <c r="B758" t="s">
        <v>1</v>
      </c>
      <c r="C758">
        <v>30.77</v>
      </c>
      <c r="D758" t="s">
        <v>682</v>
      </c>
      <c r="E758" t="s">
        <v>56</v>
      </c>
      <c r="F758" t="s">
        <v>2307</v>
      </c>
      <c r="G758" t="s">
        <v>493</v>
      </c>
      <c r="H758" t="s">
        <v>5336</v>
      </c>
      <c r="I758" t="s">
        <v>5325</v>
      </c>
      <c r="J758">
        <v>1</v>
      </c>
      <c r="K758">
        <v>1</v>
      </c>
      <c r="L758">
        <v>1</v>
      </c>
      <c r="M758" t="s">
        <v>2307</v>
      </c>
      <c r="N758" t="s">
        <v>4878</v>
      </c>
      <c r="O758">
        <v>20000</v>
      </c>
      <c r="P758" t="s">
        <v>5126</v>
      </c>
      <c r="Q758" t="s">
        <v>5059</v>
      </c>
      <c r="R758">
        <v>20</v>
      </c>
    </row>
    <row r="759" spans="1:18" hidden="1" x14ac:dyDescent="0.3">
      <c r="A759" s="7" t="s">
        <v>2308</v>
      </c>
      <c r="B759" t="s">
        <v>1</v>
      </c>
      <c r="C759">
        <v>55.56</v>
      </c>
      <c r="D759" t="s">
        <v>2309</v>
      </c>
      <c r="E759" t="s">
        <v>66</v>
      </c>
      <c r="F759" t="s">
        <v>2307</v>
      </c>
      <c r="G759" t="s">
        <v>18</v>
      </c>
      <c r="H759" t="s">
        <v>5339</v>
      </c>
      <c r="I759" t="s">
        <v>5355</v>
      </c>
      <c r="J759">
        <v>4</v>
      </c>
      <c r="K759">
        <v>2</v>
      </c>
      <c r="L759">
        <v>2</v>
      </c>
      <c r="M759" t="s">
        <v>2307</v>
      </c>
      <c r="N759" t="s">
        <v>4878</v>
      </c>
      <c r="O759">
        <v>22000</v>
      </c>
      <c r="P759" t="s">
        <v>5126</v>
      </c>
      <c r="Q759" t="s">
        <v>5059</v>
      </c>
      <c r="R759">
        <v>30</v>
      </c>
    </row>
    <row r="760" spans="1:18" hidden="1" x14ac:dyDescent="0.3">
      <c r="A760" s="7" t="s">
        <v>419</v>
      </c>
      <c r="B760" t="s">
        <v>1</v>
      </c>
      <c r="C760">
        <v>38.86</v>
      </c>
      <c r="D760" t="s">
        <v>420</v>
      </c>
      <c r="E760" t="s">
        <v>61</v>
      </c>
      <c r="F760" t="s">
        <v>421</v>
      </c>
      <c r="G760" t="s">
        <v>234</v>
      </c>
      <c r="H760" t="s">
        <v>5326</v>
      </c>
      <c r="I760" t="s">
        <v>5342</v>
      </c>
      <c r="J760">
        <v>2</v>
      </c>
      <c r="K760">
        <v>2</v>
      </c>
      <c r="L760">
        <v>1</v>
      </c>
      <c r="M760" t="s">
        <v>421</v>
      </c>
      <c r="N760" t="s">
        <v>5063</v>
      </c>
      <c r="O760">
        <v>39800</v>
      </c>
      <c r="P760" t="s">
        <v>5062</v>
      </c>
      <c r="Q760" t="s">
        <v>5059</v>
      </c>
      <c r="R760">
        <v>20</v>
      </c>
    </row>
    <row r="761" spans="1:18" hidden="1" x14ac:dyDescent="0.3">
      <c r="A761" s="7" t="s">
        <v>2311</v>
      </c>
      <c r="B761" t="s">
        <v>1</v>
      </c>
      <c r="C761">
        <v>2.7</v>
      </c>
      <c r="D761" t="s">
        <v>129</v>
      </c>
      <c r="E761" t="s">
        <v>547</v>
      </c>
      <c r="F761" t="s">
        <v>2312</v>
      </c>
      <c r="G761" t="s">
        <v>38</v>
      </c>
      <c r="H761" t="s">
        <v>5336</v>
      </c>
      <c r="I761" t="s">
        <v>5324</v>
      </c>
      <c r="J761">
        <v>1</v>
      </c>
      <c r="K761" t="s">
        <v>5501</v>
      </c>
      <c r="L761" t="s">
        <v>5501</v>
      </c>
      <c r="M761" t="s">
        <v>2312</v>
      </c>
      <c r="N761" t="s">
        <v>5123</v>
      </c>
      <c r="O761">
        <v>3500</v>
      </c>
      <c r="P761" t="s">
        <v>5124</v>
      </c>
      <c r="Q761" t="s">
        <v>5060</v>
      </c>
      <c r="R761">
        <v>20</v>
      </c>
    </row>
    <row r="762" spans="1:18" hidden="1" x14ac:dyDescent="0.3">
      <c r="A762" s="7" t="s">
        <v>2313</v>
      </c>
      <c r="B762" t="s">
        <v>1</v>
      </c>
      <c r="C762">
        <v>5.8</v>
      </c>
      <c r="D762" t="s">
        <v>129</v>
      </c>
      <c r="E762" t="s">
        <v>59</v>
      </c>
      <c r="F762" t="s">
        <v>2312</v>
      </c>
      <c r="G762" t="s">
        <v>341</v>
      </c>
      <c r="H762" t="s">
        <v>5336</v>
      </c>
      <c r="I762" t="s">
        <v>5324</v>
      </c>
      <c r="J762">
        <v>1</v>
      </c>
      <c r="K762" t="s">
        <v>5501</v>
      </c>
      <c r="L762">
        <v>1</v>
      </c>
      <c r="M762" t="s">
        <v>2312</v>
      </c>
      <c r="N762" t="s">
        <v>5123</v>
      </c>
      <c r="O762">
        <v>6000</v>
      </c>
      <c r="P762" t="s">
        <v>5124</v>
      </c>
      <c r="Q762" t="s">
        <v>5060</v>
      </c>
      <c r="R762">
        <v>20</v>
      </c>
    </row>
    <row r="763" spans="1:18" hidden="1" x14ac:dyDescent="0.3">
      <c r="A763" s="7" t="s">
        <v>2314</v>
      </c>
      <c r="B763" t="s">
        <v>1</v>
      </c>
      <c r="C763">
        <v>3.9</v>
      </c>
      <c r="D763" t="s">
        <v>129</v>
      </c>
      <c r="E763" t="s">
        <v>547</v>
      </c>
      <c r="F763" t="s">
        <v>2312</v>
      </c>
      <c r="G763" t="s">
        <v>469</v>
      </c>
      <c r="H763" t="s">
        <v>5336</v>
      </c>
      <c r="I763" t="s">
        <v>5324</v>
      </c>
      <c r="J763">
        <v>1</v>
      </c>
      <c r="K763" t="s">
        <v>5501</v>
      </c>
      <c r="L763" t="s">
        <v>5501</v>
      </c>
      <c r="M763" t="s">
        <v>2312</v>
      </c>
      <c r="N763" t="s">
        <v>5123</v>
      </c>
      <c r="O763">
        <v>4500</v>
      </c>
      <c r="P763" t="s">
        <v>5124</v>
      </c>
      <c r="Q763" t="s">
        <v>5060</v>
      </c>
      <c r="R763">
        <v>20</v>
      </c>
    </row>
    <row r="764" spans="1:18" hidden="1" x14ac:dyDescent="0.3">
      <c r="A764" s="7" t="s">
        <v>2315</v>
      </c>
      <c r="B764" t="s">
        <v>1</v>
      </c>
      <c r="C764">
        <v>35.07</v>
      </c>
      <c r="D764" t="s">
        <v>752</v>
      </c>
      <c r="E764" t="s">
        <v>53</v>
      </c>
      <c r="F764" t="s">
        <v>2316</v>
      </c>
      <c r="G764" t="s">
        <v>134</v>
      </c>
      <c r="H764" t="s">
        <v>5330</v>
      </c>
      <c r="I764" t="s">
        <v>5349</v>
      </c>
      <c r="J764">
        <v>3</v>
      </c>
      <c r="K764">
        <v>2</v>
      </c>
      <c r="L764">
        <v>2</v>
      </c>
      <c r="M764" t="s">
        <v>5170</v>
      </c>
      <c r="N764" t="s">
        <v>4880</v>
      </c>
      <c r="O764">
        <v>43000</v>
      </c>
      <c r="P764" t="s">
        <v>5062</v>
      </c>
      <c r="Q764" t="s">
        <v>5059</v>
      </c>
      <c r="R764">
        <v>30</v>
      </c>
    </row>
    <row r="765" spans="1:18" hidden="1" x14ac:dyDescent="0.3">
      <c r="A765" s="7" t="s">
        <v>2317</v>
      </c>
      <c r="B765" t="s">
        <v>1</v>
      </c>
      <c r="C765">
        <v>27.25</v>
      </c>
      <c r="D765" t="s">
        <v>435</v>
      </c>
      <c r="E765" t="s">
        <v>61</v>
      </c>
      <c r="F765" t="s">
        <v>2318</v>
      </c>
      <c r="G765" t="s">
        <v>488</v>
      </c>
      <c r="H765" t="s">
        <v>5348</v>
      </c>
      <c r="I765" t="s">
        <v>5342</v>
      </c>
      <c r="J765">
        <v>2</v>
      </c>
      <c r="K765">
        <v>2</v>
      </c>
      <c r="L765">
        <v>1</v>
      </c>
      <c r="M765" t="s">
        <v>2318</v>
      </c>
      <c r="N765" t="s">
        <v>4880</v>
      </c>
      <c r="O765">
        <v>29800</v>
      </c>
      <c r="P765" t="s">
        <v>5062</v>
      </c>
      <c r="Q765" t="s">
        <v>5061</v>
      </c>
      <c r="R765">
        <v>20</v>
      </c>
    </row>
    <row r="766" spans="1:18" hidden="1" x14ac:dyDescent="0.3">
      <c r="A766" s="7" t="s">
        <v>2319</v>
      </c>
      <c r="B766" t="s">
        <v>1</v>
      </c>
      <c r="C766">
        <v>36.729999999999997</v>
      </c>
      <c r="D766" t="s">
        <v>81</v>
      </c>
      <c r="E766" t="s">
        <v>61</v>
      </c>
      <c r="F766" t="s">
        <v>2320</v>
      </c>
      <c r="G766" t="s">
        <v>134</v>
      </c>
      <c r="H766" t="s">
        <v>5335</v>
      </c>
      <c r="I766" t="s">
        <v>5332</v>
      </c>
      <c r="J766">
        <v>2</v>
      </c>
      <c r="K766">
        <v>2</v>
      </c>
      <c r="L766">
        <v>1</v>
      </c>
      <c r="M766" t="s">
        <v>2320</v>
      </c>
      <c r="N766" t="s">
        <v>4880</v>
      </c>
      <c r="O766">
        <v>43000</v>
      </c>
      <c r="P766" t="s">
        <v>5062</v>
      </c>
      <c r="Q766" t="s">
        <v>5059</v>
      </c>
      <c r="R766">
        <v>20</v>
      </c>
    </row>
    <row r="767" spans="1:18" hidden="1" x14ac:dyDescent="0.3">
      <c r="A767" s="7" t="s">
        <v>2321</v>
      </c>
      <c r="B767" t="s">
        <v>1</v>
      </c>
      <c r="C767">
        <v>19.47</v>
      </c>
      <c r="D767" t="s">
        <v>88</v>
      </c>
      <c r="E767" t="s">
        <v>141</v>
      </c>
      <c r="F767" t="s">
        <v>2322</v>
      </c>
      <c r="G767" t="s">
        <v>331</v>
      </c>
      <c r="H767" t="s">
        <v>5322</v>
      </c>
      <c r="I767" t="s">
        <v>5326</v>
      </c>
      <c r="J767">
        <v>2</v>
      </c>
      <c r="K767">
        <v>1</v>
      </c>
      <c r="L767">
        <v>1</v>
      </c>
      <c r="M767" t="s">
        <v>2322</v>
      </c>
      <c r="N767" t="s">
        <v>4878</v>
      </c>
      <c r="O767">
        <v>15000</v>
      </c>
      <c r="P767" t="s">
        <v>5126</v>
      </c>
      <c r="Q767" t="s">
        <v>5061</v>
      </c>
      <c r="R767">
        <v>10</v>
      </c>
    </row>
    <row r="768" spans="1:18" hidden="1" x14ac:dyDescent="0.3">
      <c r="A768" s="7" t="s">
        <v>2324</v>
      </c>
      <c r="B768" t="s">
        <v>1</v>
      </c>
      <c r="C768">
        <v>11.87</v>
      </c>
      <c r="D768" t="s">
        <v>1256</v>
      </c>
      <c r="E768" t="s">
        <v>59</v>
      </c>
      <c r="F768" t="s">
        <v>2325</v>
      </c>
      <c r="G768" t="s">
        <v>967</v>
      </c>
      <c r="H768" t="s">
        <v>5335</v>
      </c>
      <c r="I768" t="s">
        <v>5345</v>
      </c>
      <c r="J768">
        <v>1</v>
      </c>
      <c r="K768" t="s">
        <v>5501</v>
      </c>
      <c r="L768">
        <v>1</v>
      </c>
      <c r="M768" t="s">
        <v>5171</v>
      </c>
      <c r="N768" t="s">
        <v>4877</v>
      </c>
      <c r="O768">
        <v>10000</v>
      </c>
      <c r="P768" t="s">
        <v>5062</v>
      </c>
      <c r="Q768" t="s">
        <v>5060</v>
      </c>
      <c r="R768">
        <v>20</v>
      </c>
    </row>
    <row r="769" spans="1:18" hidden="1" x14ac:dyDescent="0.3">
      <c r="A769" s="7" t="s">
        <v>2326</v>
      </c>
      <c r="B769" t="s">
        <v>1</v>
      </c>
      <c r="C769">
        <v>43.95</v>
      </c>
      <c r="D769" t="s">
        <v>1454</v>
      </c>
      <c r="E769" t="s">
        <v>1652</v>
      </c>
      <c r="F769" t="s">
        <v>2327</v>
      </c>
      <c r="G769" t="s">
        <v>89</v>
      </c>
      <c r="H769" t="s">
        <v>5520</v>
      </c>
      <c r="I769" t="s">
        <v>5335</v>
      </c>
      <c r="J769">
        <v>3</v>
      </c>
      <c r="K769">
        <v>3</v>
      </c>
      <c r="L769">
        <v>3</v>
      </c>
      <c r="M769" t="s">
        <v>2327</v>
      </c>
      <c r="N769" t="s">
        <v>5125</v>
      </c>
      <c r="O769">
        <v>28000</v>
      </c>
      <c r="P769" t="s">
        <v>5126</v>
      </c>
      <c r="Q769" t="s">
        <v>5059</v>
      </c>
      <c r="R769">
        <v>10</v>
      </c>
    </row>
    <row r="770" spans="1:18" hidden="1" x14ac:dyDescent="0.3">
      <c r="A770" s="7" t="s">
        <v>2143</v>
      </c>
      <c r="B770" t="s">
        <v>1</v>
      </c>
      <c r="C770">
        <v>26.94</v>
      </c>
      <c r="D770" t="s">
        <v>60</v>
      </c>
      <c r="E770" t="s">
        <v>187</v>
      </c>
      <c r="F770" t="s">
        <v>2144</v>
      </c>
      <c r="G770" t="s">
        <v>999</v>
      </c>
      <c r="H770" t="s">
        <v>5335</v>
      </c>
      <c r="I770" t="s">
        <v>5326</v>
      </c>
      <c r="J770">
        <v>3</v>
      </c>
      <c r="K770">
        <v>2</v>
      </c>
      <c r="L770">
        <v>1</v>
      </c>
      <c r="M770" t="s">
        <v>2144</v>
      </c>
      <c r="N770" t="s">
        <v>5123</v>
      </c>
      <c r="O770">
        <v>26000</v>
      </c>
      <c r="P770" t="s">
        <v>5124</v>
      </c>
      <c r="Q770" t="s">
        <v>5061</v>
      </c>
      <c r="R770">
        <v>10</v>
      </c>
    </row>
    <row r="771" spans="1:18" hidden="1" x14ac:dyDescent="0.3">
      <c r="A771" s="7" t="s">
        <v>2234</v>
      </c>
      <c r="B771" t="s">
        <v>1</v>
      </c>
      <c r="C771">
        <v>48.46</v>
      </c>
      <c r="D771" t="s">
        <v>1064</v>
      </c>
      <c r="E771" t="s">
        <v>379</v>
      </c>
      <c r="F771" t="s">
        <v>2235</v>
      </c>
      <c r="G771" t="s">
        <v>999</v>
      </c>
      <c r="H771" t="s">
        <v>5328</v>
      </c>
      <c r="I771" t="s">
        <v>5332</v>
      </c>
      <c r="J771">
        <v>3</v>
      </c>
      <c r="K771">
        <v>1</v>
      </c>
      <c r="L771">
        <v>2</v>
      </c>
      <c r="M771" t="s">
        <v>5166</v>
      </c>
      <c r="N771" t="s">
        <v>5123</v>
      </c>
      <c r="O771">
        <v>26000</v>
      </c>
      <c r="P771" t="s">
        <v>5124</v>
      </c>
      <c r="Q771" t="s">
        <v>5059</v>
      </c>
      <c r="R771">
        <v>20</v>
      </c>
    </row>
    <row r="772" spans="1:18" hidden="1" x14ac:dyDescent="0.3">
      <c r="A772" s="7" t="s">
        <v>2334</v>
      </c>
      <c r="B772" t="s">
        <v>1</v>
      </c>
      <c r="C772">
        <v>25.25</v>
      </c>
      <c r="D772" t="s">
        <v>2335</v>
      </c>
      <c r="E772" t="s">
        <v>141</v>
      </c>
      <c r="F772" t="s">
        <v>2336</v>
      </c>
      <c r="G772" t="s">
        <v>89</v>
      </c>
      <c r="H772" t="s">
        <v>5339</v>
      </c>
      <c r="I772" t="s">
        <v>5331</v>
      </c>
      <c r="J772">
        <v>2</v>
      </c>
      <c r="K772">
        <v>1</v>
      </c>
      <c r="L772">
        <v>1</v>
      </c>
      <c r="M772" t="s">
        <v>2336</v>
      </c>
      <c r="N772" t="s">
        <v>4880</v>
      </c>
      <c r="O772">
        <v>28000</v>
      </c>
      <c r="P772" t="s">
        <v>5062</v>
      </c>
      <c r="Q772" t="s">
        <v>5061</v>
      </c>
      <c r="R772">
        <v>30</v>
      </c>
    </row>
    <row r="773" spans="1:18" hidden="1" x14ac:dyDescent="0.3">
      <c r="A773" s="7" t="s">
        <v>2296</v>
      </c>
      <c r="B773" t="s">
        <v>1</v>
      </c>
      <c r="C773">
        <v>37.020000000000003</v>
      </c>
      <c r="D773" t="s">
        <v>2297</v>
      </c>
      <c r="E773" t="s">
        <v>53</v>
      </c>
      <c r="F773" t="s">
        <v>2298</v>
      </c>
      <c r="G773" t="s">
        <v>999</v>
      </c>
      <c r="H773" t="s">
        <v>5351</v>
      </c>
      <c r="I773" t="s">
        <v>5351</v>
      </c>
      <c r="J773">
        <v>3</v>
      </c>
      <c r="K773">
        <v>2</v>
      </c>
      <c r="L773">
        <v>2</v>
      </c>
      <c r="M773" t="s">
        <v>2298</v>
      </c>
      <c r="N773" t="s">
        <v>5123</v>
      </c>
      <c r="O773">
        <v>26000</v>
      </c>
      <c r="P773" t="s">
        <v>5124</v>
      </c>
      <c r="Q773" t="s">
        <v>5059</v>
      </c>
      <c r="R773">
        <v>20</v>
      </c>
    </row>
    <row r="774" spans="1:18" hidden="1" x14ac:dyDescent="0.3">
      <c r="A774" s="7" t="s">
        <v>2492</v>
      </c>
      <c r="B774" t="s">
        <v>1</v>
      </c>
      <c r="C774">
        <v>47.2</v>
      </c>
      <c r="D774" t="s">
        <v>344</v>
      </c>
      <c r="E774" t="s">
        <v>1423</v>
      </c>
      <c r="F774" t="s">
        <v>2493</v>
      </c>
      <c r="G774" t="s">
        <v>999</v>
      </c>
      <c r="H774" t="s">
        <v>5337</v>
      </c>
      <c r="I774" t="s">
        <v>5334</v>
      </c>
      <c r="J774">
        <v>4</v>
      </c>
      <c r="K774">
        <v>2</v>
      </c>
      <c r="L774">
        <v>4</v>
      </c>
      <c r="M774" t="s">
        <v>2493</v>
      </c>
      <c r="N774" t="s">
        <v>5123</v>
      </c>
      <c r="O774">
        <v>26000</v>
      </c>
      <c r="P774" t="s">
        <v>5124</v>
      </c>
      <c r="Q774" t="s">
        <v>5059</v>
      </c>
      <c r="R774">
        <v>10</v>
      </c>
    </row>
    <row r="775" spans="1:18" hidden="1" x14ac:dyDescent="0.3">
      <c r="A775" s="7" t="s">
        <v>2340</v>
      </c>
      <c r="B775" t="s">
        <v>1</v>
      </c>
      <c r="C775">
        <v>24.98</v>
      </c>
      <c r="D775" t="s">
        <v>483</v>
      </c>
      <c r="E775" t="s">
        <v>61</v>
      </c>
      <c r="F775" t="s">
        <v>2341</v>
      </c>
      <c r="G775" t="s">
        <v>493</v>
      </c>
      <c r="H775" t="s">
        <v>5338</v>
      </c>
      <c r="I775" t="s">
        <v>5330</v>
      </c>
      <c r="J775">
        <v>2</v>
      </c>
      <c r="K775">
        <v>2</v>
      </c>
      <c r="L775">
        <v>1</v>
      </c>
      <c r="M775" t="s">
        <v>2341</v>
      </c>
      <c r="N775" t="s">
        <v>4877</v>
      </c>
      <c r="O775">
        <v>20000</v>
      </c>
      <c r="P775" t="s">
        <v>5062</v>
      </c>
      <c r="Q775" t="s">
        <v>5061</v>
      </c>
      <c r="R775">
        <v>20</v>
      </c>
    </row>
    <row r="776" spans="1:18" hidden="1" x14ac:dyDescent="0.3">
      <c r="A776" s="7" t="s">
        <v>2342</v>
      </c>
      <c r="B776" t="s">
        <v>1</v>
      </c>
      <c r="C776">
        <v>44.64</v>
      </c>
      <c r="D776" t="s">
        <v>60</v>
      </c>
      <c r="E776" t="s">
        <v>61</v>
      </c>
      <c r="F776" t="s">
        <v>2343</v>
      </c>
      <c r="G776" t="s">
        <v>29</v>
      </c>
      <c r="H776" t="s">
        <v>5335</v>
      </c>
      <c r="I776" t="s">
        <v>5326</v>
      </c>
      <c r="J776">
        <v>2</v>
      </c>
      <c r="K776">
        <v>2</v>
      </c>
      <c r="L776">
        <v>1</v>
      </c>
      <c r="M776" t="s">
        <v>5172</v>
      </c>
      <c r="N776" t="s">
        <v>4877</v>
      </c>
      <c r="O776">
        <v>25000</v>
      </c>
      <c r="P776" t="s">
        <v>5062</v>
      </c>
      <c r="Q776" t="s">
        <v>5059</v>
      </c>
      <c r="R776">
        <v>10</v>
      </c>
    </row>
    <row r="777" spans="1:18" hidden="1" x14ac:dyDescent="0.3">
      <c r="A777" s="7" t="s">
        <v>2345</v>
      </c>
      <c r="B777" t="s">
        <v>1</v>
      </c>
      <c r="C777">
        <v>11</v>
      </c>
      <c r="D777" t="s">
        <v>445</v>
      </c>
      <c r="E777" t="s">
        <v>2346</v>
      </c>
      <c r="F777" t="s">
        <v>2347</v>
      </c>
      <c r="G777" t="s">
        <v>2348</v>
      </c>
      <c r="H777" t="s">
        <v>5334</v>
      </c>
      <c r="I777" t="s">
        <v>5335</v>
      </c>
      <c r="J777">
        <v>1</v>
      </c>
      <c r="K777" t="s">
        <v>5501</v>
      </c>
      <c r="L777">
        <v>1</v>
      </c>
      <c r="M777" t="s">
        <v>2347</v>
      </c>
      <c r="N777" t="s">
        <v>5123</v>
      </c>
      <c r="O777">
        <v>14500</v>
      </c>
      <c r="P777" t="s">
        <v>5124</v>
      </c>
      <c r="Q777" t="s">
        <v>5060</v>
      </c>
      <c r="R777">
        <v>10</v>
      </c>
    </row>
    <row r="778" spans="1:18" hidden="1" x14ac:dyDescent="0.3">
      <c r="A778" s="7" t="s">
        <v>2916</v>
      </c>
      <c r="B778" t="s">
        <v>1</v>
      </c>
      <c r="C778">
        <v>43.79</v>
      </c>
      <c r="D778" t="s">
        <v>2010</v>
      </c>
      <c r="E778" t="s">
        <v>61</v>
      </c>
      <c r="F778" t="s">
        <v>2917</v>
      </c>
      <c r="G778" t="s">
        <v>999</v>
      </c>
      <c r="H778" t="s">
        <v>5322</v>
      </c>
      <c r="I778" t="s">
        <v>5331</v>
      </c>
      <c r="J778">
        <v>2</v>
      </c>
      <c r="K778">
        <v>2</v>
      </c>
      <c r="L778">
        <v>1</v>
      </c>
      <c r="M778" t="s">
        <v>2917</v>
      </c>
      <c r="N778" t="s">
        <v>5123</v>
      </c>
      <c r="O778">
        <v>26000</v>
      </c>
      <c r="P778" t="s">
        <v>5124</v>
      </c>
      <c r="Q778" t="s">
        <v>5059</v>
      </c>
      <c r="R778">
        <v>30</v>
      </c>
    </row>
    <row r="779" spans="1:18" hidden="1" x14ac:dyDescent="0.3">
      <c r="A779" s="7" t="s">
        <v>2351</v>
      </c>
      <c r="B779" t="s">
        <v>1</v>
      </c>
      <c r="C779">
        <v>5</v>
      </c>
      <c r="D779" t="s">
        <v>88</v>
      </c>
      <c r="E779" t="s">
        <v>56</v>
      </c>
      <c r="F779" t="s">
        <v>2352</v>
      </c>
      <c r="G779" t="s">
        <v>1374</v>
      </c>
      <c r="H779" t="s">
        <v>5322</v>
      </c>
      <c r="I779" t="s">
        <v>5326</v>
      </c>
      <c r="J779">
        <v>1</v>
      </c>
      <c r="K779">
        <v>1</v>
      </c>
      <c r="L779">
        <v>1</v>
      </c>
      <c r="M779" t="s">
        <v>2352</v>
      </c>
      <c r="N779" t="s">
        <v>5123</v>
      </c>
      <c r="O779">
        <v>6800</v>
      </c>
      <c r="P779" t="s">
        <v>5124</v>
      </c>
      <c r="Q779" t="s">
        <v>5060</v>
      </c>
      <c r="R779">
        <v>10</v>
      </c>
    </row>
    <row r="780" spans="1:18" hidden="1" x14ac:dyDescent="0.3">
      <c r="A780" s="7" t="s">
        <v>2353</v>
      </c>
      <c r="B780" t="s">
        <v>1</v>
      </c>
      <c r="C780">
        <v>48.85</v>
      </c>
      <c r="D780" t="s">
        <v>2167</v>
      </c>
      <c r="E780" t="s">
        <v>53</v>
      </c>
      <c r="F780" t="s">
        <v>1463</v>
      </c>
      <c r="G780" t="s">
        <v>999</v>
      </c>
      <c r="H780" t="s">
        <v>5323</v>
      </c>
      <c r="I780" t="s">
        <v>5331</v>
      </c>
      <c r="J780">
        <v>3</v>
      </c>
      <c r="K780">
        <v>2</v>
      </c>
      <c r="L780">
        <v>2</v>
      </c>
      <c r="M780" t="s">
        <v>1463</v>
      </c>
      <c r="N780" t="s">
        <v>5125</v>
      </c>
      <c r="O780">
        <v>26000</v>
      </c>
      <c r="P780" t="s">
        <v>5126</v>
      </c>
      <c r="Q780" t="s">
        <v>5059</v>
      </c>
      <c r="R780">
        <v>30</v>
      </c>
    </row>
    <row r="781" spans="1:18" hidden="1" x14ac:dyDescent="0.3">
      <c r="A781" s="7" t="s">
        <v>2354</v>
      </c>
      <c r="B781" t="s">
        <v>1</v>
      </c>
      <c r="C781">
        <v>8</v>
      </c>
      <c r="D781" t="s">
        <v>63</v>
      </c>
      <c r="E781" t="s">
        <v>59</v>
      </c>
      <c r="F781" t="s">
        <v>2355</v>
      </c>
      <c r="G781" t="s">
        <v>2356</v>
      </c>
      <c r="H781" t="s">
        <v>5326</v>
      </c>
      <c r="I781" t="s">
        <v>5326</v>
      </c>
      <c r="J781">
        <v>1</v>
      </c>
      <c r="K781" t="s">
        <v>5501</v>
      </c>
      <c r="L781">
        <v>1</v>
      </c>
      <c r="M781" t="s">
        <v>2355</v>
      </c>
      <c r="N781" t="s">
        <v>5123</v>
      </c>
      <c r="O781">
        <v>13800</v>
      </c>
      <c r="P781" t="s">
        <v>5124</v>
      </c>
      <c r="Q781" t="s">
        <v>5060</v>
      </c>
      <c r="R781">
        <v>10</v>
      </c>
    </row>
    <row r="782" spans="1:18" hidden="1" x14ac:dyDescent="0.3">
      <c r="A782" s="7" t="s">
        <v>2361</v>
      </c>
      <c r="B782" t="s">
        <v>1</v>
      </c>
      <c r="C782">
        <v>22.39</v>
      </c>
      <c r="D782" t="s">
        <v>284</v>
      </c>
      <c r="E782" t="s">
        <v>53</v>
      </c>
      <c r="F782" t="s">
        <v>2362</v>
      </c>
      <c r="G782" t="s">
        <v>331</v>
      </c>
      <c r="H782" t="s">
        <v>5329</v>
      </c>
      <c r="I782" t="s">
        <v>5322</v>
      </c>
      <c r="J782">
        <v>3</v>
      </c>
      <c r="K782">
        <v>2</v>
      </c>
      <c r="L782">
        <v>2</v>
      </c>
      <c r="M782" t="s">
        <v>2362</v>
      </c>
      <c r="N782" t="s">
        <v>4878</v>
      </c>
      <c r="O782">
        <v>15000</v>
      </c>
      <c r="P782" t="s">
        <v>5126</v>
      </c>
      <c r="Q782" t="s">
        <v>5061</v>
      </c>
      <c r="R782">
        <v>10</v>
      </c>
    </row>
    <row r="783" spans="1:18" hidden="1" x14ac:dyDescent="0.3">
      <c r="A783" s="7" t="s">
        <v>4871</v>
      </c>
      <c r="B783" t="s">
        <v>1</v>
      </c>
      <c r="C783">
        <v>25</v>
      </c>
      <c r="D783" t="s">
        <v>445</v>
      </c>
      <c r="E783" t="s">
        <v>61</v>
      </c>
      <c r="F783" t="s">
        <v>566</v>
      </c>
      <c r="G783" t="s">
        <v>234</v>
      </c>
      <c r="H783" t="s">
        <v>5334</v>
      </c>
      <c r="I783" t="s">
        <v>5335</v>
      </c>
      <c r="J783">
        <v>2</v>
      </c>
      <c r="K783">
        <v>2</v>
      </c>
      <c r="L783">
        <v>1</v>
      </c>
      <c r="M783" t="s">
        <v>566</v>
      </c>
      <c r="N783" t="s">
        <v>5063</v>
      </c>
      <c r="O783">
        <v>39800</v>
      </c>
      <c r="P783" t="s">
        <v>5062</v>
      </c>
      <c r="Q783" t="s">
        <v>5061</v>
      </c>
      <c r="R783">
        <v>10</v>
      </c>
    </row>
    <row r="784" spans="1:18" hidden="1" x14ac:dyDescent="0.3">
      <c r="A784" s="7" t="s">
        <v>2262</v>
      </c>
      <c r="B784" t="s">
        <v>1</v>
      </c>
      <c r="C784">
        <v>30.2</v>
      </c>
      <c r="D784" t="s">
        <v>166</v>
      </c>
      <c r="E784" t="s">
        <v>100</v>
      </c>
      <c r="F784" t="s">
        <v>2263</v>
      </c>
      <c r="G784" t="s">
        <v>434</v>
      </c>
      <c r="H784" t="s">
        <v>5338</v>
      </c>
      <c r="I784" t="s">
        <v>5323</v>
      </c>
      <c r="J784" t="s">
        <v>5501</v>
      </c>
      <c r="K784">
        <v>1</v>
      </c>
      <c r="L784">
        <v>1</v>
      </c>
      <c r="M784" t="s">
        <v>2263</v>
      </c>
      <c r="N784" t="s">
        <v>4878</v>
      </c>
      <c r="O784">
        <v>33000</v>
      </c>
      <c r="P784" t="s">
        <v>5126</v>
      </c>
      <c r="Q784" t="s">
        <v>5059</v>
      </c>
      <c r="R784">
        <v>10</v>
      </c>
    </row>
    <row r="785" spans="1:18" hidden="1" x14ac:dyDescent="0.3">
      <c r="A785" s="7" t="s">
        <v>2364</v>
      </c>
      <c r="B785" t="s">
        <v>1</v>
      </c>
      <c r="C785">
        <v>79.099999999999994</v>
      </c>
      <c r="D785" t="s">
        <v>74</v>
      </c>
      <c r="E785" t="s">
        <v>66</v>
      </c>
      <c r="F785" t="s">
        <v>2365</v>
      </c>
      <c r="G785" t="s">
        <v>228</v>
      </c>
      <c r="H785" t="s">
        <v>5346</v>
      </c>
      <c r="I785" t="s">
        <v>5332</v>
      </c>
      <c r="J785">
        <v>4</v>
      </c>
      <c r="K785">
        <v>2</v>
      </c>
      <c r="L785">
        <v>2</v>
      </c>
      <c r="M785" t="s">
        <v>5173</v>
      </c>
      <c r="N785" t="s">
        <v>4882</v>
      </c>
      <c r="O785">
        <v>35000</v>
      </c>
      <c r="P785" t="s">
        <v>5062</v>
      </c>
      <c r="Q785" t="s">
        <v>5059</v>
      </c>
      <c r="R785">
        <v>20</v>
      </c>
    </row>
    <row r="786" spans="1:18" hidden="1" x14ac:dyDescent="0.3">
      <c r="A786" s="7" t="s">
        <v>3031</v>
      </c>
      <c r="B786" t="s">
        <v>1</v>
      </c>
      <c r="C786">
        <v>44.71</v>
      </c>
      <c r="D786" t="s">
        <v>652</v>
      </c>
      <c r="E786" t="s">
        <v>53</v>
      </c>
      <c r="F786" t="s">
        <v>2537</v>
      </c>
      <c r="G786" t="s">
        <v>999</v>
      </c>
      <c r="H786" t="s">
        <v>5328</v>
      </c>
      <c r="I786" t="s">
        <v>5324</v>
      </c>
      <c r="J786">
        <v>3</v>
      </c>
      <c r="K786">
        <v>2</v>
      </c>
      <c r="L786">
        <v>2</v>
      </c>
      <c r="M786" t="s">
        <v>2537</v>
      </c>
      <c r="N786" t="s">
        <v>5123</v>
      </c>
      <c r="O786">
        <v>26000</v>
      </c>
      <c r="P786" t="s">
        <v>5124</v>
      </c>
      <c r="Q786" t="s">
        <v>5059</v>
      </c>
      <c r="R786">
        <v>20</v>
      </c>
    </row>
    <row r="787" spans="1:18" hidden="1" x14ac:dyDescent="0.3">
      <c r="A787" s="7" t="s">
        <v>2368</v>
      </c>
      <c r="B787" t="s">
        <v>1</v>
      </c>
      <c r="C787">
        <v>46.26</v>
      </c>
      <c r="D787" t="s">
        <v>616</v>
      </c>
      <c r="E787" t="s">
        <v>53</v>
      </c>
      <c r="F787" t="s">
        <v>2079</v>
      </c>
      <c r="G787" t="s">
        <v>434</v>
      </c>
      <c r="H787" t="s">
        <v>5327</v>
      </c>
      <c r="I787" t="s">
        <v>5332</v>
      </c>
      <c r="J787">
        <v>3</v>
      </c>
      <c r="K787">
        <v>2</v>
      </c>
      <c r="L787">
        <v>2</v>
      </c>
      <c r="M787" t="s">
        <v>2079</v>
      </c>
      <c r="N787" t="s">
        <v>4882</v>
      </c>
      <c r="O787">
        <v>33000</v>
      </c>
      <c r="P787" t="s">
        <v>5062</v>
      </c>
      <c r="Q787" t="s">
        <v>5059</v>
      </c>
      <c r="R787">
        <v>20</v>
      </c>
    </row>
    <row r="788" spans="1:18" hidden="1" x14ac:dyDescent="0.3">
      <c r="A788" s="7" t="s">
        <v>2369</v>
      </c>
      <c r="B788" t="s">
        <v>1</v>
      </c>
      <c r="C788">
        <v>25.22</v>
      </c>
      <c r="D788" t="s">
        <v>442</v>
      </c>
      <c r="E788" t="s">
        <v>61</v>
      </c>
      <c r="F788" t="s">
        <v>1716</v>
      </c>
      <c r="G788" t="s">
        <v>83</v>
      </c>
      <c r="H788" t="s">
        <v>5326</v>
      </c>
      <c r="I788" t="s">
        <v>5323</v>
      </c>
      <c r="J788">
        <v>2</v>
      </c>
      <c r="K788">
        <v>2</v>
      </c>
      <c r="L788">
        <v>1</v>
      </c>
      <c r="M788" t="s">
        <v>1716</v>
      </c>
      <c r="N788" t="s">
        <v>4880</v>
      </c>
      <c r="O788">
        <v>27000</v>
      </c>
      <c r="P788" t="s">
        <v>5062</v>
      </c>
      <c r="Q788" t="s">
        <v>5061</v>
      </c>
      <c r="R788">
        <v>10</v>
      </c>
    </row>
    <row r="789" spans="1:18" hidden="1" x14ac:dyDescent="0.3">
      <c r="A789" s="7" t="s">
        <v>2370</v>
      </c>
      <c r="B789" t="s">
        <v>1</v>
      </c>
      <c r="C789">
        <v>41.96</v>
      </c>
      <c r="D789" t="s">
        <v>207</v>
      </c>
      <c r="E789" t="s">
        <v>53</v>
      </c>
      <c r="F789" t="s">
        <v>2371</v>
      </c>
      <c r="G789" t="s">
        <v>29</v>
      </c>
      <c r="H789" t="s">
        <v>5329</v>
      </c>
      <c r="I789" t="s">
        <v>5343</v>
      </c>
      <c r="J789">
        <v>3</v>
      </c>
      <c r="K789">
        <v>2</v>
      </c>
      <c r="L789">
        <v>2</v>
      </c>
      <c r="M789" t="s">
        <v>2371</v>
      </c>
      <c r="N789" t="s">
        <v>4883</v>
      </c>
      <c r="O789">
        <v>25000</v>
      </c>
      <c r="P789" t="s">
        <v>5124</v>
      </c>
      <c r="Q789" t="s">
        <v>5059</v>
      </c>
      <c r="R789">
        <v>20</v>
      </c>
    </row>
    <row r="790" spans="1:18" hidden="1" x14ac:dyDescent="0.3">
      <c r="A790" s="7" t="s">
        <v>2372</v>
      </c>
      <c r="B790" t="s">
        <v>1</v>
      </c>
      <c r="C790">
        <v>58.52</v>
      </c>
      <c r="D790" t="s">
        <v>126</v>
      </c>
      <c r="E790" t="s">
        <v>53</v>
      </c>
      <c r="F790" t="s">
        <v>2373</v>
      </c>
      <c r="G790" t="s">
        <v>89</v>
      </c>
      <c r="H790" t="s">
        <v>5326</v>
      </c>
      <c r="I790" t="s">
        <v>5338</v>
      </c>
      <c r="J790">
        <v>3</v>
      </c>
      <c r="K790">
        <v>2</v>
      </c>
      <c r="L790">
        <v>2</v>
      </c>
      <c r="M790" t="s">
        <v>2373</v>
      </c>
      <c r="N790" t="s">
        <v>4882</v>
      </c>
      <c r="O790">
        <v>28000</v>
      </c>
      <c r="P790" t="s">
        <v>5062</v>
      </c>
      <c r="Q790" t="s">
        <v>5059</v>
      </c>
      <c r="R790">
        <v>10</v>
      </c>
    </row>
    <row r="791" spans="1:18" hidden="1" x14ac:dyDescent="0.3">
      <c r="A791" s="7" t="s">
        <v>2374</v>
      </c>
      <c r="B791" t="s">
        <v>1</v>
      </c>
      <c r="C791">
        <v>22.49</v>
      </c>
      <c r="D791" t="s">
        <v>159</v>
      </c>
      <c r="E791" t="s">
        <v>61</v>
      </c>
      <c r="F791" t="s">
        <v>2375</v>
      </c>
      <c r="G791" t="s">
        <v>562</v>
      </c>
      <c r="H791" t="s">
        <v>5328</v>
      </c>
      <c r="I791" t="s">
        <v>5325</v>
      </c>
      <c r="J791">
        <v>2</v>
      </c>
      <c r="K791">
        <v>2</v>
      </c>
      <c r="L791">
        <v>1</v>
      </c>
      <c r="M791" t="s">
        <v>2375</v>
      </c>
      <c r="N791" t="s">
        <v>4878</v>
      </c>
      <c r="O791">
        <v>21000</v>
      </c>
      <c r="P791" t="s">
        <v>5126</v>
      </c>
      <c r="Q791" t="s">
        <v>5061</v>
      </c>
      <c r="R791">
        <v>20</v>
      </c>
    </row>
    <row r="792" spans="1:18" hidden="1" x14ac:dyDescent="0.3">
      <c r="A792" s="7" t="s">
        <v>3176</v>
      </c>
      <c r="B792" t="s">
        <v>1</v>
      </c>
      <c r="C792">
        <v>39.18</v>
      </c>
      <c r="D792" t="s">
        <v>853</v>
      </c>
      <c r="E792" t="s">
        <v>53</v>
      </c>
      <c r="F792" t="s">
        <v>3177</v>
      </c>
      <c r="G792" t="s">
        <v>999</v>
      </c>
      <c r="H792" t="s">
        <v>5330</v>
      </c>
      <c r="I792" t="s">
        <v>5332</v>
      </c>
      <c r="J792">
        <v>3</v>
      </c>
      <c r="K792">
        <v>2</v>
      </c>
      <c r="L792">
        <v>2</v>
      </c>
      <c r="M792" t="s">
        <v>3177</v>
      </c>
      <c r="N792" t="s">
        <v>5123</v>
      </c>
      <c r="O792">
        <v>26000</v>
      </c>
      <c r="P792" t="s">
        <v>5124</v>
      </c>
      <c r="Q792" t="s">
        <v>5059</v>
      </c>
      <c r="R792">
        <v>20</v>
      </c>
    </row>
    <row r="793" spans="1:18" hidden="1" x14ac:dyDescent="0.3">
      <c r="A793" s="7" t="s">
        <v>2937</v>
      </c>
      <c r="B793" t="s">
        <v>1</v>
      </c>
      <c r="C793">
        <v>12.99</v>
      </c>
      <c r="D793" t="s">
        <v>709</v>
      </c>
      <c r="E793" t="s">
        <v>56</v>
      </c>
      <c r="F793" t="s">
        <v>1903</v>
      </c>
      <c r="G793" t="s">
        <v>1460</v>
      </c>
      <c r="H793" t="s">
        <v>5322</v>
      </c>
      <c r="I793" t="s">
        <v>5340</v>
      </c>
      <c r="J793">
        <v>1</v>
      </c>
      <c r="K793">
        <v>1</v>
      </c>
      <c r="L793">
        <v>1</v>
      </c>
      <c r="M793" t="s">
        <v>1903</v>
      </c>
      <c r="N793" t="s">
        <v>4880</v>
      </c>
      <c r="O793">
        <v>15500</v>
      </c>
      <c r="P793" t="s">
        <v>5062</v>
      </c>
      <c r="Q793" t="s">
        <v>5060</v>
      </c>
      <c r="R793">
        <v>30</v>
      </c>
    </row>
    <row r="794" spans="1:18" hidden="1" x14ac:dyDescent="0.3">
      <c r="A794" s="7" t="s">
        <v>2385</v>
      </c>
      <c r="B794" t="s">
        <v>1</v>
      </c>
      <c r="C794">
        <v>21.2</v>
      </c>
      <c r="D794" t="s">
        <v>2386</v>
      </c>
      <c r="E794" t="s">
        <v>141</v>
      </c>
      <c r="F794" t="s">
        <v>1767</v>
      </c>
      <c r="G794" t="s">
        <v>562</v>
      </c>
      <c r="H794" t="s">
        <v>5335</v>
      </c>
      <c r="I794" t="s">
        <v>5515</v>
      </c>
      <c r="J794">
        <v>2</v>
      </c>
      <c r="K794">
        <v>1</v>
      </c>
      <c r="L794">
        <v>1</v>
      </c>
      <c r="M794" t="s">
        <v>1767</v>
      </c>
      <c r="N794" t="s">
        <v>4878</v>
      </c>
      <c r="O794">
        <v>21000</v>
      </c>
      <c r="P794" t="s">
        <v>5126</v>
      </c>
      <c r="Q794" t="s">
        <v>5061</v>
      </c>
      <c r="R794">
        <v>40</v>
      </c>
    </row>
    <row r="795" spans="1:18" hidden="1" x14ac:dyDescent="0.3">
      <c r="A795" s="7" t="s">
        <v>2387</v>
      </c>
      <c r="B795" t="s">
        <v>1</v>
      </c>
      <c r="C795">
        <v>46.18</v>
      </c>
      <c r="D795" t="s">
        <v>2388</v>
      </c>
      <c r="E795" t="s">
        <v>53</v>
      </c>
      <c r="F795" t="s">
        <v>1641</v>
      </c>
      <c r="G795" t="s">
        <v>195</v>
      </c>
      <c r="H795" t="s">
        <v>5342</v>
      </c>
      <c r="I795" t="s">
        <v>5342</v>
      </c>
      <c r="J795">
        <v>3</v>
      </c>
      <c r="K795">
        <v>2</v>
      </c>
      <c r="L795">
        <v>2</v>
      </c>
      <c r="M795" t="s">
        <v>1641</v>
      </c>
      <c r="N795" t="s">
        <v>4877</v>
      </c>
      <c r="O795">
        <v>39000</v>
      </c>
      <c r="P795" t="s">
        <v>5062</v>
      </c>
      <c r="Q795" t="s">
        <v>5059</v>
      </c>
      <c r="R795">
        <v>20</v>
      </c>
    </row>
    <row r="796" spans="1:18" hidden="1" x14ac:dyDescent="0.3">
      <c r="A796" s="7" t="s">
        <v>2390</v>
      </c>
      <c r="B796" t="s">
        <v>1</v>
      </c>
      <c r="C796">
        <v>38.06</v>
      </c>
      <c r="D796" t="s">
        <v>1317</v>
      </c>
      <c r="E796" t="s">
        <v>61</v>
      </c>
      <c r="F796" t="s">
        <v>2391</v>
      </c>
      <c r="G796" t="s">
        <v>18</v>
      </c>
      <c r="H796" t="s">
        <v>5338</v>
      </c>
      <c r="I796" t="s">
        <v>5341</v>
      </c>
      <c r="J796">
        <v>2</v>
      </c>
      <c r="K796">
        <v>2</v>
      </c>
      <c r="L796">
        <v>1</v>
      </c>
      <c r="M796" t="s">
        <v>2391</v>
      </c>
      <c r="N796" t="s">
        <v>4877</v>
      </c>
      <c r="O796">
        <v>22000</v>
      </c>
      <c r="P796" t="s">
        <v>5062</v>
      </c>
      <c r="Q796" t="s">
        <v>5059</v>
      </c>
      <c r="R796">
        <v>20</v>
      </c>
    </row>
    <row r="797" spans="1:18" hidden="1" x14ac:dyDescent="0.3">
      <c r="A797" s="7" t="s">
        <v>2392</v>
      </c>
      <c r="B797" t="s">
        <v>1</v>
      </c>
      <c r="C797">
        <v>43.01</v>
      </c>
      <c r="D797" t="s">
        <v>610</v>
      </c>
      <c r="E797" t="s">
        <v>53</v>
      </c>
      <c r="F797" t="s">
        <v>1835</v>
      </c>
      <c r="G797" t="s">
        <v>331</v>
      </c>
      <c r="H797" t="s">
        <v>5348</v>
      </c>
      <c r="I797" t="s">
        <v>5332</v>
      </c>
      <c r="J797">
        <v>3</v>
      </c>
      <c r="K797">
        <v>2</v>
      </c>
      <c r="L797">
        <v>2</v>
      </c>
      <c r="M797" t="s">
        <v>1835</v>
      </c>
      <c r="N797" t="s">
        <v>4878</v>
      </c>
      <c r="O797">
        <v>15000</v>
      </c>
      <c r="P797" t="s">
        <v>5126</v>
      </c>
      <c r="Q797" t="s">
        <v>5059</v>
      </c>
      <c r="R797">
        <v>20</v>
      </c>
    </row>
    <row r="798" spans="1:18" hidden="1" x14ac:dyDescent="0.3">
      <c r="A798" s="7" t="s">
        <v>2393</v>
      </c>
      <c r="B798" t="s">
        <v>1</v>
      </c>
      <c r="C798">
        <v>53.92</v>
      </c>
      <c r="D798" t="s">
        <v>69</v>
      </c>
      <c r="E798" t="s">
        <v>53</v>
      </c>
      <c r="F798" t="s">
        <v>2394</v>
      </c>
      <c r="G798" t="s">
        <v>587</v>
      </c>
      <c r="H798" t="s">
        <v>5348</v>
      </c>
      <c r="I798" t="s">
        <v>5324</v>
      </c>
      <c r="J798">
        <v>3</v>
      </c>
      <c r="K798">
        <v>2</v>
      </c>
      <c r="L798">
        <v>2</v>
      </c>
      <c r="M798" t="s">
        <v>2394</v>
      </c>
      <c r="N798" t="s">
        <v>4877</v>
      </c>
      <c r="O798">
        <v>37000</v>
      </c>
      <c r="P798" t="s">
        <v>5062</v>
      </c>
      <c r="Q798" t="s">
        <v>5059</v>
      </c>
      <c r="R798">
        <v>20</v>
      </c>
    </row>
    <row r="799" spans="1:18" hidden="1" x14ac:dyDescent="0.3">
      <c r="A799" s="7" t="s">
        <v>451</v>
      </c>
      <c r="B799" t="s">
        <v>1</v>
      </c>
      <c r="C799">
        <v>11.76</v>
      </c>
      <c r="D799" t="s">
        <v>448</v>
      </c>
      <c r="E799" t="s">
        <v>59</v>
      </c>
      <c r="F799" t="s">
        <v>452</v>
      </c>
      <c r="G799" t="s">
        <v>453</v>
      </c>
      <c r="H799" t="s">
        <v>5335</v>
      </c>
      <c r="I799" t="s">
        <v>5348</v>
      </c>
      <c r="J799">
        <v>1</v>
      </c>
      <c r="K799" t="s">
        <v>5501</v>
      </c>
      <c r="L799">
        <v>1</v>
      </c>
      <c r="M799" t="s">
        <v>452</v>
      </c>
      <c r="N799" t="s">
        <v>5063</v>
      </c>
      <c r="O799">
        <v>24800</v>
      </c>
      <c r="P799" t="s">
        <v>5062</v>
      </c>
      <c r="Q799" t="s">
        <v>5060</v>
      </c>
      <c r="R799">
        <v>10</v>
      </c>
    </row>
    <row r="800" spans="1:18" hidden="1" x14ac:dyDescent="0.3">
      <c r="A800" s="7" t="s">
        <v>2398</v>
      </c>
      <c r="B800" t="s">
        <v>1</v>
      </c>
      <c r="C800">
        <v>39.33</v>
      </c>
      <c r="D800" t="s">
        <v>284</v>
      </c>
      <c r="E800" t="s">
        <v>79</v>
      </c>
      <c r="F800" t="s">
        <v>2399</v>
      </c>
      <c r="G800" t="s">
        <v>228</v>
      </c>
      <c r="H800" t="s">
        <v>5329</v>
      </c>
      <c r="I800" t="s">
        <v>5322</v>
      </c>
      <c r="J800">
        <v>1</v>
      </c>
      <c r="K800">
        <v>2</v>
      </c>
      <c r="L800">
        <v>1</v>
      </c>
      <c r="M800" t="s">
        <v>2399</v>
      </c>
      <c r="N800" t="s">
        <v>4877</v>
      </c>
      <c r="O800">
        <v>35000</v>
      </c>
      <c r="P800" t="s">
        <v>5062</v>
      </c>
      <c r="Q800" t="s">
        <v>5059</v>
      </c>
      <c r="R800">
        <v>10</v>
      </c>
    </row>
    <row r="801" spans="1:18" hidden="1" x14ac:dyDescent="0.3">
      <c r="A801" s="7" t="s">
        <v>3735</v>
      </c>
      <c r="B801" t="s">
        <v>1</v>
      </c>
      <c r="C801">
        <v>37.94</v>
      </c>
      <c r="D801" t="s">
        <v>101</v>
      </c>
      <c r="E801" t="s">
        <v>141</v>
      </c>
      <c r="F801" t="s">
        <v>3736</v>
      </c>
      <c r="G801" t="s">
        <v>999</v>
      </c>
      <c r="H801" t="s">
        <v>5346</v>
      </c>
      <c r="I801" t="s">
        <v>5324</v>
      </c>
      <c r="J801">
        <v>2</v>
      </c>
      <c r="K801">
        <v>1</v>
      </c>
      <c r="L801">
        <v>1</v>
      </c>
      <c r="M801" t="s">
        <v>3736</v>
      </c>
      <c r="N801" t="s">
        <v>5123</v>
      </c>
      <c r="O801">
        <v>26000</v>
      </c>
      <c r="P801" t="s">
        <v>5124</v>
      </c>
      <c r="Q801" t="s">
        <v>5059</v>
      </c>
      <c r="R801">
        <v>20</v>
      </c>
    </row>
    <row r="802" spans="1:18" hidden="1" x14ac:dyDescent="0.3">
      <c r="A802" s="7" t="s">
        <v>2402</v>
      </c>
      <c r="B802" t="s">
        <v>1</v>
      </c>
      <c r="C802">
        <v>46.91</v>
      </c>
      <c r="D802" t="s">
        <v>771</v>
      </c>
      <c r="E802" t="s">
        <v>53</v>
      </c>
      <c r="F802" t="s">
        <v>2403</v>
      </c>
      <c r="G802" t="s">
        <v>243</v>
      </c>
      <c r="H802" t="s">
        <v>5322</v>
      </c>
      <c r="I802" t="s">
        <v>5325</v>
      </c>
      <c r="J802">
        <v>3</v>
      </c>
      <c r="K802">
        <v>2</v>
      </c>
      <c r="L802">
        <v>2</v>
      </c>
      <c r="M802" t="s">
        <v>2403</v>
      </c>
      <c r="N802" t="s">
        <v>4877</v>
      </c>
      <c r="O802">
        <v>30000</v>
      </c>
      <c r="P802" t="s">
        <v>5062</v>
      </c>
      <c r="Q802" t="s">
        <v>5059</v>
      </c>
      <c r="R802">
        <v>20</v>
      </c>
    </row>
    <row r="803" spans="1:18" hidden="1" x14ac:dyDescent="0.3">
      <c r="A803" s="7" t="s">
        <v>2404</v>
      </c>
      <c r="B803" t="s">
        <v>1</v>
      </c>
      <c r="C803">
        <v>13.74</v>
      </c>
      <c r="D803" t="s">
        <v>2405</v>
      </c>
      <c r="E803" t="s">
        <v>56</v>
      </c>
      <c r="F803" t="s">
        <v>2406</v>
      </c>
      <c r="G803" t="s">
        <v>1144</v>
      </c>
      <c r="H803" t="s">
        <v>5340</v>
      </c>
      <c r="I803" t="s">
        <v>5521</v>
      </c>
      <c r="J803">
        <v>1</v>
      </c>
      <c r="K803">
        <v>1</v>
      </c>
      <c r="L803">
        <v>1</v>
      </c>
      <c r="M803" t="s">
        <v>2406</v>
      </c>
      <c r="N803" t="s">
        <v>4878</v>
      </c>
      <c r="O803">
        <v>9000</v>
      </c>
      <c r="P803" t="s">
        <v>5126</v>
      </c>
      <c r="Q803" t="s">
        <v>5060</v>
      </c>
      <c r="R803">
        <v>90</v>
      </c>
    </row>
    <row r="804" spans="1:18" hidden="1" x14ac:dyDescent="0.3">
      <c r="A804" s="7" t="s">
        <v>2407</v>
      </c>
      <c r="B804" t="s">
        <v>1</v>
      </c>
      <c r="C804">
        <v>28.79</v>
      </c>
      <c r="D804" t="s">
        <v>2408</v>
      </c>
      <c r="E804" t="s">
        <v>141</v>
      </c>
      <c r="F804" t="s">
        <v>1728</v>
      </c>
      <c r="G804" t="s">
        <v>245</v>
      </c>
      <c r="H804" t="s">
        <v>5326</v>
      </c>
      <c r="I804" t="s">
        <v>5345</v>
      </c>
      <c r="J804">
        <v>2</v>
      </c>
      <c r="K804">
        <v>1</v>
      </c>
      <c r="L804">
        <v>1</v>
      </c>
      <c r="M804" t="s">
        <v>1728</v>
      </c>
      <c r="N804" t="s">
        <v>4880</v>
      </c>
      <c r="O804">
        <v>23000</v>
      </c>
      <c r="P804" t="s">
        <v>5062</v>
      </c>
      <c r="Q804" t="s">
        <v>5061</v>
      </c>
      <c r="R804">
        <v>20</v>
      </c>
    </row>
    <row r="805" spans="1:18" hidden="1" x14ac:dyDescent="0.3">
      <c r="A805" s="7" t="s">
        <v>2409</v>
      </c>
      <c r="B805" t="s">
        <v>1</v>
      </c>
      <c r="C805">
        <v>46.85</v>
      </c>
      <c r="D805" t="s">
        <v>69</v>
      </c>
      <c r="E805" t="s">
        <v>66</v>
      </c>
      <c r="F805" t="s">
        <v>2410</v>
      </c>
      <c r="G805" t="s">
        <v>18</v>
      </c>
      <c r="H805" t="s">
        <v>5348</v>
      </c>
      <c r="I805" t="s">
        <v>5324</v>
      </c>
      <c r="J805">
        <v>4</v>
      </c>
      <c r="K805">
        <v>2</v>
      </c>
      <c r="L805">
        <v>2</v>
      </c>
      <c r="M805" t="s">
        <v>2410</v>
      </c>
      <c r="N805" t="s">
        <v>4878</v>
      </c>
      <c r="O805">
        <v>22000</v>
      </c>
      <c r="P805" t="s">
        <v>5126</v>
      </c>
      <c r="Q805" t="s">
        <v>5059</v>
      </c>
      <c r="R805">
        <v>20</v>
      </c>
    </row>
    <row r="806" spans="1:18" hidden="1" x14ac:dyDescent="0.3">
      <c r="A806" s="7" t="s">
        <v>983</v>
      </c>
      <c r="B806" t="s">
        <v>1</v>
      </c>
      <c r="C806">
        <v>44.95</v>
      </c>
      <c r="D806" t="s">
        <v>418</v>
      </c>
      <c r="E806" t="s">
        <v>537</v>
      </c>
      <c r="F806" t="s">
        <v>984</v>
      </c>
      <c r="G806" t="s">
        <v>234</v>
      </c>
      <c r="H806" t="s">
        <v>5322</v>
      </c>
      <c r="I806" t="s">
        <v>5338</v>
      </c>
      <c r="J806">
        <v>3</v>
      </c>
      <c r="K806">
        <v>2</v>
      </c>
      <c r="L806">
        <v>5</v>
      </c>
      <c r="M806" t="s">
        <v>5229</v>
      </c>
      <c r="N806" t="s">
        <v>5063</v>
      </c>
      <c r="O806">
        <v>39800</v>
      </c>
      <c r="P806" t="s">
        <v>5062</v>
      </c>
      <c r="Q806" t="s">
        <v>5059</v>
      </c>
      <c r="R806">
        <v>10</v>
      </c>
    </row>
    <row r="807" spans="1:18" hidden="1" x14ac:dyDescent="0.3">
      <c r="A807" s="7" t="s">
        <v>2411</v>
      </c>
      <c r="B807" t="s">
        <v>1</v>
      </c>
      <c r="C807">
        <v>26.36</v>
      </c>
      <c r="D807" t="s">
        <v>2010</v>
      </c>
      <c r="E807" t="s">
        <v>312</v>
      </c>
      <c r="F807" t="s">
        <v>1872</v>
      </c>
      <c r="G807" t="s">
        <v>243</v>
      </c>
      <c r="H807" t="s">
        <v>5322</v>
      </c>
      <c r="I807" t="s">
        <v>5331</v>
      </c>
      <c r="J807">
        <v>3</v>
      </c>
      <c r="K807">
        <v>1</v>
      </c>
      <c r="L807">
        <v>1</v>
      </c>
      <c r="M807" t="s">
        <v>1872</v>
      </c>
      <c r="N807" t="s">
        <v>4880</v>
      </c>
      <c r="O807">
        <v>30000</v>
      </c>
      <c r="P807" t="s">
        <v>5062</v>
      </c>
      <c r="Q807" t="s">
        <v>5061</v>
      </c>
      <c r="R807">
        <v>30</v>
      </c>
    </row>
    <row r="808" spans="1:18" hidden="1" x14ac:dyDescent="0.3">
      <c r="A808" s="7" t="s">
        <v>2412</v>
      </c>
      <c r="B808" t="s">
        <v>1</v>
      </c>
      <c r="C808">
        <v>24.07</v>
      </c>
      <c r="D808" t="s">
        <v>2413</v>
      </c>
      <c r="E808" t="s">
        <v>61</v>
      </c>
      <c r="F808" t="s">
        <v>2414</v>
      </c>
      <c r="G808" t="s">
        <v>18</v>
      </c>
      <c r="H808" t="s">
        <v>5342</v>
      </c>
      <c r="I808" t="s">
        <v>5352</v>
      </c>
      <c r="J808">
        <v>2</v>
      </c>
      <c r="K808">
        <v>2</v>
      </c>
      <c r="L808">
        <v>1</v>
      </c>
      <c r="M808" t="s">
        <v>2414</v>
      </c>
      <c r="N808" t="s">
        <v>4878</v>
      </c>
      <c r="O808">
        <v>22000</v>
      </c>
      <c r="P808" t="s">
        <v>5126</v>
      </c>
      <c r="Q808" t="s">
        <v>5061</v>
      </c>
      <c r="R808">
        <v>30</v>
      </c>
    </row>
    <row r="809" spans="1:18" hidden="1" x14ac:dyDescent="0.3">
      <c r="A809" s="7" t="s">
        <v>2415</v>
      </c>
      <c r="B809" t="s">
        <v>1</v>
      </c>
      <c r="C809">
        <v>21.62</v>
      </c>
      <c r="D809" t="s">
        <v>2416</v>
      </c>
      <c r="E809" t="s">
        <v>61</v>
      </c>
      <c r="F809" t="s">
        <v>1991</v>
      </c>
      <c r="G809" t="s">
        <v>482</v>
      </c>
      <c r="H809" t="s">
        <v>5351</v>
      </c>
      <c r="I809" t="s">
        <v>5355</v>
      </c>
      <c r="J809">
        <v>2</v>
      </c>
      <c r="K809">
        <v>2</v>
      </c>
      <c r="L809">
        <v>1</v>
      </c>
      <c r="M809" t="s">
        <v>1991</v>
      </c>
      <c r="N809" t="s">
        <v>4880</v>
      </c>
      <c r="O809">
        <v>29000</v>
      </c>
      <c r="P809" t="s">
        <v>5062</v>
      </c>
      <c r="Q809" t="s">
        <v>5061</v>
      </c>
      <c r="R809">
        <v>30</v>
      </c>
    </row>
    <row r="810" spans="1:18" hidden="1" x14ac:dyDescent="0.3">
      <c r="A810" s="7" t="s">
        <v>3865</v>
      </c>
      <c r="B810" t="s">
        <v>1</v>
      </c>
      <c r="C810">
        <v>46.51</v>
      </c>
      <c r="D810" t="s">
        <v>697</v>
      </c>
      <c r="E810" t="s">
        <v>326</v>
      </c>
      <c r="F810" t="s">
        <v>3866</v>
      </c>
      <c r="G810" t="s">
        <v>999</v>
      </c>
      <c r="H810" t="s">
        <v>5329</v>
      </c>
      <c r="I810" t="s">
        <v>5345</v>
      </c>
      <c r="J810" t="s">
        <v>5501</v>
      </c>
      <c r="K810">
        <v>2</v>
      </c>
      <c r="L810">
        <v>2</v>
      </c>
      <c r="M810" t="s">
        <v>5234</v>
      </c>
      <c r="N810" t="s">
        <v>5123</v>
      </c>
      <c r="O810">
        <v>26000</v>
      </c>
      <c r="P810" t="s">
        <v>5124</v>
      </c>
      <c r="Q810" t="s">
        <v>5059</v>
      </c>
      <c r="R810">
        <v>20</v>
      </c>
    </row>
    <row r="811" spans="1:18" hidden="1" x14ac:dyDescent="0.3">
      <c r="A811" s="7" t="s">
        <v>4046</v>
      </c>
      <c r="B811" t="s">
        <v>1</v>
      </c>
      <c r="C811">
        <v>42.63</v>
      </c>
      <c r="D811" t="s">
        <v>829</v>
      </c>
      <c r="E811" t="s">
        <v>53</v>
      </c>
      <c r="F811" t="s">
        <v>4047</v>
      </c>
      <c r="G811" t="s">
        <v>999</v>
      </c>
      <c r="H811" t="s">
        <v>5332</v>
      </c>
      <c r="I811" t="s">
        <v>5325</v>
      </c>
      <c r="J811">
        <v>3</v>
      </c>
      <c r="K811">
        <v>2</v>
      </c>
      <c r="L811">
        <v>2</v>
      </c>
      <c r="M811" t="s">
        <v>4047</v>
      </c>
      <c r="N811" t="s">
        <v>5123</v>
      </c>
      <c r="O811">
        <v>26000</v>
      </c>
      <c r="P811" t="s">
        <v>5124</v>
      </c>
      <c r="Q811" t="s">
        <v>5059</v>
      </c>
      <c r="R811">
        <v>20</v>
      </c>
    </row>
    <row r="812" spans="1:18" hidden="1" x14ac:dyDescent="0.3">
      <c r="A812" s="7" t="s">
        <v>4192</v>
      </c>
      <c r="B812" t="s">
        <v>1</v>
      </c>
      <c r="C812">
        <v>33.909999999999997</v>
      </c>
      <c r="D812" t="s">
        <v>445</v>
      </c>
      <c r="E812" t="s">
        <v>607</v>
      </c>
      <c r="F812" t="s">
        <v>2884</v>
      </c>
      <c r="G812" t="s">
        <v>999</v>
      </c>
      <c r="H812" t="s">
        <v>5334</v>
      </c>
      <c r="I812" t="s">
        <v>5335</v>
      </c>
      <c r="J812">
        <v>3</v>
      </c>
      <c r="K812">
        <v>2</v>
      </c>
      <c r="L812">
        <v>2</v>
      </c>
      <c r="M812" t="s">
        <v>2884</v>
      </c>
      <c r="N812" t="s">
        <v>5123</v>
      </c>
      <c r="O812">
        <v>26000</v>
      </c>
      <c r="P812" t="s">
        <v>5124</v>
      </c>
      <c r="Q812" t="s">
        <v>5059</v>
      </c>
      <c r="R812">
        <v>10</v>
      </c>
    </row>
    <row r="813" spans="1:18" hidden="1" x14ac:dyDescent="0.3">
      <c r="A813" s="7" t="s">
        <v>2423</v>
      </c>
      <c r="B813" t="s">
        <v>1</v>
      </c>
      <c r="C813">
        <v>55.73</v>
      </c>
      <c r="D813" t="s">
        <v>871</v>
      </c>
      <c r="E813" t="s">
        <v>53</v>
      </c>
      <c r="F813" t="s">
        <v>2424</v>
      </c>
      <c r="G813" t="s">
        <v>228</v>
      </c>
      <c r="H813" t="s">
        <v>5323</v>
      </c>
      <c r="I813" t="s">
        <v>5330</v>
      </c>
      <c r="J813">
        <v>3</v>
      </c>
      <c r="K813">
        <v>2</v>
      </c>
      <c r="L813">
        <v>2</v>
      </c>
      <c r="M813" t="s">
        <v>2424</v>
      </c>
      <c r="N813" t="s">
        <v>4880</v>
      </c>
      <c r="O813">
        <v>35000</v>
      </c>
      <c r="P813" t="s">
        <v>5062</v>
      </c>
      <c r="Q813" t="s">
        <v>5059</v>
      </c>
      <c r="R813">
        <v>20</v>
      </c>
    </row>
    <row r="814" spans="1:18" hidden="1" x14ac:dyDescent="0.3">
      <c r="A814" s="7" t="s">
        <v>2425</v>
      </c>
      <c r="B814" t="s">
        <v>1</v>
      </c>
      <c r="C814">
        <v>43.34</v>
      </c>
      <c r="D814" t="s">
        <v>490</v>
      </c>
      <c r="E814" t="s">
        <v>66</v>
      </c>
      <c r="F814" t="s">
        <v>2426</v>
      </c>
      <c r="G814" t="s">
        <v>143</v>
      </c>
      <c r="H814" t="s">
        <v>5322</v>
      </c>
      <c r="I814" t="s">
        <v>5330</v>
      </c>
      <c r="J814">
        <v>4</v>
      </c>
      <c r="K814">
        <v>2</v>
      </c>
      <c r="L814">
        <v>2</v>
      </c>
      <c r="M814" t="s">
        <v>2426</v>
      </c>
      <c r="N814" t="s">
        <v>4880</v>
      </c>
      <c r="O814">
        <v>36000</v>
      </c>
      <c r="P814" t="s">
        <v>5062</v>
      </c>
      <c r="Q814" t="s">
        <v>5059</v>
      </c>
      <c r="R814">
        <v>20</v>
      </c>
    </row>
    <row r="815" spans="1:18" hidden="1" x14ac:dyDescent="0.3">
      <c r="A815" s="7" t="s">
        <v>4353</v>
      </c>
      <c r="B815" t="s">
        <v>1</v>
      </c>
      <c r="C815">
        <v>44.8</v>
      </c>
      <c r="D815" t="s">
        <v>248</v>
      </c>
      <c r="E815" t="s">
        <v>66</v>
      </c>
      <c r="F815" t="s">
        <v>4354</v>
      </c>
      <c r="G815" t="s">
        <v>999</v>
      </c>
      <c r="H815" t="s">
        <v>5334</v>
      </c>
      <c r="I815" t="s">
        <v>5323</v>
      </c>
      <c r="J815">
        <v>4</v>
      </c>
      <c r="K815">
        <v>2</v>
      </c>
      <c r="L815">
        <v>2</v>
      </c>
      <c r="M815" t="s">
        <v>4354</v>
      </c>
      <c r="N815" t="s">
        <v>5123</v>
      </c>
      <c r="O815">
        <v>26000</v>
      </c>
      <c r="P815" t="s">
        <v>5124</v>
      </c>
      <c r="Q815" t="s">
        <v>5059</v>
      </c>
      <c r="R815">
        <v>10</v>
      </c>
    </row>
    <row r="816" spans="1:18" hidden="1" x14ac:dyDescent="0.3">
      <c r="A816" s="7" t="s">
        <v>4361</v>
      </c>
      <c r="B816" t="s">
        <v>1</v>
      </c>
      <c r="C816">
        <v>43.54</v>
      </c>
      <c r="D816" t="s">
        <v>829</v>
      </c>
      <c r="E816" t="s">
        <v>53</v>
      </c>
      <c r="F816" t="s">
        <v>4362</v>
      </c>
      <c r="G816" t="s">
        <v>999</v>
      </c>
      <c r="H816" t="s">
        <v>5332</v>
      </c>
      <c r="I816" t="s">
        <v>5325</v>
      </c>
      <c r="J816">
        <v>3</v>
      </c>
      <c r="K816">
        <v>2</v>
      </c>
      <c r="L816">
        <v>2</v>
      </c>
      <c r="M816" t="s">
        <v>4362</v>
      </c>
      <c r="N816" t="s">
        <v>5123</v>
      </c>
      <c r="O816">
        <v>26000</v>
      </c>
      <c r="P816" t="s">
        <v>5124</v>
      </c>
      <c r="Q816" t="s">
        <v>5059</v>
      </c>
      <c r="R816">
        <v>20</v>
      </c>
    </row>
    <row r="817" spans="1:18" hidden="1" x14ac:dyDescent="0.3">
      <c r="A817" s="7" t="s">
        <v>2431</v>
      </c>
      <c r="B817" t="s">
        <v>1</v>
      </c>
      <c r="C817">
        <v>43.55</v>
      </c>
      <c r="D817" t="s">
        <v>145</v>
      </c>
      <c r="E817" t="s">
        <v>53</v>
      </c>
      <c r="F817" t="s">
        <v>2432</v>
      </c>
      <c r="G817" t="s">
        <v>89</v>
      </c>
      <c r="H817" t="s">
        <v>5324</v>
      </c>
      <c r="I817" t="s">
        <v>5330</v>
      </c>
      <c r="J817">
        <v>3</v>
      </c>
      <c r="K817">
        <v>2</v>
      </c>
      <c r="L817">
        <v>2</v>
      </c>
      <c r="M817" t="s">
        <v>2432</v>
      </c>
      <c r="N817" t="s">
        <v>5125</v>
      </c>
      <c r="O817">
        <v>28000</v>
      </c>
      <c r="P817" t="s">
        <v>5126</v>
      </c>
      <c r="Q817" t="s">
        <v>5059</v>
      </c>
      <c r="R817">
        <v>20</v>
      </c>
    </row>
    <row r="818" spans="1:18" hidden="1" x14ac:dyDescent="0.3">
      <c r="A818" s="7" t="s">
        <v>4449</v>
      </c>
      <c r="B818" t="s">
        <v>1</v>
      </c>
      <c r="C818">
        <v>28.6</v>
      </c>
      <c r="D818" t="s">
        <v>276</v>
      </c>
      <c r="E818" t="s">
        <v>61</v>
      </c>
      <c r="F818" t="s">
        <v>4450</v>
      </c>
      <c r="G818" t="s">
        <v>999</v>
      </c>
      <c r="H818" t="s">
        <v>5322</v>
      </c>
      <c r="I818" t="s">
        <v>5324</v>
      </c>
      <c r="J818">
        <v>2</v>
      </c>
      <c r="K818">
        <v>2</v>
      </c>
      <c r="L818">
        <v>1</v>
      </c>
      <c r="M818" t="s">
        <v>4450</v>
      </c>
      <c r="N818" t="s">
        <v>5123</v>
      </c>
      <c r="O818">
        <v>26000</v>
      </c>
      <c r="P818" t="s">
        <v>5124</v>
      </c>
      <c r="Q818" t="s">
        <v>5061</v>
      </c>
      <c r="R818">
        <v>20</v>
      </c>
    </row>
    <row r="819" spans="1:18" hidden="1" x14ac:dyDescent="0.3">
      <c r="A819" s="7" t="s">
        <v>4709</v>
      </c>
      <c r="B819" t="s">
        <v>1</v>
      </c>
      <c r="C819">
        <v>25.97</v>
      </c>
      <c r="D819" t="s">
        <v>2041</v>
      </c>
      <c r="E819" t="s">
        <v>56</v>
      </c>
      <c r="F819" t="s">
        <v>2222</v>
      </c>
      <c r="G819" t="s">
        <v>999</v>
      </c>
      <c r="H819" t="s">
        <v>5330</v>
      </c>
      <c r="I819" t="s">
        <v>5355</v>
      </c>
      <c r="J819">
        <v>1</v>
      </c>
      <c r="K819">
        <v>1</v>
      </c>
      <c r="L819">
        <v>1</v>
      </c>
      <c r="M819" t="s">
        <v>2222</v>
      </c>
      <c r="N819" t="s">
        <v>5123</v>
      </c>
      <c r="O819">
        <v>26000</v>
      </c>
      <c r="P819" t="s">
        <v>5124</v>
      </c>
      <c r="Q819" t="s">
        <v>5061</v>
      </c>
      <c r="R819">
        <v>30</v>
      </c>
    </row>
    <row r="820" spans="1:18" hidden="1" x14ac:dyDescent="0.3">
      <c r="A820" s="7" t="s">
        <v>1637</v>
      </c>
      <c r="B820" t="s">
        <v>1</v>
      </c>
      <c r="C820">
        <v>36.51</v>
      </c>
      <c r="D820" t="s">
        <v>276</v>
      </c>
      <c r="E820" t="s">
        <v>61</v>
      </c>
      <c r="F820" t="s">
        <v>1638</v>
      </c>
      <c r="G820" t="s">
        <v>1639</v>
      </c>
      <c r="H820" t="s">
        <v>5322</v>
      </c>
      <c r="I820" t="s">
        <v>5324</v>
      </c>
      <c r="J820">
        <v>2</v>
      </c>
      <c r="K820">
        <v>2</v>
      </c>
      <c r="L820">
        <v>1</v>
      </c>
      <c r="M820" t="s">
        <v>1638</v>
      </c>
      <c r="N820" t="s">
        <v>5123</v>
      </c>
      <c r="O820">
        <v>26500</v>
      </c>
      <c r="P820" t="s">
        <v>5124</v>
      </c>
      <c r="Q820" t="s">
        <v>5059</v>
      </c>
      <c r="R820">
        <v>20</v>
      </c>
    </row>
    <row r="821" spans="1:18" hidden="1" x14ac:dyDescent="0.3">
      <c r="A821" s="7" t="s">
        <v>1096</v>
      </c>
      <c r="B821" t="s">
        <v>1</v>
      </c>
      <c r="C821">
        <v>17.510000000000002</v>
      </c>
      <c r="D821" t="s">
        <v>432</v>
      </c>
      <c r="E821" t="s">
        <v>443</v>
      </c>
      <c r="F821" t="s">
        <v>1097</v>
      </c>
      <c r="G821" t="s">
        <v>234</v>
      </c>
      <c r="H821" t="s">
        <v>5323</v>
      </c>
      <c r="I821" t="s">
        <v>5324</v>
      </c>
      <c r="J821">
        <v>1</v>
      </c>
      <c r="K821">
        <v>1</v>
      </c>
      <c r="L821">
        <v>1</v>
      </c>
      <c r="M821" t="s">
        <v>1097</v>
      </c>
      <c r="N821" t="s">
        <v>5063</v>
      </c>
      <c r="O821">
        <v>39800</v>
      </c>
      <c r="P821" t="s">
        <v>5062</v>
      </c>
      <c r="Q821" t="s">
        <v>5061</v>
      </c>
      <c r="R821">
        <v>20</v>
      </c>
    </row>
    <row r="822" spans="1:18" hidden="1" x14ac:dyDescent="0.3">
      <c r="A822" s="7" t="s">
        <v>4205</v>
      </c>
      <c r="B822" t="s">
        <v>1</v>
      </c>
      <c r="C822">
        <v>61.6</v>
      </c>
      <c r="D822" t="s">
        <v>392</v>
      </c>
      <c r="E822" t="s">
        <v>53</v>
      </c>
      <c r="F822" t="s">
        <v>4206</v>
      </c>
      <c r="G822" t="s">
        <v>1702</v>
      </c>
      <c r="H822" t="s">
        <v>5327</v>
      </c>
      <c r="I822" t="s">
        <v>5336</v>
      </c>
      <c r="J822">
        <v>3</v>
      </c>
      <c r="K822">
        <v>2</v>
      </c>
      <c r="L822">
        <v>2</v>
      </c>
      <c r="M822" t="s">
        <v>5250</v>
      </c>
      <c r="N822" t="s">
        <v>5123</v>
      </c>
      <c r="O822">
        <v>26800</v>
      </c>
      <c r="P822" t="s">
        <v>5124</v>
      </c>
      <c r="Q822" t="s">
        <v>5059</v>
      </c>
      <c r="R822">
        <v>10</v>
      </c>
    </row>
    <row r="823" spans="1:18" hidden="1" x14ac:dyDescent="0.3">
      <c r="A823" s="7" t="s">
        <v>2442</v>
      </c>
      <c r="B823" t="s">
        <v>1</v>
      </c>
      <c r="C823">
        <v>57.08</v>
      </c>
      <c r="D823" t="s">
        <v>472</v>
      </c>
      <c r="E823" t="s">
        <v>53</v>
      </c>
      <c r="F823" t="s">
        <v>2443</v>
      </c>
      <c r="G823" t="s">
        <v>29</v>
      </c>
      <c r="H823" t="s">
        <v>5334</v>
      </c>
      <c r="I823" t="s">
        <v>5324</v>
      </c>
      <c r="J823">
        <v>3</v>
      </c>
      <c r="K823">
        <v>2</v>
      </c>
      <c r="L823">
        <v>2</v>
      </c>
      <c r="M823" t="s">
        <v>2443</v>
      </c>
      <c r="N823" t="s">
        <v>5125</v>
      </c>
      <c r="O823">
        <v>25000</v>
      </c>
      <c r="P823" t="s">
        <v>5126</v>
      </c>
      <c r="Q823" t="s">
        <v>5059</v>
      </c>
      <c r="R823">
        <v>20</v>
      </c>
    </row>
    <row r="824" spans="1:18" hidden="1" x14ac:dyDescent="0.3">
      <c r="A824" s="7" t="s">
        <v>2444</v>
      </c>
      <c r="B824" t="s">
        <v>1</v>
      </c>
      <c r="C824">
        <v>5</v>
      </c>
      <c r="D824" t="s">
        <v>244</v>
      </c>
      <c r="E824" t="s">
        <v>59</v>
      </c>
      <c r="F824" t="s">
        <v>2445</v>
      </c>
      <c r="G824" t="s">
        <v>967</v>
      </c>
      <c r="H824" t="s">
        <v>5322</v>
      </c>
      <c r="I824" t="s">
        <v>5334</v>
      </c>
      <c r="J824">
        <v>1</v>
      </c>
      <c r="K824" t="s">
        <v>5501</v>
      </c>
      <c r="L824">
        <v>1</v>
      </c>
      <c r="M824" t="s">
        <v>2445</v>
      </c>
      <c r="N824" t="s">
        <v>5123</v>
      </c>
      <c r="O824">
        <v>10000</v>
      </c>
      <c r="P824" t="s">
        <v>5124</v>
      </c>
      <c r="Q824" t="s">
        <v>5060</v>
      </c>
      <c r="R824">
        <v>10</v>
      </c>
    </row>
    <row r="825" spans="1:18" hidden="1" x14ac:dyDescent="0.3">
      <c r="A825" s="7" t="s">
        <v>2446</v>
      </c>
      <c r="B825" t="s">
        <v>1</v>
      </c>
      <c r="C825">
        <v>7</v>
      </c>
      <c r="D825" t="s">
        <v>244</v>
      </c>
      <c r="E825" t="s">
        <v>59</v>
      </c>
      <c r="F825" t="s">
        <v>2445</v>
      </c>
      <c r="G825" t="s">
        <v>523</v>
      </c>
      <c r="H825" t="s">
        <v>5322</v>
      </c>
      <c r="I825" t="s">
        <v>5334</v>
      </c>
      <c r="J825">
        <v>1</v>
      </c>
      <c r="K825" t="s">
        <v>5501</v>
      </c>
      <c r="L825">
        <v>1</v>
      </c>
      <c r="M825" t="s">
        <v>2445</v>
      </c>
      <c r="N825" t="s">
        <v>5123</v>
      </c>
      <c r="O825">
        <v>13000</v>
      </c>
      <c r="P825" t="s">
        <v>5124</v>
      </c>
      <c r="Q825" t="s">
        <v>5060</v>
      </c>
      <c r="R825">
        <v>10</v>
      </c>
    </row>
    <row r="826" spans="1:18" hidden="1" x14ac:dyDescent="0.3">
      <c r="A826" s="7" t="s">
        <v>2447</v>
      </c>
      <c r="B826" t="s">
        <v>1</v>
      </c>
      <c r="C826">
        <v>7</v>
      </c>
      <c r="D826" t="s">
        <v>241</v>
      </c>
      <c r="E826" t="s">
        <v>59</v>
      </c>
      <c r="F826" t="s">
        <v>2445</v>
      </c>
      <c r="G826" t="s">
        <v>523</v>
      </c>
      <c r="H826" t="s">
        <v>5334</v>
      </c>
      <c r="I826" t="s">
        <v>5334</v>
      </c>
      <c r="J826">
        <v>1</v>
      </c>
      <c r="K826" t="s">
        <v>5501</v>
      </c>
      <c r="L826">
        <v>1</v>
      </c>
      <c r="M826" t="s">
        <v>2445</v>
      </c>
      <c r="N826" t="s">
        <v>5123</v>
      </c>
      <c r="O826">
        <v>13000</v>
      </c>
      <c r="P826" t="s">
        <v>5124</v>
      </c>
      <c r="Q826" t="s">
        <v>5060</v>
      </c>
      <c r="R826">
        <v>10</v>
      </c>
    </row>
    <row r="827" spans="1:18" hidden="1" x14ac:dyDescent="0.3">
      <c r="A827" s="7" t="s">
        <v>4729</v>
      </c>
      <c r="B827" t="s">
        <v>1</v>
      </c>
      <c r="C827">
        <v>35.86</v>
      </c>
      <c r="D827" t="s">
        <v>299</v>
      </c>
      <c r="E827" t="s">
        <v>61</v>
      </c>
      <c r="F827" t="s">
        <v>1576</v>
      </c>
      <c r="G827" t="s">
        <v>1702</v>
      </c>
      <c r="H827" t="s">
        <v>5335</v>
      </c>
      <c r="I827" t="s">
        <v>5325</v>
      </c>
      <c r="J827">
        <v>2</v>
      </c>
      <c r="K827">
        <v>2</v>
      </c>
      <c r="L827">
        <v>1</v>
      </c>
      <c r="M827" t="s">
        <v>1576</v>
      </c>
      <c r="N827" t="s">
        <v>5123</v>
      </c>
      <c r="O827">
        <v>26800</v>
      </c>
      <c r="P827" t="s">
        <v>5124</v>
      </c>
      <c r="Q827" t="s">
        <v>5059</v>
      </c>
      <c r="R827">
        <v>20</v>
      </c>
    </row>
    <row r="828" spans="1:18" hidden="1" x14ac:dyDescent="0.3">
      <c r="A828" s="7" t="s">
        <v>1456</v>
      </c>
      <c r="B828" t="s">
        <v>1</v>
      </c>
      <c r="C828">
        <v>42.26</v>
      </c>
      <c r="D828" t="s">
        <v>212</v>
      </c>
      <c r="E828" t="s">
        <v>53</v>
      </c>
      <c r="F828" t="s">
        <v>1457</v>
      </c>
      <c r="G828" t="s">
        <v>83</v>
      </c>
      <c r="H828" t="s">
        <v>5326</v>
      </c>
      <c r="I828" t="s">
        <v>5327</v>
      </c>
      <c r="J828">
        <v>3</v>
      </c>
      <c r="K828">
        <v>2</v>
      </c>
      <c r="L828">
        <v>2</v>
      </c>
      <c r="M828" t="s">
        <v>1457</v>
      </c>
      <c r="N828" t="s">
        <v>5123</v>
      </c>
      <c r="O828">
        <v>27000</v>
      </c>
      <c r="P828" t="s">
        <v>5124</v>
      </c>
      <c r="Q828" t="s">
        <v>5059</v>
      </c>
      <c r="R828">
        <v>10</v>
      </c>
    </row>
    <row r="829" spans="1:18" hidden="1" x14ac:dyDescent="0.3">
      <c r="A829" s="7" t="s">
        <v>2453</v>
      </c>
      <c r="B829" t="s">
        <v>1</v>
      </c>
      <c r="C829">
        <v>8.8000000000000007</v>
      </c>
      <c r="D829" t="s">
        <v>1738</v>
      </c>
      <c r="E829" t="s">
        <v>59</v>
      </c>
      <c r="F829" t="s">
        <v>2454</v>
      </c>
      <c r="G829" t="s">
        <v>251</v>
      </c>
      <c r="H829" t="s">
        <v>5332</v>
      </c>
      <c r="I829" t="s">
        <v>5343</v>
      </c>
      <c r="J829">
        <v>1</v>
      </c>
      <c r="K829" t="s">
        <v>5501</v>
      </c>
      <c r="L829">
        <v>1</v>
      </c>
      <c r="M829" t="s">
        <v>2454</v>
      </c>
      <c r="N829" t="s">
        <v>5123</v>
      </c>
      <c r="O829">
        <v>8500</v>
      </c>
      <c r="P829" t="s">
        <v>5124</v>
      </c>
      <c r="Q829" t="s">
        <v>5060</v>
      </c>
      <c r="R829">
        <v>20</v>
      </c>
    </row>
    <row r="830" spans="1:18" hidden="1" x14ac:dyDescent="0.3">
      <c r="A830" s="7" t="s">
        <v>2478</v>
      </c>
      <c r="B830" t="s">
        <v>1</v>
      </c>
      <c r="C830">
        <v>13.48</v>
      </c>
      <c r="D830" t="s">
        <v>1050</v>
      </c>
      <c r="E830" t="s">
        <v>56</v>
      </c>
      <c r="F830" t="s">
        <v>1607</v>
      </c>
      <c r="G830" t="s">
        <v>128</v>
      </c>
      <c r="H830" t="s">
        <v>5334</v>
      </c>
      <c r="I830" t="s">
        <v>5340</v>
      </c>
      <c r="J830">
        <v>1</v>
      </c>
      <c r="K830">
        <v>1</v>
      </c>
      <c r="L830">
        <v>1</v>
      </c>
      <c r="M830" t="s">
        <v>1607</v>
      </c>
      <c r="N830" t="s">
        <v>4880</v>
      </c>
      <c r="O830">
        <v>16000</v>
      </c>
      <c r="P830" t="s">
        <v>5062</v>
      </c>
      <c r="Q830" t="s">
        <v>5060</v>
      </c>
      <c r="R830">
        <v>30</v>
      </c>
    </row>
    <row r="831" spans="1:18" hidden="1" x14ac:dyDescent="0.3">
      <c r="A831" s="7" t="s">
        <v>1493</v>
      </c>
      <c r="B831" t="s">
        <v>1</v>
      </c>
      <c r="C831">
        <v>56.92</v>
      </c>
      <c r="D831" t="s">
        <v>556</v>
      </c>
      <c r="E831" t="s">
        <v>66</v>
      </c>
      <c r="F831" t="s">
        <v>1494</v>
      </c>
      <c r="G831" t="s">
        <v>83</v>
      </c>
      <c r="H831" t="s">
        <v>5334</v>
      </c>
      <c r="I831" t="s">
        <v>5338</v>
      </c>
      <c r="J831">
        <v>4</v>
      </c>
      <c r="K831">
        <v>2</v>
      </c>
      <c r="L831">
        <v>2</v>
      </c>
      <c r="M831" t="s">
        <v>1494</v>
      </c>
      <c r="N831" t="s">
        <v>5123</v>
      </c>
      <c r="O831">
        <v>27000</v>
      </c>
      <c r="P831" t="s">
        <v>5124</v>
      </c>
      <c r="Q831" t="s">
        <v>5059</v>
      </c>
      <c r="R831">
        <v>10</v>
      </c>
    </row>
    <row r="832" spans="1:18" hidden="1" x14ac:dyDescent="0.3">
      <c r="A832" s="7" t="s">
        <v>1901</v>
      </c>
      <c r="B832" t="s">
        <v>1</v>
      </c>
      <c r="C832">
        <v>22.36</v>
      </c>
      <c r="D832" t="s">
        <v>448</v>
      </c>
      <c r="E832" t="s">
        <v>61</v>
      </c>
      <c r="F832" t="s">
        <v>1902</v>
      </c>
      <c r="G832" t="s">
        <v>83</v>
      </c>
      <c r="H832" t="s">
        <v>5335</v>
      </c>
      <c r="I832" t="s">
        <v>5348</v>
      </c>
      <c r="J832">
        <v>2</v>
      </c>
      <c r="K832">
        <v>2</v>
      </c>
      <c r="L832">
        <v>1</v>
      </c>
      <c r="M832" t="s">
        <v>1902</v>
      </c>
      <c r="N832" t="s">
        <v>5123</v>
      </c>
      <c r="O832">
        <v>27000</v>
      </c>
      <c r="P832" t="s">
        <v>5124</v>
      </c>
      <c r="Q832" t="s">
        <v>5061</v>
      </c>
      <c r="R832">
        <v>10</v>
      </c>
    </row>
    <row r="833" spans="1:18" hidden="1" x14ac:dyDescent="0.3">
      <c r="A833" s="7" t="s">
        <v>2461</v>
      </c>
      <c r="B833" t="s">
        <v>1</v>
      </c>
      <c r="C833">
        <v>37.229999999999997</v>
      </c>
      <c r="D833" t="s">
        <v>82</v>
      </c>
      <c r="E833" t="s">
        <v>53</v>
      </c>
      <c r="F833" t="s">
        <v>1785</v>
      </c>
      <c r="G833" t="s">
        <v>26</v>
      </c>
      <c r="H833" t="s">
        <v>5335</v>
      </c>
      <c r="I833" t="s">
        <v>5324</v>
      </c>
      <c r="J833">
        <v>3</v>
      </c>
      <c r="K833">
        <v>2</v>
      </c>
      <c r="L833">
        <v>2</v>
      </c>
      <c r="M833" t="s">
        <v>1785</v>
      </c>
      <c r="N833" t="s">
        <v>4880</v>
      </c>
      <c r="O833">
        <v>32000</v>
      </c>
      <c r="P833" t="s">
        <v>5062</v>
      </c>
      <c r="Q833" t="s">
        <v>5059</v>
      </c>
      <c r="R833">
        <v>20</v>
      </c>
    </row>
    <row r="834" spans="1:18" hidden="1" x14ac:dyDescent="0.3">
      <c r="A834" s="7" t="s">
        <v>2462</v>
      </c>
      <c r="B834" t="s">
        <v>1</v>
      </c>
      <c r="C834">
        <v>25.89</v>
      </c>
      <c r="D834" t="s">
        <v>798</v>
      </c>
      <c r="E834" t="s">
        <v>141</v>
      </c>
      <c r="F834" t="s">
        <v>2463</v>
      </c>
      <c r="G834" t="s">
        <v>288</v>
      </c>
      <c r="H834" t="s">
        <v>5334</v>
      </c>
      <c r="I834" t="s">
        <v>5325</v>
      </c>
      <c r="J834">
        <v>2</v>
      </c>
      <c r="K834">
        <v>1</v>
      </c>
      <c r="L834">
        <v>1</v>
      </c>
      <c r="M834" t="s">
        <v>2463</v>
      </c>
      <c r="N834" t="s">
        <v>4878</v>
      </c>
      <c r="O834">
        <v>19000</v>
      </c>
      <c r="P834" t="s">
        <v>5126</v>
      </c>
      <c r="Q834" t="s">
        <v>5061</v>
      </c>
      <c r="R834">
        <v>20</v>
      </c>
    </row>
    <row r="835" spans="1:18" hidden="1" x14ac:dyDescent="0.3">
      <c r="A835" s="7" t="s">
        <v>2464</v>
      </c>
      <c r="B835" t="s">
        <v>1</v>
      </c>
      <c r="C835">
        <v>19.239999999999998</v>
      </c>
      <c r="D835" t="s">
        <v>2465</v>
      </c>
      <c r="E835" t="s">
        <v>56</v>
      </c>
      <c r="F835" t="s">
        <v>2466</v>
      </c>
      <c r="G835" t="s">
        <v>482</v>
      </c>
      <c r="H835" t="s">
        <v>5514</v>
      </c>
      <c r="I835" t="s">
        <v>5522</v>
      </c>
      <c r="J835">
        <v>1</v>
      </c>
      <c r="K835">
        <v>1</v>
      </c>
      <c r="L835">
        <v>1</v>
      </c>
      <c r="M835" t="s">
        <v>2466</v>
      </c>
      <c r="N835" t="s">
        <v>4880</v>
      </c>
      <c r="O835">
        <v>29000</v>
      </c>
      <c r="P835" t="s">
        <v>5062</v>
      </c>
      <c r="Q835" t="s">
        <v>5061</v>
      </c>
      <c r="R835">
        <v>40</v>
      </c>
    </row>
    <row r="836" spans="1:18" hidden="1" x14ac:dyDescent="0.3">
      <c r="A836" s="7" t="s">
        <v>2467</v>
      </c>
      <c r="B836" t="s">
        <v>1</v>
      </c>
      <c r="C836">
        <v>29.9</v>
      </c>
      <c r="D836" t="s">
        <v>2468</v>
      </c>
      <c r="E836" t="s">
        <v>379</v>
      </c>
      <c r="F836" t="s">
        <v>2469</v>
      </c>
      <c r="G836" t="s">
        <v>89</v>
      </c>
      <c r="H836" t="s">
        <v>5513</v>
      </c>
      <c r="I836" t="s">
        <v>5326</v>
      </c>
      <c r="J836">
        <v>3</v>
      </c>
      <c r="K836">
        <v>1</v>
      </c>
      <c r="L836">
        <v>2</v>
      </c>
      <c r="M836" t="s">
        <v>2469</v>
      </c>
      <c r="N836" t="s">
        <v>4882</v>
      </c>
      <c r="O836">
        <v>28000</v>
      </c>
      <c r="P836" t="s">
        <v>5062</v>
      </c>
      <c r="Q836" t="s">
        <v>5061</v>
      </c>
      <c r="R836">
        <v>10</v>
      </c>
    </row>
    <row r="837" spans="1:18" hidden="1" x14ac:dyDescent="0.3">
      <c r="A837" s="7" t="s">
        <v>1327</v>
      </c>
      <c r="B837" t="s">
        <v>1</v>
      </c>
      <c r="C837">
        <v>31.89</v>
      </c>
      <c r="D837" t="s">
        <v>70</v>
      </c>
      <c r="E837" t="s">
        <v>79</v>
      </c>
      <c r="F837" t="s">
        <v>1328</v>
      </c>
      <c r="G837" t="s">
        <v>1329</v>
      </c>
      <c r="H837" t="s">
        <v>5334</v>
      </c>
      <c r="I837" t="s">
        <v>5327</v>
      </c>
      <c r="J837">
        <v>1</v>
      </c>
      <c r="K837">
        <v>2</v>
      </c>
      <c r="L837">
        <v>1</v>
      </c>
      <c r="M837" t="s">
        <v>1328</v>
      </c>
      <c r="N837" t="s">
        <v>5063</v>
      </c>
      <c r="O837">
        <v>39900</v>
      </c>
      <c r="P837" t="s">
        <v>5062</v>
      </c>
      <c r="Q837" t="s">
        <v>5059</v>
      </c>
      <c r="R837">
        <v>10</v>
      </c>
    </row>
    <row r="838" spans="1:18" hidden="1" x14ac:dyDescent="0.3">
      <c r="A838" s="7" t="s">
        <v>2471</v>
      </c>
      <c r="B838" t="s">
        <v>1</v>
      </c>
      <c r="C838">
        <v>56.11</v>
      </c>
      <c r="D838" t="s">
        <v>232</v>
      </c>
      <c r="E838" t="s">
        <v>66</v>
      </c>
      <c r="F838" t="s">
        <v>2472</v>
      </c>
      <c r="G838" t="s">
        <v>41</v>
      </c>
      <c r="H838" t="s">
        <v>5322</v>
      </c>
      <c r="I838" t="s">
        <v>5332</v>
      </c>
      <c r="J838">
        <v>4</v>
      </c>
      <c r="K838">
        <v>2</v>
      </c>
      <c r="L838">
        <v>2</v>
      </c>
      <c r="M838" t="s">
        <v>2472</v>
      </c>
      <c r="N838" t="s">
        <v>4880</v>
      </c>
      <c r="O838">
        <v>45000</v>
      </c>
      <c r="P838" t="s">
        <v>5062</v>
      </c>
      <c r="Q838" t="s">
        <v>5059</v>
      </c>
      <c r="R838">
        <v>20</v>
      </c>
    </row>
    <row r="839" spans="1:18" hidden="1" x14ac:dyDescent="0.3">
      <c r="A839" s="7" t="s">
        <v>2473</v>
      </c>
      <c r="B839" t="s">
        <v>1</v>
      </c>
      <c r="C839">
        <v>18.38</v>
      </c>
      <c r="D839" t="s">
        <v>2474</v>
      </c>
      <c r="E839" t="s">
        <v>1400</v>
      </c>
      <c r="F839" t="s">
        <v>2096</v>
      </c>
      <c r="G839" t="s">
        <v>18</v>
      </c>
      <c r="H839" t="s">
        <v>5348</v>
      </c>
      <c r="I839" t="s">
        <v>5351</v>
      </c>
      <c r="J839">
        <v>3</v>
      </c>
      <c r="K839">
        <v>1</v>
      </c>
      <c r="L839">
        <v>1</v>
      </c>
      <c r="M839" t="s">
        <v>2096</v>
      </c>
      <c r="N839" t="s">
        <v>4880</v>
      </c>
      <c r="O839">
        <v>22000</v>
      </c>
      <c r="P839" t="s">
        <v>5062</v>
      </c>
      <c r="Q839" t="s">
        <v>5061</v>
      </c>
      <c r="R839">
        <v>20</v>
      </c>
    </row>
    <row r="840" spans="1:18" hidden="1" x14ac:dyDescent="0.3">
      <c r="A840" s="7" t="s">
        <v>2475</v>
      </c>
      <c r="B840" t="s">
        <v>1</v>
      </c>
      <c r="C840">
        <v>36.11</v>
      </c>
      <c r="D840" t="s">
        <v>166</v>
      </c>
      <c r="E840" t="s">
        <v>53</v>
      </c>
      <c r="F840" t="s">
        <v>2476</v>
      </c>
      <c r="G840" t="s">
        <v>89</v>
      </c>
      <c r="H840" t="s">
        <v>5338</v>
      </c>
      <c r="I840" t="s">
        <v>5323</v>
      </c>
      <c r="J840">
        <v>3</v>
      </c>
      <c r="K840">
        <v>2</v>
      </c>
      <c r="L840">
        <v>2</v>
      </c>
      <c r="M840" t="s">
        <v>2476</v>
      </c>
      <c r="N840" t="s">
        <v>5125</v>
      </c>
      <c r="O840">
        <v>28000</v>
      </c>
      <c r="P840" t="s">
        <v>5126</v>
      </c>
      <c r="Q840" t="s">
        <v>5059</v>
      </c>
      <c r="R840">
        <v>10</v>
      </c>
    </row>
    <row r="841" spans="1:18" hidden="1" x14ac:dyDescent="0.3">
      <c r="A841" s="7" t="s">
        <v>2477</v>
      </c>
      <c r="B841" t="s">
        <v>1</v>
      </c>
      <c r="C841">
        <v>36.1</v>
      </c>
      <c r="D841" t="s">
        <v>68</v>
      </c>
      <c r="E841" t="s">
        <v>53</v>
      </c>
      <c r="F841" t="s">
        <v>2476</v>
      </c>
      <c r="G841" t="s">
        <v>89</v>
      </c>
      <c r="H841" t="s">
        <v>5335</v>
      </c>
      <c r="I841" t="s">
        <v>5323</v>
      </c>
      <c r="J841">
        <v>3</v>
      </c>
      <c r="K841">
        <v>2</v>
      </c>
      <c r="L841">
        <v>2</v>
      </c>
      <c r="M841" t="s">
        <v>2476</v>
      </c>
      <c r="N841" t="s">
        <v>5125</v>
      </c>
      <c r="O841">
        <v>28000</v>
      </c>
      <c r="P841" t="s">
        <v>5126</v>
      </c>
      <c r="Q841" t="s">
        <v>5059</v>
      </c>
      <c r="R841">
        <v>10</v>
      </c>
    </row>
    <row r="842" spans="1:18" hidden="1" x14ac:dyDescent="0.3">
      <c r="A842" s="7" t="s">
        <v>21</v>
      </c>
      <c r="B842" t="s">
        <v>1</v>
      </c>
      <c r="C842">
        <v>15</v>
      </c>
      <c r="D842" t="s">
        <v>60</v>
      </c>
      <c r="E842" t="s">
        <v>61</v>
      </c>
      <c r="F842" t="s">
        <v>22</v>
      </c>
      <c r="G842" t="s">
        <v>23</v>
      </c>
      <c r="H842" t="s">
        <v>5335</v>
      </c>
      <c r="I842" t="s">
        <v>5326</v>
      </c>
      <c r="J842">
        <v>2</v>
      </c>
      <c r="K842">
        <v>2</v>
      </c>
      <c r="L842">
        <v>1</v>
      </c>
      <c r="M842" t="s">
        <v>22</v>
      </c>
      <c r="N842" t="s">
        <v>5063</v>
      </c>
      <c r="O842">
        <v>40000</v>
      </c>
      <c r="P842" t="s">
        <v>5062</v>
      </c>
      <c r="Q842" t="s">
        <v>5061</v>
      </c>
      <c r="R842">
        <v>10</v>
      </c>
    </row>
    <row r="843" spans="1:18" hidden="1" x14ac:dyDescent="0.3">
      <c r="A843" s="7" t="s">
        <v>3630</v>
      </c>
      <c r="B843" t="s">
        <v>1</v>
      </c>
      <c r="C843">
        <v>17.53</v>
      </c>
      <c r="D843" t="s">
        <v>963</v>
      </c>
      <c r="E843" t="s">
        <v>56</v>
      </c>
      <c r="F843" t="s">
        <v>1764</v>
      </c>
      <c r="G843" t="s">
        <v>128</v>
      </c>
      <c r="H843" t="s">
        <v>5322</v>
      </c>
      <c r="I843" t="s">
        <v>5351</v>
      </c>
      <c r="J843">
        <v>1</v>
      </c>
      <c r="K843">
        <v>1</v>
      </c>
      <c r="L843">
        <v>1</v>
      </c>
      <c r="M843" t="s">
        <v>1764</v>
      </c>
      <c r="N843" t="s">
        <v>4880</v>
      </c>
      <c r="O843">
        <v>16000</v>
      </c>
      <c r="P843" t="s">
        <v>5062</v>
      </c>
      <c r="Q843" t="s">
        <v>5061</v>
      </c>
      <c r="R843">
        <v>20</v>
      </c>
    </row>
    <row r="844" spans="1:18" hidden="1" x14ac:dyDescent="0.3">
      <c r="A844" s="7" t="s">
        <v>2265</v>
      </c>
      <c r="B844" t="s">
        <v>1</v>
      </c>
      <c r="C844">
        <v>37.31</v>
      </c>
      <c r="D844" t="s">
        <v>68</v>
      </c>
      <c r="E844" t="s">
        <v>100</v>
      </c>
      <c r="F844" t="s">
        <v>2263</v>
      </c>
      <c r="G844" t="s">
        <v>434</v>
      </c>
      <c r="H844" t="s">
        <v>5335</v>
      </c>
      <c r="I844" t="s">
        <v>5323</v>
      </c>
      <c r="J844" t="s">
        <v>5501</v>
      </c>
      <c r="K844">
        <v>1</v>
      </c>
      <c r="L844">
        <v>1</v>
      </c>
      <c r="M844" t="s">
        <v>2263</v>
      </c>
      <c r="N844" t="s">
        <v>4878</v>
      </c>
      <c r="O844">
        <v>33000</v>
      </c>
      <c r="P844" t="s">
        <v>5126</v>
      </c>
      <c r="Q844" t="s">
        <v>5059</v>
      </c>
      <c r="R844">
        <v>10</v>
      </c>
    </row>
    <row r="845" spans="1:18" hidden="1" x14ac:dyDescent="0.3">
      <c r="A845" s="7" t="s">
        <v>2481</v>
      </c>
      <c r="B845" t="s">
        <v>1</v>
      </c>
      <c r="C845">
        <v>16.82</v>
      </c>
      <c r="D845" t="s">
        <v>241</v>
      </c>
      <c r="E845" t="s">
        <v>59</v>
      </c>
      <c r="F845" t="s">
        <v>2482</v>
      </c>
      <c r="G845" t="s">
        <v>128</v>
      </c>
      <c r="H845" t="s">
        <v>5334</v>
      </c>
      <c r="I845" t="s">
        <v>5334</v>
      </c>
      <c r="J845">
        <v>1</v>
      </c>
      <c r="K845" t="s">
        <v>5501</v>
      </c>
      <c r="L845">
        <v>1</v>
      </c>
      <c r="M845" t="s">
        <v>2482</v>
      </c>
      <c r="N845" t="s">
        <v>5123</v>
      </c>
      <c r="O845">
        <v>16000</v>
      </c>
      <c r="P845" t="s">
        <v>5124</v>
      </c>
      <c r="Q845" t="s">
        <v>5061</v>
      </c>
      <c r="R845">
        <v>10</v>
      </c>
    </row>
    <row r="846" spans="1:18" hidden="1" x14ac:dyDescent="0.3">
      <c r="A846" s="7" t="s">
        <v>2483</v>
      </c>
      <c r="B846" t="s">
        <v>1</v>
      </c>
      <c r="C846">
        <v>16.82</v>
      </c>
      <c r="D846" t="s">
        <v>244</v>
      </c>
      <c r="E846" t="s">
        <v>59</v>
      </c>
      <c r="F846" t="s">
        <v>2482</v>
      </c>
      <c r="G846" t="s">
        <v>128</v>
      </c>
      <c r="H846" t="s">
        <v>5322</v>
      </c>
      <c r="I846" t="s">
        <v>5334</v>
      </c>
      <c r="J846">
        <v>1</v>
      </c>
      <c r="K846" t="s">
        <v>5501</v>
      </c>
      <c r="L846">
        <v>1</v>
      </c>
      <c r="M846" t="s">
        <v>2482</v>
      </c>
      <c r="N846" t="s">
        <v>5123</v>
      </c>
      <c r="O846">
        <v>16000</v>
      </c>
      <c r="P846" t="s">
        <v>5124</v>
      </c>
      <c r="Q846" t="s">
        <v>5061</v>
      </c>
      <c r="R846">
        <v>10</v>
      </c>
    </row>
    <row r="847" spans="1:18" hidden="1" x14ac:dyDescent="0.3">
      <c r="A847" s="7" t="s">
        <v>465</v>
      </c>
      <c r="B847" t="s">
        <v>1</v>
      </c>
      <c r="C847">
        <v>10</v>
      </c>
      <c r="D847" t="s">
        <v>63</v>
      </c>
      <c r="E847" t="s">
        <v>59</v>
      </c>
      <c r="F847" t="s">
        <v>199</v>
      </c>
      <c r="G847" t="s">
        <v>20</v>
      </c>
      <c r="H847" t="s">
        <v>5326</v>
      </c>
      <c r="I847" t="s">
        <v>5326</v>
      </c>
      <c r="J847">
        <v>1</v>
      </c>
      <c r="K847" t="s">
        <v>5501</v>
      </c>
      <c r="L847">
        <v>1</v>
      </c>
      <c r="M847" t="s">
        <v>199</v>
      </c>
      <c r="N847" t="s">
        <v>5063</v>
      </c>
      <c r="O847">
        <v>12000</v>
      </c>
      <c r="P847" t="s">
        <v>5062</v>
      </c>
      <c r="Q847" t="s">
        <v>5060</v>
      </c>
      <c r="R847">
        <v>10</v>
      </c>
    </row>
    <row r="848" spans="1:18" hidden="1" x14ac:dyDescent="0.3">
      <c r="A848" s="7" t="s">
        <v>2484</v>
      </c>
      <c r="B848" t="s">
        <v>1</v>
      </c>
      <c r="C848">
        <v>11</v>
      </c>
      <c r="D848" t="s">
        <v>64</v>
      </c>
      <c r="E848" t="s">
        <v>2485</v>
      </c>
      <c r="F848" t="s">
        <v>2486</v>
      </c>
      <c r="G848" t="s">
        <v>2487</v>
      </c>
      <c r="H848" t="s">
        <v>5346</v>
      </c>
      <c r="I848" t="s">
        <v>5335</v>
      </c>
      <c r="J848">
        <v>1</v>
      </c>
      <c r="K848">
        <v>1</v>
      </c>
      <c r="L848">
        <v>1</v>
      </c>
      <c r="M848" t="s">
        <v>2486</v>
      </c>
      <c r="N848" t="s">
        <v>4880</v>
      </c>
      <c r="O848">
        <v>21500</v>
      </c>
      <c r="P848" t="s">
        <v>5062</v>
      </c>
      <c r="Q848" t="s">
        <v>5060</v>
      </c>
      <c r="R848">
        <v>10</v>
      </c>
    </row>
    <row r="849" spans="1:18" hidden="1" x14ac:dyDescent="0.3">
      <c r="A849" s="7" t="s">
        <v>2491</v>
      </c>
      <c r="B849" t="s">
        <v>1</v>
      </c>
      <c r="C849">
        <v>30.91</v>
      </c>
      <c r="D849" t="s">
        <v>1250</v>
      </c>
      <c r="E849" t="s">
        <v>51</v>
      </c>
      <c r="F849" t="s">
        <v>2489</v>
      </c>
      <c r="G849" t="s">
        <v>216</v>
      </c>
      <c r="H849" t="s">
        <v>5328</v>
      </c>
      <c r="I849" t="s">
        <v>5345</v>
      </c>
      <c r="J849">
        <v>2</v>
      </c>
      <c r="K849">
        <v>2</v>
      </c>
      <c r="L849">
        <v>2</v>
      </c>
      <c r="M849" t="s">
        <v>2489</v>
      </c>
      <c r="N849" t="s">
        <v>4880</v>
      </c>
      <c r="O849">
        <v>34800</v>
      </c>
      <c r="P849" t="s">
        <v>5062</v>
      </c>
      <c r="Q849" t="s">
        <v>5059</v>
      </c>
      <c r="R849">
        <v>20</v>
      </c>
    </row>
    <row r="850" spans="1:18" hidden="1" x14ac:dyDescent="0.3">
      <c r="A850" s="7" t="s">
        <v>2357</v>
      </c>
      <c r="B850" t="s">
        <v>1</v>
      </c>
      <c r="C850">
        <v>70.040000000000006</v>
      </c>
      <c r="D850" t="s">
        <v>2358</v>
      </c>
      <c r="E850" t="s">
        <v>2359</v>
      </c>
      <c r="F850" t="s">
        <v>2360</v>
      </c>
      <c r="G850" t="s">
        <v>83</v>
      </c>
      <c r="H850" t="s">
        <v>5507</v>
      </c>
      <c r="I850" t="s">
        <v>5328</v>
      </c>
      <c r="J850">
        <v>6</v>
      </c>
      <c r="K850">
        <v>3</v>
      </c>
      <c r="L850">
        <v>3</v>
      </c>
      <c r="M850" t="s">
        <v>2360</v>
      </c>
      <c r="N850" t="s">
        <v>5123</v>
      </c>
      <c r="O850">
        <v>27000</v>
      </c>
      <c r="P850" t="s">
        <v>5124</v>
      </c>
      <c r="Q850" t="s">
        <v>5059</v>
      </c>
      <c r="R850">
        <v>20</v>
      </c>
    </row>
    <row r="851" spans="1:18" hidden="1" x14ac:dyDescent="0.3">
      <c r="A851" s="7" t="s">
        <v>5360</v>
      </c>
      <c r="B851" t="s">
        <v>1</v>
      </c>
      <c r="C851">
        <v>18</v>
      </c>
      <c r="D851" t="s">
        <v>58</v>
      </c>
      <c r="E851" t="s">
        <v>100</v>
      </c>
      <c r="F851" t="s">
        <v>641</v>
      </c>
      <c r="G851" t="s">
        <v>23</v>
      </c>
      <c r="H851" t="s">
        <v>5346</v>
      </c>
      <c r="I851" t="s">
        <v>5326</v>
      </c>
      <c r="J851" t="s">
        <v>5501</v>
      </c>
      <c r="K851">
        <v>1</v>
      </c>
      <c r="L851">
        <v>1</v>
      </c>
      <c r="M851" t="s">
        <v>641</v>
      </c>
      <c r="N851" t="s">
        <v>5063</v>
      </c>
      <c r="O851">
        <v>40000</v>
      </c>
      <c r="P851" t="s">
        <v>5062</v>
      </c>
      <c r="Q851" t="s">
        <v>5061</v>
      </c>
      <c r="R851">
        <v>10</v>
      </c>
    </row>
    <row r="852" spans="1:18" hidden="1" x14ac:dyDescent="0.3">
      <c r="A852" s="7" t="s">
        <v>2494</v>
      </c>
      <c r="B852" t="s">
        <v>1</v>
      </c>
      <c r="C852">
        <v>36.78</v>
      </c>
      <c r="D852" t="s">
        <v>65</v>
      </c>
      <c r="E852" t="s">
        <v>193</v>
      </c>
      <c r="F852" t="s">
        <v>2495</v>
      </c>
      <c r="G852" t="s">
        <v>243</v>
      </c>
      <c r="H852" t="s">
        <v>5335</v>
      </c>
      <c r="I852" t="s">
        <v>5335</v>
      </c>
      <c r="J852">
        <v>4</v>
      </c>
      <c r="K852">
        <v>2</v>
      </c>
      <c r="L852">
        <v>2</v>
      </c>
      <c r="M852" t="s">
        <v>2495</v>
      </c>
      <c r="N852" t="s">
        <v>4880</v>
      </c>
      <c r="O852">
        <v>30000</v>
      </c>
      <c r="P852" t="s">
        <v>5062</v>
      </c>
      <c r="Q852" t="s">
        <v>5059</v>
      </c>
      <c r="R852">
        <v>10</v>
      </c>
    </row>
    <row r="853" spans="1:18" hidden="1" x14ac:dyDescent="0.3">
      <c r="A853" s="7" t="s">
        <v>1698</v>
      </c>
      <c r="B853" t="s">
        <v>1</v>
      </c>
      <c r="C853">
        <v>41.89</v>
      </c>
      <c r="D853" t="s">
        <v>616</v>
      </c>
      <c r="E853" t="s">
        <v>61</v>
      </c>
      <c r="F853" t="s">
        <v>1554</v>
      </c>
      <c r="G853" t="s">
        <v>83</v>
      </c>
      <c r="H853" t="s">
        <v>5327</v>
      </c>
      <c r="I853" t="s">
        <v>5332</v>
      </c>
      <c r="J853">
        <v>2</v>
      </c>
      <c r="K853">
        <v>2</v>
      </c>
      <c r="L853">
        <v>1</v>
      </c>
      <c r="M853" t="s">
        <v>1554</v>
      </c>
      <c r="N853" t="s">
        <v>5123</v>
      </c>
      <c r="O853">
        <v>27000</v>
      </c>
      <c r="P853" t="s">
        <v>5124</v>
      </c>
      <c r="Q853" t="s">
        <v>5059</v>
      </c>
      <c r="R853">
        <v>20</v>
      </c>
    </row>
    <row r="854" spans="1:18" hidden="1" x14ac:dyDescent="0.3">
      <c r="A854" s="7" t="s">
        <v>2499</v>
      </c>
      <c r="B854" t="s">
        <v>1</v>
      </c>
      <c r="C854">
        <v>38.19</v>
      </c>
      <c r="D854" t="s">
        <v>398</v>
      </c>
      <c r="E854" t="s">
        <v>53</v>
      </c>
      <c r="F854" t="s">
        <v>2500</v>
      </c>
      <c r="G854" t="s">
        <v>26</v>
      </c>
      <c r="H854" t="s">
        <v>5326</v>
      </c>
      <c r="I854" t="s">
        <v>5336</v>
      </c>
      <c r="J854">
        <v>3</v>
      </c>
      <c r="K854">
        <v>2</v>
      </c>
      <c r="L854">
        <v>2</v>
      </c>
      <c r="M854" t="s">
        <v>2500</v>
      </c>
      <c r="N854" t="s">
        <v>4882</v>
      </c>
      <c r="O854">
        <v>32000</v>
      </c>
      <c r="P854" t="s">
        <v>5062</v>
      </c>
      <c r="Q854" t="s">
        <v>5059</v>
      </c>
      <c r="R854">
        <v>10</v>
      </c>
    </row>
    <row r="855" spans="1:18" hidden="1" x14ac:dyDescent="0.3">
      <c r="A855" s="7" t="s">
        <v>3422</v>
      </c>
      <c r="B855" t="s">
        <v>1</v>
      </c>
      <c r="C855">
        <v>55.6</v>
      </c>
      <c r="D855" t="s">
        <v>829</v>
      </c>
      <c r="E855" t="s">
        <v>66</v>
      </c>
      <c r="F855" t="s">
        <v>3423</v>
      </c>
      <c r="G855" t="s">
        <v>434</v>
      </c>
      <c r="H855" t="s">
        <v>5332</v>
      </c>
      <c r="I855" t="s">
        <v>5325</v>
      </c>
      <c r="J855">
        <v>4</v>
      </c>
      <c r="K855">
        <v>2</v>
      </c>
      <c r="L855">
        <v>2</v>
      </c>
      <c r="M855" t="s">
        <v>3423</v>
      </c>
      <c r="N855" t="s">
        <v>4878</v>
      </c>
      <c r="O855">
        <v>33000</v>
      </c>
      <c r="P855" t="s">
        <v>5126</v>
      </c>
      <c r="Q855" t="s">
        <v>5059</v>
      </c>
      <c r="R855">
        <v>20</v>
      </c>
    </row>
    <row r="856" spans="1:18" hidden="1" x14ac:dyDescent="0.3">
      <c r="A856" s="7" t="s">
        <v>2776</v>
      </c>
      <c r="B856" t="s">
        <v>1</v>
      </c>
      <c r="C856">
        <v>7.47</v>
      </c>
      <c r="D856" t="s">
        <v>191</v>
      </c>
      <c r="E856" t="s">
        <v>56</v>
      </c>
      <c r="F856" t="s">
        <v>2777</v>
      </c>
      <c r="G856" t="s">
        <v>1466</v>
      </c>
      <c r="H856" t="s">
        <v>5322</v>
      </c>
      <c r="I856" t="s">
        <v>5328</v>
      </c>
      <c r="J856">
        <v>1</v>
      </c>
      <c r="K856">
        <v>1</v>
      </c>
      <c r="L856">
        <v>1</v>
      </c>
      <c r="M856" t="s">
        <v>2777</v>
      </c>
      <c r="N856" t="s">
        <v>4880</v>
      </c>
      <c r="O856">
        <v>16500</v>
      </c>
      <c r="P856" t="s">
        <v>5062</v>
      </c>
      <c r="Q856" t="s">
        <v>5060</v>
      </c>
      <c r="R856">
        <v>20</v>
      </c>
    </row>
    <row r="857" spans="1:18" hidden="1" x14ac:dyDescent="0.3">
      <c r="A857" s="7" t="s">
        <v>3566</v>
      </c>
      <c r="B857" t="s">
        <v>1</v>
      </c>
      <c r="C857">
        <v>64</v>
      </c>
      <c r="D857" t="s">
        <v>3567</v>
      </c>
      <c r="E857" t="s">
        <v>53</v>
      </c>
      <c r="F857" t="s">
        <v>1900</v>
      </c>
      <c r="G857" t="s">
        <v>434</v>
      </c>
      <c r="H857" t="s">
        <v>5325</v>
      </c>
      <c r="I857" t="s">
        <v>5354</v>
      </c>
      <c r="J857">
        <v>3</v>
      </c>
      <c r="K857">
        <v>2</v>
      </c>
      <c r="L857">
        <v>2</v>
      </c>
      <c r="M857" t="s">
        <v>1900</v>
      </c>
      <c r="N857" t="s">
        <v>5125</v>
      </c>
      <c r="O857">
        <v>33000</v>
      </c>
      <c r="P857" t="s">
        <v>5126</v>
      </c>
      <c r="Q857" t="s">
        <v>5059</v>
      </c>
      <c r="R857">
        <v>30</v>
      </c>
    </row>
    <row r="858" spans="1:18" hidden="1" x14ac:dyDescent="0.3">
      <c r="A858" s="7" t="s">
        <v>1814</v>
      </c>
      <c r="B858" t="s">
        <v>1</v>
      </c>
      <c r="C858">
        <v>33.4</v>
      </c>
      <c r="D858" t="s">
        <v>682</v>
      </c>
      <c r="E858" t="s">
        <v>141</v>
      </c>
      <c r="F858" t="s">
        <v>1815</v>
      </c>
      <c r="G858" t="s">
        <v>83</v>
      </c>
      <c r="H858" t="s">
        <v>5336</v>
      </c>
      <c r="I858" t="s">
        <v>5325</v>
      </c>
      <c r="J858">
        <v>2</v>
      </c>
      <c r="K858">
        <v>1</v>
      </c>
      <c r="L858">
        <v>1</v>
      </c>
      <c r="M858" t="s">
        <v>1815</v>
      </c>
      <c r="N858" t="s">
        <v>5123</v>
      </c>
      <c r="O858">
        <v>27000</v>
      </c>
      <c r="P858" t="s">
        <v>5124</v>
      </c>
      <c r="Q858" t="s">
        <v>5059</v>
      </c>
      <c r="R858">
        <v>20</v>
      </c>
    </row>
    <row r="859" spans="1:18" hidden="1" x14ac:dyDescent="0.3">
      <c r="A859" s="7" t="s">
        <v>5316</v>
      </c>
      <c r="B859" t="s">
        <v>1</v>
      </c>
      <c r="C859">
        <v>35.42</v>
      </c>
      <c r="D859" t="s">
        <v>937</v>
      </c>
      <c r="E859" t="s">
        <v>53</v>
      </c>
      <c r="F859" t="s">
        <v>113</v>
      </c>
      <c r="G859" t="s">
        <v>23</v>
      </c>
      <c r="H859" t="s">
        <v>5330</v>
      </c>
      <c r="I859" t="s">
        <v>5341</v>
      </c>
      <c r="J859">
        <v>3</v>
      </c>
      <c r="K859">
        <v>2</v>
      </c>
      <c r="L859">
        <v>2</v>
      </c>
      <c r="M859" t="s">
        <v>113</v>
      </c>
      <c r="N859" t="s">
        <v>5063</v>
      </c>
      <c r="O859">
        <v>40000</v>
      </c>
      <c r="P859" t="s">
        <v>5062</v>
      </c>
      <c r="Q859" t="s">
        <v>5059</v>
      </c>
      <c r="R859">
        <v>20</v>
      </c>
    </row>
    <row r="860" spans="1:18" hidden="1" x14ac:dyDescent="0.3">
      <c r="A860" s="7" t="s">
        <v>1851</v>
      </c>
      <c r="B860" t="s">
        <v>1</v>
      </c>
      <c r="C860">
        <v>46.51</v>
      </c>
      <c r="D860" t="s">
        <v>52</v>
      </c>
      <c r="E860" t="s">
        <v>53</v>
      </c>
      <c r="F860" t="s">
        <v>1852</v>
      </c>
      <c r="G860" t="s">
        <v>83</v>
      </c>
      <c r="H860" t="s">
        <v>5324</v>
      </c>
      <c r="I860" t="s">
        <v>5325</v>
      </c>
      <c r="J860">
        <v>3</v>
      </c>
      <c r="K860">
        <v>2</v>
      </c>
      <c r="L860">
        <v>2</v>
      </c>
      <c r="M860" t="s">
        <v>1852</v>
      </c>
      <c r="N860" t="s">
        <v>5123</v>
      </c>
      <c r="O860">
        <v>27000</v>
      </c>
      <c r="P860" t="s">
        <v>5124</v>
      </c>
      <c r="Q860" t="s">
        <v>5059</v>
      </c>
      <c r="R860">
        <v>20</v>
      </c>
    </row>
    <row r="861" spans="1:18" hidden="1" x14ac:dyDescent="0.3">
      <c r="A861" s="7" t="s">
        <v>2172</v>
      </c>
      <c r="B861" t="s">
        <v>1</v>
      </c>
      <c r="C861">
        <v>37.17</v>
      </c>
      <c r="D861" t="s">
        <v>715</v>
      </c>
      <c r="E861" t="s">
        <v>53</v>
      </c>
      <c r="F861" t="s">
        <v>2173</v>
      </c>
      <c r="G861" t="s">
        <v>83</v>
      </c>
      <c r="H861" t="s">
        <v>5334</v>
      </c>
      <c r="I861" t="s">
        <v>5336</v>
      </c>
      <c r="J861">
        <v>3</v>
      </c>
      <c r="K861">
        <v>2</v>
      </c>
      <c r="L861">
        <v>2</v>
      </c>
      <c r="M861" t="s">
        <v>2173</v>
      </c>
      <c r="N861" t="s">
        <v>5123</v>
      </c>
      <c r="O861">
        <v>27000</v>
      </c>
      <c r="P861" t="s">
        <v>5124</v>
      </c>
      <c r="Q861" t="s">
        <v>5059</v>
      </c>
      <c r="R861">
        <v>10</v>
      </c>
    </row>
    <row r="862" spans="1:18" hidden="1" x14ac:dyDescent="0.3">
      <c r="A862" s="7" t="s">
        <v>5314</v>
      </c>
      <c r="B862" t="s">
        <v>1</v>
      </c>
      <c r="C862">
        <v>31.69</v>
      </c>
      <c r="D862" t="s">
        <v>937</v>
      </c>
      <c r="E862" t="s">
        <v>437</v>
      </c>
      <c r="F862" t="s">
        <v>113</v>
      </c>
      <c r="G862" t="s">
        <v>23</v>
      </c>
      <c r="H862" t="s">
        <v>5330</v>
      </c>
      <c r="I862" t="s">
        <v>5341</v>
      </c>
      <c r="J862">
        <v>3</v>
      </c>
      <c r="K862">
        <v>1</v>
      </c>
      <c r="L862">
        <v>1</v>
      </c>
      <c r="M862" t="s">
        <v>113</v>
      </c>
      <c r="N862" t="s">
        <v>5063</v>
      </c>
      <c r="O862">
        <v>40000</v>
      </c>
      <c r="P862" t="s">
        <v>5062</v>
      </c>
      <c r="Q862" t="s">
        <v>5059</v>
      </c>
      <c r="R862">
        <v>20</v>
      </c>
    </row>
    <row r="863" spans="1:18" hidden="1" x14ac:dyDescent="0.3">
      <c r="A863" s="7" t="s">
        <v>2518</v>
      </c>
      <c r="B863" t="s">
        <v>1</v>
      </c>
      <c r="C863">
        <v>45.07</v>
      </c>
      <c r="D863" t="s">
        <v>442</v>
      </c>
      <c r="E863" t="s">
        <v>53</v>
      </c>
      <c r="F863" t="s">
        <v>2115</v>
      </c>
      <c r="G863" t="s">
        <v>23</v>
      </c>
      <c r="H863" t="s">
        <v>5326</v>
      </c>
      <c r="I863" t="s">
        <v>5323</v>
      </c>
      <c r="J863">
        <v>3</v>
      </c>
      <c r="K863">
        <v>2</v>
      </c>
      <c r="L863">
        <v>2</v>
      </c>
      <c r="M863" t="s">
        <v>2115</v>
      </c>
      <c r="N863" t="s">
        <v>4880</v>
      </c>
      <c r="O863">
        <v>40000</v>
      </c>
      <c r="P863" t="s">
        <v>5062</v>
      </c>
      <c r="Q863" t="s">
        <v>5059</v>
      </c>
      <c r="R863">
        <v>10</v>
      </c>
    </row>
    <row r="864" spans="1:18" hidden="1" x14ac:dyDescent="0.3">
      <c r="A864" s="7" t="s">
        <v>2519</v>
      </c>
      <c r="B864" t="s">
        <v>1</v>
      </c>
      <c r="C864">
        <v>67.819999999999993</v>
      </c>
      <c r="D864" t="s">
        <v>1067</v>
      </c>
      <c r="E864" t="s">
        <v>66</v>
      </c>
      <c r="F864" t="s">
        <v>2520</v>
      </c>
      <c r="G864" t="s">
        <v>6</v>
      </c>
      <c r="H864" t="s">
        <v>5325</v>
      </c>
      <c r="I864" t="s">
        <v>5325</v>
      </c>
      <c r="J864">
        <v>4</v>
      </c>
      <c r="K864">
        <v>2</v>
      </c>
      <c r="L864">
        <v>2</v>
      </c>
      <c r="M864" t="s">
        <v>2520</v>
      </c>
      <c r="N864" t="s">
        <v>4882</v>
      </c>
      <c r="O864">
        <v>68000</v>
      </c>
      <c r="P864" t="s">
        <v>5062</v>
      </c>
      <c r="Q864" t="s">
        <v>5059</v>
      </c>
      <c r="R864">
        <v>20</v>
      </c>
    </row>
    <row r="865" spans="1:18" hidden="1" x14ac:dyDescent="0.3">
      <c r="A865" s="7" t="s">
        <v>828</v>
      </c>
      <c r="B865" t="s">
        <v>1</v>
      </c>
      <c r="C865">
        <v>32.29</v>
      </c>
      <c r="D865" t="s">
        <v>829</v>
      </c>
      <c r="E865" t="s">
        <v>61</v>
      </c>
      <c r="F865" t="s">
        <v>380</v>
      </c>
      <c r="G865" t="s">
        <v>23</v>
      </c>
      <c r="H865" t="s">
        <v>5332</v>
      </c>
      <c r="I865" t="s">
        <v>5325</v>
      </c>
      <c r="J865">
        <v>2</v>
      </c>
      <c r="K865">
        <v>2</v>
      </c>
      <c r="L865">
        <v>1</v>
      </c>
      <c r="M865" t="s">
        <v>380</v>
      </c>
      <c r="N865" t="s">
        <v>5063</v>
      </c>
      <c r="O865">
        <v>40000</v>
      </c>
      <c r="P865" t="s">
        <v>5062</v>
      </c>
      <c r="Q865" t="s">
        <v>5059</v>
      </c>
      <c r="R865">
        <v>20</v>
      </c>
    </row>
    <row r="866" spans="1:18" hidden="1" x14ac:dyDescent="0.3">
      <c r="A866" s="7" t="s">
        <v>2523</v>
      </c>
      <c r="B866" t="s">
        <v>1</v>
      </c>
      <c r="C866">
        <v>47.19</v>
      </c>
      <c r="D866" t="s">
        <v>2524</v>
      </c>
      <c r="E866" t="s">
        <v>53</v>
      </c>
      <c r="F866" t="s">
        <v>2525</v>
      </c>
      <c r="G866" t="s">
        <v>999</v>
      </c>
      <c r="H866" t="s">
        <v>5348</v>
      </c>
      <c r="I866" t="s">
        <v>5331</v>
      </c>
      <c r="J866">
        <v>3</v>
      </c>
      <c r="K866">
        <v>2</v>
      </c>
      <c r="L866">
        <v>2</v>
      </c>
      <c r="M866" t="s">
        <v>5177</v>
      </c>
      <c r="N866" t="s">
        <v>5125</v>
      </c>
      <c r="O866">
        <v>26000</v>
      </c>
      <c r="P866" t="s">
        <v>5126</v>
      </c>
      <c r="Q866" t="s">
        <v>5059</v>
      </c>
      <c r="R866">
        <v>30</v>
      </c>
    </row>
    <row r="867" spans="1:18" hidden="1" x14ac:dyDescent="0.3">
      <c r="A867" s="7" t="s">
        <v>5109</v>
      </c>
      <c r="B867" t="s">
        <v>1</v>
      </c>
      <c r="C867">
        <v>37.57</v>
      </c>
      <c r="D867" t="s">
        <v>60</v>
      </c>
      <c r="E867" t="s">
        <v>61</v>
      </c>
      <c r="F867" t="s">
        <v>724</v>
      </c>
      <c r="G867" t="s">
        <v>23</v>
      </c>
      <c r="H867" t="s">
        <v>5335</v>
      </c>
      <c r="I867" t="s">
        <v>5326</v>
      </c>
      <c r="J867">
        <v>2</v>
      </c>
      <c r="K867">
        <v>2</v>
      </c>
      <c r="L867">
        <v>1</v>
      </c>
      <c r="M867" t="s">
        <v>724</v>
      </c>
      <c r="N867" t="s">
        <v>5063</v>
      </c>
      <c r="O867">
        <v>40000</v>
      </c>
      <c r="P867" t="s">
        <v>5062</v>
      </c>
      <c r="Q867" t="s">
        <v>5059</v>
      </c>
      <c r="R867">
        <v>10</v>
      </c>
    </row>
    <row r="868" spans="1:18" hidden="1" x14ac:dyDescent="0.3">
      <c r="A868" s="7" t="s">
        <v>2530</v>
      </c>
      <c r="B868" t="s">
        <v>1</v>
      </c>
      <c r="C868">
        <v>33.93</v>
      </c>
      <c r="D868" t="s">
        <v>798</v>
      </c>
      <c r="E868" t="s">
        <v>61</v>
      </c>
      <c r="F868" t="s">
        <v>1966</v>
      </c>
      <c r="G868" t="s">
        <v>89</v>
      </c>
      <c r="H868" t="s">
        <v>5334</v>
      </c>
      <c r="I868" t="s">
        <v>5325</v>
      </c>
      <c r="J868">
        <v>2</v>
      </c>
      <c r="K868">
        <v>2</v>
      </c>
      <c r="L868">
        <v>1</v>
      </c>
      <c r="M868" t="s">
        <v>1966</v>
      </c>
      <c r="N868" t="s">
        <v>4877</v>
      </c>
      <c r="O868">
        <v>28000</v>
      </c>
      <c r="P868" t="s">
        <v>5062</v>
      </c>
      <c r="Q868" t="s">
        <v>5059</v>
      </c>
      <c r="R868">
        <v>20</v>
      </c>
    </row>
    <row r="869" spans="1:18" hidden="1" x14ac:dyDescent="0.3">
      <c r="A869" s="7" t="s">
        <v>1222</v>
      </c>
      <c r="B869" t="s">
        <v>1</v>
      </c>
      <c r="C869">
        <v>24.67</v>
      </c>
      <c r="D869" t="s">
        <v>64</v>
      </c>
      <c r="E869" t="s">
        <v>187</v>
      </c>
      <c r="F869" t="s">
        <v>467</v>
      </c>
      <c r="G869" t="s">
        <v>23</v>
      </c>
      <c r="H869" t="s">
        <v>5346</v>
      </c>
      <c r="I869" t="s">
        <v>5335</v>
      </c>
      <c r="J869">
        <v>3</v>
      </c>
      <c r="K869">
        <v>2</v>
      </c>
      <c r="L869">
        <v>1</v>
      </c>
      <c r="M869" t="s">
        <v>467</v>
      </c>
      <c r="N869" t="s">
        <v>5063</v>
      </c>
      <c r="O869">
        <v>40000</v>
      </c>
      <c r="P869" t="s">
        <v>5062</v>
      </c>
      <c r="Q869" t="s">
        <v>5061</v>
      </c>
      <c r="R869">
        <v>10</v>
      </c>
    </row>
    <row r="870" spans="1:18" hidden="1" x14ac:dyDescent="0.3">
      <c r="A870" s="7" t="s">
        <v>2531</v>
      </c>
      <c r="B870" t="s">
        <v>1</v>
      </c>
      <c r="C870">
        <v>45.99</v>
      </c>
      <c r="D870" t="s">
        <v>367</v>
      </c>
      <c r="E870" t="s">
        <v>53</v>
      </c>
      <c r="F870" t="s">
        <v>2532</v>
      </c>
      <c r="G870" t="s">
        <v>89</v>
      </c>
      <c r="H870" t="s">
        <v>5348</v>
      </c>
      <c r="I870" t="s">
        <v>5355</v>
      </c>
      <c r="J870">
        <v>3</v>
      </c>
      <c r="K870">
        <v>2</v>
      </c>
      <c r="L870">
        <v>2</v>
      </c>
      <c r="M870" t="s">
        <v>2532</v>
      </c>
      <c r="N870" t="s">
        <v>4878</v>
      </c>
      <c r="O870">
        <v>28000</v>
      </c>
      <c r="P870" t="s">
        <v>5126</v>
      </c>
      <c r="Q870" t="s">
        <v>5059</v>
      </c>
      <c r="R870">
        <v>30</v>
      </c>
    </row>
    <row r="871" spans="1:18" hidden="1" x14ac:dyDescent="0.3">
      <c r="A871" s="7" t="s">
        <v>2535</v>
      </c>
      <c r="B871" t="s">
        <v>1</v>
      </c>
      <c r="C871">
        <v>20.82</v>
      </c>
      <c r="D871" t="s">
        <v>445</v>
      </c>
      <c r="E871" t="s">
        <v>187</v>
      </c>
      <c r="F871" t="s">
        <v>2320</v>
      </c>
      <c r="G871" t="s">
        <v>87</v>
      </c>
      <c r="H871" t="s">
        <v>5334</v>
      </c>
      <c r="I871" t="s">
        <v>5335</v>
      </c>
      <c r="J871">
        <v>3</v>
      </c>
      <c r="K871">
        <v>2</v>
      </c>
      <c r="L871">
        <v>1</v>
      </c>
      <c r="M871" t="s">
        <v>2320</v>
      </c>
      <c r="N871" t="s">
        <v>4880</v>
      </c>
      <c r="O871">
        <v>24000</v>
      </c>
      <c r="P871" t="s">
        <v>5062</v>
      </c>
      <c r="Q871" t="s">
        <v>5061</v>
      </c>
      <c r="R871">
        <v>10</v>
      </c>
    </row>
    <row r="872" spans="1:18" hidden="1" x14ac:dyDescent="0.3">
      <c r="A872" s="7" t="s">
        <v>893</v>
      </c>
      <c r="B872" t="s">
        <v>1</v>
      </c>
      <c r="C872">
        <v>65.319999999999993</v>
      </c>
      <c r="D872" t="s">
        <v>894</v>
      </c>
      <c r="E872" t="s">
        <v>895</v>
      </c>
      <c r="F872" t="s">
        <v>896</v>
      </c>
      <c r="G872" t="s">
        <v>23</v>
      </c>
      <c r="H872" t="s">
        <v>5332</v>
      </c>
      <c r="I872" t="s">
        <v>5340</v>
      </c>
      <c r="J872">
        <v>2</v>
      </c>
      <c r="K872">
        <v>2</v>
      </c>
      <c r="L872">
        <v>5</v>
      </c>
      <c r="M872" t="s">
        <v>896</v>
      </c>
      <c r="N872" t="s">
        <v>5063</v>
      </c>
      <c r="O872">
        <v>40000</v>
      </c>
      <c r="P872" t="s">
        <v>5062</v>
      </c>
      <c r="Q872" t="s">
        <v>5059</v>
      </c>
      <c r="R872">
        <v>30</v>
      </c>
    </row>
    <row r="873" spans="1:18" hidden="1" x14ac:dyDescent="0.3">
      <c r="A873" s="7" t="s">
        <v>2536</v>
      </c>
      <c r="B873" t="s">
        <v>1</v>
      </c>
      <c r="C873">
        <v>9</v>
      </c>
      <c r="D873" t="s">
        <v>68</v>
      </c>
      <c r="E873" t="s">
        <v>56</v>
      </c>
      <c r="F873" t="s">
        <v>2537</v>
      </c>
      <c r="G873" t="s">
        <v>1374</v>
      </c>
      <c r="H873" t="s">
        <v>5335</v>
      </c>
      <c r="I873" t="s">
        <v>5323</v>
      </c>
      <c r="J873">
        <v>1</v>
      </c>
      <c r="K873">
        <v>1</v>
      </c>
      <c r="L873">
        <v>1</v>
      </c>
      <c r="M873" t="s">
        <v>2537</v>
      </c>
      <c r="N873" t="s">
        <v>5123</v>
      </c>
      <c r="O873">
        <v>6800</v>
      </c>
      <c r="P873" t="s">
        <v>5124</v>
      </c>
      <c r="Q873" t="s">
        <v>5060</v>
      </c>
      <c r="R873">
        <v>10</v>
      </c>
    </row>
    <row r="874" spans="1:18" hidden="1" x14ac:dyDescent="0.3">
      <c r="A874" s="7" t="s">
        <v>2538</v>
      </c>
      <c r="B874" t="s">
        <v>1</v>
      </c>
      <c r="C874">
        <v>4.9000000000000004</v>
      </c>
      <c r="D874" t="s">
        <v>50</v>
      </c>
      <c r="E874" t="s">
        <v>56</v>
      </c>
      <c r="F874" t="s">
        <v>2537</v>
      </c>
      <c r="G874" t="s">
        <v>1029</v>
      </c>
      <c r="H874" t="s">
        <v>5322</v>
      </c>
      <c r="I874" t="s">
        <v>5323</v>
      </c>
      <c r="J874">
        <v>1</v>
      </c>
      <c r="K874">
        <v>1</v>
      </c>
      <c r="L874">
        <v>1</v>
      </c>
      <c r="M874" t="s">
        <v>2537</v>
      </c>
      <c r="N874" t="s">
        <v>5123</v>
      </c>
      <c r="O874">
        <v>4800</v>
      </c>
      <c r="P874" t="s">
        <v>5124</v>
      </c>
      <c r="Q874" t="s">
        <v>5060</v>
      </c>
      <c r="R874">
        <v>10</v>
      </c>
    </row>
    <row r="875" spans="1:18" hidden="1" x14ac:dyDescent="0.3">
      <c r="A875" s="7" t="s">
        <v>2339</v>
      </c>
      <c r="B875" t="s">
        <v>1</v>
      </c>
      <c r="C875">
        <v>36.01</v>
      </c>
      <c r="D875" t="s">
        <v>174</v>
      </c>
      <c r="E875" t="s">
        <v>61</v>
      </c>
      <c r="F875" t="s">
        <v>1599</v>
      </c>
      <c r="G875" t="s">
        <v>83</v>
      </c>
      <c r="H875" t="s">
        <v>5338</v>
      </c>
      <c r="I875" t="s">
        <v>5324</v>
      </c>
      <c r="J875">
        <v>2</v>
      </c>
      <c r="K875">
        <v>2</v>
      </c>
      <c r="L875">
        <v>1</v>
      </c>
      <c r="M875" t="s">
        <v>1599</v>
      </c>
      <c r="N875" t="s">
        <v>5123</v>
      </c>
      <c r="O875">
        <v>27000</v>
      </c>
      <c r="P875" t="s">
        <v>5124</v>
      </c>
      <c r="Q875" t="s">
        <v>5059</v>
      </c>
      <c r="R875">
        <v>20</v>
      </c>
    </row>
    <row r="876" spans="1:18" hidden="1" x14ac:dyDescent="0.3">
      <c r="A876" s="7" t="s">
        <v>2429</v>
      </c>
      <c r="B876" t="s">
        <v>1</v>
      </c>
      <c r="C876">
        <v>15</v>
      </c>
      <c r="D876" t="s">
        <v>226</v>
      </c>
      <c r="E876" t="s">
        <v>61</v>
      </c>
      <c r="F876" t="s">
        <v>2430</v>
      </c>
      <c r="G876" t="s">
        <v>83</v>
      </c>
      <c r="H876" t="s">
        <v>5323</v>
      </c>
      <c r="I876" t="s">
        <v>5323</v>
      </c>
      <c r="J876">
        <v>2</v>
      </c>
      <c r="K876">
        <v>2</v>
      </c>
      <c r="L876">
        <v>1</v>
      </c>
      <c r="M876" t="s">
        <v>5175</v>
      </c>
      <c r="N876" t="s">
        <v>5123</v>
      </c>
      <c r="O876">
        <v>27000</v>
      </c>
      <c r="P876" t="s">
        <v>5124</v>
      </c>
      <c r="Q876" t="s">
        <v>5061</v>
      </c>
      <c r="R876">
        <v>10</v>
      </c>
    </row>
    <row r="877" spans="1:18" hidden="1" x14ac:dyDescent="0.3">
      <c r="A877" s="7" t="s">
        <v>2587</v>
      </c>
      <c r="B877" t="s">
        <v>1</v>
      </c>
      <c r="C877">
        <v>37.08</v>
      </c>
      <c r="D877" t="s">
        <v>652</v>
      </c>
      <c r="E877" t="s">
        <v>51</v>
      </c>
      <c r="F877" t="s">
        <v>2588</v>
      </c>
      <c r="G877" t="s">
        <v>83</v>
      </c>
      <c r="H877" t="s">
        <v>5328</v>
      </c>
      <c r="I877" t="s">
        <v>5324</v>
      </c>
      <c r="J877">
        <v>2</v>
      </c>
      <c r="K877">
        <v>2</v>
      </c>
      <c r="L877">
        <v>2</v>
      </c>
      <c r="M877" t="s">
        <v>2588</v>
      </c>
      <c r="N877" t="s">
        <v>5123</v>
      </c>
      <c r="O877">
        <v>27000</v>
      </c>
      <c r="P877" t="s">
        <v>5124</v>
      </c>
      <c r="Q877" t="s">
        <v>5059</v>
      </c>
      <c r="R877">
        <v>20</v>
      </c>
    </row>
    <row r="878" spans="1:18" hidden="1" x14ac:dyDescent="0.3">
      <c r="A878" s="7" t="s">
        <v>3017</v>
      </c>
      <c r="B878" t="s">
        <v>1</v>
      </c>
      <c r="C878">
        <v>48.48</v>
      </c>
      <c r="D878" t="s">
        <v>95</v>
      </c>
      <c r="E878" t="s">
        <v>53</v>
      </c>
      <c r="F878" t="s">
        <v>3018</v>
      </c>
      <c r="G878" t="s">
        <v>83</v>
      </c>
      <c r="H878" t="s">
        <v>5327</v>
      </c>
      <c r="I878" t="s">
        <v>5325</v>
      </c>
      <c r="J878">
        <v>3</v>
      </c>
      <c r="K878">
        <v>2</v>
      </c>
      <c r="L878">
        <v>2</v>
      </c>
      <c r="M878" t="s">
        <v>3018</v>
      </c>
      <c r="N878" t="s">
        <v>5123</v>
      </c>
      <c r="O878">
        <v>27000</v>
      </c>
      <c r="P878" t="s">
        <v>5124</v>
      </c>
      <c r="Q878" t="s">
        <v>5059</v>
      </c>
      <c r="R878">
        <v>20</v>
      </c>
    </row>
    <row r="879" spans="1:18" hidden="1" x14ac:dyDescent="0.3">
      <c r="A879" s="7" t="s">
        <v>2548</v>
      </c>
      <c r="B879" t="s">
        <v>1</v>
      </c>
      <c r="C879">
        <v>6</v>
      </c>
      <c r="D879" t="s">
        <v>445</v>
      </c>
      <c r="E879" t="s">
        <v>59</v>
      </c>
      <c r="F879" t="s">
        <v>2459</v>
      </c>
      <c r="G879" t="s">
        <v>661</v>
      </c>
      <c r="H879" t="s">
        <v>5334</v>
      </c>
      <c r="I879" t="s">
        <v>5335</v>
      </c>
      <c r="J879">
        <v>1</v>
      </c>
      <c r="K879" t="s">
        <v>5501</v>
      </c>
      <c r="L879">
        <v>1</v>
      </c>
      <c r="M879" t="s">
        <v>2459</v>
      </c>
      <c r="N879" t="s">
        <v>5123</v>
      </c>
      <c r="O879">
        <v>6500</v>
      </c>
      <c r="P879" t="s">
        <v>5124</v>
      </c>
      <c r="Q879" t="s">
        <v>5060</v>
      </c>
      <c r="R879">
        <v>10</v>
      </c>
    </row>
    <row r="880" spans="1:18" hidden="1" x14ac:dyDescent="0.3">
      <c r="A880" s="7" t="s">
        <v>3090</v>
      </c>
      <c r="B880" t="s">
        <v>1</v>
      </c>
      <c r="C880">
        <v>34.020000000000003</v>
      </c>
      <c r="D880" t="s">
        <v>556</v>
      </c>
      <c r="E880" t="s">
        <v>537</v>
      </c>
      <c r="F880" t="s">
        <v>2222</v>
      </c>
      <c r="G880" t="s">
        <v>83</v>
      </c>
      <c r="H880" t="s">
        <v>5334</v>
      </c>
      <c r="I880" t="s">
        <v>5338</v>
      </c>
      <c r="J880">
        <v>3</v>
      </c>
      <c r="K880">
        <v>2</v>
      </c>
      <c r="L880">
        <v>5</v>
      </c>
      <c r="M880" t="s">
        <v>2222</v>
      </c>
      <c r="N880" t="s">
        <v>5123</v>
      </c>
      <c r="O880">
        <v>27000</v>
      </c>
      <c r="P880" t="s">
        <v>5124</v>
      </c>
      <c r="Q880" t="s">
        <v>5059</v>
      </c>
      <c r="R880">
        <v>10</v>
      </c>
    </row>
    <row r="881" spans="1:18" hidden="1" x14ac:dyDescent="0.3">
      <c r="A881" s="7" t="s">
        <v>3744</v>
      </c>
      <c r="B881" t="s">
        <v>1</v>
      </c>
      <c r="C881">
        <v>28.26</v>
      </c>
      <c r="D881" t="s">
        <v>70</v>
      </c>
      <c r="E881" t="s">
        <v>478</v>
      </c>
      <c r="F881" t="s">
        <v>3745</v>
      </c>
      <c r="G881" t="s">
        <v>83</v>
      </c>
      <c r="H881" t="s">
        <v>5334</v>
      </c>
      <c r="I881" t="s">
        <v>5327</v>
      </c>
      <c r="J881">
        <v>2</v>
      </c>
      <c r="K881">
        <v>2</v>
      </c>
      <c r="L881">
        <v>1</v>
      </c>
      <c r="M881" t="s">
        <v>3745</v>
      </c>
      <c r="N881" t="s">
        <v>5123</v>
      </c>
      <c r="O881">
        <v>27000</v>
      </c>
      <c r="P881" t="s">
        <v>5124</v>
      </c>
      <c r="Q881" t="s">
        <v>5061</v>
      </c>
      <c r="R881">
        <v>10</v>
      </c>
    </row>
    <row r="882" spans="1:18" hidden="1" x14ac:dyDescent="0.3">
      <c r="A882" s="7" t="s">
        <v>4160</v>
      </c>
      <c r="B882" t="s">
        <v>1</v>
      </c>
      <c r="C882">
        <v>39.119999999999997</v>
      </c>
      <c r="D882" t="s">
        <v>1793</v>
      </c>
      <c r="E882" t="s">
        <v>61</v>
      </c>
      <c r="F882" t="s">
        <v>4161</v>
      </c>
      <c r="G882" t="s">
        <v>434</v>
      </c>
      <c r="H882" t="s">
        <v>5340</v>
      </c>
      <c r="I882" t="s">
        <v>5331</v>
      </c>
      <c r="J882">
        <v>2</v>
      </c>
      <c r="K882">
        <v>2</v>
      </c>
      <c r="L882">
        <v>1</v>
      </c>
      <c r="M882" t="s">
        <v>5247</v>
      </c>
      <c r="N882" t="s">
        <v>5125</v>
      </c>
      <c r="O882">
        <v>33000</v>
      </c>
      <c r="P882" t="s">
        <v>5126</v>
      </c>
      <c r="Q882" t="s">
        <v>5059</v>
      </c>
      <c r="R882">
        <v>30</v>
      </c>
    </row>
    <row r="883" spans="1:18" hidden="1" x14ac:dyDescent="0.3">
      <c r="A883" s="7" t="s">
        <v>3799</v>
      </c>
      <c r="B883" t="s">
        <v>1</v>
      </c>
      <c r="C883">
        <v>38.19</v>
      </c>
      <c r="D883" t="s">
        <v>2779</v>
      </c>
      <c r="E883" t="s">
        <v>61</v>
      </c>
      <c r="F883" t="s">
        <v>3682</v>
      </c>
      <c r="G883" t="s">
        <v>83</v>
      </c>
      <c r="H883" t="s">
        <v>5345</v>
      </c>
      <c r="I883" t="s">
        <v>5352</v>
      </c>
      <c r="J883">
        <v>2</v>
      </c>
      <c r="K883">
        <v>2</v>
      </c>
      <c r="L883">
        <v>1</v>
      </c>
      <c r="M883" t="s">
        <v>3682</v>
      </c>
      <c r="N883" t="s">
        <v>5123</v>
      </c>
      <c r="O883">
        <v>27000</v>
      </c>
      <c r="P883" t="s">
        <v>5124</v>
      </c>
      <c r="Q883" t="s">
        <v>5059</v>
      </c>
      <c r="R883">
        <v>30</v>
      </c>
    </row>
    <row r="884" spans="1:18" hidden="1" x14ac:dyDescent="0.3">
      <c r="A884" s="7" t="s">
        <v>2557</v>
      </c>
      <c r="B884" t="s">
        <v>1</v>
      </c>
      <c r="C884">
        <v>33.04</v>
      </c>
      <c r="D884" t="s">
        <v>1087</v>
      </c>
      <c r="E884" t="s">
        <v>53</v>
      </c>
      <c r="F884" t="s">
        <v>2558</v>
      </c>
      <c r="G884" t="s">
        <v>999</v>
      </c>
      <c r="H884" t="s">
        <v>5328</v>
      </c>
      <c r="I884" t="s">
        <v>5330</v>
      </c>
      <c r="J884">
        <v>3</v>
      </c>
      <c r="K884">
        <v>2</v>
      </c>
      <c r="L884">
        <v>2</v>
      </c>
      <c r="M884" t="s">
        <v>5179</v>
      </c>
      <c r="N884" t="s">
        <v>4880</v>
      </c>
      <c r="O884">
        <v>26000</v>
      </c>
      <c r="P884" t="s">
        <v>5062</v>
      </c>
      <c r="Q884" t="s">
        <v>5059</v>
      </c>
      <c r="R884">
        <v>20</v>
      </c>
    </row>
    <row r="885" spans="1:18" hidden="1" x14ac:dyDescent="0.3">
      <c r="A885" s="7" t="s">
        <v>2559</v>
      </c>
      <c r="B885" t="s">
        <v>1</v>
      </c>
      <c r="C885">
        <v>32.21</v>
      </c>
      <c r="D885" t="s">
        <v>60</v>
      </c>
      <c r="E885" t="s">
        <v>53</v>
      </c>
      <c r="F885" t="s">
        <v>1486</v>
      </c>
      <c r="G885" t="s">
        <v>245</v>
      </c>
      <c r="H885" t="s">
        <v>5335</v>
      </c>
      <c r="I885" t="s">
        <v>5326</v>
      </c>
      <c r="J885">
        <v>3</v>
      </c>
      <c r="K885">
        <v>2</v>
      </c>
      <c r="L885">
        <v>2</v>
      </c>
      <c r="M885" t="s">
        <v>1486</v>
      </c>
      <c r="N885" t="s">
        <v>4880</v>
      </c>
      <c r="O885">
        <v>23000</v>
      </c>
      <c r="P885" t="s">
        <v>5062</v>
      </c>
      <c r="Q885" t="s">
        <v>5059</v>
      </c>
      <c r="R885">
        <v>10</v>
      </c>
    </row>
    <row r="886" spans="1:18" hidden="1" x14ac:dyDescent="0.3">
      <c r="A886" s="7" t="s">
        <v>4236</v>
      </c>
      <c r="B886" t="s">
        <v>1</v>
      </c>
      <c r="C886">
        <v>49.5</v>
      </c>
      <c r="D886" t="s">
        <v>798</v>
      </c>
      <c r="E886" t="s">
        <v>53</v>
      </c>
      <c r="F886" t="s">
        <v>4099</v>
      </c>
      <c r="G886" t="s">
        <v>83</v>
      </c>
      <c r="H886" t="s">
        <v>5334</v>
      </c>
      <c r="I886" t="s">
        <v>5325</v>
      </c>
      <c r="J886">
        <v>3</v>
      </c>
      <c r="K886">
        <v>2</v>
      </c>
      <c r="L886">
        <v>2</v>
      </c>
      <c r="M886" t="s">
        <v>4099</v>
      </c>
      <c r="N886" t="s">
        <v>5123</v>
      </c>
      <c r="O886">
        <v>27000</v>
      </c>
      <c r="P886" t="s">
        <v>5124</v>
      </c>
      <c r="Q886" t="s">
        <v>5059</v>
      </c>
      <c r="R886" t="e">
        <v>#VALUE!</v>
      </c>
    </row>
    <row r="887" spans="1:18" hidden="1" x14ac:dyDescent="0.3">
      <c r="A887" s="7" t="s">
        <v>2562</v>
      </c>
      <c r="B887" t="s">
        <v>1</v>
      </c>
      <c r="C887">
        <v>47.35</v>
      </c>
      <c r="D887" t="s">
        <v>239</v>
      </c>
      <c r="E887" t="s">
        <v>53</v>
      </c>
      <c r="F887" t="s">
        <v>2563</v>
      </c>
      <c r="G887" t="s">
        <v>562</v>
      </c>
      <c r="H887" t="s">
        <v>5336</v>
      </c>
      <c r="I887" t="s">
        <v>5328</v>
      </c>
      <c r="J887">
        <v>3</v>
      </c>
      <c r="K887">
        <v>2</v>
      </c>
      <c r="L887">
        <v>2</v>
      </c>
      <c r="M887" t="s">
        <v>2563</v>
      </c>
      <c r="N887" t="s">
        <v>4879</v>
      </c>
      <c r="O887">
        <v>21000</v>
      </c>
      <c r="P887" t="s">
        <v>5062</v>
      </c>
      <c r="Q887" t="s">
        <v>5059</v>
      </c>
      <c r="R887">
        <v>20</v>
      </c>
    </row>
    <row r="888" spans="1:18" hidden="1" x14ac:dyDescent="0.3">
      <c r="A888" s="7" t="s">
        <v>2564</v>
      </c>
      <c r="B888" t="s">
        <v>1</v>
      </c>
      <c r="C888">
        <v>57.2</v>
      </c>
      <c r="D888" t="s">
        <v>191</v>
      </c>
      <c r="E888" t="s">
        <v>607</v>
      </c>
      <c r="F888" t="s">
        <v>2565</v>
      </c>
      <c r="G888" t="s">
        <v>116</v>
      </c>
      <c r="H888" t="s">
        <v>5322</v>
      </c>
      <c r="I888" t="s">
        <v>5328</v>
      </c>
      <c r="J888">
        <v>3</v>
      </c>
      <c r="K888">
        <v>2</v>
      </c>
      <c r="L888">
        <v>2</v>
      </c>
      <c r="M888" t="s">
        <v>2565</v>
      </c>
      <c r="N888" t="s">
        <v>4877</v>
      </c>
      <c r="O888">
        <v>48000</v>
      </c>
      <c r="P888" t="s">
        <v>5062</v>
      </c>
      <c r="Q888" t="s">
        <v>5059</v>
      </c>
      <c r="R888">
        <v>20</v>
      </c>
    </row>
    <row r="889" spans="1:18" hidden="1" x14ac:dyDescent="0.3">
      <c r="A889" s="7" t="s">
        <v>2566</v>
      </c>
      <c r="B889" t="s">
        <v>1</v>
      </c>
      <c r="C889">
        <v>7.2</v>
      </c>
      <c r="D889" t="s">
        <v>715</v>
      </c>
      <c r="E889" t="s">
        <v>59</v>
      </c>
      <c r="F889" t="s">
        <v>2567</v>
      </c>
      <c r="G889" t="s">
        <v>377</v>
      </c>
      <c r="H889" t="s">
        <v>5334</v>
      </c>
      <c r="I889" t="s">
        <v>5336</v>
      </c>
      <c r="J889">
        <v>1</v>
      </c>
      <c r="K889" t="s">
        <v>5501</v>
      </c>
      <c r="L889">
        <v>1</v>
      </c>
      <c r="M889" t="s">
        <v>2567</v>
      </c>
      <c r="N889" t="s">
        <v>5125</v>
      </c>
      <c r="O889">
        <v>5000</v>
      </c>
      <c r="P889" t="s">
        <v>5126</v>
      </c>
      <c r="Q889" t="s">
        <v>5060</v>
      </c>
      <c r="R889">
        <v>10</v>
      </c>
    </row>
    <row r="890" spans="1:18" hidden="1" x14ac:dyDescent="0.3">
      <c r="A890" s="7" t="s">
        <v>2568</v>
      </c>
      <c r="B890" t="s">
        <v>1</v>
      </c>
      <c r="C890">
        <v>55.89</v>
      </c>
      <c r="D890" t="s">
        <v>866</v>
      </c>
      <c r="E890" t="s">
        <v>607</v>
      </c>
      <c r="F890" t="s">
        <v>1773</v>
      </c>
      <c r="G890" t="s">
        <v>177</v>
      </c>
      <c r="H890" t="s">
        <v>5326</v>
      </c>
      <c r="I890" t="s">
        <v>5330</v>
      </c>
      <c r="J890">
        <v>3</v>
      </c>
      <c r="K890">
        <v>2</v>
      </c>
      <c r="L890">
        <v>2</v>
      </c>
      <c r="M890" t="s">
        <v>1773</v>
      </c>
      <c r="N890" t="s">
        <v>4881</v>
      </c>
      <c r="O890">
        <v>38000</v>
      </c>
      <c r="P890" t="s">
        <v>5062</v>
      </c>
      <c r="Q890" t="s">
        <v>5059</v>
      </c>
      <c r="R890">
        <v>20</v>
      </c>
    </row>
    <row r="891" spans="1:18" hidden="1" x14ac:dyDescent="0.3">
      <c r="A891" s="7" t="s">
        <v>2569</v>
      </c>
      <c r="B891" t="s">
        <v>1</v>
      </c>
      <c r="C891">
        <v>40.42</v>
      </c>
      <c r="D891" t="s">
        <v>2570</v>
      </c>
      <c r="E891" t="s">
        <v>51</v>
      </c>
      <c r="F891" t="s">
        <v>2571</v>
      </c>
      <c r="G891" t="s">
        <v>89</v>
      </c>
      <c r="H891" t="s">
        <v>5334</v>
      </c>
      <c r="I891" t="s">
        <v>5343</v>
      </c>
      <c r="J891">
        <v>2</v>
      </c>
      <c r="K891">
        <v>2</v>
      </c>
      <c r="L891">
        <v>2</v>
      </c>
      <c r="M891" t="s">
        <v>2571</v>
      </c>
      <c r="N891" t="s">
        <v>4880</v>
      </c>
      <c r="O891">
        <v>28000</v>
      </c>
      <c r="P891" t="s">
        <v>5062</v>
      </c>
      <c r="Q891" t="s">
        <v>5059</v>
      </c>
      <c r="R891">
        <v>20</v>
      </c>
    </row>
    <row r="892" spans="1:18" hidden="1" x14ac:dyDescent="0.3">
      <c r="A892" s="7" t="s">
        <v>4259</v>
      </c>
      <c r="B892" t="s">
        <v>1</v>
      </c>
      <c r="C892">
        <v>44.22</v>
      </c>
      <c r="D892" t="s">
        <v>137</v>
      </c>
      <c r="E892" t="s">
        <v>53</v>
      </c>
      <c r="F892" t="s">
        <v>4260</v>
      </c>
      <c r="G892" t="s">
        <v>83</v>
      </c>
      <c r="H892" t="s">
        <v>5324</v>
      </c>
      <c r="I892" t="s">
        <v>5332</v>
      </c>
      <c r="J892">
        <v>3</v>
      </c>
      <c r="K892">
        <v>2</v>
      </c>
      <c r="L892">
        <v>2</v>
      </c>
      <c r="M892" t="s">
        <v>4260</v>
      </c>
      <c r="N892" t="s">
        <v>5123</v>
      </c>
      <c r="O892">
        <v>27000</v>
      </c>
      <c r="P892" t="s">
        <v>5124</v>
      </c>
      <c r="Q892" t="s">
        <v>5059</v>
      </c>
      <c r="R892">
        <v>20</v>
      </c>
    </row>
    <row r="893" spans="1:18" hidden="1" x14ac:dyDescent="0.3">
      <c r="A893" s="7" t="s">
        <v>1180</v>
      </c>
      <c r="B893" t="s">
        <v>1</v>
      </c>
      <c r="C893">
        <v>26.71</v>
      </c>
      <c r="D893" t="s">
        <v>239</v>
      </c>
      <c r="E893" t="s">
        <v>1181</v>
      </c>
      <c r="F893" t="s">
        <v>1182</v>
      </c>
      <c r="G893" t="s">
        <v>23</v>
      </c>
      <c r="H893" t="s">
        <v>5336</v>
      </c>
      <c r="I893" t="s">
        <v>5328</v>
      </c>
      <c r="J893">
        <v>3</v>
      </c>
      <c r="K893">
        <v>1</v>
      </c>
      <c r="L893">
        <v>2</v>
      </c>
      <c r="M893" t="s">
        <v>1182</v>
      </c>
      <c r="N893" t="s">
        <v>5063</v>
      </c>
      <c r="O893">
        <v>40000</v>
      </c>
      <c r="P893" t="s">
        <v>5062</v>
      </c>
      <c r="Q893" t="s">
        <v>5061</v>
      </c>
      <c r="R893">
        <v>20</v>
      </c>
    </row>
    <row r="894" spans="1:18" hidden="1" x14ac:dyDescent="0.3">
      <c r="A894" s="7" t="s">
        <v>2574</v>
      </c>
      <c r="B894" t="s">
        <v>1</v>
      </c>
      <c r="C894">
        <v>46.15</v>
      </c>
      <c r="D894" t="s">
        <v>133</v>
      </c>
      <c r="E894" t="s">
        <v>379</v>
      </c>
      <c r="F894" t="s">
        <v>1663</v>
      </c>
      <c r="G894" t="s">
        <v>83</v>
      </c>
      <c r="H894" t="s">
        <v>5323</v>
      </c>
      <c r="I894" t="s">
        <v>5332</v>
      </c>
      <c r="J894">
        <v>3</v>
      </c>
      <c r="K894">
        <v>1</v>
      </c>
      <c r="L894">
        <v>2</v>
      </c>
      <c r="M894" t="s">
        <v>1663</v>
      </c>
      <c r="N894" t="s">
        <v>5125</v>
      </c>
      <c r="O894">
        <v>27000</v>
      </c>
      <c r="P894" t="s">
        <v>5126</v>
      </c>
      <c r="Q894" t="s">
        <v>5059</v>
      </c>
      <c r="R894">
        <v>20</v>
      </c>
    </row>
    <row r="895" spans="1:18" hidden="1" x14ac:dyDescent="0.3">
      <c r="A895" s="7" t="s">
        <v>186</v>
      </c>
      <c r="B895" t="s">
        <v>1</v>
      </c>
      <c r="C895">
        <v>29.84</v>
      </c>
      <c r="D895" t="s">
        <v>65</v>
      </c>
      <c r="E895" t="s">
        <v>187</v>
      </c>
      <c r="F895" t="s">
        <v>188</v>
      </c>
      <c r="G895" t="s">
        <v>23</v>
      </c>
      <c r="H895" t="s">
        <v>5335</v>
      </c>
      <c r="I895" t="s">
        <v>5335</v>
      </c>
      <c r="J895">
        <v>3</v>
      </c>
      <c r="K895">
        <v>2</v>
      </c>
      <c r="L895">
        <v>1</v>
      </c>
      <c r="M895" t="s">
        <v>188</v>
      </c>
      <c r="N895" t="s">
        <v>5063</v>
      </c>
      <c r="O895">
        <v>40000</v>
      </c>
      <c r="P895" t="s">
        <v>5062</v>
      </c>
      <c r="Q895" t="s">
        <v>5061</v>
      </c>
      <c r="R895">
        <v>10</v>
      </c>
    </row>
    <row r="896" spans="1:18" hidden="1" x14ac:dyDescent="0.3">
      <c r="A896" s="7" t="s">
        <v>4459</v>
      </c>
      <c r="B896" t="s">
        <v>1</v>
      </c>
      <c r="C896">
        <v>43.7</v>
      </c>
      <c r="D896" t="s">
        <v>850</v>
      </c>
      <c r="E896" t="s">
        <v>53</v>
      </c>
      <c r="F896" t="s">
        <v>4460</v>
      </c>
      <c r="G896" t="s">
        <v>83</v>
      </c>
      <c r="H896" t="s">
        <v>5326</v>
      </c>
      <c r="I896" t="s">
        <v>5332</v>
      </c>
      <c r="J896">
        <v>3</v>
      </c>
      <c r="K896">
        <v>2</v>
      </c>
      <c r="L896">
        <v>2</v>
      </c>
      <c r="M896" t="s">
        <v>5260</v>
      </c>
      <c r="N896" t="s">
        <v>5123</v>
      </c>
      <c r="O896">
        <v>27000</v>
      </c>
      <c r="P896" t="s">
        <v>5124</v>
      </c>
      <c r="Q896" t="s">
        <v>5059</v>
      </c>
      <c r="R896">
        <v>20</v>
      </c>
    </row>
    <row r="897" spans="1:18" hidden="1" x14ac:dyDescent="0.3">
      <c r="A897" s="7" t="s">
        <v>2009</v>
      </c>
      <c r="B897" t="s">
        <v>1</v>
      </c>
      <c r="C897">
        <v>42.17</v>
      </c>
      <c r="D897" t="s">
        <v>2010</v>
      </c>
      <c r="E897" t="s">
        <v>51</v>
      </c>
      <c r="F897" t="s">
        <v>2011</v>
      </c>
      <c r="G897" t="s">
        <v>722</v>
      </c>
      <c r="H897" t="s">
        <v>5322</v>
      </c>
      <c r="I897" t="s">
        <v>5331</v>
      </c>
      <c r="J897">
        <v>2</v>
      </c>
      <c r="K897">
        <v>2</v>
      </c>
      <c r="L897">
        <v>2</v>
      </c>
      <c r="M897" t="s">
        <v>2011</v>
      </c>
      <c r="N897" t="s">
        <v>4878</v>
      </c>
      <c r="O897">
        <v>34000</v>
      </c>
      <c r="P897" t="s">
        <v>5126</v>
      </c>
      <c r="Q897" t="s">
        <v>5059</v>
      </c>
      <c r="R897">
        <v>30</v>
      </c>
    </row>
    <row r="898" spans="1:18" hidden="1" x14ac:dyDescent="0.3">
      <c r="A898" s="7" t="s">
        <v>2578</v>
      </c>
      <c r="B898" t="s">
        <v>1</v>
      </c>
      <c r="C898">
        <v>29.43</v>
      </c>
      <c r="D898" t="s">
        <v>151</v>
      </c>
      <c r="E898" t="s">
        <v>61</v>
      </c>
      <c r="F898" t="s">
        <v>2033</v>
      </c>
      <c r="G898" t="s">
        <v>297</v>
      </c>
      <c r="H898" t="s">
        <v>5338</v>
      </c>
      <c r="I898" t="s">
        <v>5332</v>
      </c>
      <c r="J898">
        <v>2</v>
      </c>
      <c r="K898">
        <v>2</v>
      </c>
      <c r="L898">
        <v>1</v>
      </c>
      <c r="M898" t="s">
        <v>2033</v>
      </c>
      <c r="N898" t="s">
        <v>4880</v>
      </c>
      <c r="O898">
        <v>23500</v>
      </c>
      <c r="P898" t="s">
        <v>5062</v>
      </c>
      <c r="Q898" t="s">
        <v>5061</v>
      </c>
      <c r="R898">
        <v>20</v>
      </c>
    </row>
    <row r="899" spans="1:18" hidden="1" x14ac:dyDescent="0.3">
      <c r="A899" s="7" t="s">
        <v>2579</v>
      </c>
      <c r="B899" t="s">
        <v>1</v>
      </c>
      <c r="C899">
        <v>26.27</v>
      </c>
      <c r="D899" t="s">
        <v>574</v>
      </c>
      <c r="E899" t="s">
        <v>141</v>
      </c>
      <c r="F899" t="s">
        <v>1777</v>
      </c>
      <c r="G899" t="s">
        <v>493</v>
      </c>
      <c r="H899" t="s">
        <v>5323</v>
      </c>
      <c r="I899" t="s">
        <v>5325</v>
      </c>
      <c r="J899">
        <v>2</v>
      </c>
      <c r="K899">
        <v>1</v>
      </c>
      <c r="L899">
        <v>1</v>
      </c>
      <c r="M899" t="s">
        <v>1777</v>
      </c>
      <c r="N899" t="s">
        <v>4878</v>
      </c>
      <c r="O899">
        <v>20000</v>
      </c>
      <c r="P899" t="s">
        <v>5126</v>
      </c>
      <c r="Q899" t="s">
        <v>5061</v>
      </c>
      <c r="R899">
        <v>20</v>
      </c>
    </row>
    <row r="900" spans="1:18" hidden="1" x14ac:dyDescent="0.3">
      <c r="A900" s="7" t="s">
        <v>2580</v>
      </c>
      <c r="B900" t="s">
        <v>1</v>
      </c>
      <c r="C900">
        <v>27.32</v>
      </c>
      <c r="D900" t="s">
        <v>284</v>
      </c>
      <c r="E900" t="s">
        <v>53</v>
      </c>
      <c r="F900" t="s">
        <v>2581</v>
      </c>
      <c r="G900" t="s">
        <v>26</v>
      </c>
      <c r="H900" t="s">
        <v>5329</v>
      </c>
      <c r="I900" t="s">
        <v>5322</v>
      </c>
      <c r="J900">
        <v>3</v>
      </c>
      <c r="K900">
        <v>2</v>
      </c>
      <c r="L900">
        <v>2</v>
      </c>
      <c r="M900" t="s">
        <v>2581</v>
      </c>
      <c r="N900" t="s">
        <v>4880</v>
      </c>
      <c r="O900">
        <v>32000</v>
      </c>
      <c r="P900" t="s">
        <v>5062</v>
      </c>
      <c r="Q900" t="s">
        <v>5061</v>
      </c>
      <c r="R900">
        <v>10</v>
      </c>
    </row>
    <row r="901" spans="1:18" hidden="1" x14ac:dyDescent="0.3">
      <c r="A901" s="7" t="s">
        <v>2582</v>
      </c>
      <c r="B901" t="s">
        <v>1</v>
      </c>
      <c r="C901">
        <v>30.05</v>
      </c>
      <c r="D901" t="s">
        <v>284</v>
      </c>
      <c r="E901" t="s">
        <v>2583</v>
      </c>
      <c r="F901" t="s">
        <v>2584</v>
      </c>
      <c r="G901" t="s">
        <v>89</v>
      </c>
      <c r="H901" t="s">
        <v>5329</v>
      </c>
      <c r="I901" t="s">
        <v>5322</v>
      </c>
      <c r="J901">
        <v>3</v>
      </c>
      <c r="K901">
        <v>5</v>
      </c>
      <c r="L901">
        <v>2</v>
      </c>
      <c r="M901" t="s">
        <v>2584</v>
      </c>
      <c r="N901" t="s">
        <v>5125</v>
      </c>
      <c r="O901">
        <v>28000</v>
      </c>
      <c r="P901" t="s">
        <v>5126</v>
      </c>
      <c r="Q901" t="s">
        <v>5059</v>
      </c>
      <c r="R901">
        <v>10</v>
      </c>
    </row>
    <row r="902" spans="1:18" hidden="1" x14ac:dyDescent="0.3">
      <c r="A902" s="7" t="s">
        <v>2585</v>
      </c>
      <c r="B902" t="s">
        <v>1</v>
      </c>
      <c r="C902">
        <v>23.07</v>
      </c>
      <c r="D902" t="s">
        <v>276</v>
      </c>
      <c r="E902" t="s">
        <v>79</v>
      </c>
      <c r="F902" t="s">
        <v>2586</v>
      </c>
      <c r="G902" t="s">
        <v>18</v>
      </c>
      <c r="H902" t="s">
        <v>5322</v>
      </c>
      <c r="I902" t="s">
        <v>5324</v>
      </c>
      <c r="J902">
        <v>1</v>
      </c>
      <c r="K902">
        <v>2</v>
      </c>
      <c r="L902">
        <v>1</v>
      </c>
      <c r="M902" t="s">
        <v>2586</v>
      </c>
      <c r="N902" t="s">
        <v>4878</v>
      </c>
      <c r="O902">
        <v>22000</v>
      </c>
      <c r="P902" t="s">
        <v>5126</v>
      </c>
      <c r="Q902" t="s">
        <v>5061</v>
      </c>
      <c r="R902">
        <v>20</v>
      </c>
    </row>
    <row r="903" spans="1:18" hidden="1" x14ac:dyDescent="0.3">
      <c r="A903" s="7" t="s">
        <v>308</v>
      </c>
      <c r="B903" t="s">
        <v>1</v>
      </c>
      <c r="C903">
        <v>26.1</v>
      </c>
      <c r="D903" t="s">
        <v>119</v>
      </c>
      <c r="E903" t="s">
        <v>309</v>
      </c>
      <c r="F903" t="s">
        <v>19</v>
      </c>
      <c r="G903" t="s">
        <v>23</v>
      </c>
      <c r="H903" t="s">
        <v>5346</v>
      </c>
      <c r="I903" t="s">
        <v>5327</v>
      </c>
      <c r="J903">
        <v>2</v>
      </c>
      <c r="K903">
        <v>2</v>
      </c>
      <c r="L903">
        <v>1</v>
      </c>
      <c r="M903" t="s">
        <v>19</v>
      </c>
      <c r="N903" t="s">
        <v>5063</v>
      </c>
      <c r="O903">
        <v>40000</v>
      </c>
      <c r="P903" t="s">
        <v>5062</v>
      </c>
      <c r="Q903" t="s">
        <v>5061</v>
      </c>
      <c r="R903">
        <v>10</v>
      </c>
    </row>
    <row r="904" spans="1:18" hidden="1" x14ac:dyDescent="0.3">
      <c r="A904" s="7" t="s">
        <v>3846</v>
      </c>
      <c r="B904" t="s">
        <v>1</v>
      </c>
      <c r="C904">
        <v>32.869999999999997</v>
      </c>
      <c r="D904" t="s">
        <v>1067</v>
      </c>
      <c r="E904" t="s">
        <v>61</v>
      </c>
      <c r="F904" t="s">
        <v>1968</v>
      </c>
      <c r="G904" t="s">
        <v>1661</v>
      </c>
      <c r="H904" t="s">
        <v>5325</v>
      </c>
      <c r="I904" t="s">
        <v>5325</v>
      </c>
      <c r="J904">
        <v>2</v>
      </c>
      <c r="K904">
        <v>2</v>
      </c>
      <c r="L904">
        <v>1</v>
      </c>
      <c r="M904" t="s">
        <v>1968</v>
      </c>
      <c r="N904" t="s">
        <v>5123</v>
      </c>
      <c r="O904">
        <v>27500</v>
      </c>
      <c r="P904" t="s">
        <v>5124</v>
      </c>
      <c r="Q904" t="s">
        <v>5059</v>
      </c>
      <c r="R904">
        <v>20</v>
      </c>
    </row>
    <row r="905" spans="1:18" hidden="1" x14ac:dyDescent="0.3">
      <c r="A905" s="7" t="s">
        <v>2589</v>
      </c>
      <c r="B905" t="s">
        <v>1</v>
      </c>
      <c r="C905">
        <v>20.329999999999998</v>
      </c>
      <c r="D905" t="s">
        <v>64</v>
      </c>
      <c r="E905" t="s">
        <v>2590</v>
      </c>
      <c r="F905" t="s">
        <v>2591</v>
      </c>
      <c r="G905" t="s">
        <v>434</v>
      </c>
      <c r="H905" t="s">
        <v>5346</v>
      </c>
      <c r="I905" t="s">
        <v>5335</v>
      </c>
      <c r="J905">
        <v>5</v>
      </c>
      <c r="K905">
        <v>1</v>
      </c>
      <c r="L905">
        <v>1</v>
      </c>
      <c r="M905" t="s">
        <v>2591</v>
      </c>
      <c r="N905" t="s">
        <v>4880</v>
      </c>
      <c r="O905">
        <v>33000</v>
      </c>
      <c r="P905" t="s">
        <v>5062</v>
      </c>
      <c r="Q905" t="s">
        <v>5061</v>
      </c>
      <c r="R905">
        <v>10</v>
      </c>
    </row>
    <row r="906" spans="1:18" hidden="1" x14ac:dyDescent="0.3">
      <c r="A906" s="7" t="s">
        <v>4604</v>
      </c>
      <c r="B906" t="s">
        <v>1</v>
      </c>
      <c r="C906">
        <v>24.7</v>
      </c>
      <c r="D906" t="s">
        <v>1583</v>
      </c>
      <c r="E906" t="s">
        <v>61</v>
      </c>
      <c r="F906" t="s">
        <v>4605</v>
      </c>
      <c r="G906" t="s">
        <v>1661</v>
      </c>
      <c r="H906" t="s">
        <v>5343</v>
      </c>
      <c r="I906" t="s">
        <v>5340</v>
      </c>
      <c r="J906">
        <v>2</v>
      </c>
      <c r="K906">
        <v>2</v>
      </c>
      <c r="L906">
        <v>1</v>
      </c>
      <c r="M906" t="s">
        <v>5270</v>
      </c>
      <c r="N906" t="s">
        <v>5123</v>
      </c>
      <c r="O906">
        <v>27500</v>
      </c>
      <c r="P906" t="s">
        <v>5124</v>
      </c>
      <c r="Q906" t="s">
        <v>5061</v>
      </c>
      <c r="R906">
        <v>30</v>
      </c>
    </row>
    <row r="907" spans="1:18" hidden="1" x14ac:dyDescent="0.3">
      <c r="A907" s="7" t="s">
        <v>2594</v>
      </c>
      <c r="B907" t="s">
        <v>1</v>
      </c>
      <c r="C907">
        <v>58.49</v>
      </c>
      <c r="D907" t="s">
        <v>194</v>
      </c>
      <c r="E907" t="s">
        <v>53</v>
      </c>
      <c r="F907" t="s">
        <v>2595</v>
      </c>
      <c r="G907" t="s">
        <v>33</v>
      </c>
      <c r="H907" t="s">
        <v>5338</v>
      </c>
      <c r="I907" t="s">
        <v>5348</v>
      </c>
      <c r="J907">
        <v>3</v>
      </c>
      <c r="K907">
        <v>2</v>
      </c>
      <c r="L907">
        <v>2</v>
      </c>
      <c r="M907" t="s">
        <v>5180</v>
      </c>
      <c r="N907" t="s">
        <v>4880</v>
      </c>
      <c r="O907">
        <v>46000</v>
      </c>
      <c r="P907" t="s">
        <v>5062</v>
      </c>
      <c r="Q907" t="s">
        <v>5059</v>
      </c>
      <c r="R907">
        <v>10</v>
      </c>
    </row>
    <row r="908" spans="1:18" hidden="1" x14ac:dyDescent="0.3">
      <c r="A908" s="7" t="s">
        <v>2596</v>
      </c>
      <c r="B908" t="s">
        <v>1</v>
      </c>
      <c r="C908">
        <v>51.35</v>
      </c>
      <c r="D908" t="s">
        <v>765</v>
      </c>
      <c r="E908" t="s">
        <v>51</v>
      </c>
      <c r="F908" t="s">
        <v>2597</v>
      </c>
      <c r="G908" t="s">
        <v>29</v>
      </c>
      <c r="H908" t="s">
        <v>5338</v>
      </c>
      <c r="I908" t="s">
        <v>5325</v>
      </c>
      <c r="J908">
        <v>2</v>
      </c>
      <c r="K908">
        <v>2</v>
      </c>
      <c r="L908">
        <v>2</v>
      </c>
      <c r="M908" t="s">
        <v>2597</v>
      </c>
      <c r="N908" t="s">
        <v>4882</v>
      </c>
      <c r="O908">
        <v>25000</v>
      </c>
      <c r="P908" t="s">
        <v>5062</v>
      </c>
      <c r="Q908" t="s">
        <v>5059</v>
      </c>
      <c r="R908">
        <v>20</v>
      </c>
    </row>
    <row r="909" spans="1:18" hidden="1" x14ac:dyDescent="0.3">
      <c r="A909" s="7" t="s">
        <v>2598</v>
      </c>
      <c r="B909" t="s">
        <v>1</v>
      </c>
      <c r="C909">
        <v>59.79</v>
      </c>
      <c r="D909" t="s">
        <v>2599</v>
      </c>
      <c r="E909" t="s">
        <v>2600</v>
      </c>
      <c r="F909" t="s">
        <v>2097</v>
      </c>
      <c r="G909" t="s">
        <v>153</v>
      </c>
      <c r="H909" t="s">
        <v>5513</v>
      </c>
      <c r="I909" t="s">
        <v>5335</v>
      </c>
      <c r="J909">
        <v>7</v>
      </c>
      <c r="K909">
        <v>4</v>
      </c>
      <c r="L909">
        <v>4</v>
      </c>
      <c r="M909" t="s">
        <v>2097</v>
      </c>
      <c r="N909" t="s">
        <v>4880</v>
      </c>
      <c r="O909">
        <v>100000</v>
      </c>
      <c r="P909" t="s">
        <v>5062</v>
      </c>
      <c r="Q909" t="s">
        <v>5059</v>
      </c>
      <c r="R909">
        <v>10</v>
      </c>
    </row>
    <row r="910" spans="1:18" hidden="1" x14ac:dyDescent="0.3">
      <c r="A910" s="7" t="s">
        <v>4959</v>
      </c>
      <c r="B910" t="s">
        <v>1</v>
      </c>
      <c r="C910">
        <v>16.96</v>
      </c>
      <c r="D910" t="s">
        <v>382</v>
      </c>
      <c r="E910" t="s">
        <v>56</v>
      </c>
      <c r="F910" t="s">
        <v>4960</v>
      </c>
      <c r="G910" t="s">
        <v>910</v>
      </c>
      <c r="H910" t="s">
        <v>5335</v>
      </c>
      <c r="I910" t="s">
        <v>5338</v>
      </c>
      <c r="J910">
        <v>1</v>
      </c>
      <c r="K910">
        <v>1</v>
      </c>
      <c r="L910">
        <v>1</v>
      </c>
      <c r="M910" t="s">
        <v>4960</v>
      </c>
      <c r="N910" t="s">
        <v>4880</v>
      </c>
      <c r="O910">
        <v>17000</v>
      </c>
      <c r="P910" t="s">
        <v>5062</v>
      </c>
      <c r="Q910" t="s">
        <v>5061</v>
      </c>
      <c r="R910">
        <v>10</v>
      </c>
    </row>
    <row r="911" spans="1:18" hidden="1" x14ac:dyDescent="0.3">
      <c r="A911" s="7" t="s">
        <v>362</v>
      </c>
      <c r="B911" t="s">
        <v>1</v>
      </c>
      <c r="C911">
        <v>41.31</v>
      </c>
      <c r="D911" t="s">
        <v>88</v>
      </c>
      <c r="E911" t="s">
        <v>66</v>
      </c>
      <c r="F911" t="s">
        <v>363</v>
      </c>
      <c r="G911" t="s">
        <v>23</v>
      </c>
      <c r="H911" t="s">
        <v>5322</v>
      </c>
      <c r="I911" t="s">
        <v>5326</v>
      </c>
      <c r="J911">
        <v>4</v>
      </c>
      <c r="K911">
        <v>2</v>
      </c>
      <c r="L911">
        <v>2</v>
      </c>
      <c r="M911" t="s">
        <v>363</v>
      </c>
      <c r="N911" t="s">
        <v>5063</v>
      </c>
      <c r="O911">
        <v>40000</v>
      </c>
      <c r="P911" t="s">
        <v>5062</v>
      </c>
      <c r="Q911" t="s">
        <v>5059</v>
      </c>
      <c r="R911">
        <v>10</v>
      </c>
    </row>
    <row r="912" spans="1:18" hidden="1" x14ac:dyDescent="0.3">
      <c r="A912" s="7" t="s">
        <v>366</v>
      </c>
      <c r="B912" t="s">
        <v>1</v>
      </c>
      <c r="C912">
        <v>29.37</v>
      </c>
      <c r="D912" t="s">
        <v>367</v>
      </c>
      <c r="E912" t="s">
        <v>141</v>
      </c>
      <c r="F912" t="s">
        <v>206</v>
      </c>
      <c r="G912" t="s">
        <v>23</v>
      </c>
      <c r="H912" t="s">
        <v>5348</v>
      </c>
      <c r="I912" t="s">
        <v>5355</v>
      </c>
      <c r="J912">
        <v>2</v>
      </c>
      <c r="K912">
        <v>1</v>
      </c>
      <c r="L912">
        <v>1</v>
      </c>
      <c r="M912" t="s">
        <v>206</v>
      </c>
      <c r="N912" t="s">
        <v>5063</v>
      </c>
      <c r="O912">
        <v>40000</v>
      </c>
      <c r="P912" t="s">
        <v>5062</v>
      </c>
      <c r="Q912" t="s">
        <v>5061</v>
      </c>
      <c r="R912">
        <v>30</v>
      </c>
    </row>
    <row r="913" spans="1:18" hidden="1" x14ac:dyDescent="0.3">
      <c r="A913" s="7" t="s">
        <v>576</v>
      </c>
      <c r="B913" t="s">
        <v>1</v>
      </c>
      <c r="C913">
        <v>33.75</v>
      </c>
      <c r="D913" t="s">
        <v>474</v>
      </c>
      <c r="E913" t="s">
        <v>53</v>
      </c>
      <c r="F913" t="s">
        <v>199</v>
      </c>
      <c r="G913" t="s">
        <v>23</v>
      </c>
      <c r="H913" t="s">
        <v>5327</v>
      </c>
      <c r="I913" t="s">
        <v>5348</v>
      </c>
      <c r="J913">
        <v>3</v>
      </c>
      <c r="K913">
        <v>2</v>
      </c>
      <c r="L913">
        <v>2</v>
      </c>
      <c r="M913" t="s">
        <v>199</v>
      </c>
      <c r="N913" t="s">
        <v>5063</v>
      </c>
      <c r="O913">
        <v>40000</v>
      </c>
      <c r="P913" t="s">
        <v>5062</v>
      </c>
      <c r="Q913" t="s">
        <v>5059</v>
      </c>
      <c r="R913">
        <v>10</v>
      </c>
    </row>
    <row r="914" spans="1:18" hidden="1" x14ac:dyDescent="0.3">
      <c r="A914" s="7" t="s">
        <v>1530</v>
      </c>
      <c r="B914" t="s">
        <v>1</v>
      </c>
      <c r="C914">
        <v>43.95</v>
      </c>
      <c r="D914" t="s">
        <v>85</v>
      </c>
      <c r="E914" t="s">
        <v>53</v>
      </c>
      <c r="F914" t="s">
        <v>1531</v>
      </c>
      <c r="G914" t="s">
        <v>228</v>
      </c>
      <c r="H914" t="s">
        <v>5330</v>
      </c>
      <c r="I914" t="s">
        <v>5325</v>
      </c>
      <c r="J914">
        <v>3</v>
      </c>
      <c r="K914">
        <v>2</v>
      </c>
      <c r="L914">
        <v>2</v>
      </c>
      <c r="M914" t="s">
        <v>1531</v>
      </c>
      <c r="N914" t="s">
        <v>4878</v>
      </c>
      <c r="O914">
        <v>35000</v>
      </c>
      <c r="P914" t="s">
        <v>5126</v>
      </c>
      <c r="Q914" t="s">
        <v>5059</v>
      </c>
      <c r="R914">
        <v>20</v>
      </c>
    </row>
    <row r="915" spans="1:18" hidden="1" x14ac:dyDescent="0.3">
      <c r="A915" s="7" t="s">
        <v>2606</v>
      </c>
      <c r="B915" t="s">
        <v>1</v>
      </c>
      <c r="C915">
        <v>40.89</v>
      </c>
      <c r="D915" t="s">
        <v>2607</v>
      </c>
      <c r="E915" t="s">
        <v>53</v>
      </c>
      <c r="F915" t="s">
        <v>2033</v>
      </c>
      <c r="G915" t="s">
        <v>89</v>
      </c>
      <c r="H915" t="s">
        <v>5326</v>
      </c>
      <c r="I915" t="s">
        <v>5349</v>
      </c>
      <c r="J915">
        <v>3</v>
      </c>
      <c r="K915">
        <v>2</v>
      </c>
      <c r="L915">
        <v>2</v>
      </c>
      <c r="M915" t="s">
        <v>2033</v>
      </c>
      <c r="N915" t="s">
        <v>4880</v>
      </c>
      <c r="O915">
        <v>28000</v>
      </c>
      <c r="P915" t="s">
        <v>5062</v>
      </c>
      <c r="Q915" t="s">
        <v>5059</v>
      </c>
      <c r="R915">
        <v>30</v>
      </c>
    </row>
    <row r="916" spans="1:18" hidden="1" x14ac:dyDescent="0.3">
      <c r="A916" s="7" t="s">
        <v>3592</v>
      </c>
      <c r="B916" t="s">
        <v>1</v>
      </c>
      <c r="C916">
        <v>35.07</v>
      </c>
      <c r="D916" t="s">
        <v>133</v>
      </c>
      <c r="E916" t="s">
        <v>71</v>
      </c>
      <c r="F916" t="s">
        <v>2677</v>
      </c>
      <c r="G916" t="s">
        <v>3593</v>
      </c>
      <c r="H916" t="s">
        <v>5323</v>
      </c>
      <c r="I916" t="s">
        <v>5332</v>
      </c>
      <c r="J916">
        <v>2</v>
      </c>
      <c r="K916">
        <v>2</v>
      </c>
      <c r="L916">
        <v>2</v>
      </c>
      <c r="M916" t="s">
        <v>2677</v>
      </c>
      <c r="N916" t="s">
        <v>5123</v>
      </c>
      <c r="O916">
        <v>27950</v>
      </c>
      <c r="P916" t="s">
        <v>5124</v>
      </c>
      <c r="Q916" t="s">
        <v>5059</v>
      </c>
      <c r="R916">
        <v>20</v>
      </c>
    </row>
    <row r="917" spans="1:18" hidden="1" x14ac:dyDescent="0.3">
      <c r="A917" s="7" t="s">
        <v>604</v>
      </c>
      <c r="B917" t="s">
        <v>1</v>
      </c>
      <c r="C917">
        <v>18.14</v>
      </c>
      <c r="D917" t="s">
        <v>248</v>
      </c>
      <c r="E917" t="s">
        <v>79</v>
      </c>
      <c r="F917" t="s">
        <v>605</v>
      </c>
      <c r="G917" t="s">
        <v>23</v>
      </c>
      <c r="H917" t="s">
        <v>5334</v>
      </c>
      <c r="I917" t="s">
        <v>5323</v>
      </c>
      <c r="J917">
        <v>1</v>
      </c>
      <c r="K917">
        <v>2</v>
      </c>
      <c r="L917">
        <v>1</v>
      </c>
      <c r="M917" t="s">
        <v>5189</v>
      </c>
      <c r="N917" t="s">
        <v>5063</v>
      </c>
      <c r="O917">
        <v>40000</v>
      </c>
      <c r="P917" t="s">
        <v>5062</v>
      </c>
      <c r="Q917" t="s">
        <v>5061</v>
      </c>
      <c r="R917">
        <v>10</v>
      </c>
    </row>
    <row r="918" spans="1:18" hidden="1" x14ac:dyDescent="0.3">
      <c r="A918" s="7" t="s">
        <v>5361</v>
      </c>
      <c r="B918" t="s">
        <v>1</v>
      </c>
      <c r="C918">
        <v>29.24</v>
      </c>
      <c r="D918" t="s">
        <v>392</v>
      </c>
      <c r="E918" t="s">
        <v>187</v>
      </c>
      <c r="F918" t="s">
        <v>3391</v>
      </c>
      <c r="G918" t="s">
        <v>89</v>
      </c>
      <c r="H918" t="s">
        <v>5327</v>
      </c>
      <c r="I918" t="s">
        <v>5336</v>
      </c>
      <c r="J918">
        <v>3</v>
      </c>
      <c r="K918">
        <v>2</v>
      </c>
      <c r="L918">
        <v>1</v>
      </c>
      <c r="M918" t="s">
        <v>3391</v>
      </c>
      <c r="N918" t="s">
        <v>5123</v>
      </c>
      <c r="O918">
        <v>28000</v>
      </c>
      <c r="P918" t="s">
        <v>5124</v>
      </c>
      <c r="Q918" t="s">
        <v>5061</v>
      </c>
      <c r="R918">
        <v>10</v>
      </c>
    </row>
    <row r="919" spans="1:18" hidden="1" x14ac:dyDescent="0.3">
      <c r="A919" s="7" t="s">
        <v>2612</v>
      </c>
      <c r="B919" t="s">
        <v>1</v>
      </c>
      <c r="C919">
        <v>27.47</v>
      </c>
      <c r="D919" t="s">
        <v>1320</v>
      </c>
      <c r="E919" t="s">
        <v>141</v>
      </c>
      <c r="F919" t="s">
        <v>2613</v>
      </c>
      <c r="G919" t="s">
        <v>493</v>
      </c>
      <c r="H919" t="s">
        <v>5328</v>
      </c>
      <c r="I919" t="s">
        <v>5354</v>
      </c>
      <c r="J919">
        <v>2</v>
      </c>
      <c r="K919">
        <v>1</v>
      </c>
      <c r="L919">
        <v>1</v>
      </c>
      <c r="M919" t="s">
        <v>2613</v>
      </c>
      <c r="N919" t="s">
        <v>4880</v>
      </c>
      <c r="O919">
        <v>20000</v>
      </c>
      <c r="P919" t="s">
        <v>5062</v>
      </c>
      <c r="Q919" t="s">
        <v>5061</v>
      </c>
      <c r="R919">
        <v>30</v>
      </c>
    </row>
    <row r="920" spans="1:18" hidden="1" x14ac:dyDescent="0.3">
      <c r="A920" s="7" t="s">
        <v>4139</v>
      </c>
      <c r="B920" t="s">
        <v>1</v>
      </c>
      <c r="C920">
        <v>30.74</v>
      </c>
      <c r="D920" t="s">
        <v>448</v>
      </c>
      <c r="E920" t="s">
        <v>61</v>
      </c>
      <c r="F920" t="s">
        <v>4140</v>
      </c>
      <c r="G920" t="s">
        <v>89</v>
      </c>
      <c r="H920" t="s">
        <v>5335</v>
      </c>
      <c r="I920" t="s">
        <v>5348</v>
      </c>
      <c r="J920">
        <v>2</v>
      </c>
      <c r="K920">
        <v>2</v>
      </c>
      <c r="L920">
        <v>1</v>
      </c>
      <c r="M920" t="s">
        <v>4140</v>
      </c>
      <c r="N920" t="s">
        <v>5123</v>
      </c>
      <c r="O920">
        <v>28000</v>
      </c>
      <c r="P920" t="s">
        <v>5124</v>
      </c>
      <c r="Q920" t="s">
        <v>5059</v>
      </c>
      <c r="R920">
        <v>10</v>
      </c>
    </row>
    <row r="921" spans="1:18" hidden="1" x14ac:dyDescent="0.3">
      <c r="A921" s="7" t="s">
        <v>2616</v>
      </c>
      <c r="B921" t="s">
        <v>1</v>
      </c>
      <c r="C921">
        <v>41.48</v>
      </c>
      <c r="D921" t="s">
        <v>2617</v>
      </c>
      <c r="E921" t="s">
        <v>1123</v>
      </c>
      <c r="F921" t="s">
        <v>2051</v>
      </c>
      <c r="G921" t="s">
        <v>365</v>
      </c>
      <c r="H921" t="s">
        <v>5339</v>
      </c>
      <c r="I921" t="s">
        <v>5354</v>
      </c>
      <c r="J921">
        <v>2</v>
      </c>
      <c r="K921">
        <v>1</v>
      </c>
      <c r="L921">
        <v>2</v>
      </c>
      <c r="M921" t="s">
        <v>2051</v>
      </c>
      <c r="N921" t="s">
        <v>4880</v>
      </c>
      <c r="O921">
        <v>42000</v>
      </c>
      <c r="P921" t="s">
        <v>5062</v>
      </c>
      <c r="Q921" t="s">
        <v>5059</v>
      </c>
      <c r="R921">
        <v>30</v>
      </c>
    </row>
    <row r="922" spans="1:18" hidden="1" x14ac:dyDescent="0.3">
      <c r="A922" s="7" t="s">
        <v>2618</v>
      </c>
      <c r="B922" t="s">
        <v>1</v>
      </c>
      <c r="C922">
        <v>7</v>
      </c>
      <c r="D922" t="s">
        <v>1266</v>
      </c>
      <c r="E922" t="s">
        <v>59</v>
      </c>
      <c r="F922" t="s">
        <v>2619</v>
      </c>
      <c r="G922" t="s">
        <v>36</v>
      </c>
      <c r="H922" t="s">
        <v>5505</v>
      </c>
      <c r="I922" t="s">
        <v>5335</v>
      </c>
      <c r="J922">
        <v>1</v>
      </c>
      <c r="K922" t="s">
        <v>5501</v>
      </c>
      <c r="L922">
        <v>1</v>
      </c>
      <c r="M922" t="s">
        <v>2619</v>
      </c>
      <c r="N922" t="s">
        <v>5123</v>
      </c>
      <c r="O922">
        <v>7500</v>
      </c>
      <c r="P922" t="s">
        <v>5124</v>
      </c>
      <c r="Q922" t="s">
        <v>5060</v>
      </c>
      <c r="R922">
        <v>10</v>
      </c>
    </row>
    <row r="923" spans="1:18" hidden="1" x14ac:dyDescent="0.3">
      <c r="A923" s="7" t="s">
        <v>2620</v>
      </c>
      <c r="B923" t="s">
        <v>1</v>
      </c>
      <c r="C923">
        <v>7.63</v>
      </c>
      <c r="D923" t="s">
        <v>126</v>
      </c>
      <c r="E923" t="s">
        <v>59</v>
      </c>
      <c r="F923" t="s">
        <v>2621</v>
      </c>
      <c r="G923" t="s">
        <v>680</v>
      </c>
      <c r="H923" t="s">
        <v>5326</v>
      </c>
      <c r="I923" t="s">
        <v>5338</v>
      </c>
      <c r="J923">
        <v>1</v>
      </c>
      <c r="K923" t="s">
        <v>5501</v>
      </c>
      <c r="L923">
        <v>1</v>
      </c>
      <c r="M923" t="s">
        <v>2621</v>
      </c>
      <c r="N923" t="s">
        <v>5125</v>
      </c>
      <c r="O923">
        <v>7000</v>
      </c>
      <c r="P923" t="s">
        <v>5126</v>
      </c>
      <c r="Q923" t="s">
        <v>5060</v>
      </c>
      <c r="R923">
        <v>10</v>
      </c>
    </row>
    <row r="924" spans="1:18" hidden="1" x14ac:dyDescent="0.3">
      <c r="A924" s="7" t="s">
        <v>2622</v>
      </c>
      <c r="B924" t="s">
        <v>1</v>
      </c>
      <c r="C924">
        <v>34.14</v>
      </c>
      <c r="D924" t="s">
        <v>161</v>
      </c>
      <c r="E924" t="s">
        <v>141</v>
      </c>
      <c r="F924" t="s">
        <v>2623</v>
      </c>
      <c r="G924" t="s">
        <v>245</v>
      </c>
      <c r="H924" t="s">
        <v>5326</v>
      </c>
      <c r="I924" t="s">
        <v>5325</v>
      </c>
      <c r="J924">
        <v>2</v>
      </c>
      <c r="K924">
        <v>1</v>
      </c>
      <c r="L924">
        <v>1</v>
      </c>
      <c r="M924" t="s">
        <v>2623</v>
      </c>
      <c r="N924" t="s">
        <v>4877</v>
      </c>
      <c r="O924">
        <v>23000</v>
      </c>
      <c r="P924" t="s">
        <v>5062</v>
      </c>
      <c r="Q924" t="s">
        <v>5059</v>
      </c>
      <c r="R924">
        <v>20</v>
      </c>
    </row>
    <row r="925" spans="1:18" hidden="1" x14ac:dyDescent="0.3">
      <c r="A925" s="7" t="s">
        <v>2624</v>
      </c>
      <c r="B925" t="s">
        <v>1</v>
      </c>
      <c r="C925">
        <v>43.66</v>
      </c>
      <c r="D925" t="s">
        <v>2625</v>
      </c>
      <c r="E925" t="s">
        <v>53</v>
      </c>
      <c r="F925" t="s">
        <v>1641</v>
      </c>
      <c r="G925" t="s">
        <v>482</v>
      </c>
      <c r="H925" t="s">
        <v>5327</v>
      </c>
      <c r="I925" t="s">
        <v>5342</v>
      </c>
      <c r="J925">
        <v>3</v>
      </c>
      <c r="K925">
        <v>2</v>
      </c>
      <c r="L925">
        <v>2</v>
      </c>
      <c r="M925" t="s">
        <v>1641</v>
      </c>
      <c r="N925" t="s">
        <v>4877</v>
      </c>
      <c r="O925">
        <v>29000</v>
      </c>
      <c r="P925" t="s">
        <v>5062</v>
      </c>
      <c r="Q925" t="s">
        <v>5059</v>
      </c>
      <c r="R925">
        <v>20</v>
      </c>
    </row>
    <row r="926" spans="1:18" hidden="1" x14ac:dyDescent="0.3">
      <c r="A926" s="7" t="s">
        <v>2626</v>
      </c>
      <c r="B926" t="s">
        <v>1</v>
      </c>
      <c r="C926">
        <v>47.41</v>
      </c>
      <c r="D926" t="s">
        <v>731</v>
      </c>
      <c r="E926" t="s">
        <v>51</v>
      </c>
      <c r="F926" t="s">
        <v>2627</v>
      </c>
      <c r="G926" t="s">
        <v>243</v>
      </c>
      <c r="H926" t="s">
        <v>5345</v>
      </c>
      <c r="I926" t="s">
        <v>5331</v>
      </c>
      <c r="J926">
        <v>2</v>
      </c>
      <c r="K926">
        <v>2</v>
      </c>
      <c r="L926">
        <v>2</v>
      </c>
      <c r="M926" t="s">
        <v>2627</v>
      </c>
      <c r="N926" t="s">
        <v>4882</v>
      </c>
      <c r="O926">
        <v>30000</v>
      </c>
      <c r="P926" t="s">
        <v>5062</v>
      </c>
      <c r="Q926" t="s">
        <v>5059</v>
      </c>
      <c r="R926">
        <v>30</v>
      </c>
    </row>
    <row r="927" spans="1:18" hidden="1" x14ac:dyDescent="0.3">
      <c r="A927" s="7" t="s">
        <v>2628</v>
      </c>
      <c r="B927" t="s">
        <v>1</v>
      </c>
      <c r="C927">
        <v>35.86</v>
      </c>
      <c r="D927" t="s">
        <v>798</v>
      </c>
      <c r="E927" t="s">
        <v>61</v>
      </c>
      <c r="F927" t="s">
        <v>2577</v>
      </c>
      <c r="G927" t="s">
        <v>29</v>
      </c>
      <c r="H927" t="s">
        <v>5334</v>
      </c>
      <c r="I927" t="s">
        <v>5325</v>
      </c>
      <c r="J927">
        <v>2</v>
      </c>
      <c r="K927">
        <v>2</v>
      </c>
      <c r="L927">
        <v>1</v>
      </c>
      <c r="M927" t="s">
        <v>2577</v>
      </c>
      <c r="N927" t="s">
        <v>4878</v>
      </c>
      <c r="O927">
        <v>25000</v>
      </c>
      <c r="P927" t="s">
        <v>5126</v>
      </c>
      <c r="Q927" t="s">
        <v>5059</v>
      </c>
      <c r="R927">
        <v>20</v>
      </c>
    </row>
    <row r="928" spans="1:18" hidden="1" x14ac:dyDescent="0.3">
      <c r="A928" s="7" t="s">
        <v>2629</v>
      </c>
      <c r="B928" t="s">
        <v>1</v>
      </c>
      <c r="C928">
        <v>45.24</v>
      </c>
      <c r="D928" t="s">
        <v>878</v>
      </c>
      <c r="E928" t="s">
        <v>51</v>
      </c>
      <c r="F928" t="s">
        <v>1660</v>
      </c>
      <c r="G928" t="s">
        <v>234</v>
      </c>
      <c r="H928" t="s">
        <v>5328</v>
      </c>
      <c r="I928" t="s">
        <v>5349</v>
      </c>
      <c r="J928">
        <v>2</v>
      </c>
      <c r="K928">
        <v>2</v>
      </c>
      <c r="L928">
        <v>2</v>
      </c>
      <c r="M928" t="s">
        <v>1660</v>
      </c>
      <c r="N928" t="s">
        <v>4880</v>
      </c>
      <c r="O928">
        <v>39800</v>
      </c>
      <c r="P928" t="s">
        <v>5062</v>
      </c>
      <c r="Q928" t="s">
        <v>5059</v>
      </c>
      <c r="R928">
        <v>30</v>
      </c>
    </row>
    <row r="929" spans="1:18" hidden="1" x14ac:dyDescent="0.3">
      <c r="A929" s="7" t="s">
        <v>634</v>
      </c>
      <c r="B929" t="s">
        <v>1</v>
      </c>
      <c r="C929">
        <v>19.88</v>
      </c>
      <c r="D929" t="s">
        <v>483</v>
      </c>
      <c r="E929" t="s">
        <v>61</v>
      </c>
      <c r="F929" t="s">
        <v>491</v>
      </c>
      <c r="G929" t="s">
        <v>23</v>
      </c>
      <c r="H929" t="s">
        <v>5338</v>
      </c>
      <c r="I929" t="s">
        <v>5330</v>
      </c>
      <c r="J929">
        <v>2</v>
      </c>
      <c r="K929">
        <v>2</v>
      </c>
      <c r="L929">
        <v>1</v>
      </c>
      <c r="M929" t="s">
        <v>491</v>
      </c>
      <c r="N929" t="s">
        <v>5063</v>
      </c>
      <c r="O929">
        <v>40000</v>
      </c>
      <c r="P929" t="s">
        <v>5062</v>
      </c>
      <c r="Q929" t="s">
        <v>5061</v>
      </c>
      <c r="R929">
        <v>20</v>
      </c>
    </row>
    <row r="930" spans="1:18" hidden="1" x14ac:dyDescent="0.3">
      <c r="A930" s="7" t="s">
        <v>2016</v>
      </c>
      <c r="B930" t="s">
        <v>1</v>
      </c>
      <c r="C930">
        <v>12.08</v>
      </c>
      <c r="D930" t="s">
        <v>1067</v>
      </c>
      <c r="E930" t="s">
        <v>56</v>
      </c>
      <c r="F930" t="s">
        <v>2017</v>
      </c>
      <c r="G930" t="s">
        <v>910</v>
      </c>
      <c r="H930" t="s">
        <v>5325</v>
      </c>
      <c r="I930" t="s">
        <v>5325</v>
      </c>
      <c r="J930">
        <v>1</v>
      </c>
      <c r="K930">
        <v>1</v>
      </c>
      <c r="L930">
        <v>1</v>
      </c>
      <c r="M930" t="s">
        <v>2017</v>
      </c>
      <c r="N930" t="s">
        <v>4880</v>
      </c>
      <c r="O930">
        <v>17000</v>
      </c>
      <c r="P930" t="s">
        <v>5062</v>
      </c>
      <c r="Q930" t="s">
        <v>5060</v>
      </c>
      <c r="R930">
        <v>20</v>
      </c>
    </row>
    <row r="931" spans="1:18" hidden="1" x14ac:dyDescent="0.3">
      <c r="A931" s="7" t="s">
        <v>2632</v>
      </c>
      <c r="B931" t="s">
        <v>1</v>
      </c>
      <c r="C931">
        <v>41.42</v>
      </c>
      <c r="D931" t="s">
        <v>202</v>
      </c>
      <c r="E931" t="s">
        <v>53</v>
      </c>
      <c r="F931" t="s">
        <v>2633</v>
      </c>
      <c r="G931" t="s">
        <v>333</v>
      </c>
      <c r="H931" t="s">
        <v>5322</v>
      </c>
      <c r="I931" t="s">
        <v>5336</v>
      </c>
      <c r="J931">
        <v>3</v>
      </c>
      <c r="K931">
        <v>2</v>
      </c>
      <c r="L931">
        <v>2</v>
      </c>
      <c r="M931" t="s">
        <v>2633</v>
      </c>
      <c r="N931" t="s">
        <v>4883</v>
      </c>
      <c r="O931">
        <v>11500</v>
      </c>
      <c r="P931" t="s">
        <v>5124</v>
      </c>
      <c r="Q931" t="s">
        <v>5059</v>
      </c>
      <c r="R931">
        <v>10</v>
      </c>
    </row>
    <row r="932" spans="1:18" hidden="1" x14ac:dyDescent="0.3">
      <c r="A932" s="7" t="s">
        <v>2634</v>
      </c>
      <c r="B932" t="s">
        <v>1</v>
      </c>
      <c r="C932">
        <v>35.96</v>
      </c>
      <c r="D932" t="s">
        <v>660</v>
      </c>
      <c r="E932" t="s">
        <v>61</v>
      </c>
      <c r="F932" t="s">
        <v>2635</v>
      </c>
      <c r="G932" t="s">
        <v>2636</v>
      </c>
      <c r="H932" t="s">
        <v>5334</v>
      </c>
      <c r="I932" t="s">
        <v>5330</v>
      </c>
      <c r="J932">
        <v>2</v>
      </c>
      <c r="K932">
        <v>2</v>
      </c>
      <c r="L932">
        <v>1</v>
      </c>
      <c r="M932" t="s">
        <v>2635</v>
      </c>
      <c r="N932" t="s">
        <v>4877</v>
      </c>
      <c r="O932">
        <v>25500</v>
      </c>
      <c r="P932" t="s">
        <v>5062</v>
      </c>
      <c r="Q932" t="s">
        <v>5059</v>
      </c>
      <c r="R932">
        <v>20</v>
      </c>
    </row>
    <row r="933" spans="1:18" hidden="1" x14ac:dyDescent="0.3">
      <c r="A933" s="7" t="s">
        <v>2637</v>
      </c>
      <c r="B933" t="s">
        <v>1</v>
      </c>
      <c r="C933">
        <v>39.78</v>
      </c>
      <c r="D933" t="s">
        <v>389</v>
      </c>
      <c r="E933" t="s">
        <v>51</v>
      </c>
      <c r="F933" t="s">
        <v>2638</v>
      </c>
      <c r="G933" t="s">
        <v>116</v>
      </c>
      <c r="H933" t="s">
        <v>5334</v>
      </c>
      <c r="I933" t="s">
        <v>5332</v>
      </c>
      <c r="J933">
        <v>2</v>
      </c>
      <c r="K933">
        <v>2</v>
      </c>
      <c r="L933">
        <v>2</v>
      </c>
      <c r="M933" t="s">
        <v>2638</v>
      </c>
      <c r="N933" t="s">
        <v>4880</v>
      </c>
      <c r="O933">
        <v>48000</v>
      </c>
      <c r="P933" t="s">
        <v>5062</v>
      </c>
      <c r="Q933" t="s">
        <v>5059</v>
      </c>
      <c r="R933">
        <v>20</v>
      </c>
    </row>
    <row r="934" spans="1:18" hidden="1" x14ac:dyDescent="0.3">
      <c r="A934" s="7" t="s">
        <v>669</v>
      </c>
      <c r="B934" t="s">
        <v>1</v>
      </c>
      <c r="C934">
        <v>23.63</v>
      </c>
      <c r="D934" t="s">
        <v>445</v>
      </c>
      <c r="E934" t="s">
        <v>51</v>
      </c>
      <c r="F934" t="s">
        <v>522</v>
      </c>
      <c r="G934" t="s">
        <v>23</v>
      </c>
      <c r="H934" t="s">
        <v>5334</v>
      </c>
      <c r="I934" t="s">
        <v>5335</v>
      </c>
      <c r="J934">
        <v>2</v>
      </c>
      <c r="K934">
        <v>2</v>
      </c>
      <c r="L934">
        <v>2</v>
      </c>
      <c r="M934" t="s">
        <v>522</v>
      </c>
      <c r="N934" t="s">
        <v>5063</v>
      </c>
      <c r="O934">
        <v>40000</v>
      </c>
      <c r="P934" t="s">
        <v>5062</v>
      </c>
      <c r="Q934" t="s">
        <v>5061</v>
      </c>
      <c r="R934">
        <v>10</v>
      </c>
    </row>
    <row r="935" spans="1:18" hidden="1" x14ac:dyDescent="0.3">
      <c r="A935" s="7" t="s">
        <v>670</v>
      </c>
      <c r="B935" t="s">
        <v>1</v>
      </c>
      <c r="C935">
        <v>16.73</v>
      </c>
      <c r="D935" t="s">
        <v>541</v>
      </c>
      <c r="E935" t="s">
        <v>56</v>
      </c>
      <c r="F935" t="s">
        <v>135</v>
      </c>
      <c r="G935" t="s">
        <v>23</v>
      </c>
      <c r="H935" t="s">
        <v>5326</v>
      </c>
      <c r="I935" t="s">
        <v>5348</v>
      </c>
      <c r="J935">
        <v>1</v>
      </c>
      <c r="K935">
        <v>1</v>
      </c>
      <c r="L935">
        <v>1</v>
      </c>
      <c r="M935" t="s">
        <v>135</v>
      </c>
      <c r="N935" t="s">
        <v>5063</v>
      </c>
      <c r="O935">
        <v>40000</v>
      </c>
      <c r="P935" t="s">
        <v>5062</v>
      </c>
      <c r="Q935" t="s">
        <v>5061</v>
      </c>
      <c r="R935">
        <v>10</v>
      </c>
    </row>
    <row r="936" spans="1:18" hidden="1" x14ac:dyDescent="0.3">
      <c r="A936" s="7" t="s">
        <v>3624</v>
      </c>
      <c r="B936" t="s">
        <v>1</v>
      </c>
      <c r="C936">
        <v>53.54</v>
      </c>
      <c r="D936" t="s">
        <v>1148</v>
      </c>
      <c r="E936" t="s">
        <v>51</v>
      </c>
      <c r="F936" t="s">
        <v>1900</v>
      </c>
      <c r="G936" t="s">
        <v>228</v>
      </c>
      <c r="H936" t="s">
        <v>5325</v>
      </c>
      <c r="I936" t="s">
        <v>5340</v>
      </c>
      <c r="J936">
        <v>2</v>
      </c>
      <c r="K936">
        <v>2</v>
      </c>
      <c r="L936">
        <v>2</v>
      </c>
      <c r="M936" t="s">
        <v>1900</v>
      </c>
      <c r="N936" t="s">
        <v>5125</v>
      </c>
      <c r="O936">
        <v>35000</v>
      </c>
      <c r="P936" t="s">
        <v>5126</v>
      </c>
      <c r="Q936" t="s">
        <v>5059</v>
      </c>
      <c r="R936">
        <v>30</v>
      </c>
    </row>
    <row r="937" spans="1:18" hidden="1" x14ac:dyDescent="0.3">
      <c r="A937" s="7" t="s">
        <v>4938</v>
      </c>
      <c r="B937" t="s">
        <v>1</v>
      </c>
      <c r="C937">
        <v>17.600000000000001</v>
      </c>
      <c r="D937" t="s">
        <v>241</v>
      </c>
      <c r="E937" t="s">
        <v>61</v>
      </c>
      <c r="F937" t="s">
        <v>4937</v>
      </c>
      <c r="G937" t="s">
        <v>89</v>
      </c>
      <c r="H937" t="s">
        <v>5334</v>
      </c>
      <c r="I937" t="s">
        <v>5334</v>
      </c>
      <c r="J937">
        <v>2</v>
      </c>
      <c r="K937">
        <v>2</v>
      </c>
      <c r="L937">
        <v>1</v>
      </c>
      <c r="M937" t="s">
        <v>4937</v>
      </c>
      <c r="N937" t="s">
        <v>5123</v>
      </c>
      <c r="O937">
        <v>28000</v>
      </c>
      <c r="P937" t="s">
        <v>5124</v>
      </c>
      <c r="Q937" t="s">
        <v>5061</v>
      </c>
      <c r="R937">
        <v>10</v>
      </c>
    </row>
    <row r="938" spans="1:18" hidden="1" x14ac:dyDescent="0.3">
      <c r="A938" s="7" t="s">
        <v>2644</v>
      </c>
      <c r="B938" t="s">
        <v>1</v>
      </c>
      <c r="C938">
        <v>63.92</v>
      </c>
      <c r="D938" t="s">
        <v>151</v>
      </c>
      <c r="E938" t="s">
        <v>53</v>
      </c>
      <c r="F938" t="s">
        <v>2645</v>
      </c>
      <c r="G938" t="s">
        <v>12</v>
      </c>
      <c r="H938" t="s">
        <v>5338</v>
      </c>
      <c r="I938" t="s">
        <v>5332</v>
      </c>
      <c r="J938">
        <v>3</v>
      </c>
      <c r="K938">
        <v>2</v>
      </c>
      <c r="L938">
        <v>2</v>
      </c>
      <c r="M938" t="s">
        <v>2645</v>
      </c>
      <c r="N938" t="s">
        <v>4882</v>
      </c>
      <c r="O938">
        <v>31000</v>
      </c>
      <c r="P938" t="s">
        <v>5062</v>
      </c>
      <c r="Q938" t="s">
        <v>5059</v>
      </c>
      <c r="R938">
        <v>20</v>
      </c>
    </row>
    <row r="939" spans="1:18" hidden="1" x14ac:dyDescent="0.3">
      <c r="A939" s="7" t="s">
        <v>3629</v>
      </c>
      <c r="B939" t="s">
        <v>1</v>
      </c>
      <c r="C939">
        <v>53.54</v>
      </c>
      <c r="D939" t="s">
        <v>3214</v>
      </c>
      <c r="E939" t="s">
        <v>51</v>
      </c>
      <c r="F939" t="s">
        <v>1900</v>
      </c>
      <c r="G939" t="s">
        <v>228</v>
      </c>
      <c r="H939" t="s">
        <v>5341</v>
      </c>
      <c r="I939" t="s">
        <v>5340</v>
      </c>
      <c r="J939">
        <v>2</v>
      </c>
      <c r="K939">
        <v>2</v>
      </c>
      <c r="L939">
        <v>2</v>
      </c>
      <c r="M939" t="s">
        <v>1900</v>
      </c>
      <c r="N939" t="s">
        <v>5125</v>
      </c>
      <c r="O939">
        <v>35000</v>
      </c>
      <c r="P939" t="s">
        <v>5126</v>
      </c>
      <c r="Q939" t="s">
        <v>5059</v>
      </c>
      <c r="R939">
        <v>30</v>
      </c>
    </row>
    <row r="940" spans="1:18" hidden="1" x14ac:dyDescent="0.3">
      <c r="A940" s="7" t="s">
        <v>770</v>
      </c>
      <c r="B940" t="s">
        <v>1</v>
      </c>
      <c r="C940">
        <v>13.42</v>
      </c>
      <c r="D940" t="s">
        <v>771</v>
      </c>
      <c r="E940" t="s">
        <v>56</v>
      </c>
      <c r="F940" t="s">
        <v>115</v>
      </c>
      <c r="G940" t="s">
        <v>23</v>
      </c>
      <c r="H940" t="s">
        <v>5322</v>
      </c>
      <c r="I940" t="s">
        <v>5325</v>
      </c>
      <c r="J940">
        <v>1</v>
      </c>
      <c r="K940">
        <v>1</v>
      </c>
      <c r="L940">
        <v>1</v>
      </c>
      <c r="M940" t="s">
        <v>115</v>
      </c>
      <c r="N940" t="s">
        <v>5063</v>
      </c>
      <c r="O940">
        <v>40000</v>
      </c>
      <c r="P940" t="s">
        <v>5062</v>
      </c>
      <c r="Q940" t="s">
        <v>5060</v>
      </c>
      <c r="R940">
        <v>20</v>
      </c>
    </row>
    <row r="941" spans="1:18" hidden="1" x14ac:dyDescent="0.3">
      <c r="A941" s="7" t="s">
        <v>521</v>
      </c>
      <c r="B941" t="s">
        <v>1</v>
      </c>
      <c r="C941">
        <v>5.92</v>
      </c>
      <c r="D941" t="s">
        <v>65</v>
      </c>
      <c r="E941" t="s">
        <v>59</v>
      </c>
      <c r="F941" t="s">
        <v>522</v>
      </c>
      <c r="G941" t="s">
        <v>523</v>
      </c>
      <c r="H941" t="s">
        <v>5335</v>
      </c>
      <c r="I941" t="s">
        <v>5335</v>
      </c>
      <c r="J941">
        <v>1</v>
      </c>
      <c r="K941" t="s">
        <v>5501</v>
      </c>
      <c r="L941">
        <v>1</v>
      </c>
      <c r="M941" t="s">
        <v>522</v>
      </c>
      <c r="N941" t="s">
        <v>5063</v>
      </c>
      <c r="O941">
        <v>13000</v>
      </c>
      <c r="P941" t="s">
        <v>5062</v>
      </c>
      <c r="Q941" t="s">
        <v>5060</v>
      </c>
      <c r="R941">
        <v>10</v>
      </c>
    </row>
    <row r="942" spans="1:18" hidden="1" x14ac:dyDescent="0.3">
      <c r="A942" s="7" t="s">
        <v>2648</v>
      </c>
      <c r="B942" t="s">
        <v>1</v>
      </c>
      <c r="C942">
        <v>5</v>
      </c>
      <c r="D942" t="s">
        <v>344</v>
      </c>
      <c r="E942" t="s">
        <v>59</v>
      </c>
      <c r="F942" t="s">
        <v>2649</v>
      </c>
      <c r="G942" t="s">
        <v>821</v>
      </c>
      <c r="H942" t="s">
        <v>5337</v>
      </c>
      <c r="I942" t="s">
        <v>5334</v>
      </c>
      <c r="J942">
        <v>1</v>
      </c>
      <c r="K942" t="s">
        <v>5501</v>
      </c>
      <c r="L942">
        <v>1</v>
      </c>
      <c r="M942" t="s">
        <v>2649</v>
      </c>
      <c r="N942" t="s">
        <v>4883</v>
      </c>
      <c r="O942">
        <v>8000</v>
      </c>
      <c r="P942" t="s">
        <v>5124</v>
      </c>
      <c r="Q942" t="s">
        <v>5060</v>
      </c>
      <c r="R942">
        <v>10</v>
      </c>
    </row>
    <row r="943" spans="1:18" hidden="1" x14ac:dyDescent="0.3">
      <c r="A943" s="7" t="s">
        <v>2650</v>
      </c>
      <c r="B943" t="s">
        <v>1</v>
      </c>
      <c r="C943">
        <v>45.93</v>
      </c>
      <c r="D943" t="s">
        <v>60</v>
      </c>
      <c r="E943" t="s">
        <v>53</v>
      </c>
      <c r="F943" t="s">
        <v>1529</v>
      </c>
      <c r="G943" t="s">
        <v>493</v>
      </c>
      <c r="H943" t="s">
        <v>5335</v>
      </c>
      <c r="I943" t="s">
        <v>5326</v>
      </c>
      <c r="J943">
        <v>3</v>
      </c>
      <c r="K943">
        <v>2</v>
      </c>
      <c r="L943">
        <v>2</v>
      </c>
      <c r="M943" t="s">
        <v>1529</v>
      </c>
      <c r="N943" t="s">
        <v>4883</v>
      </c>
      <c r="O943">
        <v>20000</v>
      </c>
      <c r="P943" t="s">
        <v>5124</v>
      </c>
      <c r="Q943" t="s">
        <v>5059</v>
      </c>
      <c r="R943">
        <v>10</v>
      </c>
    </row>
    <row r="944" spans="1:18" hidden="1" x14ac:dyDescent="0.3">
      <c r="A944" s="7" t="s">
        <v>2651</v>
      </c>
      <c r="B944" t="s">
        <v>1</v>
      </c>
      <c r="C944">
        <v>29.17</v>
      </c>
      <c r="D944" t="s">
        <v>62</v>
      </c>
      <c r="E944" t="s">
        <v>61</v>
      </c>
      <c r="F944" t="s">
        <v>2426</v>
      </c>
      <c r="G944" t="s">
        <v>243</v>
      </c>
      <c r="H944" t="s">
        <v>5327</v>
      </c>
      <c r="I944" t="s">
        <v>5324</v>
      </c>
      <c r="J944">
        <v>2</v>
      </c>
      <c r="K944">
        <v>2</v>
      </c>
      <c r="L944">
        <v>1</v>
      </c>
      <c r="M944" t="s">
        <v>2426</v>
      </c>
      <c r="N944" t="s">
        <v>4880</v>
      </c>
      <c r="O944">
        <v>30000</v>
      </c>
      <c r="P944" t="s">
        <v>5062</v>
      </c>
      <c r="Q944" t="s">
        <v>5061</v>
      </c>
      <c r="R944">
        <v>20</v>
      </c>
    </row>
    <row r="945" spans="1:18" hidden="1" x14ac:dyDescent="0.3">
      <c r="A945" s="7" t="s">
        <v>4115</v>
      </c>
      <c r="B945" t="s">
        <v>1</v>
      </c>
      <c r="C945">
        <v>28.8</v>
      </c>
      <c r="D945" t="s">
        <v>284</v>
      </c>
      <c r="E945" t="s">
        <v>4116</v>
      </c>
      <c r="F945" t="s">
        <v>4117</v>
      </c>
      <c r="G945" t="s">
        <v>89</v>
      </c>
      <c r="H945" t="s">
        <v>5329</v>
      </c>
      <c r="I945" t="s">
        <v>5322</v>
      </c>
      <c r="J945">
        <v>5</v>
      </c>
      <c r="K945">
        <v>3</v>
      </c>
      <c r="L945">
        <v>3</v>
      </c>
      <c r="M945" t="s">
        <v>4117</v>
      </c>
      <c r="N945" t="s">
        <v>5123</v>
      </c>
      <c r="O945">
        <v>28000</v>
      </c>
      <c r="P945" t="s">
        <v>5124</v>
      </c>
      <c r="Q945" t="s">
        <v>5061</v>
      </c>
      <c r="R945">
        <v>10</v>
      </c>
    </row>
    <row r="946" spans="1:18" hidden="1" x14ac:dyDescent="0.3">
      <c r="A946" s="7" t="s">
        <v>2655</v>
      </c>
      <c r="B946" t="s">
        <v>1</v>
      </c>
      <c r="C946">
        <v>25.3</v>
      </c>
      <c r="D946" t="s">
        <v>1731</v>
      </c>
      <c r="E946" t="s">
        <v>1865</v>
      </c>
      <c r="F946" t="s">
        <v>2656</v>
      </c>
      <c r="G946" t="s">
        <v>243</v>
      </c>
      <c r="H946" t="s">
        <v>5330</v>
      </c>
      <c r="I946" t="s">
        <v>5351</v>
      </c>
      <c r="J946">
        <v>3</v>
      </c>
      <c r="K946">
        <v>2</v>
      </c>
      <c r="L946">
        <v>2</v>
      </c>
      <c r="M946" t="s">
        <v>2656</v>
      </c>
      <c r="N946" t="s">
        <v>4880</v>
      </c>
      <c r="O946">
        <v>30000</v>
      </c>
      <c r="P946" t="s">
        <v>5062</v>
      </c>
      <c r="Q946" t="s">
        <v>5061</v>
      </c>
      <c r="R946">
        <v>20</v>
      </c>
    </row>
    <row r="947" spans="1:18" hidden="1" x14ac:dyDescent="0.3">
      <c r="A947" s="7" t="s">
        <v>2657</v>
      </c>
      <c r="B947" t="s">
        <v>1</v>
      </c>
      <c r="C947">
        <v>57.48</v>
      </c>
      <c r="D947" t="s">
        <v>778</v>
      </c>
      <c r="E947" t="s">
        <v>66</v>
      </c>
      <c r="F947" t="s">
        <v>2658</v>
      </c>
      <c r="G947" t="s">
        <v>434</v>
      </c>
      <c r="H947" t="s">
        <v>5328</v>
      </c>
      <c r="I947" t="s">
        <v>5342</v>
      </c>
      <c r="J947">
        <v>4</v>
      </c>
      <c r="K947">
        <v>2</v>
      </c>
      <c r="L947">
        <v>2</v>
      </c>
      <c r="M947" t="s">
        <v>5182</v>
      </c>
      <c r="N947" t="s">
        <v>4880</v>
      </c>
      <c r="O947">
        <v>33000</v>
      </c>
      <c r="P947" t="s">
        <v>5062</v>
      </c>
      <c r="Q947" t="s">
        <v>5059</v>
      </c>
      <c r="R947">
        <v>20</v>
      </c>
    </row>
    <row r="948" spans="1:18" hidden="1" x14ac:dyDescent="0.3">
      <c r="A948" s="7" t="s">
        <v>2659</v>
      </c>
      <c r="B948" t="s">
        <v>1</v>
      </c>
      <c r="C948">
        <v>28.2</v>
      </c>
      <c r="D948" t="s">
        <v>1217</v>
      </c>
      <c r="E948" t="s">
        <v>61</v>
      </c>
      <c r="F948" t="s">
        <v>2403</v>
      </c>
      <c r="G948" t="s">
        <v>89</v>
      </c>
      <c r="H948" t="s">
        <v>5338</v>
      </c>
      <c r="I948" t="s">
        <v>5342</v>
      </c>
      <c r="J948">
        <v>2</v>
      </c>
      <c r="K948">
        <v>2</v>
      </c>
      <c r="L948">
        <v>1</v>
      </c>
      <c r="M948" t="s">
        <v>2403</v>
      </c>
      <c r="N948" t="s">
        <v>4877</v>
      </c>
      <c r="O948">
        <v>28000</v>
      </c>
      <c r="P948" t="s">
        <v>5062</v>
      </c>
      <c r="Q948" t="s">
        <v>5061</v>
      </c>
      <c r="R948">
        <v>20</v>
      </c>
    </row>
    <row r="949" spans="1:18" hidden="1" x14ac:dyDescent="0.3">
      <c r="A949" s="7" t="s">
        <v>2660</v>
      </c>
      <c r="B949" t="s">
        <v>1</v>
      </c>
      <c r="C949">
        <v>5.15</v>
      </c>
      <c r="D949" t="s">
        <v>241</v>
      </c>
      <c r="E949" t="s">
        <v>59</v>
      </c>
      <c r="F949" t="s">
        <v>2661</v>
      </c>
      <c r="G949" t="s">
        <v>251</v>
      </c>
      <c r="H949" t="s">
        <v>5334</v>
      </c>
      <c r="I949" t="s">
        <v>5334</v>
      </c>
      <c r="J949">
        <v>1</v>
      </c>
      <c r="K949" t="s">
        <v>5501</v>
      </c>
      <c r="L949">
        <v>1</v>
      </c>
      <c r="M949" t="s">
        <v>2661</v>
      </c>
      <c r="N949" t="s">
        <v>5123</v>
      </c>
      <c r="O949">
        <v>8500</v>
      </c>
      <c r="P949" t="s">
        <v>5124</v>
      </c>
      <c r="Q949" t="s">
        <v>5060</v>
      </c>
      <c r="R949">
        <v>10</v>
      </c>
    </row>
    <row r="950" spans="1:18" hidden="1" x14ac:dyDescent="0.3">
      <c r="A950" s="7" t="s">
        <v>4936</v>
      </c>
      <c r="B950" t="s">
        <v>1</v>
      </c>
      <c r="C950">
        <v>17.600000000000001</v>
      </c>
      <c r="D950" t="s">
        <v>244</v>
      </c>
      <c r="E950" t="s">
        <v>61</v>
      </c>
      <c r="F950" t="s">
        <v>4937</v>
      </c>
      <c r="G950" t="s">
        <v>89</v>
      </c>
      <c r="H950" t="s">
        <v>5322</v>
      </c>
      <c r="I950" t="s">
        <v>5334</v>
      </c>
      <c r="J950">
        <v>2</v>
      </c>
      <c r="K950">
        <v>2</v>
      </c>
      <c r="L950">
        <v>1</v>
      </c>
      <c r="M950" t="s">
        <v>4937</v>
      </c>
      <c r="N950" t="s">
        <v>5123</v>
      </c>
      <c r="O950">
        <v>28000</v>
      </c>
      <c r="P950" t="s">
        <v>5124</v>
      </c>
      <c r="Q950" t="s">
        <v>5061</v>
      </c>
      <c r="R950">
        <v>10</v>
      </c>
    </row>
    <row r="951" spans="1:18" hidden="1" x14ac:dyDescent="0.3">
      <c r="A951" s="7" t="s">
        <v>2665</v>
      </c>
      <c r="B951" t="s">
        <v>1</v>
      </c>
      <c r="C951">
        <v>43.23</v>
      </c>
      <c r="D951" t="s">
        <v>715</v>
      </c>
      <c r="E951" t="s">
        <v>53</v>
      </c>
      <c r="F951" t="s">
        <v>2666</v>
      </c>
      <c r="G951" t="s">
        <v>228</v>
      </c>
      <c r="H951" t="s">
        <v>5334</v>
      </c>
      <c r="I951" t="s">
        <v>5336</v>
      </c>
      <c r="J951">
        <v>3</v>
      </c>
      <c r="K951">
        <v>2</v>
      </c>
      <c r="L951">
        <v>2</v>
      </c>
      <c r="M951" t="s">
        <v>5183</v>
      </c>
      <c r="N951" t="s">
        <v>4880</v>
      </c>
      <c r="O951">
        <v>35000</v>
      </c>
      <c r="P951" t="s">
        <v>5062</v>
      </c>
      <c r="Q951" t="s">
        <v>5059</v>
      </c>
      <c r="R951">
        <v>10</v>
      </c>
    </row>
    <row r="952" spans="1:18" hidden="1" x14ac:dyDescent="0.3">
      <c r="A952" s="7" t="s">
        <v>997</v>
      </c>
      <c r="B952" t="s">
        <v>1</v>
      </c>
      <c r="C952">
        <v>18.79</v>
      </c>
      <c r="D952" t="s">
        <v>474</v>
      </c>
      <c r="E952" t="s">
        <v>56</v>
      </c>
      <c r="F952" t="s">
        <v>240</v>
      </c>
      <c r="G952" t="s">
        <v>23</v>
      </c>
      <c r="H952" t="s">
        <v>5327</v>
      </c>
      <c r="I952" t="s">
        <v>5348</v>
      </c>
      <c r="J952">
        <v>1</v>
      </c>
      <c r="K952">
        <v>1</v>
      </c>
      <c r="L952">
        <v>1</v>
      </c>
      <c r="M952" t="s">
        <v>240</v>
      </c>
      <c r="N952" t="s">
        <v>5063</v>
      </c>
      <c r="O952">
        <v>40000</v>
      </c>
      <c r="P952" t="s">
        <v>5062</v>
      </c>
      <c r="Q952" t="s">
        <v>5061</v>
      </c>
      <c r="R952">
        <v>10</v>
      </c>
    </row>
    <row r="953" spans="1:18" hidden="1" x14ac:dyDescent="0.3">
      <c r="A953" s="7" t="s">
        <v>2667</v>
      </c>
      <c r="B953" t="s">
        <v>1</v>
      </c>
      <c r="C953">
        <v>53.15</v>
      </c>
      <c r="D953" t="s">
        <v>432</v>
      </c>
      <c r="E953" t="s">
        <v>53</v>
      </c>
      <c r="F953" t="s">
        <v>2668</v>
      </c>
      <c r="G953" t="s">
        <v>228</v>
      </c>
      <c r="H953" t="s">
        <v>5323</v>
      </c>
      <c r="I953" t="s">
        <v>5324</v>
      </c>
      <c r="J953">
        <v>3</v>
      </c>
      <c r="K953">
        <v>2</v>
      </c>
      <c r="L953">
        <v>2</v>
      </c>
      <c r="M953" t="s">
        <v>2668</v>
      </c>
      <c r="N953" t="s">
        <v>4882</v>
      </c>
      <c r="O953">
        <v>35000</v>
      </c>
      <c r="P953" t="s">
        <v>5062</v>
      </c>
      <c r="Q953" t="s">
        <v>5059</v>
      </c>
      <c r="R953">
        <v>20</v>
      </c>
    </row>
    <row r="954" spans="1:18" hidden="1" x14ac:dyDescent="0.3">
      <c r="A954" s="7" t="s">
        <v>1831</v>
      </c>
      <c r="B954" t="s">
        <v>1</v>
      </c>
      <c r="C954">
        <v>41.18</v>
      </c>
      <c r="D954" t="s">
        <v>276</v>
      </c>
      <c r="E954" t="s">
        <v>53</v>
      </c>
      <c r="F954" t="s">
        <v>1832</v>
      </c>
      <c r="G954" t="s">
        <v>89</v>
      </c>
      <c r="H954" t="s">
        <v>5322</v>
      </c>
      <c r="I954" t="s">
        <v>5324</v>
      </c>
      <c r="J954">
        <v>3</v>
      </c>
      <c r="K954">
        <v>2</v>
      </c>
      <c r="L954">
        <v>2</v>
      </c>
      <c r="M954" t="s">
        <v>1832</v>
      </c>
      <c r="N954" t="s">
        <v>5123</v>
      </c>
      <c r="O954">
        <v>28000</v>
      </c>
      <c r="P954" t="s">
        <v>5124</v>
      </c>
      <c r="Q954" t="s">
        <v>5059</v>
      </c>
      <c r="R954">
        <v>20</v>
      </c>
    </row>
    <row r="955" spans="1:18" hidden="1" x14ac:dyDescent="0.3">
      <c r="A955" s="7" t="s">
        <v>1214</v>
      </c>
      <c r="B955" t="s">
        <v>1</v>
      </c>
      <c r="C955">
        <v>47.97</v>
      </c>
      <c r="D955" t="s">
        <v>65</v>
      </c>
      <c r="E955" t="s">
        <v>53</v>
      </c>
      <c r="F955" t="s">
        <v>467</v>
      </c>
      <c r="G955" t="s">
        <v>23</v>
      </c>
      <c r="H955" t="s">
        <v>5335</v>
      </c>
      <c r="I955" t="s">
        <v>5335</v>
      </c>
      <c r="J955">
        <v>3</v>
      </c>
      <c r="K955">
        <v>2</v>
      </c>
      <c r="L955">
        <v>2</v>
      </c>
      <c r="M955" t="s">
        <v>467</v>
      </c>
      <c r="N955" t="s">
        <v>5063</v>
      </c>
      <c r="O955">
        <v>40000</v>
      </c>
      <c r="P955" t="s">
        <v>5062</v>
      </c>
      <c r="Q955" t="s">
        <v>5059</v>
      </c>
      <c r="R955">
        <v>10</v>
      </c>
    </row>
    <row r="956" spans="1:18" hidden="1" x14ac:dyDescent="0.3">
      <c r="A956" s="7" t="s">
        <v>2331</v>
      </c>
      <c r="B956" t="s">
        <v>1</v>
      </c>
      <c r="C956">
        <v>35.11</v>
      </c>
      <c r="D956" t="s">
        <v>232</v>
      </c>
      <c r="E956" t="s">
        <v>53</v>
      </c>
      <c r="F956" t="s">
        <v>2332</v>
      </c>
      <c r="G956" t="s">
        <v>89</v>
      </c>
      <c r="H956" t="s">
        <v>5322</v>
      </c>
      <c r="I956" t="s">
        <v>5332</v>
      </c>
      <c r="J956">
        <v>3</v>
      </c>
      <c r="K956">
        <v>2</v>
      </c>
      <c r="L956">
        <v>2</v>
      </c>
      <c r="M956" t="s">
        <v>2332</v>
      </c>
      <c r="N956" t="s">
        <v>5123</v>
      </c>
      <c r="O956">
        <v>28000</v>
      </c>
      <c r="P956" t="s">
        <v>5124</v>
      </c>
      <c r="Q956" t="s">
        <v>5059</v>
      </c>
      <c r="R956">
        <v>20</v>
      </c>
    </row>
    <row r="957" spans="1:18" hidden="1" x14ac:dyDescent="0.3">
      <c r="A957" s="7" t="s">
        <v>1287</v>
      </c>
      <c r="B957" t="s">
        <v>1</v>
      </c>
      <c r="C957">
        <v>10.18</v>
      </c>
      <c r="D957" t="s">
        <v>58</v>
      </c>
      <c r="E957" t="s">
        <v>120</v>
      </c>
      <c r="F957" t="s">
        <v>188</v>
      </c>
      <c r="G957" t="s">
        <v>23</v>
      </c>
      <c r="H957" t="s">
        <v>5346</v>
      </c>
      <c r="I957" t="s">
        <v>5326</v>
      </c>
      <c r="J957">
        <v>1</v>
      </c>
      <c r="K957">
        <v>1</v>
      </c>
      <c r="L957">
        <v>1</v>
      </c>
      <c r="M957" t="s">
        <v>188</v>
      </c>
      <c r="N957" t="s">
        <v>5063</v>
      </c>
      <c r="O957">
        <v>40000</v>
      </c>
      <c r="P957" t="s">
        <v>5062</v>
      </c>
      <c r="Q957" t="s">
        <v>5060</v>
      </c>
      <c r="R957">
        <v>10</v>
      </c>
    </row>
    <row r="958" spans="1:18" hidden="1" x14ac:dyDescent="0.3">
      <c r="A958" s="7" t="s">
        <v>2678</v>
      </c>
      <c r="B958" t="s">
        <v>1</v>
      </c>
      <c r="C958">
        <v>37.44</v>
      </c>
      <c r="D958" t="s">
        <v>682</v>
      </c>
      <c r="E958" t="s">
        <v>51</v>
      </c>
      <c r="F958" t="s">
        <v>2373</v>
      </c>
      <c r="G958" t="s">
        <v>228</v>
      </c>
      <c r="H958" t="s">
        <v>5336</v>
      </c>
      <c r="I958" t="s">
        <v>5325</v>
      </c>
      <c r="J958">
        <v>2</v>
      </c>
      <c r="K958">
        <v>2</v>
      </c>
      <c r="L958">
        <v>2</v>
      </c>
      <c r="M958" t="s">
        <v>2373</v>
      </c>
      <c r="N958" t="s">
        <v>4882</v>
      </c>
      <c r="O958">
        <v>35000</v>
      </c>
      <c r="P958" t="s">
        <v>5062</v>
      </c>
      <c r="Q958" t="s">
        <v>5059</v>
      </c>
      <c r="R958">
        <v>20</v>
      </c>
    </row>
    <row r="959" spans="1:18" hidden="1" x14ac:dyDescent="0.3">
      <c r="A959" s="7" t="s">
        <v>2681</v>
      </c>
      <c r="B959" t="s">
        <v>1</v>
      </c>
      <c r="C959">
        <v>49.62</v>
      </c>
      <c r="D959" t="s">
        <v>450</v>
      </c>
      <c r="E959" t="s">
        <v>53</v>
      </c>
      <c r="F959" t="s">
        <v>2682</v>
      </c>
      <c r="G959" t="s">
        <v>12</v>
      </c>
      <c r="H959" t="s">
        <v>5326</v>
      </c>
      <c r="I959" t="s">
        <v>5324</v>
      </c>
      <c r="J959">
        <v>3</v>
      </c>
      <c r="K959">
        <v>2</v>
      </c>
      <c r="L959">
        <v>2</v>
      </c>
      <c r="M959" t="s">
        <v>2682</v>
      </c>
      <c r="N959" t="s">
        <v>4877</v>
      </c>
      <c r="O959">
        <v>31000</v>
      </c>
      <c r="P959" t="s">
        <v>5062</v>
      </c>
      <c r="Q959" t="s">
        <v>5059</v>
      </c>
      <c r="R959">
        <v>20</v>
      </c>
    </row>
    <row r="960" spans="1:18" hidden="1" x14ac:dyDescent="0.3">
      <c r="A960" s="7" t="s">
        <v>2683</v>
      </c>
      <c r="B960" t="s">
        <v>1</v>
      </c>
      <c r="C960">
        <v>47.54</v>
      </c>
      <c r="D960" t="s">
        <v>518</v>
      </c>
      <c r="E960" t="s">
        <v>53</v>
      </c>
      <c r="F960" t="s">
        <v>2295</v>
      </c>
      <c r="G960" t="s">
        <v>596</v>
      </c>
      <c r="H960" t="s">
        <v>5324</v>
      </c>
      <c r="I960" t="s">
        <v>5343</v>
      </c>
      <c r="J960">
        <v>3</v>
      </c>
      <c r="K960">
        <v>2</v>
      </c>
      <c r="L960">
        <v>2</v>
      </c>
      <c r="M960" t="s">
        <v>2295</v>
      </c>
      <c r="N960" t="s">
        <v>4880</v>
      </c>
      <c r="O960">
        <v>47000</v>
      </c>
      <c r="P960" t="s">
        <v>5062</v>
      </c>
      <c r="Q960" t="s">
        <v>5059</v>
      </c>
      <c r="R960">
        <v>20</v>
      </c>
    </row>
    <row r="961" spans="1:18" hidden="1" x14ac:dyDescent="0.3">
      <c r="A961" s="7" t="s">
        <v>2684</v>
      </c>
      <c r="B961" t="s">
        <v>1</v>
      </c>
      <c r="C961">
        <v>24.2</v>
      </c>
      <c r="D961" t="s">
        <v>445</v>
      </c>
      <c r="E961" t="s">
        <v>187</v>
      </c>
      <c r="F961" t="s">
        <v>2685</v>
      </c>
      <c r="G961" t="s">
        <v>493</v>
      </c>
      <c r="H961" t="s">
        <v>5334</v>
      </c>
      <c r="I961" t="s">
        <v>5335</v>
      </c>
      <c r="J961">
        <v>3</v>
      </c>
      <c r="K961">
        <v>2</v>
      </c>
      <c r="L961">
        <v>1</v>
      </c>
      <c r="M961" t="s">
        <v>2685</v>
      </c>
      <c r="N961" t="s">
        <v>4880</v>
      </c>
      <c r="O961">
        <v>20000</v>
      </c>
      <c r="P961" t="s">
        <v>5062</v>
      </c>
      <c r="Q961" t="s">
        <v>5061</v>
      </c>
      <c r="R961">
        <v>10</v>
      </c>
    </row>
    <row r="962" spans="1:18" hidden="1" x14ac:dyDescent="0.3">
      <c r="A962" s="7" t="s">
        <v>2686</v>
      </c>
      <c r="B962" t="s">
        <v>1</v>
      </c>
      <c r="C962">
        <v>46.16</v>
      </c>
      <c r="D962" t="s">
        <v>2148</v>
      </c>
      <c r="E962" t="s">
        <v>53</v>
      </c>
      <c r="F962" t="s">
        <v>2687</v>
      </c>
      <c r="G962" t="s">
        <v>999</v>
      </c>
      <c r="H962" t="s">
        <v>5336</v>
      </c>
      <c r="I962" t="s">
        <v>5330</v>
      </c>
      <c r="J962">
        <v>3</v>
      </c>
      <c r="K962">
        <v>2</v>
      </c>
      <c r="L962">
        <v>2</v>
      </c>
      <c r="M962" t="s">
        <v>2687</v>
      </c>
      <c r="N962" t="s">
        <v>4877</v>
      </c>
      <c r="O962">
        <v>26000</v>
      </c>
      <c r="P962" t="s">
        <v>5062</v>
      </c>
      <c r="Q962" t="s">
        <v>5059</v>
      </c>
      <c r="R962">
        <v>20</v>
      </c>
    </row>
    <row r="963" spans="1:18" hidden="1" x14ac:dyDescent="0.3">
      <c r="A963" s="7" t="s">
        <v>2688</v>
      </c>
      <c r="B963" t="s">
        <v>1</v>
      </c>
      <c r="C963">
        <v>41.78</v>
      </c>
      <c r="D963" t="s">
        <v>1064</v>
      </c>
      <c r="E963" t="s">
        <v>53</v>
      </c>
      <c r="F963" t="s">
        <v>2689</v>
      </c>
      <c r="G963" t="s">
        <v>143</v>
      </c>
      <c r="H963" t="s">
        <v>5328</v>
      </c>
      <c r="I963" t="s">
        <v>5332</v>
      </c>
      <c r="J963">
        <v>3</v>
      </c>
      <c r="K963">
        <v>2</v>
      </c>
      <c r="L963">
        <v>2</v>
      </c>
      <c r="M963" t="s">
        <v>2689</v>
      </c>
      <c r="N963" t="s">
        <v>4880</v>
      </c>
      <c r="O963">
        <v>36000</v>
      </c>
      <c r="P963" t="s">
        <v>5062</v>
      </c>
      <c r="Q963" t="s">
        <v>5059</v>
      </c>
      <c r="R963">
        <v>20</v>
      </c>
    </row>
    <row r="964" spans="1:18" hidden="1" x14ac:dyDescent="0.3">
      <c r="A964" s="7" t="s">
        <v>1291</v>
      </c>
      <c r="B964" t="s">
        <v>1</v>
      </c>
      <c r="C964">
        <v>36.520000000000003</v>
      </c>
      <c r="D964" t="s">
        <v>166</v>
      </c>
      <c r="E964" t="s">
        <v>53</v>
      </c>
      <c r="F964" t="s">
        <v>1292</v>
      </c>
      <c r="G964" t="s">
        <v>23</v>
      </c>
      <c r="H964" t="s">
        <v>5338</v>
      </c>
      <c r="I964" t="s">
        <v>5323</v>
      </c>
      <c r="J964">
        <v>3</v>
      </c>
      <c r="K964">
        <v>2</v>
      </c>
      <c r="L964">
        <v>2</v>
      </c>
      <c r="M964" t="s">
        <v>5264</v>
      </c>
      <c r="N964" t="s">
        <v>5063</v>
      </c>
      <c r="O964">
        <v>40000</v>
      </c>
      <c r="P964" t="s">
        <v>5062</v>
      </c>
      <c r="Q964" t="s">
        <v>5059</v>
      </c>
      <c r="R964">
        <v>10</v>
      </c>
    </row>
    <row r="965" spans="1:18" hidden="1" x14ac:dyDescent="0.3">
      <c r="A965" s="7" t="s">
        <v>2690</v>
      </c>
      <c r="B965" t="s">
        <v>1</v>
      </c>
      <c r="C965">
        <v>10</v>
      </c>
      <c r="D965" t="s">
        <v>445</v>
      </c>
      <c r="E965" t="s">
        <v>56</v>
      </c>
      <c r="F965" t="s">
        <v>2395</v>
      </c>
      <c r="G965" t="s">
        <v>331</v>
      </c>
      <c r="H965" t="s">
        <v>5334</v>
      </c>
      <c r="I965" t="s">
        <v>5335</v>
      </c>
      <c r="J965">
        <v>1</v>
      </c>
      <c r="K965">
        <v>1</v>
      </c>
      <c r="L965">
        <v>1</v>
      </c>
      <c r="M965" t="s">
        <v>2395</v>
      </c>
      <c r="N965" t="s">
        <v>5125</v>
      </c>
      <c r="O965">
        <v>15000</v>
      </c>
      <c r="P965" t="s">
        <v>5126</v>
      </c>
      <c r="Q965" t="s">
        <v>5060</v>
      </c>
      <c r="R965">
        <v>10</v>
      </c>
    </row>
    <row r="966" spans="1:18" hidden="1" x14ac:dyDescent="0.3">
      <c r="A966" s="7" t="s">
        <v>196</v>
      </c>
      <c r="B966" t="s">
        <v>1</v>
      </c>
      <c r="C966">
        <v>34.19</v>
      </c>
      <c r="D966" t="s">
        <v>197</v>
      </c>
      <c r="E966" t="s">
        <v>198</v>
      </c>
      <c r="F966" t="s">
        <v>199</v>
      </c>
      <c r="G966" t="s">
        <v>200</v>
      </c>
      <c r="H966" t="s">
        <v>5334</v>
      </c>
      <c r="I966" t="s">
        <v>5328</v>
      </c>
      <c r="J966">
        <v>2</v>
      </c>
      <c r="K966">
        <v>1</v>
      </c>
      <c r="L966">
        <v>1</v>
      </c>
      <c r="M966" t="s">
        <v>199</v>
      </c>
      <c r="N966" t="s">
        <v>5063</v>
      </c>
      <c r="O966">
        <v>41000</v>
      </c>
      <c r="P966" t="s">
        <v>5062</v>
      </c>
      <c r="Q966" t="s">
        <v>5059</v>
      </c>
      <c r="R966">
        <v>20</v>
      </c>
    </row>
    <row r="967" spans="1:18" hidden="1" x14ac:dyDescent="0.3">
      <c r="A967" s="7" t="s">
        <v>368</v>
      </c>
      <c r="B967" t="s">
        <v>1</v>
      </c>
      <c r="C967">
        <v>38.090000000000003</v>
      </c>
      <c r="D967" t="s">
        <v>369</v>
      </c>
      <c r="E967" t="s">
        <v>61</v>
      </c>
      <c r="F967" t="s">
        <v>370</v>
      </c>
      <c r="G967" t="s">
        <v>365</v>
      </c>
      <c r="H967" t="s">
        <v>5323</v>
      </c>
      <c r="I967" t="s">
        <v>5348</v>
      </c>
      <c r="J967">
        <v>2</v>
      </c>
      <c r="K967">
        <v>2</v>
      </c>
      <c r="L967">
        <v>1</v>
      </c>
      <c r="M967" t="s">
        <v>370</v>
      </c>
      <c r="N967" t="s">
        <v>5063</v>
      </c>
      <c r="O967">
        <v>42000</v>
      </c>
      <c r="P967" t="s">
        <v>5062</v>
      </c>
      <c r="Q967" t="s">
        <v>5059</v>
      </c>
      <c r="R967">
        <v>10</v>
      </c>
    </row>
    <row r="968" spans="1:18" hidden="1" x14ac:dyDescent="0.3">
      <c r="A968" s="7" t="s">
        <v>499</v>
      </c>
      <c r="B968" t="s">
        <v>1</v>
      </c>
      <c r="C968">
        <v>29.18</v>
      </c>
      <c r="D968" t="s">
        <v>130</v>
      </c>
      <c r="E968" t="s">
        <v>56</v>
      </c>
      <c r="F968" t="s">
        <v>393</v>
      </c>
      <c r="G968" t="s">
        <v>365</v>
      </c>
      <c r="H968" t="s">
        <v>5338</v>
      </c>
      <c r="I968" t="s">
        <v>5327</v>
      </c>
      <c r="J968">
        <v>1</v>
      </c>
      <c r="K968">
        <v>1</v>
      </c>
      <c r="L968">
        <v>1</v>
      </c>
      <c r="M968" t="s">
        <v>393</v>
      </c>
      <c r="N968" t="s">
        <v>5063</v>
      </c>
      <c r="O968">
        <v>42000</v>
      </c>
      <c r="P968" t="s">
        <v>5062</v>
      </c>
      <c r="Q968" t="s">
        <v>5061</v>
      </c>
      <c r="R968">
        <v>10</v>
      </c>
    </row>
    <row r="969" spans="1:18" hidden="1" x14ac:dyDescent="0.3">
      <c r="A969" s="7" t="s">
        <v>2694</v>
      </c>
      <c r="B969" t="s">
        <v>1</v>
      </c>
      <c r="C969">
        <v>43.95</v>
      </c>
      <c r="D969" t="s">
        <v>336</v>
      </c>
      <c r="E969" t="s">
        <v>51</v>
      </c>
      <c r="F969" t="s">
        <v>2695</v>
      </c>
      <c r="G969" t="s">
        <v>243</v>
      </c>
      <c r="H969" t="s">
        <v>5322</v>
      </c>
      <c r="I969" t="s">
        <v>5343</v>
      </c>
      <c r="J969">
        <v>2</v>
      </c>
      <c r="K969">
        <v>2</v>
      </c>
      <c r="L969">
        <v>2</v>
      </c>
      <c r="M969" t="s">
        <v>2695</v>
      </c>
      <c r="N969" t="s">
        <v>4880</v>
      </c>
      <c r="O969">
        <v>30000</v>
      </c>
      <c r="P969" t="s">
        <v>5062</v>
      </c>
      <c r="Q969" t="s">
        <v>5059</v>
      </c>
      <c r="R969">
        <v>20</v>
      </c>
    </row>
    <row r="970" spans="1:18" hidden="1" x14ac:dyDescent="0.3">
      <c r="A970" s="7" t="s">
        <v>996</v>
      </c>
      <c r="B970" t="s">
        <v>1</v>
      </c>
      <c r="C970">
        <v>44.26</v>
      </c>
      <c r="D970" t="s">
        <v>546</v>
      </c>
      <c r="E970" t="s">
        <v>53</v>
      </c>
      <c r="F970" t="s">
        <v>319</v>
      </c>
      <c r="G970" t="s">
        <v>365</v>
      </c>
      <c r="H970" t="s">
        <v>5338</v>
      </c>
      <c r="I970" t="s">
        <v>5336</v>
      </c>
      <c r="J970">
        <v>3</v>
      </c>
      <c r="K970">
        <v>2</v>
      </c>
      <c r="L970">
        <v>2</v>
      </c>
      <c r="M970" t="s">
        <v>319</v>
      </c>
      <c r="N970" t="s">
        <v>5063</v>
      </c>
      <c r="O970">
        <v>42000</v>
      </c>
      <c r="P970" t="s">
        <v>5062</v>
      </c>
      <c r="Q970" t="s">
        <v>5059</v>
      </c>
      <c r="R970">
        <v>10</v>
      </c>
    </row>
    <row r="971" spans="1:18" hidden="1" x14ac:dyDescent="0.3">
      <c r="A971" s="7" t="s">
        <v>2337</v>
      </c>
      <c r="B971" t="s">
        <v>1</v>
      </c>
      <c r="C971">
        <v>31.55</v>
      </c>
      <c r="D971" t="s">
        <v>82</v>
      </c>
      <c r="E971" t="s">
        <v>61</v>
      </c>
      <c r="F971" t="s">
        <v>2338</v>
      </c>
      <c r="G971" t="s">
        <v>89</v>
      </c>
      <c r="H971" t="s">
        <v>5335</v>
      </c>
      <c r="I971" t="s">
        <v>5324</v>
      </c>
      <c r="J971">
        <v>2</v>
      </c>
      <c r="K971">
        <v>2</v>
      </c>
      <c r="L971">
        <v>1</v>
      </c>
      <c r="M971" t="s">
        <v>2338</v>
      </c>
      <c r="N971" t="s">
        <v>5123</v>
      </c>
      <c r="O971">
        <v>28000</v>
      </c>
      <c r="P971" t="s">
        <v>5124</v>
      </c>
      <c r="Q971" t="s">
        <v>5059</v>
      </c>
      <c r="R971">
        <v>20</v>
      </c>
    </row>
    <row r="972" spans="1:18" hidden="1" x14ac:dyDescent="0.3">
      <c r="A972" s="7" t="s">
        <v>2712</v>
      </c>
      <c r="B972" t="s">
        <v>1</v>
      </c>
      <c r="C972">
        <v>52.7</v>
      </c>
      <c r="D972" t="s">
        <v>800</v>
      </c>
      <c r="E972" t="s">
        <v>53</v>
      </c>
      <c r="F972" t="s">
        <v>1835</v>
      </c>
      <c r="G972" t="s">
        <v>228</v>
      </c>
      <c r="H972" t="s">
        <v>5332</v>
      </c>
      <c r="I972" t="s">
        <v>5332</v>
      </c>
      <c r="J972">
        <v>3</v>
      </c>
      <c r="K972">
        <v>2</v>
      </c>
      <c r="L972">
        <v>2</v>
      </c>
      <c r="M972" t="s">
        <v>1835</v>
      </c>
      <c r="N972" t="s">
        <v>4878</v>
      </c>
      <c r="O972">
        <v>35000</v>
      </c>
      <c r="P972" t="s">
        <v>5126</v>
      </c>
      <c r="Q972" t="s">
        <v>5059</v>
      </c>
      <c r="R972">
        <v>20</v>
      </c>
    </row>
    <row r="973" spans="1:18" hidden="1" x14ac:dyDescent="0.3">
      <c r="A973" s="7" t="s">
        <v>2700</v>
      </c>
      <c r="B973" t="s">
        <v>1</v>
      </c>
      <c r="C973">
        <v>47.91</v>
      </c>
      <c r="D973" t="s">
        <v>1064</v>
      </c>
      <c r="E973" t="s">
        <v>66</v>
      </c>
      <c r="F973" t="s">
        <v>2701</v>
      </c>
      <c r="G973" t="s">
        <v>228</v>
      </c>
      <c r="H973" t="s">
        <v>5328</v>
      </c>
      <c r="I973" t="s">
        <v>5332</v>
      </c>
      <c r="J973">
        <v>4</v>
      </c>
      <c r="K973">
        <v>2</v>
      </c>
      <c r="L973">
        <v>2</v>
      </c>
      <c r="M973" t="s">
        <v>5184</v>
      </c>
      <c r="N973" t="s">
        <v>4877</v>
      </c>
      <c r="O973">
        <v>35000</v>
      </c>
      <c r="P973" t="s">
        <v>5062</v>
      </c>
      <c r="Q973" t="s">
        <v>5059</v>
      </c>
      <c r="R973">
        <v>20</v>
      </c>
    </row>
    <row r="974" spans="1:18" hidden="1" x14ac:dyDescent="0.3">
      <c r="A974" s="7" t="s">
        <v>3579</v>
      </c>
      <c r="B974" t="s">
        <v>1</v>
      </c>
      <c r="C974">
        <v>11.11</v>
      </c>
      <c r="D974" t="s">
        <v>442</v>
      </c>
      <c r="E974" t="s">
        <v>56</v>
      </c>
      <c r="F974" t="s">
        <v>3580</v>
      </c>
      <c r="G974" t="s">
        <v>650</v>
      </c>
      <c r="H974" t="s">
        <v>5326</v>
      </c>
      <c r="I974" t="s">
        <v>5323</v>
      </c>
      <c r="J974">
        <v>1</v>
      </c>
      <c r="K974">
        <v>1</v>
      </c>
      <c r="L974">
        <v>1</v>
      </c>
      <c r="M974" t="s">
        <v>3580</v>
      </c>
      <c r="N974" t="s">
        <v>4877</v>
      </c>
      <c r="O974">
        <v>14000</v>
      </c>
      <c r="P974" t="s">
        <v>5062</v>
      </c>
      <c r="Q974" t="s">
        <v>5060</v>
      </c>
      <c r="R974">
        <v>10</v>
      </c>
    </row>
    <row r="975" spans="1:18" hidden="1" x14ac:dyDescent="0.3">
      <c r="A975" s="7" t="s">
        <v>2704</v>
      </c>
      <c r="B975" t="s">
        <v>1</v>
      </c>
      <c r="C975">
        <v>29.27</v>
      </c>
      <c r="D975" t="s">
        <v>60</v>
      </c>
      <c r="E975" t="s">
        <v>187</v>
      </c>
      <c r="F975" t="s">
        <v>2705</v>
      </c>
      <c r="G975" t="s">
        <v>83</v>
      </c>
      <c r="H975" t="s">
        <v>5335</v>
      </c>
      <c r="I975" t="s">
        <v>5326</v>
      </c>
      <c r="J975">
        <v>3</v>
      </c>
      <c r="K975">
        <v>2</v>
      </c>
      <c r="L975">
        <v>1</v>
      </c>
      <c r="M975" t="s">
        <v>2705</v>
      </c>
      <c r="N975" t="s">
        <v>4880</v>
      </c>
      <c r="O975">
        <v>27000</v>
      </c>
      <c r="P975" t="s">
        <v>5062</v>
      </c>
      <c r="Q975" t="s">
        <v>5061</v>
      </c>
      <c r="R975">
        <v>10</v>
      </c>
    </row>
    <row r="976" spans="1:18" hidden="1" x14ac:dyDescent="0.3">
      <c r="A976" s="7" t="s">
        <v>2706</v>
      </c>
      <c r="B976" t="s">
        <v>1</v>
      </c>
      <c r="C976">
        <v>25.87</v>
      </c>
      <c r="D976" t="s">
        <v>2707</v>
      </c>
      <c r="E976" t="s">
        <v>61</v>
      </c>
      <c r="F976" t="s">
        <v>2163</v>
      </c>
      <c r="G976" t="s">
        <v>18</v>
      </c>
      <c r="H976" t="s">
        <v>5322</v>
      </c>
      <c r="I976" t="s">
        <v>5514</v>
      </c>
      <c r="J976">
        <v>2</v>
      </c>
      <c r="K976">
        <v>2</v>
      </c>
      <c r="L976">
        <v>1</v>
      </c>
      <c r="M976" t="s">
        <v>2163</v>
      </c>
      <c r="N976" t="s">
        <v>4878</v>
      </c>
      <c r="O976">
        <v>22000</v>
      </c>
      <c r="P976" t="s">
        <v>5126</v>
      </c>
      <c r="Q976" t="s">
        <v>5061</v>
      </c>
      <c r="R976">
        <v>40</v>
      </c>
    </row>
    <row r="977" spans="1:18" hidden="1" x14ac:dyDescent="0.3">
      <c r="A977" s="7" t="s">
        <v>2708</v>
      </c>
      <c r="B977" t="s">
        <v>1</v>
      </c>
      <c r="C977">
        <v>23.06</v>
      </c>
      <c r="D977" t="s">
        <v>284</v>
      </c>
      <c r="E977" t="s">
        <v>640</v>
      </c>
      <c r="F977" t="s">
        <v>2709</v>
      </c>
      <c r="G977" t="s">
        <v>999</v>
      </c>
      <c r="H977" t="s">
        <v>5329</v>
      </c>
      <c r="I977" t="s">
        <v>5322</v>
      </c>
      <c r="J977">
        <v>3</v>
      </c>
      <c r="K977">
        <v>2</v>
      </c>
      <c r="L977">
        <v>3</v>
      </c>
      <c r="M977" t="s">
        <v>2709</v>
      </c>
      <c r="N977" t="s">
        <v>4878</v>
      </c>
      <c r="O977">
        <v>26000</v>
      </c>
      <c r="P977" t="s">
        <v>5126</v>
      </c>
      <c r="Q977" t="s">
        <v>5061</v>
      </c>
      <c r="R977">
        <v>10</v>
      </c>
    </row>
    <row r="978" spans="1:18" hidden="1" x14ac:dyDescent="0.3">
      <c r="A978" s="7" t="s">
        <v>2710</v>
      </c>
      <c r="B978" t="s">
        <v>1</v>
      </c>
      <c r="C978">
        <v>40.99</v>
      </c>
      <c r="D978" t="s">
        <v>1067</v>
      </c>
      <c r="E978" t="s">
        <v>53</v>
      </c>
      <c r="F978" t="s">
        <v>2711</v>
      </c>
      <c r="G978" t="s">
        <v>999</v>
      </c>
      <c r="H978" t="s">
        <v>5325</v>
      </c>
      <c r="I978" t="s">
        <v>5325</v>
      </c>
      <c r="J978">
        <v>3</v>
      </c>
      <c r="K978">
        <v>2</v>
      </c>
      <c r="L978">
        <v>2</v>
      </c>
      <c r="M978" t="s">
        <v>2711</v>
      </c>
      <c r="N978" t="s">
        <v>4882</v>
      </c>
      <c r="O978">
        <v>26000</v>
      </c>
      <c r="P978" t="s">
        <v>5062</v>
      </c>
      <c r="Q978" t="s">
        <v>5059</v>
      </c>
      <c r="R978">
        <v>20</v>
      </c>
    </row>
    <row r="979" spans="1:18" hidden="1" x14ac:dyDescent="0.3">
      <c r="A979" s="7" t="s">
        <v>2716</v>
      </c>
      <c r="B979" t="s">
        <v>1</v>
      </c>
      <c r="C979">
        <v>10.81</v>
      </c>
      <c r="D979" t="s">
        <v>432</v>
      </c>
      <c r="E979" t="s">
        <v>56</v>
      </c>
      <c r="F979" t="s">
        <v>2717</v>
      </c>
      <c r="G979" t="s">
        <v>36</v>
      </c>
      <c r="H979" t="s">
        <v>5323</v>
      </c>
      <c r="I979" t="s">
        <v>5324</v>
      </c>
      <c r="J979">
        <v>1</v>
      </c>
      <c r="K979">
        <v>1</v>
      </c>
      <c r="L979">
        <v>1</v>
      </c>
      <c r="M979" t="s">
        <v>2717</v>
      </c>
      <c r="N979" t="s">
        <v>4878</v>
      </c>
      <c r="O979">
        <v>7500</v>
      </c>
      <c r="P979" t="s">
        <v>5126</v>
      </c>
      <c r="Q979" t="s">
        <v>5060</v>
      </c>
      <c r="R979">
        <v>20</v>
      </c>
    </row>
    <row r="980" spans="1:18" hidden="1" x14ac:dyDescent="0.3">
      <c r="A980" s="7" t="s">
        <v>551</v>
      </c>
      <c r="B980" t="s">
        <v>1</v>
      </c>
      <c r="C980">
        <v>15.45</v>
      </c>
      <c r="D980" t="s">
        <v>552</v>
      </c>
      <c r="E980" t="s">
        <v>59</v>
      </c>
      <c r="F980" t="s">
        <v>553</v>
      </c>
      <c r="G980" t="s">
        <v>554</v>
      </c>
      <c r="H980" t="s">
        <v>5338</v>
      </c>
      <c r="I980" t="s">
        <v>5338</v>
      </c>
      <c r="J980">
        <v>1</v>
      </c>
      <c r="K980" t="s">
        <v>5501</v>
      </c>
      <c r="L980">
        <v>1</v>
      </c>
      <c r="M980" t="s">
        <v>553</v>
      </c>
      <c r="N980" t="s">
        <v>5063</v>
      </c>
      <c r="O980">
        <v>52500</v>
      </c>
      <c r="P980" t="s">
        <v>5062</v>
      </c>
      <c r="Q980" t="s">
        <v>5061</v>
      </c>
      <c r="R980">
        <v>10</v>
      </c>
    </row>
    <row r="981" spans="1:18" hidden="1" x14ac:dyDescent="0.3">
      <c r="A981" s="7" t="s">
        <v>555</v>
      </c>
      <c r="B981" t="s">
        <v>1</v>
      </c>
      <c r="C981">
        <v>15.45</v>
      </c>
      <c r="D981" t="s">
        <v>556</v>
      </c>
      <c r="E981" t="s">
        <v>59</v>
      </c>
      <c r="F981" t="s">
        <v>553</v>
      </c>
      <c r="G981" t="s">
        <v>554</v>
      </c>
      <c r="H981" t="s">
        <v>5334</v>
      </c>
      <c r="I981" t="s">
        <v>5338</v>
      </c>
      <c r="J981">
        <v>1</v>
      </c>
      <c r="K981" t="s">
        <v>5501</v>
      </c>
      <c r="L981">
        <v>1</v>
      </c>
      <c r="M981" t="s">
        <v>553</v>
      </c>
      <c r="N981" t="s">
        <v>5063</v>
      </c>
      <c r="O981">
        <v>52500</v>
      </c>
      <c r="P981" t="s">
        <v>5062</v>
      </c>
      <c r="Q981" t="s">
        <v>5061</v>
      </c>
      <c r="R981">
        <v>10</v>
      </c>
    </row>
    <row r="982" spans="1:18" hidden="1" x14ac:dyDescent="0.3">
      <c r="A982" s="7" t="s">
        <v>2718</v>
      </c>
      <c r="B982" t="s">
        <v>1</v>
      </c>
      <c r="C982">
        <v>21.26</v>
      </c>
      <c r="D982" t="s">
        <v>1256</v>
      </c>
      <c r="E982" t="s">
        <v>56</v>
      </c>
      <c r="F982" t="s">
        <v>2719</v>
      </c>
      <c r="G982" t="s">
        <v>18</v>
      </c>
      <c r="H982" t="s">
        <v>5335</v>
      </c>
      <c r="I982" t="s">
        <v>5345</v>
      </c>
      <c r="J982">
        <v>1</v>
      </c>
      <c r="K982">
        <v>1</v>
      </c>
      <c r="L982">
        <v>1</v>
      </c>
      <c r="M982" t="s">
        <v>2719</v>
      </c>
      <c r="N982" t="s">
        <v>4880</v>
      </c>
      <c r="O982">
        <v>22000</v>
      </c>
      <c r="P982" t="s">
        <v>5062</v>
      </c>
      <c r="Q982" t="s">
        <v>5061</v>
      </c>
      <c r="R982">
        <v>20</v>
      </c>
    </row>
    <row r="983" spans="1:18" hidden="1" x14ac:dyDescent="0.3">
      <c r="A983" s="7" t="s">
        <v>2720</v>
      </c>
      <c r="B983" t="s">
        <v>1</v>
      </c>
      <c r="C983">
        <v>42.61</v>
      </c>
      <c r="D983" t="s">
        <v>324</v>
      </c>
      <c r="E983" t="s">
        <v>51</v>
      </c>
      <c r="F983" t="s">
        <v>2721</v>
      </c>
      <c r="G983" t="s">
        <v>83</v>
      </c>
      <c r="H983" t="s">
        <v>5336</v>
      </c>
      <c r="I983" t="s">
        <v>5332</v>
      </c>
      <c r="J983">
        <v>2</v>
      </c>
      <c r="K983">
        <v>2</v>
      </c>
      <c r="L983">
        <v>2</v>
      </c>
      <c r="M983" t="s">
        <v>5185</v>
      </c>
      <c r="N983" t="s">
        <v>4880</v>
      </c>
      <c r="O983">
        <v>27000</v>
      </c>
      <c r="P983" t="s">
        <v>5062</v>
      </c>
      <c r="Q983" t="s">
        <v>5059</v>
      </c>
      <c r="R983">
        <v>20</v>
      </c>
    </row>
    <row r="984" spans="1:18" hidden="1" x14ac:dyDescent="0.3">
      <c r="A984" s="7" t="s">
        <v>2722</v>
      </c>
      <c r="B984" t="s">
        <v>1</v>
      </c>
      <c r="C984">
        <v>83.03</v>
      </c>
      <c r="D984" t="s">
        <v>2236</v>
      </c>
      <c r="E984" t="s">
        <v>1439</v>
      </c>
      <c r="F984" t="s">
        <v>2723</v>
      </c>
      <c r="G984" t="s">
        <v>23</v>
      </c>
      <c r="H984" t="s">
        <v>5321</v>
      </c>
      <c r="I984" t="s">
        <v>5335</v>
      </c>
      <c r="J984">
        <v>4</v>
      </c>
      <c r="K984">
        <v>3</v>
      </c>
      <c r="L984">
        <v>3</v>
      </c>
      <c r="M984" t="s">
        <v>2723</v>
      </c>
      <c r="N984" t="s">
        <v>4880</v>
      </c>
      <c r="O984">
        <v>40000</v>
      </c>
      <c r="P984" t="s">
        <v>5062</v>
      </c>
      <c r="Q984" t="s">
        <v>5059</v>
      </c>
      <c r="R984">
        <v>10</v>
      </c>
    </row>
    <row r="985" spans="1:18" hidden="1" x14ac:dyDescent="0.3">
      <c r="A985" s="7" t="s">
        <v>1134</v>
      </c>
      <c r="B985" t="s">
        <v>1</v>
      </c>
      <c r="C985">
        <v>29.1</v>
      </c>
      <c r="D985" t="s">
        <v>448</v>
      </c>
      <c r="E985" t="s">
        <v>53</v>
      </c>
      <c r="F985" t="s">
        <v>123</v>
      </c>
      <c r="G985" t="s">
        <v>365</v>
      </c>
      <c r="H985" t="s">
        <v>5335</v>
      </c>
      <c r="I985" t="s">
        <v>5348</v>
      </c>
      <c r="J985">
        <v>3</v>
      </c>
      <c r="K985">
        <v>2</v>
      </c>
      <c r="L985">
        <v>2</v>
      </c>
      <c r="M985" t="s">
        <v>123</v>
      </c>
      <c r="N985" t="s">
        <v>5063</v>
      </c>
      <c r="O985">
        <v>42000</v>
      </c>
      <c r="P985" t="s">
        <v>5062</v>
      </c>
      <c r="Q985" t="s">
        <v>5061</v>
      </c>
      <c r="R985">
        <v>10</v>
      </c>
    </row>
    <row r="986" spans="1:18" hidden="1" x14ac:dyDescent="0.3">
      <c r="A986" s="7" t="s">
        <v>2724</v>
      </c>
      <c r="B986" t="s">
        <v>1</v>
      </c>
      <c r="C986">
        <v>47.96</v>
      </c>
      <c r="D986" t="s">
        <v>389</v>
      </c>
      <c r="E986" t="s">
        <v>53</v>
      </c>
      <c r="F986" t="s">
        <v>2725</v>
      </c>
      <c r="G986" t="s">
        <v>228</v>
      </c>
      <c r="H986" t="s">
        <v>5334</v>
      </c>
      <c r="I986" t="s">
        <v>5332</v>
      </c>
      <c r="J986">
        <v>3</v>
      </c>
      <c r="K986">
        <v>2</v>
      </c>
      <c r="L986">
        <v>2</v>
      </c>
      <c r="M986" t="s">
        <v>2725</v>
      </c>
      <c r="N986" t="s">
        <v>4882</v>
      </c>
      <c r="O986">
        <v>35000</v>
      </c>
      <c r="P986" t="s">
        <v>5062</v>
      </c>
      <c r="Q986" t="s">
        <v>5059</v>
      </c>
      <c r="R986">
        <v>20</v>
      </c>
    </row>
    <row r="987" spans="1:18" hidden="1" x14ac:dyDescent="0.3">
      <c r="A987" s="7" t="s">
        <v>2726</v>
      </c>
      <c r="B987" t="s">
        <v>1</v>
      </c>
      <c r="C987">
        <v>34.020000000000003</v>
      </c>
      <c r="D987" t="s">
        <v>58</v>
      </c>
      <c r="E987" t="s">
        <v>2727</v>
      </c>
      <c r="F987" t="s">
        <v>2728</v>
      </c>
      <c r="G987" t="s">
        <v>365</v>
      </c>
      <c r="H987" t="s">
        <v>5346</v>
      </c>
      <c r="I987" t="s">
        <v>5326</v>
      </c>
      <c r="J987">
        <v>3</v>
      </c>
      <c r="K987">
        <v>2</v>
      </c>
      <c r="L987">
        <v>1</v>
      </c>
      <c r="M987" t="s">
        <v>2728</v>
      </c>
      <c r="N987" t="s">
        <v>4880</v>
      </c>
      <c r="O987">
        <v>42000</v>
      </c>
      <c r="P987" t="s">
        <v>5062</v>
      </c>
      <c r="Q987" t="s">
        <v>5059</v>
      </c>
      <c r="R987">
        <v>10</v>
      </c>
    </row>
    <row r="988" spans="1:18" hidden="1" x14ac:dyDescent="0.3">
      <c r="A988" s="7" t="s">
        <v>2729</v>
      </c>
      <c r="B988" t="s">
        <v>1</v>
      </c>
      <c r="C988">
        <v>3</v>
      </c>
      <c r="D988" t="s">
        <v>261</v>
      </c>
      <c r="E988" t="s">
        <v>547</v>
      </c>
      <c r="F988" t="s">
        <v>2573</v>
      </c>
      <c r="G988" t="s">
        <v>821</v>
      </c>
      <c r="H988" t="s">
        <v>5322</v>
      </c>
      <c r="I988" t="s">
        <v>5348</v>
      </c>
      <c r="J988">
        <v>1</v>
      </c>
      <c r="K988" t="s">
        <v>5501</v>
      </c>
      <c r="L988" t="s">
        <v>5501</v>
      </c>
      <c r="M988" t="s">
        <v>2573</v>
      </c>
      <c r="N988" t="s">
        <v>4880</v>
      </c>
      <c r="O988">
        <v>8000</v>
      </c>
      <c r="P988" t="s">
        <v>5062</v>
      </c>
      <c r="Q988" t="s">
        <v>5060</v>
      </c>
      <c r="R988">
        <v>10</v>
      </c>
    </row>
    <row r="989" spans="1:18" hidden="1" x14ac:dyDescent="0.3">
      <c r="A989" s="7" t="s">
        <v>2730</v>
      </c>
      <c r="B989" t="s">
        <v>1</v>
      </c>
      <c r="C989">
        <v>42</v>
      </c>
      <c r="D989" t="s">
        <v>829</v>
      </c>
      <c r="E989" t="s">
        <v>56</v>
      </c>
      <c r="F989" t="s">
        <v>2731</v>
      </c>
      <c r="G989" t="s">
        <v>29</v>
      </c>
      <c r="H989" t="s">
        <v>5332</v>
      </c>
      <c r="I989" t="s">
        <v>5325</v>
      </c>
      <c r="J989">
        <v>1</v>
      </c>
      <c r="K989">
        <v>1</v>
      </c>
      <c r="L989">
        <v>1</v>
      </c>
      <c r="M989" t="s">
        <v>2731</v>
      </c>
      <c r="N989" t="s">
        <v>4878</v>
      </c>
      <c r="O989">
        <v>25000</v>
      </c>
      <c r="P989" t="s">
        <v>5126</v>
      </c>
      <c r="Q989" t="s">
        <v>5059</v>
      </c>
      <c r="R989">
        <v>20</v>
      </c>
    </row>
    <row r="990" spans="1:18" hidden="1" x14ac:dyDescent="0.3">
      <c r="A990" s="7" t="s">
        <v>2669</v>
      </c>
      <c r="B990" t="s">
        <v>1</v>
      </c>
      <c r="C990">
        <v>48.56</v>
      </c>
      <c r="D990" t="s">
        <v>239</v>
      </c>
      <c r="E990" t="s">
        <v>607</v>
      </c>
      <c r="F990" t="s">
        <v>2670</v>
      </c>
      <c r="G990" t="s">
        <v>228</v>
      </c>
      <c r="H990" t="s">
        <v>5336</v>
      </c>
      <c r="I990" t="s">
        <v>5328</v>
      </c>
      <c r="J990">
        <v>3</v>
      </c>
      <c r="K990">
        <v>2</v>
      </c>
      <c r="L990">
        <v>2</v>
      </c>
      <c r="M990" t="s">
        <v>2670</v>
      </c>
      <c r="N990" t="s">
        <v>5125</v>
      </c>
      <c r="O990">
        <v>35000</v>
      </c>
      <c r="P990" t="s">
        <v>5126</v>
      </c>
      <c r="Q990" t="s">
        <v>5059</v>
      </c>
      <c r="R990">
        <v>20</v>
      </c>
    </row>
    <row r="991" spans="1:18" hidden="1" x14ac:dyDescent="0.3">
      <c r="A991" s="7" t="s">
        <v>2736</v>
      </c>
      <c r="B991" t="s">
        <v>1</v>
      </c>
      <c r="C991">
        <v>40.770000000000003</v>
      </c>
      <c r="D991" t="s">
        <v>50</v>
      </c>
      <c r="E991" t="s">
        <v>512</v>
      </c>
      <c r="F991" t="s">
        <v>2737</v>
      </c>
      <c r="G991" t="s">
        <v>116</v>
      </c>
      <c r="H991" t="s">
        <v>5322</v>
      </c>
      <c r="I991" t="s">
        <v>5323</v>
      </c>
      <c r="J991">
        <v>4</v>
      </c>
      <c r="K991">
        <v>2</v>
      </c>
      <c r="L991">
        <v>2</v>
      </c>
      <c r="M991" t="s">
        <v>2737</v>
      </c>
      <c r="N991" t="s">
        <v>4880</v>
      </c>
      <c r="O991">
        <v>48000</v>
      </c>
      <c r="P991" t="s">
        <v>5062</v>
      </c>
      <c r="Q991" t="s">
        <v>5059</v>
      </c>
      <c r="R991">
        <v>10</v>
      </c>
    </row>
    <row r="992" spans="1:18" hidden="1" x14ac:dyDescent="0.3">
      <c r="A992" s="7" t="s">
        <v>559</v>
      </c>
      <c r="B992" t="s">
        <v>1</v>
      </c>
      <c r="C992">
        <v>6.15</v>
      </c>
      <c r="D992" t="s">
        <v>560</v>
      </c>
      <c r="E992" t="s">
        <v>59</v>
      </c>
      <c r="F992" t="s">
        <v>98</v>
      </c>
      <c r="G992" t="s">
        <v>288</v>
      </c>
      <c r="H992" t="s">
        <v>5322</v>
      </c>
      <c r="I992" t="s">
        <v>5327</v>
      </c>
      <c r="J992">
        <v>1</v>
      </c>
      <c r="K992" t="s">
        <v>5501</v>
      </c>
      <c r="L992">
        <v>1</v>
      </c>
      <c r="M992" t="s">
        <v>98</v>
      </c>
      <c r="N992" t="s">
        <v>5063</v>
      </c>
      <c r="O992">
        <v>19000</v>
      </c>
      <c r="P992" t="s">
        <v>5062</v>
      </c>
      <c r="Q992" t="s">
        <v>5060</v>
      </c>
      <c r="R992">
        <v>10</v>
      </c>
    </row>
    <row r="993" spans="1:18" hidden="1" x14ac:dyDescent="0.3">
      <c r="A993" s="7" t="s">
        <v>561</v>
      </c>
      <c r="B993" t="s">
        <v>1</v>
      </c>
      <c r="C993">
        <v>8.25</v>
      </c>
      <c r="D993" t="s">
        <v>560</v>
      </c>
      <c r="E993" t="s">
        <v>59</v>
      </c>
      <c r="F993" t="s">
        <v>98</v>
      </c>
      <c r="G993" t="s">
        <v>562</v>
      </c>
      <c r="H993" t="s">
        <v>5322</v>
      </c>
      <c r="I993" t="s">
        <v>5327</v>
      </c>
      <c r="J993">
        <v>1</v>
      </c>
      <c r="K993" t="s">
        <v>5501</v>
      </c>
      <c r="L993">
        <v>1</v>
      </c>
      <c r="M993" t="s">
        <v>98</v>
      </c>
      <c r="N993" t="s">
        <v>5063</v>
      </c>
      <c r="O993">
        <v>21000</v>
      </c>
      <c r="P993" t="s">
        <v>5062</v>
      </c>
      <c r="Q993" t="s">
        <v>5060</v>
      </c>
      <c r="R993">
        <v>10</v>
      </c>
    </row>
    <row r="994" spans="1:18" hidden="1" x14ac:dyDescent="0.3">
      <c r="A994" s="7" t="s">
        <v>563</v>
      </c>
      <c r="B994" t="s">
        <v>1</v>
      </c>
      <c r="C994">
        <v>7.78</v>
      </c>
      <c r="D994" t="s">
        <v>560</v>
      </c>
      <c r="E994" t="s">
        <v>59</v>
      </c>
      <c r="F994" t="s">
        <v>98</v>
      </c>
      <c r="G994" t="s">
        <v>493</v>
      </c>
      <c r="H994" t="s">
        <v>5322</v>
      </c>
      <c r="I994" t="s">
        <v>5327</v>
      </c>
      <c r="J994">
        <v>1</v>
      </c>
      <c r="K994" t="s">
        <v>5501</v>
      </c>
      <c r="L994">
        <v>1</v>
      </c>
      <c r="M994" t="s">
        <v>98</v>
      </c>
      <c r="N994" t="s">
        <v>5063</v>
      </c>
      <c r="O994">
        <v>20000</v>
      </c>
      <c r="P994" t="s">
        <v>5062</v>
      </c>
      <c r="Q994" t="s">
        <v>5060</v>
      </c>
      <c r="R994">
        <v>10</v>
      </c>
    </row>
    <row r="995" spans="1:18" hidden="1" x14ac:dyDescent="0.3">
      <c r="A995" s="7" t="s">
        <v>564</v>
      </c>
      <c r="B995" t="s">
        <v>1</v>
      </c>
      <c r="C995">
        <v>7.31</v>
      </c>
      <c r="D995" t="s">
        <v>560</v>
      </c>
      <c r="E995" t="s">
        <v>59</v>
      </c>
      <c r="F995" t="s">
        <v>98</v>
      </c>
      <c r="G995" t="s">
        <v>18</v>
      </c>
      <c r="H995" t="s">
        <v>5322</v>
      </c>
      <c r="I995" t="s">
        <v>5327</v>
      </c>
      <c r="J995">
        <v>1</v>
      </c>
      <c r="K995" t="s">
        <v>5501</v>
      </c>
      <c r="L995">
        <v>1</v>
      </c>
      <c r="M995" t="s">
        <v>98</v>
      </c>
      <c r="N995" t="s">
        <v>5063</v>
      </c>
      <c r="O995">
        <v>22000</v>
      </c>
      <c r="P995" t="s">
        <v>5062</v>
      </c>
      <c r="Q995" t="s">
        <v>5060</v>
      </c>
      <c r="R995">
        <v>10</v>
      </c>
    </row>
    <row r="996" spans="1:18" hidden="1" x14ac:dyDescent="0.3">
      <c r="A996" s="7" t="s">
        <v>565</v>
      </c>
      <c r="B996" t="s">
        <v>1</v>
      </c>
      <c r="C996">
        <v>6.74</v>
      </c>
      <c r="D996" t="s">
        <v>560</v>
      </c>
      <c r="E996" t="s">
        <v>59</v>
      </c>
      <c r="F996" t="s">
        <v>98</v>
      </c>
      <c r="G996" t="s">
        <v>562</v>
      </c>
      <c r="H996" t="s">
        <v>5322</v>
      </c>
      <c r="I996" t="s">
        <v>5327</v>
      </c>
      <c r="J996">
        <v>1</v>
      </c>
      <c r="K996" t="s">
        <v>5501</v>
      </c>
      <c r="L996">
        <v>1</v>
      </c>
      <c r="M996" t="s">
        <v>98</v>
      </c>
      <c r="N996" t="s">
        <v>5063</v>
      </c>
      <c r="O996">
        <v>21000</v>
      </c>
      <c r="P996" t="s">
        <v>5062</v>
      </c>
      <c r="Q996" t="s">
        <v>5060</v>
      </c>
      <c r="R996">
        <v>10</v>
      </c>
    </row>
    <row r="997" spans="1:18" hidden="1" x14ac:dyDescent="0.3">
      <c r="A997" s="7" t="s">
        <v>1204</v>
      </c>
      <c r="B997" t="s">
        <v>1</v>
      </c>
      <c r="C997">
        <v>30.81</v>
      </c>
      <c r="D997" t="s">
        <v>850</v>
      </c>
      <c r="E997" t="s">
        <v>141</v>
      </c>
      <c r="F997" t="s">
        <v>370</v>
      </c>
      <c r="G997" t="s">
        <v>365</v>
      </c>
      <c r="H997" t="s">
        <v>5326</v>
      </c>
      <c r="I997" t="s">
        <v>5332</v>
      </c>
      <c r="J997">
        <v>2</v>
      </c>
      <c r="K997">
        <v>1</v>
      </c>
      <c r="L997">
        <v>1</v>
      </c>
      <c r="M997" t="s">
        <v>370</v>
      </c>
      <c r="N997" t="s">
        <v>5063</v>
      </c>
      <c r="O997">
        <v>42000</v>
      </c>
      <c r="P997" t="s">
        <v>5062</v>
      </c>
      <c r="Q997" t="s">
        <v>5059</v>
      </c>
      <c r="R997">
        <v>20</v>
      </c>
    </row>
    <row r="998" spans="1:18" hidden="1" x14ac:dyDescent="0.3">
      <c r="A998" s="7" t="s">
        <v>1340</v>
      </c>
      <c r="B998" t="s">
        <v>1</v>
      </c>
      <c r="C998">
        <v>18.98</v>
      </c>
      <c r="D998" t="s">
        <v>829</v>
      </c>
      <c r="E998" t="s">
        <v>141</v>
      </c>
      <c r="F998" t="s">
        <v>790</v>
      </c>
      <c r="G998" t="s">
        <v>365</v>
      </c>
      <c r="H998" t="s">
        <v>5332</v>
      </c>
      <c r="I998" t="s">
        <v>5325</v>
      </c>
      <c r="J998">
        <v>2</v>
      </c>
      <c r="K998">
        <v>1</v>
      </c>
      <c r="L998">
        <v>1</v>
      </c>
      <c r="M998" t="s">
        <v>790</v>
      </c>
      <c r="N998" t="s">
        <v>5063</v>
      </c>
      <c r="O998">
        <v>42000</v>
      </c>
      <c r="P998" t="s">
        <v>5062</v>
      </c>
      <c r="Q998" t="s">
        <v>5061</v>
      </c>
      <c r="R998">
        <v>20</v>
      </c>
    </row>
    <row r="999" spans="1:18" hidden="1" x14ac:dyDescent="0.3">
      <c r="A999" s="7" t="s">
        <v>2738</v>
      </c>
      <c r="B999" t="s">
        <v>1</v>
      </c>
      <c r="C999">
        <v>9.4</v>
      </c>
      <c r="D999" t="s">
        <v>244</v>
      </c>
      <c r="E999" t="s">
        <v>59</v>
      </c>
      <c r="F999" t="s">
        <v>2482</v>
      </c>
      <c r="G999" t="s">
        <v>331</v>
      </c>
      <c r="H999" t="s">
        <v>5322</v>
      </c>
      <c r="I999" t="s">
        <v>5334</v>
      </c>
      <c r="J999">
        <v>1</v>
      </c>
      <c r="K999" t="s">
        <v>5501</v>
      </c>
      <c r="L999">
        <v>1</v>
      </c>
      <c r="M999" t="s">
        <v>2482</v>
      </c>
      <c r="N999" t="s">
        <v>5123</v>
      </c>
      <c r="O999">
        <v>15000</v>
      </c>
      <c r="P999" t="s">
        <v>5124</v>
      </c>
      <c r="Q999" t="s">
        <v>5060</v>
      </c>
      <c r="R999">
        <v>10</v>
      </c>
    </row>
    <row r="1000" spans="1:18" hidden="1" x14ac:dyDescent="0.3">
      <c r="A1000" s="7" t="s">
        <v>2739</v>
      </c>
      <c r="B1000" t="s">
        <v>1</v>
      </c>
      <c r="C1000">
        <v>46.29</v>
      </c>
      <c r="D1000" t="s">
        <v>1920</v>
      </c>
      <c r="E1000" t="s">
        <v>51</v>
      </c>
      <c r="F1000" t="s">
        <v>1739</v>
      </c>
      <c r="G1000" t="s">
        <v>200</v>
      </c>
      <c r="H1000" t="s">
        <v>5328</v>
      </c>
      <c r="I1000" t="s">
        <v>5331</v>
      </c>
      <c r="J1000">
        <v>2</v>
      </c>
      <c r="K1000">
        <v>2</v>
      </c>
      <c r="L1000">
        <v>2</v>
      </c>
      <c r="M1000" t="s">
        <v>1739</v>
      </c>
      <c r="N1000" t="s">
        <v>4880</v>
      </c>
      <c r="O1000">
        <v>41000</v>
      </c>
      <c r="P1000" t="s">
        <v>5062</v>
      </c>
      <c r="Q1000" t="s">
        <v>5059</v>
      </c>
      <c r="R1000">
        <v>30</v>
      </c>
    </row>
    <row r="1001" spans="1:18" hidden="1" x14ac:dyDescent="0.3">
      <c r="A1001" s="7" t="s">
        <v>738</v>
      </c>
      <c r="B1001" t="s">
        <v>1</v>
      </c>
      <c r="C1001">
        <v>15.68</v>
      </c>
      <c r="D1001" t="s">
        <v>610</v>
      </c>
      <c r="E1001" t="s">
        <v>141</v>
      </c>
      <c r="F1001" t="s">
        <v>219</v>
      </c>
      <c r="G1001" t="s">
        <v>739</v>
      </c>
      <c r="H1001" t="s">
        <v>5348</v>
      </c>
      <c r="I1001" t="s">
        <v>5332</v>
      </c>
      <c r="J1001">
        <v>2</v>
      </c>
      <c r="K1001">
        <v>1</v>
      </c>
      <c r="L1001">
        <v>1</v>
      </c>
      <c r="M1001" t="s">
        <v>219</v>
      </c>
      <c r="N1001" t="s">
        <v>5063</v>
      </c>
      <c r="O1001">
        <v>42800</v>
      </c>
      <c r="P1001" t="s">
        <v>5062</v>
      </c>
      <c r="Q1001" t="s">
        <v>5061</v>
      </c>
      <c r="R1001">
        <v>20</v>
      </c>
    </row>
    <row r="1002" spans="1:18" hidden="1" x14ac:dyDescent="0.3">
      <c r="A1002" s="7" t="s">
        <v>1324</v>
      </c>
      <c r="B1002" t="s">
        <v>1</v>
      </c>
      <c r="C1002">
        <v>13.41</v>
      </c>
      <c r="D1002" t="s">
        <v>1325</v>
      </c>
      <c r="E1002" t="s">
        <v>56</v>
      </c>
      <c r="F1002" t="s">
        <v>413</v>
      </c>
      <c r="G1002" t="s">
        <v>739</v>
      </c>
      <c r="H1002" t="s">
        <v>5348</v>
      </c>
      <c r="I1002" t="s">
        <v>5330</v>
      </c>
      <c r="J1002">
        <v>1</v>
      </c>
      <c r="K1002">
        <v>1</v>
      </c>
      <c r="L1002">
        <v>1</v>
      </c>
      <c r="M1002" t="s">
        <v>413</v>
      </c>
      <c r="N1002" t="s">
        <v>5063</v>
      </c>
      <c r="O1002">
        <v>42800</v>
      </c>
      <c r="P1002" t="s">
        <v>5062</v>
      </c>
      <c r="Q1002" t="s">
        <v>5060</v>
      </c>
      <c r="R1002">
        <v>20</v>
      </c>
    </row>
    <row r="1003" spans="1:18" hidden="1" x14ac:dyDescent="0.3">
      <c r="A1003" s="7" t="s">
        <v>2740</v>
      </c>
      <c r="B1003" t="s">
        <v>1</v>
      </c>
      <c r="C1003">
        <v>24.18</v>
      </c>
      <c r="D1003" t="s">
        <v>382</v>
      </c>
      <c r="E1003" t="s">
        <v>187</v>
      </c>
      <c r="F1003" t="s">
        <v>2741</v>
      </c>
      <c r="G1003" t="s">
        <v>83</v>
      </c>
      <c r="H1003" t="s">
        <v>5335</v>
      </c>
      <c r="I1003" t="s">
        <v>5338</v>
      </c>
      <c r="J1003">
        <v>3</v>
      </c>
      <c r="K1003">
        <v>2</v>
      </c>
      <c r="L1003">
        <v>1</v>
      </c>
      <c r="M1003" t="s">
        <v>2741</v>
      </c>
      <c r="N1003" t="s">
        <v>4880</v>
      </c>
      <c r="O1003">
        <v>27000</v>
      </c>
      <c r="P1003" t="s">
        <v>5062</v>
      </c>
      <c r="Q1003" t="s">
        <v>5061</v>
      </c>
      <c r="R1003">
        <v>10</v>
      </c>
    </row>
    <row r="1004" spans="1:18" hidden="1" x14ac:dyDescent="0.3">
      <c r="A1004" s="7" t="s">
        <v>2742</v>
      </c>
      <c r="B1004" t="s">
        <v>1</v>
      </c>
      <c r="C1004">
        <v>32.869999999999997</v>
      </c>
      <c r="D1004" t="s">
        <v>1642</v>
      </c>
      <c r="E1004" t="s">
        <v>2743</v>
      </c>
      <c r="F1004" t="s">
        <v>1890</v>
      </c>
      <c r="G1004" t="s">
        <v>29</v>
      </c>
      <c r="H1004" t="s">
        <v>5334</v>
      </c>
      <c r="I1004" t="s">
        <v>5351</v>
      </c>
      <c r="J1004">
        <v>5</v>
      </c>
      <c r="K1004">
        <v>3</v>
      </c>
      <c r="L1004">
        <v>2</v>
      </c>
      <c r="M1004" t="s">
        <v>1890</v>
      </c>
      <c r="N1004" t="s">
        <v>4880</v>
      </c>
      <c r="O1004">
        <v>25000</v>
      </c>
      <c r="P1004" t="s">
        <v>5062</v>
      </c>
      <c r="Q1004" t="s">
        <v>5059</v>
      </c>
      <c r="R1004">
        <v>20</v>
      </c>
    </row>
    <row r="1005" spans="1:18" hidden="1" x14ac:dyDescent="0.3">
      <c r="A1005" s="7" t="s">
        <v>1247</v>
      </c>
      <c r="B1005" t="s">
        <v>1</v>
      </c>
      <c r="C1005">
        <v>31.91</v>
      </c>
      <c r="D1005" t="s">
        <v>65</v>
      </c>
      <c r="E1005" t="s">
        <v>187</v>
      </c>
      <c r="F1005" t="s">
        <v>467</v>
      </c>
      <c r="G1005" t="s">
        <v>134</v>
      </c>
      <c r="H1005" t="s">
        <v>5335</v>
      </c>
      <c r="I1005" t="s">
        <v>5335</v>
      </c>
      <c r="J1005">
        <v>3</v>
      </c>
      <c r="K1005">
        <v>2</v>
      </c>
      <c r="L1005">
        <v>1</v>
      </c>
      <c r="M1005" t="s">
        <v>467</v>
      </c>
      <c r="N1005" t="s">
        <v>5063</v>
      </c>
      <c r="O1005">
        <v>43000</v>
      </c>
      <c r="P1005" t="s">
        <v>5062</v>
      </c>
      <c r="Q1005" t="s">
        <v>5059</v>
      </c>
      <c r="R1005">
        <v>10</v>
      </c>
    </row>
    <row r="1006" spans="1:18" hidden="1" x14ac:dyDescent="0.3">
      <c r="A1006" s="7" t="s">
        <v>2744</v>
      </c>
      <c r="B1006" t="s">
        <v>1</v>
      </c>
      <c r="C1006">
        <v>24.85</v>
      </c>
      <c r="D1006" t="s">
        <v>299</v>
      </c>
      <c r="E1006" t="s">
        <v>61</v>
      </c>
      <c r="F1006" t="s">
        <v>2745</v>
      </c>
      <c r="G1006" t="s">
        <v>245</v>
      </c>
      <c r="H1006" t="s">
        <v>5335</v>
      </c>
      <c r="I1006" t="s">
        <v>5325</v>
      </c>
      <c r="J1006">
        <v>2</v>
      </c>
      <c r="K1006">
        <v>2</v>
      </c>
      <c r="L1006">
        <v>1</v>
      </c>
      <c r="M1006" t="s">
        <v>2745</v>
      </c>
      <c r="N1006" t="s">
        <v>4877</v>
      </c>
      <c r="O1006">
        <v>23000</v>
      </c>
      <c r="P1006" t="s">
        <v>5062</v>
      </c>
      <c r="Q1006" t="s">
        <v>5061</v>
      </c>
      <c r="R1006">
        <v>20</v>
      </c>
    </row>
    <row r="1007" spans="1:18" hidden="1" x14ac:dyDescent="0.3">
      <c r="A1007" s="7" t="s">
        <v>2746</v>
      </c>
      <c r="B1007" t="s">
        <v>1</v>
      </c>
      <c r="C1007">
        <v>29.55</v>
      </c>
      <c r="D1007" t="s">
        <v>490</v>
      </c>
      <c r="E1007" t="s">
        <v>61</v>
      </c>
      <c r="F1007" t="s">
        <v>2747</v>
      </c>
      <c r="G1007" t="s">
        <v>1572</v>
      </c>
      <c r="H1007" t="s">
        <v>5322</v>
      </c>
      <c r="I1007" t="s">
        <v>5330</v>
      </c>
      <c r="J1007">
        <v>2</v>
      </c>
      <c r="K1007">
        <v>2</v>
      </c>
      <c r="L1007">
        <v>1</v>
      </c>
      <c r="M1007" t="s">
        <v>2747</v>
      </c>
      <c r="N1007" t="s">
        <v>4880</v>
      </c>
      <c r="O1007">
        <v>24500</v>
      </c>
      <c r="P1007" t="s">
        <v>5062</v>
      </c>
      <c r="Q1007" t="s">
        <v>5061</v>
      </c>
      <c r="R1007">
        <v>20</v>
      </c>
    </row>
    <row r="1008" spans="1:18" hidden="1" x14ac:dyDescent="0.3">
      <c r="A1008" s="7" t="s">
        <v>2748</v>
      </c>
      <c r="B1008" t="s">
        <v>1</v>
      </c>
      <c r="C1008">
        <v>5.8</v>
      </c>
      <c r="D1008" t="s">
        <v>58</v>
      </c>
      <c r="E1008" t="s">
        <v>59</v>
      </c>
      <c r="F1008" t="s">
        <v>2749</v>
      </c>
      <c r="G1008" t="s">
        <v>128</v>
      </c>
      <c r="H1008" t="s">
        <v>5346</v>
      </c>
      <c r="I1008" t="s">
        <v>5326</v>
      </c>
      <c r="J1008">
        <v>1</v>
      </c>
      <c r="K1008" t="s">
        <v>5501</v>
      </c>
      <c r="L1008">
        <v>1</v>
      </c>
      <c r="M1008" t="s">
        <v>2749</v>
      </c>
      <c r="N1008" t="s">
        <v>5123</v>
      </c>
      <c r="O1008">
        <v>16000</v>
      </c>
      <c r="P1008" t="s">
        <v>5124</v>
      </c>
      <c r="Q1008" t="s">
        <v>5060</v>
      </c>
      <c r="R1008">
        <v>10</v>
      </c>
    </row>
    <row r="1009" spans="1:18" hidden="1" x14ac:dyDescent="0.3">
      <c r="A1009" s="7" t="s">
        <v>2750</v>
      </c>
      <c r="B1009" t="s">
        <v>1</v>
      </c>
      <c r="C1009">
        <v>5.8</v>
      </c>
      <c r="D1009" t="s">
        <v>63</v>
      </c>
      <c r="E1009" t="s">
        <v>59</v>
      </c>
      <c r="F1009" t="s">
        <v>2749</v>
      </c>
      <c r="G1009" t="s">
        <v>999</v>
      </c>
      <c r="H1009" t="s">
        <v>5326</v>
      </c>
      <c r="I1009" t="s">
        <v>5326</v>
      </c>
      <c r="J1009">
        <v>1</v>
      </c>
      <c r="K1009" t="s">
        <v>5501</v>
      </c>
      <c r="L1009">
        <v>1</v>
      </c>
      <c r="M1009" t="s">
        <v>2749</v>
      </c>
      <c r="N1009" t="s">
        <v>5123</v>
      </c>
      <c r="O1009">
        <v>26000</v>
      </c>
      <c r="P1009" t="s">
        <v>5124</v>
      </c>
      <c r="Q1009" t="s">
        <v>5060</v>
      </c>
      <c r="R1009">
        <v>10</v>
      </c>
    </row>
    <row r="1010" spans="1:18" hidden="1" x14ac:dyDescent="0.3">
      <c r="A1010" s="7" t="s">
        <v>2751</v>
      </c>
      <c r="B1010" t="s">
        <v>1</v>
      </c>
      <c r="C1010">
        <v>8.94</v>
      </c>
      <c r="D1010" t="s">
        <v>432</v>
      </c>
      <c r="E1010" t="s">
        <v>2752</v>
      </c>
      <c r="F1010" t="s">
        <v>2753</v>
      </c>
      <c r="G1010" t="s">
        <v>1272</v>
      </c>
      <c r="H1010" t="s">
        <v>5323</v>
      </c>
      <c r="I1010" t="s">
        <v>5324</v>
      </c>
      <c r="J1010">
        <v>1</v>
      </c>
      <c r="K1010" t="s">
        <v>5501</v>
      </c>
      <c r="L1010">
        <v>11</v>
      </c>
      <c r="M1010" t="s">
        <v>2753</v>
      </c>
      <c r="N1010" t="s">
        <v>5123</v>
      </c>
      <c r="O1010">
        <v>8800</v>
      </c>
      <c r="P1010" t="s">
        <v>5124</v>
      </c>
      <c r="Q1010" t="s">
        <v>5060</v>
      </c>
      <c r="R1010">
        <v>20</v>
      </c>
    </row>
    <row r="1011" spans="1:18" hidden="1" x14ac:dyDescent="0.3">
      <c r="A1011" s="7" t="s">
        <v>2754</v>
      </c>
      <c r="B1011" t="s">
        <v>1</v>
      </c>
      <c r="C1011">
        <v>5.8</v>
      </c>
      <c r="D1011" t="s">
        <v>63</v>
      </c>
      <c r="E1011" t="s">
        <v>59</v>
      </c>
      <c r="F1011" t="s">
        <v>2749</v>
      </c>
      <c r="G1011" t="s">
        <v>2755</v>
      </c>
      <c r="H1011" t="s">
        <v>5326</v>
      </c>
      <c r="I1011" t="s">
        <v>5326</v>
      </c>
      <c r="J1011">
        <v>1</v>
      </c>
      <c r="K1011" t="s">
        <v>5501</v>
      </c>
      <c r="L1011">
        <v>1</v>
      </c>
      <c r="M1011" t="s">
        <v>2749</v>
      </c>
      <c r="N1011" t="s">
        <v>5123</v>
      </c>
      <c r="O1011">
        <v>15800</v>
      </c>
      <c r="P1011" t="s">
        <v>5124</v>
      </c>
      <c r="Q1011" t="s">
        <v>5060</v>
      </c>
      <c r="R1011">
        <v>10</v>
      </c>
    </row>
    <row r="1012" spans="1:18" hidden="1" x14ac:dyDescent="0.3">
      <c r="A1012" s="7" t="s">
        <v>2440</v>
      </c>
      <c r="B1012" t="s">
        <v>1</v>
      </c>
      <c r="C1012">
        <v>37.43</v>
      </c>
      <c r="D1012" t="s">
        <v>457</v>
      </c>
      <c r="E1012" t="s">
        <v>53</v>
      </c>
      <c r="F1012" t="s">
        <v>2441</v>
      </c>
      <c r="G1012" t="s">
        <v>89</v>
      </c>
      <c r="H1012" t="s">
        <v>5326</v>
      </c>
      <c r="I1012" t="s">
        <v>5343</v>
      </c>
      <c r="J1012">
        <v>3</v>
      </c>
      <c r="K1012">
        <v>2</v>
      </c>
      <c r="L1012">
        <v>2</v>
      </c>
      <c r="M1012" t="s">
        <v>5176</v>
      </c>
      <c r="N1012" t="s">
        <v>5123</v>
      </c>
      <c r="O1012">
        <v>28000</v>
      </c>
      <c r="P1012" t="s">
        <v>5124</v>
      </c>
      <c r="Q1012" t="s">
        <v>5059</v>
      </c>
      <c r="R1012">
        <v>20</v>
      </c>
    </row>
    <row r="1013" spans="1:18" hidden="1" x14ac:dyDescent="0.3">
      <c r="A1013" s="7" t="s">
        <v>2759</v>
      </c>
      <c r="B1013" t="s">
        <v>1</v>
      </c>
      <c r="C1013">
        <v>6</v>
      </c>
      <c r="D1013" t="s">
        <v>445</v>
      </c>
      <c r="E1013" t="s">
        <v>59</v>
      </c>
      <c r="F1013" t="s">
        <v>2141</v>
      </c>
      <c r="G1013" t="s">
        <v>967</v>
      </c>
      <c r="H1013" t="s">
        <v>5334</v>
      </c>
      <c r="I1013" t="s">
        <v>5335</v>
      </c>
      <c r="J1013">
        <v>1</v>
      </c>
      <c r="K1013" t="s">
        <v>5501</v>
      </c>
      <c r="L1013">
        <v>1</v>
      </c>
      <c r="M1013" t="s">
        <v>2141</v>
      </c>
      <c r="N1013" t="s">
        <v>4880</v>
      </c>
      <c r="O1013">
        <v>10000</v>
      </c>
      <c r="P1013" t="s">
        <v>5062</v>
      </c>
      <c r="Q1013" t="s">
        <v>5060</v>
      </c>
      <c r="R1013">
        <v>10</v>
      </c>
    </row>
    <row r="1014" spans="1:18" hidden="1" x14ac:dyDescent="0.3">
      <c r="A1014" s="7" t="s">
        <v>3068</v>
      </c>
      <c r="B1014" t="s">
        <v>1</v>
      </c>
      <c r="C1014">
        <v>37.770000000000003</v>
      </c>
      <c r="D1014" t="s">
        <v>647</v>
      </c>
      <c r="E1014" t="s">
        <v>61</v>
      </c>
      <c r="F1014" t="s">
        <v>1794</v>
      </c>
      <c r="G1014" t="s">
        <v>89</v>
      </c>
      <c r="H1014" t="s">
        <v>5351</v>
      </c>
      <c r="I1014" t="s">
        <v>5331</v>
      </c>
      <c r="J1014">
        <v>2</v>
      </c>
      <c r="K1014">
        <v>2</v>
      </c>
      <c r="L1014">
        <v>1</v>
      </c>
      <c r="M1014" t="s">
        <v>1794</v>
      </c>
      <c r="N1014" t="s">
        <v>5123</v>
      </c>
      <c r="O1014">
        <v>28000</v>
      </c>
      <c r="P1014" t="s">
        <v>5124</v>
      </c>
      <c r="Q1014" t="s">
        <v>5059</v>
      </c>
      <c r="R1014">
        <v>30</v>
      </c>
    </row>
    <row r="1015" spans="1:18" hidden="1" x14ac:dyDescent="0.3">
      <c r="A1015" s="7" t="s">
        <v>1977</v>
      </c>
      <c r="B1015" t="s">
        <v>1</v>
      </c>
      <c r="C1015">
        <v>45.8</v>
      </c>
      <c r="D1015" t="s">
        <v>1978</v>
      </c>
      <c r="E1015" t="s">
        <v>141</v>
      </c>
      <c r="F1015" t="s">
        <v>1979</v>
      </c>
      <c r="G1015" t="s">
        <v>228</v>
      </c>
      <c r="H1015" t="s">
        <v>5325</v>
      </c>
      <c r="I1015" t="s">
        <v>5352</v>
      </c>
      <c r="J1015">
        <v>2</v>
      </c>
      <c r="K1015">
        <v>1</v>
      </c>
      <c r="L1015">
        <v>1</v>
      </c>
      <c r="M1015" t="s">
        <v>1979</v>
      </c>
      <c r="N1015" t="s">
        <v>4878</v>
      </c>
      <c r="O1015">
        <v>35000</v>
      </c>
      <c r="P1015" t="s">
        <v>5126</v>
      </c>
      <c r="Q1015" t="s">
        <v>5059</v>
      </c>
      <c r="R1015">
        <v>30</v>
      </c>
    </row>
    <row r="1016" spans="1:18" hidden="1" x14ac:dyDescent="0.3">
      <c r="A1016" s="7" t="s">
        <v>2765</v>
      </c>
      <c r="B1016" t="s">
        <v>1</v>
      </c>
      <c r="C1016">
        <v>25.11</v>
      </c>
      <c r="D1016" t="s">
        <v>445</v>
      </c>
      <c r="E1016" t="s">
        <v>187</v>
      </c>
      <c r="F1016" t="s">
        <v>2766</v>
      </c>
      <c r="G1016" t="s">
        <v>29</v>
      </c>
      <c r="H1016" t="s">
        <v>5334</v>
      </c>
      <c r="I1016" t="s">
        <v>5335</v>
      </c>
      <c r="J1016">
        <v>3</v>
      </c>
      <c r="K1016">
        <v>2</v>
      </c>
      <c r="L1016">
        <v>1</v>
      </c>
      <c r="M1016" t="s">
        <v>2766</v>
      </c>
      <c r="N1016" t="s">
        <v>4880</v>
      </c>
      <c r="O1016">
        <v>25000</v>
      </c>
      <c r="P1016" t="s">
        <v>5062</v>
      </c>
      <c r="Q1016" t="s">
        <v>5061</v>
      </c>
      <c r="R1016">
        <v>10</v>
      </c>
    </row>
    <row r="1017" spans="1:18" hidden="1" x14ac:dyDescent="0.3">
      <c r="A1017" s="7" t="s">
        <v>357</v>
      </c>
      <c r="B1017" t="s">
        <v>1</v>
      </c>
      <c r="C1017">
        <v>15.84</v>
      </c>
      <c r="D1017" t="s">
        <v>358</v>
      </c>
      <c r="E1017" t="s">
        <v>56</v>
      </c>
      <c r="F1017" t="s">
        <v>359</v>
      </c>
      <c r="G1017" t="s">
        <v>134</v>
      </c>
      <c r="H1017" t="s">
        <v>5341</v>
      </c>
      <c r="I1017" t="s">
        <v>5341</v>
      </c>
      <c r="J1017">
        <v>1</v>
      </c>
      <c r="K1017">
        <v>1</v>
      </c>
      <c r="L1017">
        <v>1</v>
      </c>
      <c r="M1017" t="s">
        <v>359</v>
      </c>
      <c r="N1017" t="s">
        <v>5063</v>
      </c>
      <c r="O1017">
        <v>43000</v>
      </c>
      <c r="P1017" t="s">
        <v>5062</v>
      </c>
      <c r="Q1017" t="s">
        <v>5061</v>
      </c>
      <c r="R1017">
        <v>20</v>
      </c>
    </row>
    <row r="1018" spans="1:18" hidden="1" x14ac:dyDescent="0.3">
      <c r="A1018" s="7" t="s">
        <v>2767</v>
      </c>
      <c r="B1018" t="s">
        <v>1</v>
      </c>
      <c r="C1018">
        <v>38.880000000000003</v>
      </c>
      <c r="D1018" t="s">
        <v>2768</v>
      </c>
      <c r="E1018" t="s">
        <v>53</v>
      </c>
      <c r="F1018" t="s">
        <v>2769</v>
      </c>
      <c r="G1018" t="s">
        <v>848</v>
      </c>
      <c r="H1018" t="s">
        <v>5332</v>
      </c>
      <c r="I1018" t="s">
        <v>5347</v>
      </c>
      <c r="J1018">
        <v>3</v>
      </c>
      <c r="K1018">
        <v>2</v>
      </c>
      <c r="L1018">
        <v>2</v>
      </c>
      <c r="M1018" t="s">
        <v>2769</v>
      </c>
      <c r="N1018" t="s">
        <v>4880</v>
      </c>
      <c r="O1018">
        <v>48500</v>
      </c>
      <c r="P1018" t="s">
        <v>5062</v>
      </c>
      <c r="Q1018" t="s">
        <v>5059</v>
      </c>
      <c r="R1018">
        <v>30</v>
      </c>
    </row>
    <row r="1019" spans="1:18" hidden="1" x14ac:dyDescent="0.3">
      <c r="A1019" s="7" t="s">
        <v>1651</v>
      </c>
      <c r="B1019" t="s">
        <v>1</v>
      </c>
      <c r="C1019">
        <v>54.11</v>
      </c>
      <c r="D1019" t="s">
        <v>344</v>
      </c>
      <c r="E1019" t="s">
        <v>1652</v>
      </c>
      <c r="F1019" t="s">
        <v>1653</v>
      </c>
      <c r="G1019" t="s">
        <v>228</v>
      </c>
      <c r="H1019" t="s">
        <v>5337</v>
      </c>
      <c r="I1019" t="s">
        <v>5334</v>
      </c>
      <c r="J1019">
        <v>3</v>
      </c>
      <c r="K1019">
        <v>3</v>
      </c>
      <c r="L1019">
        <v>3</v>
      </c>
      <c r="M1019" t="s">
        <v>1653</v>
      </c>
      <c r="N1019" t="s">
        <v>4878</v>
      </c>
      <c r="O1019">
        <v>35000</v>
      </c>
      <c r="P1019" t="s">
        <v>5126</v>
      </c>
      <c r="Q1019" t="s">
        <v>5059</v>
      </c>
      <c r="R1019">
        <v>10</v>
      </c>
    </row>
    <row r="1020" spans="1:18" hidden="1" x14ac:dyDescent="0.3">
      <c r="A1020" s="7" t="s">
        <v>2774</v>
      </c>
      <c r="B1020" t="s">
        <v>1</v>
      </c>
      <c r="C1020">
        <v>15.25</v>
      </c>
      <c r="D1020" t="s">
        <v>64</v>
      </c>
      <c r="E1020" t="s">
        <v>100</v>
      </c>
      <c r="F1020" t="s">
        <v>2775</v>
      </c>
      <c r="G1020" t="s">
        <v>434</v>
      </c>
      <c r="H1020" t="s">
        <v>5346</v>
      </c>
      <c r="I1020" t="s">
        <v>5335</v>
      </c>
      <c r="J1020" t="s">
        <v>5501</v>
      </c>
      <c r="K1020">
        <v>1</v>
      </c>
      <c r="L1020">
        <v>1</v>
      </c>
      <c r="M1020" t="s">
        <v>2775</v>
      </c>
      <c r="N1020" t="s">
        <v>4880</v>
      </c>
      <c r="O1020">
        <v>33000</v>
      </c>
      <c r="P1020" t="s">
        <v>5062</v>
      </c>
      <c r="Q1020" t="s">
        <v>5061</v>
      </c>
      <c r="R1020">
        <v>10</v>
      </c>
    </row>
    <row r="1021" spans="1:18" hidden="1" x14ac:dyDescent="0.3">
      <c r="A1021" s="7" t="s">
        <v>5023</v>
      </c>
      <c r="B1021" t="s">
        <v>1</v>
      </c>
      <c r="C1021">
        <v>48.12</v>
      </c>
      <c r="D1021" t="s">
        <v>174</v>
      </c>
      <c r="E1021" t="s">
        <v>53</v>
      </c>
      <c r="F1021" t="s">
        <v>5024</v>
      </c>
      <c r="G1021" t="s">
        <v>134</v>
      </c>
      <c r="H1021" t="s">
        <v>5338</v>
      </c>
      <c r="I1021" t="s">
        <v>5324</v>
      </c>
      <c r="J1021">
        <v>3</v>
      </c>
      <c r="K1021">
        <v>2</v>
      </c>
      <c r="L1021">
        <v>2</v>
      </c>
      <c r="M1021" t="s">
        <v>5024</v>
      </c>
      <c r="N1021" t="s">
        <v>5063</v>
      </c>
      <c r="O1021">
        <v>43000</v>
      </c>
      <c r="P1021" t="s">
        <v>5062</v>
      </c>
      <c r="Q1021" t="s">
        <v>5059</v>
      </c>
      <c r="R1021">
        <v>20</v>
      </c>
    </row>
    <row r="1022" spans="1:18" hidden="1" x14ac:dyDescent="0.3">
      <c r="A1022" s="7" t="s">
        <v>289</v>
      </c>
      <c r="B1022" t="s">
        <v>1</v>
      </c>
      <c r="C1022">
        <v>18.2</v>
      </c>
      <c r="D1022" t="s">
        <v>68</v>
      </c>
      <c r="E1022" t="s">
        <v>61</v>
      </c>
      <c r="F1022" t="s">
        <v>290</v>
      </c>
      <c r="G1022" t="s">
        <v>134</v>
      </c>
      <c r="H1022" t="s">
        <v>5335</v>
      </c>
      <c r="I1022" t="s">
        <v>5323</v>
      </c>
      <c r="J1022">
        <v>2</v>
      </c>
      <c r="K1022">
        <v>2</v>
      </c>
      <c r="L1022">
        <v>1</v>
      </c>
      <c r="M1022" t="s">
        <v>290</v>
      </c>
      <c r="N1022" t="s">
        <v>5063</v>
      </c>
      <c r="O1022">
        <v>43000</v>
      </c>
      <c r="P1022" t="s">
        <v>5062</v>
      </c>
      <c r="Q1022" t="s">
        <v>5061</v>
      </c>
      <c r="R1022">
        <v>10</v>
      </c>
    </row>
    <row r="1023" spans="1:18" hidden="1" x14ac:dyDescent="0.3">
      <c r="A1023" s="7" t="s">
        <v>300</v>
      </c>
      <c r="B1023" t="s">
        <v>1</v>
      </c>
      <c r="C1023">
        <v>29.97</v>
      </c>
      <c r="D1023" t="s">
        <v>299</v>
      </c>
      <c r="E1023" t="s">
        <v>141</v>
      </c>
      <c r="F1023" t="s">
        <v>222</v>
      </c>
      <c r="G1023" t="s">
        <v>134</v>
      </c>
      <c r="H1023" t="s">
        <v>5335</v>
      </c>
      <c r="I1023" t="s">
        <v>5325</v>
      </c>
      <c r="J1023">
        <v>2</v>
      </c>
      <c r="K1023">
        <v>1</v>
      </c>
      <c r="L1023">
        <v>1</v>
      </c>
      <c r="M1023" t="s">
        <v>222</v>
      </c>
      <c r="N1023" t="s">
        <v>5063</v>
      </c>
      <c r="O1023">
        <v>43000</v>
      </c>
      <c r="P1023" t="s">
        <v>5062</v>
      </c>
      <c r="Q1023" t="s">
        <v>5061</v>
      </c>
      <c r="R1023">
        <v>20</v>
      </c>
    </row>
    <row r="1024" spans="1:18" hidden="1" x14ac:dyDescent="0.3">
      <c r="A1024" s="7" t="s">
        <v>3246</v>
      </c>
      <c r="B1024" t="s">
        <v>1</v>
      </c>
      <c r="C1024">
        <v>15.99</v>
      </c>
      <c r="D1024" t="s">
        <v>241</v>
      </c>
      <c r="E1024" t="s">
        <v>56</v>
      </c>
      <c r="F1024" t="s">
        <v>2737</v>
      </c>
      <c r="G1024" t="s">
        <v>910</v>
      </c>
      <c r="H1024" t="s">
        <v>5334</v>
      </c>
      <c r="I1024" t="s">
        <v>5334</v>
      </c>
      <c r="J1024">
        <v>1</v>
      </c>
      <c r="K1024">
        <v>1</v>
      </c>
      <c r="L1024">
        <v>1</v>
      </c>
      <c r="M1024" t="s">
        <v>2737</v>
      </c>
      <c r="N1024" t="s">
        <v>4880</v>
      </c>
      <c r="O1024">
        <v>17000</v>
      </c>
      <c r="P1024" t="s">
        <v>5062</v>
      </c>
      <c r="Q1024" t="s">
        <v>5061</v>
      </c>
      <c r="R1024">
        <v>10</v>
      </c>
    </row>
    <row r="1025" spans="1:18" hidden="1" x14ac:dyDescent="0.3">
      <c r="A1025" s="7" t="s">
        <v>1010</v>
      </c>
      <c r="B1025" t="s">
        <v>1</v>
      </c>
      <c r="C1025">
        <v>30.2</v>
      </c>
      <c r="D1025" t="s">
        <v>63</v>
      </c>
      <c r="E1025" t="s">
        <v>51</v>
      </c>
      <c r="F1025" t="s">
        <v>510</v>
      </c>
      <c r="G1025" t="s">
        <v>134</v>
      </c>
      <c r="H1025" t="s">
        <v>5326</v>
      </c>
      <c r="I1025" t="s">
        <v>5326</v>
      </c>
      <c r="J1025">
        <v>2</v>
      </c>
      <c r="K1025">
        <v>2</v>
      </c>
      <c r="L1025">
        <v>2</v>
      </c>
      <c r="M1025" t="s">
        <v>510</v>
      </c>
      <c r="N1025" t="s">
        <v>5063</v>
      </c>
      <c r="O1025">
        <v>43000</v>
      </c>
      <c r="P1025" t="s">
        <v>5062</v>
      </c>
      <c r="Q1025" t="s">
        <v>5059</v>
      </c>
      <c r="R1025">
        <v>10</v>
      </c>
    </row>
    <row r="1026" spans="1:18" hidden="1" x14ac:dyDescent="0.3">
      <c r="A1026" s="7" t="s">
        <v>2778</v>
      </c>
      <c r="B1026" t="s">
        <v>1</v>
      </c>
      <c r="C1026">
        <v>64.97</v>
      </c>
      <c r="D1026" t="s">
        <v>2779</v>
      </c>
      <c r="E1026" t="s">
        <v>66</v>
      </c>
      <c r="F1026" t="s">
        <v>2780</v>
      </c>
      <c r="G1026" t="s">
        <v>107</v>
      </c>
      <c r="H1026" t="s">
        <v>5345</v>
      </c>
      <c r="I1026" t="s">
        <v>5352</v>
      </c>
      <c r="J1026">
        <v>4</v>
      </c>
      <c r="K1026">
        <v>2</v>
      </c>
      <c r="L1026">
        <v>2</v>
      </c>
      <c r="M1026" t="s">
        <v>2780</v>
      </c>
      <c r="N1026" t="s">
        <v>4881</v>
      </c>
      <c r="O1026">
        <v>52000</v>
      </c>
      <c r="P1026" t="s">
        <v>5062</v>
      </c>
      <c r="Q1026" t="s">
        <v>5059</v>
      </c>
      <c r="R1026">
        <v>30</v>
      </c>
    </row>
    <row r="1027" spans="1:18" hidden="1" x14ac:dyDescent="0.3">
      <c r="A1027" s="7" t="s">
        <v>2781</v>
      </c>
      <c r="B1027" t="s">
        <v>1</v>
      </c>
      <c r="C1027">
        <v>32.4</v>
      </c>
      <c r="D1027" t="s">
        <v>50</v>
      </c>
      <c r="E1027" t="s">
        <v>53</v>
      </c>
      <c r="F1027" t="s">
        <v>2782</v>
      </c>
      <c r="G1027" t="s">
        <v>243</v>
      </c>
      <c r="H1027" t="s">
        <v>5322</v>
      </c>
      <c r="I1027" t="s">
        <v>5323</v>
      </c>
      <c r="J1027">
        <v>3</v>
      </c>
      <c r="K1027">
        <v>2</v>
      </c>
      <c r="L1027">
        <v>2</v>
      </c>
      <c r="M1027" t="s">
        <v>2782</v>
      </c>
      <c r="N1027" t="s">
        <v>4880</v>
      </c>
      <c r="O1027">
        <v>30000</v>
      </c>
      <c r="P1027" t="s">
        <v>5062</v>
      </c>
      <c r="Q1027" t="s">
        <v>5059</v>
      </c>
      <c r="R1027">
        <v>10</v>
      </c>
    </row>
    <row r="1028" spans="1:18" hidden="1" x14ac:dyDescent="0.3">
      <c r="A1028" s="7" t="s">
        <v>1608</v>
      </c>
      <c r="B1028" t="s">
        <v>1</v>
      </c>
      <c r="C1028">
        <v>15.66</v>
      </c>
      <c r="D1028" t="s">
        <v>130</v>
      </c>
      <c r="E1028" t="s">
        <v>56</v>
      </c>
      <c r="F1028" t="s">
        <v>1607</v>
      </c>
      <c r="G1028" t="s">
        <v>1609</v>
      </c>
      <c r="H1028" t="s">
        <v>5338</v>
      </c>
      <c r="I1028" t="s">
        <v>5327</v>
      </c>
      <c r="J1028">
        <v>1</v>
      </c>
      <c r="K1028">
        <v>1</v>
      </c>
      <c r="L1028">
        <v>1</v>
      </c>
      <c r="M1028" t="s">
        <v>1607</v>
      </c>
      <c r="N1028" t="s">
        <v>4880</v>
      </c>
      <c r="O1028">
        <v>17500</v>
      </c>
      <c r="P1028" t="s">
        <v>5062</v>
      </c>
      <c r="Q1028" t="s">
        <v>5061</v>
      </c>
      <c r="R1028">
        <v>10</v>
      </c>
    </row>
    <row r="1029" spans="1:18" hidden="1" x14ac:dyDescent="0.3">
      <c r="A1029" s="7" t="s">
        <v>2785</v>
      </c>
      <c r="B1029" t="s">
        <v>1</v>
      </c>
      <c r="C1029">
        <v>49.88</v>
      </c>
      <c r="D1029" t="s">
        <v>1437</v>
      </c>
      <c r="E1029" t="s">
        <v>2786</v>
      </c>
      <c r="F1029" t="s">
        <v>2787</v>
      </c>
      <c r="G1029" t="s">
        <v>243</v>
      </c>
      <c r="H1029" t="s">
        <v>5513</v>
      </c>
      <c r="I1029" t="s">
        <v>5334</v>
      </c>
      <c r="J1029">
        <v>2</v>
      </c>
      <c r="K1029">
        <v>4</v>
      </c>
      <c r="L1029">
        <v>4</v>
      </c>
      <c r="M1029" t="s">
        <v>2787</v>
      </c>
      <c r="N1029" t="s">
        <v>4881</v>
      </c>
      <c r="O1029">
        <v>30000</v>
      </c>
      <c r="P1029" t="s">
        <v>5062</v>
      </c>
      <c r="Q1029" t="s">
        <v>5059</v>
      </c>
      <c r="R1029">
        <v>10</v>
      </c>
    </row>
    <row r="1030" spans="1:18" hidden="1" x14ac:dyDescent="0.3">
      <c r="A1030" s="7" t="s">
        <v>2789</v>
      </c>
      <c r="B1030" t="s">
        <v>1</v>
      </c>
      <c r="C1030">
        <v>24.3</v>
      </c>
      <c r="D1030" t="s">
        <v>2148</v>
      </c>
      <c r="E1030" t="s">
        <v>61</v>
      </c>
      <c r="F1030" t="s">
        <v>2790</v>
      </c>
      <c r="G1030" t="s">
        <v>243</v>
      </c>
      <c r="H1030" t="s">
        <v>5336</v>
      </c>
      <c r="I1030" t="s">
        <v>5330</v>
      </c>
      <c r="J1030">
        <v>2</v>
      </c>
      <c r="K1030">
        <v>2</v>
      </c>
      <c r="L1030">
        <v>1</v>
      </c>
      <c r="M1030" t="s">
        <v>5188</v>
      </c>
      <c r="N1030" t="s">
        <v>4880</v>
      </c>
      <c r="O1030">
        <v>30000</v>
      </c>
      <c r="P1030" t="s">
        <v>5062</v>
      </c>
      <c r="Q1030" t="s">
        <v>5061</v>
      </c>
      <c r="R1030">
        <v>20</v>
      </c>
    </row>
    <row r="1031" spans="1:18" hidden="1" x14ac:dyDescent="0.3">
      <c r="A1031" s="7" t="s">
        <v>2791</v>
      </c>
      <c r="B1031" t="s">
        <v>1</v>
      </c>
      <c r="C1031">
        <v>40.11</v>
      </c>
      <c r="D1031" t="s">
        <v>619</v>
      </c>
      <c r="E1031" t="s">
        <v>187</v>
      </c>
      <c r="F1031" t="s">
        <v>2792</v>
      </c>
      <c r="G1031" t="s">
        <v>243</v>
      </c>
      <c r="H1031" t="s">
        <v>5334</v>
      </c>
      <c r="I1031" t="s">
        <v>5341</v>
      </c>
      <c r="J1031">
        <v>3</v>
      </c>
      <c r="K1031">
        <v>2</v>
      </c>
      <c r="L1031">
        <v>1</v>
      </c>
      <c r="M1031" t="s">
        <v>2792</v>
      </c>
      <c r="N1031" t="s">
        <v>4880</v>
      </c>
      <c r="O1031">
        <v>30000</v>
      </c>
      <c r="P1031" t="s">
        <v>5062</v>
      </c>
      <c r="Q1031" t="s">
        <v>5059</v>
      </c>
      <c r="R1031">
        <v>20</v>
      </c>
    </row>
    <row r="1032" spans="1:18" hidden="1" x14ac:dyDescent="0.3">
      <c r="A1032" s="7" t="s">
        <v>3181</v>
      </c>
      <c r="B1032" t="s">
        <v>1</v>
      </c>
      <c r="C1032">
        <v>55.27</v>
      </c>
      <c r="D1032" t="s">
        <v>850</v>
      </c>
      <c r="E1032" t="s">
        <v>53</v>
      </c>
      <c r="F1032" t="s">
        <v>3182</v>
      </c>
      <c r="G1032" t="s">
        <v>89</v>
      </c>
      <c r="H1032" t="s">
        <v>5326</v>
      </c>
      <c r="I1032" t="s">
        <v>5332</v>
      </c>
      <c r="J1032">
        <v>3</v>
      </c>
      <c r="K1032">
        <v>2</v>
      </c>
      <c r="L1032">
        <v>2</v>
      </c>
      <c r="M1032" t="s">
        <v>3182</v>
      </c>
      <c r="N1032" t="s">
        <v>5123</v>
      </c>
      <c r="O1032">
        <v>28000</v>
      </c>
      <c r="P1032" t="s">
        <v>5124</v>
      </c>
      <c r="Q1032" t="s">
        <v>5059</v>
      </c>
      <c r="R1032">
        <v>20</v>
      </c>
    </row>
    <row r="1033" spans="1:18" hidden="1" x14ac:dyDescent="0.3">
      <c r="A1033" s="7" t="s">
        <v>1436</v>
      </c>
      <c r="B1033" t="s">
        <v>1</v>
      </c>
      <c r="C1033">
        <v>38.33</v>
      </c>
      <c r="D1033" t="s">
        <v>1437</v>
      </c>
      <c r="E1033" t="s">
        <v>66</v>
      </c>
      <c r="F1033" t="s">
        <v>736</v>
      </c>
      <c r="G1033" t="s">
        <v>134</v>
      </c>
      <c r="H1033" t="s">
        <v>5513</v>
      </c>
      <c r="I1033" t="s">
        <v>5334</v>
      </c>
      <c r="J1033">
        <v>4</v>
      </c>
      <c r="K1033">
        <v>2</v>
      </c>
      <c r="L1033">
        <v>2</v>
      </c>
      <c r="M1033" t="s">
        <v>736</v>
      </c>
      <c r="N1033" t="s">
        <v>5063</v>
      </c>
      <c r="O1033">
        <v>43000</v>
      </c>
      <c r="P1033" t="s">
        <v>5062</v>
      </c>
      <c r="Q1033" t="s">
        <v>5059</v>
      </c>
      <c r="R1033">
        <v>10</v>
      </c>
    </row>
    <row r="1034" spans="1:18" hidden="1" x14ac:dyDescent="0.3">
      <c r="A1034" s="7" t="s">
        <v>2798</v>
      </c>
      <c r="B1034" t="s">
        <v>1</v>
      </c>
      <c r="C1034">
        <v>33.83</v>
      </c>
      <c r="D1034" t="s">
        <v>151</v>
      </c>
      <c r="E1034" t="s">
        <v>141</v>
      </c>
      <c r="F1034" t="s">
        <v>2799</v>
      </c>
      <c r="G1034" t="s">
        <v>482</v>
      </c>
      <c r="H1034" t="s">
        <v>5338</v>
      </c>
      <c r="I1034" t="s">
        <v>5332</v>
      </c>
      <c r="J1034">
        <v>2</v>
      </c>
      <c r="K1034">
        <v>1</v>
      </c>
      <c r="L1034">
        <v>1</v>
      </c>
      <c r="M1034" t="s">
        <v>2799</v>
      </c>
      <c r="N1034" t="s">
        <v>4877</v>
      </c>
      <c r="O1034">
        <v>29000</v>
      </c>
      <c r="P1034" t="s">
        <v>5062</v>
      </c>
      <c r="Q1034" t="s">
        <v>5059</v>
      </c>
      <c r="R1034">
        <v>20</v>
      </c>
    </row>
    <row r="1035" spans="1:18" hidden="1" x14ac:dyDescent="0.3">
      <c r="A1035" s="7" t="s">
        <v>2800</v>
      </c>
      <c r="B1035" t="s">
        <v>1</v>
      </c>
      <c r="C1035">
        <v>23.34</v>
      </c>
      <c r="D1035" t="s">
        <v>58</v>
      </c>
      <c r="E1035" t="s">
        <v>120</v>
      </c>
      <c r="F1035" t="s">
        <v>2801</v>
      </c>
      <c r="G1035" t="s">
        <v>112</v>
      </c>
      <c r="H1035" t="s">
        <v>5346</v>
      </c>
      <c r="I1035" t="s">
        <v>5326</v>
      </c>
      <c r="J1035">
        <v>1</v>
      </c>
      <c r="K1035">
        <v>1</v>
      </c>
      <c r="L1035">
        <v>1</v>
      </c>
      <c r="M1035" t="s">
        <v>2801</v>
      </c>
      <c r="N1035" t="s">
        <v>4880</v>
      </c>
      <c r="O1035">
        <v>60000</v>
      </c>
      <c r="P1035" t="s">
        <v>5062</v>
      </c>
      <c r="Q1035" t="s">
        <v>5061</v>
      </c>
      <c r="R1035">
        <v>10</v>
      </c>
    </row>
    <row r="1036" spans="1:18" hidden="1" x14ac:dyDescent="0.3">
      <c r="A1036" s="7" t="s">
        <v>2802</v>
      </c>
      <c r="B1036" t="s">
        <v>1</v>
      </c>
      <c r="C1036">
        <v>48.36</v>
      </c>
      <c r="D1036" t="s">
        <v>58</v>
      </c>
      <c r="E1036" t="s">
        <v>1896</v>
      </c>
      <c r="F1036" t="s">
        <v>2803</v>
      </c>
      <c r="G1036" t="s">
        <v>41</v>
      </c>
      <c r="H1036" t="s">
        <v>5346</v>
      </c>
      <c r="I1036" t="s">
        <v>5326</v>
      </c>
      <c r="J1036">
        <v>2</v>
      </c>
      <c r="K1036">
        <v>3</v>
      </c>
      <c r="L1036">
        <v>2</v>
      </c>
      <c r="M1036" t="s">
        <v>2803</v>
      </c>
      <c r="N1036" t="s">
        <v>4880</v>
      </c>
      <c r="O1036">
        <v>45000</v>
      </c>
      <c r="P1036" t="s">
        <v>5062</v>
      </c>
      <c r="Q1036" t="s">
        <v>5059</v>
      </c>
      <c r="R1036">
        <v>10</v>
      </c>
    </row>
    <row r="1037" spans="1:18" hidden="1" x14ac:dyDescent="0.3">
      <c r="A1037" s="7" t="s">
        <v>1039</v>
      </c>
      <c r="B1037" t="s">
        <v>1</v>
      </c>
      <c r="C1037">
        <v>29.13</v>
      </c>
      <c r="D1037" t="s">
        <v>800</v>
      </c>
      <c r="E1037" t="s">
        <v>61</v>
      </c>
      <c r="F1037" t="s">
        <v>370</v>
      </c>
      <c r="G1037" t="s">
        <v>1040</v>
      </c>
      <c r="H1037" t="s">
        <v>5332</v>
      </c>
      <c r="I1037" t="s">
        <v>5332</v>
      </c>
      <c r="J1037">
        <v>2</v>
      </c>
      <c r="K1037">
        <v>2</v>
      </c>
      <c r="L1037">
        <v>1</v>
      </c>
      <c r="M1037" t="s">
        <v>370</v>
      </c>
      <c r="N1037" t="s">
        <v>5063</v>
      </c>
      <c r="O1037">
        <v>43800</v>
      </c>
      <c r="P1037" t="s">
        <v>5062</v>
      </c>
      <c r="Q1037" t="s">
        <v>5061</v>
      </c>
      <c r="R1037">
        <v>20</v>
      </c>
    </row>
    <row r="1038" spans="1:18" hidden="1" x14ac:dyDescent="0.3">
      <c r="A1038" s="7" t="s">
        <v>2805</v>
      </c>
      <c r="B1038" t="s">
        <v>1</v>
      </c>
      <c r="C1038">
        <v>45</v>
      </c>
      <c r="D1038" t="s">
        <v>1266</v>
      </c>
      <c r="E1038" t="s">
        <v>1756</v>
      </c>
      <c r="F1038" t="s">
        <v>2371</v>
      </c>
      <c r="G1038" t="s">
        <v>26</v>
      </c>
      <c r="H1038" t="s">
        <v>5505</v>
      </c>
      <c r="I1038" t="s">
        <v>5335</v>
      </c>
      <c r="J1038">
        <v>6</v>
      </c>
      <c r="K1038">
        <v>2</v>
      </c>
      <c r="L1038">
        <v>4</v>
      </c>
      <c r="M1038" t="s">
        <v>2371</v>
      </c>
      <c r="N1038" t="s">
        <v>4883</v>
      </c>
      <c r="O1038">
        <v>32000</v>
      </c>
      <c r="P1038" t="s">
        <v>5124</v>
      </c>
      <c r="Q1038" t="s">
        <v>5059</v>
      </c>
      <c r="R1038">
        <v>10</v>
      </c>
    </row>
    <row r="1039" spans="1:18" hidden="1" x14ac:dyDescent="0.3">
      <c r="A1039" s="7" t="s">
        <v>2806</v>
      </c>
      <c r="B1039" t="s">
        <v>1</v>
      </c>
      <c r="C1039">
        <v>21.17</v>
      </c>
      <c r="D1039" t="s">
        <v>2087</v>
      </c>
      <c r="E1039" t="s">
        <v>141</v>
      </c>
      <c r="F1039" t="s">
        <v>2807</v>
      </c>
      <c r="G1039" t="s">
        <v>493</v>
      </c>
      <c r="H1039" t="s">
        <v>5334</v>
      </c>
      <c r="I1039" t="s">
        <v>5331</v>
      </c>
      <c r="J1039">
        <v>2</v>
      </c>
      <c r="K1039">
        <v>1</v>
      </c>
      <c r="L1039">
        <v>1</v>
      </c>
      <c r="M1039" t="s">
        <v>2807</v>
      </c>
      <c r="N1039" t="s">
        <v>4878</v>
      </c>
      <c r="O1039">
        <v>20000</v>
      </c>
      <c r="P1039" t="s">
        <v>5126</v>
      </c>
      <c r="Q1039" t="s">
        <v>5061</v>
      </c>
      <c r="R1039">
        <v>30</v>
      </c>
    </row>
    <row r="1040" spans="1:18" hidden="1" x14ac:dyDescent="0.3">
      <c r="A1040" s="7" t="s">
        <v>3204</v>
      </c>
      <c r="B1040" t="s">
        <v>1</v>
      </c>
      <c r="C1040">
        <v>37.28</v>
      </c>
      <c r="D1040" t="s">
        <v>660</v>
      </c>
      <c r="E1040" t="s">
        <v>61</v>
      </c>
      <c r="F1040" t="s">
        <v>2093</v>
      </c>
      <c r="G1040" t="s">
        <v>89</v>
      </c>
      <c r="H1040" t="s">
        <v>5334</v>
      </c>
      <c r="I1040" t="s">
        <v>5330</v>
      </c>
      <c r="J1040">
        <v>2</v>
      </c>
      <c r="K1040">
        <v>2</v>
      </c>
      <c r="L1040">
        <v>1</v>
      </c>
      <c r="M1040" t="s">
        <v>2093</v>
      </c>
      <c r="N1040" t="s">
        <v>5123</v>
      </c>
      <c r="O1040">
        <v>28000</v>
      </c>
      <c r="P1040" t="s">
        <v>5124</v>
      </c>
      <c r="Q1040" t="s">
        <v>5059</v>
      </c>
      <c r="R1040">
        <v>20</v>
      </c>
    </row>
    <row r="1041" spans="1:18" hidden="1" x14ac:dyDescent="0.3">
      <c r="A1041" s="7" t="s">
        <v>1757</v>
      </c>
      <c r="B1041" t="s">
        <v>1</v>
      </c>
      <c r="C1041">
        <v>57.32</v>
      </c>
      <c r="D1041" t="s">
        <v>74</v>
      </c>
      <c r="E1041" t="s">
        <v>66</v>
      </c>
      <c r="F1041" t="s">
        <v>1758</v>
      </c>
      <c r="G1041" t="s">
        <v>228</v>
      </c>
      <c r="H1041" t="s">
        <v>5346</v>
      </c>
      <c r="I1041" t="s">
        <v>5332</v>
      </c>
      <c r="J1041">
        <v>4</v>
      </c>
      <c r="K1041">
        <v>2</v>
      </c>
      <c r="L1041">
        <v>2</v>
      </c>
      <c r="M1041" t="s">
        <v>1758</v>
      </c>
      <c r="N1041" t="s">
        <v>4878</v>
      </c>
      <c r="O1041">
        <v>35000</v>
      </c>
      <c r="P1041" t="s">
        <v>5126</v>
      </c>
      <c r="Q1041" t="s">
        <v>5059</v>
      </c>
      <c r="R1041">
        <v>20</v>
      </c>
    </row>
    <row r="1042" spans="1:18" hidden="1" x14ac:dyDescent="0.3">
      <c r="A1042" s="7" t="s">
        <v>2814</v>
      </c>
      <c r="B1042" t="s">
        <v>1</v>
      </c>
      <c r="C1042">
        <v>30.91</v>
      </c>
      <c r="D1042" t="s">
        <v>69</v>
      </c>
      <c r="E1042" t="s">
        <v>53</v>
      </c>
      <c r="F1042" t="s">
        <v>1995</v>
      </c>
      <c r="G1042" t="s">
        <v>365</v>
      </c>
      <c r="H1042" t="s">
        <v>5348</v>
      </c>
      <c r="I1042" t="s">
        <v>5324</v>
      </c>
      <c r="J1042">
        <v>3</v>
      </c>
      <c r="K1042">
        <v>2</v>
      </c>
      <c r="L1042">
        <v>2</v>
      </c>
      <c r="M1042" t="s">
        <v>1995</v>
      </c>
      <c r="N1042" t="s">
        <v>4880</v>
      </c>
      <c r="O1042">
        <v>42000</v>
      </c>
      <c r="P1042" t="s">
        <v>5062</v>
      </c>
      <c r="Q1042" t="s">
        <v>5059</v>
      </c>
      <c r="R1042">
        <v>20</v>
      </c>
    </row>
    <row r="1043" spans="1:18" hidden="1" x14ac:dyDescent="0.3">
      <c r="A1043" s="7" t="s">
        <v>2815</v>
      </c>
      <c r="B1043" t="s">
        <v>1</v>
      </c>
      <c r="C1043">
        <v>25.36</v>
      </c>
      <c r="D1043" t="s">
        <v>64</v>
      </c>
      <c r="E1043" t="s">
        <v>51</v>
      </c>
      <c r="F1043" t="s">
        <v>2816</v>
      </c>
      <c r="G1043" t="s">
        <v>228</v>
      </c>
      <c r="H1043" t="s">
        <v>5346</v>
      </c>
      <c r="I1043" t="s">
        <v>5335</v>
      </c>
      <c r="J1043">
        <v>2</v>
      </c>
      <c r="K1043">
        <v>2</v>
      </c>
      <c r="L1043">
        <v>2</v>
      </c>
      <c r="M1043" t="s">
        <v>2816</v>
      </c>
      <c r="N1043" t="s">
        <v>4880</v>
      </c>
      <c r="O1043">
        <v>35000</v>
      </c>
      <c r="P1043" t="s">
        <v>5062</v>
      </c>
      <c r="Q1043" t="s">
        <v>5061</v>
      </c>
      <c r="R1043">
        <v>10</v>
      </c>
    </row>
    <row r="1044" spans="1:18" hidden="1" x14ac:dyDescent="0.3">
      <c r="A1044" s="7" t="s">
        <v>2817</v>
      </c>
      <c r="B1044" t="s">
        <v>1</v>
      </c>
      <c r="C1044">
        <v>35.14</v>
      </c>
      <c r="D1044" t="s">
        <v>60</v>
      </c>
      <c r="E1044" t="s">
        <v>66</v>
      </c>
      <c r="F1044" t="s">
        <v>2818</v>
      </c>
      <c r="G1044" t="s">
        <v>999</v>
      </c>
      <c r="H1044" t="s">
        <v>5335</v>
      </c>
      <c r="I1044" t="s">
        <v>5326</v>
      </c>
      <c r="J1044">
        <v>4</v>
      </c>
      <c r="K1044">
        <v>2</v>
      </c>
      <c r="L1044">
        <v>2</v>
      </c>
      <c r="M1044" t="s">
        <v>2818</v>
      </c>
      <c r="N1044" t="s">
        <v>4880</v>
      </c>
      <c r="O1044">
        <v>26000</v>
      </c>
      <c r="P1044" t="s">
        <v>5062</v>
      </c>
      <c r="Q1044" t="s">
        <v>5059</v>
      </c>
      <c r="R1044">
        <v>10</v>
      </c>
    </row>
    <row r="1045" spans="1:18" hidden="1" x14ac:dyDescent="0.3">
      <c r="A1045" s="7" t="s">
        <v>2819</v>
      </c>
      <c r="B1045" t="s">
        <v>1</v>
      </c>
      <c r="C1045">
        <v>28.63</v>
      </c>
      <c r="D1045" t="s">
        <v>241</v>
      </c>
      <c r="E1045" t="s">
        <v>61</v>
      </c>
      <c r="F1045" t="s">
        <v>2820</v>
      </c>
      <c r="G1045" t="s">
        <v>999</v>
      </c>
      <c r="H1045" t="s">
        <v>5334</v>
      </c>
      <c r="I1045" t="s">
        <v>5334</v>
      </c>
      <c r="J1045">
        <v>2</v>
      </c>
      <c r="K1045">
        <v>2</v>
      </c>
      <c r="L1045">
        <v>1</v>
      </c>
      <c r="M1045" t="s">
        <v>2820</v>
      </c>
      <c r="N1045" t="s">
        <v>4880</v>
      </c>
      <c r="O1045">
        <v>26000</v>
      </c>
      <c r="P1045" t="s">
        <v>5062</v>
      </c>
      <c r="Q1045" t="s">
        <v>5061</v>
      </c>
      <c r="R1045">
        <v>10</v>
      </c>
    </row>
    <row r="1046" spans="1:18" hidden="1" x14ac:dyDescent="0.3">
      <c r="A1046" s="7" t="s">
        <v>2821</v>
      </c>
      <c r="B1046" t="s">
        <v>1</v>
      </c>
      <c r="C1046">
        <v>20.64</v>
      </c>
      <c r="D1046" t="s">
        <v>445</v>
      </c>
      <c r="E1046" t="s">
        <v>187</v>
      </c>
      <c r="F1046" t="s">
        <v>2822</v>
      </c>
      <c r="G1046" t="s">
        <v>493</v>
      </c>
      <c r="H1046" t="s">
        <v>5334</v>
      </c>
      <c r="I1046" t="s">
        <v>5335</v>
      </c>
      <c r="J1046">
        <v>3</v>
      </c>
      <c r="K1046">
        <v>2</v>
      </c>
      <c r="L1046">
        <v>1</v>
      </c>
      <c r="M1046" t="s">
        <v>2822</v>
      </c>
      <c r="N1046" t="s">
        <v>4880</v>
      </c>
      <c r="O1046">
        <v>20000</v>
      </c>
      <c r="P1046" t="s">
        <v>5062</v>
      </c>
      <c r="Q1046" t="s">
        <v>5061</v>
      </c>
      <c r="R1046">
        <v>10</v>
      </c>
    </row>
    <row r="1047" spans="1:18" hidden="1" x14ac:dyDescent="0.3">
      <c r="A1047" s="7" t="s">
        <v>5304</v>
      </c>
      <c r="B1047" t="s">
        <v>1</v>
      </c>
      <c r="C1047">
        <v>27.39</v>
      </c>
      <c r="D1047" t="s">
        <v>442</v>
      </c>
      <c r="E1047" t="s">
        <v>537</v>
      </c>
      <c r="F1047" t="s">
        <v>1343</v>
      </c>
      <c r="G1047" t="s">
        <v>41</v>
      </c>
      <c r="H1047" t="s">
        <v>5326</v>
      </c>
      <c r="I1047" t="s">
        <v>5323</v>
      </c>
      <c r="J1047">
        <v>3</v>
      </c>
      <c r="K1047">
        <v>2</v>
      </c>
      <c r="L1047">
        <v>5</v>
      </c>
      <c r="M1047" t="s">
        <v>1343</v>
      </c>
      <c r="N1047" t="s">
        <v>5063</v>
      </c>
      <c r="O1047">
        <v>45000</v>
      </c>
      <c r="P1047" t="s">
        <v>5062</v>
      </c>
      <c r="Q1047" t="s">
        <v>5061</v>
      </c>
      <c r="R1047">
        <v>10</v>
      </c>
    </row>
    <row r="1048" spans="1:18" hidden="1" x14ac:dyDescent="0.3">
      <c r="A1048" s="7" t="s">
        <v>2823</v>
      </c>
      <c r="B1048" t="s">
        <v>1</v>
      </c>
      <c r="C1048">
        <v>34.869999999999997</v>
      </c>
      <c r="D1048" t="s">
        <v>147</v>
      </c>
      <c r="E1048" t="s">
        <v>61</v>
      </c>
      <c r="F1048" t="s">
        <v>2824</v>
      </c>
      <c r="G1048" t="s">
        <v>245</v>
      </c>
      <c r="H1048" t="s">
        <v>5348</v>
      </c>
      <c r="I1048" t="s">
        <v>5325</v>
      </c>
      <c r="J1048">
        <v>2</v>
      </c>
      <c r="K1048">
        <v>2</v>
      </c>
      <c r="L1048">
        <v>1</v>
      </c>
      <c r="M1048" t="s">
        <v>2824</v>
      </c>
      <c r="N1048" t="s">
        <v>4878</v>
      </c>
      <c r="O1048">
        <v>23000</v>
      </c>
      <c r="P1048" t="s">
        <v>5126</v>
      </c>
      <c r="Q1048" t="s">
        <v>5059</v>
      </c>
      <c r="R1048">
        <v>20</v>
      </c>
    </row>
    <row r="1049" spans="1:18" hidden="1" x14ac:dyDescent="0.3">
      <c r="A1049" s="7" t="s">
        <v>2825</v>
      </c>
      <c r="B1049" t="s">
        <v>1</v>
      </c>
      <c r="C1049">
        <v>30.27</v>
      </c>
      <c r="D1049" t="s">
        <v>1398</v>
      </c>
      <c r="E1049" t="s">
        <v>53</v>
      </c>
      <c r="F1049" t="s">
        <v>2826</v>
      </c>
      <c r="G1049" t="s">
        <v>243</v>
      </c>
      <c r="H1049" t="s">
        <v>5327</v>
      </c>
      <c r="I1049" t="s">
        <v>5327</v>
      </c>
      <c r="J1049">
        <v>3</v>
      </c>
      <c r="K1049">
        <v>2</v>
      </c>
      <c r="L1049">
        <v>2</v>
      </c>
      <c r="M1049" t="s">
        <v>2826</v>
      </c>
      <c r="N1049" t="s">
        <v>4880</v>
      </c>
      <c r="O1049">
        <v>30000</v>
      </c>
      <c r="P1049" t="s">
        <v>5062</v>
      </c>
      <c r="Q1049" t="s">
        <v>5059</v>
      </c>
      <c r="R1049">
        <v>10</v>
      </c>
    </row>
    <row r="1050" spans="1:18" hidden="1" x14ac:dyDescent="0.3">
      <c r="A1050" s="7" t="s">
        <v>4906</v>
      </c>
      <c r="B1050" t="s">
        <v>1</v>
      </c>
      <c r="C1050">
        <v>47.04</v>
      </c>
      <c r="D1050" t="s">
        <v>69</v>
      </c>
      <c r="E1050" t="s">
        <v>53</v>
      </c>
      <c r="F1050" t="s">
        <v>4907</v>
      </c>
      <c r="G1050" t="s">
        <v>41</v>
      </c>
      <c r="H1050" t="s">
        <v>5348</v>
      </c>
      <c r="I1050" t="s">
        <v>5324</v>
      </c>
      <c r="J1050">
        <v>3</v>
      </c>
      <c r="K1050">
        <v>2</v>
      </c>
      <c r="L1050">
        <v>2</v>
      </c>
      <c r="M1050" t="s">
        <v>4907</v>
      </c>
      <c r="N1050" t="s">
        <v>5063</v>
      </c>
      <c r="O1050">
        <v>45000</v>
      </c>
      <c r="P1050" t="s">
        <v>5062</v>
      </c>
      <c r="Q1050" t="s">
        <v>5059</v>
      </c>
      <c r="R1050">
        <v>20</v>
      </c>
    </row>
    <row r="1051" spans="1:18" hidden="1" x14ac:dyDescent="0.3">
      <c r="A1051" s="7" t="s">
        <v>4912</v>
      </c>
      <c r="B1051" t="s">
        <v>1</v>
      </c>
      <c r="C1051">
        <v>35.06</v>
      </c>
      <c r="D1051" t="s">
        <v>445</v>
      </c>
      <c r="E1051" t="s">
        <v>702</v>
      </c>
      <c r="F1051" t="s">
        <v>242</v>
      </c>
      <c r="G1051" t="s">
        <v>41</v>
      </c>
      <c r="H1051" t="s">
        <v>5334</v>
      </c>
      <c r="I1051" t="s">
        <v>5335</v>
      </c>
      <c r="J1051">
        <v>4</v>
      </c>
      <c r="K1051">
        <v>2</v>
      </c>
      <c r="L1051">
        <v>1</v>
      </c>
      <c r="M1051" t="s">
        <v>242</v>
      </c>
      <c r="N1051" t="s">
        <v>5063</v>
      </c>
      <c r="O1051">
        <v>45000</v>
      </c>
      <c r="P1051" t="s">
        <v>5062</v>
      </c>
      <c r="Q1051" t="s">
        <v>5059</v>
      </c>
      <c r="R1051">
        <v>10</v>
      </c>
    </row>
    <row r="1052" spans="1:18" hidden="1" x14ac:dyDescent="0.3">
      <c r="A1052" s="7" t="s">
        <v>1877</v>
      </c>
      <c r="B1052" t="s">
        <v>1</v>
      </c>
      <c r="C1052">
        <v>50.97</v>
      </c>
      <c r="D1052" t="s">
        <v>490</v>
      </c>
      <c r="E1052" t="s">
        <v>53</v>
      </c>
      <c r="F1052" t="s">
        <v>1878</v>
      </c>
      <c r="G1052" t="s">
        <v>228</v>
      </c>
      <c r="H1052" t="s">
        <v>5322</v>
      </c>
      <c r="I1052" t="s">
        <v>5330</v>
      </c>
      <c r="J1052">
        <v>3</v>
      </c>
      <c r="K1052">
        <v>2</v>
      </c>
      <c r="L1052">
        <v>2</v>
      </c>
      <c r="M1052" t="s">
        <v>5151</v>
      </c>
      <c r="N1052" t="s">
        <v>5125</v>
      </c>
      <c r="O1052">
        <v>35000</v>
      </c>
      <c r="P1052" t="s">
        <v>5126</v>
      </c>
      <c r="Q1052" t="s">
        <v>5059</v>
      </c>
      <c r="R1052">
        <v>20</v>
      </c>
    </row>
    <row r="1053" spans="1:18" hidden="1" x14ac:dyDescent="0.3">
      <c r="A1053" s="7" t="s">
        <v>2832</v>
      </c>
      <c r="B1053" t="s">
        <v>1</v>
      </c>
      <c r="C1053">
        <v>48.92</v>
      </c>
      <c r="D1053" t="s">
        <v>610</v>
      </c>
      <c r="E1053" t="s">
        <v>53</v>
      </c>
      <c r="F1053" t="s">
        <v>2833</v>
      </c>
      <c r="G1053" t="s">
        <v>228</v>
      </c>
      <c r="H1053" t="s">
        <v>5348</v>
      </c>
      <c r="I1053" t="s">
        <v>5332</v>
      </c>
      <c r="J1053">
        <v>3</v>
      </c>
      <c r="K1053">
        <v>2</v>
      </c>
      <c r="L1053">
        <v>2</v>
      </c>
      <c r="M1053" t="s">
        <v>2833</v>
      </c>
      <c r="N1053" t="s">
        <v>4882</v>
      </c>
      <c r="O1053">
        <v>35000</v>
      </c>
      <c r="P1053" t="s">
        <v>5062</v>
      </c>
      <c r="Q1053" t="s">
        <v>5059</v>
      </c>
      <c r="R1053">
        <v>20</v>
      </c>
    </row>
    <row r="1054" spans="1:18" hidden="1" x14ac:dyDescent="0.3">
      <c r="A1054" s="7" t="s">
        <v>4939</v>
      </c>
      <c r="B1054" t="s">
        <v>1</v>
      </c>
      <c r="C1054">
        <v>29.3</v>
      </c>
      <c r="D1054" t="s">
        <v>88</v>
      </c>
      <c r="E1054" t="s">
        <v>478</v>
      </c>
      <c r="F1054" t="s">
        <v>578</v>
      </c>
      <c r="G1054" t="s">
        <v>41</v>
      </c>
      <c r="H1054" t="s">
        <v>5322</v>
      </c>
      <c r="I1054" t="s">
        <v>5326</v>
      </c>
      <c r="J1054">
        <v>2</v>
      </c>
      <c r="K1054">
        <v>2</v>
      </c>
      <c r="L1054">
        <v>1</v>
      </c>
      <c r="M1054" t="s">
        <v>578</v>
      </c>
      <c r="N1054" t="s">
        <v>5063</v>
      </c>
      <c r="O1054">
        <v>45000</v>
      </c>
      <c r="P1054" t="s">
        <v>5062</v>
      </c>
      <c r="Q1054" t="s">
        <v>5061</v>
      </c>
      <c r="R1054">
        <v>10</v>
      </c>
    </row>
    <row r="1055" spans="1:18" hidden="1" x14ac:dyDescent="0.3">
      <c r="A1055" s="7" t="s">
        <v>611</v>
      </c>
      <c r="B1055" t="s">
        <v>1</v>
      </c>
      <c r="C1055">
        <v>11.29</v>
      </c>
      <c r="D1055" t="s">
        <v>432</v>
      </c>
      <c r="E1055" t="s">
        <v>612</v>
      </c>
      <c r="F1055" t="s">
        <v>613</v>
      </c>
      <c r="G1055" t="s">
        <v>89</v>
      </c>
      <c r="H1055" t="s">
        <v>5323</v>
      </c>
      <c r="I1055" t="s">
        <v>5324</v>
      </c>
      <c r="J1055">
        <v>1</v>
      </c>
      <c r="K1055" t="s">
        <v>5501</v>
      </c>
      <c r="L1055">
        <v>1</v>
      </c>
      <c r="M1055" t="s">
        <v>613</v>
      </c>
      <c r="N1055" t="s">
        <v>5063</v>
      </c>
      <c r="O1055">
        <v>28000</v>
      </c>
      <c r="P1055" t="s">
        <v>5062</v>
      </c>
      <c r="Q1055" t="s">
        <v>5060</v>
      </c>
      <c r="R1055">
        <v>20</v>
      </c>
    </row>
    <row r="1056" spans="1:18" hidden="1" x14ac:dyDescent="0.3">
      <c r="A1056" s="7" t="s">
        <v>2834</v>
      </c>
      <c r="B1056" t="s">
        <v>1</v>
      </c>
      <c r="C1056">
        <v>48.16</v>
      </c>
      <c r="D1056" t="s">
        <v>1317</v>
      </c>
      <c r="E1056" t="s">
        <v>53</v>
      </c>
      <c r="F1056" t="s">
        <v>2835</v>
      </c>
      <c r="G1056" t="s">
        <v>216</v>
      </c>
      <c r="H1056" t="s">
        <v>5338</v>
      </c>
      <c r="I1056" t="s">
        <v>5341</v>
      </c>
      <c r="J1056">
        <v>3</v>
      </c>
      <c r="K1056">
        <v>2</v>
      </c>
      <c r="L1056">
        <v>2</v>
      </c>
      <c r="M1056" t="s">
        <v>5190</v>
      </c>
      <c r="N1056" t="s">
        <v>4880</v>
      </c>
      <c r="O1056">
        <v>34800</v>
      </c>
      <c r="P1056" t="s">
        <v>5062</v>
      </c>
      <c r="Q1056" t="s">
        <v>5059</v>
      </c>
      <c r="R1056">
        <v>20</v>
      </c>
    </row>
    <row r="1057" spans="1:18" hidden="1" x14ac:dyDescent="0.3">
      <c r="A1057" s="7" t="s">
        <v>4957</v>
      </c>
      <c r="B1057" t="s">
        <v>1</v>
      </c>
      <c r="C1057">
        <v>30.27</v>
      </c>
      <c r="D1057" t="s">
        <v>544</v>
      </c>
      <c r="E1057" t="s">
        <v>61</v>
      </c>
      <c r="F1057" t="s">
        <v>4958</v>
      </c>
      <c r="G1057" t="s">
        <v>41</v>
      </c>
      <c r="H1057" t="s">
        <v>5336</v>
      </c>
      <c r="I1057" t="s">
        <v>5336</v>
      </c>
      <c r="J1057">
        <v>2</v>
      </c>
      <c r="K1057">
        <v>2</v>
      </c>
      <c r="L1057">
        <v>1</v>
      </c>
      <c r="M1057" t="s">
        <v>4958</v>
      </c>
      <c r="N1057" t="s">
        <v>5063</v>
      </c>
      <c r="O1057">
        <v>45000</v>
      </c>
      <c r="P1057" t="s">
        <v>5062</v>
      </c>
      <c r="Q1057" t="s">
        <v>5059</v>
      </c>
      <c r="R1057">
        <v>10</v>
      </c>
    </row>
    <row r="1058" spans="1:18" hidden="1" x14ac:dyDescent="0.3">
      <c r="A1058" s="7" t="s">
        <v>3388</v>
      </c>
      <c r="B1058" t="s">
        <v>1</v>
      </c>
      <c r="C1058">
        <v>44.86</v>
      </c>
      <c r="D1058" t="s">
        <v>871</v>
      </c>
      <c r="E1058" t="s">
        <v>51</v>
      </c>
      <c r="F1058" t="s">
        <v>2788</v>
      </c>
      <c r="G1058" t="s">
        <v>89</v>
      </c>
      <c r="H1058" t="s">
        <v>5323</v>
      </c>
      <c r="I1058" t="s">
        <v>5330</v>
      </c>
      <c r="J1058">
        <v>2</v>
      </c>
      <c r="K1058">
        <v>2</v>
      </c>
      <c r="L1058">
        <v>2</v>
      </c>
      <c r="M1058" t="s">
        <v>2788</v>
      </c>
      <c r="N1058" t="s">
        <v>5123</v>
      </c>
      <c r="O1058">
        <v>28000</v>
      </c>
      <c r="P1058" t="s">
        <v>5124</v>
      </c>
      <c r="Q1058" t="s">
        <v>5059</v>
      </c>
      <c r="R1058">
        <v>20</v>
      </c>
    </row>
    <row r="1059" spans="1:18" hidden="1" x14ac:dyDescent="0.3">
      <c r="A1059" s="7" t="s">
        <v>3689</v>
      </c>
      <c r="B1059" t="s">
        <v>1</v>
      </c>
      <c r="C1059">
        <v>26.98</v>
      </c>
      <c r="D1059" t="s">
        <v>161</v>
      </c>
      <c r="E1059" t="s">
        <v>56</v>
      </c>
      <c r="F1059" t="s">
        <v>2112</v>
      </c>
      <c r="G1059" t="s">
        <v>89</v>
      </c>
      <c r="H1059" t="s">
        <v>5326</v>
      </c>
      <c r="I1059" t="s">
        <v>5325</v>
      </c>
      <c r="J1059">
        <v>1</v>
      </c>
      <c r="K1059">
        <v>1</v>
      </c>
      <c r="L1059">
        <v>1</v>
      </c>
      <c r="M1059" t="s">
        <v>2112</v>
      </c>
      <c r="N1059" t="s">
        <v>5123</v>
      </c>
      <c r="O1059">
        <v>28000</v>
      </c>
      <c r="P1059" t="s">
        <v>5124</v>
      </c>
      <c r="Q1059" t="s">
        <v>5061</v>
      </c>
      <c r="R1059">
        <v>20</v>
      </c>
    </row>
    <row r="1060" spans="1:18" hidden="1" x14ac:dyDescent="0.3">
      <c r="A1060" s="7" t="s">
        <v>5000</v>
      </c>
      <c r="B1060" t="s">
        <v>1</v>
      </c>
      <c r="C1060">
        <v>11.12</v>
      </c>
      <c r="D1060" t="s">
        <v>72</v>
      </c>
      <c r="E1060" t="s">
        <v>108</v>
      </c>
      <c r="F1060" t="s">
        <v>109</v>
      </c>
      <c r="G1060" t="s">
        <v>41</v>
      </c>
      <c r="H1060" t="s">
        <v>5346</v>
      </c>
      <c r="I1060" t="s">
        <v>5323</v>
      </c>
      <c r="J1060">
        <v>2</v>
      </c>
      <c r="K1060">
        <v>2</v>
      </c>
      <c r="L1060">
        <v>2</v>
      </c>
      <c r="M1060" t="s">
        <v>109</v>
      </c>
      <c r="N1060" t="s">
        <v>5063</v>
      </c>
      <c r="O1060">
        <v>45000</v>
      </c>
      <c r="P1060" t="s">
        <v>5062</v>
      </c>
      <c r="Q1060" t="s">
        <v>5060</v>
      </c>
      <c r="R1060">
        <v>10</v>
      </c>
    </row>
    <row r="1061" spans="1:18" hidden="1" x14ac:dyDescent="0.3">
      <c r="A1061" s="7" t="s">
        <v>2842</v>
      </c>
      <c r="B1061" t="s">
        <v>1</v>
      </c>
      <c r="C1061">
        <v>56.55</v>
      </c>
      <c r="D1061" t="s">
        <v>170</v>
      </c>
      <c r="E1061" t="s">
        <v>2843</v>
      </c>
      <c r="F1061" t="s">
        <v>2844</v>
      </c>
      <c r="G1061" t="s">
        <v>504</v>
      </c>
      <c r="H1061" t="s">
        <v>5346</v>
      </c>
      <c r="I1061" t="s">
        <v>5328</v>
      </c>
      <c r="J1061">
        <v>6</v>
      </c>
      <c r="K1061">
        <v>3</v>
      </c>
      <c r="L1061">
        <v>3</v>
      </c>
      <c r="M1061" t="s">
        <v>5192</v>
      </c>
      <c r="N1061" t="s">
        <v>4880</v>
      </c>
      <c r="O1061">
        <v>49000</v>
      </c>
      <c r="P1061" t="s">
        <v>5062</v>
      </c>
      <c r="Q1061" t="s">
        <v>5059</v>
      </c>
      <c r="R1061">
        <v>20</v>
      </c>
    </row>
    <row r="1062" spans="1:18" hidden="1" x14ac:dyDescent="0.3">
      <c r="A1062" s="7" t="s">
        <v>2845</v>
      </c>
      <c r="B1062" t="s">
        <v>1</v>
      </c>
      <c r="C1062">
        <v>40.68</v>
      </c>
      <c r="D1062" t="s">
        <v>556</v>
      </c>
      <c r="E1062" t="s">
        <v>53</v>
      </c>
      <c r="F1062" t="s">
        <v>2846</v>
      </c>
      <c r="G1062" t="s">
        <v>1661</v>
      </c>
      <c r="H1062" t="s">
        <v>5334</v>
      </c>
      <c r="I1062" t="s">
        <v>5338</v>
      </c>
      <c r="J1062">
        <v>3</v>
      </c>
      <c r="K1062">
        <v>2</v>
      </c>
      <c r="L1062">
        <v>2</v>
      </c>
      <c r="M1062" t="s">
        <v>2846</v>
      </c>
      <c r="N1062" t="s">
        <v>4882</v>
      </c>
      <c r="O1062">
        <v>27500</v>
      </c>
      <c r="P1062" t="s">
        <v>5062</v>
      </c>
      <c r="Q1062" t="s">
        <v>5059</v>
      </c>
      <c r="R1062">
        <v>10</v>
      </c>
    </row>
    <row r="1063" spans="1:18" hidden="1" x14ac:dyDescent="0.3">
      <c r="A1063" s="7" t="s">
        <v>4862</v>
      </c>
      <c r="B1063" t="s">
        <v>1</v>
      </c>
      <c r="C1063">
        <v>33.15</v>
      </c>
      <c r="D1063" t="s">
        <v>88</v>
      </c>
      <c r="E1063" t="s">
        <v>66</v>
      </c>
      <c r="F1063" t="s">
        <v>1017</v>
      </c>
      <c r="G1063" t="s">
        <v>41</v>
      </c>
      <c r="H1063" t="s">
        <v>5322</v>
      </c>
      <c r="I1063" t="s">
        <v>5326</v>
      </c>
      <c r="J1063">
        <v>4</v>
      </c>
      <c r="K1063">
        <v>2</v>
      </c>
      <c r="L1063">
        <v>2</v>
      </c>
      <c r="M1063" t="s">
        <v>1017</v>
      </c>
      <c r="N1063" t="s">
        <v>5063</v>
      </c>
      <c r="O1063">
        <v>45000</v>
      </c>
      <c r="P1063" t="s">
        <v>5062</v>
      </c>
      <c r="Q1063" t="s">
        <v>5059</v>
      </c>
      <c r="R1063">
        <v>10</v>
      </c>
    </row>
    <row r="1064" spans="1:18" hidden="1" x14ac:dyDescent="0.3">
      <c r="A1064" s="7" t="s">
        <v>2849</v>
      </c>
      <c r="B1064" t="s">
        <v>1</v>
      </c>
      <c r="C1064">
        <v>25.93</v>
      </c>
      <c r="D1064" t="s">
        <v>226</v>
      </c>
      <c r="E1064" t="s">
        <v>53</v>
      </c>
      <c r="F1064" t="s">
        <v>2850</v>
      </c>
      <c r="G1064" t="s">
        <v>29</v>
      </c>
      <c r="H1064" t="s">
        <v>5323</v>
      </c>
      <c r="I1064" t="s">
        <v>5323</v>
      </c>
      <c r="J1064">
        <v>3</v>
      </c>
      <c r="K1064">
        <v>2</v>
      </c>
      <c r="L1064">
        <v>2</v>
      </c>
      <c r="M1064" t="s">
        <v>5193</v>
      </c>
      <c r="N1064" t="s">
        <v>4880</v>
      </c>
      <c r="O1064">
        <v>25000</v>
      </c>
      <c r="P1064" t="s">
        <v>5062</v>
      </c>
      <c r="Q1064" t="s">
        <v>5061</v>
      </c>
      <c r="R1064">
        <v>10</v>
      </c>
    </row>
    <row r="1065" spans="1:18" hidden="1" x14ac:dyDescent="0.3">
      <c r="A1065" s="7" t="s">
        <v>39</v>
      </c>
      <c r="B1065" t="s">
        <v>1</v>
      </c>
      <c r="C1065">
        <v>37.49</v>
      </c>
      <c r="D1065" t="s">
        <v>68</v>
      </c>
      <c r="E1065" t="s">
        <v>53</v>
      </c>
      <c r="F1065" t="s">
        <v>40</v>
      </c>
      <c r="G1065" t="s">
        <v>41</v>
      </c>
      <c r="H1065" t="s">
        <v>5335</v>
      </c>
      <c r="I1065" t="s">
        <v>5323</v>
      </c>
      <c r="J1065">
        <v>3</v>
      </c>
      <c r="K1065">
        <v>2</v>
      </c>
      <c r="L1065">
        <v>2</v>
      </c>
      <c r="M1065" t="s">
        <v>40</v>
      </c>
      <c r="N1065" t="s">
        <v>5063</v>
      </c>
      <c r="O1065">
        <v>45000</v>
      </c>
      <c r="P1065" t="s">
        <v>5062</v>
      </c>
      <c r="Q1065" t="s">
        <v>5059</v>
      </c>
      <c r="R1065">
        <v>10</v>
      </c>
    </row>
    <row r="1066" spans="1:18" hidden="1" x14ac:dyDescent="0.3">
      <c r="A1066" s="7" t="s">
        <v>45</v>
      </c>
      <c r="B1066" t="s">
        <v>1</v>
      </c>
      <c r="C1066">
        <v>34.659999999999997</v>
      </c>
      <c r="D1066" t="s">
        <v>70</v>
      </c>
      <c r="E1066" t="s">
        <v>71</v>
      </c>
      <c r="F1066" t="s">
        <v>46</v>
      </c>
      <c r="G1066" t="s">
        <v>41</v>
      </c>
      <c r="H1066" t="s">
        <v>5334</v>
      </c>
      <c r="I1066" t="s">
        <v>5327</v>
      </c>
      <c r="J1066">
        <v>2</v>
      </c>
      <c r="K1066">
        <v>2</v>
      </c>
      <c r="L1066">
        <v>2</v>
      </c>
      <c r="M1066" t="s">
        <v>46</v>
      </c>
      <c r="N1066" t="s">
        <v>5063</v>
      </c>
      <c r="O1066">
        <v>45000</v>
      </c>
      <c r="P1066" t="s">
        <v>5062</v>
      </c>
      <c r="Q1066" t="s">
        <v>5059</v>
      </c>
      <c r="R1066">
        <v>10</v>
      </c>
    </row>
    <row r="1067" spans="1:18" hidden="1" x14ac:dyDescent="0.3">
      <c r="A1067" s="7" t="s">
        <v>266</v>
      </c>
      <c r="B1067" t="s">
        <v>1</v>
      </c>
      <c r="C1067">
        <v>29.32</v>
      </c>
      <c r="D1067" t="s">
        <v>267</v>
      </c>
      <c r="E1067" t="s">
        <v>268</v>
      </c>
      <c r="F1067" t="s">
        <v>269</v>
      </c>
      <c r="G1067" t="s">
        <v>41</v>
      </c>
      <c r="H1067" t="s">
        <v>5345</v>
      </c>
      <c r="I1067" t="s">
        <v>5347</v>
      </c>
      <c r="J1067">
        <v>1</v>
      </c>
      <c r="K1067">
        <v>1</v>
      </c>
      <c r="L1067">
        <v>5</v>
      </c>
      <c r="M1067" t="s">
        <v>269</v>
      </c>
      <c r="N1067" t="s">
        <v>5063</v>
      </c>
      <c r="O1067">
        <v>45000</v>
      </c>
      <c r="P1067" t="s">
        <v>5062</v>
      </c>
      <c r="Q1067" t="s">
        <v>5061</v>
      </c>
      <c r="R1067">
        <v>30</v>
      </c>
    </row>
    <row r="1068" spans="1:18" hidden="1" x14ac:dyDescent="0.3">
      <c r="A1068" s="7" t="s">
        <v>314</v>
      </c>
      <c r="B1068" t="s">
        <v>1</v>
      </c>
      <c r="C1068">
        <v>19.28</v>
      </c>
      <c r="D1068" t="s">
        <v>159</v>
      </c>
      <c r="E1068" t="s">
        <v>120</v>
      </c>
      <c r="F1068" t="s">
        <v>315</v>
      </c>
      <c r="G1068" t="s">
        <v>41</v>
      </c>
      <c r="H1068" t="s">
        <v>5328</v>
      </c>
      <c r="I1068" t="s">
        <v>5325</v>
      </c>
      <c r="J1068">
        <v>1</v>
      </c>
      <c r="K1068">
        <v>1</v>
      </c>
      <c r="L1068">
        <v>1</v>
      </c>
      <c r="M1068" t="s">
        <v>315</v>
      </c>
      <c r="N1068" t="s">
        <v>5063</v>
      </c>
      <c r="O1068">
        <v>45000</v>
      </c>
      <c r="P1068" t="s">
        <v>5062</v>
      </c>
      <c r="Q1068" t="s">
        <v>5061</v>
      </c>
      <c r="R1068">
        <v>20</v>
      </c>
    </row>
    <row r="1069" spans="1:18" hidden="1" x14ac:dyDescent="0.3">
      <c r="A1069" s="7" t="s">
        <v>5049</v>
      </c>
      <c r="B1069" t="s">
        <v>1</v>
      </c>
      <c r="C1069">
        <v>43.65</v>
      </c>
      <c r="D1069" t="s">
        <v>68</v>
      </c>
      <c r="E1069" t="s">
        <v>61</v>
      </c>
      <c r="F1069" t="s">
        <v>157</v>
      </c>
      <c r="G1069" t="s">
        <v>41</v>
      </c>
      <c r="H1069" t="s">
        <v>5335</v>
      </c>
      <c r="I1069" t="s">
        <v>5323</v>
      </c>
      <c r="J1069">
        <v>2</v>
      </c>
      <c r="K1069">
        <v>2</v>
      </c>
      <c r="L1069">
        <v>1</v>
      </c>
      <c r="M1069" t="s">
        <v>157</v>
      </c>
      <c r="N1069" t="s">
        <v>5063</v>
      </c>
      <c r="O1069">
        <v>45000</v>
      </c>
      <c r="P1069" t="s">
        <v>5062</v>
      </c>
      <c r="Q1069" t="s">
        <v>5059</v>
      </c>
      <c r="R1069">
        <v>10</v>
      </c>
    </row>
    <row r="1070" spans="1:18" hidden="1" x14ac:dyDescent="0.3">
      <c r="A1070" s="7" t="s">
        <v>2858</v>
      </c>
      <c r="B1070" t="s">
        <v>1</v>
      </c>
      <c r="C1070">
        <v>5.28</v>
      </c>
      <c r="D1070" t="s">
        <v>63</v>
      </c>
      <c r="E1070" t="s">
        <v>59</v>
      </c>
      <c r="F1070" t="s">
        <v>2859</v>
      </c>
      <c r="G1070" t="s">
        <v>417</v>
      </c>
      <c r="H1070" t="s">
        <v>5326</v>
      </c>
      <c r="I1070" t="s">
        <v>5326</v>
      </c>
      <c r="J1070">
        <v>1</v>
      </c>
      <c r="K1070" t="s">
        <v>5501</v>
      </c>
      <c r="L1070">
        <v>1</v>
      </c>
      <c r="M1070" t="s">
        <v>2859</v>
      </c>
      <c r="N1070" t="s">
        <v>5123</v>
      </c>
      <c r="O1070">
        <v>5500</v>
      </c>
      <c r="P1070" t="s">
        <v>5124</v>
      </c>
      <c r="Q1070" t="s">
        <v>5060</v>
      </c>
      <c r="R1070">
        <v>10</v>
      </c>
    </row>
    <row r="1071" spans="1:18" hidden="1" x14ac:dyDescent="0.3">
      <c r="A1071" s="7" t="s">
        <v>2861</v>
      </c>
      <c r="B1071" t="s">
        <v>1</v>
      </c>
      <c r="C1071">
        <v>33.44</v>
      </c>
      <c r="D1071" t="s">
        <v>1285</v>
      </c>
      <c r="E1071" t="s">
        <v>61</v>
      </c>
      <c r="F1071" t="s">
        <v>2862</v>
      </c>
      <c r="G1071" t="s">
        <v>29</v>
      </c>
      <c r="H1071" t="s">
        <v>5334</v>
      </c>
      <c r="I1071" t="s">
        <v>5345</v>
      </c>
      <c r="J1071">
        <v>2</v>
      </c>
      <c r="K1071">
        <v>2</v>
      </c>
      <c r="L1071">
        <v>1</v>
      </c>
      <c r="M1071" t="s">
        <v>2862</v>
      </c>
      <c r="N1071" t="s">
        <v>5125</v>
      </c>
      <c r="O1071">
        <v>25000</v>
      </c>
      <c r="P1071" t="s">
        <v>5126</v>
      </c>
      <c r="Q1071" t="s">
        <v>5059</v>
      </c>
      <c r="R1071">
        <v>20</v>
      </c>
    </row>
    <row r="1072" spans="1:18" hidden="1" x14ac:dyDescent="0.3">
      <c r="A1072" s="7" t="s">
        <v>2863</v>
      </c>
      <c r="B1072" t="s">
        <v>1</v>
      </c>
      <c r="C1072">
        <v>42.53</v>
      </c>
      <c r="D1072" t="s">
        <v>63</v>
      </c>
      <c r="E1072" t="s">
        <v>53</v>
      </c>
      <c r="F1072" t="s">
        <v>2864</v>
      </c>
      <c r="G1072" t="s">
        <v>243</v>
      </c>
      <c r="H1072" t="s">
        <v>5326</v>
      </c>
      <c r="I1072" t="s">
        <v>5326</v>
      </c>
      <c r="J1072">
        <v>3</v>
      </c>
      <c r="K1072">
        <v>2</v>
      </c>
      <c r="L1072">
        <v>2</v>
      </c>
      <c r="M1072" t="s">
        <v>2864</v>
      </c>
      <c r="N1072" t="s">
        <v>4880</v>
      </c>
      <c r="O1072">
        <v>30000</v>
      </c>
      <c r="P1072" t="s">
        <v>5062</v>
      </c>
      <c r="Q1072" t="s">
        <v>5059</v>
      </c>
      <c r="R1072">
        <v>10</v>
      </c>
    </row>
    <row r="1073" spans="1:18" hidden="1" x14ac:dyDescent="0.3">
      <c r="A1073" s="7" t="s">
        <v>404</v>
      </c>
      <c r="B1073" t="s">
        <v>1</v>
      </c>
      <c r="C1073">
        <v>24.55</v>
      </c>
      <c r="D1073" t="s">
        <v>405</v>
      </c>
      <c r="E1073" t="s">
        <v>61</v>
      </c>
      <c r="F1073" t="s">
        <v>360</v>
      </c>
      <c r="G1073" t="s">
        <v>41</v>
      </c>
      <c r="H1073" t="s">
        <v>5330</v>
      </c>
      <c r="I1073" t="s">
        <v>5345</v>
      </c>
      <c r="J1073">
        <v>2</v>
      </c>
      <c r="K1073">
        <v>2</v>
      </c>
      <c r="L1073">
        <v>1</v>
      </c>
      <c r="M1073" t="s">
        <v>360</v>
      </c>
      <c r="N1073" t="s">
        <v>5063</v>
      </c>
      <c r="O1073">
        <v>45000</v>
      </c>
      <c r="P1073" t="s">
        <v>5062</v>
      </c>
      <c r="Q1073" t="s">
        <v>5061</v>
      </c>
      <c r="R1073">
        <v>20</v>
      </c>
    </row>
    <row r="1074" spans="1:18" hidden="1" x14ac:dyDescent="0.3">
      <c r="A1074" s="7" t="s">
        <v>528</v>
      </c>
      <c r="B1074" t="s">
        <v>1</v>
      </c>
      <c r="C1074">
        <v>47.87</v>
      </c>
      <c r="D1074" t="s">
        <v>529</v>
      </c>
      <c r="E1074" t="s">
        <v>53</v>
      </c>
      <c r="F1074" t="s">
        <v>530</v>
      </c>
      <c r="G1074" t="s">
        <v>41</v>
      </c>
      <c r="H1074" t="s">
        <v>5328</v>
      </c>
      <c r="I1074" t="s">
        <v>5351</v>
      </c>
      <c r="J1074">
        <v>3</v>
      </c>
      <c r="K1074">
        <v>2</v>
      </c>
      <c r="L1074">
        <v>2</v>
      </c>
      <c r="M1074" t="s">
        <v>530</v>
      </c>
      <c r="N1074" t="s">
        <v>5063</v>
      </c>
      <c r="O1074">
        <v>45000</v>
      </c>
      <c r="P1074" t="s">
        <v>5062</v>
      </c>
      <c r="Q1074" t="s">
        <v>5059</v>
      </c>
      <c r="R1074">
        <v>20</v>
      </c>
    </row>
    <row r="1075" spans="1:18" hidden="1" x14ac:dyDescent="0.3">
      <c r="A1075" s="7" t="s">
        <v>2865</v>
      </c>
      <c r="B1075" t="s">
        <v>1</v>
      </c>
      <c r="C1075">
        <v>32.79</v>
      </c>
      <c r="D1075" t="s">
        <v>212</v>
      </c>
      <c r="E1075" t="s">
        <v>53</v>
      </c>
      <c r="F1075" t="s">
        <v>2866</v>
      </c>
      <c r="G1075" t="s">
        <v>804</v>
      </c>
      <c r="H1075" t="s">
        <v>5326</v>
      </c>
      <c r="I1075" t="s">
        <v>5327</v>
      </c>
      <c r="J1075">
        <v>3</v>
      </c>
      <c r="K1075">
        <v>2</v>
      </c>
      <c r="L1075">
        <v>2</v>
      </c>
      <c r="M1075" t="s">
        <v>2866</v>
      </c>
      <c r="N1075" t="s">
        <v>4880</v>
      </c>
      <c r="O1075">
        <v>19500</v>
      </c>
      <c r="P1075" t="s">
        <v>5062</v>
      </c>
      <c r="Q1075" t="s">
        <v>5059</v>
      </c>
      <c r="R1075">
        <v>10</v>
      </c>
    </row>
    <row r="1076" spans="1:18" hidden="1" x14ac:dyDescent="0.3">
      <c r="A1076" s="7" t="s">
        <v>2867</v>
      </c>
      <c r="B1076" t="s">
        <v>1</v>
      </c>
      <c r="C1076">
        <v>34.61</v>
      </c>
      <c r="D1076" t="s">
        <v>70</v>
      </c>
      <c r="E1076" t="s">
        <v>53</v>
      </c>
      <c r="F1076" t="s">
        <v>2784</v>
      </c>
      <c r="G1076" t="s">
        <v>243</v>
      </c>
      <c r="H1076" t="s">
        <v>5334</v>
      </c>
      <c r="I1076" t="s">
        <v>5327</v>
      </c>
      <c r="J1076">
        <v>3</v>
      </c>
      <c r="K1076">
        <v>2</v>
      </c>
      <c r="L1076">
        <v>2</v>
      </c>
      <c r="M1076" t="s">
        <v>2784</v>
      </c>
      <c r="N1076" t="s">
        <v>4880</v>
      </c>
      <c r="O1076">
        <v>30000</v>
      </c>
      <c r="P1076" t="s">
        <v>5062</v>
      </c>
      <c r="Q1076" t="s">
        <v>5059</v>
      </c>
      <c r="R1076">
        <v>10</v>
      </c>
    </row>
    <row r="1077" spans="1:18" hidden="1" x14ac:dyDescent="0.3">
      <c r="A1077" s="7" t="s">
        <v>534</v>
      </c>
      <c r="B1077" t="s">
        <v>1</v>
      </c>
      <c r="C1077">
        <v>23.11</v>
      </c>
      <c r="D1077" t="s">
        <v>535</v>
      </c>
      <c r="E1077" t="s">
        <v>141</v>
      </c>
      <c r="F1077" t="s">
        <v>35</v>
      </c>
      <c r="G1077" t="s">
        <v>41</v>
      </c>
      <c r="H1077" t="s">
        <v>5332</v>
      </c>
      <c r="I1077" t="s">
        <v>5345</v>
      </c>
      <c r="J1077">
        <v>2</v>
      </c>
      <c r="K1077">
        <v>1</v>
      </c>
      <c r="L1077">
        <v>1</v>
      </c>
      <c r="M1077" t="s">
        <v>35</v>
      </c>
      <c r="N1077" t="s">
        <v>5063</v>
      </c>
      <c r="O1077">
        <v>45000</v>
      </c>
      <c r="P1077" t="s">
        <v>5062</v>
      </c>
      <c r="Q1077" t="s">
        <v>5061</v>
      </c>
      <c r="R1077">
        <v>20</v>
      </c>
    </row>
    <row r="1078" spans="1:18" hidden="1" x14ac:dyDescent="0.3">
      <c r="A1078" s="7" t="s">
        <v>2868</v>
      </c>
      <c r="B1078" t="s">
        <v>1</v>
      </c>
      <c r="C1078">
        <v>38.58</v>
      </c>
      <c r="D1078" t="s">
        <v>2869</v>
      </c>
      <c r="E1078" t="s">
        <v>61</v>
      </c>
      <c r="F1078" t="s">
        <v>1872</v>
      </c>
      <c r="G1078" t="s">
        <v>434</v>
      </c>
      <c r="H1078" t="s">
        <v>5341</v>
      </c>
      <c r="I1078" t="s">
        <v>5354</v>
      </c>
      <c r="J1078">
        <v>2</v>
      </c>
      <c r="K1078">
        <v>2</v>
      </c>
      <c r="L1078">
        <v>1</v>
      </c>
      <c r="M1078" t="s">
        <v>1872</v>
      </c>
      <c r="N1078" t="s">
        <v>4880</v>
      </c>
      <c r="O1078">
        <v>33000</v>
      </c>
      <c r="P1078" t="s">
        <v>5062</v>
      </c>
      <c r="Q1078" t="s">
        <v>5059</v>
      </c>
      <c r="R1078">
        <v>30</v>
      </c>
    </row>
    <row r="1079" spans="1:18" hidden="1" x14ac:dyDescent="0.3">
      <c r="A1079" s="7" t="s">
        <v>2870</v>
      </c>
      <c r="B1079" t="s">
        <v>1</v>
      </c>
      <c r="C1079">
        <v>35</v>
      </c>
      <c r="D1079" t="s">
        <v>546</v>
      </c>
      <c r="E1079" t="s">
        <v>53</v>
      </c>
      <c r="F1079" t="s">
        <v>2871</v>
      </c>
      <c r="G1079" t="s">
        <v>128</v>
      </c>
      <c r="H1079" t="s">
        <v>5338</v>
      </c>
      <c r="I1079" t="s">
        <v>5336</v>
      </c>
      <c r="J1079">
        <v>3</v>
      </c>
      <c r="K1079">
        <v>2</v>
      </c>
      <c r="L1079">
        <v>2</v>
      </c>
      <c r="M1079" t="s">
        <v>5194</v>
      </c>
      <c r="N1079" t="s">
        <v>5125</v>
      </c>
      <c r="O1079">
        <v>16000</v>
      </c>
      <c r="P1079" t="s">
        <v>5126</v>
      </c>
      <c r="Q1079" t="s">
        <v>5059</v>
      </c>
      <c r="R1079">
        <v>10</v>
      </c>
    </row>
    <row r="1080" spans="1:18" hidden="1" x14ac:dyDescent="0.3">
      <c r="A1080" s="7" t="s">
        <v>2872</v>
      </c>
      <c r="B1080" t="s">
        <v>1</v>
      </c>
      <c r="C1080">
        <v>30.07</v>
      </c>
      <c r="D1080" t="s">
        <v>317</v>
      </c>
      <c r="E1080" t="s">
        <v>61</v>
      </c>
      <c r="F1080" t="s">
        <v>1726</v>
      </c>
      <c r="G1080" t="s">
        <v>228</v>
      </c>
      <c r="H1080" t="s">
        <v>5348</v>
      </c>
      <c r="I1080" t="s">
        <v>5343</v>
      </c>
      <c r="J1080">
        <v>2</v>
      </c>
      <c r="K1080">
        <v>2</v>
      </c>
      <c r="L1080">
        <v>1</v>
      </c>
      <c r="M1080" t="s">
        <v>1726</v>
      </c>
      <c r="N1080" t="s">
        <v>4880</v>
      </c>
      <c r="O1080">
        <v>35000</v>
      </c>
      <c r="P1080" t="s">
        <v>5062</v>
      </c>
      <c r="Q1080" t="s">
        <v>5059</v>
      </c>
      <c r="R1080">
        <v>20</v>
      </c>
    </row>
    <row r="1081" spans="1:18" hidden="1" x14ac:dyDescent="0.3">
      <c r="A1081" s="7" t="s">
        <v>2873</v>
      </c>
      <c r="B1081" t="s">
        <v>1</v>
      </c>
      <c r="C1081">
        <v>6</v>
      </c>
      <c r="D1081" t="s">
        <v>509</v>
      </c>
      <c r="E1081" t="s">
        <v>59</v>
      </c>
      <c r="F1081" t="s">
        <v>1694</v>
      </c>
      <c r="G1081" t="s">
        <v>214</v>
      </c>
      <c r="H1081" t="s">
        <v>5323</v>
      </c>
      <c r="I1081" t="s">
        <v>5327</v>
      </c>
      <c r="J1081">
        <v>1</v>
      </c>
      <c r="K1081" t="s">
        <v>5501</v>
      </c>
      <c r="L1081">
        <v>1</v>
      </c>
      <c r="M1081" t="s">
        <v>1694</v>
      </c>
      <c r="N1081" t="s">
        <v>4880</v>
      </c>
      <c r="O1081">
        <v>18000</v>
      </c>
      <c r="P1081" t="s">
        <v>5062</v>
      </c>
      <c r="Q1081" t="s">
        <v>5060</v>
      </c>
      <c r="R1081">
        <v>10</v>
      </c>
    </row>
    <row r="1082" spans="1:18" hidden="1" x14ac:dyDescent="0.3">
      <c r="A1082" s="7" t="s">
        <v>3907</v>
      </c>
      <c r="B1082" t="s">
        <v>1</v>
      </c>
      <c r="C1082">
        <v>46.34</v>
      </c>
      <c r="D1082" t="s">
        <v>652</v>
      </c>
      <c r="E1082" t="s">
        <v>53</v>
      </c>
      <c r="F1082" t="s">
        <v>2550</v>
      </c>
      <c r="G1082" t="s">
        <v>89</v>
      </c>
      <c r="H1082" t="s">
        <v>5328</v>
      </c>
      <c r="I1082" t="s">
        <v>5324</v>
      </c>
      <c r="J1082">
        <v>3</v>
      </c>
      <c r="K1082">
        <v>2</v>
      </c>
      <c r="L1082">
        <v>2</v>
      </c>
      <c r="M1082" t="s">
        <v>2550</v>
      </c>
      <c r="N1082" t="s">
        <v>5123</v>
      </c>
      <c r="O1082">
        <v>28000</v>
      </c>
      <c r="P1082" t="s">
        <v>5124</v>
      </c>
      <c r="Q1082" t="s">
        <v>5059</v>
      </c>
      <c r="R1082">
        <v>20</v>
      </c>
    </row>
    <row r="1083" spans="1:18" hidden="1" x14ac:dyDescent="0.3">
      <c r="A1083" s="7" t="s">
        <v>540</v>
      </c>
      <c r="B1083" t="s">
        <v>1</v>
      </c>
      <c r="C1083">
        <v>47.09</v>
      </c>
      <c r="D1083" t="s">
        <v>541</v>
      </c>
      <c r="E1083" t="s">
        <v>53</v>
      </c>
      <c r="F1083" t="s">
        <v>391</v>
      </c>
      <c r="G1083" t="s">
        <v>41</v>
      </c>
      <c r="H1083" t="s">
        <v>5326</v>
      </c>
      <c r="I1083" t="s">
        <v>5348</v>
      </c>
      <c r="J1083">
        <v>3</v>
      </c>
      <c r="K1083">
        <v>2</v>
      </c>
      <c r="L1083">
        <v>2</v>
      </c>
      <c r="M1083" t="s">
        <v>391</v>
      </c>
      <c r="N1083" t="s">
        <v>5063</v>
      </c>
      <c r="O1083">
        <v>45000</v>
      </c>
      <c r="P1083" t="s">
        <v>5062</v>
      </c>
      <c r="Q1083" t="s">
        <v>5059</v>
      </c>
      <c r="R1083">
        <v>10</v>
      </c>
    </row>
    <row r="1084" spans="1:18" hidden="1" x14ac:dyDescent="0.3">
      <c r="A1084" s="7" t="s">
        <v>688</v>
      </c>
      <c r="B1084" t="s">
        <v>1</v>
      </c>
      <c r="C1084">
        <v>36.47</v>
      </c>
      <c r="D1084" t="s">
        <v>276</v>
      </c>
      <c r="E1084" t="s">
        <v>53</v>
      </c>
      <c r="F1084" t="s">
        <v>164</v>
      </c>
      <c r="G1084" t="s">
        <v>41</v>
      </c>
      <c r="H1084" t="s">
        <v>5322</v>
      </c>
      <c r="I1084" t="s">
        <v>5324</v>
      </c>
      <c r="J1084">
        <v>3</v>
      </c>
      <c r="K1084">
        <v>2</v>
      </c>
      <c r="L1084">
        <v>2</v>
      </c>
      <c r="M1084" t="s">
        <v>164</v>
      </c>
      <c r="N1084" t="s">
        <v>5063</v>
      </c>
      <c r="O1084">
        <v>45000</v>
      </c>
      <c r="P1084" t="s">
        <v>5062</v>
      </c>
      <c r="Q1084" t="s">
        <v>5059</v>
      </c>
      <c r="R1084">
        <v>20</v>
      </c>
    </row>
    <row r="1085" spans="1:18" hidden="1" x14ac:dyDescent="0.3">
      <c r="A1085" s="7" t="s">
        <v>2878</v>
      </c>
      <c r="B1085" t="s">
        <v>1</v>
      </c>
      <c r="C1085">
        <v>80.06</v>
      </c>
      <c r="D1085" t="s">
        <v>389</v>
      </c>
      <c r="E1085" t="s">
        <v>66</v>
      </c>
      <c r="F1085" t="s">
        <v>2879</v>
      </c>
      <c r="G1085" t="s">
        <v>2880</v>
      </c>
      <c r="H1085" t="s">
        <v>5334</v>
      </c>
      <c r="I1085" t="s">
        <v>5332</v>
      </c>
      <c r="J1085">
        <v>4</v>
      </c>
      <c r="K1085">
        <v>2</v>
      </c>
      <c r="L1085">
        <v>2</v>
      </c>
      <c r="M1085" t="s">
        <v>2879</v>
      </c>
      <c r="N1085" t="s">
        <v>4880</v>
      </c>
      <c r="O1085">
        <v>68800</v>
      </c>
      <c r="P1085" t="s">
        <v>5062</v>
      </c>
      <c r="Q1085" t="s">
        <v>5059</v>
      </c>
      <c r="R1085">
        <v>20</v>
      </c>
    </row>
    <row r="1086" spans="1:18" hidden="1" x14ac:dyDescent="0.3">
      <c r="A1086" s="7" t="s">
        <v>2881</v>
      </c>
      <c r="B1086" t="s">
        <v>1</v>
      </c>
      <c r="C1086">
        <v>17.48</v>
      </c>
      <c r="D1086" t="s">
        <v>137</v>
      </c>
      <c r="E1086" t="s">
        <v>141</v>
      </c>
      <c r="F1086" t="s">
        <v>2882</v>
      </c>
      <c r="G1086" t="s">
        <v>562</v>
      </c>
      <c r="H1086" t="s">
        <v>5324</v>
      </c>
      <c r="I1086" t="s">
        <v>5332</v>
      </c>
      <c r="J1086">
        <v>2</v>
      </c>
      <c r="K1086">
        <v>1</v>
      </c>
      <c r="L1086">
        <v>1</v>
      </c>
      <c r="M1086" t="s">
        <v>2882</v>
      </c>
      <c r="N1086" t="s">
        <v>4880</v>
      </c>
      <c r="O1086">
        <v>21000</v>
      </c>
      <c r="P1086" t="s">
        <v>5062</v>
      </c>
      <c r="Q1086" t="s">
        <v>5061</v>
      </c>
      <c r="R1086">
        <v>20</v>
      </c>
    </row>
    <row r="1087" spans="1:18" hidden="1" x14ac:dyDescent="0.3">
      <c r="A1087" s="7" t="s">
        <v>4190</v>
      </c>
      <c r="B1087" t="s">
        <v>1</v>
      </c>
      <c r="C1087">
        <v>47.36</v>
      </c>
      <c r="D1087" t="s">
        <v>2344</v>
      </c>
      <c r="E1087" t="s">
        <v>53</v>
      </c>
      <c r="F1087" t="s">
        <v>3714</v>
      </c>
      <c r="G1087" t="s">
        <v>89</v>
      </c>
      <c r="H1087" t="s">
        <v>5348</v>
      </c>
      <c r="I1087" t="s">
        <v>5341</v>
      </c>
      <c r="J1087">
        <v>3</v>
      </c>
      <c r="K1087">
        <v>2</v>
      </c>
      <c r="L1087">
        <v>2</v>
      </c>
      <c r="M1087" t="s">
        <v>3714</v>
      </c>
      <c r="N1087" t="s">
        <v>5123</v>
      </c>
      <c r="O1087">
        <v>28000</v>
      </c>
      <c r="P1087" t="s">
        <v>5124</v>
      </c>
      <c r="Q1087" t="s">
        <v>5059</v>
      </c>
      <c r="R1087">
        <v>20</v>
      </c>
    </row>
    <row r="1088" spans="1:18" hidden="1" x14ac:dyDescent="0.3">
      <c r="A1088" s="7" t="s">
        <v>2885</v>
      </c>
      <c r="B1088" t="s">
        <v>1</v>
      </c>
      <c r="C1088">
        <v>4.63</v>
      </c>
      <c r="D1088" t="s">
        <v>60</v>
      </c>
      <c r="E1088" t="s">
        <v>56</v>
      </c>
      <c r="F1088" t="s">
        <v>2886</v>
      </c>
      <c r="G1088" t="s">
        <v>2887</v>
      </c>
      <c r="H1088" t="s">
        <v>5335</v>
      </c>
      <c r="I1088" t="s">
        <v>5326</v>
      </c>
      <c r="J1088">
        <v>1</v>
      </c>
      <c r="K1088">
        <v>1</v>
      </c>
      <c r="L1088">
        <v>1</v>
      </c>
      <c r="M1088" t="s">
        <v>2886</v>
      </c>
      <c r="N1088" t="s">
        <v>5123</v>
      </c>
      <c r="O1088">
        <v>6550</v>
      </c>
      <c r="P1088" t="s">
        <v>5124</v>
      </c>
      <c r="Q1088" t="s">
        <v>5060</v>
      </c>
      <c r="R1088">
        <v>10</v>
      </c>
    </row>
    <row r="1089" spans="1:18" hidden="1" x14ac:dyDescent="0.3">
      <c r="A1089" s="7" t="s">
        <v>723</v>
      </c>
      <c r="B1089" t="s">
        <v>1</v>
      </c>
      <c r="C1089">
        <v>63.22</v>
      </c>
      <c r="D1089" t="s">
        <v>63</v>
      </c>
      <c r="E1089" t="s">
        <v>53</v>
      </c>
      <c r="F1089" t="s">
        <v>724</v>
      </c>
      <c r="G1089" t="s">
        <v>41</v>
      </c>
      <c r="H1089" t="s">
        <v>5326</v>
      </c>
      <c r="I1089" t="s">
        <v>5326</v>
      </c>
      <c r="J1089">
        <v>3</v>
      </c>
      <c r="K1089">
        <v>2</v>
      </c>
      <c r="L1089">
        <v>2</v>
      </c>
      <c r="M1089" t="s">
        <v>724</v>
      </c>
      <c r="N1089" t="s">
        <v>5063</v>
      </c>
      <c r="O1089">
        <v>45000</v>
      </c>
      <c r="P1089" t="s">
        <v>5062</v>
      </c>
      <c r="Q1089" t="s">
        <v>5059</v>
      </c>
      <c r="R1089">
        <v>10</v>
      </c>
    </row>
    <row r="1090" spans="1:18" hidden="1" x14ac:dyDescent="0.3">
      <c r="A1090" s="7" t="s">
        <v>891</v>
      </c>
      <c r="B1090" t="s">
        <v>1</v>
      </c>
      <c r="C1090">
        <v>20.2</v>
      </c>
      <c r="D1090" t="s">
        <v>58</v>
      </c>
      <c r="E1090" t="s">
        <v>892</v>
      </c>
      <c r="F1090" t="s">
        <v>22</v>
      </c>
      <c r="G1090" t="s">
        <v>41</v>
      </c>
      <c r="H1090" t="s">
        <v>5346</v>
      </c>
      <c r="I1090" t="s">
        <v>5326</v>
      </c>
      <c r="J1090" t="s">
        <v>5501</v>
      </c>
      <c r="K1090">
        <v>2</v>
      </c>
      <c r="L1090">
        <v>1</v>
      </c>
      <c r="M1090" t="s">
        <v>22</v>
      </c>
      <c r="N1090" t="s">
        <v>5063</v>
      </c>
      <c r="O1090">
        <v>45000</v>
      </c>
      <c r="P1090" t="s">
        <v>5062</v>
      </c>
      <c r="Q1090" t="s">
        <v>5061</v>
      </c>
      <c r="R1090">
        <v>10</v>
      </c>
    </row>
    <row r="1091" spans="1:18" hidden="1" x14ac:dyDescent="0.3">
      <c r="A1091" s="7" t="s">
        <v>2888</v>
      </c>
      <c r="B1091" t="s">
        <v>1</v>
      </c>
      <c r="C1091">
        <v>38.17</v>
      </c>
      <c r="D1091" t="s">
        <v>2146</v>
      </c>
      <c r="E1091" t="s">
        <v>53</v>
      </c>
      <c r="F1091" t="s">
        <v>1641</v>
      </c>
      <c r="G1091" t="s">
        <v>228</v>
      </c>
      <c r="H1091" t="s">
        <v>5324</v>
      </c>
      <c r="I1091" t="s">
        <v>5342</v>
      </c>
      <c r="J1091">
        <v>3</v>
      </c>
      <c r="K1091">
        <v>2</v>
      </c>
      <c r="L1091">
        <v>2</v>
      </c>
      <c r="M1091" t="s">
        <v>1641</v>
      </c>
      <c r="N1091" t="s">
        <v>4877</v>
      </c>
      <c r="O1091">
        <v>35000</v>
      </c>
      <c r="P1091" t="s">
        <v>5062</v>
      </c>
      <c r="Q1091" t="s">
        <v>5059</v>
      </c>
      <c r="R1091">
        <v>20</v>
      </c>
    </row>
    <row r="1092" spans="1:18" hidden="1" x14ac:dyDescent="0.3">
      <c r="A1092" s="7" t="s">
        <v>2889</v>
      </c>
      <c r="B1092" t="s">
        <v>1</v>
      </c>
      <c r="C1092">
        <v>65.010000000000005</v>
      </c>
      <c r="D1092" t="s">
        <v>1787</v>
      </c>
      <c r="E1092" t="s">
        <v>183</v>
      </c>
      <c r="F1092" t="s">
        <v>2890</v>
      </c>
      <c r="G1092" t="s">
        <v>121</v>
      </c>
      <c r="H1092" t="s">
        <v>5342</v>
      </c>
      <c r="I1092" t="s">
        <v>5331</v>
      </c>
      <c r="J1092">
        <v>4</v>
      </c>
      <c r="K1092">
        <v>2</v>
      </c>
      <c r="L1092">
        <v>3</v>
      </c>
      <c r="M1092" t="s">
        <v>2890</v>
      </c>
      <c r="N1092" t="s">
        <v>4881</v>
      </c>
      <c r="O1092">
        <v>62000</v>
      </c>
      <c r="P1092" t="s">
        <v>5062</v>
      </c>
      <c r="Q1092" t="s">
        <v>5059</v>
      </c>
      <c r="R1092">
        <v>30</v>
      </c>
    </row>
    <row r="1093" spans="1:18" hidden="1" x14ac:dyDescent="0.3">
      <c r="A1093" s="7" t="s">
        <v>2891</v>
      </c>
      <c r="B1093" t="s">
        <v>1</v>
      </c>
      <c r="C1093">
        <v>90.27</v>
      </c>
      <c r="D1093" t="s">
        <v>2524</v>
      </c>
      <c r="E1093" t="s">
        <v>183</v>
      </c>
      <c r="F1093" t="s">
        <v>2892</v>
      </c>
      <c r="G1093" t="s">
        <v>112</v>
      </c>
      <c r="H1093" t="s">
        <v>5348</v>
      </c>
      <c r="I1093" t="s">
        <v>5331</v>
      </c>
      <c r="J1093">
        <v>4</v>
      </c>
      <c r="K1093">
        <v>2</v>
      </c>
      <c r="L1093">
        <v>3</v>
      </c>
      <c r="M1093" t="s">
        <v>2892</v>
      </c>
      <c r="N1093" t="s">
        <v>4881</v>
      </c>
      <c r="O1093">
        <v>60000</v>
      </c>
      <c r="P1093" t="s">
        <v>5062</v>
      </c>
      <c r="Q1093" t="s">
        <v>5059</v>
      </c>
      <c r="R1093">
        <v>30</v>
      </c>
    </row>
    <row r="1094" spans="1:18" hidden="1" x14ac:dyDescent="0.3">
      <c r="A1094" s="7" t="s">
        <v>2893</v>
      </c>
      <c r="B1094" t="s">
        <v>1</v>
      </c>
      <c r="C1094">
        <v>7.5</v>
      </c>
      <c r="D1094" t="s">
        <v>445</v>
      </c>
      <c r="E1094" t="s">
        <v>2346</v>
      </c>
      <c r="F1094" t="s">
        <v>2062</v>
      </c>
      <c r="G1094" t="s">
        <v>967</v>
      </c>
      <c r="H1094" t="s">
        <v>5334</v>
      </c>
      <c r="I1094" t="s">
        <v>5335</v>
      </c>
      <c r="J1094">
        <v>1</v>
      </c>
      <c r="K1094" t="s">
        <v>5501</v>
      </c>
      <c r="L1094">
        <v>1</v>
      </c>
      <c r="M1094" t="s">
        <v>2062</v>
      </c>
      <c r="N1094" t="s">
        <v>5125</v>
      </c>
      <c r="O1094">
        <v>10000</v>
      </c>
      <c r="P1094" t="s">
        <v>5126</v>
      </c>
      <c r="Q1094" t="s">
        <v>5060</v>
      </c>
      <c r="R1094">
        <v>10</v>
      </c>
    </row>
    <row r="1095" spans="1:18" hidden="1" x14ac:dyDescent="0.3">
      <c r="A1095" s="7" t="s">
        <v>2894</v>
      </c>
      <c r="B1095" t="s">
        <v>1</v>
      </c>
      <c r="C1095">
        <v>28.98</v>
      </c>
      <c r="D1095" t="s">
        <v>65</v>
      </c>
      <c r="E1095" t="s">
        <v>66</v>
      </c>
      <c r="F1095" t="s">
        <v>2895</v>
      </c>
      <c r="G1095" t="s">
        <v>87</v>
      </c>
      <c r="H1095" t="s">
        <v>5335</v>
      </c>
      <c r="I1095" t="s">
        <v>5335</v>
      </c>
      <c r="J1095">
        <v>4</v>
      </c>
      <c r="K1095">
        <v>2</v>
      </c>
      <c r="L1095">
        <v>2</v>
      </c>
      <c r="M1095" t="s">
        <v>2895</v>
      </c>
      <c r="N1095" t="s">
        <v>4880</v>
      </c>
      <c r="O1095">
        <v>24000</v>
      </c>
      <c r="P1095" t="s">
        <v>5062</v>
      </c>
      <c r="Q1095" t="s">
        <v>5061</v>
      </c>
      <c r="R1095">
        <v>10</v>
      </c>
    </row>
    <row r="1096" spans="1:18" hidden="1" x14ac:dyDescent="0.3">
      <c r="A1096" s="7" t="s">
        <v>2896</v>
      </c>
      <c r="B1096" t="s">
        <v>1</v>
      </c>
      <c r="C1096">
        <v>26.44</v>
      </c>
      <c r="D1096" t="s">
        <v>88</v>
      </c>
      <c r="E1096" t="s">
        <v>187</v>
      </c>
      <c r="F1096" t="s">
        <v>2897</v>
      </c>
      <c r="G1096" t="s">
        <v>195</v>
      </c>
      <c r="H1096" t="s">
        <v>5322</v>
      </c>
      <c r="I1096" t="s">
        <v>5326</v>
      </c>
      <c r="J1096">
        <v>3</v>
      </c>
      <c r="K1096">
        <v>2</v>
      </c>
      <c r="L1096">
        <v>1</v>
      </c>
      <c r="M1096" t="s">
        <v>2897</v>
      </c>
      <c r="N1096" t="s">
        <v>4880</v>
      </c>
      <c r="O1096">
        <v>39000</v>
      </c>
      <c r="P1096" t="s">
        <v>5062</v>
      </c>
      <c r="Q1096" t="s">
        <v>5061</v>
      </c>
      <c r="R1096">
        <v>10</v>
      </c>
    </row>
    <row r="1097" spans="1:18" hidden="1" x14ac:dyDescent="0.3">
      <c r="A1097" s="7" t="s">
        <v>2898</v>
      </c>
      <c r="B1097" t="s">
        <v>1</v>
      </c>
      <c r="C1097">
        <v>30.42</v>
      </c>
      <c r="D1097" t="s">
        <v>616</v>
      </c>
      <c r="E1097" t="s">
        <v>141</v>
      </c>
      <c r="F1097" t="s">
        <v>2899</v>
      </c>
      <c r="G1097" t="s">
        <v>214</v>
      </c>
      <c r="H1097" t="s">
        <v>5327</v>
      </c>
      <c r="I1097" t="s">
        <v>5332</v>
      </c>
      <c r="J1097">
        <v>2</v>
      </c>
      <c r="K1097">
        <v>1</v>
      </c>
      <c r="L1097">
        <v>1</v>
      </c>
      <c r="M1097" t="s">
        <v>2899</v>
      </c>
      <c r="N1097" t="s">
        <v>4878</v>
      </c>
      <c r="O1097">
        <v>18000</v>
      </c>
      <c r="P1097" t="s">
        <v>5126</v>
      </c>
      <c r="Q1097" t="s">
        <v>5059</v>
      </c>
      <c r="R1097">
        <v>20</v>
      </c>
    </row>
    <row r="1098" spans="1:18" hidden="1" x14ac:dyDescent="0.3">
      <c r="A1098" s="7" t="s">
        <v>931</v>
      </c>
      <c r="B1098" t="s">
        <v>1</v>
      </c>
      <c r="C1098">
        <v>39.119999999999997</v>
      </c>
      <c r="D1098" t="s">
        <v>472</v>
      </c>
      <c r="E1098" t="s">
        <v>53</v>
      </c>
      <c r="F1098" t="s">
        <v>932</v>
      </c>
      <c r="G1098" t="s">
        <v>41</v>
      </c>
      <c r="H1098" t="s">
        <v>5334</v>
      </c>
      <c r="I1098" t="s">
        <v>5324</v>
      </c>
      <c r="J1098">
        <v>3</v>
      </c>
      <c r="K1098">
        <v>2</v>
      </c>
      <c r="L1098">
        <v>2</v>
      </c>
      <c r="M1098" t="s">
        <v>932</v>
      </c>
      <c r="N1098" t="s">
        <v>5063</v>
      </c>
      <c r="O1098">
        <v>45000</v>
      </c>
      <c r="P1098" t="s">
        <v>5062</v>
      </c>
      <c r="Q1098" t="s">
        <v>5059</v>
      </c>
      <c r="R1098">
        <v>20</v>
      </c>
    </row>
    <row r="1099" spans="1:18" hidden="1" x14ac:dyDescent="0.3">
      <c r="A1099" s="7" t="s">
        <v>938</v>
      </c>
      <c r="B1099" t="s">
        <v>1</v>
      </c>
      <c r="C1099">
        <v>17.850000000000001</v>
      </c>
      <c r="D1099" t="s">
        <v>284</v>
      </c>
      <c r="E1099" t="s">
        <v>939</v>
      </c>
      <c r="F1099" t="s">
        <v>940</v>
      </c>
      <c r="G1099" t="s">
        <v>41</v>
      </c>
      <c r="H1099" t="s">
        <v>5329</v>
      </c>
      <c r="I1099" t="s">
        <v>5322</v>
      </c>
      <c r="J1099">
        <v>3</v>
      </c>
      <c r="K1099">
        <v>2</v>
      </c>
      <c r="L1099">
        <v>4</v>
      </c>
      <c r="M1099" t="s">
        <v>940</v>
      </c>
      <c r="N1099" t="s">
        <v>5063</v>
      </c>
      <c r="O1099">
        <v>45000</v>
      </c>
      <c r="P1099" t="s">
        <v>5062</v>
      </c>
      <c r="Q1099" t="s">
        <v>5061</v>
      </c>
      <c r="R1099">
        <v>10</v>
      </c>
    </row>
    <row r="1100" spans="1:18" hidden="1" x14ac:dyDescent="0.3">
      <c r="A1100" s="7" t="s">
        <v>956</v>
      </c>
      <c r="B1100" t="s">
        <v>1</v>
      </c>
      <c r="C1100">
        <v>21.66</v>
      </c>
      <c r="D1100" t="s">
        <v>60</v>
      </c>
      <c r="E1100" t="s">
        <v>51</v>
      </c>
      <c r="F1100" t="s">
        <v>43</v>
      </c>
      <c r="G1100" t="s">
        <v>41</v>
      </c>
      <c r="H1100" t="s">
        <v>5335</v>
      </c>
      <c r="I1100" t="s">
        <v>5326</v>
      </c>
      <c r="J1100">
        <v>2</v>
      </c>
      <c r="K1100">
        <v>2</v>
      </c>
      <c r="L1100">
        <v>2</v>
      </c>
      <c r="M1100" t="s">
        <v>43</v>
      </c>
      <c r="N1100" t="s">
        <v>5063</v>
      </c>
      <c r="O1100">
        <v>45000</v>
      </c>
      <c r="P1100" t="s">
        <v>5062</v>
      </c>
      <c r="Q1100" t="s">
        <v>5061</v>
      </c>
      <c r="R1100">
        <v>10</v>
      </c>
    </row>
    <row r="1101" spans="1:18" hidden="1" x14ac:dyDescent="0.3">
      <c r="A1101" s="7" t="s">
        <v>1024</v>
      </c>
      <c r="B1101" t="s">
        <v>1</v>
      </c>
      <c r="C1101">
        <v>27.77</v>
      </c>
      <c r="D1101" t="s">
        <v>445</v>
      </c>
      <c r="E1101" t="s">
        <v>51</v>
      </c>
      <c r="F1101" t="s">
        <v>1025</v>
      </c>
      <c r="G1101" t="s">
        <v>41</v>
      </c>
      <c r="H1101" t="s">
        <v>5334</v>
      </c>
      <c r="I1101" t="s">
        <v>5335</v>
      </c>
      <c r="J1101">
        <v>2</v>
      </c>
      <c r="K1101">
        <v>2</v>
      </c>
      <c r="L1101">
        <v>2</v>
      </c>
      <c r="M1101" t="s">
        <v>1025</v>
      </c>
      <c r="N1101" t="s">
        <v>5063</v>
      </c>
      <c r="O1101">
        <v>45000</v>
      </c>
      <c r="P1101" t="s">
        <v>5062</v>
      </c>
      <c r="Q1101" t="s">
        <v>5061</v>
      </c>
      <c r="R1101">
        <v>10</v>
      </c>
    </row>
    <row r="1102" spans="1:18" hidden="1" x14ac:dyDescent="0.3">
      <c r="A1102" s="7" t="s">
        <v>2903</v>
      </c>
      <c r="B1102" t="s">
        <v>1</v>
      </c>
      <c r="C1102">
        <v>57.07</v>
      </c>
      <c r="D1102" t="s">
        <v>1077</v>
      </c>
      <c r="E1102" t="s">
        <v>2904</v>
      </c>
      <c r="F1102" t="s">
        <v>2905</v>
      </c>
      <c r="G1102" t="s">
        <v>134</v>
      </c>
      <c r="H1102" t="s">
        <v>5350</v>
      </c>
      <c r="I1102" t="s">
        <v>5326</v>
      </c>
      <c r="J1102">
        <v>3</v>
      </c>
      <c r="K1102">
        <v>2</v>
      </c>
      <c r="L1102">
        <v>5</v>
      </c>
      <c r="M1102" t="s">
        <v>2905</v>
      </c>
      <c r="N1102" t="s">
        <v>4882</v>
      </c>
      <c r="O1102">
        <v>43000</v>
      </c>
      <c r="P1102" t="s">
        <v>5062</v>
      </c>
      <c r="Q1102" t="s">
        <v>5059</v>
      </c>
      <c r="R1102">
        <v>10</v>
      </c>
    </row>
    <row r="1103" spans="1:18" hidden="1" x14ac:dyDescent="0.3">
      <c r="A1103" s="7" t="s">
        <v>2363</v>
      </c>
      <c r="B1103" t="s">
        <v>1</v>
      </c>
      <c r="C1103">
        <v>43.81</v>
      </c>
      <c r="D1103" t="s">
        <v>1205</v>
      </c>
      <c r="E1103" t="s">
        <v>260</v>
      </c>
      <c r="F1103" t="s">
        <v>1740</v>
      </c>
      <c r="G1103" t="s">
        <v>228</v>
      </c>
      <c r="H1103" t="s">
        <v>5329</v>
      </c>
      <c r="I1103" t="s">
        <v>5340</v>
      </c>
      <c r="J1103">
        <v>1</v>
      </c>
      <c r="K1103">
        <v>2</v>
      </c>
      <c r="L1103">
        <v>2</v>
      </c>
      <c r="M1103" t="s">
        <v>1740</v>
      </c>
      <c r="N1103" t="s">
        <v>4878</v>
      </c>
      <c r="O1103">
        <v>35000</v>
      </c>
      <c r="P1103" t="s">
        <v>5126</v>
      </c>
      <c r="Q1103" t="s">
        <v>5059</v>
      </c>
      <c r="R1103">
        <v>30</v>
      </c>
    </row>
    <row r="1104" spans="1:18" hidden="1" x14ac:dyDescent="0.3">
      <c r="A1104" s="7" t="s">
        <v>2911</v>
      </c>
      <c r="B1104" t="s">
        <v>1</v>
      </c>
      <c r="C1104">
        <v>42.47</v>
      </c>
      <c r="D1104" t="s">
        <v>1050</v>
      </c>
      <c r="E1104" t="s">
        <v>53</v>
      </c>
      <c r="F1104" t="s">
        <v>2912</v>
      </c>
      <c r="G1104" t="s">
        <v>228</v>
      </c>
      <c r="H1104" t="s">
        <v>5334</v>
      </c>
      <c r="I1104" t="s">
        <v>5340</v>
      </c>
      <c r="J1104">
        <v>3</v>
      </c>
      <c r="K1104">
        <v>2</v>
      </c>
      <c r="L1104">
        <v>2</v>
      </c>
      <c r="M1104" t="s">
        <v>2912</v>
      </c>
      <c r="N1104" t="s">
        <v>4880</v>
      </c>
      <c r="O1104">
        <v>35000</v>
      </c>
      <c r="P1104" t="s">
        <v>5062</v>
      </c>
      <c r="Q1104" t="s">
        <v>5059</v>
      </c>
      <c r="R1104">
        <v>30</v>
      </c>
    </row>
    <row r="1105" spans="1:18" hidden="1" x14ac:dyDescent="0.3">
      <c r="A1105" s="7" t="s">
        <v>2913</v>
      </c>
      <c r="B1105" t="s">
        <v>1</v>
      </c>
      <c r="C1105">
        <v>41.48</v>
      </c>
      <c r="D1105" t="s">
        <v>52</v>
      </c>
      <c r="E1105" t="s">
        <v>53</v>
      </c>
      <c r="F1105" t="s">
        <v>2914</v>
      </c>
      <c r="G1105" t="s">
        <v>143</v>
      </c>
      <c r="H1105" t="s">
        <v>5324</v>
      </c>
      <c r="I1105" t="s">
        <v>5325</v>
      </c>
      <c r="J1105">
        <v>3</v>
      </c>
      <c r="K1105">
        <v>2</v>
      </c>
      <c r="L1105">
        <v>2</v>
      </c>
      <c r="M1105" t="s">
        <v>2914</v>
      </c>
      <c r="N1105" t="s">
        <v>4880</v>
      </c>
      <c r="O1105">
        <v>36000</v>
      </c>
      <c r="P1105" t="s">
        <v>5062</v>
      </c>
      <c r="Q1105" t="s">
        <v>5059</v>
      </c>
      <c r="R1105">
        <v>20</v>
      </c>
    </row>
    <row r="1106" spans="1:18" hidden="1" x14ac:dyDescent="0.3">
      <c r="A1106" s="7" t="s">
        <v>2915</v>
      </c>
      <c r="B1106" t="s">
        <v>1</v>
      </c>
      <c r="C1106">
        <v>47.93</v>
      </c>
      <c r="D1106" t="s">
        <v>324</v>
      </c>
      <c r="E1106" t="s">
        <v>66</v>
      </c>
      <c r="F1106" t="s">
        <v>2745</v>
      </c>
      <c r="G1106" t="s">
        <v>243</v>
      </c>
      <c r="H1106" t="s">
        <v>5336</v>
      </c>
      <c r="I1106" t="s">
        <v>5332</v>
      </c>
      <c r="J1106">
        <v>4</v>
      </c>
      <c r="K1106">
        <v>2</v>
      </c>
      <c r="L1106">
        <v>2</v>
      </c>
      <c r="M1106" t="s">
        <v>2745</v>
      </c>
      <c r="N1106" t="s">
        <v>4877</v>
      </c>
      <c r="O1106">
        <v>30000</v>
      </c>
      <c r="P1106" t="s">
        <v>5062</v>
      </c>
      <c r="Q1106" t="s">
        <v>5059</v>
      </c>
      <c r="R1106">
        <v>20</v>
      </c>
    </row>
    <row r="1107" spans="1:18" hidden="1" x14ac:dyDescent="0.3">
      <c r="A1107" s="7" t="s">
        <v>1195</v>
      </c>
      <c r="B1107" t="s">
        <v>1</v>
      </c>
      <c r="C1107">
        <v>41.06</v>
      </c>
      <c r="D1107" t="s">
        <v>560</v>
      </c>
      <c r="E1107" t="s">
        <v>53</v>
      </c>
      <c r="F1107" t="s">
        <v>1196</v>
      </c>
      <c r="G1107" t="s">
        <v>41</v>
      </c>
      <c r="H1107" t="s">
        <v>5322</v>
      </c>
      <c r="I1107" t="s">
        <v>5327</v>
      </c>
      <c r="J1107">
        <v>3</v>
      </c>
      <c r="K1107">
        <v>2</v>
      </c>
      <c r="L1107">
        <v>2</v>
      </c>
      <c r="M1107" t="s">
        <v>1196</v>
      </c>
      <c r="N1107" t="s">
        <v>5063</v>
      </c>
      <c r="O1107">
        <v>45000</v>
      </c>
      <c r="P1107" t="s">
        <v>5062</v>
      </c>
      <c r="Q1107" t="s">
        <v>5059</v>
      </c>
      <c r="R1107">
        <v>10</v>
      </c>
    </row>
    <row r="1108" spans="1:18" hidden="1" x14ac:dyDescent="0.3">
      <c r="A1108" s="7" t="s">
        <v>4304</v>
      </c>
      <c r="B1108" t="s">
        <v>1</v>
      </c>
      <c r="C1108">
        <v>38.71</v>
      </c>
      <c r="D1108" t="s">
        <v>653</v>
      </c>
      <c r="E1108" t="s">
        <v>61</v>
      </c>
      <c r="F1108" t="s">
        <v>4305</v>
      </c>
      <c r="G1108" t="s">
        <v>89</v>
      </c>
      <c r="H1108" t="s">
        <v>5335</v>
      </c>
      <c r="I1108" t="s">
        <v>5328</v>
      </c>
      <c r="J1108">
        <v>2</v>
      </c>
      <c r="K1108">
        <v>2</v>
      </c>
      <c r="L1108">
        <v>1</v>
      </c>
      <c r="M1108" t="s">
        <v>4305</v>
      </c>
      <c r="N1108" t="s">
        <v>5123</v>
      </c>
      <c r="O1108">
        <v>28000</v>
      </c>
      <c r="P1108" t="s">
        <v>5124</v>
      </c>
      <c r="Q1108" t="s">
        <v>5059</v>
      </c>
      <c r="R1108">
        <v>20</v>
      </c>
    </row>
    <row r="1109" spans="1:18" hidden="1" x14ac:dyDescent="0.3">
      <c r="A1109" s="7" t="s">
        <v>4306</v>
      </c>
      <c r="B1109" t="s">
        <v>1</v>
      </c>
      <c r="C1109">
        <v>44.91</v>
      </c>
      <c r="D1109" t="s">
        <v>660</v>
      </c>
      <c r="E1109" t="s">
        <v>4307</v>
      </c>
      <c r="F1109" t="s">
        <v>4308</v>
      </c>
      <c r="G1109" t="s">
        <v>89</v>
      </c>
      <c r="H1109" t="s">
        <v>5334</v>
      </c>
      <c r="I1109" t="s">
        <v>5330</v>
      </c>
      <c r="J1109">
        <v>6</v>
      </c>
      <c r="K1109">
        <v>2</v>
      </c>
      <c r="L1109">
        <v>2</v>
      </c>
      <c r="M1109" t="s">
        <v>4308</v>
      </c>
      <c r="N1109" t="s">
        <v>5123</v>
      </c>
      <c r="O1109">
        <v>28000</v>
      </c>
      <c r="P1109" t="s">
        <v>5124</v>
      </c>
      <c r="Q1109" t="s">
        <v>5059</v>
      </c>
      <c r="R1109">
        <v>20</v>
      </c>
    </row>
    <row r="1110" spans="1:18" hidden="1" x14ac:dyDescent="0.3">
      <c r="A1110" s="7" t="s">
        <v>2920</v>
      </c>
      <c r="B1110" t="s">
        <v>1</v>
      </c>
      <c r="C1110">
        <v>38.479999999999997</v>
      </c>
      <c r="D1110" t="s">
        <v>60</v>
      </c>
      <c r="E1110" t="s">
        <v>1455</v>
      </c>
      <c r="F1110" t="s">
        <v>2921</v>
      </c>
      <c r="G1110" t="s">
        <v>128</v>
      </c>
      <c r="H1110" t="s">
        <v>5335</v>
      </c>
      <c r="I1110" t="s">
        <v>5326</v>
      </c>
      <c r="J1110">
        <v>5</v>
      </c>
      <c r="K1110">
        <v>1</v>
      </c>
      <c r="L1110">
        <v>2</v>
      </c>
      <c r="M1110" t="s">
        <v>2921</v>
      </c>
      <c r="N1110" t="s">
        <v>4878</v>
      </c>
      <c r="O1110">
        <v>16000</v>
      </c>
      <c r="P1110" t="s">
        <v>5126</v>
      </c>
      <c r="Q1110" t="s">
        <v>5059</v>
      </c>
      <c r="R1110">
        <v>10</v>
      </c>
    </row>
    <row r="1111" spans="1:18" hidden="1" x14ac:dyDescent="0.3">
      <c r="A1111" s="7" t="s">
        <v>1232</v>
      </c>
      <c r="B1111" t="s">
        <v>1</v>
      </c>
      <c r="C1111">
        <v>21.43</v>
      </c>
      <c r="D1111" t="s">
        <v>616</v>
      </c>
      <c r="E1111" t="s">
        <v>56</v>
      </c>
      <c r="F1111" t="s">
        <v>473</v>
      </c>
      <c r="G1111" t="s">
        <v>41</v>
      </c>
      <c r="H1111" t="s">
        <v>5327</v>
      </c>
      <c r="I1111" t="s">
        <v>5332</v>
      </c>
      <c r="J1111">
        <v>1</v>
      </c>
      <c r="K1111">
        <v>1</v>
      </c>
      <c r="L1111">
        <v>1</v>
      </c>
      <c r="M1111" t="s">
        <v>473</v>
      </c>
      <c r="N1111" t="s">
        <v>5063</v>
      </c>
      <c r="O1111">
        <v>45000</v>
      </c>
      <c r="P1111" t="s">
        <v>5062</v>
      </c>
      <c r="Q1111" t="s">
        <v>5061</v>
      </c>
      <c r="R1111">
        <v>20</v>
      </c>
    </row>
    <row r="1112" spans="1:18" hidden="1" x14ac:dyDescent="0.3">
      <c r="A1112" s="7" t="s">
        <v>2922</v>
      </c>
      <c r="B1112" t="s">
        <v>1</v>
      </c>
      <c r="C1112">
        <v>38.92</v>
      </c>
      <c r="D1112" t="s">
        <v>750</v>
      </c>
      <c r="E1112" t="s">
        <v>53</v>
      </c>
      <c r="F1112" t="s">
        <v>2757</v>
      </c>
      <c r="G1112" t="s">
        <v>26</v>
      </c>
      <c r="H1112" t="s">
        <v>5338</v>
      </c>
      <c r="I1112" t="s">
        <v>5328</v>
      </c>
      <c r="J1112">
        <v>3</v>
      </c>
      <c r="K1112">
        <v>2</v>
      </c>
      <c r="L1112">
        <v>2</v>
      </c>
      <c r="M1112" t="s">
        <v>2757</v>
      </c>
      <c r="N1112" t="s">
        <v>4877</v>
      </c>
      <c r="O1112">
        <v>32000</v>
      </c>
      <c r="P1112" t="s">
        <v>5062</v>
      </c>
      <c r="Q1112" t="s">
        <v>5059</v>
      </c>
      <c r="R1112">
        <v>20</v>
      </c>
    </row>
    <row r="1113" spans="1:18" hidden="1" x14ac:dyDescent="0.3">
      <c r="A1113" s="7" t="s">
        <v>2923</v>
      </c>
      <c r="B1113" t="s">
        <v>1</v>
      </c>
      <c r="C1113">
        <v>103.27</v>
      </c>
      <c r="D1113" t="s">
        <v>474</v>
      </c>
      <c r="E1113" t="s">
        <v>183</v>
      </c>
      <c r="F1113" t="s">
        <v>2795</v>
      </c>
      <c r="G1113" t="s">
        <v>112</v>
      </c>
      <c r="H1113" t="s">
        <v>5327</v>
      </c>
      <c r="I1113" t="s">
        <v>5348</v>
      </c>
      <c r="J1113">
        <v>4</v>
      </c>
      <c r="K1113">
        <v>2</v>
      </c>
      <c r="L1113">
        <v>3</v>
      </c>
      <c r="M1113" t="s">
        <v>2795</v>
      </c>
      <c r="N1113" t="s">
        <v>4880</v>
      </c>
      <c r="O1113">
        <v>60000</v>
      </c>
      <c r="P1113" t="s">
        <v>5062</v>
      </c>
      <c r="Q1113" t="s">
        <v>5059</v>
      </c>
      <c r="R1113">
        <v>10</v>
      </c>
    </row>
    <row r="1114" spans="1:18" hidden="1" x14ac:dyDescent="0.3">
      <c r="A1114" s="7" t="s">
        <v>2924</v>
      </c>
      <c r="B1114" t="s">
        <v>1</v>
      </c>
      <c r="C1114">
        <v>43.96</v>
      </c>
      <c r="D1114" t="s">
        <v>2416</v>
      </c>
      <c r="E1114" t="s">
        <v>53</v>
      </c>
      <c r="F1114" t="s">
        <v>2816</v>
      </c>
      <c r="G1114" t="s">
        <v>41</v>
      </c>
      <c r="H1114" t="s">
        <v>5351</v>
      </c>
      <c r="I1114" t="s">
        <v>5355</v>
      </c>
      <c r="J1114">
        <v>3</v>
      </c>
      <c r="K1114">
        <v>2</v>
      </c>
      <c r="L1114">
        <v>2</v>
      </c>
      <c r="M1114" t="s">
        <v>2816</v>
      </c>
      <c r="N1114" t="s">
        <v>4880</v>
      </c>
      <c r="O1114">
        <v>45000</v>
      </c>
      <c r="P1114" t="s">
        <v>5062</v>
      </c>
      <c r="Q1114" t="s">
        <v>5059</v>
      </c>
      <c r="R1114">
        <v>30</v>
      </c>
    </row>
    <row r="1115" spans="1:18" hidden="1" x14ac:dyDescent="0.3">
      <c r="A1115" s="7" t="s">
        <v>2925</v>
      </c>
      <c r="B1115" t="s">
        <v>1</v>
      </c>
      <c r="C1115">
        <v>49.72</v>
      </c>
      <c r="D1115" t="s">
        <v>284</v>
      </c>
      <c r="E1115" t="s">
        <v>788</v>
      </c>
      <c r="F1115" t="s">
        <v>2926</v>
      </c>
      <c r="G1115" t="s">
        <v>112</v>
      </c>
      <c r="H1115" t="s">
        <v>5329</v>
      </c>
      <c r="I1115" t="s">
        <v>5322</v>
      </c>
      <c r="J1115">
        <v>6</v>
      </c>
      <c r="K1115">
        <v>2</v>
      </c>
      <c r="L1115">
        <v>3</v>
      </c>
      <c r="M1115" t="s">
        <v>2926</v>
      </c>
      <c r="N1115" t="s">
        <v>4880</v>
      </c>
      <c r="O1115">
        <v>60000</v>
      </c>
      <c r="P1115" t="s">
        <v>5062</v>
      </c>
      <c r="Q1115" t="s">
        <v>5059</v>
      </c>
      <c r="R1115">
        <v>10</v>
      </c>
    </row>
    <row r="1116" spans="1:18" hidden="1" x14ac:dyDescent="0.3">
      <c r="A1116" s="7" t="s">
        <v>2927</v>
      </c>
      <c r="B1116" t="s">
        <v>1</v>
      </c>
      <c r="C1116">
        <v>50.3</v>
      </c>
      <c r="D1116" t="s">
        <v>147</v>
      </c>
      <c r="E1116" t="s">
        <v>53</v>
      </c>
      <c r="F1116" t="s">
        <v>2928</v>
      </c>
      <c r="G1116" t="s">
        <v>2929</v>
      </c>
      <c r="H1116" t="s">
        <v>5348</v>
      </c>
      <c r="I1116" t="s">
        <v>5325</v>
      </c>
      <c r="J1116">
        <v>3</v>
      </c>
      <c r="K1116">
        <v>2</v>
      </c>
      <c r="L1116">
        <v>2</v>
      </c>
      <c r="M1116" t="s">
        <v>2928</v>
      </c>
      <c r="N1116" t="s">
        <v>4878</v>
      </c>
      <c r="O1116">
        <v>25800</v>
      </c>
      <c r="P1116" t="s">
        <v>5126</v>
      </c>
      <c r="Q1116" t="s">
        <v>5059</v>
      </c>
      <c r="R1116">
        <v>20</v>
      </c>
    </row>
    <row r="1117" spans="1:18" hidden="1" x14ac:dyDescent="0.3">
      <c r="A1117" s="7" t="s">
        <v>2930</v>
      </c>
      <c r="B1117" t="s">
        <v>1</v>
      </c>
      <c r="C1117">
        <v>26.89</v>
      </c>
      <c r="D1117" t="s">
        <v>1003</v>
      </c>
      <c r="E1117" t="s">
        <v>61</v>
      </c>
      <c r="F1117" t="s">
        <v>2931</v>
      </c>
      <c r="G1117" t="s">
        <v>195</v>
      </c>
      <c r="H1117" t="s">
        <v>5327</v>
      </c>
      <c r="I1117" t="s">
        <v>5343</v>
      </c>
      <c r="J1117">
        <v>2</v>
      </c>
      <c r="K1117">
        <v>2</v>
      </c>
      <c r="L1117">
        <v>1</v>
      </c>
      <c r="M1117" t="s">
        <v>5197</v>
      </c>
      <c r="N1117" t="s">
        <v>4880</v>
      </c>
      <c r="O1117">
        <v>39000</v>
      </c>
      <c r="P1117" t="s">
        <v>5062</v>
      </c>
      <c r="Q1117" t="s">
        <v>5061</v>
      </c>
      <c r="R1117">
        <v>20</v>
      </c>
    </row>
    <row r="1118" spans="1:18" hidden="1" x14ac:dyDescent="0.3">
      <c r="A1118" s="7" t="s">
        <v>2933</v>
      </c>
      <c r="B1118" t="s">
        <v>1</v>
      </c>
      <c r="C1118">
        <v>30.49</v>
      </c>
      <c r="D1118" t="s">
        <v>65</v>
      </c>
      <c r="E1118" t="s">
        <v>187</v>
      </c>
      <c r="F1118" t="s">
        <v>1855</v>
      </c>
      <c r="G1118" t="s">
        <v>297</v>
      </c>
      <c r="H1118" t="s">
        <v>5335</v>
      </c>
      <c r="I1118" t="s">
        <v>5335</v>
      </c>
      <c r="J1118">
        <v>3</v>
      </c>
      <c r="K1118">
        <v>2</v>
      </c>
      <c r="L1118">
        <v>1</v>
      </c>
      <c r="M1118" t="s">
        <v>1855</v>
      </c>
      <c r="N1118" t="s">
        <v>4880</v>
      </c>
      <c r="O1118">
        <v>23500</v>
      </c>
      <c r="P1118" t="s">
        <v>5062</v>
      </c>
      <c r="Q1118" t="s">
        <v>5059</v>
      </c>
      <c r="R1118">
        <v>10</v>
      </c>
    </row>
    <row r="1119" spans="1:18" hidden="1" x14ac:dyDescent="0.3">
      <c r="A1119" s="7" t="s">
        <v>2934</v>
      </c>
      <c r="B1119" t="s">
        <v>1</v>
      </c>
      <c r="C1119">
        <v>27.35</v>
      </c>
      <c r="D1119" t="s">
        <v>2168</v>
      </c>
      <c r="E1119" t="s">
        <v>79</v>
      </c>
      <c r="F1119" t="s">
        <v>2807</v>
      </c>
      <c r="G1119" t="s">
        <v>214</v>
      </c>
      <c r="H1119" t="s">
        <v>5326</v>
      </c>
      <c r="I1119" t="s">
        <v>5331</v>
      </c>
      <c r="J1119">
        <v>1</v>
      </c>
      <c r="K1119">
        <v>2</v>
      </c>
      <c r="L1119">
        <v>1</v>
      </c>
      <c r="M1119" t="s">
        <v>2807</v>
      </c>
      <c r="N1119" t="s">
        <v>4878</v>
      </c>
      <c r="O1119">
        <v>18000</v>
      </c>
      <c r="P1119" t="s">
        <v>5126</v>
      </c>
      <c r="Q1119" t="s">
        <v>5061</v>
      </c>
      <c r="R1119">
        <v>30</v>
      </c>
    </row>
    <row r="1120" spans="1:18" hidden="1" x14ac:dyDescent="0.3">
      <c r="A1120" s="7" t="s">
        <v>2935</v>
      </c>
      <c r="B1120" t="s">
        <v>1</v>
      </c>
      <c r="C1120">
        <v>69.37</v>
      </c>
      <c r="D1120" t="s">
        <v>151</v>
      </c>
      <c r="E1120" t="s">
        <v>53</v>
      </c>
      <c r="F1120" t="s">
        <v>2936</v>
      </c>
      <c r="G1120" t="s">
        <v>83</v>
      </c>
      <c r="H1120" t="s">
        <v>5338</v>
      </c>
      <c r="I1120" t="s">
        <v>5332</v>
      </c>
      <c r="J1120">
        <v>3</v>
      </c>
      <c r="K1120">
        <v>2</v>
      </c>
      <c r="L1120">
        <v>2</v>
      </c>
      <c r="M1120" t="s">
        <v>5198</v>
      </c>
      <c r="N1120" t="s">
        <v>4877</v>
      </c>
      <c r="O1120">
        <v>27000</v>
      </c>
      <c r="P1120" t="s">
        <v>5062</v>
      </c>
      <c r="Q1120" t="s">
        <v>5059</v>
      </c>
      <c r="R1120">
        <v>20</v>
      </c>
    </row>
    <row r="1121" spans="1:18" hidden="1" x14ac:dyDescent="0.3">
      <c r="A1121" s="7" t="s">
        <v>1922</v>
      </c>
      <c r="B1121" t="s">
        <v>1</v>
      </c>
      <c r="C1121">
        <v>11.34</v>
      </c>
      <c r="D1121" t="s">
        <v>60</v>
      </c>
      <c r="E1121" t="s">
        <v>56</v>
      </c>
      <c r="F1121" t="s">
        <v>1923</v>
      </c>
      <c r="G1121" t="s">
        <v>214</v>
      </c>
      <c r="H1121" t="s">
        <v>5335</v>
      </c>
      <c r="I1121" t="s">
        <v>5326</v>
      </c>
      <c r="J1121">
        <v>1</v>
      </c>
      <c r="K1121">
        <v>1</v>
      </c>
      <c r="L1121">
        <v>1</v>
      </c>
      <c r="M1121" t="s">
        <v>1923</v>
      </c>
      <c r="N1121" t="s">
        <v>4880</v>
      </c>
      <c r="O1121">
        <v>18000</v>
      </c>
      <c r="P1121" t="s">
        <v>5062</v>
      </c>
      <c r="Q1121" t="s">
        <v>5060</v>
      </c>
      <c r="R1121">
        <v>10</v>
      </c>
    </row>
    <row r="1122" spans="1:18" hidden="1" x14ac:dyDescent="0.3">
      <c r="A1122" s="7" t="s">
        <v>2938</v>
      </c>
      <c r="B1122" t="s">
        <v>1</v>
      </c>
      <c r="C1122">
        <v>5.99</v>
      </c>
      <c r="D1122" t="s">
        <v>65</v>
      </c>
      <c r="E1122" t="s">
        <v>547</v>
      </c>
      <c r="F1122" t="s">
        <v>2939</v>
      </c>
      <c r="G1122" t="s">
        <v>2348</v>
      </c>
      <c r="H1122" t="s">
        <v>5335</v>
      </c>
      <c r="I1122" t="s">
        <v>5335</v>
      </c>
      <c r="J1122">
        <v>1</v>
      </c>
      <c r="K1122" t="s">
        <v>5501</v>
      </c>
      <c r="L1122" t="s">
        <v>5501</v>
      </c>
      <c r="M1122" t="s">
        <v>2939</v>
      </c>
      <c r="N1122" t="s">
        <v>4880</v>
      </c>
      <c r="O1122">
        <v>14500</v>
      </c>
      <c r="P1122" t="s">
        <v>5062</v>
      </c>
      <c r="Q1122" t="s">
        <v>5060</v>
      </c>
      <c r="R1122">
        <v>10</v>
      </c>
    </row>
    <row r="1123" spans="1:18" hidden="1" x14ac:dyDescent="0.3">
      <c r="A1123" s="7" t="s">
        <v>2940</v>
      </c>
      <c r="B1123" t="s">
        <v>1</v>
      </c>
      <c r="C1123">
        <v>31.41</v>
      </c>
      <c r="D1123" t="s">
        <v>129</v>
      </c>
      <c r="E1123" t="s">
        <v>53</v>
      </c>
      <c r="F1123" t="s">
        <v>2941</v>
      </c>
      <c r="G1123" t="s">
        <v>18</v>
      </c>
      <c r="H1123" t="s">
        <v>5336</v>
      </c>
      <c r="I1123" t="s">
        <v>5324</v>
      </c>
      <c r="J1123">
        <v>3</v>
      </c>
      <c r="K1123">
        <v>2</v>
      </c>
      <c r="L1123">
        <v>2</v>
      </c>
      <c r="M1123" t="s">
        <v>2941</v>
      </c>
      <c r="N1123" t="s">
        <v>4880</v>
      </c>
      <c r="O1123">
        <v>22000</v>
      </c>
      <c r="P1123" t="s">
        <v>5062</v>
      </c>
      <c r="Q1123" t="s">
        <v>5059</v>
      </c>
      <c r="R1123">
        <v>20</v>
      </c>
    </row>
    <row r="1124" spans="1:18" hidden="1" x14ac:dyDescent="0.3">
      <c r="A1124" s="7" t="s">
        <v>2942</v>
      </c>
      <c r="B1124" t="s">
        <v>1</v>
      </c>
      <c r="C1124">
        <v>10.98</v>
      </c>
      <c r="D1124" t="s">
        <v>432</v>
      </c>
      <c r="E1124" t="s">
        <v>56</v>
      </c>
      <c r="F1124" t="s">
        <v>2943</v>
      </c>
      <c r="G1124" t="s">
        <v>18</v>
      </c>
      <c r="H1124" t="s">
        <v>5323</v>
      </c>
      <c r="I1124" t="s">
        <v>5324</v>
      </c>
      <c r="J1124">
        <v>1</v>
      </c>
      <c r="K1124">
        <v>1</v>
      </c>
      <c r="L1124">
        <v>1</v>
      </c>
      <c r="M1124" t="s">
        <v>2943</v>
      </c>
      <c r="N1124" t="s">
        <v>4880</v>
      </c>
      <c r="O1124">
        <v>22000</v>
      </c>
      <c r="P1124" t="s">
        <v>5062</v>
      </c>
      <c r="Q1124" t="s">
        <v>5060</v>
      </c>
      <c r="R1124">
        <v>20</v>
      </c>
    </row>
    <row r="1125" spans="1:18" hidden="1" x14ac:dyDescent="0.3">
      <c r="A1125" s="7" t="s">
        <v>2944</v>
      </c>
      <c r="B1125" t="s">
        <v>1</v>
      </c>
      <c r="C1125">
        <v>35.64</v>
      </c>
      <c r="D1125" t="s">
        <v>514</v>
      </c>
      <c r="E1125" t="s">
        <v>71</v>
      </c>
      <c r="F1125" t="s">
        <v>2945</v>
      </c>
      <c r="G1125" t="s">
        <v>18</v>
      </c>
      <c r="H1125" t="s">
        <v>5330</v>
      </c>
      <c r="I1125" t="s">
        <v>5330</v>
      </c>
      <c r="J1125">
        <v>2</v>
      </c>
      <c r="K1125">
        <v>2</v>
      </c>
      <c r="L1125">
        <v>2</v>
      </c>
      <c r="M1125" t="s">
        <v>2945</v>
      </c>
      <c r="N1125" t="s">
        <v>4878</v>
      </c>
      <c r="O1125">
        <v>22000</v>
      </c>
      <c r="P1125" t="s">
        <v>5126</v>
      </c>
      <c r="Q1125" t="s">
        <v>5059</v>
      </c>
      <c r="R1125">
        <v>20</v>
      </c>
    </row>
    <row r="1126" spans="1:18" hidden="1" x14ac:dyDescent="0.3">
      <c r="A1126" s="7" t="s">
        <v>4477</v>
      </c>
      <c r="B1126" t="s">
        <v>1</v>
      </c>
      <c r="C1126">
        <v>38.700000000000003</v>
      </c>
      <c r="D1126" t="s">
        <v>85</v>
      </c>
      <c r="E1126" t="s">
        <v>61</v>
      </c>
      <c r="F1126" t="s">
        <v>1888</v>
      </c>
      <c r="G1126" t="s">
        <v>89</v>
      </c>
      <c r="H1126" t="s">
        <v>5330</v>
      </c>
      <c r="I1126" t="s">
        <v>5325</v>
      </c>
      <c r="J1126">
        <v>2</v>
      </c>
      <c r="K1126">
        <v>2</v>
      </c>
      <c r="L1126">
        <v>1</v>
      </c>
      <c r="M1126" t="s">
        <v>1888</v>
      </c>
      <c r="N1126" t="s">
        <v>5123</v>
      </c>
      <c r="O1126">
        <v>28000</v>
      </c>
      <c r="P1126" t="s">
        <v>5124</v>
      </c>
      <c r="Q1126" t="s">
        <v>5059</v>
      </c>
      <c r="R1126">
        <v>20</v>
      </c>
    </row>
    <row r="1127" spans="1:18" hidden="1" x14ac:dyDescent="0.3">
      <c r="A1127" s="7" t="s">
        <v>4478</v>
      </c>
      <c r="B1127" t="s">
        <v>1</v>
      </c>
      <c r="C1127">
        <v>38.700000000000003</v>
      </c>
      <c r="D1127" t="s">
        <v>829</v>
      </c>
      <c r="E1127" t="s">
        <v>61</v>
      </c>
      <c r="F1127" t="s">
        <v>1888</v>
      </c>
      <c r="G1127" t="s">
        <v>89</v>
      </c>
      <c r="H1127" t="s">
        <v>5332</v>
      </c>
      <c r="I1127" t="s">
        <v>5325</v>
      </c>
      <c r="J1127">
        <v>2</v>
      </c>
      <c r="K1127">
        <v>2</v>
      </c>
      <c r="L1127">
        <v>1</v>
      </c>
      <c r="M1127" t="s">
        <v>1888</v>
      </c>
      <c r="N1127" t="s">
        <v>5123</v>
      </c>
      <c r="O1127">
        <v>28000</v>
      </c>
      <c r="P1127" t="s">
        <v>5124</v>
      </c>
      <c r="Q1127" t="s">
        <v>5059</v>
      </c>
      <c r="R1127">
        <v>20</v>
      </c>
    </row>
    <row r="1128" spans="1:18" hidden="1" x14ac:dyDescent="0.3">
      <c r="A1128" s="7" t="s">
        <v>2950</v>
      </c>
      <c r="B1128" t="s">
        <v>1</v>
      </c>
      <c r="C1128">
        <v>37.67</v>
      </c>
      <c r="D1128" t="s">
        <v>460</v>
      </c>
      <c r="E1128" t="s">
        <v>61</v>
      </c>
      <c r="F1128" t="s">
        <v>2951</v>
      </c>
      <c r="G1128" t="s">
        <v>29</v>
      </c>
      <c r="H1128" t="s">
        <v>5348</v>
      </c>
      <c r="I1128" t="s">
        <v>5328</v>
      </c>
      <c r="J1128">
        <v>2</v>
      </c>
      <c r="K1128">
        <v>2</v>
      </c>
      <c r="L1128">
        <v>1</v>
      </c>
      <c r="M1128" t="s">
        <v>2951</v>
      </c>
      <c r="N1128" t="s">
        <v>4882</v>
      </c>
      <c r="O1128">
        <v>25000</v>
      </c>
      <c r="P1128" t="s">
        <v>5062</v>
      </c>
      <c r="Q1128" t="s">
        <v>5059</v>
      </c>
      <c r="R1128">
        <v>20</v>
      </c>
    </row>
    <row r="1129" spans="1:18" hidden="1" x14ac:dyDescent="0.3">
      <c r="A1129" s="7" t="s">
        <v>1261</v>
      </c>
      <c r="B1129" t="s">
        <v>1</v>
      </c>
      <c r="C1129">
        <v>30.22</v>
      </c>
      <c r="D1129" t="s">
        <v>64</v>
      </c>
      <c r="E1129" t="s">
        <v>1262</v>
      </c>
      <c r="F1129" t="s">
        <v>729</v>
      </c>
      <c r="G1129" t="s">
        <v>41</v>
      </c>
      <c r="H1129" t="s">
        <v>5346</v>
      </c>
      <c r="I1129" t="s">
        <v>5335</v>
      </c>
      <c r="J1129">
        <v>3</v>
      </c>
      <c r="K1129">
        <v>2</v>
      </c>
      <c r="L1129">
        <v>2</v>
      </c>
      <c r="M1129" t="s">
        <v>729</v>
      </c>
      <c r="N1129" t="s">
        <v>5063</v>
      </c>
      <c r="O1129">
        <v>45000</v>
      </c>
      <c r="P1129" t="s">
        <v>5062</v>
      </c>
      <c r="Q1129" t="s">
        <v>5059</v>
      </c>
      <c r="R1129">
        <v>10</v>
      </c>
    </row>
    <row r="1130" spans="1:18" hidden="1" x14ac:dyDescent="0.3">
      <c r="A1130" s="7" t="s">
        <v>2952</v>
      </c>
      <c r="B1130" t="s">
        <v>1</v>
      </c>
      <c r="C1130">
        <v>44.07</v>
      </c>
      <c r="D1130" t="s">
        <v>1444</v>
      </c>
      <c r="E1130" t="s">
        <v>53</v>
      </c>
      <c r="F1130" t="s">
        <v>2953</v>
      </c>
      <c r="G1130" t="s">
        <v>228</v>
      </c>
      <c r="H1130" t="s">
        <v>5348</v>
      </c>
      <c r="I1130" t="s">
        <v>5349</v>
      </c>
      <c r="J1130">
        <v>3</v>
      </c>
      <c r="K1130">
        <v>2</v>
      </c>
      <c r="L1130">
        <v>2</v>
      </c>
      <c r="M1130" t="s">
        <v>2953</v>
      </c>
      <c r="N1130" t="s">
        <v>4880</v>
      </c>
      <c r="O1130">
        <v>35000</v>
      </c>
      <c r="P1130" t="s">
        <v>5062</v>
      </c>
      <c r="Q1130" t="s">
        <v>5059</v>
      </c>
      <c r="R1130">
        <v>30</v>
      </c>
    </row>
    <row r="1131" spans="1:18" hidden="1" x14ac:dyDescent="0.3">
      <c r="A1131" s="7" t="s">
        <v>1347</v>
      </c>
      <c r="B1131" t="s">
        <v>1</v>
      </c>
      <c r="C1131">
        <v>24.69</v>
      </c>
      <c r="D1131" t="s">
        <v>483</v>
      </c>
      <c r="E1131" t="s">
        <v>1348</v>
      </c>
      <c r="F1131" t="s">
        <v>974</v>
      </c>
      <c r="G1131" t="s">
        <v>41</v>
      </c>
      <c r="H1131" t="s">
        <v>5338</v>
      </c>
      <c r="I1131" t="s">
        <v>5330</v>
      </c>
      <c r="J1131">
        <v>2</v>
      </c>
      <c r="K1131">
        <v>2</v>
      </c>
      <c r="L1131">
        <v>2</v>
      </c>
      <c r="M1131" t="s">
        <v>5227</v>
      </c>
      <c r="N1131" t="s">
        <v>5063</v>
      </c>
      <c r="O1131">
        <v>45000</v>
      </c>
      <c r="P1131" t="s">
        <v>5062</v>
      </c>
      <c r="Q1131" t="s">
        <v>5061</v>
      </c>
      <c r="R1131">
        <v>20</v>
      </c>
    </row>
    <row r="1132" spans="1:18" hidden="1" x14ac:dyDescent="0.3">
      <c r="A1132" s="7" t="s">
        <v>2954</v>
      </c>
      <c r="B1132" t="s">
        <v>1</v>
      </c>
      <c r="C1132">
        <v>47.36</v>
      </c>
      <c r="D1132" t="s">
        <v>2955</v>
      </c>
      <c r="E1132" t="s">
        <v>53</v>
      </c>
      <c r="F1132" t="s">
        <v>2799</v>
      </c>
      <c r="G1132" t="s">
        <v>228</v>
      </c>
      <c r="H1132" t="s">
        <v>5342</v>
      </c>
      <c r="I1132" t="s">
        <v>5347</v>
      </c>
      <c r="J1132">
        <v>3</v>
      </c>
      <c r="K1132">
        <v>2</v>
      </c>
      <c r="L1132">
        <v>2</v>
      </c>
      <c r="M1132" t="s">
        <v>2799</v>
      </c>
      <c r="N1132" t="s">
        <v>4877</v>
      </c>
      <c r="O1132">
        <v>35000</v>
      </c>
      <c r="P1132" t="s">
        <v>5062</v>
      </c>
      <c r="Q1132" t="s">
        <v>5059</v>
      </c>
      <c r="R1132">
        <v>30</v>
      </c>
    </row>
    <row r="1133" spans="1:18" hidden="1" x14ac:dyDescent="0.3">
      <c r="A1133" s="7" t="s">
        <v>484</v>
      </c>
      <c r="B1133" t="s">
        <v>1</v>
      </c>
      <c r="C1133">
        <v>13.73</v>
      </c>
      <c r="D1133" t="s">
        <v>248</v>
      </c>
      <c r="E1133" t="s">
        <v>56</v>
      </c>
      <c r="F1133" t="s">
        <v>485</v>
      </c>
      <c r="G1133" t="s">
        <v>486</v>
      </c>
      <c r="H1133" t="s">
        <v>5334</v>
      </c>
      <c r="I1133" t="s">
        <v>5323</v>
      </c>
      <c r="J1133">
        <v>1</v>
      </c>
      <c r="K1133">
        <v>1</v>
      </c>
      <c r="L1133">
        <v>1</v>
      </c>
      <c r="M1133" t="s">
        <v>485</v>
      </c>
      <c r="N1133" t="s">
        <v>5063</v>
      </c>
      <c r="O1133">
        <v>45800</v>
      </c>
      <c r="P1133" t="s">
        <v>5062</v>
      </c>
      <c r="Q1133" t="s">
        <v>5060</v>
      </c>
      <c r="R1133">
        <v>10</v>
      </c>
    </row>
    <row r="1134" spans="1:18" hidden="1" x14ac:dyDescent="0.3">
      <c r="A1134" s="7" t="s">
        <v>2956</v>
      </c>
      <c r="B1134" t="s">
        <v>1</v>
      </c>
      <c r="C1134">
        <v>37.75</v>
      </c>
      <c r="D1134" t="s">
        <v>803</v>
      </c>
      <c r="E1134" t="s">
        <v>53</v>
      </c>
      <c r="F1134" t="s">
        <v>2957</v>
      </c>
      <c r="G1134" t="s">
        <v>29</v>
      </c>
      <c r="H1134" t="s">
        <v>5336</v>
      </c>
      <c r="I1134" t="s">
        <v>5348</v>
      </c>
      <c r="J1134">
        <v>3</v>
      </c>
      <c r="K1134">
        <v>2</v>
      </c>
      <c r="L1134">
        <v>2</v>
      </c>
      <c r="M1134" t="s">
        <v>2957</v>
      </c>
      <c r="N1134" t="s">
        <v>4877</v>
      </c>
      <c r="O1134">
        <v>25000</v>
      </c>
      <c r="P1134" t="s">
        <v>5062</v>
      </c>
      <c r="Q1134" t="s">
        <v>5059</v>
      </c>
      <c r="R1134">
        <v>10</v>
      </c>
    </row>
    <row r="1135" spans="1:18" hidden="1" x14ac:dyDescent="0.3">
      <c r="A1135" s="7" t="s">
        <v>31</v>
      </c>
      <c r="B1135" t="s">
        <v>1</v>
      </c>
      <c r="C1135">
        <v>49.08</v>
      </c>
      <c r="D1135" t="s">
        <v>65</v>
      </c>
      <c r="E1135" t="s">
        <v>66</v>
      </c>
      <c r="F1135" t="s">
        <v>32</v>
      </c>
      <c r="G1135" t="s">
        <v>33</v>
      </c>
      <c r="H1135" t="s">
        <v>5335</v>
      </c>
      <c r="I1135" t="s">
        <v>5335</v>
      </c>
      <c r="J1135">
        <v>4</v>
      </c>
      <c r="K1135">
        <v>2</v>
      </c>
      <c r="L1135">
        <v>2</v>
      </c>
      <c r="M1135" t="s">
        <v>32</v>
      </c>
      <c r="N1135" t="s">
        <v>5063</v>
      </c>
      <c r="O1135">
        <v>46000</v>
      </c>
      <c r="P1135" t="s">
        <v>5062</v>
      </c>
      <c r="Q1135" t="s">
        <v>5059</v>
      </c>
      <c r="R1135">
        <v>10</v>
      </c>
    </row>
    <row r="1136" spans="1:18" hidden="1" x14ac:dyDescent="0.3">
      <c r="A1136" s="7" t="s">
        <v>2958</v>
      </c>
      <c r="B1136" t="s">
        <v>1</v>
      </c>
      <c r="C1136">
        <v>43.77</v>
      </c>
      <c r="D1136" t="s">
        <v>2204</v>
      </c>
      <c r="E1136" t="s">
        <v>53</v>
      </c>
      <c r="F1136" t="s">
        <v>1472</v>
      </c>
      <c r="G1136" t="s">
        <v>243</v>
      </c>
      <c r="H1136" t="s">
        <v>5323</v>
      </c>
      <c r="I1136" t="s">
        <v>5340</v>
      </c>
      <c r="J1136">
        <v>3</v>
      </c>
      <c r="K1136">
        <v>2</v>
      </c>
      <c r="L1136">
        <v>2</v>
      </c>
      <c r="M1136" t="s">
        <v>1472</v>
      </c>
      <c r="N1136" t="s">
        <v>4877</v>
      </c>
      <c r="O1136">
        <v>30000</v>
      </c>
      <c r="P1136" t="s">
        <v>5062</v>
      </c>
      <c r="Q1136" t="s">
        <v>5059</v>
      </c>
      <c r="R1136">
        <v>30</v>
      </c>
    </row>
    <row r="1137" spans="1:18" hidden="1" x14ac:dyDescent="0.3">
      <c r="A1137" s="7" t="s">
        <v>2829</v>
      </c>
      <c r="B1137" t="s">
        <v>1</v>
      </c>
      <c r="C1137">
        <v>63.16</v>
      </c>
      <c r="D1137" t="s">
        <v>344</v>
      </c>
      <c r="E1137" t="s">
        <v>2830</v>
      </c>
      <c r="F1137" t="s">
        <v>2831</v>
      </c>
      <c r="G1137" t="s">
        <v>228</v>
      </c>
      <c r="H1137" t="s">
        <v>5337</v>
      </c>
      <c r="I1137" t="s">
        <v>5334</v>
      </c>
      <c r="J1137">
        <v>8</v>
      </c>
      <c r="K1137">
        <v>1</v>
      </c>
      <c r="L1137">
        <v>6</v>
      </c>
      <c r="M1137" t="s">
        <v>2831</v>
      </c>
      <c r="N1137" t="s">
        <v>4878</v>
      </c>
      <c r="O1137">
        <v>35000</v>
      </c>
      <c r="P1137" t="s">
        <v>5126</v>
      </c>
      <c r="Q1137" t="s">
        <v>5059</v>
      </c>
      <c r="R1137">
        <v>10</v>
      </c>
    </row>
    <row r="1138" spans="1:18" hidden="1" x14ac:dyDescent="0.3">
      <c r="A1138" s="7" t="s">
        <v>979</v>
      </c>
      <c r="B1138" t="s">
        <v>1</v>
      </c>
      <c r="C1138">
        <v>21.64</v>
      </c>
      <c r="D1138" t="s">
        <v>70</v>
      </c>
      <c r="E1138" t="s">
        <v>401</v>
      </c>
      <c r="F1138" t="s">
        <v>346</v>
      </c>
      <c r="G1138" t="s">
        <v>33</v>
      </c>
      <c r="H1138" t="s">
        <v>5334</v>
      </c>
      <c r="I1138" t="s">
        <v>5327</v>
      </c>
      <c r="J1138">
        <v>3</v>
      </c>
      <c r="K1138">
        <v>2</v>
      </c>
      <c r="L1138">
        <v>1</v>
      </c>
      <c r="M1138" t="s">
        <v>346</v>
      </c>
      <c r="N1138" t="s">
        <v>5063</v>
      </c>
      <c r="O1138">
        <v>46000</v>
      </c>
      <c r="P1138" t="s">
        <v>5062</v>
      </c>
      <c r="Q1138" t="s">
        <v>5061</v>
      </c>
      <c r="R1138">
        <v>10</v>
      </c>
    </row>
    <row r="1139" spans="1:18" hidden="1" x14ac:dyDescent="0.3">
      <c r="A1139" s="7" t="s">
        <v>4671</v>
      </c>
      <c r="B1139" t="s">
        <v>1</v>
      </c>
      <c r="C1139">
        <v>40.479999999999997</v>
      </c>
      <c r="D1139" t="s">
        <v>744</v>
      </c>
      <c r="E1139" t="s">
        <v>53</v>
      </c>
      <c r="F1139" t="s">
        <v>4672</v>
      </c>
      <c r="G1139" t="s">
        <v>89</v>
      </c>
      <c r="H1139" t="s">
        <v>5324</v>
      </c>
      <c r="I1139" t="s">
        <v>5341</v>
      </c>
      <c r="J1139">
        <v>3</v>
      </c>
      <c r="K1139">
        <v>2</v>
      </c>
      <c r="L1139">
        <v>2</v>
      </c>
      <c r="M1139" t="s">
        <v>5273</v>
      </c>
      <c r="N1139" t="s">
        <v>5123</v>
      </c>
      <c r="O1139">
        <v>28000</v>
      </c>
      <c r="P1139" t="s">
        <v>5124</v>
      </c>
      <c r="Q1139" t="s">
        <v>5059</v>
      </c>
      <c r="R1139">
        <v>20</v>
      </c>
    </row>
    <row r="1140" spans="1:18" hidden="1" x14ac:dyDescent="0.3">
      <c r="A1140" s="7" t="s">
        <v>4966</v>
      </c>
      <c r="B1140" t="s">
        <v>1</v>
      </c>
      <c r="C1140">
        <v>32.68</v>
      </c>
      <c r="D1140" t="s">
        <v>295</v>
      </c>
      <c r="E1140" t="s">
        <v>702</v>
      </c>
      <c r="F1140" t="s">
        <v>1025</v>
      </c>
      <c r="G1140" t="s">
        <v>33</v>
      </c>
      <c r="H1140" t="s">
        <v>5334</v>
      </c>
      <c r="I1140" t="s">
        <v>5326</v>
      </c>
      <c r="J1140">
        <v>4</v>
      </c>
      <c r="K1140">
        <v>2</v>
      </c>
      <c r="L1140">
        <v>1</v>
      </c>
      <c r="M1140" t="s">
        <v>1025</v>
      </c>
      <c r="N1140" t="s">
        <v>5063</v>
      </c>
      <c r="O1140">
        <v>46000</v>
      </c>
      <c r="P1140" t="s">
        <v>5062</v>
      </c>
      <c r="Q1140" t="s">
        <v>5059</v>
      </c>
      <c r="R1140">
        <v>10</v>
      </c>
    </row>
    <row r="1141" spans="1:18" hidden="1" x14ac:dyDescent="0.3">
      <c r="A1141" s="7" t="s">
        <v>2969</v>
      </c>
      <c r="B1141" t="s">
        <v>1</v>
      </c>
      <c r="C1141">
        <v>7</v>
      </c>
      <c r="D1141" t="s">
        <v>65</v>
      </c>
      <c r="E1141" t="s">
        <v>59</v>
      </c>
      <c r="F1141" t="s">
        <v>2970</v>
      </c>
      <c r="G1141" t="s">
        <v>2031</v>
      </c>
      <c r="H1141" t="s">
        <v>5335</v>
      </c>
      <c r="I1141" t="s">
        <v>5335</v>
      </c>
      <c r="J1141">
        <v>1</v>
      </c>
      <c r="K1141" t="s">
        <v>5501</v>
      </c>
      <c r="L1141">
        <v>1</v>
      </c>
      <c r="M1141" t="s">
        <v>2970</v>
      </c>
      <c r="N1141" t="s">
        <v>4880</v>
      </c>
      <c r="O1141">
        <v>12500</v>
      </c>
      <c r="P1141" t="s">
        <v>5062</v>
      </c>
      <c r="Q1141" t="s">
        <v>5060</v>
      </c>
      <c r="R1141">
        <v>10</v>
      </c>
    </row>
    <row r="1142" spans="1:18" hidden="1" x14ac:dyDescent="0.3">
      <c r="A1142" s="7" t="s">
        <v>4856</v>
      </c>
      <c r="B1142" t="s">
        <v>1</v>
      </c>
      <c r="C1142">
        <v>62.88</v>
      </c>
      <c r="D1142" t="s">
        <v>63</v>
      </c>
      <c r="E1142" t="s">
        <v>53</v>
      </c>
      <c r="F1142" t="s">
        <v>724</v>
      </c>
      <c r="G1142" t="s">
        <v>33</v>
      </c>
      <c r="H1142" t="s">
        <v>5326</v>
      </c>
      <c r="I1142" t="s">
        <v>5326</v>
      </c>
      <c r="J1142">
        <v>3</v>
      </c>
      <c r="K1142">
        <v>2</v>
      </c>
      <c r="L1142">
        <v>2</v>
      </c>
      <c r="M1142" t="s">
        <v>724</v>
      </c>
      <c r="N1142" t="s">
        <v>5063</v>
      </c>
      <c r="O1142">
        <v>46000</v>
      </c>
      <c r="P1142" t="s">
        <v>5062</v>
      </c>
      <c r="Q1142" t="s">
        <v>5059</v>
      </c>
      <c r="R1142">
        <v>10</v>
      </c>
    </row>
    <row r="1143" spans="1:18" hidden="1" x14ac:dyDescent="0.3">
      <c r="A1143" s="7" t="s">
        <v>298</v>
      </c>
      <c r="B1143" t="s">
        <v>1</v>
      </c>
      <c r="C1143">
        <v>29.97</v>
      </c>
      <c r="D1143" t="s">
        <v>299</v>
      </c>
      <c r="E1143" t="s">
        <v>141</v>
      </c>
      <c r="F1143" t="s">
        <v>222</v>
      </c>
      <c r="G1143" t="s">
        <v>33</v>
      </c>
      <c r="H1143" t="s">
        <v>5335</v>
      </c>
      <c r="I1143" t="s">
        <v>5325</v>
      </c>
      <c r="J1143">
        <v>2</v>
      </c>
      <c r="K1143">
        <v>1</v>
      </c>
      <c r="L1143">
        <v>1</v>
      </c>
      <c r="M1143" t="s">
        <v>222</v>
      </c>
      <c r="N1143" t="s">
        <v>5063</v>
      </c>
      <c r="O1143">
        <v>46000</v>
      </c>
      <c r="P1143" t="s">
        <v>5062</v>
      </c>
      <c r="Q1143" t="s">
        <v>5061</v>
      </c>
      <c r="R1143">
        <v>20</v>
      </c>
    </row>
    <row r="1144" spans="1:18" hidden="1" x14ac:dyDescent="0.3">
      <c r="A1144" s="7" t="s">
        <v>2976</v>
      </c>
      <c r="B1144" t="s">
        <v>1</v>
      </c>
      <c r="C1144">
        <v>12.49</v>
      </c>
      <c r="D1144" t="s">
        <v>220</v>
      </c>
      <c r="E1144" t="s">
        <v>56</v>
      </c>
      <c r="F1144" t="s">
        <v>2977</v>
      </c>
      <c r="G1144" t="s">
        <v>245</v>
      </c>
      <c r="H1144" t="s">
        <v>5322</v>
      </c>
      <c r="I1144" t="s">
        <v>5335</v>
      </c>
      <c r="J1144">
        <v>1</v>
      </c>
      <c r="K1144">
        <v>1</v>
      </c>
      <c r="L1144">
        <v>1</v>
      </c>
      <c r="M1144" t="s">
        <v>2977</v>
      </c>
      <c r="N1144" t="s">
        <v>4880</v>
      </c>
      <c r="O1144">
        <v>23000</v>
      </c>
      <c r="P1144" t="s">
        <v>5062</v>
      </c>
      <c r="Q1144" t="s">
        <v>5060</v>
      </c>
      <c r="R1144">
        <v>10</v>
      </c>
    </row>
    <row r="1145" spans="1:18" hidden="1" x14ac:dyDescent="0.3">
      <c r="A1145" s="7" t="s">
        <v>2978</v>
      </c>
      <c r="B1145" t="s">
        <v>1</v>
      </c>
      <c r="C1145">
        <v>27.35</v>
      </c>
      <c r="D1145" t="s">
        <v>88</v>
      </c>
      <c r="E1145" t="s">
        <v>187</v>
      </c>
      <c r="F1145" t="s">
        <v>2979</v>
      </c>
      <c r="G1145" t="s">
        <v>18</v>
      </c>
      <c r="H1145" t="s">
        <v>5322</v>
      </c>
      <c r="I1145" t="s">
        <v>5326</v>
      </c>
      <c r="J1145">
        <v>3</v>
      </c>
      <c r="K1145">
        <v>2</v>
      </c>
      <c r="L1145">
        <v>1</v>
      </c>
      <c r="M1145" t="s">
        <v>2979</v>
      </c>
      <c r="N1145" t="s">
        <v>4880</v>
      </c>
      <c r="O1145">
        <v>22000</v>
      </c>
      <c r="P1145" t="s">
        <v>5062</v>
      </c>
      <c r="Q1145" t="s">
        <v>5061</v>
      </c>
      <c r="R1145">
        <v>10</v>
      </c>
    </row>
    <row r="1146" spans="1:18" hidden="1" x14ac:dyDescent="0.3">
      <c r="A1146" s="7" t="s">
        <v>3037</v>
      </c>
      <c r="B1146" t="s">
        <v>1</v>
      </c>
      <c r="C1146">
        <v>10</v>
      </c>
      <c r="D1146" t="s">
        <v>88</v>
      </c>
      <c r="E1146" t="s">
        <v>56</v>
      </c>
      <c r="F1146" t="s">
        <v>3038</v>
      </c>
      <c r="G1146" t="s">
        <v>2348</v>
      </c>
      <c r="H1146" t="s">
        <v>5322</v>
      </c>
      <c r="I1146" t="s">
        <v>5326</v>
      </c>
      <c r="J1146">
        <v>1</v>
      </c>
      <c r="K1146">
        <v>1</v>
      </c>
      <c r="L1146">
        <v>1</v>
      </c>
      <c r="M1146" t="s">
        <v>5201</v>
      </c>
      <c r="N1146" t="s">
        <v>4877</v>
      </c>
      <c r="O1146">
        <v>14500</v>
      </c>
      <c r="P1146" t="s">
        <v>5062</v>
      </c>
      <c r="Q1146" t="s">
        <v>5060</v>
      </c>
      <c r="R1146">
        <v>10</v>
      </c>
    </row>
    <row r="1147" spans="1:18" hidden="1" x14ac:dyDescent="0.3">
      <c r="A1147" s="7" t="s">
        <v>338</v>
      </c>
      <c r="B1147" t="s">
        <v>1</v>
      </c>
      <c r="C1147">
        <v>76.209999999999994</v>
      </c>
      <c r="D1147" t="s">
        <v>220</v>
      </c>
      <c r="E1147" t="s">
        <v>66</v>
      </c>
      <c r="F1147" t="s">
        <v>339</v>
      </c>
      <c r="G1147" t="s">
        <v>33</v>
      </c>
      <c r="H1147" t="s">
        <v>5322</v>
      </c>
      <c r="I1147" t="s">
        <v>5335</v>
      </c>
      <c r="J1147">
        <v>4</v>
      </c>
      <c r="K1147">
        <v>2</v>
      </c>
      <c r="L1147">
        <v>2</v>
      </c>
      <c r="M1147" t="s">
        <v>339</v>
      </c>
      <c r="N1147" t="s">
        <v>5063</v>
      </c>
      <c r="O1147">
        <v>46000</v>
      </c>
      <c r="P1147" t="s">
        <v>5062</v>
      </c>
      <c r="Q1147" t="s">
        <v>5059</v>
      </c>
      <c r="R1147">
        <v>10</v>
      </c>
    </row>
    <row r="1148" spans="1:18" hidden="1" x14ac:dyDescent="0.3">
      <c r="A1148" s="7" t="s">
        <v>2982</v>
      </c>
      <c r="B1148" t="s">
        <v>1</v>
      </c>
      <c r="C1148">
        <v>34</v>
      </c>
      <c r="D1148" t="s">
        <v>2983</v>
      </c>
      <c r="E1148" t="s">
        <v>56</v>
      </c>
      <c r="F1148" t="s">
        <v>2984</v>
      </c>
      <c r="G1148" t="s">
        <v>493</v>
      </c>
      <c r="H1148" t="s">
        <v>5331</v>
      </c>
      <c r="I1148" t="s">
        <v>5347</v>
      </c>
      <c r="J1148">
        <v>1</v>
      </c>
      <c r="K1148">
        <v>1</v>
      </c>
      <c r="L1148">
        <v>1</v>
      </c>
      <c r="M1148" t="s">
        <v>2984</v>
      </c>
      <c r="N1148" t="s">
        <v>4878</v>
      </c>
      <c r="O1148">
        <v>20000</v>
      </c>
      <c r="P1148" t="s">
        <v>5126</v>
      </c>
      <c r="Q1148" t="s">
        <v>5059</v>
      </c>
      <c r="R1148">
        <v>30</v>
      </c>
    </row>
    <row r="1149" spans="1:18" hidden="1" x14ac:dyDescent="0.3">
      <c r="A1149" s="7" t="s">
        <v>2985</v>
      </c>
      <c r="B1149" t="s">
        <v>1</v>
      </c>
      <c r="C1149">
        <v>41.43</v>
      </c>
      <c r="D1149" t="s">
        <v>2986</v>
      </c>
      <c r="E1149" t="s">
        <v>53</v>
      </c>
      <c r="F1149" t="s">
        <v>1631</v>
      </c>
      <c r="G1149" t="s">
        <v>434</v>
      </c>
      <c r="H1149" t="s">
        <v>5332</v>
      </c>
      <c r="I1149" t="s">
        <v>5352</v>
      </c>
      <c r="J1149">
        <v>3</v>
      </c>
      <c r="K1149">
        <v>2</v>
      </c>
      <c r="L1149">
        <v>2</v>
      </c>
      <c r="M1149" t="s">
        <v>1631</v>
      </c>
      <c r="N1149" t="s">
        <v>4881</v>
      </c>
      <c r="O1149">
        <v>33000</v>
      </c>
      <c r="P1149" t="s">
        <v>5062</v>
      </c>
      <c r="Q1149" t="s">
        <v>5059</v>
      </c>
      <c r="R1149">
        <v>30</v>
      </c>
    </row>
    <row r="1150" spans="1:18" hidden="1" x14ac:dyDescent="0.3">
      <c r="A1150" s="7" t="s">
        <v>2987</v>
      </c>
      <c r="B1150" t="s">
        <v>1</v>
      </c>
      <c r="C1150">
        <v>35.11</v>
      </c>
      <c r="D1150" t="s">
        <v>248</v>
      </c>
      <c r="E1150" t="s">
        <v>51</v>
      </c>
      <c r="F1150" t="s">
        <v>2988</v>
      </c>
      <c r="G1150" t="s">
        <v>243</v>
      </c>
      <c r="H1150" t="s">
        <v>5334</v>
      </c>
      <c r="I1150" t="s">
        <v>5323</v>
      </c>
      <c r="J1150">
        <v>2</v>
      </c>
      <c r="K1150">
        <v>2</v>
      </c>
      <c r="L1150">
        <v>2</v>
      </c>
      <c r="M1150" t="s">
        <v>2988</v>
      </c>
      <c r="N1150" t="s">
        <v>4881</v>
      </c>
      <c r="O1150">
        <v>30000</v>
      </c>
      <c r="P1150" t="s">
        <v>5062</v>
      </c>
      <c r="Q1150" t="s">
        <v>5059</v>
      </c>
      <c r="R1150">
        <v>10</v>
      </c>
    </row>
    <row r="1151" spans="1:18" hidden="1" x14ac:dyDescent="0.3">
      <c r="A1151" s="7" t="s">
        <v>2989</v>
      </c>
      <c r="B1151" t="s">
        <v>1</v>
      </c>
      <c r="C1151">
        <v>24.72</v>
      </c>
      <c r="D1151" t="s">
        <v>411</v>
      </c>
      <c r="E1151" t="s">
        <v>61</v>
      </c>
      <c r="F1151" t="s">
        <v>2990</v>
      </c>
      <c r="G1151" t="s">
        <v>562</v>
      </c>
      <c r="H1151" t="s">
        <v>5335</v>
      </c>
      <c r="I1151" t="s">
        <v>5349</v>
      </c>
      <c r="J1151">
        <v>2</v>
      </c>
      <c r="K1151">
        <v>2</v>
      </c>
      <c r="L1151">
        <v>1</v>
      </c>
      <c r="M1151" t="s">
        <v>2990</v>
      </c>
      <c r="N1151" t="s">
        <v>4877</v>
      </c>
      <c r="O1151">
        <v>21000</v>
      </c>
      <c r="P1151" t="s">
        <v>5062</v>
      </c>
      <c r="Q1151" t="s">
        <v>5061</v>
      </c>
      <c r="R1151">
        <v>30</v>
      </c>
    </row>
    <row r="1152" spans="1:18" hidden="1" x14ac:dyDescent="0.3">
      <c r="A1152" s="7" t="s">
        <v>2991</v>
      </c>
      <c r="B1152" t="s">
        <v>1</v>
      </c>
      <c r="C1152">
        <v>47.57</v>
      </c>
      <c r="D1152" t="s">
        <v>2992</v>
      </c>
      <c r="E1152" t="s">
        <v>607</v>
      </c>
      <c r="F1152" t="s">
        <v>2993</v>
      </c>
      <c r="G1152" t="s">
        <v>89</v>
      </c>
      <c r="H1152" t="s">
        <v>5327</v>
      </c>
      <c r="I1152" t="s">
        <v>5331</v>
      </c>
      <c r="J1152">
        <v>3</v>
      </c>
      <c r="K1152">
        <v>2</v>
      </c>
      <c r="L1152">
        <v>2</v>
      </c>
      <c r="M1152" t="s">
        <v>2993</v>
      </c>
      <c r="N1152" t="s">
        <v>4877</v>
      </c>
      <c r="O1152">
        <v>28000</v>
      </c>
      <c r="P1152" t="s">
        <v>5062</v>
      </c>
      <c r="Q1152" t="s">
        <v>5059</v>
      </c>
      <c r="R1152">
        <v>30</v>
      </c>
    </row>
    <row r="1153" spans="1:18" hidden="1" x14ac:dyDescent="0.3">
      <c r="A1153" s="7" t="s">
        <v>2995</v>
      </c>
      <c r="B1153" t="s">
        <v>1</v>
      </c>
      <c r="C1153">
        <v>36.78</v>
      </c>
      <c r="D1153" t="s">
        <v>715</v>
      </c>
      <c r="E1153" t="s">
        <v>51</v>
      </c>
      <c r="F1153" t="s">
        <v>2782</v>
      </c>
      <c r="G1153" t="s">
        <v>26</v>
      </c>
      <c r="H1153" t="s">
        <v>5334</v>
      </c>
      <c r="I1153" t="s">
        <v>5336</v>
      </c>
      <c r="J1153">
        <v>2</v>
      </c>
      <c r="K1153">
        <v>2</v>
      </c>
      <c r="L1153">
        <v>2</v>
      </c>
      <c r="M1153" t="s">
        <v>2782</v>
      </c>
      <c r="N1153" t="s">
        <v>4880</v>
      </c>
      <c r="O1153">
        <v>32000</v>
      </c>
      <c r="P1153" t="s">
        <v>5062</v>
      </c>
      <c r="Q1153" t="s">
        <v>5059</v>
      </c>
      <c r="R1153">
        <v>10</v>
      </c>
    </row>
    <row r="1154" spans="1:18" hidden="1" x14ac:dyDescent="0.3">
      <c r="A1154" s="7" t="s">
        <v>2996</v>
      </c>
      <c r="B1154" t="s">
        <v>1</v>
      </c>
      <c r="C1154">
        <v>44.62</v>
      </c>
      <c r="D1154" t="s">
        <v>509</v>
      </c>
      <c r="E1154" t="s">
        <v>66</v>
      </c>
      <c r="F1154" t="s">
        <v>2997</v>
      </c>
      <c r="G1154" t="s">
        <v>87</v>
      </c>
      <c r="H1154" t="s">
        <v>5323</v>
      </c>
      <c r="I1154" t="s">
        <v>5327</v>
      </c>
      <c r="J1154">
        <v>4</v>
      </c>
      <c r="K1154">
        <v>2</v>
      </c>
      <c r="L1154">
        <v>2</v>
      </c>
      <c r="M1154" t="s">
        <v>2997</v>
      </c>
      <c r="N1154" t="s">
        <v>4878</v>
      </c>
      <c r="O1154">
        <v>24000</v>
      </c>
      <c r="P1154" t="s">
        <v>5126</v>
      </c>
      <c r="Q1154" t="s">
        <v>5059</v>
      </c>
      <c r="R1154">
        <v>10</v>
      </c>
    </row>
    <row r="1155" spans="1:18" hidden="1" x14ac:dyDescent="0.3">
      <c r="A1155" s="7" t="s">
        <v>2998</v>
      </c>
      <c r="B1155" t="s">
        <v>1</v>
      </c>
      <c r="C1155">
        <v>91.44</v>
      </c>
      <c r="D1155" t="s">
        <v>1077</v>
      </c>
      <c r="E1155" t="s">
        <v>2999</v>
      </c>
      <c r="F1155" t="s">
        <v>3000</v>
      </c>
      <c r="G1155" t="s">
        <v>210</v>
      </c>
      <c r="H1155" t="s">
        <v>5350</v>
      </c>
      <c r="I1155" t="s">
        <v>5326</v>
      </c>
      <c r="J1155">
        <v>5</v>
      </c>
      <c r="K1155">
        <v>4</v>
      </c>
      <c r="L1155">
        <v>5</v>
      </c>
      <c r="M1155" t="s">
        <v>3000</v>
      </c>
      <c r="N1155" t="s">
        <v>4877</v>
      </c>
      <c r="O1155">
        <v>50000</v>
      </c>
      <c r="P1155" t="s">
        <v>5062</v>
      </c>
      <c r="Q1155" t="s">
        <v>5059</v>
      </c>
      <c r="R1155">
        <v>10</v>
      </c>
    </row>
    <row r="1156" spans="1:18" hidden="1" x14ac:dyDescent="0.3">
      <c r="A1156" s="7" t="s">
        <v>723</v>
      </c>
      <c r="B1156" t="s">
        <v>1</v>
      </c>
      <c r="C1156">
        <v>63.22</v>
      </c>
      <c r="D1156" t="s">
        <v>63</v>
      </c>
      <c r="E1156" t="s">
        <v>53</v>
      </c>
      <c r="F1156" t="s">
        <v>724</v>
      </c>
      <c r="G1156" t="s">
        <v>33</v>
      </c>
      <c r="H1156" t="s">
        <v>5326</v>
      </c>
      <c r="I1156" t="s">
        <v>5326</v>
      </c>
      <c r="J1156">
        <v>3</v>
      </c>
      <c r="K1156">
        <v>2</v>
      </c>
      <c r="L1156">
        <v>2</v>
      </c>
      <c r="M1156" t="s">
        <v>724</v>
      </c>
      <c r="N1156" t="s">
        <v>5063</v>
      </c>
      <c r="O1156">
        <v>46000</v>
      </c>
      <c r="P1156" t="s">
        <v>5062</v>
      </c>
      <c r="Q1156" t="s">
        <v>5059</v>
      </c>
      <c r="R1156">
        <v>10</v>
      </c>
    </row>
    <row r="1157" spans="1:18" hidden="1" x14ac:dyDescent="0.3">
      <c r="A1157" s="7" t="s">
        <v>3003</v>
      </c>
      <c r="B1157" t="s">
        <v>1</v>
      </c>
      <c r="C1157">
        <v>22.41</v>
      </c>
      <c r="D1157" t="s">
        <v>63</v>
      </c>
      <c r="E1157" t="s">
        <v>3004</v>
      </c>
      <c r="F1157" t="s">
        <v>3005</v>
      </c>
      <c r="G1157" t="s">
        <v>29</v>
      </c>
      <c r="H1157" t="s">
        <v>5326</v>
      </c>
      <c r="I1157" t="s">
        <v>5326</v>
      </c>
      <c r="J1157">
        <v>3</v>
      </c>
      <c r="K1157">
        <v>2</v>
      </c>
      <c r="L1157">
        <v>2</v>
      </c>
      <c r="M1157" t="s">
        <v>3005</v>
      </c>
      <c r="N1157" t="s">
        <v>5125</v>
      </c>
      <c r="O1157">
        <v>25000</v>
      </c>
      <c r="P1157" t="s">
        <v>5126</v>
      </c>
      <c r="Q1157" t="s">
        <v>5061</v>
      </c>
      <c r="R1157">
        <v>10</v>
      </c>
    </row>
    <row r="1158" spans="1:18" hidden="1" x14ac:dyDescent="0.3">
      <c r="A1158" s="7" t="s">
        <v>3006</v>
      </c>
      <c r="B1158" t="s">
        <v>1</v>
      </c>
      <c r="C1158">
        <v>24.26</v>
      </c>
      <c r="D1158" t="s">
        <v>472</v>
      </c>
      <c r="E1158" t="s">
        <v>3007</v>
      </c>
      <c r="F1158" t="s">
        <v>2866</v>
      </c>
      <c r="G1158" t="s">
        <v>214</v>
      </c>
      <c r="H1158" t="s">
        <v>5334</v>
      </c>
      <c r="I1158" t="s">
        <v>5324</v>
      </c>
      <c r="J1158">
        <v>3</v>
      </c>
      <c r="K1158">
        <v>3</v>
      </c>
      <c r="L1158">
        <v>1</v>
      </c>
      <c r="M1158" t="s">
        <v>2866</v>
      </c>
      <c r="N1158" t="s">
        <v>4880</v>
      </c>
      <c r="O1158">
        <v>18000</v>
      </c>
      <c r="P1158" t="s">
        <v>5062</v>
      </c>
      <c r="Q1158" t="s">
        <v>5061</v>
      </c>
      <c r="R1158">
        <v>20</v>
      </c>
    </row>
    <row r="1159" spans="1:18" hidden="1" x14ac:dyDescent="0.3">
      <c r="A1159" s="7" t="s">
        <v>3008</v>
      </c>
      <c r="B1159" t="s">
        <v>1</v>
      </c>
      <c r="C1159">
        <v>28.15</v>
      </c>
      <c r="D1159" t="s">
        <v>88</v>
      </c>
      <c r="E1159" t="s">
        <v>51</v>
      </c>
      <c r="F1159" t="s">
        <v>3005</v>
      </c>
      <c r="G1159" t="s">
        <v>18</v>
      </c>
      <c r="H1159" t="s">
        <v>5322</v>
      </c>
      <c r="I1159" t="s">
        <v>5326</v>
      </c>
      <c r="J1159">
        <v>2</v>
      </c>
      <c r="K1159">
        <v>2</v>
      </c>
      <c r="L1159">
        <v>2</v>
      </c>
      <c r="M1159" t="s">
        <v>3005</v>
      </c>
      <c r="N1159" t="s">
        <v>5125</v>
      </c>
      <c r="O1159">
        <v>22000</v>
      </c>
      <c r="P1159" t="s">
        <v>5126</v>
      </c>
      <c r="Q1159" t="s">
        <v>5061</v>
      </c>
      <c r="R1159">
        <v>10</v>
      </c>
    </row>
    <row r="1160" spans="1:18" hidden="1" x14ac:dyDescent="0.3">
      <c r="A1160" s="7" t="s">
        <v>3009</v>
      </c>
      <c r="B1160" t="s">
        <v>1</v>
      </c>
      <c r="C1160">
        <v>34.51</v>
      </c>
      <c r="D1160" t="s">
        <v>850</v>
      </c>
      <c r="E1160" t="s">
        <v>61</v>
      </c>
      <c r="F1160" t="s">
        <v>3010</v>
      </c>
      <c r="G1160" t="s">
        <v>245</v>
      </c>
      <c r="H1160" t="s">
        <v>5326</v>
      </c>
      <c r="I1160" t="s">
        <v>5332</v>
      </c>
      <c r="J1160">
        <v>2</v>
      </c>
      <c r="K1160">
        <v>2</v>
      </c>
      <c r="L1160">
        <v>1</v>
      </c>
      <c r="M1160" t="s">
        <v>3010</v>
      </c>
      <c r="N1160" t="s">
        <v>4877</v>
      </c>
      <c r="O1160">
        <v>23000</v>
      </c>
      <c r="P1160" t="s">
        <v>5062</v>
      </c>
      <c r="Q1160" t="s">
        <v>5059</v>
      </c>
      <c r="R1160">
        <v>20</v>
      </c>
    </row>
    <row r="1161" spans="1:18" hidden="1" x14ac:dyDescent="0.3">
      <c r="A1161" s="7" t="s">
        <v>3011</v>
      </c>
      <c r="B1161" t="s">
        <v>1</v>
      </c>
      <c r="C1161">
        <v>53.59</v>
      </c>
      <c r="D1161" t="s">
        <v>147</v>
      </c>
      <c r="E1161" t="s">
        <v>53</v>
      </c>
      <c r="F1161" t="s">
        <v>1754</v>
      </c>
      <c r="G1161" t="s">
        <v>587</v>
      </c>
      <c r="H1161" t="s">
        <v>5348</v>
      </c>
      <c r="I1161" t="s">
        <v>5325</v>
      </c>
      <c r="J1161">
        <v>3</v>
      </c>
      <c r="K1161">
        <v>2</v>
      </c>
      <c r="L1161">
        <v>2</v>
      </c>
      <c r="M1161" t="s">
        <v>1754</v>
      </c>
      <c r="N1161" t="s">
        <v>4880</v>
      </c>
      <c r="O1161">
        <v>37000</v>
      </c>
      <c r="P1161" t="s">
        <v>5062</v>
      </c>
      <c r="Q1161" t="s">
        <v>5059</v>
      </c>
      <c r="R1161">
        <v>20</v>
      </c>
    </row>
    <row r="1162" spans="1:18" hidden="1" x14ac:dyDescent="0.3">
      <c r="A1162" s="7" t="s">
        <v>3012</v>
      </c>
      <c r="B1162" t="s">
        <v>1</v>
      </c>
      <c r="C1162">
        <v>33.18</v>
      </c>
      <c r="D1162" t="s">
        <v>771</v>
      </c>
      <c r="E1162" t="s">
        <v>61</v>
      </c>
      <c r="F1162" t="s">
        <v>3013</v>
      </c>
      <c r="G1162" t="s">
        <v>999</v>
      </c>
      <c r="H1162" t="s">
        <v>5322</v>
      </c>
      <c r="I1162" t="s">
        <v>5325</v>
      </c>
      <c r="J1162">
        <v>2</v>
      </c>
      <c r="K1162">
        <v>2</v>
      </c>
      <c r="L1162">
        <v>1</v>
      </c>
      <c r="M1162" t="s">
        <v>5199</v>
      </c>
      <c r="N1162" t="s">
        <v>4880</v>
      </c>
      <c r="O1162">
        <v>26000</v>
      </c>
      <c r="P1162" t="s">
        <v>5062</v>
      </c>
      <c r="Q1162" t="s">
        <v>5059</v>
      </c>
      <c r="R1162">
        <v>20</v>
      </c>
    </row>
    <row r="1163" spans="1:18" hidden="1" x14ac:dyDescent="0.3">
      <c r="A1163" s="7" t="s">
        <v>3014</v>
      </c>
      <c r="B1163" t="s">
        <v>1</v>
      </c>
      <c r="C1163">
        <v>31.6</v>
      </c>
      <c r="D1163" t="s">
        <v>546</v>
      </c>
      <c r="E1163" t="s">
        <v>53</v>
      </c>
      <c r="F1163" t="s">
        <v>3015</v>
      </c>
      <c r="G1163" t="s">
        <v>3016</v>
      </c>
      <c r="H1163" t="s">
        <v>5338</v>
      </c>
      <c r="I1163" t="s">
        <v>5336</v>
      </c>
      <c r="J1163">
        <v>3</v>
      </c>
      <c r="K1163">
        <v>2</v>
      </c>
      <c r="L1163">
        <v>2</v>
      </c>
      <c r="M1163" t="s">
        <v>3015</v>
      </c>
      <c r="N1163" t="s">
        <v>4880</v>
      </c>
      <c r="O1163">
        <v>28800</v>
      </c>
      <c r="P1163" t="s">
        <v>5062</v>
      </c>
      <c r="Q1163" t="s">
        <v>5059</v>
      </c>
      <c r="R1163">
        <v>10</v>
      </c>
    </row>
    <row r="1164" spans="1:18" hidden="1" x14ac:dyDescent="0.3">
      <c r="A1164" s="7" t="s">
        <v>4723</v>
      </c>
      <c r="B1164" t="s">
        <v>1</v>
      </c>
      <c r="C1164">
        <v>46.58</v>
      </c>
      <c r="D1164" t="s">
        <v>866</v>
      </c>
      <c r="E1164" t="s">
        <v>53</v>
      </c>
      <c r="F1164" t="s">
        <v>4482</v>
      </c>
      <c r="G1164" t="s">
        <v>89</v>
      </c>
      <c r="H1164" t="s">
        <v>5326</v>
      </c>
      <c r="I1164" t="s">
        <v>5330</v>
      </c>
      <c r="J1164">
        <v>3</v>
      </c>
      <c r="K1164">
        <v>2</v>
      </c>
      <c r="L1164">
        <v>2</v>
      </c>
      <c r="M1164" t="s">
        <v>4482</v>
      </c>
      <c r="N1164" t="s">
        <v>5123</v>
      </c>
      <c r="O1164">
        <v>28000</v>
      </c>
      <c r="P1164" t="s">
        <v>5124</v>
      </c>
      <c r="Q1164" t="s">
        <v>5059</v>
      </c>
      <c r="R1164">
        <v>20</v>
      </c>
    </row>
    <row r="1165" spans="1:18" hidden="1" x14ac:dyDescent="0.3">
      <c r="A1165" s="7" t="s">
        <v>1103</v>
      </c>
      <c r="B1165" t="s">
        <v>1</v>
      </c>
      <c r="C1165">
        <v>30.24</v>
      </c>
      <c r="D1165" t="s">
        <v>64</v>
      </c>
      <c r="E1165" t="s">
        <v>309</v>
      </c>
      <c r="F1165" t="s">
        <v>1104</v>
      </c>
      <c r="G1165" t="s">
        <v>33</v>
      </c>
      <c r="H1165" t="s">
        <v>5346</v>
      </c>
      <c r="I1165" t="s">
        <v>5335</v>
      </c>
      <c r="J1165">
        <v>2</v>
      </c>
      <c r="K1165">
        <v>2</v>
      </c>
      <c r="L1165">
        <v>1</v>
      </c>
      <c r="M1165" t="s">
        <v>1104</v>
      </c>
      <c r="N1165" t="s">
        <v>5063</v>
      </c>
      <c r="O1165">
        <v>46000</v>
      </c>
      <c r="P1165" t="s">
        <v>5062</v>
      </c>
      <c r="Q1165" t="s">
        <v>5059</v>
      </c>
      <c r="R1165">
        <v>10</v>
      </c>
    </row>
    <row r="1166" spans="1:18" hidden="1" x14ac:dyDescent="0.3">
      <c r="A1166" s="7" t="s">
        <v>3019</v>
      </c>
      <c r="B1166" t="s">
        <v>1</v>
      </c>
      <c r="C1166">
        <v>12.83</v>
      </c>
      <c r="D1166" t="s">
        <v>3020</v>
      </c>
      <c r="E1166" t="s">
        <v>56</v>
      </c>
      <c r="F1166" t="s">
        <v>2771</v>
      </c>
      <c r="G1166" t="s">
        <v>251</v>
      </c>
      <c r="H1166" t="s">
        <v>5351</v>
      </c>
      <c r="I1166" t="s">
        <v>5340</v>
      </c>
      <c r="J1166">
        <v>1</v>
      </c>
      <c r="K1166">
        <v>1</v>
      </c>
      <c r="L1166">
        <v>1</v>
      </c>
      <c r="M1166" t="s">
        <v>2771</v>
      </c>
      <c r="N1166" t="s">
        <v>5125</v>
      </c>
      <c r="O1166">
        <v>8500</v>
      </c>
      <c r="P1166" t="s">
        <v>5126</v>
      </c>
      <c r="Q1166" t="s">
        <v>5060</v>
      </c>
      <c r="R1166">
        <v>30</v>
      </c>
    </row>
    <row r="1167" spans="1:18" hidden="1" x14ac:dyDescent="0.3">
      <c r="A1167" s="7" t="s">
        <v>1221</v>
      </c>
      <c r="B1167" t="s">
        <v>1</v>
      </c>
      <c r="C1167">
        <v>18.45</v>
      </c>
      <c r="D1167" t="s">
        <v>70</v>
      </c>
      <c r="E1167" t="s">
        <v>61</v>
      </c>
      <c r="F1167" t="s">
        <v>346</v>
      </c>
      <c r="G1167" t="s">
        <v>33</v>
      </c>
      <c r="H1167" t="s">
        <v>5334</v>
      </c>
      <c r="I1167" t="s">
        <v>5327</v>
      </c>
      <c r="J1167">
        <v>2</v>
      </c>
      <c r="K1167">
        <v>2</v>
      </c>
      <c r="L1167">
        <v>1</v>
      </c>
      <c r="M1167" t="s">
        <v>346</v>
      </c>
      <c r="N1167" t="s">
        <v>5063</v>
      </c>
      <c r="O1167">
        <v>46000</v>
      </c>
      <c r="P1167" t="s">
        <v>5062</v>
      </c>
      <c r="Q1167" t="s">
        <v>5061</v>
      </c>
      <c r="R1167">
        <v>10</v>
      </c>
    </row>
    <row r="1168" spans="1:18" hidden="1" x14ac:dyDescent="0.3">
      <c r="A1168" s="7" t="s">
        <v>3021</v>
      </c>
      <c r="B1168" t="s">
        <v>1</v>
      </c>
      <c r="C1168">
        <v>87.53</v>
      </c>
      <c r="D1168" t="s">
        <v>58</v>
      </c>
      <c r="E1168" t="s">
        <v>167</v>
      </c>
      <c r="F1168" t="s">
        <v>3022</v>
      </c>
      <c r="G1168" t="s">
        <v>23</v>
      </c>
      <c r="H1168" t="s">
        <v>5346</v>
      </c>
      <c r="I1168" t="s">
        <v>5326</v>
      </c>
      <c r="J1168">
        <v>4</v>
      </c>
      <c r="K1168">
        <v>3</v>
      </c>
      <c r="L1168">
        <v>3</v>
      </c>
      <c r="M1168" t="s">
        <v>3022</v>
      </c>
      <c r="N1168" t="s">
        <v>4877</v>
      </c>
      <c r="O1168">
        <v>40000</v>
      </c>
      <c r="P1168" t="s">
        <v>5062</v>
      </c>
      <c r="Q1168" t="s">
        <v>5059</v>
      </c>
      <c r="R1168">
        <v>10</v>
      </c>
    </row>
    <row r="1169" spans="1:18" hidden="1" x14ac:dyDescent="0.3">
      <c r="A1169" s="7" t="s">
        <v>3026</v>
      </c>
      <c r="B1169" t="s">
        <v>1</v>
      </c>
      <c r="C1169">
        <v>62.06</v>
      </c>
      <c r="D1169" t="s">
        <v>1736</v>
      </c>
      <c r="E1169" t="s">
        <v>53</v>
      </c>
      <c r="F1169" t="s">
        <v>3027</v>
      </c>
      <c r="G1169" t="s">
        <v>1998</v>
      </c>
      <c r="H1169" t="s">
        <v>5324</v>
      </c>
      <c r="I1169" t="s">
        <v>5349</v>
      </c>
      <c r="J1169">
        <v>3</v>
      </c>
      <c r="K1169">
        <v>2</v>
      </c>
      <c r="L1169">
        <v>2</v>
      </c>
      <c r="M1169" t="s">
        <v>5200</v>
      </c>
      <c r="N1169" t="s">
        <v>4877</v>
      </c>
      <c r="O1169">
        <v>39500</v>
      </c>
      <c r="P1169" t="s">
        <v>5062</v>
      </c>
      <c r="Q1169" t="s">
        <v>5059</v>
      </c>
      <c r="R1169">
        <v>30</v>
      </c>
    </row>
    <row r="1170" spans="1:18" hidden="1" x14ac:dyDescent="0.3">
      <c r="A1170" s="7" t="s">
        <v>3697</v>
      </c>
      <c r="B1170" t="s">
        <v>1</v>
      </c>
      <c r="C1170">
        <v>48.9</v>
      </c>
      <c r="D1170" t="s">
        <v>652</v>
      </c>
      <c r="E1170" t="s">
        <v>53</v>
      </c>
      <c r="F1170" t="s">
        <v>3698</v>
      </c>
      <c r="G1170" t="s">
        <v>3699</v>
      </c>
      <c r="H1170" t="s">
        <v>5328</v>
      </c>
      <c r="I1170" t="s">
        <v>5324</v>
      </c>
      <c r="J1170">
        <v>3</v>
      </c>
      <c r="K1170">
        <v>2</v>
      </c>
      <c r="L1170">
        <v>2</v>
      </c>
      <c r="M1170" t="s">
        <v>3698</v>
      </c>
      <c r="N1170" t="s">
        <v>5123</v>
      </c>
      <c r="O1170">
        <v>28300</v>
      </c>
      <c r="P1170" t="s">
        <v>5124</v>
      </c>
      <c r="Q1170" t="s">
        <v>5059</v>
      </c>
      <c r="R1170">
        <v>20</v>
      </c>
    </row>
    <row r="1171" spans="1:18" hidden="1" x14ac:dyDescent="0.3">
      <c r="A1171" s="7" t="s">
        <v>1335</v>
      </c>
      <c r="B1171" t="s">
        <v>1</v>
      </c>
      <c r="C1171">
        <v>20.2</v>
      </c>
      <c r="D1171" t="s">
        <v>166</v>
      </c>
      <c r="E1171" t="s">
        <v>56</v>
      </c>
      <c r="F1171" t="s">
        <v>109</v>
      </c>
      <c r="G1171" t="s">
        <v>33</v>
      </c>
      <c r="H1171" t="s">
        <v>5338</v>
      </c>
      <c r="I1171" t="s">
        <v>5323</v>
      </c>
      <c r="J1171">
        <v>1</v>
      </c>
      <c r="K1171">
        <v>1</v>
      </c>
      <c r="L1171">
        <v>1</v>
      </c>
      <c r="M1171" t="s">
        <v>109</v>
      </c>
      <c r="N1171" t="s">
        <v>5063</v>
      </c>
      <c r="O1171">
        <v>46000</v>
      </c>
      <c r="P1171" t="s">
        <v>5062</v>
      </c>
      <c r="Q1171" t="s">
        <v>5061</v>
      </c>
      <c r="R1171">
        <v>10</v>
      </c>
    </row>
    <row r="1172" spans="1:18" hidden="1" x14ac:dyDescent="0.3">
      <c r="A1172" s="7" t="s">
        <v>1495</v>
      </c>
      <c r="B1172" t="s">
        <v>1</v>
      </c>
      <c r="C1172">
        <v>35.07</v>
      </c>
      <c r="D1172" t="s">
        <v>829</v>
      </c>
      <c r="E1172" t="s">
        <v>61</v>
      </c>
      <c r="F1172" t="s">
        <v>1496</v>
      </c>
      <c r="G1172" t="s">
        <v>1497</v>
      </c>
      <c r="H1172" t="s">
        <v>5332</v>
      </c>
      <c r="I1172" t="s">
        <v>5325</v>
      </c>
      <c r="J1172">
        <v>2</v>
      </c>
      <c r="K1172">
        <v>2</v>
      </c>
      <c r="L1172">
        <v>1</v>
      </c>
      <c r="M1172" t="s">
        <v>1496</v>
      </c>
      <c r="N1172" t="s">
        <v>5123</v>
      </c>
      <c r="O1172">
        <v>28500</v>
      </c>
      <c r="P1172" t="s">
        <v>5124</v>
      </c>
      <c r="Q1172" t="s">
        <v>5059</v>
      </c>
      <c r="R1172">
        <v>20</v>
      </c>
    </row>
    <row r="1173" spans="1:18" hidden="1" x14ac:dyDescent="0.3">
      <c r="A1173" s="7" t="s">
        <v>3032</v>
      </c>
      <c r="B1173" t="s">
        <v>1</v>
      </c>
      <c r="C1173">
        <v>37.01</v>
      </c>
      <c r="D1173" t="s">
        <v>191</v>
      </c>
      <c r="E1173" t="s">
        <v>61</v>
      </c>
      <c r="F1173" t="s">
        <v>1684</v>
      </c>
      <c r="G1173" t="s">
        <v>999</v>
      </c>
      <c r="H1173" t="s">
        <v>5322</v>
      </c>
      <c r="I1173" t="s">
        <v>5328</v>
      </c>
      <c r="J1173">
        <v>2</v>
      </c>
      <c r="K1173">
        <v>2</v>
      </c>
      <c r="L1173">
        <v>1</v>
      </c>
      <c r="M1173" t="s">
        <v>1684</v>
      </c>
      <c r="N1173" t="s">
        <v>4880</v>
      </c>
      <c r="O1173">
        <v>26000</v>
      </c>
      <c r="P1173" t="s">
        <v>5062</v>
      </c>
      <c r="Q1173" t="s">
        <v>5059</v>
      </c>
      <c r="R1173">
        <v>20</v>
      </c>
    </row>
    <row r="1174" spans="1:18" hidden="1" x14ac:dyDescent="0.3">
      <c r="A1174" s="7" t="s">
        <v>3033</v>
      </c>
      <c r="B1174" t="s">
        <v>1</v>
      </c>
      <c r="C1174">
        <v>25.96</v>
      </c>
      <c r="D1174" t="s">
        <v>574</v>
      </c>
      <c r="E1174" t="s">
        <v>61</v>
      </c>
      <c r="F1174" t="s">
        <v>3034</v>
      </c>
      <c r="G1174" t="s">
        <v>493</v>
      </c>
      <c r="H1174" t="s">
        <v>5323</v>
      </c>
      <c r="I1174" t="s">
        <v>5325</v>
      </c>
      <c r="J1174">
        <v>2</v>
      </c>
      <c r="K1174">
        <v>2</v>
      </c>
      <c r="L1174">
        <v>1</v>
      </c>
      <c r="M1174" t="s">
        <v>3034</v>
      </c>
      <c r="N1174" t="s">
        <v>4878</v>
      </c>
      <c r="O1174">
        <v>20000</v>
      </c>
      <c r="P1174" t="s">
        <v>5126</v>
      </c>
      <c r="Q1174" t="s">
        <v>5061</v>
      </c>
      <c r="R1174">
        <v>20</v>
      </c>
    </row>
    <row r="1175" spans="1:18" hidden="1" x14ac:dyDescent="0.3">
      <c r="A1175" s="7" t="s">
        <v>3035</v>
      </c>
      <c r="B1175" t="s">
        <v>1</v>
      </c>
      <c r="C1175">
        <v>46.45</v>
      </c>
      <c r="D1175" t="s">
        <v>392</v>
      </c>
      <c r="E1175" t="s">
        <v>53</v>
      </c>
      <c r="F1175" t="s">
        <v>3036</v>
      </c>
      <c r="G1175" t="s">
        <v>89</v>
      </c>
      <c r="H1175" t="s">
        <v>5327</v>
      </c>
      <c r="I1175" t="s">
        <v>5336</v>
      </c>
      <c r="J1175">
        <v>3</v>
      </c>
      <c r="K1175">
        <v>2</v>
      </c>
      <c r="L1175">
        <v>2</v>
      </c>
      <c r="M1175" t="s">
        <v>3036</v>
      </c>
      <c r="N1175" t="s">
        <v>4877</v>
      </c>
      <c r="O1175">
        <v>28000</v>
      </c>
      <c r="P1175" t="s">
        <v>5062</v>
      </c>
      <c r="Q1175" t="s">
        <v>5059</v>
      </c>
      <c r="R1175">
        <v>10</v>
      </c>
    </row>
    <row r="1176" spans="1:18" hidden="1" x14ac:dyDescent="0.3">
      <c r="A1176" s="7" t="s">
        <v>1478</v>
      </c>
      <c r="B1176" t="s">
        <v>1</v>
      </c>
      <c r="C1176">
        <v>14.07</v>
      </c>
      <c r="D1176" t="s">
        <v>1016</v>
      </c>
      <c r="E1176" t="s">
        <v>56</v>
      </c>
      <c r="F1176" t="s">
        <v>1479</v>
      </c>
      <c r="G1176" t="s">
        <v>331</v>
      </c>
      <c r="H1176" t="s">
        <v>5336</v>
      </c>
      <c r="I1176" t="s">
        <v>5331</v>
      </c>
      <c r="J1176">
        <v>1</v>
      </c>
      <c r="K1176">
        <v>1</v>
      </c>
      <c r="L1176">
        <v>1</v>
      </c>
      <c r="M1176" t="s">
        <v>1479</v>
      </c>
      <c r="N1176" t="s">
        <v>4877</v>
      </c>
      <c r="O1176">
        <v>15000</v>
      </c>
      <c r="P1176" t="s">
        <v>5062</v>
      </c>
      <c r="Q1176" t="s">
        <v>5060</v>
      </c>
      <c r="R1176">
        <v>30</v>
      </c>
    </row>
    <row r="1177" spans="1:18" hidden="1" x14ac:dyDescent="0.3">
      <c r="A1177" s="7" t="s">
        <v>3039</v>
      </c>
      <c r="B1177" t="s">
        <v>1</v>
      </c>
      <c r="C1177">
        <v>15.92</v>
      </c>
      <c r="D1177" t="s">
        <v>220</v>
      </c>
      <c r="E1177" t="s">
        <v>61</v>
      </c>
      <c r="F1177" t="s">
        <v>3040</v>
      </c>
      <c r="G1177" t="s">
        <v>128</v>
      </c>
      <c r="H1177" t="s">
        <v>5322</v>
      </c>
      <c r="I1177" t="s">
        <v>5335</v>
      </c>
      <c r="J1177">
        <v>2</v>
      </c>
      <c r="K1177">
        <v>2</v>
      </c>
      <c r="L1177">
        <v>1</v>
      </c>
      <c r="M1177" t="s">
        <v>3040</v>
      </c>
      <c r="N1177" t="s">
        <v>4880</v>
      </c>
      <c r="O1177">
        <v>16000</v>
      </c>
      <c r="P1177" t="s">
        <v>5062</v>
      </c>
      <c r="Q1177" t="s">
        <v>5061</v>
      </c>
      <c r="R1177">
        <v>10</v>
      </c>
    </row>
    <row r="1178" spans="1:18" hidden="1" x14ac:dyDescent="0.3">
      <c r="A1178" s="7" t="s">
        <v>1598</v>
      </c>
      <c r="B1178" t="s">
        <v>1</v>
      </c>
      <c r="C1178">
        <v>36.01</v>
      </c>
      <c r="D1178" t="s">
        <v>652</v>
      </c>
      <c r="E1178" t="s">
        <v>141</v>
      </c>
      <c r="F1178" t="s">
        <v>1599</v>
      </c>
      <c r="G1178" t="s">
        <v>1497</v>
      </c>
      <c r="H1178" t="s">
        <v>5328</v>
      </c>
      <c r="I1178" t="s">
        <v>5324</v>
      </c>
      <c r="J1178">
        <v>2</v>
      </c>
      <c r="K1178">
        <v>1</v>
      </c>
      <c r="L1178">
        <v>1</v>
      </c>
      <c r="M1178" t="s">
        <v>1599</v>
      </c>
      <c r="N1178" t="s">
        <v>5123</v>
      </c>
      <c r="O1178">
        <v>28500</v>
      </c>
      <c r="P1178" t="s">
        <v>5124</v>
      </c>
      <c r="Q1178" t="s">
        <v>5059</v>
      </c>
      <c r="R1178">
        <v>20</v>
      </c>
    </row>
    <row r="1179" spans="1:18" hidden="1" x14ac:dyDescent="0.3">
      <c r="A1179" s="7" t="s">
        <v>2455</v>
      </c>
      <c r="B1179" t="s">
        <v>1</v>
      </c>
      <c r="C1179">
        <v>18.02</v>
      </c>
      <c r="D1179" t="s">
        <v>95</v>
      </c>
      <c r="E1179" t="s">
        <v>56</v>
      </c>
      <c r="F1179" t="s">
        <v>2456</v>
      </c>
      <c r="G1179" t="s">
        <v>214</v>
      </c>
      <c r="H1179" t="s">
        <v>5327</v>
      </c>
      <c r="I1179" t="s">
        <v>5325</v>
      </c>
      <c r="J1179">
        <v>1</v>
      </c>
      <c r="K1179">
        <v>1</v>
      </c>
      <c r="L1179">
        <v>1</v>
      </c>
      <c r="M1179" t="s">
        <v>2456</v>
      </c>
      <c r="N1179" t="s">
        <v>4880</v>
      </c>
      <c r="O1179">
        <v>18000</v>
      </c>
      <c r="P1179" t="s">
        <v>5062</v>
      </c>
      <c r="Q1179" t="s">
        <v>5061</v>
      </c>
      <c r="R1179">
        <v>20</v>
      </c>
    </row>
    <row r="1180" spans="1:18" hidden="1" x14ac:dyDescent="0.3">
      <c r="A1180" s="7" t="s">
        <v>3044</v>
      </c>
      <c r="B1180" t="s">
        <v>1</v>
      </c>
      <c r="C1180">
        <v>48.35</v>
      </c>
      <c r="D1180" t="s">
        <v>552</v>
      </c>
      <c r="E1180" t="s">
        <v>66</v>
      </c>
      <c r="F1180" t="s">
        <v>3045</v>
      </c>
      <c r="G1180" t="s">
        <v>195</v>
      </c>
      <c r="H1180" t="s">
        <v>5338</v>
      </c>
      <c r="I1180" t="s">
        <v>5338</v>
      </c>
      <c r="J1180">
        <v>4</v>
      </c>
      <c r="K1180">
        <v>2</v>
      </c>
      <c r="L1180">
        <v>2</v>
      </c>
      <c r="M1180" t="s">
        <v>5202</v>
      </c>
      <c r="N1180" t="s">
        <v>4880</v>
      </c>
      <c r="O1180">
        <v>39000</v>
      </c>
      <c r="P1180" t="s">
        <v>5062</v>
      </c>
      <c r="Q1180" t="s">
        <v>5059</v>
      </c>
      <c r="R1180">
        <v>10</v>
      </c>
    </row>
    <row r="1181" spans="1:18" hidden="1" x14ac:dyDescent="0.3">
      <c r="A1181" s="7" t="s">
        <v>3046</v>
      </c>
      <c r="B1181" t="s">
        <v>1</v>
      </c>
      <c r="C1181">
        <v>55.37</v>
      </c>
      <c r="D1181" t="s">
        <v>1285</v>
      </c>
      <c r="E1181" t="s">
        <v>53</v>
      </c>
      <c r="F1181" t="s">
        <v>3047</v>
      </c>
      <c r="G1181" t="s">
        <v>434</v>
      </c>
      <c r="H1181" t="s">
        <v>5334</v>
      </c>
      <c r="I1181" t="s">
        <v>5345</v>
      </c>
      <c r="J1181">
        <v>3</v>
      </c>
      <c r="K1181">
        <v>2</v>
      </c>
      <c r="L1181">
        <v>2</v>
      </c>
      <c r="M1181" t="s">
        <v>3047</v>
      </c>
      <c r="N1181" t="s">
        <v>4877</v>
      </c>
      <c r="O1181">
        <v>33000</v>
      </c>
      <c r="P1181" t="s">
        <v>5062</v>
      </c>
      <c r="Q1181" t="s">
        <v>5059</v>
      </c>
      <c r="R1181">
        <v>20</v>
      </c>
    </row>
    <row r="1182" spans="1:18" hidden="1" x14ac:dyDescent="0.3">
      <c r="A1182" s="7" t="s">
        <v>4352</v>
      </c>
      <c r="B1182" t="s">
        <v>1</v>
      </c>
      <c r="C1182">
        <v>33.94</v>
      </c>
      <c r="D1182" t="s">
        <v>95</v>
      </c>
      <c r="E1182" t="s">
        <v>51</v>
      </c>
      <c r="F1182" t="s">
        <v>2841</v>
      </c>
      <c r="G1182" t="s">
        <v>1497</v>
      </c>
      <c r="H1182" t="s">
        <v>5327</v>
      </c>
      <c r="I1182" t="s">
        <v>5325</v>
      </c>
      <c r="J1182">
        <v>2</v>
      </c>
      <c r="K1182">
        <v>2</v>
      </c>
      <c r="L1182">
        <v>2</v>
      </c>
      <c r="M1182" t="s">
        <v>2841</v>
      </c>
      <c r="N1182" t="s">
        <v>5123</v>
      </c>
      <c r="O1182">
        <v>28500</v>
      </c>
      <c r="P1182" t="s">
        <v>5124</v>
      </c>
      <c r="Q1182" t="s">
        <v>5059</v>
      </c>
      <c r="R1182">
        <v>20</v>
      </c>
    </row>
    <row r="1183" spans="1:18" hidden="1" x14ac:dyDescent="0.3">
      <c r="A1183" s="7" t="s">
        <v>4933</v>
      </c>
      <c r="B1183" t="s">
        <v>1</v>
      </c>
      <c r="C1183">
        <v>41.03</v>
      </c>
      <c r="D1183" t="s">
        <v>2570</v>
      </c>
      <c r="E1183" t="s">
        <v>61</v>
      </c>
      <c r="F1183" t="s">
        <v>687</v>
      </c>
      <c r="G1183" t="s">
        <v>596</v>
      </c>
      <c r="H1183" t="s">
        <v>5334</v>
      </c>
      <c r="I1183" t="s">
        <v>5343</v>
      </c>
      <c r="J1183">
        <v>2</v>
      </c>
      <c r="K1183">
        <v>2</v>
      </c>
      <c r="L1183">
        <v>1</v>
      </c>
      <c r="M1183" t="s">
        <v>687</v>
      </c>
      <c r="N1183" t="s">
        <v>5063</v>
      </c>
      <c r="O1183">
        <v>47000</v>
      </c>
      <c r="P1183" t="s">
        <v>5062</v>
      </c>
      <c r="Q1183" t="s">
        <v>5059</v>
      </c>
      <c r="R1183">
        <v>20</v>
      </c>
    </row>
    <row r="1184" spans="1:18" hidden="1" x14ac:dyDescent="0.3">
      <c r="A1184" s="7" t="s">
        <v>595</v>
      </c>
      <c r="B1184" t="s">
        <v>1</v>
      </c>
      <c r="C1184">
        <v>29.73</v>
      </c>
      <c r="D1184" t="s">
        <v>147</v>
      </c>
      <c r="E1184" t="s">
        <v>61</v>
      </c>
      <c r="F1184" t="s">
        <v>111</v>
      </c>
      <c r="G1184" t="s">
        <v>596</v>
      </c>
      <c r="H1184" t="s">
        <v>5348</v>
      </c>
      <c r="I1184" t="s">
        <v>5325</v>
      </c>
      <c r="J1184">
        <v>2</v>
      </c>
      <c r="K1184">
        <v>2</v>
      </c>
      <c r="L1184">
        <v>1</v>
      </c>
      <c r="M1184" t="s">
        <v>111</v>
      </c>
      <c r="N1184" t="s">
        <v>5063</v>
      </c>
      <c r="O1184">
        <v>47000</v>
      </c>
      <c r="P1184" t="s">
        <v>5062</v>
      </c>
      <c r="Q1184" t="s">
        <v>5061</v>
      </c>
      <c r="R1184">
        <v>20</v>
      </c>
    </row>
    <row r="1185" spans="1:18" hidden="1" x14ac:dyDescent="0.3">
      <c r="A1185" s="7" t="s">
        <v>3050</v>
      </c>
      <c r="B1185" t="s">
        <v>1</v>
      </c>
      <c r="C1185">
        <v>40.74</v>
      </c>
      <c r="D1185" t="s">
        <v>703</v>
      </c>
      <c r="E1185" t="s">
        <v>141</v>
      </c>
      <c r="F1185" t="s">
        <v>3051</v>
      </c>
      <c r="G1185" t="s">
        <v>18</v>
      </c>
      <c r="H1185" t="s">
        <v>5330</v>
      </c>
      <c r="I1185" t="s">
        <v>5340</v>
      </c>
      <c r="J1185">
        <v>2</v>
      </c>
      <c r="K1185">
        <v>1</v>
      </c>
      <c r="L1185">
        <v>1</v>
      </c>
      <c r="M1185" t="s">
        <v>3051</v>
      </c>
      <c r="N1185" t="s">
        <v>4877</v>
      </c>
      <c r="O1185">
        <v>22000</v>
      </c>
      <c r="P1185" t="s">
        <v>5062</v>
      </c>
      <c r="Q1185" t="s">
        <v>5059</v>
      </c>
      <c r="R1185">
        <v>30</v>
      </c>
    </row>
    <row r="1186" spans="1:18" hidden="1" x14ac:dyDescent="0.3">
      <c r="A1186" s="7" t="s">
        <v>3052</v>
      </c>
      <c r="B1186" t="s">
        <v>1</v>
      </c>
      <c r="C1186">
        <v>28.33</v>
      </c>
      <c r="D1186" t="s">
        <v>771</v>
      </c>
      <c r="E1186" t="s">
        <v>53</v>
      </c>
      <c r="F1186" t="s">
        <v>1726</v>
      </c>
      <c r="G1186" t="s">
        <v>177</v>
      </c>
      <c r="H1186" t="s">
        <v>5322</v>
      </c>
      <c r="I1186" t="s">
        <v>5325</v>
      </c>
      <c r="J1186">
        <v>3</v>
      </c>
      <c r="K1186">
        <v>2</v>
      </c>
      <c r="L1186">
        <v>2</v>
      </c>
      <c r="M1186" t="s">
        <v>1726</v>
      </c>
      <c r="N1186" t="s">
        <v>4880</v>
      </c>
      <c r="O1186">
        <v>38000</v>
      </c>
      <c r="P1186" t="s">
        <v>5062</v>
      </c>
      <c r="Q1186" t="s">
        <v>5061</v>
      </c>
      <c r="R1186">
        <v>20</v>
      </c>
    </row>
    <row r="1187" spans="1:18" hidden="1" x14ac:dyDescent="0.3">
      <c r="A1187" s="7" t="s">
        <v>3001</v>
      </c>
      <c r="B1187" t="s">
        <v>1</v>
      </c>
      <c r="C1187">
        <v>43.74</v>
      </c>
      <c r="D1187" t="s">
        <v>57</v>
      </c>
      <c r="E1187" t="s">
        <v>53</v>
      </c>
      <c r="F1187" t="s">
        <v>2093</v>
      </c>
      <c r="G1187" t="s">
        <v>3002</v>
      </c>
      <c r="H1187" t="s">
        <v>5324</v>
      </c>
      <c r="I1187" t="s">
        <v>5324</v>
      </c>
      <c r="J1187">
        <v>3</v>
      </c>
      <c r="K1187">
        <v>2</v>
      </c>
      <c r="L1187">
        <v>2</v>
      </c>
      <c r="M1187" t="s">
        <v>2093</v>
      </c>
      <c r="N1187" t="s">
        <v>5123</v>
      </c>
      <c r="O1187">
        <v>28999</v>
      </c>
      <c r="P1187" t="s">
        <v>5124</v>
      </c>
      <c r="Q1187" t="s">
        <v>5059</v>
      </c>
      <c r="R1187">
        <v>20</v>
      </c>
    </row>
    <row r="1188" spans="1:18" hidden="1" x14ac:dyDescent="0.3">
      <c r="A1188" s="7" t="s">
        <v>642</v>
      </c>
      <c r="B1188" t="s">
        <v>1</v>
      </c>
      <c r="C1188">
        <v>26.58</v>
      </c>
      <c r="D1188" t="s">
        <v>226</v>
      </c>
      <c r="E1188" t="s">
        <v>478</v>
      </c>
      <c r="F1188" t="s">
        <v>594</v>
      </c>
      <c r="G1188" t="s">
        <v>596</v>
      </c>
      <c r="H1188" t="s">
        <v>5323</v>
      </c>
      <c r="I1188" t="s">
        <v>5323</v>
      </c>
      <c r="J1188">
        <v>2</v>
      </c>
      <c r="K1188">
        <v>2</v>
      </c>
      <c r="L1188">
        <v>1</v>
      </c>
      <c r="M1188" t="s">
        <v>594</v>
      </c>
      <c r="N1188" t="s">
        <v>5063</v>
      </c>
      <c r="O1188">
        <v>47000</v>
      </c>
      <c r="P1188" t="s">
        <v>5062</v>
      </c>
      <c r="Q1188" t="s">
        <v>5061</v>
      </c>
      <c r="R1188">
        <v>10</v>
      </c>
    </row>
    <row r="1189" spans="1:18" hidden="1" x14ac:dyDescent="0.3">
      <c r="A1189" s="7" t="s">
        <v>5014</v>
      </c>
      <c r="B1189" t="s">
        <v>1</v>
      </c>
      <c r="C1189">
        <v>36.700000000000003</v>
      </c>
      <c r="D1189" t="s">
        <v>3020</v>
      </c>
      <c r="E1189" t="s">
        <v>51</v>
      </c>
      <c r="F1189" t="s">
        <v>3665</v>
      </c>
      <c r="G1189" t="s">
        <v>482</v>
      </c>
      <c r="H1189" t="s">
        <v>5351</v>
      </c>
      <c r="I1189" t="s">
        <v>5340</v>
      </c>
      <c r="J1189">
        <v>2</v>
      </c>
      <c r="K1189">
        <v>2</v>
      </c>
      <c r="L1189">
        <v>2</v>
      </c>
      <c r="M1189" t="s">
        <v>3665</v>
      </c>
      <c r="N1189" t="s">
        <v>5123</v>
      </c>
      <c r="O1189">
        <v>29000</v>
      </c>
      <c r="P1189" t="s">
        <v>5124</v>
      </c>
      <c r="Q1189" t="s">
        <v>5059</v>
      </c>
      <c r="R1189">
        <v>30</v>
      </c>
    </row>
    <row r="1190" spans="1:18" hidden="1" x14ac:dyDescent="0.3">
      <c r="A1190" s="7" t="s">
        <v>1022</v>
      </c>
      <c r="B1190" t="s">
        <v>1</v>
      </c>
      <c r="C1190">
        <v>50.42</v>
      </c>
      <c r="D1190" t="s">
        <v>541</v>
      </c>
      <c r="E1190" t="s">
        <v>53</v>
      </c>
      <c r="F1190" t="s">
        <v>370</v>
      </c>
      <c r="G1190" t="s">
        <v>116</v>
      </c>
      <c r="H1190" t="s">
        <v>5326</v>
      </c>
      <c r="I1190" t="s">
        <v>5348</v>
      </c>
      <c r="J1190">
        <v>3</v>
      </c>
      <c r="K1190">
        <v>2</v>
      </c>
      <c r="L1190">
        <v>2</v>
      </c>
      <c r="M1190" t="s">
        <v>370</v>
      </c>
      <c r="N1190" t="s">
        <v>5063</v>
      </c>
      <c r="O1190">
        <v>48000</v>
      </c>
      <c r="P1190" t="s">
        <v>5062</v>
      </c>
      <c r="Q1190" t="s">
        <v>5059</v>
      </c>
      <c r="R1190">
        <v>10</v>
      </c>
    </row>
    <row r="1191" spans="1:18" hidden="1" x14ac:dyDescent="0.3">
      <c r="A1191" s="7" t="s">
        <v>3058</v>
      </c>
      <c r="B1191" t="s">
        <v>1</v>
      </c>
      <c r="C1191">
        <v>69.510000000000005</v>
      </c>
      <c r="D1191" t="s">
        <v>60</v>
      </c>
      <c r="E1191" t="s">
        <v>183</v>
      </c>
      <c r="F1191" t="s">
        <v>3059</v>
      </c>
      <c r="G1191" t="s">
        <v>6</v>
      </c>
      <c r="H1191" t="s">
        <v>5335</v>
      </c>
      <c r="I1191" t="s">
        <v>5326</v>
      </c>
      <c r="J1191">
        <v>4</v>
      </c>
      <c r="K1191">
        <v>2</v>
      </c>
      <c r="L1191">
        <v>3</v>
      </c>
      <c r="M1191" t="s">
        <v>3059</v>
      </c>
      <c r="N1191" t="s">
        <v>4877</v>
      </c>
      <c r="O1191">
        <v>68000</v>
      </c>
      <c r="P1191" t="s">
        <v>5062</v>
      </c>
      <c r="Q1191" t="s">
        <v>5059</v>
      </c>
      <c r="R1191">
        <v>10</v>
      </c>
    </row>
    <row r="1192" spans="1:18" hidden="1" x14ac:dyDescent="0.3">
      <c r="A1192" s="7" t="s">
        <v>3060</v>
      </c>
      <c r="B1192" t="s">
        <v>1</v>
      </c>
      <c r="C1192">
        <v>16</v>
      </c>
      <c r="D1192" t="s">
        <v>295</v>
      </c>
      <c r="E1192" t="s">
        <v>56</v>
      </c>
      <c r="F1192" t="s">
        <v>3059</v>
      </c>
      <c r="G1192" t="s">
        <v>87</v>
      </c>
      <c r="H1192" t="s">
        <v>5334</v>
      </c>
      <c r="I1192" t="s">
        <v>5326</v>
      </c>
      <c r="J1192">
        <v>1</v>
      </c>
      <c r="K1192">
        <v>1</v>
      </c>
      <c r="L1192">
        <v>1</v>
      </c>
      <c r="M1192" t="s">
        <v>3059</v>
      </c>
      <c r="N1192" t="s">
        <v>4877</v>
      </c>
      <c r="O1192">
        <v>24000</v>
      </c>
      <c r="P1192" t="s">
        <v>5062</v>
      </c>
      <c r="Q1192" t="s">
        <v>5061</v>
      </c>
      <c r="R1192">
        <v>10</v>
      </c>
    </row>
    <row r="1193" spans="1:18" hidden="1" x14ac:dyDescent="0.3">
      <c r="A1193" s="7" t="s">
        <v>3061</v>
      </c>
      <c r="B1193" t="s">
        <v>1</v>
      </c>
      <c r="C1193">
        <v>11.34</v>
      </c>
      <c r="D1193" t="s">
        <v>295</v>
      </c>
      <c r="E1193" t="s">
        <v>56</v>
      </c>
      <c r="F1193" t="s">
        <v>3059</v>
      </c>
      <c r="G1193" t="s">
        <v>245</v>
      </c>
      <c r="H1193" t="s">
        <v>5334</v>
      </c>
      <c r="I1193" t="s">
        <v>5326</v>
      </c>
      <c r="J1193">
        <v>1</v>
      </c>
      <c r="K1193">
        <v>1</v>
      </c>
      <c r="L1193">
        <v>1</v>
      </c>
      <c r="M1193" t="s">
        <v>3059</v>
      </c>
      <c r="N1193" t="s">
        <v>4877</v>
      </c>
      <c r="O1193">
        <v>23000</v>
      </c>
      <c r="P1193" t="s">
        <v>5062</v>
      </c>
      <c r="Q1193" t="s">
        <v>5060</v>
      </c>
      <c r="R1193">
        <v>10</v>
      </c>
    </row>
    <row r="1194" spans="1:18" hidden="1" x14ac:dyDescent="0.3">
      <c r="A1194" s="7" t="s">
        <v>3062</v>
      </c>
      <c r="B1194" t="s">
        <v>1</v>
      </c>
      <c r="C1194">
        <v>32.28</v>
      </c>
      <c r="D1194" t="s">
        <v>60</v>
      </c>
      <c r="E1194" t="s">
        <v>640</v>
      </c>
      <c r="F1194" t="s">
        <v>3059</v>
      </c>
      <c r="G1194" t="s">
        <v>30</v>
      </c>
      <c r="H1194" t="s">
        <v>5335</v>
      </c>
      <c r="I1194" t="s">
        <v>5326</v>
      </c>
      <c r="J1194">
        <v>3</v>
      </c>
      <c r="K1194">
        <v>2</v>
      </c>
      <c r="L1194">
        <v>3</v>
      </c>
      <c r="M1194" t="s">
        <v>3059</v>
      </c>
      <c r="N1194" t="s">
        <v>4877</v>
      </c>
      <c r="O1194">
        <v>65000</v>
      </c>
      <c r="P1194" t="s">
        <v>5062</v>
      </c>
      <c r="Q1194" t="s">
        <v>5059</v>
      </c>
      <c r="R1194">
        <v>10</v>
      </c>
    </row>
    <row r="1195" spans="1:18" hidden="1" x14ac:dyDescent="0.3">
      <c r="A1195" s="7" t="s">
        <v>3063</v>
      </c>
      <c r="B1195" t="s">
        <v>1</v>
      </c>
      <c r="C1195">
        <v>19.21</v>
      </c>
      <c r="D1195" t="s">
        <v>65</v>
      </c>
      <c r="E1195" t="s">
        <v>3064</v>
      </c>
      <c r="F1195" t="s">
        <v>1694</v>
      </c>
      <c r="G1195" t="s">
        <v>18</v>
      </c>
      <c r="H1195" t="s">
        <v>5335</v>
      </c>
      <c r="I1195" t="s">
        <v>5335</v>
      </c>
      <c r="J1195">
        <v>3</v>
      </c>
      <c r="K1195">
        <v>3</v>
      </c>
      <c r="L1195">
        <v>1</v>
      </c>
      <c r="M1195" t="s">
        <v>1694</v>
      </c>
      <c r="N1195" t="s">
        <v>4880</v>
      </c>
      <c r="O1195">
        <v>22000</v>
      </c>
      <c r="P1195" t="s">
        <v>5062</v>
      </c>
      <c r="Q1195" t="s">
        <v>5061</v>
      </c>
      <c r="R1195">
        <v>10</v>
      </c>
    </row>
    <row r="1196" spans="1:18" hidden="1" x14ac:dyDescent="0.3">
      <c r="A1196" s="7" t="s">
        <v>3065</v>
      </c>
      <c r="B1196" t="s">
        <v>1</v>
      </c>
      <c r="C1196">
        <v>58.52</v>
      </c>
      <c r="D1196" t="s">
        <v>2932</v>
      </c>
      <c r="E1196" t="s">
        <v>53</v>
      </c>
      <c r="F1196" t="s">
        <v>3066</v>
      </c>
      <c r="G1196" t="s">
        <v>26</v>
      </c>
      <c r="H1196" t="s">
        <v>5351</v>
      </c>
      <c r="I1196" t="s">
        <v>5349</v>
      </c>
      <c r="J1196">
        <v>3</v>
      </c>
      <c r="K1196">
        <v>2</v>
      </c>
      <c r="L1196">
        <v>2</v>
      </c>
      <c r="M1196" t="s">
        <v>3066</v>
      </c>
      <c r="N1196" t="s">
        <v>4877</v>
      </c>
      <c r="O1196">
        <v>32000</v>
      </c>
      <c r="P1196" t="s">
        <v>5062</v>
      </c>
      <c r="Q1196" t="s">
        <v>5059</v>
      </c>
      <c r="R1196">
        <v>30</v>
      </c>
    </row>
    <row r="1197" spans="1:18" hidden="1" x14ac:dyDescent="0.3">
      <c r="A1197" s="7" t="s">
        <v>3067</v>
      </c>
      <c r="B1197" t="s">
        <v>1</v>
      </c>
      <c r="C1197">
        <v>13.87</v>
      </c>
      <c r="D1197" t="s">
        <v>369</v>
      </c>
      <c r="E1197" t="s">
        <v>59</v>
      </c>
      <c r="F1197" t="s">
        <v>2875</v>
      </c>
      <c r="G1197" t="s">
        <v>333</v>
      </c>
      <c r="H1197" t="s">
        <v>5323</v>
      </c>
      <c r="I1197" t="s">
        <v>5348</v>
      </c>
      <c r="J1197">
        <v>1</v>
      </c>
      <c r="K1197" t="s">
        <v>5501</v>
      </c>
      <c r="L1197">
        <v>1</v>
      </c>
      <c r="M1197" t="s">
        <v>2875</v>
      </c>
      <c r="N1197" t="s">
        <v>4881</v>
      </c>
      <c r="O1197">
        <v>11500</v>
      </c>
      <c r="P1197" t="s">
        <v>5062</v>
      </c>
      <c r="Q1197" t="s">
        <v>5060</v>
      </c>
      <c r="R1197">
        <v>10</v>
      </c>
    </row>
    <row r="1198" spans="1:18" hidden="1" x14ac:dyDescent="0.3">
      <c r="A1198" s="7" t="s">
        <v>740</v>
      </c>
      <c r="B1198" t="s">
        <v>1</v>
      </c>
      <c r="C1198">
        <v>17.86</v>
      </c>
      <c r="D1198" t="s">
        <v>448</v>
      </c>
      <c r="E1198" t="s">
        <v>56</v>
      </c>
      <c r="F1198" t="s">
        <v>135</v>
      </c>
      <c r="G1198" t="s">
        <v>116</v>
      </c>
      <c r="H1198" t="s">
        <v>5335</v>
      </c>
      <c r="I1198" t="s">
        <v>5348</v>
      </c>
      <c r="J1198">
        <v>1</v>
      </c>
      <c r="K1198">
        <v>1</v>
      </c>
      <c r="L1198">
        <v>1</v>
      </c>
      <c r="M1198" t="s">
        <v>135</v>
      </c>
      <c r="N1198" t="s">
        <v>5063</v>
      </c>
      <c r="O1198">
        <v>48000</v>
      </c>
      <c r="P1198" t="s">
        <v>5062</v>
      </c>
      <c r="Q1198" t="s">
        <v>5061</v>
      </c>
      <c r="R1198">
        <v>10</v>
      </c>
    </row>
    <row r="1199" spans="1:18" hidden="1" x14ac:dyDescent="0.3">
      <c r="A1199" s="7" t="s">
        <v>2840</v>
      </c>
      <c r="B1199" t="s">
        <v>1</v>
      </c>
      <c r="C1199">
        <v>42.03</v>
      </c>
      <c r="D1199" t="s">
        <v>161</v>
      </c>
      <c r="E1199" t="s">
        <v>180</v>
      </c>
      <c r="F1199" t="s">
        <v>2841</v>
      </c>
      <c r="G1199" t="s">
        <v>482</v>
      </c>
      <c r="H1199" t="s">
        <v>5326</v>
      </c>
      <c r="I1199" t="s">
        <v>5325</v>
      </c>
      <c r="J1199">
        <v>1</v>
      </c>
      <c r="K1199">
        <v>2</v>
      </c>
      <c r="L1199">
        <v>1</v>
      </c>
      <c r="M1199" t="s">
        <v>2841</v>
      </c>
      <c r="N1199" t="s">
        <v>5123</v>
      </c>
      <c r="O1199">
        <v>29000</v>
      </c>
      <c r="P1199" t="s">
        <v>5124</v>
      </c>
      <c r="Q1199" t="s">
        <v>5059</v>
      </c>
      <c r="R1199">
        <v>20</v>
      </c>
    </row>
    <row r="1200" spans="1:18" hidden="1" x14ac:dyDescent="0.3">
      <c r="A1200" s="7" t="s">
        <v>3070</v>
      </c>
      <c r="B1200" t="s">
        <v>1</v>
      </c>
      <c r="C1200">
        <v>50.79</v>
      </c>
      <c r="D1200" t="s">
        <v>550</v>
      </c>
      <c r="E1200" t="s">
        <v>90</v>
      </c>
      <c r="F1200" t="s">
        <v>3071</v>
      </c>
      <c r="G1200" t="s">
        <v>190</v>
      </c>
      <c r="H1200" t="s">
        <v>5346</v>
      </c>
      <c r="I1200" t="s">
        <v>5325</v>
      </c>
      <c r="J1200">
        <v>1</v>
      </c>
      <c r="K1200">
        <v>1</v>
      </c>
      <c r="L1200">
        <v>2</v>
      </c>
      <c r="M1200" t="s">
        <v>3071</v>
      </c>
      <c r="N1200" t="s">
        <v>4880</v>
      </c>
      <c r="O1200">
        <v>63000</v>
      </c>
      <c r="P1200" t="s">
        <v>5062</v>
      </c>
      <c r="Q1200" t="s">
        <v>5059</v>
      </c>
      <c r="R1200">
        <v>20</v>
      </c>
    </row>
    <row r="1201" spans="1:18" hidden="1" x14ac:dyDescent="0.3">
      <c r="A1201" s="7" t="s">
        <v>741</v>
      </c>
      <c r="B1201" t="s">
        <v>1</v>
      </c>
      <c r="C1201">
        <v>11.11</v>
      </c>
      <c r="D1201" t="s">
        <v>448</v>
      </c>
      <c r="E1201" t="s">
        <v>56</v>
      </c>
      <c r="F1201" t="s">
        <v>135</v>
      </c>
      <c r="G1201" t="s">
        <v>116</v>
      </c>
      <c r="H1201" t="s">
        <v>5335</v>
      </c>
      <c r="I1201" t="s">
        <v>5348</v>
      </c>
      <c r="J1201">
        <v>1</v>
      </c>
      <c r="K1201">
        <v>1</v>
      </c>
      <c r="L1201">
        <v>1</v>
      </c>
      <c r="M1201" t="s">
        <v>135</v>
      </c>
      <c r="N1201" t="s">
        <v>5063</v>
      </c>
      <c r="O1201">
        <v>48000</v>
      </c>
      <c r="P1201" t="s">
        <v>5062</v>
      </c>
      <c r="Q1201" t="s">
        <v>5060</v>
      </c>
      <c r="R1201">
        <v>10</v>
      </c>
    </row>
    <row r="1202" spans="1:18" hidden="1" x14ac:dyDescent="0.3">
      <c r="A1202" s="7" t="s">
        <v>870</v>
      </c>
      <c r="B1202" t="s">
        <v>1</v>
      </c>
      <c r="C1202">
        <v>16.05</v>
      </c>
      <c r="D1202" t="s">
        <v>871</v>
      </c>
      <c r="E1202" t="s">
        <v>56</v>
      </c>
      <c r="F1202" t="s">
        <v>614</v>
      </c>
      <c r="G1202" t="s">
        <v>116</v>
      </c>
      <c r="H1202" t="s">
        <v>5323</v>
      </c>
      <c r="I1202" t="s">
        <v>5330</v>
      </c>
      <c r="J1202">
        <v>1</v>
      </c>
      <c r="K1202">
        <v>1</v>
      </c>
      <c r="L1202">
        <v>1</v>
      </c>
      <c r="M1202" t="s">
        <v>614</v>
      </c>
      <c r="N1202" t="s">
        <v>5063</v>
      </c>
      <c r="O1202">
        <v>48000</v>
      </c>
      <c r="P1202" t="s">
        <v>5062</v>
      </c>
      <c r="Q1202" t="s">
        <v>5061</v>
      </c>
      <c r="R1202">
        <v>20</v>
      </c>
    </row>
    <row r="1203" spans="1:18" hidden="1" x14ac:dyDescent="0.3">
      <c r="A1203" s="7" t="s">
        <v>3072</v>
      </c>
      <c r="B1203" t="s">
        <v>1</v>
      </c>
      <c r="C1203">
        <v>25.41</v>
      </c>
      <c r="D1203" t="s">
        <v>220</v>
      </c>
      <c r="E1203" t="s">
        <v>187</v>
      </c>
      <c r="F1203" t="s">
        <v>2191</v>
      </c>
      <c r="G1203" t="s">
        <v>288</v>
      </c>
      <c r="H1203" t="s">
        <v>5322</v>
      </c>
      <c r="I1203" t="s">
        <v>5335</v>
      </c>
      <c r="J1203">
        <v>3</v>
      </c>
      <c r="K1203">
        <v>2</v>
      </c>
      <c r="L1203">
        <v>1</v>
      </c>
      <c r="M1203" t="s">
        <v>2191</v>
      </c>
      <c r="N1203" t="s">
        <v>4877</v>
      </c>
      <c r="O1203">
        <v>19000</v>
      </c>
      <c r="P1203" t="s">
        <v>5062</v>
      </c>
      <c r="Q1203" t="s">
        <v>5061</v>
      </c>
      <c r="R1203">
        <v>10</v>
      </c>
    </row>
    <row r="1204" spans="1:18" hidden="1" x14ac:dyDescent="0.3">
      <c r="A1204" s="7" t="s">
        <v>2018</v>
      </c>
      <c r="B1204" t="s">
        <v>1</v>
      </c>
      <c r="C1204">
        <v>46.43</v>
      </c>
      <c r="D1204" t="s">
        <v>798</v>
      </c>
      <c r="E1204" t="s">
        <v>53</v>
      </c>
      <c r="F1204" t="s">
        <v>2019</v>
      </c>
      <c r="G1204" t="s">
        <v>482</v>
      </c>
      <c r="H1204" t="s">
        <v>5334</v>
      </c>
      <c r="I1204" t="s">
        <v>5325</v>
      </c>
      <c r="J1204">
        <v>3</v>
      </c>
      <c r="K1204">
        <v>2</v>
      </c>
      <c r="L1204">
        <v>2</v>
      </c>
      <c r="M1204" t="s">
        <v>2019</v>
      </c>
      <c r="N1204" t="s">
        <v>5123</v>
      </c>
      <c r="O1204">
        <v>29000</v>
      </c>
      <c r="P1204" t="s">
        <v>5124</v>
      </c>
      <c r="Q1204" t="s">
        <v>5059</v>
      </c>
      <c r="R1204">
        <v>20</v>
      </c>
    </row>
    <row r="1205" spans="1:18" hidden="1" x14ac:dyDescent="0.3">
      <c r="A1205" s="7" t="s">
        <v>2575</v>
      </c>
      <c r="B1205" t="s">
        <v>1</v>
      </c>
      <c r="C1205">
        <v>33.18</v>
      </c>
      <c r="D1205" t="s">
        <v>450</v>
      </c>
      <c r="E1205" t="s">
        <v>141</v>
      </c>
      <c r="F1205" t="s">
        <v>2338</v>
      </c>
      <c r="G1205" t="s">
        <v>482</v>
      </c>
      <c r="H1205" t="s">
        <v>5326</v>
      </c>
      <c r="I1205" t="s">
        <v>5324</v>
      </c>
      <c r="J1205">
        <v>2</v>
      </c>
      <c r="K1205">
        <v>1</v>
      </c>
      <c r="L1205">
        <v>1</v>
      </c>
      <c r="M1205" t="s">
        <v>2338</v>
      </c>
      <c r="N1205" t="s">
        <v>5123</v>
      </c>
      <c r="O1205">
        <v>29000</v>
      </c>
      <c r="P1205" t="s">
        <v>5124</v>
      </c>
      <c r="Q1205" t="s">
        <v>5059</v>
      </c>
      <c r="R1205">
        <v>20</v>
      </c>
    </row>
    <row r="1206" spans="1:18" hidden="1" x14ac:dyDescent="0.3">
      <c r="A1206" s="7" t="s">
        <v>905</v>
      </c>
      <c r="B1206" t="s">
        <v>1</v>
      </c>
      <c r="C1206">
        <v>50.46</v>
      </c>
      <c r="D1206" t="s">
        <v>60</v>
      </c>
      <c r="E1206" t="s">
        <v>51</v>
      </c>
      <c r="F1206" t="s">
        <v>906</v>
      </c>
      <c r="G1206" t="s">
        <v>116</v>
      </c>
      <c r="H1206" t="s">
        <v>5335</v>
      </c>
      <c r="I1206" t="s">
        <v>5326</v>
      </c>
      <c r="J1206">
        <v>2</v>
      </c>
      <c r="K1206">
        <v>2</v>
      </c>
      <c r="L1206">
        <v>2</v>
      </c>
      <c r="M1206" t="s">
        <v>5218</v>
      </c>
      <c r="N1206" t="s">
        <v>5063</v>
      </c>
      <c r="O1206">
        <v>48000</v>
      </c>
      <c r="P1206" t="s">
        <v>5062</v>
      </c>
      <c r="Q1206" t="s">
        <v>5059</v>
      </c>
      <c r="R1206">
        <v>10</v>
      </c>
    </row>
    <row r="1207" spans="1:18" hidden="1" x14ac:dyDescent="0.3">
      <c r="A1207" s="7" t="s">
        <v>1009</v>
      </c>
      <c r="B1207" t="s">
        <v>1</v>
      </c>
      <c r="C1207">
        <v>39.54</v>
      </c>
      <c r="D1207" t="s">
        <v>652</v>
      </c>
      <c r="E1207" t="s">
        <v>53</v>
      </c>
      <c r="F1207" t="s">
        <v>677</v>
      </c>
      <c r="G1207" t="s">
        <v>116</v>
      </c>
      <c r="H1207" t="s">
        <v>5328</v>
      </c>
      <c r="I1207" t="s">
        <v>5324</v>
      </c>
      <c r="J1207">
        <v>3</v>
      </c>
      <c r="K1207">
        <v>2</v>
      </c>
      <c r="L1207">
        <v>2</v>
      </c>
      <c r="M1207" t="s">
        <v>677</v>
      </c>
      <c r="N1207" t="s">
        <v>5063</v>
      </c>
      <c r="O1207">
        <v>48000</v>
      </c>
      <c r="P1207" t="s">
        <v>5062</v>
      </c>
      <c r="Q1207" t="s">
        <v>5059</v>
      </c>
      <c r="R1207">
        <v>20</v>
      </c>
    </row>
    <row r="1208" spans="1:18" hidden="1" x14ac:dyDescent="0.3">
      <c r="A1208" s="7" t="s">
        <v>3405</v>
      </c>
      <c r="B1208" t="s">
        <v>1</v>
      </c>
      <c r="C1208">
        <v>35.43</v>
      </c>
      <c r="D1208" t="s">
        <v>284</v>
      </c>
      <c r="E1208" t="s">
        <v>1652</v>
      </c>
      <c r="F1208" t="s">
        <v>3406</v>
      </c>
      <c r="G1208" t="s">
        <v>228</v>
      </c>
      <c r="H1208" t="s">
        <v>5329</v>
      </c>
      <c r="I1208" t="s">
        <v>5322</v>
      </c>
      <c r="J1208">
        <v>3</v>
      </c>
      <c r="K1208">
        <v>3</v>
      </c>
      <c r="L1208">
        <v>3</v>
      </c>
      <c r="M1208" t="s">
        <v>3406</v>
      </c>
      <c r="N1208" t="s">
        <v>5125</v>
      </c>
      <c r="O1208">
        <v>35000</v>
      </c>
      <c r="P1208" t="s">
        <v>5126</v>
      </c>
      <c r="Q1208" t="s">
        <v>5059</v>
      </c>
      <c r="R1208">
        <v>10</v>
      </c>
    </row>
    <row r="1209" spans="1:18" hidden="1" x14ac:dyDescent="0.3">
      <c r="A1209" s="7" t="s">
        <v>3081</v>
      </c>
      <c r="B1209" t="s">
        <v>1</v>
      </c>
      <c r="C1209">
        <v>34.78</v>
      </c>
      <c r="D1209" t="s">
        <v>299</v>
      </c>
      <c r="E1209" t="s">
        <v>71</v>
      </c>
      <c r="F1209" t="s">
        <v>1665</v>
      </c>
      <c r="G1209" t="s">
        <v>29</v>
      </c>
      <c r="H1209" t="s">
        <v>5335</v>
      </c>
      <c r="I1209" t="s">
        <v>5325</v>
      </c>
      <c r="J1209">
        <v>2</v>
      </c>
      <c r="K1209">
        <v>2</v>
      </c>
      <c r="L1209">
        <v>2</v>
      </c>
      <c r="M1209" t="s">
        <v>1665</v>
      </c>
      <c r="N1209" t="s">
        <v>5125</v>
      </c>
      <c r="O1209">
        <v>25000</v>
      </c>
      <c r="P1209" t="s">
        <v>5126</v>
      </c>
      <c r="Q1209" t="s">
        <v>5059</v>
      </c>
      <c r="R1209">
        <v>20</v>
      </c>
    </row>
    <row r="1210" spans="1:18" hidden="1" x14ac:dyDescent="0.3">
      <c r="A1210" s="7" t="s">
        <v>3082</v>
      </c>
      <c r="B1210" t="s">
        <v>1</v>
      </c>
      <c r="C1210">
        <v>48.3</v>
      </c>
      <c r="D1210" t="s">
        <v>398</v>
      </c>
      <c r="E1210" t="s">
        <v>66</v>
      </c>
      <c r="F1210" t="s">
        <v>3083</v>
      </c>
      <c r="G1210" t="s">
        <v>245</v>
      </c>
      <c r="H1210" t="s">
        <v>5326</v>
      </c>
      <c r="I1210" t="s">
        <v>5336</v>
      </c>
      <c r="J1210">
        <v>4</v>
      </c>
      <c r="K1210">
        <v>2</v>
      </c>
      <c r="L1210">
        <v>2</v>
      </c>
      <c r="M1210" t="s">
        <v>3083</v>
      </c>
      <c r="N1210" t="s">
        <v>4877</v>
      </c>
      <c r="O1210">
        <v>23000</v>
      </c>
      <c r="P1210" t="s">
        <v>5062</v>
      </c>
      <c r="Q1210" t="s">
        <v>5059</v>
      </c>
      <c r="R1210">
        <v>10</v>
      </c>
    </row>
    <row r="1211" spans="1:18" hidden="1" x14ac:dyDescent="0.3">
      <c r="A1211" s="7" t="s">
        <v>3084</v>
      </c>
      <c r="B1211" t="s">
        <v>1</v>
      </c>
      <c r="C1211">
        <v>45.06</v>
      </c>
      <c r="D1211" t="s">
        <v>923</v>
      </c>
      <c r="E1211" t="s">
        <v>53</v>
      </c>
      <c r="F1211" t="s">
        <v>3085</v>
      </c>
      <c r="G1211" t="s">
        <v>44</v>
      </c>
      <c r="H1211" t="s">
        <v>5335</v>
      </c>
      <c r="I1211" t="s">
        <v>5339</v>
      </c>
      <c r="J1211">
        <v>3</v>
      </c>
      <c r="K1211">
        <v>2</v>
      </c>
      <c r="L1211">
        <v>2</v>
      </c>
      <c r="M1211" t="s">
        <v>3085</v>
      </c>
      <c r="N1211" t="s">
        <v>4880</v>
      </c>
      <c r="O1211">
        <v>51000</v>
      </c>
      <c r="P1211" t="s">
        <v>5062</v>
      </c>
      <c r="Q1211" t="s">
        <v>5059</v>
      </c>
      <c r="R1211">
        <v>30</v>
      </c>
    </row>
    <row r="1212" spans="1:18" hidden="1" x14ac:dyDescent="0.3">
      <c r="A1212" s="7" t="s">
        <v>3087</v>
      </c>
      <c r="B1212" t="s">
        <v>1</v>
      </c>
      <c r="C1212">
        <v>40.57</v>
      </c>
      <c r="D1212" t="s">
        <v>541</v>
      </c>
      <c r="E1212" t="s">
        <v>53</v>
      </c>
      <c r="F1212" t="s">
        <v>3088</v>
      </c>
      <c r="G1212" t="s">
        <v>83</v>
      </c>
      <c r="H1212" t="s">
        <v>5326</v>
      </c>
      <c r="I1212" t="s">
        <v>5348</v>
      </c>
      <c r="J1212">
        <v>3</v>
      </c>
      <c r="K1212">
        <v>2</v>
      </c>
      <c r="L1212">
        <v>2</v>
      </c>
      <c r="M1212" t="s">
        <v>3088</v>
      </c>
      <c r="N1212" t="s">
        <v>5125</v>
      </c>
      <c r="O1212">
        <v>27000</v>
      </c>
      <c r="P1212" t="s">
        <v>5126</v>
      </c>
      <c r="Q1212" t="s">
        <v>5059</v>
      </c>
      <c r="R1212">
        <v>10</v>
      </c>
    </row>
    <row r="1213" spans="1:18" hidden="1" x14ac:dyDescent="0.3">
      <c r="A1213" s="7" t="s">
        <v>2808</v>
      </c>
      <c r="B1213" t="s">
        <v>1</v>
      </c>
      <c r="C1213">
        <v>34.14</v>
      </c>
      <c r="D1213" t="s">
        <v>1450</v>
      </c>
      <c r="E1213" t="s">
        <v>61</v>
      </c>
      <c r="F1213" t="s">
        <v>2809</v>
      </c>
      <c r="G1213" t="s">
        <v>482</v>
      </c>
      <c r="H1213" t="s">
        <v>5343</v>
      </c>
      <c r="I1213" t="s">
        <v>5349</v>
      </c>
      <c r="J1213">
        <v>2</v>
      </c>
      <c r="K1213">
        <v>2</v>
      </c>
      <c r="L1213">
        <v>1</v>
      </c>
      <c r="M1213" t="s">
        <v>2809</v>
      </c>
      <c r="N1213" t="s">
        <v>5123</v>
      </c>
      <c r="O1213">
        <v>29000</v>
      </c>
      <c r="P1213" t="s">
        <v>5124</v>
      </c>
      <c r="Q1213" t="s">
        <v>5059</v>
      </c>
      <c r="R1213">
        <v>30</v>
      </c>
    </row>
    <row r="1214" spans="1:18" hidden="1" x14ac:dyDescent="0.3">
      <c r="A1214" s="7" t="s">
        <v>1100</v>
      </c>
      <c r="B1214" t="s">
        <v>1</v>
      </c>
      <c r="C1214">
        <v>43.4</v>
      </c>
      <c r="D1214" t="s">
        <v>64</v>
      </c>
      <c r="E1214" t="s">
        <v>478</v>
      </c>
      <c r="F1214" t="s">
        <v>1101</v>
      </c>
      <c r="G1214" t="s">
        <v>116</v>
      </c>
      <c r="H1214" t="s">
        <v>5346</v>
      </c>
      <c r="I1214" t="s">
        <v>5335</v>
      </c>
      <c r="J1214">
        <v>2</v>
      </c>
      <c r="K1214">
        <v>2</v>
      </c>
      <c r="L1214">
        <v>1</v>
      </c>
      <c r="M1214" t="s">
        <v>1101</v>
      </c>
      <c r="N1214" t="s">
        <v>5063</v>
      </c>
      <c r="O1214">
        <v>48000</v>
      </c>
      <c r="P1214" t="s">
        <v>5062</v>
      </c>
      <c r="Q1214" t="s">
        <v>5059</v>
      </c>
      <c r="R1214">
        <v>10</v>
      </c>
    </row>
    <row r="1215" spans="1:18" hidden="1" x14ac:dyDescent="0.3">
      <c r="A1215" s="7" t="s">
        <v>3091</v>
      </c>
      <c r="B1215" t="s">
        <v>1</v>
      </c>
      <c r="C1215">
        <v>43.75</v>
      </c>
      <c r="D1215" t="s">
        <v>159</v>
      </c>
      <c r="E1215" t="s">
        <v>53</v>
      </c>
      <c r="F1215" t="s">
        <v>3092</v>
      </c>
      <c r="G1215" t="s">
        <v>89</v>
      </c>
      <c r="H1215" t="s">
        <v>5328</v>
      </c>
      <c r="I1215" t="s">
        <v>5325</v>
      </c>
      <c r="J1215">
        <v>3</v>
      </c>
      <c r="K1215">
        <v>2</v>
      </c>
      <c r="L1215">
        <v>2</v>
      </c>
      <c r="M1215" t="s">
        <v>3092</v>
      </c>
      <c r="N1215" t="s">
        <v>4880</v>
      </c>
      <c r="O1215">
        <v>28000</v>
      </c>
      <c r="P1215" t="s">
        <v>5062</v>
      </c>
      <c r="Q1215" t="s">
        <v>5059</v>
      </c>
      <c r="R1215">
        <v>20</v>
      </c>
    </row>
    <row r="1216" spans="1:18" hidden="1" x14ac:dyDescent="0.3">
      <c r="A1216" s="7" t="s">
        <v>1330</v>
      </c>
      <c r="B1216" t="s">
        <v>1</v>
      </c>
      <c r="C1216">
        <v>50</v>
      </c>
      <c r="D1216" t="s">
        <v>220</v>
      </c>
      <c r="E1216" t="s">
        <v>374</v>
      </c>
      <c r="F1216" t="s">
        <v>386</v>
      </c>
      <c r="G1216" t="s">
        <v>116</v>
      </c>
      <c r="H1216" t="s">
        <v>5322</v>
      </c>
      <c r="I1216" t="s">
        <v>5335</v>
      </c>
      <c r="J1216">
        <v>3</v>
      </c>
      <c r="K1216">
        <v>3</v>
      </c>
      <c r="L1216">
        <v>2</v>
      </c>
      <c r="M1216" t="s">
        <v>386</v>
      </c>
      <c r="N1216" t="s">
        <v>5063</v>
      </c>
      <c r="O1216">
        <v>48000</v>
      </c>
      <c r="P1216" t="s">
        <v>5062</v>
      </c>
      <c r="Q1216" t="s">
        <v>5059</v>
      </c>
      <c r="R1216">
        <v>10</v>
      </c>
    </row>
    <row r="1217" spans="1:18" hidden="1" x14ac:dyDescent="0.3">
      <c r="A1217" s="7" t="s">
        <v>3093</v>
      </c>
      <c r="B1217" t="s">
        <v>1</v>
      </c>
      <c r="C1217">
        <v>39.96</v>
      </c>
      <c r="D1217" t="s">
        <v>95</v>
      </c>
      <c r="E1217" t="s">
        <v>61</v>
      </c>
      <c r="F1217" t="s">
        <v>3094</v>
      </c>
      <c r="G1217" t="s">
        <v>562</v>
      </c>
      <c r="H1217" t="s">
        <v>5327</v>
      </c>
      <c r="I1217" t="s">
        <v>5325</v>
      </c>
      <c r="J1217">
        <v>2</v>
      </c>
      <c r="K1217">
        <v>2</v>
      </c>
      <c r="L1217">
        <v>1</v>
      </c>
      <c r="M1217" t="s">
        <v>3094</v>
      </c>
      <c r="N1217" t="s">
        <v>4877</v>
      </c>
      <c r="O1217">
        <v>21000</v>
      </c>
      <c r="P1217" t="s">
        <v>5062</v>
      </c>
      <c r="Q1217" t="s">
        <v>5059</v>
      </c>
      <c r="R1217">
        <v>20</v>
      </c>
    </row>
    <row r="1218" spans="1:18" hidden="1" x14ac:dyDescent="0.3">
      <c r="A1218" s="7" t="s">
        <v>3095</v>
      </c>
      <c r="B1218" t="s">
        <v>1</v>
      </c>
      <c r="C1218">
        <v>30.53</v>
      </c>
      <c r="D1218" t="s">
        <v>52</v>
      </c>
      <c r="E1218" t="s">
        <v>61</v>
      </c>
      <c r="F1218" t="s">
        <v>3094</v>
      </c>
      <c r="G1218" t="s">
        <v>493</v>
      </c>
      <c r="H1218" t="s">
        <v>5324</v>
      </c>
      <c r="I1218" t="s">
        <v>5325</v>
      </c>
      <c r="J1218">
        <v>2</v>
      </c>
      <c r="K1218">
        <v>2</v>
      </c>
      <c r="L1218">
        <v>1</v>
      </c>
      <c r="M1218" t="s">
        <v>3094</v>
      </c>
      <c r="N1218" t="s">
        <v>4877</v>
      </c>
      <c r="O1218">
        <v>20000</v>
      </c>
      <c r="P1218" t="s">
        <v>5062</v>
      </c>
      <c r="Q1218" t="s">
        <v>5059</v>
      </c>
      <c r="R1218">
        <v>20</v>
      </c>
    </row>
    <row r="1219" spans="1:18" hidden="1" x14ac:dyDescent="0.3">
      <c r="A1219" s="7" t="s">
        <v>847</v>
      </c>
      <c r="B1219" t="s">
        <v>1</v>
      </c>
      <c r="C1219">
        <v>32.299999999999997</v>
      </c>
      <c r="D1219" t="s">
        <v>442</v>
      </c>
      <c r="E1219" t="s">
        <v>53</v>
      </c>
      <c r="F1219" t="s">
        <v>363</v>
      </c>
      <c r="G1219" t="s">
        <v>848</v>
      </c>
      <c r="H1219" t="s">
        <v>5326</v>
      </c>
      <c r="I1219" t="s">
        <v>5323</v>
      </c>
      <c r="J1219">
        <v>3</v>
      </c>
      <c r="K1219">
        <v>2</v>
      </c>
      <c r="L1219">
        <v>2</v>
      </c>
      <c r="M1219" t="s">
        <v>363</v>
      </c>
      <c r="N1219" t="s">
        <v>5063</v>
      </c>
      <c r="O1219">
        <v>48500</v>
      </c>
      <c r="P1219" t="s">
        <v>5062</v>
      </c>
      <c r="Q1219" t="s">
        <v>5059</v>
      </c>
      <c r="R1219">
        <v>10</v>
      </c>
    </row>
    <row r="1220" spans="1:18" hidden="1" x14ac:dyDescent="0.3">
      <c r="A1220" s="7" t="s">
        <v>3096</v>
      </c>
      <c r="B1220" t="s">
        <v>1</v>
      </c>
      <c r="C1220">
        <v>25.15</v>
      </c>
      <c r="D1220" t="s">
        <v>445</v>
      </c>
      <c r="E1220" t="s">
        <v>61</v>
      </c>
      <c r="F1220" t="s">
        <v>3097</v>
      </c>
      <c r="G1220" t="s">
        <v>245</v>
      </c>
      <c r="H1220" t="s">
        <v>5334</v>
      </c>
      <c r="I1220" t="s">
        <v>5335</v>
      </c>
      <c r="J1220">
        <v>2</v>
      </c>
      <c r="K1220">
        <v>2</v>
      </c>
      <c r="L1220">
        <v>1</v>
      </c>
      <c r="M1220" t="s">
        <v>3097</v>
      </c>
      <c r="N1220" t="s">
        <v>4880</v>
      </c>
      <c r="O1220">
        <v>23000</v>
      </c>
      <c r="P1220" t="s">
        <v>5062</v>
      </c>
      <c r="Q1220" t="s">
        <v>5061</v>
      </c>
      <c r="R1220">
        <v>10</v>
      </c>
    </row>
    <row r="1221" spans="1:18" hidden="1" x14ac:dyDescent="0.3">
      <c r="A1221" s="7" t="s">
        <v>3098</v>
      </c>
      <c r="B1221" t="s">
        <v>1</v>
      </c>
      <c r="C1221">
        <v>27.78</v>
      </c>
      <c r="D1221" t="s">
        <v>58</v>
      </c>
      <c r="E1221" t="s">
        <v>79</v>
      </c>
      <c r="F1221" t="s">
        <v>3099</v>
      </c>
      <c r="G1221" t="s">
        <v>999</v>
      </c>
      <c r="H1221" t="s">
        <v>5346</v>
      </c>
      <c r="I1221" t="s">
        <v>5326</v>
      </c>
      <c r="J1221">
        <v>1</v>
      </c>
      <c r="K1221">
        <v>2</v>
      </c>
      <c r="L1221">
        <v>1</v>
      </c>
      <c r="M1221" t="s">
        <v>3099</v>
      </c>
      <c r="N1221" t="s">
        <v>4880</v>
      </c>
      <c r="O1221">
        <v>26000</v>
      </c>
      <c r="P1221" t="s">
        <v>5062</v>
      </c>
      <c r="Q1221" t="s">
        <v>5061</v>
      </c>
      <c r="R1221">
        <v>10</v>
      </c>
    </row>
    <row r="1222" spans="1:18" hidden="1" x14ac:dyDescent="0.3">
      <c r="A1222" s="7" t="s">
        <v>872</v>
      </c>
      <c r="B1222" t="s">
        <v>1</v>
      </c>
      <c r="C1222">
        <v>33.99</v>
      </c>
      <c r="D1222" t="s">
        <v>68</v>
      </c>
      <c r="E1222" t="s">
        <v>53</v>
      </c>
      <c r="F1222" t="s">
        <v>873</v>
      </c>
      <c r="G1222" t="s">
        <v>874</v>
      </c>
      <c r="H1222" t="s">
        <v>5335</v>
      </c>
      <c r="I1222" t="s">
        <v>5323</v>
      </c>
      <c r="J1222">
        <v>3</v>
      </c>
      <c r="K1222">
        <v>2</v>
      </c>
      <c r="L1222">
        <v>2</v>
      </c>
      <c r="M1222" t="s">
        <v>873</v>
      </c>
      <c r="N1222" t="s">
        <v>5063</v>
      </c>
      <c r="O1222">
        <v>48800</v>
      </c>
      <c r="P1222" t="s">
        <v>5062</v>
      </c>
      <c r="Q1222" t="s">
        <v>5059</v>
      </c>
      <c r="R1222">
        <v>10</v>
      </c>
    </row>
    <row r="1223" spans="1:18" hidden="1" x14ac:dyDescent="0.3">
      <c r="A1223" s="7" t="s">
        <v>503</v>
      </c>
      <c r="B1223" t="s">
        <v>1</v>
      </c>
      <c r="C1223">
        <v>23.29</v>
      </c>
      <c r="D1223" t="s">
        <v>52</v>
      </c>
      <c r="E1223" t="s">
        <v>61</v>
      </c>
      <c r="F1223" t="s">
        <v>111</v>
      </c>
      <c r="G1223" t="s">
        <v>504</v>
      </c>
      <c r="H1223" t="s">
        <v>5324</v>
      </c>
      <c r="I1223" t="s">
        <v>5325</v>
      </c>
      <c r="J1223">
        <v>2</v>
      </c>
      <c r="K1223">
        <v>2</v>
      </c>
      <c r="L1223">
        <v>1</v>
      </c>
      <c r="M1223" t="s">
        <v>111</v>
      </c>
      <c r="N1223" t="s">
        <v>5063</v>
      </c>
      <c r="O1223">
        <v>49000</v>
      </c>
      <c r="P1223" t="s">
        <v>5062</v>
      </c>
      <c r="Q1223" t="s">
        <v>5061</v>
      </c>
      <c r="R1223">
        <v>20</v>
      </c>
    </row>
    <row r="1224" spans="1:18" hidden="1" x14ac:dyDescent="0.3">
      <c r="A1224" s="7" t="s">
        <v>350</v>
      </c>
      <c r="B1224" t="s">
        <v>1</v>
      </c>
      <c r="C1224">
        <v>43.09</v>
      </c>
      <c r="D1224" t="s">
        <v>324</v>
      </c>
      <c r="E1224" t="s">
        <v>53</v>
      </c>
      <c r="F1224" t="s">
        <v>43</v>
      </c>
      <c r="G1224" t="s">
        <v>351</v>
      </c>
      <c r="H1224" t="s">
        <v>5336</v>
      </c>
      <c r="I1224" t="s">
        <v>5332</v>
      </c>
      <c r="J1224">
        <v>3</v>
      </c>
      <c r="K1224">
        <v>2</v>
      </c>
      <c r="L1224">
        <v>2</v>
      </c>
      <c r="M1224" t="s">
        <v>43</v>
      </c>
      <c r="N1224" t="s">
        <v>5063</v>
      </c>
      <c r="O1224">
        <v>49500</v>
      </c>
      <c r="P1224" t="s">
        <v>5062</v>
      </c>
      <c r="Q1224" t="s">
        <v>5059</v>
      </c>
      <c r="R1224">
        <v>20</v>
      </c>
    </row>
    <row r="1225" spans="1:18" hidden="1" x14ac:dyDescent="0.3">
      <c r="A1225" s="7" t="s">
        <v>4909</v>
      </c>
      <c r="B1225" t="s">
        <v>1</v>
      </c>
      <c r="C1225">
        <v>47.08</v>
      </c>
      <c r="D1225" t="s">
        <v>509</v>
      </c>
      <c r="E1225" t="s">
        <v>53</v>
      </c>
      <c r="F1225" t="s">
        <v>4907</v>
      </c>
      <c r="G1225" t="s">
        <v>210</v>
      </c>
      <c r="H1225" t="s">
        <v>5323</v>
      </c>
      <c r="I1225" t="s">
        <v>5327</v>
      </c>
      <c r="J1225">
        <v>3</v>
      </c>
      <c r="K1225">
        <v>2</v>
      </c>
      <c r="L1225">
        <v>2</v>
      </c>
      <c r="M1225" t="s">
        <v>4907</v>
      </c>
      <c r="N1225" t="s">
        <v>5063</v>
      </c>
      <c r="O1225">
        <v>50000</v>
      </c>
      <c r="P1225" t="s">
        <v>5062</v>
      </c>
      <c r="Q1225" t="s">
        <v>5059</v>
      </c>
      <c r="R1225">
        <v>10</v>
      </c>
    </row>
    <row r="1226" spans="1:18" hidden="1" x14ac:dyDescent="0.3">
      <c r="A1226" s="7" t="s">
        <v>3526</v>
      </c>
      <c r="B1226" t="s">
        <v>1</v>
      </c>
      <c r="C1226">
        <v>43.53</v>
      </c>
      <c r="D1226" t="s">
        <v>1163</v>
      </c>
      <c r="E1226" t="s">
        <v>788</v>
      </c>
      <c r="F1226" t="s">
        <v>3527</v>
      </c>
      <c r="G1226" t="s">
        <v>228</v>
      </c>
      <c r="H1226" t="s">
        <v>5509</v>
      </c>
      <c r="I1226" t="s">
        <v>5334</v>
      </c>
      <c r="J1226">
        <v>6</v>
      </c>
      <c r="K1226">
        <v>2</v>
      </c>
      <c r="L1226">
        <v>3</v>
      </c>
      <c r="M1226" t="s">
        <v>3527</v>
      </c>
      <c r="N1226" t="s">
        <v>4878</v>
      </c>
      <c r="O1226">
        <v>35000</v>
      </c>
      <c r="P1226" t="s">
        <v>5126</v>
      </c>
      <c r="Q1226" t="s">
        <v>5059</v>
      </c>
      <c r="R1226">
        <v>10</v>
      </c>
    </row>
    <row r="1227" spans="1:18" hidden="1" x14ac:dyDescent="0.3">
      <c r="A1227" s="7" t="s">
        <v>3105</v>
      </c>
      <c r="B1227" t="s">
        <v>1</v>
      </c>
      <c r="C1227">
        <v>38.130000000000003</v>
      </c>
      <c r="D1227" t="s">
        <v>382</v>
      </c>
      <c r="E1227" t="s">
        <v>53</v>
      </c>
      <c r="F1227" t="s">
        <v>3106</v>
      </c>
      <c r="G1227" t="s">
        <v>87</v>
      </c>
      <c r="H1227" t="s">
        <v>5335</v>
      </c>
      <c r="I1227" t="s">
        <v>5338</v>
      </c>
      <c r="J1227">
        <v>3</v>
      </c>
      <c r="K1227">
        <v>2</v>
      </c>
      <c r="L1227">
        <v>2</v>
      </c>
      <c r="M1227" t="s">
        <v>3106</v>
      </c>
      <c r="N1227" t="s">
        <v>4880</v>
      </c>
      <c r="O1227">
        <v>24000</v>
      </c>
      <c r="P1227" t="s">
        <v>5062</v>
      </c>
      <c r="Q1227" t="s">
        <v>5059</v>
      </c>
      <c r="R1227">
        <v>10</v>
      </c>
    </row>
    <row r="1228" spans="1:18" hidden="1" x14ac:dyDescent="0.3">
      <c r="A1228" s="7" t="s">
        <v>3107</v>
      </c>
      <c r="B1228" t="s">
        <v>1</v>
      </c>
      <c r="C1228">
        <v>35.979999999999997</v>
      </c>
      <c r="D1228" t="s">
        <v>778</v>
      </c>
      <c r="E1228" t="s">
        <v>61</v>
      </c>
      <c r="F1228" t="s">
        <v>3108</v>
      </c>
      <c r="G1228" t="s">
        <v>722</v>
      </c>
      <c r="H1228" t="s">
        <v>5328</v>
      </c>
      <c r="I1228" t="s">
        <v>5342</v>
      </c>
      <c r="J1228">
        <v>2</v>
      </c>
      <c r="K1228">
        <v>2</v>
      </c>
      <c r="L1228">
        <v>1</v>
      </c>
      <c r="M1228" t="s">
        <v>5205</v>
      </c>
      <c r="N1228" t="s">
        <v>4880</v>
      </c>
      <c r="O1228">
        <v>34000</v>
      </c>
      <c r="P1228" t="s">
        <v>5062</v>
      </c>
      <c r="Q1228" t="s">
        <v>5059</v>
      </c>
      <c r="R1228">
        <v>20</v>
      </c>
    </row>
    <row r="1229" spans="1:18" hidden="1" x14ac:dyDescent="0.3">
      <c r="A1229" s="7" t="s">
        <v>3115</v>
      </c>
      <c r="B1229" t="s">
        <v>1</v>
      </c>
      <c r="C1229">
        <v>53.82</v>
      </c>
      <c r="D1229" t="s">
        <v>1809</v>
      </c>
      <c r="E1229" t="s">
        <v>51</v>
      </c>
      <c r="F1229" t="s">
        <v>1810</v>
      </c>
      <c r="G1229" t="s">
        <v>482</v>
      </c>
      <c r="H1229" t="s">
        <v>5331</v>
      </c>
      <c r="I1229" t="s">
        <v>5355</v>
      </c>
      <c r="J1229">
        <v>2</v>
      </c>
      <c r="K1229">
        <v>2</v>
      </c>
      <c r="L1229">
        <v>2</v>
      </c>
      <c r="M1229" t="s">
        <v>1810</v>
      </c>
      <c r="N1229" t="s">
        <v>5123</v>
      </c>
      <c r="O1229">
        <v>29000</v>
      </c>
      <c r="P1229" t="s">
        <v>5124</v>
      </c>
      <c r="Q1229" t="s">
        <v>5059</v>
      </c>
      <c r="R1229">
        <v>30</v>
      </c>
    </row>
    <row r="1230" spans="1:18" hidden="1" x14ac:dyDescent="0.3">
      <c r="A1230" s="7" t="s">
        <v>4913</v>
      </c>
      <c r="B1230" t="s">
        <v>1</v>
      </c>
      <c r="C1230">
        <v>34.630000000000003</v>
      </c>
      <c r="D1230" t="s">
        <v>88</v>
      </c>
      <c r="E1230" t="s">
        <v>702</v>
      </c>
      <c r="F1230" t="s">
        <v>4914</v>
      </c>
      <c r="G1230" t="s">
        <v>210</v>
      </c>
      <c r="H1230" t="s">
        <v>5322</v>
      </c>
      <c r="I1230" t="s">
        <v>5326</v>
      </c>
      <c r="J1230">
        <v>4</v>
      </c>
      <c r="K1230">
        <v>2</v>
      </c>
      <c r="L1230">
        <v>1</v>
      </c>
      <c r="M1230" t="s">
        <v>4914</v>
      </c>
      <c r="N1230" t="s">
        <v>5063</v>
      </c>
      <c r="O1230">
        <v>50000</v>
      </c>
      <c r="P1230" t="s">
        <v>5062</v>
      </c>
      <c r="Q1230" t="s">
        <v>5059</v>
      </c>
      <c r="R1230">
        <v>10</v>
      </c>
    </row>
    <row r="1231" spans="1:18" hidden="1" x14ac:dyDescent="0.3">
      <c r="A1231" s="7" t="s">
        <v>3109</v>
      </c>
      <c r="B1231" t="s">
        <v>1</v>
      </c>
      <c r="C1231">
        <v>23.07</v>
      </c>
      <c r="D1231" t="s">
        <v>60</v>
      </c>
      <c r="E1231" t="s">
        <v>187</v>
      </c>
      <c r="F1231" t="s">
        <v>3110</v>
      </c>
      <c r="G1231" t="s">
        <v>83</v>
      </c>
      <c r="H1231" t="s">
        <v>5335</v>
      </c>
      <c r="I1231" t="s">
        <v>5326</v>
      </c>
      <c r="J1231">
        <v>3</v>
      </c>
      <c r="K1231">
        <v>2</v>
      </c>
      <c r="L1231">
        <v>1</v>
      </c>
      <c r="M1231" t="s">
        <v>3110</v>
      </c>
      <c r="N1231" t="s">
        <v>4880</v>
      </c>
      <c r="O1231">
        <v>27000</v>
      </c>
      <c r="P1231" t="s">
        <v>5062</v>
      </c>
      <c r="Q1231" t="s">
        <v>5061</v>
      </c>
      <c r="R1231">
        <v>10</v>
      </c>
    </row>
    <row r="1232" spans="1:18" hidden="1" x14ac:dyDescent="0.3">
      <c r="A1232" s="7" t="s">
        <v>3111</v>
      </c>
      <c r="B1232" t="s">
        <v>1</v>
      </c>
      <c r="C1232">
        <v>40.840000000000003</v>
      </c>
      <c r="D1232" t="s">
        <v>853</v>
      </c>
      <c r="E1232" t="s">
        <v>53</v>
      </c>
      <c r="F1232" t="s">
        <v>3112</v>
      </c>
      <c r="G1232" t="s">
        <v>89</v>
      </c>
      <c r="H1232" t="s">
        <v>5330</v>
      </c>
      <c r="I1232" t="s">
        <v>5332</v>
      </c>
      <c r="J1232">
        <v>3</v>
      </c>
      <c r="K1232">
        <v>2</v>
      </c>
      <c r="L1232">
        <v>2</v>
      </c>
      <c r="M1232" t="s">
        <v>3112</v>
      </c>
      <c r="N1232" t="s">
        <v>5125</v>
      </c>
      <c r="O1232">
        <v>28000</v>
      </c>
      <c r="P1232" t="s">
        <v>5126</v>
      </c>
      <c r="Q1232" t="s">
        <v>5059</v>
      </c>
      <c r="R1232">
        <v>20</v>
      </c>
    </row>
    <row r="1233" spans="1:18" hidden="1" x14ac:dyDescent="0.3">
      <c r="A1233" s="7" t="s">
        <v>3502</v>
      </c>
      <c r="B1233" t="s">
        <v>1</v>
      </c>
      <c r="C1233">
        <v>45.42</v>
      </c>
      <c r="D1233" t="s">
        <v>261</v>
      </c>
      <c r="E1233" t="s">
        <v>53</v>
      </c>
      <c r="F1233" t="s">
        <v>3503</v>
      </c>
      <c r="G1233" t="s">
        <v>482</v>
      </c>
      <c r="H1233" t="s">
        <v>5322</v>
      </c>
      <c r="I1233" t="s">
        <v>5348</v>
      </c>
      <c r="J1233">
        <v>3</v>
      </c>
      <c r="K1233">
        <v>2</v>
      </c>
      <c r="L1233">
        <v>2</v>
      </c>
      <c r="M1233" t="s">
        <v>3503</v>
      </c>
      <c r="N1233" t="s">
        <v>5123</v>
      </c>
      <c r="O1233">
        <v>29000</v>
      </c>
      <c r="P1233" t="s">
        <v>5124</v>
      </c>
      <c r="Q1233" t="s">
        <v>5059</v>
      </c>
      <c r="R1233">
        <v>10</v>
      </c>
    </row>
    <row r="1234" spans="1:18" hidden="1" x14ac:dyDescent="0.3">
      <c r="A1234" s="7" t="s">
        <v>4314</v>
      </c>
      <c r="B1234" t="s">
        <v>1</v>
      </c>
      <c r="C1234">
        <v>45.06</v>
      </c>
      <c r="D1234" t="s">
        <v>69</v>
      </c>
      <c r="E1234" t="s">
        <v>51</v>
      </c>
      <c r="F1234" t="s">
        <v>4315</v>
      </c>
      <c r="G1234" t="s">
        <v>482</v>
      </c>
      <c r="H1234" t="s">
        <v>5348</v>
      </c>
      <c r="I1234" t="s">
        <v>5324</v>
      </c>
      <c r="J1234">
        <v>2</v>
      </c>
      <c r="K1234">
        <v>2</v>
      </c>
      <c r="L1234">
        <v>2</v>
      </c>
      <c r="M1234" t="s">
        <v>4315</v>
      </c>
      <c r="N1234" t="s">
        <v>5123</v>
      </c>
      <c r="O1234">
        <v>29000</v>
      </c>
      <c r="P1234" t="s">
        <v>5124</v>
      </c>
      <c r="Q1234" t="s">
        <v>5059</v>
      </c>
      <c r="R1234">
        <v>20</v>
      </c>
    </row>
    <row r="1235" spans="1:18" hidden="1" x14ac:dyDescent="0.3">
      <c r="A1235" s="7" t="s">
        <v>3116</v>
      </c>
      <c r="B1235" t="s">
        <v>1</v>
      </c>
      <c r="C1235">
        <v>25.25</v>
      </c>
      <c r="D1235" t="s">
        <v>65</v>
      </c>
      <c r="E1235" t="s">
        <v>187</v>
      </c>
      <c r="F1235" t="s">
        <v>3117</v>
      </c>
      <c r="G1235" t="s">
        <v>26</v>
      </c>
      <c r="H1235" t="s">
        <v>5335</v>
      </c>
      <c r="I1235" t="s">
        <v>5335</v>
      </c>
      <c r="J1235">
        <v>3</v>
      </c>
      <c r="K1235">
        <v>2</v>
      </c>
      <c r="L1235">
        <v>1</v>
      </c>
      <c r="M1235" t="s">
        <v>3117</v>
      </c>
      <c r="N1235" t="s">
        <v>4880</v>
      </c>
      <c r="O1235">
        <v>32000</v>
      </c>
      <c r="P1235" t="s">
        <v>5062</v>
      </c>
      <c r="Q1235" t="s">
        <v>5061</v>
      </c>
      <c r="R1235">
        <v>10</v>
      </c>
    </row>
    <row r="1236" spans="1:18" hidden="1" x14ac:dyDescent="0.3">
      <c r="A1236" s="7" t="s">
        <v>3118</v>
      </c>
      <c r="B1236" t="s">
        <v>1</v>
      </c>
      <c r="C1236">
        <v>41.56</v>
      </c>
      <c r="D1236" t="s">
        <v>442</v>
      </c>
      <c r="E1236" t="s">
        <v>51</v>
      </c>
      <c r="F1236" t="s">
        <v>3119</v>
      </c>
      <c r="G1236" t="s">
        <v>228</v>
      </c>
      <c r="H1236" t="s">
        <v>5326</v>
      </c>
      <c r="I1236" t="s">
        <v>5323</v>
      </c>
      <c r="J1236">
        <v>2</v>
      </c>
      <c r="K1236">
        <v>2</v>
      </c>
      <c r="L1236">
        <v>2</v>
      </c>
      <c r="M1236" t="s">
        <v>3119</v>
      </c>
      <c r="N1236" t="s">
        <v>4881</v>
      </c>
      <c r="O1236">
        <v>35000</v>
      </c>
      <c r="P1236" t="s">
        <v>5062</v>
      </c>
      <c r="Q1236" t="s">
        <v>5059</v>
      </c>
      <c r="R1236">
        <v>10</v>
      </c>
    </row>
    <row r="1237" spans="1:18" hidden="1" x14ac:dyDescent="0.3">
      <c r="A1237" s="7" t="s">
        <v>3551</v>
      </c>
      <c r="B1237" t="s">
        <v>1</v>
      </c>
      <c r="C1237">
        <v>68.28</v>
      </c>
      <c r="D1237" t="s">
        <v>3552</v>
      </c>
      <c r="E1237" t="s">
        <v>3553</v>
      </c>
      <c r="F1237" t="s">
        <v>3175</v>
      </c>
      <c r="G1237" t="s">
        <v>228</v>
      </c>
      <c r="H1237" t="s">
        <v>5525</v>
      </c>
      <c r="I1237" t="s">
        <v>5330</v>
      </c>
      <c r="J1237">
        <v>6</v>
      </c>
      <c r="K1237">
        <v>2</v>
      </c>
      <c r="L1237">
        <v>3</v>
      </c>
      <c r="M1237" t="s">
        <v>3175</v>
      </c>
      <c r="N1237" t="s">
        <v>4878</v>
      </c>
      <c r="O1237">
        <v>35000</v>
      </c>
      <c r="P1237" t="s">
        <v>5126</v>
      </c>
      <c r="Q1237" t="s">
        <v>5059</v>
      </c>
      <c r="R1237">
        <v>20</v>
      </c>
    </row>
    <row r="1238" spans="1:18" hidden="1" x14ac:dyDescent="0.3">
      <c r="A1238" s="7" t="s">
        <v>4931</v>
      </c>
      <c r="B1238" t="s">
        <v>1</v>
      </c>
      <c r="C1238">
        <v>26.5</v>
      </c>
      <c r="D1238" t="s">
        <v>226</v>
      </c>
      <c r="E1238" t="s">
        <v>61</v>
      </c>
      <c r="F1238" t="s">
        <v>307</v>
      </c>
      <c r="G1238" t="s">
        <v>210</v>
      </c>
      <c r="H1238" t="s">
        <v>5323</v>
      </c>
      <c r="I1238" t="s">
        <v>5323</v>
      </c>
      <c r="J1238">
        <v>2</v>
      </c>
      <c r="K1238">
        <v>2</v>
      </c>
      <c r="L1238">
        <v>1</v>
      </c>
      <c r="M1238" t="s">
        <v>307</v>
      </c>
      <c r="N1238" t="s">
        <v>5063</v>
      </c>
      <c r="O1238">
        <v>50000</v>
      </c>
      <c r="P1238" t="s">
        <v>5062</v>
      </c>
      <c r="Q1238" t="s">
        <v>5061</v>
      </c>
      <c r="R1238">
        <v>10</v>
      </c>
    </row>
    <row r="1239" spans="1:18" hidden="1" x14ac:dyDescent="0.3">
      <c r="A1239" s="7" t="s">
        <v>3123</v>
      </c>
      <c r="B1239" t="s">
        <v>1</v>
      </c>
      <c r="C1239">
        <v>8</v>
      </c>
      <c r="D1239" t="s">
        <v>241</v>
      </c>
      <c r="E1239" t="s">
        <v>59</v>
      </c>
      <c r="F1239" t="s">
        <v>3124</v>
      </c>
      <c r="G1239" t="s">
        <v>523</v>
      </c>
      <c r="H1239" t="s">
        <v>5334</v>
      </c>
      <c r="I1239" t="s">
        <v>5334</v>
      </c>
      <c r="J1239">
        <v>1</v>
      </c>
      <c r="K1239" t="s">
        <v>5501</v>
      </c>
      <c r="L1239">
        <v>1</v>
      </c>
      <c r="M1239" t="s">
        <v>3124</v>
      </c>
      <c r="N1239" t="s">
        <v>5123</v>
      </c>
      <c r="O1239">
        <v>13000</v>
      </c>
      <c r="P1239" t="s">
        <v>5124</v>
      </c>
      <c r="Q1239" t="s">
        <v>5060</v>
      </c>
      <c r="R1239">
        <v>10</v>
      </c>
    </row>
    <row r="1240" spans="1:18" hidden="1" x14ac:dyDescent="0.3">
      <c r="A1240" s="7" t="s">
        <v>3125</v>
      </c>
      <c r="B1240" t="s">
        <v>1</v>
      </c>
      <c r="C1240">
        <v>8</v>
      </c>
      <c r="D1240" t="s">
        <v>244</v>
      </c>
      <c r="E1240" t="s">
        <v>59</v>
      </c>
      <c r="F1240" t="s">
        <v>3124</v>
      </c>
      <c r="G1240" t="s">
        <v>20</v>
      </c>
      <c r="H1240" t="s">
        <v>5322</v>
      </c>
      <c r="I1240" t="s">
        <v>5334</v>
      </c>
      <c r="J1240">
        <v>1</v>
      </c>
      <c r="K1240" t="s">
        <v>5501</v>
      </c>
      <c r="L1240">
        <v>1</v>
      </c>
      <c r="M1240" t="s">
        <v>3124</v>
      </c>
      <c r="N1240" t="s">
        <v>5123</v>
      </c>
      <c r="O1240">
        <v>12000</v>
      </c>
      <c r="P1240" t="s">
        <v>5124</v>
      </c>
      <c r="Q1240" t="s">
        <v>5060</v>
      </c>
      <c r="R1240">
        <v>10</v>
      </c>
    </row>
    <row r="1241" spans="1:18" hidden="1" x14ac:dyDescent="0.3">
      <c r="A1241" s="7" t="s">
        <v>3126</v>
      </c>
      <c r="B1241" t="s">
        <v>1</v>
      </c>
      <c r="C1241">
        <v>8</v>
      </c>
      <c r="D1241" t="s">
        <v>244</v>
      </c>
      <c r="E1241" t="s">
        <v>59</v>
      </c>
      <c r="F1241" t="s">
        <v>3124</v>
      </c>
      <c r="G1241" t="s">
        <v>523</v>
      </c>
      <c r="H1241" t="s">
        <v>5322</v>
      </c>
      <c r="I1241" t="s">
        <v>5334</v>
      </c>
      <c r="J1241">
        <v>1</v>
      </c>
      <c r="K1241" t="s">
        <v>5501</v>
      </c>
      <c r="L1241">
        <v>1</v>
      </c>
      <c r="M1241" t="s">
        <v>3124</v>
      </c>
      <c r="N1241" t="s">
        <v>5123</v>
      </c>
      <c r="O1241">
        <v>13000</v>
      </c>
      <c r="P1241" t="s">
        <v>5124</v>
      </c>
      <c r="Q1241" t="s">
        <v>5060</v>
      </c>
      <c r="R1241">
        <v>10</v>
      </c>
    </row>
    <row r="1242" spans="1:18" hidden="1" x14ac:dyDescent="0.3">
      <c r="A1242" s="7" t="s">
        <v>3127</v>
      </c>
      <c r="B1242" t="s">
        <v>1</v>
      </c>
      <c r="C1242">
        <v>8</v>
      </c>
      <c r="D1242" t="s">
        <v>241</v>
      </c>
      <c r="E1242" t="s">
        <v>59</v>
      </c>
      <c r="F1242" t="s">
        <v>3124</v>
      </c>
      <c r="G1242" t="s">
        <v>20</v>
      </c>
      <c r="H1242" t="s">
        <v>5334</v>
      </c>
      <c r="I1242" t="s">
        <v>5334</v>
      </c>
      <c r="J1242">
        <v>1</v>
      </c>
      <c r="K1242" t="s">
        <v>5501</v>
      </c>
      <c r="L1242">
        <v>1</v>
      </c>
      <c r="M1242" t="s">
        <v>3124</v>
      </c>
      <c r="N1242" t="s">
        <v>5123</v>
      </c>
      <c r="O1242">
        <v>12000</v>
      </c>
      <c r="P1242" t="s">
        <v>5124</v>
      </c>
      <c r="Q1242" t="s">
        <v>5060</v>
      </c>
      <c r="R1242">
        <v>10</v>
      </c>
    </row>
    <row r="1243" spans="1:18" hidden="1" x14ac:dyDescent="0.3">
      <c r="A1243" s="7" t="s">
        <v>3128</v>
      </c>
      <c r="B1243" t="s">
        <v>1</v>
      </c>
      <c r="C1243">
        <v>44.21</v>
      </c>
      <c r="D1243" t="s">
        <v>1471</v>
      </c>
      <c r="E1243" t="s">
        <v>53</v>
      </c>
      <c r="F1243" t="s">
        <v>3129</v>
      </c>
      <c r="G1243" t="s">
        <v>26</v>
      </c>
      <c r="H1243" t="s">
        <v>5332</v>
      </c>
      <c r="I1243" t="s">
        <v>5331</v>
      </c>
      <c r="J1243">
        <v>3</v>
      </c>
      <c r="K1243">
        <v>2</v>
      </c>
      <c r="L1243">
        <v>2</v>
      </c>
      <c r="M1243" t="s">
        <v>3129</v>
      </c>
      <c r="N1243" t="s">
        <v>4877</v>
      </c>
      <c r="O1243">
        <v>32000</v>
      </c>
      <c r="P1243" t="s">
        <v>5062</v>
      </c>
      <c r="Q1243" t="s">
        <v>5059</v>
      </c>
      <c r="R1243">
        <v>30</v>
      </c>
    </row>
    <row r="1244" spans="1:18" hidden="1" x14ac:dyDescent="0.3">
      <c r="A1244" s="7" t="s">
        <v>3130</v>
      </c>
      <c r="B1244" t="s">
        <v>1</v>
      </c>
      <c r="C1244">
        <v>9.15</v>
      </c>
      <c r="D1244" t="s">
        <v>1640</v>
      </c>
      <c r="E1244" t="s">
        <v>61</v>
      </c>
      <c r="F1244" t="s">
        <v>1682</v>
      </c>
      <c r="G1244" t="s">
        <v>214</v>
      </c>
      <c r="H1244" t="s">
        <v>5346</v>
      </c>
      <c r="I1244" t="s">
        <v>5346</v>
      </c>
      <c r="J1244">
        <v>2</v>
      </c>
      <c r="K1244">
        <v>2</v>
      </c>
      <c r="L1244">
        <v>1</v>
      </c>
      <c r="M1244" t="s">
        <v>1682</v>
      </c>
      <c r="N1244" t="s">
        <v>4877</v>
      </c>
      <c r="O1244">
        <v>18000</v>
      </c>
      <c r="P1244" t="s">
        <v>5062</v>
      </c>
      <c r="Q1244" t="s">
        <v>5060</v>
      </c>
      <c r="R1244">
        <v>10</v>
      </c>
    </row>
    <row r="1245" spans="1:18" hidden="1" x14ac:dyDescent="0.3">
      <c r="A1245" s="7" t="s">
        <v>4961</v>
      </c>
      <c r="B1245" t="s">
        <v>1</v>
      </c>
      <c r="C1245">
        <v>37.520000000000003</v>
      </c>
      <c r="D1245" t="s">
        <v>652</v>
      </c>
      <c r="E1245" t="s">
        <v>53</v>
      </c>
      <c r="F1245" t="s">
        <v>679</v>
      </c>
      <c r="G1245" t="s">
        <v>210</v>
      </c>
      <c r="H1245" t="s">
        <v>5328</v>
      </c>
      <c r="I1245" t="s">
        <v>5324</v>
      </c>
      <c r="J1245">
        <v>3</v>
      </c>
      <c r="K1245">
        <v>2</v>
      </c>
      <c r="L1245">
        <v>2</v>
      </c>
      <c r="M1245" t="s">
        <v>679</v>
      </c>
      <c r="N1245" t="s">
        <v>5063</v>
      </c>
      <c r="O1245">
        <v>50000</v>
      </c>
      <c r="P1245" t="s">
        <v>5062</v>
      </c>
      <c r="Q1245" t="s">
        <v>5059</v>
      </c>
      <c r="R1245">
        <v>20</v>
      </c>
    </row>
    <row r="1246" spans="1:18" hidden="1" x14ac:dyDescent="0.3">
      <c r="A1246" s="7" t="s">
        <v>3131</v>
      </c>
      <c r="B1246" t="s">
        <v>1</v>
      </c>
      <c r="C1246">
        <v>66.58</v>
      </c>
      <c r="D1246" t="s">
        <v>1301</v>
      </c>
      <c r="E1246" t="s">
        <v>53</v>
      </c>
      <c r="F1246" t="s">
        <v>3132</v>
      </c>
      <c r="G1246" t="s">
        <v>23</v>
      </c>
      <c r="H1246" t="s">
        <v>5342</v>
      </c>
      <c r="I1246" t="s">
        <v>5343</v>
      </c>
      <c r="J1246">
        <v>3</v>
      </c>
      <c r="K1246">
        <v>2</v>
      </c>
      <c r="L1246">
        <v>2</v>
      </c>
      <c r="M1246" t="s">
        <v>3132</v>
      </c>
      <c r="N1246" t="s">
        <v>4877</v>
      </c>
      <c r="O1246">
        <v>40000</v>
      </c>
      <c r="P1246" t="s">
        <v>5062</v>
      </c>
      <c r="Q1246" t="s">
        <v>5059</v>
      </c>
      <c r="R1246">
        <v>20</v>
      </c>
    </row>
    <row r="1247" spans="1:18" hidden="1" x14ac:dyDescent="0.3">
      <c r="A1247" s="7" t="s">
        <v>4481</v>
      </c>
      <c r="B1247" t="s">
        <v>1</v>
      </c>
      <c r="C1247">
        <v>46.58</v>
      </c>
      <c r="D1247" t="s">
        <v>834</v>
      </c>
      <c r="E1247" t="s">
        <v>53</v>
      </c>
      <c r="F1247" t="s">
        <v>4482</v>
      </c>
      <c r="G1247" t="s">
        <v>482</v>
      </c>
      <c r="H1247" t="s">
        <v>5335</v>
      </c>
      <c r="I1247" t="s">
        <v>5330</v>
      </c>
      <c r="J1247">
        <v>3</v>
      </c>
      <c r="K1247">
        <v>2</v>
      </c>
      <c r="L1247">
        <v>2</v>
      </c>
      <c r="M1247" t="s">
        <v>4482</v>
      </c>
      <c r="N1247" t="s">
        <v>5123</v>
      </c>
      <c r="O1247">
        <v>29000</v>
      </c>
      <c r="P1247" t="s">
        <v>5124</v>
      </c>
      <c r="Q1247" t="s">
        <v>5059</v>
      </c>
      <c r="R1247">
        <v>20</v>
      </c>
    </row>
    <row r="1248" spans="1:18" hidden="1" x14ac:dyDescent="0.3">
      <c r="A1248" s="7" t="s">
        <v>208</v>
      </c>
      <c r="B1248" t="s">
        <v>1</v>
      </c>
      <c r="C1248">
        <v>29.01</v>
      </c>
      <c r="D1248" t="s">
        <v>88</v>
      </c>
      <c r="E1248" t="s">
        <v>53</v>
      </c>
      <c r="F1248" t="s">
        <v>209</v>
      </c>
      <c r="G1248" t="s">
        <v>210</v>
      </c>
      <c r="H1248" t="s">
        <v>5322</v>
      </c>
      <c r="I1248" t="s">
        <v>5326</v>
      </c>
      <c r="J1248">
        <v>3</v>
      </c>
      <c r="K1248">
        <v>2</v>
      </c>
      <c r="L1248">
        <v>2</v>
      </c>
      <c r="M1248" t="s">
        <v>209</v>
      </c>
      <c r="N1248" t="s">
        <v>5063</v>
      </c>
      <c r="O1248">
        <v>50000</v>
      </c>
      <c r="P1248" t="s">
        <v>5062</v>
      </c>
      <c r="Q1248" t="s">
        <v>5061</v>
      </c>
      <c r="R1248">
        <v>10</v>
      </c>
    </row>
    <row r="1249" spans="1:18" hidden="1" x14ac:dyDescent="0.3">
      <c r="A1249" s="7" t="s">
        <v>4801</v>
      </c>
      <c r="B1249" t="s">
        <v>1</v>
      </c>
      <c r="C1249">
        <v>53.73</v>
      </c>
      <c r="D1249" t="s">
        <v>1064</v>
      </c>
      <c r="E1249" t="s">
        <v>53</v>
      </c>
      <c r="F1249" t="s">
        <v>1496</v>
      </c>
      <c r="G1249" t="s">
        <v>482</v>
      </c>
      <c r="H1249" t="s">
        <v>5328</v>
      </c>
      <c r="I1249" t="s">
        <v>5332</v>
      </c>
      <c r="J1249">
        <v>3</v>
      </c>
      <c r="K1249">
        <v>2</v>
      </c>
      <c r="L1249">
        <v>2</v>
      </c>
      <c r="M1249" t="s">
        <v>1496</v>
      </c>
      <c r="N1249" t="s">
        <v>5123</v>
      </c>
      <c r="O1249">
        <v>29000</v>
      </c>
      <c r="P1249" t="s">
        <v>5124</v>
      </c>
      <c r="Q1249" t="s">
        <v>5059</v>
      </c>
      <c r="R1249">
        <v>20</v>
      </c>
    </row>
    <row r="1250" spans="1:18" hidden="1" x14ac:dyDescent="0.3">
      <c r="A1250" s="7" t="s">
        <v>3137</v>
      </c>
      <c r="B1250" t="s">
        <v>1</v>
      </c>
      <c r="C1250">
        <v>37.979999999999997</v>
      </c>
      <c r="D1250" t="s">
        <v>3138</v>
      </c>
      <c r="E1250" t="s">
        <v>61</v>
      </c>
      <c r="F1250" t="s">
        <v>3139</v>
      </c>
      <c r="G1250" t="s">
        <v>228</v>
      </c>
      <c r="H1250" t="s">
        <v>5327</v>
      </c>
      <c r="I1250" t="s">
        <v>5345</v>
      </c>
      <c r="J1250">
        <v>2</v>
      </c>
      <c r="K1250">
        <v>2</v>
      </c>
      <c r="L1250">
        <v>1</v>
      </c>
      <c r="M1250" t="s">
        <v>3139</v>
      </c>
      <c r="N1250" t="s">
        <v>4880</v>
      </c>
      <c r="O1250">
        <v>35000</v>
      </c>
      <c r="P1250" t="s">
        <v>5062</v>
      </c>
      <c r="Q1250" t="s">
        <v>5059</v>
      </c>
      <c r="R1250">
        <v>20</v>
      </c>
    </row>
    <row r="1251" spans="1:18" hidden="1" x14ac:dyDescent="0.3">
      <c r="A1251" s="7" t="s">
        <v>603</v>
      </c>
      <c r="B1251" t="s">
        <v>1</v>
      </c>
      <c r="C1251">
        <v>36.130000000000003</v>
      </c>
      <c r="D1251" t="s">
        <v>248</v>
      </c>
      <c r="E1251" t="s">
        <v>312</v>
      </c>
      <c r="F1251" t="s">
        <v>142</v>
      </c>
      <c r="G1251" t="s">
        <v>210</v>
      </c>
      <c r="H1251" t="s">
        <v>5334</v>
      </c>
      <c r="I1251" t="s">
        <v>5323</v>
      </c>
      <c r="J1251">
        <v>3</v>
      </c>
      <c r="K1251">
        <v>1</v>
      </c>
      <c r="L1251">
        <v>1</v>
      </c>
      <c r="M1251" t="s">
        <v>142</v>
      </c>
      <c r="N1251" t="s">
        <v>5063</v>
      </c>
      <c r="O1251">
        <v>50000</v>
      </c>
      <c r="P1251" t="s">
        <v>5062</v>
      </c>
      <c r="Q1251" t="s">
        <v>5059</v>
      </c>
      <c r="R1251">
        <v>10</v>
      </c>
    </row>
    <row r="1252" spans="1:18" hidden="1" x14ac:dyDescent="0.3">
      <c r="A1252" s="7" t="s">
        <v>3141</v>
      </c>
      <c r="B1252" t="s">
        <v>1</v>
      </c>
      <c r="C1252">
        <v>32.950000000000003</v>
      </c>
      <c r="D1252" t="s">
        <v>647</v>
      </c>
      <c r="E1252" t="s">
        <v>141</v>
      </c>
      <c r="F1252" t="s">
        <v>2990</v>
      </c>
      <c r="G1252" t="s">
        <v>87</v>
      </c>
      <c r="H1252" t="s">
        <v>5351</v>
      </c>
      <c r="I1252" t="s">
        <v>5331</v>
      </c>
      <c r="J1252">
        <v>2</v>
      </c>
      <c r="K1252">
        <v>1</v>
      </c>
      <c r="L1252">
        <v>1</v>
      </c>
      <c r="M1252" t="s">
        <v>2990</v>
      </c>
      <c r="N1252" t="s">
        <v>4877</v>
      </c>
      <c r="O1252">
        <v>24000</v>
      </c>
      <c r="P1252" t="s">
        <v>5062</v>
      </c>
      <c r="Q1252" t="s">
        <v>5059</v>
      </c>
      <c r="R1252">
        <v>30</v>
      </c>
    </row>
    <row r="1253" spans="1:18" hidden="1" x14ac:dyDescent="0.3">
      <c r="A1253" s="7" t="s">
        <v>913</v>
      </c>
      <c r="B1253" t="s">
        <v>1</v>
      </c>
      <c r="C1253">
        <v>36.19</v>
      </c>
      <c r="D1253" t="s">
        <v>464</v>
      </c>
      <c r="E1253" t="s">
        <v>53</v>
      </c>
      <c r="F1253" t="s">
        <v>914</v>
      </c>
      <c r="G1253" t="s">
        <v>210</v>
      </c>
      <c r="H1253" t="s">
        <v>5346</v>
      </c>
      <c r="I1253" t="s">
        <v>5336</v>
      </c>
      <c r="J1253">
        <v>3</v>
      </c>
      <c r="K1253">
        <v>2</v>
      </c>
      <c r="L1253">
        <v>2</v>
      </c>
      <c r="M1253" t="s">
        <v>914</v>
      </c>
      <c r="N1253" t="s">
        <v>5063</v>
      </c>
      <c r="O1253">
        <v>50000</v>
      </c>
      <c r="P1253" t="s">
        <v>5062</v>
      </c>
      <c r="Q1253" t="s">
        <v>5059</v>
      </c>
      <c r="R1253">
        <v>10</v>
      </c>
    </row>
    <row r="1254" spans="1:18" hidden="1" x14ac:dyDescent="0.3">
      <c r="A1254" s="7" t="s">
        <v>1614</v>
      </c>
      <c r="B1254" t="s">
        <v>1</v>
      </c>
      <c r="C1254">
        <v>40.700000000000003</v>
      </c>
      <c r="D1254" t="s">
        <v>574</v>
      </c>
      <c r="E1254" t="s">
        <v>53</v>
      </c>
      <c r="F1254" t="s">
        <v>1615</v>
      </c>
      <c r="G1254" t="s">
        <v>488</v>
      </c>
      <c r="H1254" t="s">
        <v>5323</v>
      </c>
      <c r="I1254" t="s">
        <v>5325</v>
      </c>
      <c r="J1254">
        <v>3</v>
      </c>
      <c r="K1254">
        <v>2</v>
      </c>
      <c r="L1254">
        <v>2</v>
      </c>
      <c r="M1254" t="s">
        <v>5130</v>
      </c>
      <c r="N1254" t="s">
        <v>5123</v>
      </c>
      <c r="O1254">
        <v>29800</v>
      </c>
      <c r="P1254" t="s">
        <v>5124</v>
      </c>
      <c r="Q1254" t="s">
        <v>5059</v>
      </c>
      <c r="R1254">
        <v>20</v>
      </c>
    </row>
    <row r="1255" spans="1:18" hidden="1" x14ac:dyDescent="0.3">
      <c r="A1255" s="7" t="s">
        <v>1851</v>
      </c>
      <c r="B1255" t="s">
        <v>1</v>
      </c>
      <c r="C1255">
        <v>46.51</v>
      </c>
      <c r="D1255" t="s">
        <v>159</v>
      </c>
      <c r="E1255" t="s">
        <v>53</v>
      </c>
      <c r="F1255" t="s">
        <v>1852</v>
      </c>
      <c r="G1255" t="s">
        <v>488</v>
      </c>
      <c r="H1255" t="s">
        <v>5328</v>
      </c>
      <c r="I1255" t="s">
        <v>5325</v>
      </c>
      <c r="J1255">
        <v>3</v>
      </c>
      <c r="K1255">
        <v>2</v>
      </c>
      <c r="L1255">
        <v>2</v>
      </c>
      <c r="M1255" t="s">
        <v>1852</v>
      </c>
      <c r="N1255" t="s">
        <v>5123</v>
      </c>
      <c r="O1255">
        <v>29800</v>
      </c>
      <c r="P1255" t="s">
        <v>5124</v>
      </c>
      <c r="Q1255" t="s">
        <v>5059</v>
      </c>
      <c r="R1255">
        <v>20</v>
      </c>
    </row>
    <row r="1256" spans="1:18" hidden="1" x14ac:dyDescent="0.3">
      <c r="A1256" s="7" t="s">
        <v>1808</v>
      </c>
      <c r="B1256" t="s">
        <v>1</v>
      </c>
      <c r="C1256">
        <v>47.59</v>
      </c>
      <c r="D1256" t="s">
        <v>1809</v>
      </c>
      <c r="E1256" t="s">
        <v>61</v>
      </c>
      <c r="F1256" t="s">
        <v>1810</v>
      </c>
      <c r="G1256" t="s">
        <v>1811</v>
      </c>
      <c r="H1256" t="s">
        <v>5331</v>
      </c>
      <c r="I1256" t="s">
        <v>5355</v>
      </c>
      <c r="J1256">
        <v>2</v>
      </c>
      <c r="K1256">
        <v>2</v>
      </c>
      <c r="L1256">
        <v>1</v>
      </c>
      <c r="M1256" t="s">
        <v>1810</v>
      </c>
      <c r="N1256" t="s">
        <v>5123</v>
      </c>
      <c r="O1256">
        <v>29980</v>
      </c>
      <c r="P1256" t="s">
        <v>5124</v>
      </c>
      <c r="Q1256" t="s">
        <v>5059</v>
      </c>
      <c r="R1256">
        <v>30</v>
      </c>
    </row>
    <row r="1257" spans="1:18" hidden="1" x14ac:dyDescent="0.3">
      <c r="A1257" s="7" t="s">
        <v>3833</v>
      </c>
      <c r="B1257" t="s">
        <v>1</v>
      </c>
      <c r="C1257">
        <v>36.840000000000003</v>
      </c>
      <c r="D1257" t="s">
        <v>1442</v>
      </c>
      <c r="E1257" t="s">
        <v>3834</v>
      </c>
      <c r="F1257" t="s">
        <v>3835</v>
      </c>
      <c r="G1257" t="s">
        <v>3836</v>
      </c>
      <c r="H1257" t="s">
        <v>5329</v>
      </c>
      <c r="I1257" t="s">
        <v>5326</v>
      </c>
      <c r="J1257">
        <v>1</v>
      </c>
      <c r="K1257">
        <v>2</v>
      </c>
      <c r="L1257">
        <v>2</v>
      </c>
      <c r="M1257" t="s">
        <v>3835</v>
      </c>
      <c r="N1257" t="s">
        <v>5123</v>
      </c>
      <c r="O1257">
        <v>29999</v>
      </c>
      <c r="P1257" t="s">
        <v>5124</v>
      </c>
      <c r="Q1257" t="s">
        <v>5059</v>
      </c>
      <c r="R1257">
        <v>10</v>
      </c>
    </row>
    <row r="1258" spans="1:18" hidden="1" x14ac:dyDescent="0.3">
      <c r="A1258" s="7" t="s">
        <v>3149</v>
      </c>
      <c r="B1258" t="s">
        <v>1</v>
      </c>
      <c r="C1258">
        <v>68.36</v>
      </c>
      <c r="D1258" t="s">
        <v>299</v>
      </c>
      <c r="E1258" t="s">
        <v>640</v>
      </c>
      <c r="F1258" t="s">
        <v>2745</v>
      </c>
      <c r="G1258" t="s">
        <v>177</v>
      </c>
      <c r="H1258" t="s">
        <v>5335</v>
      </c>
      <c r="I1258" t="s">
        <v>5325</v>
      </c>
      <c r="J1258">
        <v>3</v>
      </c>
      <c r="K1258">
        <v>2</v>
      </c>
      <c r="L1258">
        <v>3</v>
      </c>
      <c r="M1258" t="s">
        <v>2745</v>
      </c>
      <c r="N1258" t="s">
        <v>4877</v>
      </c>
      <c r="O1258">
        <v>38000</v>
      </c>
      <c r="P1258" t="s">
        <v>5062</v>
      </c>
      <c r="Q1258" t="s">
        <v>5059</v>
      </c>
      <c r="R1258">
        <v>20</v>
      </c>
    </row>
    <row r="1259" spans="1:18" hidden="1" x14ac:dyDescent="0.3">
      <c r="A1259" s="7" t="s">
        <v>3150</v>
      </c>
      <c r="B1259" t="s">
        <v>1</v>
      </c>
      <c r="C1259">
        <v>42.76</v>
      </c>
      <c r="D1259" t="s">
        <v>95</v>
      </c>
      <c r="E1259" t="s">
        <v>53</v>
      </c>
      <c r="F1259" t="s">
        <v>3151</v>
      </c>
      <c r="G1259" t="s">
        <v>243</v>
      </c>
      <c r="H1259" t="s">
        <v>5327</v>
      </c>
      <c r="I1259" t="s">
        <v>5325</v>
      </c>
      <c r="J1259">
        <v>3</v>
      </c>
      <c r="K1259">
        <v>2</v>
      </c>
      <c r="L1259">
        <v>2</v>
      </c>
      <c r="M1259" t="s">
        <v>3151</v>
      </c>
      <c r="N1259" t="s">
        <v>4877</v>
      </c>
      <c r="O1259">
        <v>30000</v>
      </c>
      <c r="P1259" t="s">
        <v>5062</v>
      </c>
      <c r="Q1259" t="s">
        <v>5059</v>
      </c>
      <c r="R1259">
        <v>20</v>
      </c>
    </row>
    <row r="1260" spans="1:18" hidden="1" x14ac:dyDescent="0.3">
      <c r="A1260" s="7" t="s">
        <v>3709</v>
      </c>
      <c r="B1260" t="s">
        <v>1</v>
      </c>
      <c r="C1260">
        <v>40.81</v>
      </c>
      <c r="D1260" t="s">
        <v>344</v>
      </c>
      <c r="E1260" t="s">
        <v>3710</v>
      </c>
      <c r="F1260" t="s">
        <v>3711</v>
      </c>
      <c r="G1260" t="s">
        <v>228</v>
      </c>
      <c r="H1260" t="s">
        <v>5337</v>
      </c>
      <c r="I1260" t="s">
        <v>5334</v>
      </c>
      <c r="J1260">
        <v>5</v>
      </c>
      <c r="K1260">
        <v>2</v>
      </c>
      <c r="L1260">
        <v>3</v>
      </c>
      <c r="M1260" t="s">
        <v>3711</v>
      </c>
      <c r="N1260" t="s">
        <v>4878</v>
      </c>
      <c r="O1260">
        <v>35000</v>
      </c>
      <c r="P1260" t="s">
        <v>5126</v>
      </c>
      <c r="Q1260" t="s">
        <v>5059</v>
      </c>
      <c r="R1260">
        <v>10</v>
      </c>
    </row>
    <row r="1261" spans="1:18" hidden="1" x14ac:dyDescent="0.3">
      <c r="A1261" s="7" t="s">
        <v>1491</v>
      </c>
      <c r="B1261" t="s">
        <v>1</v>
      </c>
      <c r="C1261">
        <v>29.64</v>
      </c>
      <c r="D1261" t="s">
        <v>432</v>
      </c>
      <c r="E1261" t="s">
        <v>61</v>
      </c>
      <c r="F1261" t="s">
        <v>1492</v>
      </c>
      <c r="G1261" t="s">
        <v>243</v>
      </c>
      <c r="H1261" t="s">
        <v>5323</v>
      </c>
      <c r="I1261" t="s">
        <v>5324</v>
      </c>
      <c r="J1261">
        <v>2</v>
      </c>
      <c r="K1261">
        <v>2</v>
      </c>
      <c r="L1261">
        <v>1</v>
      </c>
      <c r="M1261" t="s">
        <v>1492</v>
      </c>
      <c r="N1261" t="s">
        <v>5123</v>
      </c>
      <c r="O1261">
        <v>30000</v>
      </c>
      <c r="P1261" t="s">
        <v>5124</v>
      </c>
      <c r="Q1261" t="s">
        <v>5061</v>
      </c>
      <c r="R1261">
        <v>20</v>
      </c>
    </row>
    <row r="1262" spans="1:18" hidden="1" x14ac:dyDescent="0.3">
      <c r="A1262" s="7" t="s">
        <v>1054</v>
      </c>
      <c r="B1262" t="s">
        <v>1</v>
      </c>
      <c r="C1262">
        <v>18.510000000000002</v>
      </c>
      <c r="D1262" t="s">
        <v>398</v>
      </c>
      <c r="E1262" t="s">
        <v>178</v>
      </c>
      <c r="F1262" t="s">
        <v>1055</v>
      </c>
      <c r="G1262" t="s">
        <v>210</v>
      </c>
      <c r="H1262" t="s">
        <v>5326</v>
      </c>
      <c r="I1262" t="s">
        <v>5336</v>
      </c>
      <c r="J1262">
        <v>2</v>
      </c>
      <c r="K1262">
        <v>1</v>
      </c>
      <c r="L1262">
        <v>1</v>
      </c>
      <c r="M1262" t="s">
        <v>1055</v>
      </c>
      <c r="N1262" t="s">
        <v>5063</v>
      </c>
      <c r="O1262">
        <v>50000</v>
      </c>
      <c r="P1262" t="s">
        <v>5062</v>
      </c>
      <c r="Q1262" t="s">
        <v>5061</v>
      </c>
      <c r="R1262">
        <v>10</v>
      </c>
    </row>
    <row r="1263" spans="1:18" hidden="1" x14ac:dyDescent="0.3">
      <c r="A1263" s="7" t="s">
        <v>3158</v>
      </c>
      <c r="B1263" t="s">
        <v>1</v>
      </c>
      <c r="C1263">
        <v>28.89</v>
      </c>
      <c r="D1263" t="s">
        <v>411</v>
      </c>
      <c r="E1263" t="s">
        <v>61</v>
      </c>
      <c r="F1263" t="s">
        <v>3159</v>
      </c>
      <c r="G1263" t="s">
        <v>83</v>
      </c>
      <c r="H1263" t="s">
        <v>5335</v>
      </c>
      <c r="I1263" t="s">
        <v>5349</v>
      </c>
      <c r="J1263">
        <v>2</v>
      </c>
      <c r="K1263">
        <v>2</v>
      </c>
      <c r="L1263">
        <v>1</v>
      </c>
      <c r="M1263" t="s">
        <v>3159</v>
      </c>
      <c r="N1263" t="s">
        <v>4880</v>
      </c>
      <c r="O1263">
        <v>27000</v>
      </c>
      <c r="P1263" t="s">
        <v>5062</v>
      </c>
      <c r="Q1263" t="s">
        <v>5061</v>
      </c>
      <c r="R1263">
        <v>30</v>
      </c>
    </row>
    <row r="1264" spans="1:18" hidden="1" x14ac:dyDescent="0.3">
      <c r="A1264" s="7" t="s">
        <v>3160</v>
      </c>
      <c r="B1264" t="s">
        <v>1</v>
      </c>
      <c r="C1264">
        <v>53.36</v>
      </c>
      <c r="D1264" t="s">
        <v>853</v>
      </c>
      <c r="E1264" t="s">
        <v>53</v>
      </c>
      <c r="F1264" t="s">
        <v>3161</v>
      </c>
      <c r="G1264" t="s">
        <v>29</v>
      </c>
      <c r="H1264" t="s">
        <v>5330</v>
      </c>
      <c r="I1264" t="s">
        <v>5332</v>
      </c>
      <c r="J1264">
        <v>3</v>
      </c>
      <c r="K1264">
        <v>2</v>
      </c>
      <c r="L1264">
        <v>2</v>
      </c>
      <c r="M1264" t="s">
        <v>3161</v>
      </c>
      <c r="N1264" t="s">
        <v>4882</v>
      </c>
      <c r="O1264">
        <v>25000</v>
      </c>
      <c r="P1264" t="s">
        <v>5062</v>
      </c>
      <c r="Q1264" t="s">
        <v>5059</v>
      </c>
      <c r="R1264">
        <v>20</v>
      </c>
    </row>
    <row r="1265" spans="1:18" hidden="1" x14ac:dyDescent="0.3">
      <c r="A1265" s="7" t="s">
        <v>3162</v>
      </c>
      <c r="B1265" t="s">
        <v>1</v>
      </c>
      <c r="C1265">
        <v>46.6</v>
      </c>
      <c r="D1265" t="s">
        <v>550</v>
      </c>
      <c r="E1265" t="s">
        <v>3163</v>
      </c>
      <c r="F1265" t="s">
        <v>2264</v>
      </c>
      <c r="G1265" t="s">
        <v>12</v>
      </c>
      <c r="H1265" t="s">
        <v>5346</v>
      </c>
      <c r="I1265" t="s">
        <v>5325</v>
      </c>
      <c r="J1265">
        <v>3</v>
      </c>
      <c r="K1265">
        <v>3</v>
      </c>
      <c r="L1265">
        <v>3</v>
      </c>
      <c r="M1265" t="s">
        <v>2264</v>
      </c>
      <c r="N1265" t="s">
        <v>4877</v>
      </c>
      <c r="O1265">
        <v>31000</v>
      </c>
      <c r="P1265" t="s">
        <v>5062</v>
      </c>
      <c r="Q1265" t="s">
        <v>5059</v>
      </c>
      <c r="R1265">
        <v>20</v>
      </c>
    </row>
    <row r="1266" spans="1:18" hidden="1" x14ac:dyDescent="0.3">
      <c r="A1266" s="7" t="s">
        <v>3164</v>
      </c>
      <c r="B1266" t="s">
        <v>1</v>
      </c>
      <c r="C1266">
        <v>23.33</v>
      </c>
      <c r="D1266" t="s">
        <v>373</v>
      </c>
      <c r="E1266" t="s">
        <v>61</v>
      </c>
      <c r="F1266" t="s">
        <v>3165</v>
      </c>
      <c r="G1266" t="s">
        <v>288</v>
      </c>
      <c r="H1266" t="s">
        <v>5325</v>
      </c>
      <c r="I1266" t="s">
        <v>5341</v>
      </c>
      <c r="J1266">
        <v>2</v>
      </c>
      <c r="K1266">
        <v>2</v>
      </c>
      <c r="L1266">
        <v>1</v>
      </c>
      <c r="M1266" t="s">
        <v>3165</v>
      </c>
      <c r="N1266" t="s">
        <v>5125</v>
      </c>
      <c r="O1266">
        <v>19000</v>
      </c>
      <c r="P1266" t="s">
        <v>5126</v>
      </c>
      <c r="Q1266" t="s">
        <v>5061</v>
      </c>
      <c r="R1266">
        <v>20</v>
      </c>
    </row>
    <row r="1267" spans="1:18" hidden="1" x14ac:dyDescent="0.3">
      <c r="A1267" s="7" t="s">
        <v>1063</v>
      </c>
      <c r="B1267" t="s">
        <v>1</v>
      </c>
      <c r="C1267">
        <v>29.53</v>
      </c>
      <c r="D1267" t="s">
        <v>1064</v>
      </c>
      <c r="E1267" t="s">
        <v>79</v>
      </c>
      <c r="F1267" t="s">
        <v>1065</v>
      </c>
      <c r="G1267" t="s">
        <v>210</v>
      </c>
      <c r="H1267" t="s">
        <v>5328</v>
      </c>
      <c r="I1267" t="s">
        <v>5332</v>
      </c>
      <c r="J1267">
        <v>1</v>
      </c>
      <c r="K1267">
        <v>2</v>
      </c>
      <c r="L1267">
        <v>1</v>
      </c>
      <c r="M1267" t="s">
        <v>1065</v>
      </c>
      <c r="N1267" t="s">
        <v>5063</v>
      </c>
      <c r="O1267">
        <v>50000</v>
      </c>
      <c r="P1267" t="s">
        <v>5062</v>
      </c>
      <c r="Q1267" t="s">
        <v>5061</v>
      </c>
      <c r="R1267">
        <v>20</v>
      </c>
    </row>
    <row r="1268" spans="1:18" hidden="1" x14ac:dyDescent="0.3">
      <c r="A1268" s="7" t="s">
        <v>3168</v>
      </c>
      <c r="B1268" t="s">
        <v>1</v>
      </c>
      <c r="C1268">
        <v>6.22</v>
      </c>
      <c r="D1268" t="s">
        <v>244</v>
      </c>
      <c r="E1268" t="s">
        <v>59</v>
      </c>
      <c r="F1268" t="s">
        <v>2482</v>
      </c>
      <c r="G1268" t="s">
        <v>20</v>
      </c>
      <c r="H1268" t="s">
        <v>5322</v>
      </c>
      <c r="I1268" t="s">
        <v>5334</v>
      </c>
      <c r="J1268">
        <v>1</v>
      </c>
      <c r="K1268" t="s">
        <v>5501</v>
      </c>
      <c r="L1268">
        <v>1</v>
      </c>
      <c r="M1268" t="s">
        <v>2482</v>
      </c>
      <c r="N1268" t="s">
        <v>5123</v>
      </c>
      <c r="O1268">
        <v>12000</v>
      </c>
      <c r="P1268" t="s">
        <v>5124</v>
      </c>
      <c r="Q1268" t="s">
        <v>5060</v>
      </c>
      <c r="R1268">
        <v>10</v>
      </c>
    </row>
    <row r="1269" spans="1:18" hidden="1" x14ac:dyDescent="0.3">
      <c r="A1269" s="7" t="s">
        <v>3169</v>
      </c>
      <c r="B1269" t="s">
        <v>1</v>
      </c>
      <c r="C1269">
        <v>25.85</v>
      </c>
      <c r="D1269" t="s">
        <v>64</v>
      </c>
      <c r="E1269" t="s">
        <v>51</v>
      </c>
      <c r="F1269" t="s">
        <v>3170</v>
      </c>
      <c r="G1269" t="s">
        <v>143</v>
      </c>
      <c r="H1269" t="s">
        <v>5346</v>
      </c>
      <c r="I1269" t="s">
        <v>5335</v>
      </c>
      <c r="J1269">
        <v>2</v>
      </c>
      <c r="K1269">
        <v>2</v>
      </c>
      <c r="L1269">
        <v>2</v>
      </c>
      <c r="M1269" t="s">
        <v>3170</v>
      </c>
      <c r="N1269" t="s">
        <v>4880</v>
      </c>
      <c r="O1269">
        <v>36000</v>
      </c>
      <c r="P1269" t="s">
        <v>5062</v>
      </c>
      <c r="Q1269" t="s">
        <v>5061</v>
      </c>
      <c r="R1269">
        <v>10</v>
      </c>
    </row>
    <row r="1270" spans="1:18" hidden="1" x14ac:dyDescent="0.3">
      <c r="A1270" s="7" t="s">
        <v>1146</v>
      </c>
      <c r="B1270" t="s">
        <v>1</v>
      </c>
      <c r="C1270">
        <v>20.23</v>
      </c>
      <c r="D1270" t="s">
        <v>652</v>
      </c>
      <c r="E1270" t="s">
        <v>1147</v>
      </c>
      <c r="F1270" t="s">
        <v>103</v>
      </c>
      <c r="G1270" t="s">
        <v>210</v>
      </c>
      <c r="H1270" t="s">
        <v>5328</v>
      </c>
      <c r="I1270" t="s">
        <v>5324</v>
      </c>
      <c r="J1270">
        <v>2</v>
      </c>
      <c r="K1270">
        <v>1</v>
      </c>
      <c r="L1270">
        <v>2</v>
      </c>
      <c r="M1270" t="s">
        <v>103</v>
      </c>
      <c r="N1270" t="s">
        <v>5063</v>
      </c>
      <c r="O1270">
        <v>50000</v>
      </c>
      <c r="P1270" t="s">
        <v>5062</v>
      </c>
      <c r="Q1270" t="s">
        <v>5061</v>
      </c>
      <c r="R1270">
        <v>20</v>
      </c>
    </row>
    <row r="1271" spans="1:18" hidden="1" x14ac:dyDescent="0.3">
      <c r="A1271" s="7" t="s">
        <v>1179</v>
      </c>
      <c r="B1271" t="s">
        <v>1</v>
      </c>
      <c r="C1271">
        <v>25.75</v>
      </c>
      <c r="D1271" t="s">
        <v>682</v>
      </c>
      <c r="E1271" t="s">
        <v>61</v>
      </c>
      <c r="F1271" t="s">
        <v>1178</v>
      </c>
      <c r="G1271" t="s">
        <v>210</v>
      </c>
      <c r="H1271" t="s">
        <v>5336</v>
      </c>
      <c r="I1271" t="s">
        <v>5325</v>
      </c>
      <c r="J1271">
        <v>2</v>
      </c>
      <c r="K1271">
        <v>2</v>
      </c>
      <c r="L1271">
        <v>1</v>
      </c>
      <c r="M1271" t="s">
        <v>1178</v>
      </c>
      <c r="N1271" t="s">
        <v>5063</v>
      </c>
      <c r="O1271">
        <v>50000</v>
      </c>
      <c r="P1271" t="s">
        <v>5062</v>
      </c>
      <c r="Q1271" t="s">
        <v>5061</v>
      </c>
      <c r="R1271">
        <v>20</v>
      </c>
    </row>
    <row r="1272" spans="1:18" hidden="1" x14ac:dyDescent="0.3">
      <c r="A1272" s="7" t="s">
        <v>4059</v>
      </c>
      <c r="B1272" t="s">
        <v>1</v>
      </c>
      <c r="C1272">
        <v>62.78</v>
      </c>
      <c r="D1272" t="s">
        <v>1450</v>
      </c>
      <c r="E1272" t="s">
        <v>66</v>
      </c>
      <c r="F1272" t="s">
        <v>3733</v>
      </c>
      <c r="G1272" t="s">
        <v>228</v>
      </c>
      <c r="H1272" t="s">
        <v>5343</v>
      </c>
      <c r="I1272" t="s">
        <v>5349</v>
      </c>
      <c r="J1272">
        <v>4</v>
      </c>
      <c r="K1272">
        <v>2</v>
      </c>
      <c r="L1272">
        <v>2</v>
      </c>
      <c r="M1272" t="s">
        <v>3733</v>
      </c>
      <c r="N1272" t="s">
        <v>5125</v>
      </c>
      <c r="O1272">
        <v>35000</v>
      </c>
      <c r="P1272" t="s">
        <v>5126</v>
      </c>
      <c r="Q1272" t="s">
        <v>5059</v>
      </c>
      <c r="R1272">
        <v>30</v>
      </c>
    </row>
    <row r="1273" spans="1:18" hidden="1" x14ac:dyDescent="0.3">
      <c r="A1273" s="7" t="s">
        <v>3173</v>
      </c>
      <c r="B1273" t="s">
        <v>1</v>
      </c>
      <c r="C1273">
        <v>44</v>
      </c>
      <c r="D1273" t="s">
        <v>3174</v>
      </c>
      <c r="E1273" t="s">
        <v>66</v>
      </c>
      <c r="F1273" t="s">
        <v>3175</v>
      </c>
      <c r="G1273" t="s">
        <v>562</v>
      </c>
      <c r="H1273" t="s">
        <v>5340</v>
      </c>
      <c r="I1273" t="s">
        <v>5347</v>
      </c>
      <c r="J1273">
        <v>4</v>
      </c>
      <c r="K1273">
        <v>2</v>
      </c>
      <c r="L1273">
        <v>2</v>
      </c>
      <c r="M1273" t="s">
        <v>3175</v>
      </c>
      <c r="N1273" t="s">
        <v>4878</v>
      </c>
      <c r="O1273">
        <v>21000</v>
      </c>
      <c r="P1273" t="s">
        <v>5126</v>
      </c>
      <c r="Q1273" t="s">
        <v>5059</v>
      </c>
      <c r="R1273">
        <v>30</v>
      </c>
    </row>
    <row r="1274" spans="1:18" hidden="1" x14ac:dyDescent="0.3">
      <c r="A1274" s="7" t="s">
        <v>4845</v>
      </c>
      <c r="B1274" t="s">
        <v>1</v>
      </c>
      <c r="C1274">
        <v>41.5</v>
      </c>
      <c r="D1274" t="s">
        <v>95</v>
      </c>
      <c r="E1274" t="s">
        <v>51</v>
      </c>
      <c r="F1274" t="s">
        <v>4846</v>
      </c>
      <c r="G1274" t="s">
        <v>243</v>
      </c>
      <c r="H1274" t="s">
        <v>5327</v>
      </c>
      <c r="I1274" t="s">
        <v>5325</v>
      </c>
      <c r="J1274">
        <v>2</v>
      </c>
      <c r="K1274">
        <v>2</v>
      </c>
      <c r="L1274">
        <v>2</v>
      </c>
      <c r="M1274" t="s">
        <v>4846</v>
      </c>
      <c r="N1274" t="s">
        <v>5123</v>
      </c>
      <c r="O1274">
        <v>30000</v>
      </c>
      <c r="P1274" t="s">
        <v>5124</v>
      </c>
      <c r="Q1274" t="s">
        <v>5059</v>
      </c>
      <c r="R1274">
        <v>20</v>
      </c>
    </row>
    <row r="1275" spans="1:18" hidden="1" x14ac:dyDescent="0.3">
      <c r="A1275" s="7" t="s">
        <v>3178</v>
      </c>
      <c r="B1275" t="s">
        <v>1</v>
      </c>
      <c r="C1275">
        <v>39.06</v>
      </c>
      <c r="D1275" t="s">
        <v>70</v>
      </c>
      <c r="E1275" t="s">
        <v>53</v>
      </c>
      <c r="F1275" t="s">
        <v>3179</v>
      </c>
      <c r="G1275" t="s">
        <v>18</v>
      </c>
      <c r="H1275" t="s">
        <v>5334</v>
      </c>
      <c r="I1275" t="s">
        <v>5327</v>
      </c>
      <c r="J1275">
        <v>3</v>
      </c>
      <c r="K1275">
        <v>2</v>
      </c>
      <c r="L1275">
        <v>2</v>
      </c>
      <c r="M1275" t="s">
        <v>3179</v>
      </c>
      <c r="N1275" t="s">
        <v>4877</v>
      </c>
      <c r="O1275">
        <v>22000</v>
      </c>
      <c r="P1275" t="s">
        <v>5062</v>
      </c>
      <c r="Q1275" t="s">
        <v>5059</v>
      </c>
      <c r="R1275">
        <v>10</v>
      </c>
    </row>
    <row r="1276" spans="1:18" hidden="1" x14ac:dyDescent="0.3">
      <c r="A1276" s="7" t="s">
        <v>3180</v>
      </c>
      <c r="B1276" t="s">
        <v>1</v>
      </c>
      <c r="C1276">
        <v>41.67</v>
      </c>
      <c r="D1276" t="s">
        <v>81</v>
      </c>
      <c r="E1276" t="s">
        <v>53</v>
      </c>
      <c r="F1276" t="s">
        <v>1656</v>
      </c>
      <c r="G1276" t="s">
        <v>195</v>
      </c>
      <c r="H1276" t="s">
        <v>5335</v>
      </c>
      <c r="I1276" t="s">
        <v>5332</v>
      </c>
      <c r="J1276">
        <v>3</v>
      </c>
      <c r="K1276">
        <v>2</v>
      </c>
      <c r="L1276">
        <v>2</v>
      </c>
      <c r="M1276" t="s">
        <v>1656</v>
      </c>
      <c r="N1276" t="s">
        <v>4880</v>
      </c>
      <c r="O1276">
        <v>39000</v>
      </c>
      <c r="P1276" t="s">
        <v>5062</v>
      </c>
      <c r="Q1276" t="s">
        <v>5059</v>
      </c>
      <c r="R1276">
        <v>20</v>
      </c>
    </row>
    <row r="1277" spans="1:18" hidden="1" x14ac:dyDescent="0.3">
      <c r="A1277" s="7" t="s">
        <v>1647</v>
      </c>
      <c r="B1277" t="s">
        <v>1</v>
      </c>
      <c r="C1277">
        <v>60.58</v>
      </c>
      <c r="D1277" t="s">
        <v>652</v>
      </c>
      <c r="E1277" t="s">
        <v>66</v>
      </c>
      <c r="F1277" t="s">
        <v>1648</v>
      </c>
      <c r="G1277" t="s">
        <v>243</v>
      </c>
      <c r="H1277" t="s">
        <v>5328</v>
      </c>
      <c r="I1277" t="s">
        <v>5324</v>
      </c>
      <c r="J1277">
        <v>4</v>
      </c>
      <c r="K1277">
        <v>2</v>
      </c>
      <c r="L1277">
        <v>2</v>
      </c>
      <c r="M1277" t="s">
        <v>1648</v>
      </c>
      <c r="N1277" t="s">
        <v>5123</v>
      </c>
      <c r="O1277">
        <v>30000</v>
      </c>
      <c r="P1277" t="s">
        <v>5124</v>
      </c>
      <c r="Q1277" t="s">
        <v>5059</v>
      </c>
      <c r="R1277">
        <v>20</v>
      </c>
    </row>
    <row r="1278" spans="1:18" hidden="1" x14ac:dyDescent="0.3">
      <c r="A1278" s="7" t="s">
        <v>3183</v>
      </c>
      <c r="B1278" t="s">
        <v>1</v>
      </c>
      <c r="C1278">
        <v>37.590000000000003</v>
      </c>
      <c r="D1278" t="s">
        <v>866</v>
      </c>
      <c r="E1278" t="s">
        <v>53</v>
      </c>
      <c r="F1278" t="s">
        <v>2747</v>
      </c>
      <c r="G1278" t="s">
        <v>26</v>
      </c>
      <c r="H1278" t="s">
        <v>5326</v>
      </c>
      <c r="I1278" t="s">
        <v>5330</v>
      </c>
      <c r="J1278">
        <v>3</v>
      </c>
      <c r="K1278">
        <v>2</v>
      </c>
      <c r="L1278">
        <v>2</v>
      </c>
      <c r="M1278" t="s">
        <v>2747</v>
      </c>
      <c r="N1278" t="s">
        <v>4880</v>
      </c>
      <c r="O1278">
        <v>32000</v>
      </c>
      <c r="P1278" t="s">
        <v>5062</v>
      </c>
      <c r="Q1278" t="s">
        <v>5059</v>
      </c>
      <c r="R1278">
        <v>20</v>
      </c>
    </row>
    <row r="1279" spans="1:18" hidden="1" x14ac:dyDescent="0.3">
      <c r="A1279" s="7" t="s">
        <v>1267</v>
      </c>
      <c r="B1279" t="s">
        <v>1</v>
      </c>
      <c r="C1279">
        <v>38.42</v>
      </c>
      <c r="D1279" t="s">
        <v>62</v>
      </c>
      <c r="E1279" t="s">
        <v>53</v>
      </c>
      <c r="F1279" t="s">
        <v>532</v>
      </c>
      <c r="G1279" t="s">
        <v>210</v>
      </c>
      <c r="H1279" t="s">
        <v>5327</v>
      </c>
      <c r="I1279" t="s">
        <v>5324</v>
      </c>
      <c r="J1279">
        <v>3</v>
      </c>
      <c r="K1279">
        <v>2</v>
      </c>
      <c r="L1279">
        <v>2</v>
      </c>
      <c r="M1279" t="s">
        <v>532</v>
      </c>
      <c r="N1279" t="s">
        <v>5063</v>
      </c>
      <c r="O1279">
        <v>50000</v>
      </c>
      <c r="P1279" t="s">
        <v>5062</v>
      </c>
      <c r="Q1279" t="s">
        <v>5059</v>
      </c>
      <c r="R1279">
        <v>20</v>
      </c>
    </row>
    <row r="1280" spans="1:18" hidden="1" x14ac:dyDescent="0.3">
      <c r="A1280" s="7" t="s">
        <v>1873</v>
      </c>
      <c r="B1280" t="s">
        <v>1</v>
      </c>
      <c r="C1280">
        <v>42.61</v>
      </c>
      <c r="D1280" t="s">
        <v>62</v>
      </c>
      <c r="E1280" t="s">
        <v>53</v>
      </c>
      <c r="F1280" t="s">
        <v>1874</v>
      </c>
      <c r="G1280" t="s">
        <v>243</v>
      </c>
      <c r="H1280" t="s">
        <v>5327</v>
      </c>
      <c r="I1280" t="s">
        <v>5324</v>
      </c>
      <c r="J1280">
        <v>3</v>
      </c>
      <c r="K1280">
        <v>2</v>
      </c>
      <c r="L1280">
        <v>2</v>
      </c>
      <c r="M1280" t="s">
        <v>1874</v>
      </c>
      <c r="N1280" t="s">
        <v>5123</v>
      </c>
      <c r="O1280">
        <v>30000</v>
      </c>
      <c r="P1280" t="s">
        <v>5124</v>
      </c>
      <c r="Q1280" t="s">
        <v>5059</v>
      </c>
      <c r="R1280">
        <v>20</v>
      </c>
    </row>
    <row r="1281" spans="1:18" hidden="1" x14ac:dyDescent="0.3">
      <c r="A1281" s="7" t="s">
        <v>1881</v>
      </c>
      <c r="B1281" t="s">
        <v>1</v>
      </c>
      <c r="C1281">
        <v>49.82</v>
      </c>
      <c r="D1281" t="s">
        <v>1882</v>
      </c>
      <c r="E1281" t="s">
        <v>66</v>
      </c>
      <c r="F1281" t="s">
        <v>1771</v>
      </c>
      <c r="G1281" t="s">
        <v>243</v>
      </c>
      <c r="H1281" t="s">
        <v>5516</v>
      </c>
      <c r="I1281" t="s">
        <v>5342</v>
      </c>
      <c r="J1281">
        <v>4</v>
      </c>
      <c r="K1281">
        <v>2</v>
      </c>
      <c r="L1281">
        <v>2</v>
      </c>
      <c r="M1281" t="s">
        <v>1771</v>
      </c>
      <c r="N1281" t="s">
        <v>5123</v>
      </c>
      <c r="O1281">
        <v>30000</v>
      </c>
      <c r="P1281" t="s">
        <v>5124</v>
      </c>
      <c r="Q1281" t="s">
        <v>5059</v>
      </c>
      <c r="R1281">
        <v>20</v>
      </c>
    </row>
    <row r="1282" spans="1:18" hidden="1" x14ac:dyDescent="0.3">
      <c r="A1282" s="7" t="s">
        <v>3187</v>
      </c>
      <c r="B1282" t="s">
        <v>1</v>
      </c>
      <c r="C1282">
        <v>10.43</v>
      </c>
      <c r="D1282" t="s">
        <v>619</v>
      </c>
      <c r="E1282" t="s">
        <v>59</v>
      </c>
      <c r="F1282" t="s">
        <v>3188</v>
      </c>
      <c r="G1282" t="s">
        <v>661</v>
      </c>
      <c r="H1282" t="s">
        <v>5334</v>
      </c>
      <c r="I1282" t="s">
        <v>5341</v>
      </c>
      <c r="J1282">
        <v>1</v>
      </c>
      <c r="K1282" t="s">
        <v>5501</v>
      </c>
      <c r="L1282">
        <v>1</v>
      </c>
      <c r="M1282" t="s">
        <v>3188</v>
      </c>
      <c r="N1282" t="s">
        <v>5123</v>
      </c>
      <c r="O1282">
        <v>6500</v>
      </c>
      <c r="P1282" t="s">
        <v>5124</v>
      </c>
      <c r="Q1282" t="s">
        <v>5060</v>
      </c>
      <c r="R1282">
        <v>20</v>
      </c>
    </row>
    <row r="1283" spans="1:18" hidden="1" x14ac:dyDescent="0.3">
      <c r="A1283" s="7" t="s">
        <v>4076</v>
      </c>
      <c r="B1283" t="s">
        <v>1</v>
      </c>
      <c r="C1283">
        <v>51</v>
      </c>
      <c r="D1283" t="s">
        <v>3771</v>
      </c>
      <c r="E1283" t="s">
        <v>4077</v>
      </c>
      <c r="F1283" t="s">
        <v>4078</v>
      </c>
      <c r="G1283" t="s">
        <v>228</v>
      </c>
      <c r="H1283" t="s">
        <v>5337</v>
      </c>
      <c r="I1283" t="s">
        <v>5323</v>
      </c>
      <c r="J1283">
        <v>4</v>
      </c>
      <c r="K1283">
        <v>1</v>
      </c>
      <c r="L1283">
        <v>2</v>
      </c>
      <c r="M1283" t="s">
        <v>4078</v>
      </c>
      <c r="N1283" t="s">
        <v>5125</v>
      </c>
      <c r="O1283">
        <v>35000</v>
      </c>
      <c r="P1283" t="s">
        <v>5126</v>
      </c>
      <c r="Q1283" t="s">
        <v>5059</v>
      </c>
      <c r="R1283">
        <v>10</v>
      </c>
    </row>
    <row r="1284" spans="1:18" hidden="1" x14ac:dyDescent="0.3">
      <c r="A1284" s="7" t="s">
        <v>3190</v>
      </c>
      <c r="B1284" t="s">
        <v>1</v>
      </c>
      <c r="C1284">
        <v>31.05</v>
      </c>
      <c r="D1284" t="s">
        <v>74</v>
      </c>
      <c r="E1284" t="s">
        <v>141</v>
      </c>
      <c r="F1284" t="s">
        <v>3191</v>
      </c>
      <c r="G1284" t="s">
        <v>41</v>
      </c>
      <c r="H1284" t="s">
        <v>5346</v>
      </c>
      <c r="I1284" t="s">
        <v>5332</v>
      </c>
      <c r="J1284">
        <v>2</v>
      </c>
      <c r="K1284">
        <v>1</v>
      </c>
      <c r="L1284">
        <v>1</v>
      </c>
      <c r="M1284" t="s">
        <v>3191</v>
      </c>
      <c r="N1284" t="s">
        <v>4880</v>
      </c>
      <c r="O1284">
        <v>45000</v>
      </c>
      <c r="P1284" t="s">
        <v>5062</v>
      </c>
      <c r="Q1284" t="s">
        <v>5059</v>
      </c>
      <c r="R1284">
        <v>20</v>
      </c>
    </row>
    <row r="1285" spans="1:18" hidden="1" x14ac:dyDescent="0.3">
      <c r="A1285" s="7" t="s">
        <v>3194</v>
      </c>
      <c r="B1285" t="s">
        <v>1</v>
      </c>
      <c r="C1285">
        <v>33.340000000000003</v>
      </c>
      <c r="D1285" t="s">
        <v>3195</v>
      </c>
      <c r="E1285" t="s">
        <v>141</v>
      </c>
      <c r="F1285" t="s">
        <v>2241</v>
      </c>
      <c r="G1285" t="s">
        <v>214</v>
      </c>
      <c r="H1285" t="s">
        <v>5338</v>
      </c>
      <c r="I1285" t="s">
        <v>5518</v>
      </c>
      <c r="J1285">
        <v>2</v>
      </c>
      <c r="K1285">
        <v>1</v>
      </c>
      <c r="L1285">
        <v>1</v>
      </c>
      <c r="M1285" t="s">
        <v>2241</v>
      </c>
      <c r="N1285" t="s">
        <v>5125</v>
      </c>
      <c r="O1285">
        <v>18000</v>
      </c>
      <c r="P1285" t="s">
        <v>5126</v>
      </c>
      <c r="Q1285" t="s">
        <v>5059</v>
      </c>
      <c r="R1285">
        <v>40</v>
      </c>
    </row>
    <row r="1286" spans="1:18" hidden="1" x14ac:dyDescent="0.3">
      <c r="A1286" s="7" t="s">
        <v>3196</v>
      </c>
      <c r="B1286" t="s">
        <v>1</v>
      </c>
      <c r="C1286">
        <v>55.69</v>
      </c>
      <c r="D1286" t="s">
        <v>3197</v>
      </c>
      <c r="E1286" t="s">
        <v>66</v>
      </c>
      <c r="F1286" t="s">
        <v>2241</v>
      </c>
      <c r="G1286" t="s">
        <v>89</v>
      </c>
      <c r="H1286" t="s">
        <v>5327</v>
      </c>
      <c r="I1286" t="s">
        <v>5518</v>
      </c>
      <c r="J1286">
        <v>4</v>
      </c>
      <c r="K1286">
        <v>2</v>
      </c>
      <c r="L1286">
        <v>2</v>
      </c>
      <c r="M1286" t="s">
        <v>2241</v>
      </c>
      <c r="N1286" t="s">
        <v>5125</v>
      </c>
      <c r="O1286">
        <v>28000</v>
      </c>
      <c r="P1286" t="s">
        <v>5126</v>
      </c>
      <c r="Q1286" t="s">
        <v>5059</v>
      </c>
      <c r="R1286">
        <v>40</v>
      </c>
    </row>
    <row r="1287" spans="1:18" hidden="1" x14ac:dyDescent="0.3">
      <c r="A1287" s="7" t="s">
        <v>2208</v>
      </c>
      <c r="B1287" t="s">
        <v>1</v>
      </c>
      <c r="C1287">
        <v>44.66</v>
      </c>
      <c r="D1287" t="s">
        <v>709</v>
      </c>
      <c r="E1287" t="s">
        <v>53</v>
      </c>
      <c r="F1287" t="s">
        <v>1780</v>
      </c>
      <c r="G1287" t="s">
        <v>243</v>
      </c>
      <c r="H1287" t="s">
        <v>5322</v>
      </c>
      <c r="I1287" t="s">
        <v>5340</v>
      </c>
      <c r="J1287">
        <v>3</v>
      </c>
      <c r="K1287">
        <v>2</v>
      </c>
      <c r="L1287">
        <v>2</v>
      </c>
      <c r="M1287" t="s">
        <v>1780</v>
      </c>
      <c r="N1287" t="s">
        <v>5123</v>
      </c>
      <c r="O1287">
        <v>30000</v>
      </c>
      <c r="P1287" t="s">
        <v>5124</v>
      </c>
      <c r="Q1287" t="s">
        <v>5059</v>
      </c>
      <c r="R1287">
        <v>30</v>
      </c>
    </row>
    <row r="1288" spans="1:18" hidden="1" x14ac:dyDescent="0.3">
      <c r="A1288" s="7" t="s">
        <v>3199</v>
      </c>
      <c r="B1288" t="s">
        <v>1</v>
      </c>
      <c r="C1288">
        <v>40.47</v>
      </c>
      <c r="D1288" t="s">
        <v>1064</v>
      </c>
      <c r="E1288" t="s">
        <v>53</v>
      </c>
      <c r="F1288" t="s">
        <v>1948</v>
      </c>
      <c r="G1288" t="s">
        <v>116</v>
      </c>
      <c r="H1288" t="s">
        <v>5328</v>
      </c>
      <c r="I1288" t="s">
        <v>5332</v>
      </c>
      <c r="J1288">
        <v>3</v>
      </c>
      <c r="K1288">
        <v>2</v>
      </c>
      <c r="L1288">
        <v>2</v>
      </c>
      <c r="M1288" t="s">
        <v>1948</v>
      </c>
      <c r="N1288" t="s">
        <v>4880</v>
      </c>
      <c r="O1288">
        <v>48000</v>
      </c>
      <c r="P1288" t="s">
        <v>5062</v>
      </c>
      <c r="Q1288" t="s">
        <v>5059</v>
      </c>
      <c r="R1288">
        <v>20</v>
      </c>
    </row>
    <row r="1289" spans="1:18" hidden="1" x14ac:dyDescent="0.3">
      <c r="A1289" s="7" t="s">
        <v>3200</v>
      </c>
      <c r="B1289" t="s">
        <v>1</v>
      </c>
      <c r="C1289">
        <v>40.08</v>
      </c>
      <c r="D1289" t="s">
        <v>63</v>
      </c>
      <c r="E1289" t="s">
        <v>728</v>
      </c>
      <c r="F1289" t="s">
        <v>2756</v>
      </c>
      <c r="G1289" t="s">
        <v>243</v>
      </c>
      <c r="H1289" t="s">
        <v>5326</v>
      </c>
      <c r="I1289" t="s">
        <v>5326</v>
      </c>
      <c r="J1289">
        <v>4</v>
      </c>
      <c r="K1289" t="s">
        <v>5501</v>
      </c>
      <c r="L1289">
        <v>2</v>
      </c>
      <c r="M1289" t="s">
        <v>2756</v>
      </c>
      <c r="N1289" t="s">
        <v>5123</v>
      </c>
      <c r="O1289">
        <v>30000</v>
      </c>
      <c r="P1289" t="s">
        <v>5124</v>
      </c>
      <c r="Q1289" t="s">
        <v>5059</v>
      </c>
      <c r="R1289">
        <v>10</v>
      </c>
    </row>
    <row r="1290" spans="1:18" hidden="1" x14ac:dyDescent="0.3">
      <c r="A1290" s="7" t="s">
        <v>2458</v>
      </c>
      <c r="B1290" t="s">
        <v>1</v>
      </c>
      <c r="C1290">
        <v>52.67</v>
      </c>
      <c r="D1290" t="s">
        <v>749</v>
      </c>
      <c r="E1290" t="s">
        <v>1139</v>
      </c>
      <c r="F1290" t="s">
        <v>2459</v>
      </c>
      <c r="G1290" t="s">
        <v>243</v>
      </c>
      <c r="H1290" t="s">
        <v>5512</v>
      </c>
      <c r="I1290" t="s">
        <v>5335</v>
      </c>
      <c r="J1290">
        <v>5</v>
      </c>
      <c r="K1290">
        <v>2</v>
      </c>
      <c r="L1290">
        <v>3</v>
      </c>
      <c r="M1290" t="s">
        <v>2459</v>
      </c>
      <c r="N1290" t="s">
        <v>5123</v>
      </c>
      <c r="O1290">
        <v>30000</v>
      </c>
      <c r="P1290" t="s">
        <v>5124</v>
      </c>
      <c r="Q1290" t="s">
        <v>5059</v>
      </c>
      <c r="R1290">
        <v>10</v>
      </c>
    </row>
    <row r="1291" spans="1:18" hidden="1" x14ac:dyDescent="0.3">
      <c r="A1291" s="7" t="s">
        <v>3202</v>
      </c>
      <c r="B1291" t="s">
        <v>1</v>
      </c>
      <c r="C1291">
        <v>40.08</v>
      </c>
      <c r="D1291" t="s">
        <v>60</v>
      </c>
      <c r="E1291" t="s">
        <v>728</v>
      </c>
      <c r="F1291" t="s">
        <v>2756</v>
      </c>
      <c r="G1291" t="s">
        <v>243</v>
      </c>
      <c r="H1291" t="s">
        <v>5335</v>
      </c>
      <c r="I1291" t="s">
        <v>5326</v>
      </c>
      <c r="J1291">
        <v>4</v>
      </c>
      <c r="K1291" t="s">
        <v>5501</v>
      </c>
      <c r="L1291">
        <v>2</v>
      </c>
      <c r="M1291" t="s">
        <v>2756</v>
      </c>
      <c r="N1291" t="s">
        <v>5123</v>
      </c>
      <c r="O1291">
        <v>30000</v>
      </c>
      <c r="P1291" t="s">
        <v>5124</v>
      </c>
      <c r="Q1291" t="s">
        <v>5059</v>
      </c>
      <c r="R1291">
        <v>10</v>
      </c>
    </row>
    <row r="1292" spans="1:18" hidden="1" x14ac:dyDescent="0.3">
      <c r="A1292" s="7" t="s">
        <v>2572</v>
      </c>
      <c r="B1292" t="s">
        <v>1</v>
      </c>
      <c r="C1292">
        <v>34.15</v>
      </c>
      <c r="D1292" t="s">
        <v>1976</v>
      </c>
      <c r="E1292" t="s">
        <v>61</v>
      </c>
      <c r="F1292" t="s">
        <v>1524</v>
      </c>
      <c r="G1292" t="s">
        <v>243</v>
      </c>
      <c r="H1292" t="s">
        <v>5354</v>
      </c>
      <c r="I1292" t="s">
        <v>5344</v>
      </c>
      <c r="J1292">
        <v>2</v>
      </c>
      <c r="K1292">
        <v>2</v>
      </c>
      <c r="L1292">
        <v>1</v>
      </c>
      <c r="M1292" t="s">
        <v>1524</v>
      </c>
      <c r="N1292" t="s">
        <v>5123</v>
      </c>
      <c r="O1292">
        <v>30000</v>
      </c>
      <c r="P1292" t="s">
        <v>5124</v>
      </c>
      <c r="Q1292" t="s">
        <v>5059</v>
      </c>
      <c r="R1292">
        <v>40</v>
      </c>
    </row>
    <row r="1293" spans="1:18" hidden="1" x14ac:dyDescent="0.3">
      <c r="A1293" s="7" t="s">
        <v>2652</v>
      </c>
      <c r="B1293" t="s">
        <v>1</v>
      </c>
      <c r="C1293">
        <v>43.64</v>
      </c>
      <c r="D1293" t="s">
        <v>58</v>
      </c>
      <c r="E1293" t="s">
        <v>2653</v>
      </c>
      <c r="F1293" t="s">
        <v>2654</v>
      </c>
      <c r="G1293" t="s">
        <v>243</v>
      </c>
      <c r="H1293" t="s">
        <v>5346</v>
      </c>
      <c r="I1293" t="s">
        <v>5326</v>
      </c>
      <c r="J1293">
        <v>1</v>
      </c>
      <c r="K1293">
        <v>3</v>
      </c>
      <c r="L1293">
        <v>1</v>
      </c>
      <c r="M1293" t="s">
        <v>2654</v>
      </c>
      <c r="N1293" t="s">
        <v>5123</v>
      </c>
      <c r="O1293">
        <v>30000</v>
      </c>
      <c r="P1293" t="s">
        <v>5124</v>
      </c>
      <c r="Q1293" t="s">
        <v>5059</v>
      </c>
      <c r="R1293">
        <v>10</v>
      </c>
    </row>
    <row r="1294" spans="1:18" hidden="1" x14ac:dyDescent="0.3">
      <c r="A1294" s="7" t="s">
        <v>2662</v>
      </c>
      <c r="B1294" t="s">
        <v>1</v>
      </c>
      <c r="C1294">
        <v>61.66</v>
      </c>
      <c r="D1294" t="s">
        <v>1266</v>
      </c>
      <c r="E1294" t="s">
        <v>2663</v>
      </c>
      <c r="F1294" t="s">
        <v>2664</v>
      </c>
      <c r="G1294" t="s">
        <v>243</v>
      </c>
      <c r="H1294" t="s">
        <v>5505</v>
      </c>
      <c r="I1294" t="s">
        <v>5335</v>
      </c>
      <c r="J1294">
        <v>3</v>
      </c>
      <c r="K1294">
        <v>4</v>
      </c>
      <c r="L1294">
        <v>3</v>
      </c>
      <c r="M1294" t="s">
        <v>2664</v>
      </c>
      <c r="N1294" t="s">
        <v>5123</v>
      </c>
      <c r="O1294">
        <v>30000</v>
      </c>
      <c r="P1294" t="s">
        <v>5124</v>
      </c>
      <c r="Q1294" t="s">
        <v>5059</v>
      </c>
      <c r="R1294">
        <v>10</v>
      </c>
    </row>
    <row r="1295" spans="1:18" hidden="1" x14ac:dyDescent="0.3">
      <c r="A1295" s="7" t="s">
        <v>3207</v>
      </c>
      <c r="B1295" t="s">
        <v>1</v>
      </c>
      <c r="C1295">
        <v>48.77</v>
      </c>
      <c r="D1295" t="s">
        <v>1266</v>
      </c>
      <c r="E1295" t="s">
        <v>1652</v>
      </c>
      <c r="F1295" t="s">
        <v>3208</v>
      </c>
      <c r="G1295" t="s">
        <v>243</v>
      </c>
      <c r="H1295" t="s">
        <v>5505</v>
      </c>
      <c r="I1295" t="s">
        <v>5335</v>
      </c>
      <c r="J1295">
        <v>3</v>
      </c>
      <c r="K1295">
        <v>3</v>
      </c>
      <c r="L1295">
        <v>3</v>
      </c>
      <c r="M1295" t="s">
        <v>3208</v>
      </c>
      <c r="N1295" t="s">
        <v>4883</v>
      </c>
      <c r="O1295">
        <v>30000</v>
      </c>
      <c r="P1295" t="s">
        <v>5124</v>
      </c>
      <c r="Q1295" t="s">
        <v>5059</v>
      </c>
      <c r="R1295">
        <v>10</v>
      </c>
    </row>
    <row r="1296" spans="1:18" hidden="1" x14ac:dyDescent="0.3">
      <c r="A1296" s="7" t="s">
        <v>3209</v>
      </c>
      <c r="B1296" t="s">
        <v>1</v>
      </c>
      <c r="C1296">
        <v>32.64</v>
      </c>
      <c r="D1296" t="s">
        <v>1285</v>
      </c>
      <c r="E1296" t="s">
        <v>71</v>
      </c>
      <c r="F1296" t="s">
        <v>2489</v>
      </c>
      <c r="G1296" t="s">
        <v>41</v>
      </c>
      <c r="H1296" t="s">
        <v>5334</v>
      </c>
      <c r="I1296" t="s">
        <v>5345</v>
      </c>
      <c r="J1296">
        <v>2</v>
      </c>
      <c r="K1296">
        <v>2</v>
      </c>
      <c r="L1296">
        <v>2</v>
      </c>
      <c r="M1296" t="s">
        <v>2489</v>
      </c>
      <c r="N1296" t="s">
        <v>4880</v>
      </c>
      <c r="O1296">
        <v>45000</v>
      </c>
      <c r="P1296" t="s">
        <v>5062</v>
      </c>
      <c r="Q1296" t="s">
        <v>5059</v>
      </c>
      <c r="R1296">
        <v>20</v>
      </c>
    </row>
    <row r="1297" spans="1:18" hidden="1" x14ac:dyDescent="0.3">
      <c r="A1297" s="7" t="s">
        <v>3210</v>
      </c>
      <c r="B1297" t="s">
        <v>1</v>
      </c>
      <c r="C1297">
        <v>27.28</v>
      </c>
      <c r="D1297" t="s">
        <v>1887</v>
      </c>
      <c r="E1297" t="s">
        <v>79</v>
      </c>
      <c r="F1297" t="s">
        <v>3211</v>
      </c>
      <c r="G1297" t="s">
        <v>87</v>
      </c>
      <c r="H1297" t="s">
        <v>5324</v>
      </c>
      <c r="I1297" t="s">
        <v>5331</v>
      </c>
      <c r="J1297">
        <v>1</v>
      </c>
      <c r="K1297">
        <v>2</v>
      </c>
      <c r="L1297">
        <v>1</v>
      </c>
      <c r="M1297" t="s">
        <v>5206</v>
      </c>
      <c r="N1297" t="s">
        <v>4878</v>
      </c>
      <c r="O1297">
        <v>24000</v>
      </c>
      <c r="P1297" t="s">
        <v>5126</v>
      </c>
      <c r="Q1297" t="s">
        <v>5061</v>
      </c>
      <c r="R1297">
        <v>30</v>
      </c>
    </row>
    <row r="1298" spans="1:18" hidden="1" x14ac:dyDescent="0.3">
      <c r="A1298" s="7" t="s">
        <v>4532</v>
      </c>
      <c r="B1298" t="s">
        <v>1</v>
      </c>
      <c r="C1298">
        <v>24.41</v>
      </c>
      <c r="D1298" t="s">
        <v>281</v>
      </c>
      <c r="E1298" t="s">
        <v>1123</v>
      </c>
      <c r="F1298" t="s">
        <v>4533</v>
      </c>
      <c r="G1298" t="s">
        <v>228</v>
      </c>
      <c r="H1298" t="s">
        <v>5329</v>
      </c>
      <c r="I1298" t="s">
        <v>5335</v>
      </c>
      <c r="J1298">
        <v>2</v>
      </c>
      <c r="K1298">
        <v>1</v>
      </c>
      <c r="L1298">
        <v>2</v>
      </c>
      <c r="M1298" t="s">
        <v>4533</v>
      </c>
      <c r="N1298" t="s">
        <v>4878</v>
      </c>
      <c r="O1298">
        <v>35000</v>
      </c>
      <c r="P1298" t="s">
        <v>5126</v>
      </c>
      <c r="Q1298" t="s">
        <v>5061</v>
      </c>
      <c r="R1298">
        <v>10</v>
      </c>
    </row>
    <row r="1299" spans="1:18" hidden="1" x14ac:dyDescent="0.3">
      <c r="A1299" s="7" t="s">
        <v>1405</v>
      </c>
      <c r="B1299" t="s">
        <v>1</v>
      </c>
      <c r="C1299">
        <v>28.23</v>
      </c>
      <c r="D1299" t="s">
        <v>442</v>
      </c>
      <c r="E1299" t="s">
        <v>781</v>
      </c>
      <c r="F1299" t="s">
        <v>425</v>
      </c>
      <c r="G1299" t="s">
        <v>210</v>
      </c>
      <c r="H1299" t="s">
        <v>5326</v>
      </c>
      <c r="I1299" t="s">
        <v>5323</v>
      </c>
      <c r="J1299">
        <v>3</v>
      </c>
      <c r="K1299">
        <v>2</v>
      </c>
      <c r="L1299">
        <v>1</v>
      </c>
      <c r="M1299" t="s">
        <v>425</v>
      </c>
      <c r="N1299" t="s">
        <v>5063</v>
      </c>
      <c r="O1299">
        <v>50000</v>
      </c>
      <c r="P1299" t="s">
        <v>5062</v>
      </c>
      <c r="Q1299" t="s">
        <v>5061</v>
      </c>
      <c r="R1299">
        <v>10</v>
      </c>
    </row>
    <row r="1300" spans="1:18" hidden="1" x14ac:dyDescent="0.3">
      <c r="A1300" s="7" t="s">
        <v>1435</v>
      </c>
      <c r="B1300" t="s">
        <v>1</v>
      </c>
      <c r="C1300">
        <v>80.319999999999993</v>
      </c>
      <c r="D1300" t="s">
        <v>871</v>
      </c>
      <c r="E1300" t="s">
        <v>53</v>
      </c>
      <c r="F1300" t="s">
        <v>43</v>
      </c>
      <c r="G1300" t="s">
        <v>210</v>
      </c>
      <c r="H1300" t="s">
        <v>5323</v>
      </c>
      <c r="I1300" t="s">
        <v>5330</v>
      </c>
      <c r="J1300">
        <v>3</v>
      </c>
      <c r="K1300">
        <v>2</v>
      </c>
      <c r="L1300">
        <v>2</v>
      </c>
      <c r="M1300" t="s">
        <v>43</v>
      </c>
      <c r="N1300" t="s">
        <v>5063</v>
      </c>
      <c r="O1300">
        <v>50000</v>
      </c>
      <c r="P1300" t="s">
        <v>5062</v>
      </c>
      <c r="Q1300" t="s">
        <v>5059</v>
      </c>
      <c r="R1300">
        <v>20</v>
      </c>
    </row>
    <row r="1301" spans="1:18" hidden="1" x14ac:dyDescent="0.3">
      <c r="A1301" s="7" t="s">
        <v>3217</v>
      </c>
      <c r="B1301" t="s">
        <v>1</v>
      </c>
      <c r="C1301">
        <v>34.18</v>
      </c>
      <c r="D1301" t="s">
        <v>166</v>
      </c>
      <c r="E1301" t="s">
        <v>53</v>
      </c>
      <c r="F1301" t="s">
        <v>2897</v>
      </c>
      <c r="G1301" t="s">
        <v>434</v>
      </c>
      <c r="H1301" t="s">
        <v>5338</v>
      </c>
      <c r="I1301" t="s">
        <v>5323</v>
      </c>
      <c r="J1301">
        <v>3</v>
      </c>
      <c r="K1301">
        <v>2</v>
      </c>
      <c r="L1301">
        <v>2</v>
      </c>
      <c r="M1301" t="s">
        <v>2897</v>
      </c>
      <c r="N1301" t="s">
        <v>4880</v>
      </c>
      <c r="O1301">
        <v>33000</v>
      </c>
      <c r="P1301" t="s">
        <v>5062</v>
      </c>
      <c r="Q1301" t="s">
        <v>5059</v>
      </c>
      <c r="R1301">
        <v>10</v>
      </c>
    </row>
    <row r="1302" spans="1:18" hidden="1" x14ac:dyDescent="0.3">
      <c r="A1302" s="7" t="s">
        <v>42</v>
      </c>
      <c r="B1302" t="s">
        <v>1</v>
      </c>
      <c r="C1302">
        <v>64.08</v>
      </c>
      <c r="D1302" t="s">
        <v>69</v>
      </c>
      <c r="E1302" t="s">
        <v>66</v>
      </c>
      <c r="F1302" t="s">
        <v>43</v>
      </c>
      <c r="G1302" t="s">
        <v>44</v>
      </c>
      <c r="H1302" t="s">
        <v>5348</v>
      </c>
      <c r="I1302" t="s">
        <v>5324</v>
      </c>
      <c r="J1302">
        <v>4</v>
      </c>
      <c r="K1302">
        <v>2</v>
      </c>
      <c r="L1302">
        <v>2</v>
      </c>
      <c r="M1302" t="s">
        <v>43</v>
      </c>
      <c r="N1302" t="s">
        <v>5063</v>
      </c>
      <c r="O1302">
        <v>51000</v>
      </c>
      <c r="P1302" t="s">
        <v>5062</v>
      </c>
      <c r="Q1302" t="s">
        <v>5059</v>
      </c>
      <c r="R1302">
        <v>20</v>
      </c>
    </row>
    <row r="1303" spans="1:18" hidden="1" x14ac:dyDescent="0.3">
      <c r="A1303" s="7" t="s">
        <v>1375</v>
      </c>
      <c r="B1303" t="s">
        <v>1</v>
      </c>
      <c r="C1303">
        <v>28.51</v>
      </c>
      <c r="D1303" t="s">
        <v>1240</v>
      </c>
      <c r="E1303" t="s">
        <v>1376</v>
      </c>
      <c r="F1303" t="s">
        <v>992</v>
      </c>
      <c r="G1303" t="s">
        <v>44</v>
      </c>
      <c r="H1303" t="s">
        <v>5337</v>
      </c>
      <c r="I1303" t="s">
        <v>5322</v>
      </c>
      <c r="J1303">
        <v>4</v>
      </c>
      <c r="K1303">
        <v>3</v>
      </c>
      <c r="L1303">
        <v>3</v>
      </c>
      <c r="M1303" t="s">
        <v>992</v>
      </c>
      <c r="N1303" t="s">
        <v>5063</v>
      </c>
      <c r="O1303">
        <v>51000</v>
      </c>
      <c r="P1303" t="s">
        <v>5062</v>
      </c>
      <c r="Q1303" t="s">
        <v>5061</v>
      </c>
      <c r="R1303">
        <v>10</v>
      </c>
    </row>
    <row r="1304" spans="1:18" hidden="1" x14ac:dyDescent="0.3">
      <c r="A1304" s="7" t="s">
        <v>2675</v>
      </c>
      <c r="B1304" t="s">
        <v>1</v>
      </c>
      <c r="C1304">
        <v>37.82</v>
      </c>
      <c r="D1304" t="s">
        <v>389</v>
      </c>
      <c r="E1304" t="s">
        <v>51</v>
      </c>
      <c r="F1304" t="s">
        <v>2676</v>
      </c>
      <c r="G1304" t="s">
        <v>243</v>
      </c>
      <c r="H1304" t="s">
        <v>5334</v>
      </c>
      <c r="I1304" t="s">
        <v>5332</v>
      </c>
      <c r="J1304">
        <v>2</v>
      </c>
      <c r="K1304">
        <v>2</v>
      </c>
      <c r="L1304">
        <v>2</v>
      </c>
      <c r="M1304" t="s">
        <v>2676</v>
      </c>
      <c r="N1304" t="s">
        <v>5123</v>
      </c>
      <c r="O1304">
        <v>30000</v>
      </c>
      <c r="P1304" t="s">
        <v>5124</v>
      </c>
      <c r="Q1304" t="s">
        <v>5059</v>
      </c>
      <c r="R1304">
        <v>20</v>
      </c>
    </row>
    <row r="1305" spans="1:18" hidden="1" x14ac:dyDescent="0.3">
      <c r="A1305" s="7" t="s">
        <v>900</v>
      </c>
      <c r="B1305" t="s">
        <v>1</v>
      </c>
      <c r="C1305">
        <v>21.64</v>
      </c>
      <c r="D1305" t="s">
        <v>509</v>
      </c>
      <c r="E1305" t="s">
        <v>309</v>
      </c>
      <c r="F1305" t="s">
        <v>346</v>
      </c>
      <c r="G1305" t="s">
        <v>107</v>
      </c>
      <c r="H1305" t="s">
        <v>5323</v>
      </c>
      <c r="I1305" t="s">
        <v>5327</v>
      </c>
      <c r="J1305">
        <v>2</v>
      </c>
      <c r="K1305">
        <v>2</v>
      </c>
      <c r="L1305">
        <v>1</v>
      </c>
      <c r="M1305" t="s">
        <v>346</v>
      </c>
      <c r="N1305" t="s">
        <v>5063</v>
      </c>
      <c r="O1305">
        <v>52000</v>
      </c>
      <c r="P1305" t="s">
        <v>5062</v>
      </c>
      <c r="Q1305" t="s">
        <v>5061</v>
      </c>
      <c r="R1305">
        <v>10</v>
      </c>
    </row>
    <row r="1306" spans="1:18" hidden="1" x14ac:dyDescent="0.3">
      <c r="A1306" s="7" t="s">
        <v>3220</v>
      </c>
      <c r="B1306" t="s">
        <v>1</v>
      </c>
      <c r="C1306">
        <v>7</v>
      </c>
      <c r="D1306" t="s">
        <v>295</v>
      </c>
      <c r="E1306" t="s">
        <v>59</v>
      </c>
      <c r="F1306" t="s">
        <v>2131</v>
      </c>
      <c r="G1306" t="s">
        <v>1374</v>
      </c>
      <c r="H1306" t="s">
        <v>5334</v>
      </c>
      <c r="I1306" t="s">
        <v>5326</v>
      </c>
      <c r="J1306">
        <v>1</v>
      </c>
      <c r="K1306" t="s">
        <v>5501</v>
      </c>
      <c r="L1306">
        <v>1</v>
      </c>
      <c r="M1306" t="s">
        <v>2131</v>
      </c>
      <c r="N1306" t="s">
        <v>5123</v>
      </c>
      <c r="O1306">
        <v>6800</v>
      </c>
      <c r="P1306" t="s">
        <v>5124</v>
      </c>
      <c r="Q1306" t="s">
        <v>5060</v>
      </c>
      <c r="R1306">
        <v>10</v>
      </c>
    </row>
    <row r="1307" spans="1:18" hidden="1" x14ac:dyDescent="0.3">
      <c r="A1307" s="7" t="s">
        <v>3221</v>
      </c>
      <c r="B1307" t="s">
        <v>1</v>
      </c>
      <c r="C1307">
        <v>31.5</v>
      </c>
      <c r="D1307" t="s">
        <v>174</v>
      </c>
      <c r="E1307" t="s">
        <v>53</v>
      </c>
      <c r="F1307" t="s">
        <v>3222</v>
      </c>
      <c r="G1307" t="s">
        <v>2121</v>
      </c>
      <c r="H1307" t="s">
        <v>5338</v>
      </c>
      <c r="I1307" t="s">
        <v>5324</v>
      </c>
      <c r="J1307">
        <v>3</v>
      </c>
      <c r="K1307">
        <v>2</v>
      </c>
      <c r="L1307">
        <v>2</v>
      </c>
      <c r="M1307" t="s">
        <v>3222</v>
      </c>
      <c r="N1307" t="s">
        <v>4880</v>
      </c>
      <c r="O1307">
        <v>40500</v>
      </c>
      <c r="P1307" t="s">
        <v>5062</v>
      </c>
      <c r="Q1307" t="s">
        <v>5059</v>
      </c>
      <c r="R1307">
        <v>20</v>
      </c>
    </row>
    <row r="1308" spans="1:18" hidden="1" x14ac:dyDescent="0.3">
      <c r="A1308" s="7" t="s">
        <v>3223</v>
      </c>
      <c r="B1308" t="s">
        <v>1</v>
      </c>
      <c r="C1308">
        <v>125.73</v>
      </c>
      <c r="D1308" t="s">
        <v>1266</v>
      </c>
      <c r="E1308" t="s">
        <v>3056</v>
      </c>
      <c r="F1308" t="s">
        <v>3224</v>
      </c>
      <c r="G1308" t="s">
        <v>463</v>
      </c>
      <c r="H1308" t="s">
        <v>5505</v>
      </c>
      <c r="I1308" t="s">
        <v>5335</v>
      </c>
      <c r="J1308">
        <v>1</v>
      </c>
      <c r="K1308">
        <v>3</v>
      </c>
      <c r="L1308" t="s">
        <v>5501</v>
      </c>
      <c r="M1308" t="s">
        <v>3224</v>
      </c>
      <c r="N1308" t="s">
        <v>4878</v>
      </c>
      <c r="O1308">
        <v>88000</v>
      </c>
      <c r="P1308" t="s">
        <v>5126</v>
      </c>
      <c r="Q1308" t="s">
        <v>5059</v>
      </c>
      <c r="R1308">
        <v>10</v>
      </c>
    </row>
    <row r="1309" spans="1:18" hidden="1" x14ac:dyDescent="0.3">
      <c r="A1309" s="7" t="s">
        <v>2760</v>
      </c>
      <c r="B1309" t="s">
        <v>1</v>
      </c>
      <c r="C1309">
        <v>47.11</v>
      </c>
      <c r="D1309" t="s">
        <v>299</v>
      </c>
      <c r="E1309" t="s">
        <v>53</v>
      </c>
      <c r="F1309" t="s">
        <v>1496</v>
      </c>
      <c r="G1309" t="s">
        <v>243</v>
      </c>
      <c r="H1309" t="s">
        <v>5335</v>
      </c>
      <c r="I1309" t="s">
        <v>5325</v>
      </c>
      <c r="J1309">
        <v>3</v>
      </c>
      <c r="K1309">
        <v>2</v>
      </c>
      <c r="L1309">
        <v>2</v>
      </c>
      <c r="M1309" t="s">
        <v>1496</v>
      </c>
      <c r="N1309" t="s">
        <v>5123</v>
      </c>
      <c r="O1309">
        <v>30000</v>
      </c>
      <c r="P1309" t="s">
        <v>5124</v>
      </c>
      <c r="Q1309" t="s">
        <v>5059</v>
      </c>
      <c r="R1309">
        <v>20</v>
      </c>
    </row>
    <row r="1310" spans="1:18" hidden="1" x14ac:dyDescent="0.3">
      <c r="A1310" s="7" t="s">
        <v>3227</v>
      </c>
      <c r="B1310" t="s">
        <v>1</v>
      </c>
      <c r="C1310">
        <v>40.43</v>
      </c>
      <c r="D1310" t="s">
        <v>442</v>
      </c>
      <c r="E1310" t="s">
        <v>53</v>
      </c>
      <c r="F1310" t="s">
        <v>3228</v>
      </c>
      <c r="G1310" t="s">
        <v>83</v>
      </c>
      <c r="H1310" t="s">
        <v>5326</v>
      </c>
      <c r="I1310" t="s">
        <v>5323</v>
      </c>
      <c r="J1310">
        <v>3</v>
      </c>
      <c r="K1310">
        <v>2</v>
      </c>
      <c r="L1310">
        <v>2</v>
      </c>
      <c r="M1310" t="s">
        <v>3228</v>
      </c>
      <c r="N1310" t="s">
        <v>4880</v>
      </c>
      <c r="O1310">
        <v>27000</v>
      </c>
      <c r="P1310" t="s">
        <v>5062</v>
      </c>
      <c r="Q1310" t="s">
        <v>5059</v>
      </c>
      <c r="R1310">
        <v>10</v>
      </c>
    </row>
    <row r="1311" spans="1:18" hidden="1" x14ac:dyDescent="0.3">
      <c r="A1311" s="7" t="s">
        <v>3205</v>
      </c>
      <c r="B1311" t="s">
        <v>1</v>
      </c>
      <c r="C1311">
        <v>37.520000000000003</v>
      </c>
      <c r="D1311" t="s">
        <v>159</v>
      </c>
      <c r="E1311" t="s">
        <v>53</v>
      </c>
      <c r="F1311" t="s">
        <v>3206</v>
      </c>
      <c r="G1311" t="s">
        <v>243</v>
      </c>
      <c r="H1311" t="s">
        <v>5328</v>
      </c>
      <c r="I1311" t="s">
        <v>5325</v>
      </c>
      <c r="J1311">
        <v>3</v>
      </c>
      <c r="K1311">
        <v>2</v>
      </c>
      <c r="L1311">
        <v>2</v>
      </c>
      <c r="M1311" t="s">
        <v>3206</v>
      </c>
      <c r="N1311" t="s">
        <v>5123</v>
      </c>
      <c r="O1311">
        <v>30000</v>
      </c>
      <c r="P1311" t="s">
        <v>5124</v>
      </c>
      <c r="Q1311" t="s">
        <v>5059</v>
      </c>
      <c r="R1311">
        <v>20</v>
      </c>
    </row>
    <row r="1312" spans="1:18" hidden="1" x14ac:dyDescent="0.3">
      <c r="A1312" s="7" t="s">
        <v>105</v>
      </c>
      <c r="B1312" t="s">
        <v>1</v>
      </c>
      <c r="C1312">
        <v>31.76</v>
      </c>
      <c r="D1312" t="s">
        <v>50</v>
      </c>
      <c r="E1312" t="s">
        <v>53</v>
      </c>
      <c r="F1312" t="s">
        <v>106</v>
      </c>
      <c r="G1312" t="s">
        <v>107</v>
      </c>
      <c r="H1312" t="s">
        <v>5322</v>
      </c>
      <c r="I1312" t="s">
        <v>5323</v>
      </c>
      <c r="J1312">
        <v>3</v>
      </c>
      <c r="K1312">
        <v>2</v>
      </c>
      <c r="L1312">
        <v>2</v>
      </c>
      <c r="M1312" t="s">
        <v>106</v>
      </c>
      <c r="N1312" t="s">
        <v>5063</v>
      </c>
      <c r="O1312">
        <v>52000</v>
      </c>
      <c r="P1312" t="s">
        <v>5062</v>
      </c>
      <c r="Q1312" t="s">
        <v>5059</v>
      </c>
      <c r="R1312">
        <v>10</v>
      </c>
    </row>
    <row r="1313" spans="1:18" hidden="1" x14ac:dyDescent="0.3">
      <c r="A1313" s="7" t="s">
        <v>229</v>
      </c>
      <c r="B1313" t="s">
        <v>1</v>
      </c>
      <c r="C1313">
        <v>15.88</v>
      </c>
      <c r="D1313" t="s">
        <v>69</v>
      </c>
      <c r="E1313" t="s">
        <v>56</v>
      </c>
      <c r="F1313" t="s">
        <v>230</v>
      </c>
      <c r="G1313" t="s">
        <v>107</v>
      </c>
      <c r="H1313" t="s">
        <v>5348</v>
      </c>
      <c r="I1313" t="s">
        <v>5324</v>
      </c>
      <c r="J1313">
        <v>1</v>
      </c>
      <c r="K1313">
        <v>1</v>
      </c>
      <c r="L1313">
        <v>1</v>
      </c>
      <c r="M1313" t="s">
        <v>230</v>
      </c>
      <c r="N1313" t="s">
        <v>5063</v>
      </c>
      <c r="O1313">
        <v>52000</v>
      </c>
      <c r="P1313" t="s">
        <v>5062</v>
      </c>
      <c r="Q1313" t="s">
        <v>5061</v>
      </c>
      <c r="R1313">
        <v>20</v>
      </c>
    </row>
    <row r="1314" spans="1:18" hidden="1" x14ac:dyDescent="0.3">
      <c r="A1314" s="7" t="s">
        <v>470</v>
      </c>
      <c r="B1314" t="s">
        <v>1</v>
      </c>
      <c r="C1314">
        <v>26.27</v>
      </c>
      <c r="D1314" t="s">
        <v>64</v>
      </c>
      <c r="E1314" t="s">
        <v>53</v>
      </c>
      <c r="F1314" t="s">
        <v>471</v>
      </c>
      <c r="G1314" t="s">
        <v>107</v>
      </c>
      <c r="H1314" t="s">
        <v>5346</v>
      </c>
      <c r="I1314" t="s">
        <v>5335</v>
      </c>
      <c r="J1314">
        <v>3</v>
      </c>
      <c r="K1314">
        <v>2</v>
      </c>
      <c r="L1314">
        <v>2</v>
      </c>
      <c r="M1314" t="s">
        <v>471</v>
      </c>
      <c r="N1314" t="s">
        <v>5063</v>
      </c>
      <c r="O1314">
        <v>52000</v>
      </c>
      <c r="P1314" t="s">
        <v>5062</v>
      </c>
      <c r="Q1314" t="s">
        <v>5061</v>
      </c>
      <c r="R1314">
        <v>10</v>
      </c>
    </row>
    <row r="1315" spans="1:18" hidden="1" x14ac:dyDescent="0.3">
      <c r="A1315" s="7" t="s">
        <v>508</v>
      </c>
      <c r="B1315" t="s">
        <v>1</v>
      </c>
      <c r="C1315">
        <v>29.72</v>
      </c>
      <c r="D1315" t="s">
        <v>509</v>
      </c>
      <c r="E1315" t="s">
        <v>51</v>
      </c>
      <c r="F1315" t="s">
        <v>206</v>
      </c>
      <c r="G1315" t="s">
        <v>107</v>
      </c>
      <c r="H1315" t="s">
        <v>5323</v>
      </c>
      <c r="I1315" t="s">
        <v>5327</v>
      </c>
      <c r="J1315">
        <v>2</v>
      </c>
      <c r="K1315">
        <v>2</v>
      </c>
      <c r="L1315">
        <v>2</v>
      </c>
      <c r="M1315" t="s">
        <v>206</v>
      </c>
      <c r="N1315" t="s">
        <v>5063</v>
      </c>
      <c r="O1315">
        <v>52000</v>
      </c>
      <c r="P1315" t="s">
        <v>5062</v>
      </c>
      <c r="Q1315" t="s">
        <v>5061</v>
      </c>
      <c r="R1315">
        <v>10</v>
      </c>
    </row>
    <row r="1316" spans="1:18" hidden="1" x14ac:dyDescent="0.3">
      <c r="A1316" s="7" t="s">
        <v>3231</v>
      </c>
      <c r="B1316" t="s">
        <v>1</v>
      </c>
      <c r="C1316">
        <v>46.79</v>
      </c>
      <c r="D1316" t="s">
        <v>1052</v>
      </c>
      <c r="E1316" t="s">
        <v>53</v>
      </c>
      <c r="F1316" t="s">
        <v>3232</v>
      </c>
      <c r="G1316" t="s">
        <v>596</v>
      </c>
      <c r="H1316" t="s">
        <v>5342</v>
      </c>
      <c r="I1316" t="s">
        <v>5340</v>
      </c>
      <c r="J1316">
        <v>3</v>
      </c>
      <c r="K1316">
        <v>2</v>
      </c>
      <c r="L1316">
        <v>2</v>
      </c>
      <c r="M1316" t="s">
        <v>5207</v>
      </c>
      <c r="N1316" t="s">
        <v>4880</v>
      </c>
      <c r="O1316">
        <v>47000</v>
      </c>
      <c r="P1316" t="s">
        <v>5062</v>
      </c>
      <c r="Q1316" t="s">
        <v>5059</v>
      </c>
      <c r="R1316">
        <v>30</v>
      </c>
    </row>
    <row r="1317" spans="1:18" hidden="1" x14ac:dyDescent="0.3">
      <c r="A1317" s="7" t="s">
        <v>3233</v>
      </c>
      <c r="B1317" t="s">
        <v>1</v>
      </c>
      <c r="C1317">
        <v>8</v>
      </c>
      <c r="D1317" t="s">
        <v>226</v>
      </c>
      <c r="E1317" t="s">
        <v>59</v>
      </c>
      <c r="F1317" t="s">
        <v>1675</v>
      </c>
      <c r="G1317" t="s">
        <v>910</v>
      </c>
      <c r="H1317" t="s">
        <v>5323</v>
      </c>
      <c r="I1317" t="s">
        <v>5323</v>
      </c>
      <c r="J1317">
        <v>1</v>
      </c>
      <c r="K1317" t="s">
        <v>5501</v>
      </c>
      <c r="L1317">
        <v>1</v>
      </c>
      <c r="M1317" t="s">
        <v>1675</v>
      </c>
      <c r="N1317" t="s">
        <v>4880</v>
      </c>
      <c r="O1317">
        <v>17000</v>
      </c>
      <c r="P1317" t="s">
        <v>5062</v>
      </c>
      <c r="Q1317" t="s">
        <v>5060</v>
      </c>
      <c r="R1317">
        <v>10</v>
      </c>
    </row>
    <row r="1318" spans="1:18" hidden="1" x14ac:dyDescent="0.3">
      <c r="A1318" s="7" t="s">
        <v>3234</v>
      </c>
      <c r="B1318" t="s">
        <v>1</v>
      </c>
      <c r="C1318">
        <v>4.4000000000000004</v>
      </c>
      <c r="D1318" t="s">
        <v>226</v>
      </c>
      <c r="E1318" t="s">
        <v>59</v>
      </c>
      <c r="F1318" t="s">
        <v>1675</v>
      </c>
      <c r="G1318" t="s">
        <v>650</v>
      </c>
      <c r="H1318" t="s">
        <v>5323</v>
      </c>
      <c r="I1318" t="s">
        <v>5323</v>
      </c>
      <c r="J1318">
        <v>1</v>
      </c>
      <c r="K1318" t="s">
        <v>5501</v>
      </c>
      <c r="L1318">
        <v>1</v>
      </c>
      <c r="M1318" t="s">
        <v>1675</v>
      </c>
      <c r="N1318" t="s">
        <v>4880</v>
      </c>
      <c r="O1318">
        <v>14000</v>
      </c>
      <c r="P1318" t="s">
        <v>5062</v>
      </c>
      <c r="Q1318" t="s">
        <v>5060</v>
      </c>
      <c r="R1318">
        <v>10</v>
      </c>
    </row>
    <row r="1319" spans="1:18" hidden="1" x14ac:dyDescent="0.3">
      <c r="A1319" s="7" t="s">
        <v>3235</v>
      </c>
      <c r="B1319" t="s">
        <v>1</v>
      </c>
      <c r="C1319">
        <v>8</v>
      </c>
      <c r="D1319" t="s">
        <v>226</v>
      </c>
      <c r="E1319" t="s">
        <v>59</v>
      </c>
      <c r="F1319" t="s">
        <v>1675</v>
      </c>
      <c r="G1319" t="s">
        <v>128</v>
      </c>
      <c r="H1319" t="s">
        <v>5323</v>
      </c>
      <c r="I1319" t="s">
        <v>5323</v>
      </c>
      <c r="J1319">
        <v>1</v>
      </c>
      <c r="K1319" t="s">
        <v>5501</v>
      </c>
      <c r="L1319">
        <v>1</v>
      </c>
      <c r="M1319" t="s">
        <v>1675</v>
      </c>
      <c r="N1319" t="s">
        <v>4880</v>
      </c>
      <c r="O1319">
        <v>16000</v>
      </c>
      <c r="P1319" t="s">
        <v>5062</v>
      </c>
      <c r="Q1319" t="s">
        <v>5060</v>
      </c>
      <c r="R1319">
        <v>10</v>
      </c>
    </row>
    <row r="1320" spans="1:18" hidden="1" x14ac:dyDescent="0.3">
      <c r="A1320" s="7" t="s">
        <v>3236</v>
      </c>
      <c r="B1320" t="s">
        <v>1</v>
      </c>
      <c r="C1320">
        <v>66.599999999999994</v>
      </c>
      <c r="D1320" t="s">
        <v>57</v>
      </c>
      <c r="E1320" t="s">
        <v>66</v>
      </c>
      <c r="F1320" t="s">
        <v>3237</v>
      </c>
      <c r="G1320" t="s">
        <v>23</v>
      </c>
      <c r="H1320" t="s">
        <v>5324</v>
      </c>
      <c r="I1320" t="s">
        <v>5324</v>
      </c>
      <c r="J1320">
        <v>4</v>
      </c>
      <c r="K1320">
        <v>2</v>
      </c>
      <c r="L1320">
        <v>2</v>
      </c>
      <c r="M1320" t="s">
        <v>3237</v>
      </c>
      <c r="N1320" t="s">
        <v>4882</v>
      </c>
      <c r="O1320">
        <v>40000</v>
      </c>
      <c r="P1320" t="s">
        <v>5062</v>
      </c>
      <c r="Q1320" t="s">
        <v>5059</v>
      </c>
      <c r="R1320">
        <v>20</v>
      </c>
    </row>
    <row r="1321" spans="1:18" hidden="1" x14ac:dyDescent="0.3">
      <c r="A1321" s="7" t="s">
        <v>794</v>
      </c>
      <c r="B1321" t="s">
        <v>1</v>
      </c>
      <c r="C1321">
        <v>8</v>
      </c>
      <c r="D1321" t="s">
        <v>63</v>
      </c>
      <c r="E1321" t="s">
        <v>59</v>
      </c>
      <c r="F1321" t="s">
        <v>328</v>
      </c>
      <c r="G1321" t="s">
        <v>795</v>
      </c>
      <c r="H1321" t="s">
        <v>5326</v>
      </c>
      <c r="I1321" t="s">
        <v>5326</v>
      </c>
      <c r="J1321">
        <v>1</v>
      </c>
      <c r="K1321" t="s">
        <v>5501</v>
      </c>
      <c r="L1321">
        <v>1</v>
      </c>
      <c r="M1321" t="s">
        <v>328</v>
      </c>
      <c r="N1321" t="s">
        <v>5063</v>
      </c>
      <c r="O1321">
        <v>18500</v>
      </c>
      <c r="P1321" t="s">
        <v>5062</v>
      </c>
      <c r="Q1321" t="s">
        <v>5060</v>
      </c>
      <c r="R1321">
        <v>10</v>
      </c>
    </row>
    <row r="1322" spans="1:18" hidden="1" x14ac:dyDescent="0.3">
      <c r="A1322" s="7" t="s">
        <v>3238</v>
      </c>
      <c r="B1322" t="s">
        <v>1</v>
      </c>
      <c r="C1322">
        <v>62.16</v>
      </c>
      <c r="D1322" t="s">
        <v>3239</v>
      </c>
      <c r="E1322" t="s">
        <v>66</v>
      </c>
      <c r="F1322" t="s">
        <v>1712</v>
      </c>
      <c r="G1322" t="s">
        <v>210</v>
      </c>
      <c r="H1322" t="s">
        <v>5354</v>
      </c>
      <c r="I1322" t="s">
        <v>5333</v>
      </c>
      <c r="J1322">
        <v>4</v>
      </c>
      <c r="K1322">
        <v>2</v>
      </c>
      <c r="L1322">
        <v>2</v>
      </c>
      <c r="M1322" t="s">
        <v>1712</v>
      </c>
      <c r="N1322" t="s">
        <v>4880</v>
      </c>
      <c r="O1322">
        <v>50000</v>
      </c>
      <c r="P1322" t="s">
        <v>5062</v>
      </c>
      <c r="Q1322" t="s">
        <v>5059</v>
      </c>
      <c r="R1322">
        <v>30</v>
      </c>
    </row>
    <row r="1323" spans="1:18" hidden="1" x14ac:dyDescent="0.3">
      <c r="A1323" s="7" t="s">
        <v>3240</v>
      </c>
      <c r="B1323" t="s">
        <v>1</v>
      </c>
      <c r="C1323">
        <v>6.64</v>
      </c>
      <c r="D1323" t="s">
        <v>60</v>
      </c>
      <c r="E1323" t="s">
        <v>547</v>
      </c>
      <c r="F1323" t="s">
        <v>3241</v>
      </c>
      <c r="G1323" t="s">
        <v>36</v>
      </c>
      <c r="H1323" t="s">
        <v>5335</v>
      </c>
      <c r="I1323" t="s">
        <v>5326</v>
      </c>
      <c r="J1323">
        <v>1</v>
      </c>
      <c r="K1323" t="s">
        <v>5501</v>
      </c>
      <c r="L1323" t="s">
        <v>5501</v>
      </c>
      <c r="M1323" t="s">
        <v>3241</v>
      </c>
      <c r="N1323" t="s">
        <v>4877</v>
      </c>
      <c r="O1323">
        <v>7500</v>
      </c>
      <c r="P1323" t="s">
        <v>5062</v>
      </c>
      <c r="Q1323" t="s">
        <v>5060</v>
      </c>
      <c r="R1323">
        <v>10</v>
      </c>
    </row>
    <row r="1324" spans="1:18" hidden="1" x14ac:dyDescent="0.3">
      <c r="A1324" s="7" t="s">
        <v>3242</v>
      </c>
      <c r="B1324" t="s">
        <v>1</v>
      </c>
      <c r="C1324">
        <v>6.64</v>
      </c>
      <c r="D1324" t="s">
        <v>60</v>
      </c>
      <c r="E1324" t="s">
        <v>547</v>
      </c>
      <c r="F1324" t="s">
        <v>3241</v>
      </c>
      <c r="G1324" t="s">
        <v>661</v>
      </c>
      <c r="H1324" t="s">
        <v>5335</v>
      </c>
      <c r="I1324" t="s">
        <v>5326</v>
      </c>
      <c r="J1324">
        <v>1</v>
      </c>
      <c r="K1324" t="s">
        <v>5501</v>
      </c>
      <c r="L1324" t="s">
        <v>5501</v>
      </c>
      <c r="M1324" t="s">
        <v>3241</v>
      </c>
      <c r="N1324" t="s">
        <v>4877</v>
      </c>
      <c r="O1324">
        <v>6500</v>
      </c>
      <c r="P1324" t="s">
        <v>5062</v>
      </c>
      <c r="Q1324" t="s">
        <v>5060</v>
      </c>
      <c r="R1324">
        <v>10</v>
      </c>
    </row>
    <row r="1325" spans="1:18" hidden="1" x14ac:dyDescent="0.3">
      <c r="A1325" s="7" t="s">
        <v>886</v>
      </c>
      <c r="B1325" t="s">
        <v>1</v>
      </c>
      <c r="C1325">
        <v>34.32</v>
      </c>
      <c r="D1325" t="s">
        <v>124</v>
      </c>
      <c r="E1325" t="s">
        <v>217</v>
      </c>
      <c r="F1325" t="s">
        <v>887</v>
      </c>
      <c r="G1325" t="s">
        <v>107</v>
      </c>
      <c r="H1325" t="s">
        <v>5346</v>
      </c>
      <c r="I1325" t="s">
        <v>5334</v>
      </c>
      <c r="J1325">
        <v>4</v>
      </c>
      <c r="K1325">
        <v>1</v>
      </c>
      <c r="L1325">
        <v>1</v>
      </c>
      <c r="M1325" t="s">
        <v>887</v>
      </c>
      <c r="N1325" t="s">
        <v>5063</v>
      </c>
      <c r="O1325">
        <v>52000</v>
      </c>
      <c r="P1325" t="s">
        <v>5062</v>
      </c>
      <c r="Q1325" t="s">
        <v>5059</v>
      </c>
      <c r="R1325">
        <v>10</v>
      </c>
    </row>
    <row r="1326" spans="1:18" hidden="1" x14ac:dyDescent="0.3">
      <c r="A1326" s="7" t="s">
        <v>3243</v>
      </c>
      <c r="B1326" t="s">
        <v>1</v>
      </c>
      <c r="C1326">
        <v>8.14</v>
      </c>
      <c r="D1326" t="s">
        <v>60</v>
      </c>
      <c r="E1326" t="s">
        <v>59</v>
      </c>
      <c r="F1326" t="s">
        <v>3241</v>
      </c>
      <c r="G1326" t="s">
        <v>251</v>
      </c>
      <c r="H1326" t="s">
        <v>5335</v>
      </c>
      <c r="I1326" t="s">
        <v>5326</v>
      </c>
      <c r="J1326">
        <v>1</v>
      </c>
      <c r="K1326" t="s">
        <v>5501</v>
      </c>
      <c r="L1326">
        <v>1</v>
      </c>
      <c r="M1326" t="s">
        <v>3241</v>
      </c>
      <c r="N1326" t="s">
        <v>4877</v>
      </c>
      <c r="O1326">
        <v>8500</v>
      </c>
      <c r="P1326" t="s">
        <v>5062</v>
      </c>
      <c r="Q1326" t="s">
        <v>5060</v>
      </c>
      <c r="R1326">
        <v>10</v>
      </c>
    </row>
    <row r="1327" spans="1:18" hidden="1" x14ac:dyDescent="0.3">
      <c r="A1327" s="7" t="s">
        <v>981</v>
      </c>
      <c r="B1327" t="s">
        <v>1</v>
      </c>
      <c r="C1327">
        <v>20.82</v>
      </c>
      <c r="D1327" t="s">
        <v>982</v>
      </c>
      <c r="E1327" t="s">
        <v>141</v>
      </c>
      <c r="F1327" t="s">
        <v>708</v>
      </c>
      <c r="G1327" t="s">
        <v>107</v>
      </c>
      <c r="H1327" t="s">
        <v>5336</v>
      </c>
      <c r="I1327" t="s">
        <v>5340</v>
      </c>
      <c r="J1327">
        <v>2</v>
      </c>
      <c r="K1327">
        <v>1</v>
      </c>
      <c r="L1327">
        <v>1</v>
      </c>
      <c r="M1327" t="s">
        <v>708</v>
      </c>
      <c r="N1327" t="s">
        <v>5063</v>
      </c>
      <c r="O1327">
        <v>52000</v>
      </c>
      <c r="P1327" t="s">
        <v>5062</v>
      </c>
      <c r="Q1327" t="s">
        <v>5061</v>
      </c>
      <c r="R1327">
        <v>30</v>
      </c>
    </row>
    <row r="1328" spans="1:18" hidden="1" x14ac:dyDescent="0.3">
      <c r="A1328" s="7" t="s">
        <v>3244</v>
      </c>
      <c r="B1328" t="s">
        <v>1</v>
      </c>
      <c r="C1328">
        <v>22.45</v>
      </c>
      <c r="D1328" t="s">
        <v>942</v>
      </c>
      <c r="E1328" t="s">
        <v>1197</v>
      </c>
      <c r="F1328" t="s">
        <v>2941</v>
      </c>
      <c r="G1328" t="s">
        <v>243</v>
      </c>
      <c r="H1328" t="s">
        <v>5322</v>
      </c>
      <c r="I1328" t="s">
        <v>5322</v>
      </c>
      <c r="J1328" t="s">
        <v>5501</v>
      </c>
      <c r="K1328">
        <v>2</v>
      </c>
      <c r="L1328">
        <v>2</v>
      </c>
      <c r="M1328" t="s">
        <v>2941</v>
      </c>
      <c r="N1328" t="s">
        <v>4880</v>
      </c>
      <c r="O1328">
        <v>30000</v>
      </c>
      <c r="P1328" t="s">
        <v>5062</v>
      </c>
      <c r="Q1328" t="s">
        <v>5061</v>
      </c>
      <c r="R1328">
        <v>10</v>
      </c>
    </row>
    <row r="1329" spans="1:18" hidden="1" x14ac:dyDescent="0.3">
      <c r="A1329" s="7" t="s">
        <v>3245</v>
      </c>
      <c r="B1329" t="s">
        <v>1</v>
      </c>
      <c r="C1329">
        <v>24.4</v>
      </c>
      <c r="D1329" t="s">
        <v>226</v>
      </c>
      <c r="E1329" t="s">
        <v>61</v>
      </c>
      <c r="F1329" t="s">
        <v>1944</v>
      </c>
      <c r="G1329" t="s">
        <v>29</v>
      </c>
      <c r="H1329" t="s">
        <v>5323</v>
      </c>
      <c r="I1329" t="s">
        <v>5323</v>
      </c>
      <c r="J1329">
        <v>2</v>
      </c>
      <c r="K1329">
        <v>2</v>
      </c>
      <c r="L1329">
        <v>1</v>
      </c>
      <c r="M1329" t="s">
        <v>1944</v>
      </c>
      <c r="N1329" t="s">
        <v>4880</v>
      </c>
      <c r="O1329">
        <v>25000</v>
      </c>
      <c r="P1329" t="s">
        <v>5062</v>
      </c>
      <c r="Q1329" t="s">
        <v>5061</v>
      </c>
      <c r="R1329">
        <v>10</v>
      </c>
    </row>
    <row r="1330" spans="1:18" hidden="1" x14ac:dyDescent="0.3">
      <c r="A1330" s="7" t="s">
        <v>2601</v>
      </c>
      <c r="B1330" t="s">
        <v>1</v>
      </c>
      <c r="C1330">
        <v>9.89</v>
      </c>
      <c r="D1330" t="s">
        <v>442</v>
      </c>
      <c r="E1330" t="s">
        <v>56</v>
      </c>
      <c r="F1330" t="s">
        <v>2602</v>
      </c>
      <c r="G1330" t="s">
        <v>214</v>
      </c>
      <c r="H1330" t="s">
        <v>5326</v>
      </c>
      <c r="I1330" t="s">
        <v>5323</v>
      </c>
      <c r="J1330">
        <v>1</v>
      </c>
      <c r="K1330">
        <v>1</v>
      </c>
      <c r="L1330">
        <v>1</v>
      </c>
      <c r="M1330" t="s">
        <v>2602</v>
      </c>
      <c r="N1330" t="s">
        <v>4880</v>
      </c>
      <c r="O1330">
        <v>18000</v>
      </c>
      <c r="P1330" t="s">
        <v>5062</v>
      </c>
      <c r="Q1330" t="s">
        <v>5060</v>
      </c>
      <c r="R1330">
        <v>10</v>
      </c>
    </row>
    <row r="1331" spans="1:18" hidden="1" x14ac:dyDescent="0.3">
      <c r="A1331" s="7" t="s">
        <v>3247</v>
      </c>
      <c r="B1331" t="s">
        <v>1</v>
      </c>
      <c r="C1331">
        <v>4</v>
      </c>
      <c r="D1331" t="s">
        <v>65</v>
      </c>
      <c r="E1331" t="s">
        <v>547</v>
      </c>
      <c r="F1331" t="s">
        <v>3248</v>
      </c>
      <c r="G1331" t="s">
        <v>856</v>
      </c>
      <c r="H1331" t="s">
        <v>5335</v>
      </c>
      <c r="I1331" t="s">
        <v>5335</v>
      </c>
      <c r="J1331">
        <v>1</v>
      </c>
      <c r="K1331" t="s">
        <v>5501</v>
      </c>
      <c r="L1331" t="s">
        <v>5501</v>
      </c>
      <c r="M1331" t="s">
        <v>3248</v>
      </c>
      <c r="N1331" t="s">
        <v>4880</v>
      </c>
      <c r="O1331">
        <v>9500</v>
      </c>
      <c r="P1331" t="s">
        <v>5062</v>
      </c>
      <c r="Q1331" t="s">
        <v>5060</v>
      </c>
      <c r="R1331">
        <v>10</v>
      </c>
    </row>
    <row r="1332" spans="1:18" hidden="1" x14ac:dyDescent="0.3">
      <c r="A1332" s="7" t="s">
        <v>3680</v>
      </c>
      <c r="B1332" t="s">
        <v>1</v>
      </c>
      <c r="C1332">
        <v>38.18</v>
      </c>
      <c r="D1332" t="s">
        <v>3681</v>
      </c>
      <c r="E1332" t="s">
        <v>141</v>
      </c>
      <c r="F1332" t="s">
        <v>3682</v>
      </c>
      <c r="G1332" t="s">
        <v>243</v>
      </c>
      <c r="H1332" t="s">
        <v>5347</v>
      </c>
      <c r="I1332" t="s">
        <v>5352</v>
      </c>
      <c r="J1332">
        <v>2</v>
      </c>
      <c r="K1332">
        <v>1</v>
      </c>
      <c r="L1332">
        <v>1</v>
      </c>
      <c r="M1332" t="s">
        <v>3682</v>
      </c>
      <c r="N1332" t="s">
        <v>5123</v>
      </c>
      <c r="O1332">
        <v>30000</v>
      </c>
      <c r="P1332" t="s">
        <v>5124</v>
      </c>
      <c r="Q1332" t="s">
        <v>5059</v>
      </c>
      <c r="R1332">
        <v>30</v>
      </c>
    </row>
    <row r="1333" spans="1:18" hidden="1" x14ac:dyDescent="0.3">
      <c r="A1333" s="7" t="s">
        <v>4915</v>
      </c>
      <c r="B1333" t="s">
        <v>1</v>
      </c>
      <c r="C1333">
        <v>20.420000000000002</v>
      </c>
      <c r="D1333" t="s">
        <v>58</v>
      </c>
      <c r="E1333" t="s">
        <v>347</v>
      </c>
      <c r="F1333" t="s">
        <v>135</v>
      </c>
      <c r="G1333" t="s">
        <v>674</v>
      </c>
      <c r="H1333" t="s">
        <v>5346</v>
      </c>
      <c r="I1333" t="s">
        <v>5326</v>
      </c>
      <c r="J1333" t="s">
        <v>5501</v>
      </c>
      <c r="K1333">
        <v>2</v>
      </c>
      <c r="L1333">
        <v>1</v>
      </c>
      <c r="M1333" t="s">
        <v>135</v>
      </c>
      <c r="N1333" t="s">
        <v>5063</v>
      </c>
      <c r="O1333">
        <v>53000</v>
      </c>
      <c r="P1333" t="s">
        <v>5062</v>
      </c>
      <c r="Q1333" t="s">
        <v>5061</v>
      </c>
      <c r="R1333">
        <v>10</v>
      </c>
    </row>
    <row r="1334" spans="1:18" hidden="1" x14ac:dyDescent="0.3">
      <c r="A1334" s="7" t="s">
        <v>4927</v>
      </c>
      <c r="B1334" t="s">
        <v>1</v>
      </c>
      <c r="C1334">
        <v>36.909999999999997</v>
      </c>
      <c r="D1334" t="s">
        <v>541</v>
      </c>
      <c r="E1334" t="s">
        <v>53</v>
      </c>
      <c r="F1334" t="s">
        <v>47</v>
      </c>
      <c r="G1334" t="s">
        <v>674</v>
      </c>
      <c r="H1334" t="s">
        <v>5326</v>
      </c>
      <c r="I1334" t="s">
        <v>5348</v>
      </c>
      <c r="J1334">
        <v>3</v>
      </c>
      <c r="K1334">
        <v>2</v>
      </c>
      <c r="L1334">
        <v>2</v>
      </c>
      <c r="M1334" t="s">
        <v>47</v>
      </c>
      <c r="N1334" t="s">
        <v>5063</v>
      </c>
      <c r="O1334">
        <v>53000</v>
      </c>
      <c r="P1334" t="s">
        <v>5062</v>
      </c>
      <c r="Q1334" t="s">
        <v>5059</v>
      </c>
      <c r="R1334">
        <v>10</v>
      </c>
    </row>
    <row r="1335" spans="1:18" hidden="1" x14ac:dyDescent="0.3">
      <c r="A1335" s="7" t="s">
        <v>1114</v>
      </c>
      <c r="B1335" t="s">
        <v>1</v>
      </c>
      <c r="C1335">
        <v>43.82</v>
      </c>
      <c r="D1335" t="s">
        <v>194</v>
      </c>
      <c r="E1335" t="s">
        <v>61</v>
      </c>
      <c r="F1335" t="s">
        <v>501</v>
      </c>
      <c r="G1335" t="s">
        <v>674</v>
      </c>
      <c r="H1335" t="s">
        <v>5338</v>
      </c>
      <c r="I1335" t="s">
        <v>5348</v>
      </c>
      <c r="J1335">
        <v>2</v>
      </c>
      <c r="K1335">
        <v>2</v>
      </c>
      <c r="L1335">
        <v>1</v>
      </c>
      <c r="M1335" t="s">
        <v>501</v>
      </c>
      <c r="N1335" t="s">
        <v>5063</v>
      </c>
      <c r="O1335">
        <v>53000</v>
      </c>
      <c r="P1335" t="s">
        <v>5062</v>
      </c>
      <c r="Q1335" t="s">
        <v>5059</v>
      </c>
      <c r="R1335">
        <v>10</v>
      </c>
    </row>
    <row r="1336" spans="1:18" hidden="1" x14ac:dyDescent="0.3">
      <c r="A1336" s="7" t="s">
        <v>3250</v>
      </c>
      <c r="B1336" t="s">
        <v>1</v>
      </c>
      <c r="C1336">
        <v>3.5</v>
      </c>
      <c r="D1336" t="s">
        <v>65</v>
      </c>
      <c r="E1336" t="s">
        <v>547</v>
      </c>
      <c r="F1336" t="s">
        <v>3248</v>
      </c>
      <c r="G1336" t="s">
        <v>821</v>
      </c>
      <c r="H1336" t="s">
        <v>5335</v>
      </c>
      <c r="I1336" t="s">
        <v>5335</v>
      </c>
      <c r="J1336">
        <v>1</v>
      </c>
      <c r="K1336" t="s">
        <v>5501</v>
      </c>
      <c r="L1336" t="s">
        <v>5501</v>
      </c>
      <c r="M1336" t="s">
        <v>3248</v>
      </c>
      <c r="N1336" t="s">
        <v>4880</v>
      </c>
      <c r="O1336">
        <v>8000</v>
      </c>
      <c r="P1336" t="s">
        <v>5062</v>
      </c>
      <c r="Q1336" t="s">
        <v>5060</v>
      </c>
      <c r="R1336">
        <v>10</v>
      </c>
    </row>
    <row r="1337" spans="1:18" hidden="1" x14ac:dyDescent="0.3">
      <c r="A1337" s="7" t="s">
        <v>3251</v>
      </c>
      <c r="B1337" t="s">
        <v>1</v>
      </c>
      <c r="C1337">
        <v>4</v>
      </c>
      <c r="D1337" t="s">
        <v>65</v>
      </c>
      <c r="E1337" t="s">
        <v>547</v>
      </c>
      <c r="F1337" t="s">
        <v>3248</v>
      </c>
      <c r="G1337" t="s">
        <v>821</v>
      </c>
      <c r="H1337" t="s">
        <v>5335</v>
      </c>
      <c r="I1337" t="s">
        <v>5335</v>
      </c>
      <c r="J1337">
        <v>1</v>
      </c>
      <c r="K1337" t="s">
        <v>5501</v>
      </c>
      <c r="L1337" t="s">
        <v>5501</v>
      </c>
      <c r="M1337" t="s">
        <v>3248</v>
      </c>
      <c r="N1337" t="s">
        <v>4880</v>
      </c>
      <c r="O1337">
        <v>8000</v>
      </c>
      <c r="P1337" t="s">
        <v>5062</v>
      </c>
      <c r="Q1337" t="s">
        <v>5060</v>
      </c>
      <c r="R1337">
        <v>10</v>
      </c>
    </row>
    <row r="1338" spans="1:18" hidden="1" x14ac:dyDescent="0.3">
      <c r="A1338" s="7" t="s">
        <v>3252</v>
      </c>
      <c r="B1338" t="s">
        <v>1</v>
      </c>
      <c r="C1338">
        <v>4</v>
      </c>
      <c r="D1338" t="s">
        <v>65</v>
      </c>
      <c r="E1338" t="s">
        <v>547</v>
      </c>
      <c r="F1338" t="s">
        <v>3248</v>
      </c>
      <c r="G1338" t="s">
        <v>1272</v>
      </c>
      <c r="H1338" t="s">
        <v>5335</v>
      </c>
      <c r="I1338" t="s">
        <v>5335</v>
      </c>
      <c r="J1338">
        <v>1</v>
      </c>
      <c r="K1338" t="s">
        <v>5501</v>
      </c>
      <c r="L1338" t="s">
        <v>5501</v>
      </c>
      <c r="M1338" t="s">
        <v>3248</v>
      </c>
      <c r="N1338" t="s">
        <v>4880</v>
      </c>
      <c r="O1338">
        <v>8800</v>
      </c>
      <c r="P1338" t="s">
        <v>5062</v>
      </c>
      <c r="Q1338" t="s">
        <v>5060</v>
      </c>
      <c r="R1338">
        <v>10</v>
      </c>
    </row>
    <row r="1339" spans="1:18" hidden="1" x14ac:dyDescent="0.3">
      <c r="A1339" s="7" t="s">
        <v>3253</v>
      </c>
      <c r="B1339" t="s">
        <v>1</v>
      </c>
      <c r="C1339">
        <v>4</v>
      </c>
      <c r="D1339" t="s">
        <v>65</v>
      </c>
      <c r="E1339" t="s">
        <v>547</v>
      </c>
      <c r="F1339" t="s">
        <v>3248</v>
      </c>
      <c r="G1339" t="s">
        <v>821</v>
      </c>
      <c r="H1339" t="s">
        <v>5335</v>
      </c>
      <c r="I1339" t="s">
        <v>5335</v>
      </c>
      <c r="J1339">
        <v>1</v>
      </c>
      <c r="K1339" t="s">
        <v>5501</v>
      </c>
      <c r="L1339" t="s">
        <v>5501</v>
      </c>
      <c r="M1339" t="s">
        <v>3248</v>
      </c>
      <c r="N1339" t="s">
        <v>4880</v>
      </c>
      <c r="O1339">
        <v>8000</v>
      </c>
      <c r="P1339" t="s">
        <v>5062</v>
      </c>
      <c r="Q1339" t="s">
        <v>5060</v>
      </c>
      <c r="R1339">
        <v>10</v>
      </c>
    </row>
    <row r="1340" spans="1:18" hidden="1" x14ac:dyDescent="0.3">
      <c r="A1340" s="7" t="s">
        <v>673</v>
      </c>
      <c r="B1340" t="s">
        <v>1</v>
      </c>
      <c r="C1340">
        <v>35.15</v>
      </c>
      <c r="D1340" t="s">
        <v>64</v>
      </c>
      <c r="E1340" t="s">
        <v>66</v>
      </c>
      <c r="F1340" t="s">
        <v>274</v>
      </c>
      <c r="G1340" t="s">
        <v>674</v>
      </c>
      <c r="H1340" t="s">
        <v>5346</v>
      </c>
      <c r="I1340" t="s">
        <v>5335</v>
      </c>
      <c r="J1340">
        <v>4</v>
      </c>
      <c r="K1340">
        <v>2</v>
      </c>
      <c r="L1340">
        <v>2</v>
      </c>
      <c r="M1340" t="s">
        <v>274</v>
      </c>
      <c r="N1340" t="s">
        <v>5063</v>
      </c>
      <c r="O1340">
        <v>53000</v>
      </c>
      <c r="P1340" t="s">
        <v>5062</v>
      </c>
      <c r="Q1340" t="s">
        <v>5059</v>
      </c>
      <c r="R1340">
        <v>10</v>
      </c>
    </row>
    <row r="1341" spans="1:18" hidden="1" x14ac:dyDescent="0.3">
      <c r="A1341" s="7" t="s">
        <v>3254</v>
      </c>
      <c r="B1341" t="s">
        <v>1</v>
      </c>
      <c r="C1341">
        <v>49.34</v>
      </c>
      <c r="D1341" t="s">
        <v>1447</v>
      </c>
      <c r="E1341" t="s">
        <v>53</v>
      </c>
      <c r="F1341" t="s">
        <v>3066</v>
      </c>
      <c r="G1341" t="s">
        <v>228</v>
      </c>
      <c r="H1341" t="s">
        <v>5341</v>
      </c>
      <c r="I1341" t="s">
        <v>5349</v>
      </c>
      <c r="J1341">
        <v>3</v>
      </c>
      <c r="K1341">
        <v>2</v>
      </c>
      <c r="L1341">
        <v>2</v>
      </c>
      <c r="M1341" t="s">
        <v>3066</v>
      </c>
      <c r="N1341" t="s">
        <v>4877</v>
      </c>
      <c r="O1341">
        <v>35000</v>
      </c>
      <c r="P1341" t="s">
        <v>5062</v>
      </c>
      <c r="Q1341" t="s">
        <v>5059</v>
      </c>
      <c r="R1341">
        <v>30</v>
      </c>
    </row>
    <row r="1342" spans="1:18" hidden="1" x14ac:dyDescent="0.3">
      <c r="A1342" s="7" t="s">
        <v>3255</v>
      </c>
      <c r="B1342" t="s">
        <v>1</v>
      </c>
      <c r="C1342">
        <v>42.68</v>
      </c>
      <c r="D1342" t="s">
        <v>644</v>
      </c>
      <c r="E1342" t="s">
        <v>53</v>
      </c>
      <c r="F1342" t="s">
        <v>3256</v>
      </c>
      <c r="G1342" t="s">
        <v>29</v>
      </c>
      <c r="H1342" t="s">
        <v>5323</v>
      </c>
      <c r="I1342" t="s">
        <v>5336</v>
      </c>
      <c r="J1342">
        <v>3</v>
      </c>
      <c r="K1342">
        <v>2</v>
      </c>
      <c r="L1342">
        <v>2</v>
      </c>
      <c r="M1342" t="s">
        <v>3256</v>
      </c>
      <c r="N1342" t="s">
        <v>4877</v>
      </c>
      <c r="O1342">
        <v>25000</v>
      </c>
      <c r="P1342" t="s">
        <v>5062</v>
      </c>
      <c r="Q1342" t="s">
        <v>5059</v>
      </c>
      <c r="R1342">
        <v>10</v>
      </c>
    </row>
    <row r="1343" spans="1:18" hidden="1" x14ac:dyDescent="0.3">
      <c r="A1343" s="7" t="s">
        <v>819</v>
      </c>
      <c r="B1343" t="s">
        <v>1</v>
      </c>
      <c r="C1343">
        <v>37.31</v>
      </c>
      <c r="D1343" t="s">
        <v>126</v>
      </c>
      <c r="E1343" t="s">
        <v>187</v>
      </c>
      <c r="F1343" t="s">
        <v>209</v>
      </c>
      <c r="G1343" t="s">
        <v>674</v>
      </c>
      <c r="H1343" t="s">
        <v>5326</v>
      </c>
      <c r="I1343" t="s">
        <v>5338</v>
      </c>
      <c r="J1343">
        <v>3</v>
      </c>
      <c r="K1343">
        <v>2</v>
      </c>
      <c r="L1343">
        <v>1</v>
      </c>
      <c r="M1343" t="s">
        <v>209</v>
      </c>
      <c r="N1343" t="s">
        <v>5063</v>
      </c>
      <c r="O1343">
        <v>53000</v>
      </c>
      <c r="P1343" t="s">
        <v>5062</v>
      </c>
      <c r="Q1343" t="s">
        <v>5059</v>
      </c>
      <c r="R1343">
        <v>10</v>
      </c>
    </row>
    <row r="1344" spans="1:18" hidden="1" x14ac:dyDescent="0.3">
      <c r="A1344" s="7" t="s">
        <v>3257</v>
      </c>
      <c r="B1344" t="s">
        <v>1</v>
      </c>
      <c r="C1344">
        <v>28.75</v>
      </c>
      <c r="D1344" t="s">
        <v>321</v>
      </c>
      <c r="E1344" t="s">
        <v>56</v>
      </c>
      <c r="F1344" t="s">
        <v>3258</v>
      </c>
      <c r="G1344" t="s">
        <v>493</v>
      </c>
      <c r="H1344" t="s">
        <v>5336</v>
      </c>
      <c r="I1344" t="s">
        <v>5333</v>
      </c>
      <c r="J1344">
        <v>1</v>
      </c>
      <c r="K1344">
        <v>1</v>
      </c>
      <c r="L1344">
        <v>1</v>
      </c>
      <c r="M1344" t="s">
        <v>5209</v>
      </c>
      <c r="N1344" t="s">
        <v>4878</v>
      </c>
      <c r="O1344">
        <v>20000</v>
      </c>
      <c r="P1344" t="s">
        <v>5126</v>
      </c>
      <c r="Q1344" t="s">
        <v>5061</v>
      </c>
      <c r="R1344">
        <v>30</v>
      </c>
    </row>
    <row r="1345" spans="1:18" hidden="1" x14ac:dyDescent="0.3">
      <c r="A1345" s="7" t="s">
        <v>3259</v>
      </c>
      <c r="B1345" t="s">
        <v>1</v>
      </c>
      <c r="C1345">
        <v>70.86</v>
      </c>
      <c r="D1345" t="s">
        <v>458</v>
      </c>
      <c r="E1345" t="s">
        <v>183</v>
      </c>
      <c r="F1345" t="s">
        <v>2860</v>
      </c>
      <c r="G1345" t="s">
        <v>228</v>
      </c>
      <c r="H1345" t="s">
        <v>5323</v>
      </c>
      <c r="I1345" t="s">
        <v>5349</v>
      </c>
      <c r="J1345">
        <v>4</v>
      </c>
      <c r="K1345">
        <v>2</v>
      </c>
      <c r="L1345">
        <v>3</v>
      </c>
      <c r="M1345" t="s">
        <v>2860</v>
      </c>
      <c r="N1345" t="s">
        <v>4882</v>
      </c>
      <c r="O1345">
        <v>35000</v>
      </c>
      <c r="P1345" t="s">
        <v>5062</v>
      </c>
      <c r="Q1345" t="s">
        <v>5059</v>
      </c>
      <c r="R1345">
        <v>30</v>
      </c>
    </row>
    <row r="1346" spans="1:18" hidden="1" x14ac:dyDescent="0.3">
      <c r="A1346" s="7" t="s">
        <v>3769</v>
      </c>
      <c r="B1346" t="s">
        <v>1</v>
      </c>
      <c r="C1346">
        <v>33.29</v>
      </c>
      <c r="D1346" t="s">
        <v>85</v>
      </c>
      <c r="E1346" t="s">
        <v>53</v>
      </c>
      <c r="F1346" t="s">
        <v>2173</v>
      </c>
      <c r="G1346" t="s">
        <v>243</v>
      </c>
      <c r="H1346" t="s">
        <v>5330</v>
      </c>
      <c r="I1346" t="s">
        <v>5325</v>
      </c>
      <c r="J1346">
        <v>3</v>
      </c>
      <c r="K1346">
        <v>2</v>
      </c>
      <c r="L1346">
        <v>2</v>
      </c>
      <c r="M1346" t="s">
        <v>2173</v>
      </c>
      <c r="N1346" t="s">
        <v>5123</v>
      </c>
      <c r="O1346">
        <v>30000</v>
      </c>
      <c r="P1346" t="s">
        <v>5124</v>
      </c>
      <c r="Q1346" t="s">
        <v>5059</v>
      </c>
      <c r="R1346">
        <v>20</v>
      </c>
    </row>
    <row r="1347" spans="1:18" hidden="1" x14ac:dyDescent="0.3">
      <c r="A1347" s="7" t="s">
        <v>4964</v>
      </c>
      <c r="B1347" t="s">
        <v>1</v>
      </c>
      <c r="C1347">
        <v>42.39</v>
      </c>
      <c r="D1347" t="s">
        <v>472</v>
      </c>
      <c r="E1347" t="s">
        <v>53</v>
      </c>
      <c r="F1347" t="s">
        <v>4965</v>
      </c>
      <c r="G1347" t="s">
        <v>608</v>
      </c>
      <c r="H1347" t="s">
        <v>5334</v>
      </c>
      <c r="I1347" t="s">
        <v>5324</v>
      </c>
      <c r="J1347">
        <v>3</v>
      </c>
      <c r="K1347">
        <v>2</v>
      </c>
      <c r="L1347">
        <v>2</v>
      </c>
      <c r="M1347" t="s">
        <v>4965</v>
      </c>
      <c r="N1347" t="s">
        <v>5063</v>
      </c>
      <c r="O1347">
        <v>54000</v>
      </c>
      <c r="P1347" t="s">
        <v>5062</v>
      </c>
      <c r="Q1347" t="s">
        <v>5059</v>
      </c>
      <c r="R1347">
        <v>20</v>
      </c>
    </row>
    <row r="1348" spans="1:18" hidden="1" x14ac:dyDescent="0.3">
      <c r="A1348" s="7" t="s">
        <v>3262</v>
      </c>
      <c r="B1348" t="s">
        <v>1</v>
      </c>
      <c r="C1348">
        <v>7.51</v>
      </c>
      <c r="D1348" t="s">
        <v>60</v>
      </c>
      <c r="E1348" t="s">
        <v>59</v>
      </c>
      <c r="F1348" t="s">
        <v>2222</v>
      </c>
      <c r="G1348" t="s">
        <v>1144</v>
      </c>
      <c r="H1348" t="s">
        <v>5335</v>
      </c>
      <c r="I1348" t="s">
        <v>5326</v>
      </c>
      <c r="J1348">
        <v>1</v>
      </c>
      <c r="K1348" t="s">
        <v>5501</v>
      </c>
      <c r="L1348">
        <v>1</v>
      </c>
      <c r="M1348" t="s">
        <v>2222</v>
      </c>
      <c r="N1348" t="s">
        <v>5123</v>
      </c>
      <c r="O1348">
        <v>9000</v>
      </c>
      <c r="P1348" t="s">
        <v>5124</v>
      </c>
      <c r="Q1348" t="s">
        <v>5060</v>
      </c>
      <c r="R1348">
        <v>10</v>
      </c>
    </row>
    <row r="1349" spans="1:18" hidden="1" x14ac:dyDescent="0.3">
      <c r="A1349" s="7" t="s">
        <v>606</v>
      </c>
      <c r="B1349" t="s">
        <v>1</v>
      </c>
      <c r="C1349">
        <v>43.34</v>
      </c>
      <c r="D1349" t="s">
        <v>420</v>
      </c>
      <c r="E1349" t="s">
        <v>607</v>
      </c>
      <c r="F1349" t="s">
        <v>578</v>
      </c>
      <c r="G1349" t="s">
        <v>608</v>
      </c>
      <c r="H1349" t="s">
        <v>5326</v>
      </c>
      <c r="I1349" t="s">
        <v>5342</v>
      </c>
      <c r="J1349">
        <v>3</v>
      </c>
      <c r="K1349">
        <v>2</v>
      </c>
      <c r="L1349">
        <v>2</v>
      </c>
      <c r="M1349" t="s">
        <v>578</v>
      </c>
      <c r="N1349" t="s">
        <v>5063</v>
      </c>
      <c r="O1349">
        <v>54000</v>
      </c>
      <c r="P1349" t="s">
        <v>5062</v>
      </c>
      <c r="Q1349" t="s">
        <v>5059</v>
      </c>
      <c r="R1349">
        <v>20</v>
      </c>
    </row>
    <row r="1350" spans="1:18" hidden="1" x14ac:dyDescent="0.3">
      <c r="A1350" s="7" t="s">
        <v>3872</v>
      </c>
      <c r="B1350" t="s">
        <v>1</v>
      </c>
      <c r="C1350">
        <v>45.42</v>
      </c>
      <c r="D1350" t="s">
        <v>541</v>
      </c>
      <c r="E1350" t="s">
        <v>53</v>
      </c>
      <c r="F1350" t="s">
        <v>3503</v>
      </c>
      <c r="G1350" t="s">
        <v>243</v>
      </c>
      <c r="H1350" t="s">
        <v>5326</v>
      </c>
      <c r="I1350" t="s">
        <v>5348</v>
      </c>
      <c r="J1350">
        <v>3</v>
      </c>
      <c r="K1350">
        <v>2</v>
      </c>
      <c r="L1350">
        <v>2</v>
      </c>
      <c r="M1350" t="s">
        <v>3503</v>
      </c>
      <c r="N1350" t="s">
        <v>5123</v>
      </c>
      <c r="O1350">
        <v>30000</v>
      </c>
      <c r="P1350" t="s">
        <v>5124</v>
      </c>
      <c r="Q1350" t="s">
        <v>5059</v>
      </c>
      <c r="R1350">
        <v>10</v>
      </c>
    </row>
    <row r="1351" spans="1:18" hidden="1" x14ac:dyDescent="0.3">
      <c r="A1351" s="7" t="s">
        <v>0</v>
      </c>
      <c r="B1351" t="s">
        <v>1</v>
      </c>
      <c r="C1351">
        <v>28.65</v>
      </c>
      <c r="D1351" t="s">
        <v>50</v>
      </c>
      <c r="E1351" t="s">
        <v>51</v>
      </c>
      <c r="F1351" t="s">
        <v>2</v>
      </c>
      <c r="G1351" t="s">
        <v>3</v>
      </c>
      <c r="H1351" t="s">
        <v>5322</v>
      </c>
      <c r="I1351" t="s">
        <v>5323</v>
      </c>
      <c r="J1351">
        <v>2</v>
      </c>
      <c r="K1351">
        <v>2</v>
      </c>
      <c r="L1351">
        <v>2</v>
      </c>
      <c r="M1351" t="s">
        <v>2</v>
      </c>
      <c r="N1351" t="s">
        <v>5063</v>
      </c>
      <c r="O1351">
        <v>55000</v>
      </c>
      <c r="P1351" t="s">
        <v>5062</v>
      </c>
      <c r="Q1351" t="s">
        <v>5061</v>
      </c>
      <c r="R1351">
        <v>10</v>
      </c>
    </row>
    <row r="1352" spans="1:18" hidden="1" x14ac:dyDescent="0.3">
      <c r="A1352" s="7" t="s">
        <v>3264</v>
      </c>
      <c r="B1352" t="s">
        <v>1</v>
      </c>
      <c r="C1352">
        <v>33.590000000000003</v>
      </c>
      <c r="D1352" t="s">
        <v>1398</v>
      </c>
      <c r="E1352" t="s">
        <v>53</v>
      </c>
      <c r="F1352" t="s">
        <v>3265</v>
      </c>
      <c r="G1352" t="s">
        <v>999</v>
      </c>
      <c r="H1352" t="s">
        <v>5327</v>
      </c>
      <c r="I1352" t="s">
        <v>5327</v>
      </c>
      <c r="J1352">
        <v>3</v>
      </c>
      <c r="K1352">
        <v>2</v>
      </c>
      <c r="L1352">
        <v>2</v>
      </c>
      <c r="M1352" t="s">
        <v>3265</v>
      </c>
      <c r="N1352" t="s">
        <v>4882</v>
      </c>
      <c r="O1352">
        <v>26000</v>
      </c>
      <c r="P1352" t="s">
        <v>5062</v>
      </c>
      <c r="Q1352" t="s">
        <v>5059</v>
      </c>
      <c r="R1352">
        <v>10</v>
      </c>
    </row>
    <row r="1353" spans="1:18" hidden="1" x14ac:dyDescent="0.3">
      <c r="A1353" s="7" t="s">
        <v>4384</v>
      </c>
      <c r="B1353" t="s">
        <v>1</v>
      </c>
      <c r="C1353">
        <v>50.24</v>
      </c>
      <c r="D1353" t="s">
        <v>1067</v>
      </c>
      <c r="E1353" t="s">
        <v>53</v>
      </c>
      <c r="F1353" t="s">
        <v>1576</v>
      </c>
      <c r="G1353" t="s">
        <v>243</v>
      </c>
      <c r="H1353" t="s">
        <v>5325</v>
      </c>
      <c r="I1353" t="s">
        <v>5325</v>
      </c>
      <c r="J1353">
        <v>3</v>
      </c>
      <c r="K1353">
        <v>2</v>
      </c>
      <c r="L1353">
        <v>2</v>
      </c>
      <c r="M1353" t="s">
        <v>1576</v>
      </c>
      <c r="N1353" t="s">
        <v>5123</v>
      </c>
      <c r="O1353">
        <v>30000</v>
      </c>
      <c r="P1353" t="s">
        <v>5124</v>
      </c>
      <c r="Q1353" t="s">
        <v>5059</v>
      </c>
      <c r="R1353">
        <v>20</v>
      </c>
    </row>
    <row r="1354" spans="1:18" hidden="1" x14ac:dyDescent="0.3">
      <c r="A1354" s="7" t="s">
        <v>3268</v>
      </c>
      <c r="B1354" t="s">
        <v>1</v>
      </c>
      <c r="C1354">
        <v>47.95</v>
      </c>
      <c r="D1354" t="s">
        <v>1064</v>
      </c>
      <c r="E1354" t="s">
        <v>53</v>
      </c>
      <c r="F1354" t="s">
        <v>1962</v>
      </c>
      <c r="G1354" t="s">
        <v>89</v>
      </c>
      <c r="H1354" t="s">
        <v>5328</v>
      </c>
      <c r="I1354" t="s">
        <v>5332</v>
      </c>
      <c r="J1354">
        <v>3</v>
      </c>
      <c r="K1354">
        <v>2</v>
      </c>
      <c r="L1354">
        <v>2</v>
      </c>
      <c r="M1354" t="s">
        <v>1962</v>
      </c>
      <c r="N1354" t="s">
        <v>5125</v>
      </c>
      <c r="O1354">
        <v>28000</v>
      </c>
      <c r="P1354" t="s">
        <v>5126</v>
      </c>
      <c r="Q1354" t="s">
        <v>5059</v>
      </c>
      <c r="R1354">
        <v>20</v>
      </c>
    </row>
    <row r="1355" spans="1:18" hidden="1" x14ac:dyDescent="0.3">
      <c r="A1355" s="7" t="s">
        <v>3270</v>
      </c>
      <c r="B1355" t="s">
        <v>1</v>
      </c>
      <c r="C1355">
        <v>30.76</v>
      </c>
      <c r="D1355" t="s">
        <v>544</v>
      </c>
      <c r="E1355" t="s">
        <v>187</v>
      </c>
      <c r="F1355" t="s">
        <v>3271</v>
      </c>
      <c r="G1355" t="s">
        <v>89</v>
      </c>
      <c r="H1355" t="s">
        <v>5336</v>
      </c>
      <c r="I1355" t="s">
        <v>5336</v>
      </c>
      <c r="J1355">
        <v>3</v>
      </c>
      <c r="K1355">
        <v>2</v>
      </c>
      <c r="L1355">
        <v>1</v>
      </c>
      <c r="M1355" t="s">
        <v>3271</v>
      </c>
      <c r="N1355" t="s">
        <v>4877</v>
      </c>
      <c r="O1355">
        <v>28000</v>
      </c>
      <c r="P1355" t="s">
        <v>5062</v>
      </c>
      <c r="Q1355" t="s">
        <v>5059</v>
      </c>
      <c r="R1355">
        <v>10</v>
      </c>
    </row>
    <row r="1356" spans="1:18" hidden="1" x14ac:dyDescent="0.3">
      <c r="A1356" s="7" t="s">
        <v>4496</v>
      </c>
      <c r="B1356" t="s">
        <v>1</v>
      </c>
      <c r="C1356">
        <v>37.159999999999997</v>
      </c>
      <c r="D1356" t="s">
        <v>151</v>
      </c>
      <c r="E1356" t="s">
        <v>53</v>
      </c>
      <c r="F1356" t="s">
        <v>4341</v>
      </c>
      <c r="G1356" t="s">
        <v>243</v>
      </c>
      <c r="H1356" t="s">
        <v>5338</v>
      </c>
      <c r="I1356" t="s">
        <v>5332</v>
      </c>
      <c r="J1356">
        <v>3</v>
      </c>
      <c r="K1356">
        <v>2</v>
      </c>
      <c r="L1356">
        <v>2</v>
      </c>
      <c r="M1356" t="s">
        <v>4341</v>
      </c>
      <c r="N1356" t="s">
        <v>5123</v>
      </c>
      <c r="O1356">
        <v>30000</v>
      </c>
      <c r="P1356" t="s">
        <v>5124</v>
      </c>
      <c r="Q1356" t="s">
        <v>5059</v>
      </c>
      <c r="R1356">
        <v>20</v>
      </c>
    </row>
    <row r="1357" spans="1:18" hidden="1" x14ac:dyDescent="0.3">
      <c r="A1357" s="7" t="s">
        <v>3274</v>
      </c>
      <c r="B1357" t="s">
        <v>1</v>
      </c>
      <c r="C1357">
        <v>64.209999999999994</v>
      </c>
      <c r="D1357" t="s">
        <v>871</v>
      </c>
      <c r="E1357" t="s">
        <v>607</v>
      </c>
      <c r="F1357" t="s">
        <v>3275</v>
      </c>
      <c r="G1357" t="s">
        <v>195</v>
      </c>
      <c r="H1357" t="s">
        <v>5323</v>
      </c>
      <c r="I1357" t="s">
        <v>5330</v>
      </c>
      <c r="J1357">
        <v>3</v>
      </c>
      <c r="K1357">
        <v>2</v>
      </c>
      <c r="L1357">
        <v>2</v>
      </c>
      <c r="M1357" t="s">
        <v>3275</v>
      </c>
      <c r="N1357" t="s">
        <v>4877</v>
      </c>
      <c r="O1357">
        <v>39000</v>
      </c>
      <c r="P1357" t="s">
        <v>5062</v>
      </c>
      <c r="Q1357" t="s">
        <v>5059</v>
      </c>
      <c r="R1357">
        <v>20</v>
      </c>
    </row>
    <row r="1358" spans="1:18" hidden="1" x14ac:dyDescent="0.3">
      <c r="A1358" s="7" t="s">
        <v>3276</v>
      </c>
      <c r="B1358" t="s">
        <v>1</v>
      </c>
      <c r="C1358">
        <v>22.62</v>
      </c>
      <c r="D1358" t="s">
        <v>63</v>
      </c>
      <c r="E1358" t="s">
        <v>53</v>
      </c>
      <c r="F1358" t="s">
        <v>3277</v>
      </c>
      <c r="G1358" t="s">
        <v>18</v>
      </c>
      <c r="H1358" t="s">
        <v>5326</v>
      </c>
      <c r="I1358" t="s">
        <v>5326</v>
      </c>
      <c r="J1358">
        <v>3</v>
      </c>
      <c r="K1358">
        <v>2</v>
      </c>
      <c r="L1358">
        <v>2</v>
      </c>
      <c r="M1358" t="s">
        <v>3277</v>
      </c>
      <c r="N1358" t="s">
        <v>4880</v>
      </c>
      <c r="O1358">
        <v>22000</v>
      </c>
      <c r="P1358" t="s">
        <v>5062</v>
      </c>
      <c r="Q1358" t="s">
        <v>5061</v>
      </c>
      <c r="R1358">
        <v>10</v>
      </c>
    </row>
    <row r="1359" spans="1:18" hidden="1" x14ac:dyDescent="0.3">
      <c r="A1359" s="7" t="s">
        <v>3279</v>
      </c>
      <c r="B1359" t="s">
        <v>1</v>
      </c>
      <c r="C1359">
        <v>28.05</v>
      </c>
      <c r="D1359" t="s">
        <v>62</v>
      </c>
      <c r="E1359" t="s">
        <v>309</v>
      </c>
      <c r="F1359" t="s">
        <v>3280</v>
      </c>
      <c r="G1359" t="s">
        <v>1321</v>
      </c>
      <c r="H1359" t="s">
        <v>5327</v>
      </c>
      <c r="I1359" t="s">
        <v>5324</v>
      </c>
      <c r="J1359">
        <v>2</v>
      </c>
      <c r="K1359">
        <v>2</v>
      </c>
      <c r="L1359">
        <v>1</v>
      </c>
      <c r="M1359" t="s">
        <v>3280</v>
      </c>
      <c r="N1359" t="s">
        <v>4880</v>
      </c>
      <c r="O1359">
        <v>29500</v>
      </c>
      <c r="P1359" t="s">
        <v>5062</v>
      </c>
      <c r="Q1359" t="s">
        <v>5061</v>
      </c>
      <c r="R1359">
        <v>20</v>
      </c>
    </row>
    <row r="1360" spans="1:18" hidden="1" x14ac:dyDescent="0.3">
      <c r="A1360" s="7" t="s">
        <v>3281</v>
      </c>
      <c r="B1360" t="s">
        <v>1</v>
      </c>
      <c r="C1360">
        <v>42.43</v>
      </c>
      <c r="D1360" t="s">
        <v>426</v>
      </c>
      <c r="E1360" t="s">
        <v>2843</v>
      </c>
      <c r="F1360" t="s">
        <v>3282</v>
      </c>
      <c r="G1360" t="s">
        <v>30</v>
      </c>
      <c r="H1360" t="s">
        <v>5346</v>
      </c>
      <c r="I1360" t="s">
        <v>5338</v>
      </c>
      <c r="J1360">
        <v>6</v>
      </c>
      <c r="K1360">
        <v>3</v>
      </c>
      <c r="L1360">
        <v>3</v>
      </c>
      <c r="M1360" t="s">
        <v>3282</v>
      </c>
      <c r="N1360" t="s">
        <v>4880</v>
      </c>
      <c r="O1360">
        <v>65000</v>
      </c>
      <c r="P1360" t="s">
        <v>5062</v>
      </c>
      <c r="Q1360" t="s">
        <v>5059</v>
      </c>
      <c r="R1360">
        <v>10</v>
      </c>
    </row>
    <row r="1361" spans="1:18" hidden="1" x14ac:dyDescent="0.3">
      <c r="A1361" s="7" t="s">
        <v>3283</v>
      </c>
      <c r="B1361" t="s">
        <v>1</v>
      </c>
      <c r="C1361">
        <v>42.3</v>
      </c>
      <c r="D1361" t="s">
        <v>490</v>
      </c>
      <c r="E1361" t="s">
        <v>607</v>
      </c>
      <c r="F1361" t="s">
        <v>3284</v>
      </c>
      <c r="G1361" t="s">
        <v>41</v>
      </c>
      <c r="H1361" t="s">
        <v>5322</v>
      </c>
      <c r="I1361" t="s">
        <v>5330</v>
      </c>
      <c r="J1361">
        <v>3</v>
      </c>
      <c r="K1361">
        <v>2</v>
      </c>
      <c r="L1361">
        <v>2</v>
      </c>
      <c r="M1361" t="s">
        <v>3284</v>
      </c>
      <c r="N1361" t="s">
        <v>4880</v>
      </c>
      <c r="O1361">
        <v>45000</v>
      </c>
      <c r="P1361" t="s">
        <v>5062</v>
      </c>
      <c r="Q1361" t="s">
        <v>5059</v>
      </c>
      <c r="R1361">
        <v>20</v>
      </c>
    </row>
    <row r="1362" spans="1:18" hidden="1" x14ac:dyDescent="0.3">
      <c r="A1362" s="7" t="s">
        <v>3285</v>
      </c>
      <c r="B1362" t="s">
        <v>1</v>
      </c>
      <c r="C1362">
        <v>22.03</v>
      </c>
      <c r="D1362" t="s">
        <v>50</v>
      </c>
      <c r="E1362" t="s">
        <v>51</v>
      </c>
      <c r="F1362" t="s">
        <v>3286</v>
      </c>
      <c r="G1362" t="s">
        <v>214</v>
      </c>
      <c r="H1362" t="s">
        <v>5322</v>
      </c>
      <c r="I1362" t="s">
        <v>5323</v>
      </c>
      <c r="J1362">
        <v>2</v>
      </c>
      <c r="K1362">
        <v>2</v>
      </c>
      <c r="L1362">
        <v>2</v>
      </c>
      <c r="M1362" t="s">
        <v>3286</v>
      </c>
      <c r="N1362" t="s">
        <v>5125</v>
      </c>
      <c r="O1362">
        <v>18000</v>
      </c>
      <c r="P1362" t="s">
        <v>5126</v>
      </c>
      <c r="Q1362" t="s">
        <v>5061</v>
      </c>
      <c r="R1362">
        <v>10</v>
      </c>
    </row>
    <row r="1363" spans="1:18" hidden="1" x14ac:dyDescent="0.3">
      <c r="A1363" s="7" t="s">
        <v>4566</v>
      </c>
      <c r="B1363" t="s">
        <v>1</v>
      </c>
      <c r="C1363">
        <v>46.87</v>
      </c>
      <c r="D1363" t="s">
        <v>57</v>
      </c>
      <c r="E1363" t="s">
        <v>53</v>
      </c>
      <c r="F1363" t="s">
        <v>3829</v>
      </c>
      <c r="G1363" t="s">
        <v>228</v>
      </c>
      <c r="H1363" t="s">
        <v>5324</v>
      </c>
      <c r="I1363" t="s">
        <v>5324</v>
      </c>
      <c r="J1363">
        <v>3</v>
      </c>
      <c r="K1363">
        <v>2</v>
      </c>
      <c r="L1363">
        <v>2</v>
      </c>
      <c r="M1363" t="s">
        <v>3829</v>
      </c>
      <c r="N1363" t="s">
        <v>4878</v>
      </c>
      <c r="O1363">
        <v>35000</v>
      </c>
      <c r="P1363" t="s">
        <v>5126</v>
      </c>
      <c r="Q1363" t="s">
        <v>5059</v>
      </c>
      <c r="R1363">
        <v>20</v>
      </c>
    </row>
    <row r="1364" spans="1:18" hidden="1" x14ac:dyDescent="0.3">
      <c r="A1364" s="7" t="s">
        <v>3288</v>
      </c>
      <c r="B1364" t="s">
        <v>1</v>
      </c>
      <c r="C1364">
        <v>6.6</v>
      </c>
      <c r="D1364" t="s">
        <v>276</v>
      </c>
      <c r="E1364" t="s">
        <v>59</v>
      </c>
      <c r="F1364" t="s">
        <v>1648</v>
      </c>
      <c r="G1364" t="s">
        <v>523</v>
      </c>
      <c r="H1364" t="s">
        <v>5322</v>
      </c>
      <c r="I1364" t="s">
        <v>5324</v>
      </c>
      <c r="J1364">
        <v>1</v>
      </c>
      <c r="K1364" t="s">
        <v>5501</v>
      </c>
      <c r="L1364">
        <v>1</v>
      </c>
      <c r="M1364" t="s">
        <v>1648</v>
      </c>
      <c r="N1364" t="s">
        <v>5123</v>
      </c>
      <c r="O1364">
        <v>13000</v>
      </c>
      <c r="P1364" t="s">
        <v>5124</v>
      </c>
      <c r="Q1364" t="s">
        <v>5060</v>
      </c>
      <c r="R1364">
        <v>20</v>
      </c>
    </row>
    <row r="1365" spans="1:18" hidden="1" x14ac:dyDescent="0.3">
      <c r="A1365" s="7" t="s">
        <v>579</v>
      </c>
      <c r="B1365" t="s">
        <v>1</v>
      </c>
      <c r="C1365">
        <v>43.78</v>
      </c>
      <c r="D1365" t="s">
        <v>50</v>
      </c>
      <c r="E1365" t="s">
        <v>449</v>
      </c>
      <c r="F1365" t="s">
        <v>227</v>
      </c>
      <c r="G1365" t="s">
        <v>3</v>
      </c>
      <c r="H1365" t="s">
        <v>5322</v>
      </c>
      <c r="I1365" t="s">
        <v>5323</v>
      </c>
      <c r="J1365" t="s">
        <v>5501</v>
      </c>
      <c r="K1365">
        <v>1</v>
      </c>
      <c r="L1365">
        <v>2</v>
      </c>
      <c r="M1365" t="s">
        <v>227</v>
      </c>
      <c r="N1365" t="s">
        <v>5063</v>
      </c>
      <c r="O1365">
        <v>55000</v>
      </c>
      <c r="P1365" t="s">
        <v>5062</v>
      </c>
      <c r="Q1365" t="s">
        <v>5059</v>
      </c>
      <c r="R1365">
        <v>10</v>
      </c>
    </row>
    <row r="1366" spans="1:18" hidden="1" x14ac:dyDescent="0.3">
      <c r="A1366" s="7" t="s">
        <v>3292</v>
      </c>
      <c r="B1366" t="s">
        <v>1</v>
      </c>
      <c r="C1366">
        <v>45.85</v>
      </c>
      <c r="D1366" t="s">
        <v>159</v>
      </c>
      <c r="E1366" t="s">
        <v>53</v>
      </c>
      <c r="F1366" t="s">
        <v>3293</v>
      </c>
      <c r="G1366" t="s">
        <v>29</v>
      </c>
      <c r="H1366" t="s">
        <v>5328</v>
      </c>
      <c r="I1366" t="s">
        <v>5325</v>
      </c>
      <c r="J1366">
        <v>3</v>
      </c>
      <c r="K1366">
        <v>2</v>
      </c>
      <c r="L1366">
        <v>2</v>
      </c>
      <c r="M1366" t="s">
        <v>5211</v>
      </c>
      <c r="N1366" t="s">
        <v>4877</v>
      </c>
      <c r="O1366">
        <v>25000</v>
      </c>
      <c r="P1366" t="s">
        <v>5062</v>
      </c>
      <c r="Q1366" t="s">
        <v>5059</v>
      </c>
      <c r="R1366">
        <v>20</v>
      </c>
    </row>
    <row r="1367" spans="1:18" hidden="1" x14ac:dyDescent="0.3">
      <c r="A1367" s="7" t="s">
        <v>4572</v>
      </c>
      <c r="B1367" t="s">
        <v>1</v>
      </c>
      <c r="C1367">
        <v>69.599999999999994</v>
      </c>
      <c r="D1367" t="s">
        <v>1454</v>
      </c>
      <c r="E1367" t="s">
        <v>640</v>
      </c>
      <c r="F1367" t="s">
        <v>4573</v>
      </c>
      <c r="G1367" t="s">
        <v>228</v>
      </c>
      <c r="H1367" t="s">
        <v>5520</v>
      </c>
      <c r="I1367" t="s">
        <v>5335</v>
      </c>
      <c r="J1367">
        <v>3</v>
      </c>
      <c r="K1367">
        <v>2</v>
      </c>
      <c r="L1367">
        <v>3</v>
      </c>
      <c r="M1367" t="s">
        <v>4573</v>
      </c>
      <c r="N1367" t="s">
        <v>5125</v>
      </c>
      <c r="O1367">
        <v>35000</v>
      </c>
      <c r="P1367" t="s">
        <v>5126</v>
      </c>
      <c r="Q1367" t="s">
        <v>5059</v>
      </c>
      <c r="R1367">
        <v>10</v>
      </c>
    </row>
    <row r="1368" spans="1:18" hidden="1" x14ac:dyDescent="0.3">
      <c r="A1368" s="7" t="s">
        <v>3296</v>
      </c>
      <c r="B1368" t="s">
        <v>1</v>
      </c>
      <c r="C1368">
        <v>11.71</v>
      </c>
      <c r="D1368" t="s">
        <v>803</v>
      </c>
      <c r="E1368" t="s">
        <v>3297</v>
      </c>
      <c r="F1368" t="s">
        <v>3298</v>
      </c>
      <c r="G1368" t="s">
        <v>128</v>
      </c>
      <c r="H1368" t="s">
        <v>5336</v>
      </c>
      <c r="I1368" t="s">
        <v>5348</v>
      </c>
      <c r="J1368">
        <v>2</v>
      </c>
      <c r="K1368">
        <v>1</v>
      </c>
      <c r="L1368">
        <v>1</v>
      </c>
      <c r="M1368" t="s">
        <v>3298</v>
      </c>
      <c r="N1368" t="s">
        <v>4882</v>
      </c>
      <c r="O1368">
        <v>16000</v>
      </c>
      <c r="P1368" t="s">
        <v>5062</v>
      </c>
      <c r="Q1368" t="s">
        <v>5060</v>
      </c>
      <c r="R1368">
        <v>10</v>
      </c>
    </row>
    <row r="1369" spans="1:18" hidden="1" x14ac:dyDescent="0.3">
      <c r="A1369" s="7" t="s">
        <v>3299</v>
      </c>
      <c r="B1369" t="s">
        <v>1</v>
      </c>
      <c r="C1369">
        <v>35.770000000000003</v>
      </c>
      <c r="D1369" t="s">
        <v>151</v>
      </c>
      <c r="E1369" t="s">
        <v>141</v>
      </c>
      <c r="F1369" t="s">
        <v>2320</v>
      </c>
      <c r="G1369" t="s">
        <v>134</v>
      </c>
      <c r="H1369" t="s">
        <v>5338</v>
      </c>
      <c r="I1369" t="s">
        <v>5332</v>
      </c>
      <c r="J1369">
        <v>2</v>
      </c>
      <c r="K1369">
        <v>1</v>
      </c>
      <c r="L1369">
        <v>1</v>
      </c>
      <c r="M1369" t="s">
        <v>2320</v>
      </c>
      <c r="N1369" t="s">
        <v>4880</v>
      </c>
      <c r="O1369">
        <v>43000</v>
      </c>
      <c r="P1369" t="s">
        <v>5062</v>
      </c>
      <c r="Q1369" t="s">
        <v>5059</v>
      </c>
      <c r="R1369">
        <v>20</v>
      </c>
    </row>
    <row r="1370" spans="1:18" hidden="1" x14ac:dyDescent="0.3">
      <c r="A1370" s="7" t="s">
        <v>3300</v>
      </c>
      <c r="B1370" t="s">
        <v>1</v>
      </c>
      <c r="C1370">
        <v>39.06</v>
      </c>
      <c r="D1370" t="s">
        <v>212</v>
      </c>
      <c r="E1370" t="s">
        <v>61</v>
      </c>
      <c r="F1370" t="s">
        <v>3301</v>
      </c>
      <c r="G1370" t="s">
        <v>89</v>
      </c>
      <c r="H1370" t="s">
        <v>5326</v>
      </c>
      <c r="I1370" t="s">
        <v>5327</v>
      </c>
      <c r="J1370">
        <v>2</v>
      </c>
      <c r="K1370">
        <v>2</v>
      </c>
      <c r="L1370">
        <v>1</v>
      </c>
      <c r="M1370" t="s">
        <v>3301</v>
      </c>
      <c r="N1370" t="s">
        <v>4877</v>
      </c>
      <c r="O1370">
        <v>28000</v>
      </c>
      <c r="P1370" t="s">
        <v>5062</v>
      </c>
      <c r="Q1370" t="s">
        <v>5059</v>
      </c>
      <c r="R1370">
        <v>10</v>
      </c>
    </row>
    <row r="1371" spans="1:18" hidden="1" x14ac:dyDescent="0.3">
      <c r="A1371" s="7" t="s">
        <v>320</v>
      </c>
      <c r="B1371" t="s">
        <v>1</v>
      </c>
      <c r="C1371">
        <v>45.47</v>
      </c>
      <c r="D1371" t="s">
        <v>321</v>
      </c>
      <c r="E1371" t="s">
        <v>53</v>
      </c>
      <c r="F1371" t="s">
        <v>322</v>
      </c>
      <c r="G1371" t="s">
        <v>3</v>
      </c>
      <c r="H1371" t="s">
        <v>5336</v>
      </c>
      <c r="I1371" t="s">
        <v>5333</v>
      </c>
      <c r="J1371">
        <v>3</v>
      </c>
      <c r="K1371">
        <v>2</v>
      </c>
      <c r="L1371">
        <v>2</v>
      </c>
      <c r="M1371" t="s">
        <v>322</v>
      </c>
      <c r="N1371" t="s">
        <v>5063</v>
      </c>
      <c r="O1371">
        <v>55000</v>
      </c>
      <c r="P1371" t="s">
        <v>5062</v>
      </c>
      <c r="Q1371" t="s">
        <v>5059</v>
      </c>
      <c r="R1371">
        <v>30</v>
      </c>
    </row>
    <row r="1372" spans="1:18" hidden="1" x14ac:dyDescent="0.3">
      <c r="A1372" s="7" t="s">
        <v>3302</v>
      </c>
      <c r="B1372" t="s">
        <v>1</v>
      </c>
      <c r="C1372">
        <v>41.81</v>
      </c>
      <c r="D1372" t="s">
        <v>3303</v>
      </c>
      <c r="E1372" t="s">
        <v>51</v>
      </c>
      <c r="F1372" t="s">
        <v>3304</v>
      </c>
      <c r="G1372" t="s">
        <v>29</v>
      </c>
      <c r="H1372" t="s">
        <v>5335</v>
      </c>
      <c r="I1372" t="s">
        <v>5343</v>
      </c>
      <c r="J1372">
        <v>2</v>
      </c>
      <c r="K1372">
        <v>2</v>
      </c>
      <c r="L1372">
        <v>2</v>
      </c>
      <c r="M1372" t="s">
        <v>3304</v>
      </c>
      <c r="N1372" t="s">
        <v>4877</v>
      </c>
      <c r="O1372">
        <v>25000</v>
      </c>
      <c r="P1372" t="s">
        <v>5062</v>
      </c>
      <c r="Q1372" t="s">
        <v>5059</v>
      </c>
      <c r="R1372">
        <v>20</v>
      </c>
    </row>
    <row r="1373" spans="1:18" hidden="1" x14ac:dyDescent="0.3">
      <c r="A1373" s="7" t="s">
        <v>3305</v>
      </c>
      <c r="B1373" t="s">
        <v>1</v>
      </c>
      <c r="C1373">
        <v>36.68</v>
      </c>
      <c r="D1373" t="s">
        <v>2120</v>
      </c>
      <c r="E1373" t="s">
        <v>51</v>
      </c>
      <c r="F1373" t="s">
        <v>1654</v>
      </c>
      <c r="G1373" t="s">
        <v>107</v>
      </c>
      <c r="H1373" t="s">
        <v>5342</v>
      </c>
      <c r="I1373" t="s">
        <v>5349</v>
      </c>
      <c r="J1373">
        <v>2</v>
      </c>
      <c r="K1373">
        <v>2</v>
      </c>
      <c r="L1373">
        <v>2</v>
      </c>
      <c r="M1373" t="s">
        <v>1654</v>
      </c>
      <c r="N1373" t="s">
        <v>4880</v>
      </c>
      <c r="O1373">
        <v>52000</v>
      </c>
      <c r="P1373" t="s">
        <v>5062</v>
      </c>
      <c r="Q1373" t="s">
        <v>5059</v>
      </c>
      <c r="R1373">
        <v>30</v>
      </c>
    </row>
    <row r="1374" spans="1:18" hidden="1" x14ac:dyDescent="0.3">
      <c r="A1374" s="7" t="s">
        <v>3306</v>
      </c>
      <c r="B1374" t="s">
        <v>1</v>
      </c>
      <c r="C1374">
        <v>4.5</v>
      </c>
      <c r="D1374" t="s">
        <v>64</v>
      </c>
      <c r="E1374" t="s">
        <v>59</v>
      </c>
      <c r="F1374" t="s">
        <v>3307</v>
      </c>
      <c r="G1374" t="s">
        <v>3308</v>
      </c>
      <c r="H1374" t="s">
        <v>5346</v>
      </c>
      <c r="I1374" t="s">
        <v>5335</v>
      </c>
      <c r="J1374">
        <v>1</v>
      </c>
      <c r="K1374" t="s">
        <v>5501</v>
      </c>
      <c r="L1374">
        <v>1</v>
      </c>
      <c r="M1374" t="s">
        <v>3307</v>
      </c>
      <c r="N1374" t="s">
        <v>5125</v>
      </c>
      <c r="O1374">
        <v>3300</v>
      </c>
      <c r="P1374" t="s">
        <v>5126</v>
      </c>
      <c r="Q1374" t="s">
        <v>5060</v>
      </c>
      <c r="R1374">
        <v>10</v>
      </c>
    </row>
    <row r="1375" spans="1:18" hidden="1" x14ac:dyDescent="0.3">
      <c r="A1375" s="7" t="s">
        <v>513</v>
      </c>
      <c r="B1375" t="s">
        <v>1</v>
      </c>
      <c r="C1375">
        <v>27.34</v>
      </c>
      <c r="D1375" t="s">
        <v>514</v>
      </c>
      <c r="E1375" t="s">
        <v>141</v>
      </c>
      <c r="F1375" t="s">
        <v>462</v>
      </c>
      <c r="G1375" t="s">
        <v>3</v>
      </c>
      <c r="H1375" t="s">
        <v>5330</v>
      </c>
      <c r="I1375" t="s">
        <v>5330</v>
      </c>
      <c r="J1375">
        <v>2</v>
      </c>
      <c r="K1375">
        <v>1</v>
      </c>
      <c r="L1375">
        <v>1</v>
      </c>
      <c r="M1375" t="s">
        <v>462</v>
      </c>
      <c r="N1375" t="s">
        <v>5063</v>
      </c>
      <c r="O1375">
        <v>55000</v>
      </c>
      <c r="P1375" t="s">
        <v>5062</v>
      </c>
      <c r="Q1375" t="s">
        <v>5061</v>
      </c>
      <c r="R1375">
        <v>20</v>
      </c>
    </row>
    <row r="1376" spans="1:18" hidden="1" x14ac:dyDescent="0.3">
      <c r="A1376" s="7" t="s">
        <v>3309</v>
      </c>
      <c r="B1376" t="s">
        <v>1</v>
      </c>
      <c r="C1376">
        <v>17.07</v>
      </c>
      <c r="D1376" t="s">
        <v>550</v>
      </c>
      <c r="E1376" t="s">
        <v>3310</v>
      </c>
      <c r="F1376" t="s">
        <v>1764</v>
      </c>
      <c r="G1376" t="s">
        <v>243</v>
      </c>
      <c r="H1376" t="s">
        <v>5346</v>
      </c>
      <c r="I1376" t="s">
        <v>5325</v>
      </c>
      <c r="J1376">
        <v>3</v>
      </c>
      <c r="K1376">
        <v>1</v>
      </c>
      <c r="L1376">
        <v>1</v>
      </c>
      <c r="M1376" t="s">
        <v>1764</v>
      </c>
      <c r="N1376" t="s">
        <v>4880</v>
      </c>
      <c r="O1376">
        <v>30000</v>
      </c>
      <c r="P1376" t="s">
        <v>5062</v>
      </c>
      <c r="Q1376" t="s">
        <v>5061</v>
      </c>
      <c r="R1376">
        <v>20</v>
      </c>
    </row>
    <row r="1377" spans="1:18" hidden="1" x14ac:dyDescent="0.3">
      <c r="A1377" s="7" t="s">
        <v>4609</v>
      </c>
      <c r="B1377" t="s">
        <v>1</v>
      </c>
      <c r="C1377">
        <v>45.71</v>
      </c>
      <c r="D1377" t="s">
        <v>147</v>
      </c>
      <c r="E1377" t="s">
        <v>53</v>
      </c>
      <c r="F1377" t="s">
        <v>2515</v>
      </c>
      <c r="G1377" t="s">
        <v>243</v>
      </c>
      <c r="H1377" t="s">
        <v>5348</v>
      </c>
      <c r="I1377" t="s">
        <v>5325</v>
      </c>
      <c r="J1377">
        <v>3</v>
      </c>
      <c r="K1377">
        <v>2</v>
      </c>
      <c r="L1377">
        <v>2</v>
      </c>
      <c r="M1377" t="s">
        <v>2515</v>
      </c>
      <c r="N1377" t="s">
        <v>5123</v>
      </c>
      <c r="O1377">
        <v>30000</v>
      </c>
      <c r="P1377" t="s">
        <v>5124</v>
      </c>
      <c r="Q1377" t="s">
        <v>5059</v>
      </c>
      <c r="R1377">
        <v>20</v>
      </c>
    </row>
    <row r="1378" spans="1:18" hidden="1" x14ac:dyDescent="0.3">
      <c r="A1378" s="7" t="s">
        <v>3314</v>
      </c>
      <c r="B1378" t="s">
        <v>1</v>
      </c>
      <c r="C1378">
        <v>27.32</v>
      </c>
      <c r="D1378" t="s">
        <v>257</v>
      </c>
      <c r="E1378" t="s">
        <v>61</v>
      </c>
      <c r="F1378" t="s">
        <v>3315</v>
      </c>
      <c r="G1378" t="s">
        <v>29</v>
      </c>
      <c r="H1378" t="s">
        <v>5326</v>
      </c>
      <c r="I1378" t="s">
        <v>5328</v>
      </c>
      <c r="J1378">
        <v>2</v>
      </c>
      <c r="K1378">
        <v>2</v>
      </c>
      <c r="L1378">
        <v>1</v>
      </c>
      <c r="M1378" t="s">
        <v>5212</v>
      </c>
      <c r="N1378" t="s">
        <v>4880</v>
      </c>
      <c r="O1378">
        <v>25000</v>
      </c>
      <c r="P1378" t="s">
        <v>5062</v>
      </c>
      <c r="Q1378" t="s">
        <v>5061</v>
      </c>
      <c r="R1378">
        <v>20</v>
      </c>
    </row>
    <row r="1379" spans="1:18" hidden="1" x14ac:dyDescent="0.3">
      <c r="A1379" s="7" t="s">
        <v>4636</v>
      </c>
      <c r="B1379" t="s">
        <v>1</v>
      </c>
      <c r="C1379">
        <v>35.64</v>
      </c>
      <c r="D1379" t="s">
        <v>284</v>
      </c>
      <c r="E1379" t="s">
        <v>2130</v>
      </c>
      <c r="F1379" t="s">
        <v>2352</v>
      </c>
      <c r="G1379" t="s">
        <v>243</v>
      </c>
      <c r="H1379" t="s">
        <v>5329</v>
      </c>
      <c r="I1379" t="s">
        <v>5322</v>
      </c>
      <c r="J1379">
        <v>4</v>
      </c>
      <c r="K1379">
        <v>2</v>
      </c>
      <c r="L1379">
        <v>2</v>
      </c>
      <c r="M1379" t="s">
        <v>2352</v>
      </c>
      <c r="N1379" t="s">
        <v>5123</v>
      </c>
      <c r="O1379">
        <v>30000</v>
      </c>
      <c r="P1379" t="s">
        <v>5124</v>
      </c>
      <c r="Q1379" t="s">
        <v>5059</v>
      </c>
      <c r="R1379">
        <v>10</v>
      </c>
    </row>
    <row r="1380" spans="1:18" hidden="1" x14ac:dyDescent="0.3">
      <c r="A1380" s="7" t="s">
        <v>2783</v>
      </c>
      <c r="B1380" t="s">
        <v>1</v>
      </c>
      <c r="C1380">
        <v>31.76</v>
      </c>
      <c r="D1380" t="s">
        <v>610</v>
      </c>
      <c r="E1380" t="s">
        <v>79</v>
      </c>
      <c r="F1380" t="s">
        <v>2784</v>
      </c>
      <c r="G1380" t="s">
        <v>214</v>
      </c>
      <c r="H1380" t="s">
        <v>5348</v>
      </c>
      <c r="I1380" t="s">
        <v>5332</v>
      </c>
      <c r="J1380">
        <v>1</v>
      </c>
      <c r="K1380">
        <v>2</v>
      </c>
      <c r="L1380">
        <v>1</v>
      </c>
      <c r="M1380" t="s">
        <v>2784</v>
      </c>
      <c r="N1380" t="s">
        <v>4880</v>
      </c>
      <c r="O1380">
        <v>18000</v>
      </c>
      <c r="P1380" t="s">
        <v>5062</v>
      </c>
      <c r="Q1380" t="s">
        <v>5059</v>
      </c>
      <c r="R1380">
        <v>20</v>
      </c>
    </row>
    <row r="1381" spans="1:18" hidden="1" x14ac:dyDescent="0.3">
      <c r="A1381" s="7" t="s">
        <v>3319</v>
      </c>
      <c r="B1381" t="s">
        <v>1</v>
      </c>
      <c r="C1381">
        <v>46.58</v>
      </c>
      <c r="D1381" t="s">
        <v>68</v>
      </c>
      <c r="E1381" t="s">
        <v>66</v>
      </c>
      <c r="F1381" t="s">
        <v>3320</v>
      </c>
      <c r="G1381" t="s">
        <v>143</v>
      </c>
      <c r="H1381" t="s">
        <v>5335</v>
      </c>
      <c r="I1381" t="s">
        <v>5323</v>
      </c>
      <c r="J1381">
        <v>4</v>
      </c>
      <c r="K1381">
        <v>2</v>
      </c>
      <c r="L1381">
        <v>2</v>
      </c>
      <c r="M1381" t="s">
        <v>3320</v>
      </c>
      <c r="N1381" t="s">
        <v>4880</v>
      </c>
      <c r="O1381">
        <v>36000</v>
      </c>
      <c r="P1381" t="s">
        <v>5062</v>
      </c>
      <c r="Q1381" t="s">
        <v>5059</v>
      </c>
      <c r="R1381">
        <v>10</v>
      </c>
    </row>
    <row r="1382" spans="1:18" hidden="1" x14ac:dyDescent="0.3">
      <c r="A1382" s="7" t="s">
        <v>4684</v>
      </c>
      <c r="B1382" t="s">
        <v>1</v>
      </c>
      <c r="C1382">
        <v>45.92</v>
      </c>
      <c r="D1382" t="s">
        <v>344</v>
      </c>
      <c r="E1382" t="s">
        <v>4237</v>
      </c>
      <c r="F1382" t="s">
        <v>4685</v>
      </c>
      <c r="G1382" t="s">
        <v>228</v>
      </c>
      <c r="H1382" t="s">
        <v>5337</v>
      </c>
      <c r="I1382" t="s">
        <v>5334</v>
      </c>
      <c r="J1382">
        <v>6</v>
      </c>
      <c r="K1382">
        <v>1</v>
      </c>
      <c r="L1382">
        <v>3</v>
      </c>
      <c r="M1382" t="s">
        <v>4685</v>
      </c>
      <c r="N1382" t="s">
        <v>5125</v>
      </c>
      <c r="O1382">
        <v>35000</v>
      </c>
      <c r="P1382" t="s">
        <v>5126</v>
      </c>
      <c r="Q1382" t="s">
        <v>5059</v>
      </c>
      <c r="R1382">
        <v>10</v>
      </c>
    </row>
    <row r="1383" spans="1:18" hidden="1" x14ac:dyDescent="0.3">
      <c r="A1383" s="7" t="s">
        <v>3322</v>
      </c>
      <c r="B1383" t="s">
        <v>1</v>
      </c>
      <c r="C1383">
        <v>19.899999999999999</v>
      </c>
      <c r="D1383" t="s">
        <v>220</v>
      </c>
      <c r="E1383" t="s">
        <v>56</v>
      </c>
      <c r="F1383" t="s">
        <v>3323</v>
      </c>
      <c r="G1383" t="s">
        <v>967</v>
      </c>
      <c r="H1383" t="s">
        <v>5322</v>
      </c>
      <c r="I1383" t="s">
        <v>5335</v>
      </c>
      <c r="J1383">
        <v>1</v>
      </c>
      <c r="K1383">
        <v>1</v>
      </c>
      <c r="L1383">
        <v>1</v>
      </c>
      <c r="M1383" t="s">
        <v>3323</v>
      </c>
      <c r="N1383" t="s">
        <v>5125</v>
      </c>
      <c r="O1383">
        <v>10000</v>
      </c>
      <c r="P1383" t="s">
        <v>5126</v>
      </c>
      <c r="Q1383" t="s">
        <v>5061</v>
      </c>
      <c r="R1383">
        <v>10</v>
      </c>
    </row>
    <row r="1384" spans="1:18" hidden="1" x14ac:dyDescent="0.3">
      <c r="A1384" s="7" t="s">
        <v>638</v>
      </c>
      <c r="B1384" t="s">
        <v>1</v>
      </c>
      <c r="C1384">
        <v>60.38</v>
      </c>
      <c r="D1384" t="s">
        <v>639</v>
      </c>
      <c r="E1384" t="s">
        <v>640</v>
      </c>
      <c r="F1384" t="s">
        <v>641</v>
      </c>
      <c r="G1384" t="s">
        <v>3</v>
      </c>
      <c r="H1384" t="s">
        <v>5513</v>
      </c>
      <c r="I1384" t="s">
        <v>5323</v>
      </c>
      <c r="J1384">
        <v>3</v>
      </c>
      <c r="K1384">
        <v>2</v>
      </c>
      <c r="L1384">
        <v>3</v>
      </c>
      <c r="M1384" t="s">
        <v>641</v>
      </c>
      <c r="N1384" t="s">
        <v>5063</v>
      </c>
      <c r="O1384">
        <v>55000</v>
      </c>
      <c r="P1384" t="s">
        <v>5062</v>
      </c>
      <c r="Q1384" t="s">
        <v>5059</v>
      </c>
      <c r="R1384">
        <v>10</v>
      </c>
    </row>
    <row r="1385" spans="1:18" hidden="1" x14ac:dyDescent="0.3">
      <c r="A1385" s="7" t="s">
        <v>3324</v>
      </c>
      <c r="B1385" t="s">
        <v>1</v>
      </c>
      <c r="C1385">
        <v>22.76</v>
      </c>
      <c r="D1385" t="s">
        <v>2128</v>
      </c>
      <c r="E1385" t="s">
        <v>56</v>
      </c>
      <c r="F1385" t="s">
        <v>3325</v>
      </c>
      <c r="G1385" t="s">
        <v>89</v>
      </c>
      <c r="H1385" t="s">
        <v>5323</v>
      </c>
      <c r="I1385" t="s">
        <v>5341</v>
      </c>
      <c r="J1385">
        <v>1</v>
      </c>
      <c r="K1385">
        <v>1</v>
      </c>
      <c r="L1385">
        <v>1</v>
      </c>
      <c r="M1385" t="s">
        <v>3325</v>
      </c>
      <c r="N1385" t="s">
        <v>4880</v>
      </c>
      <c r="O1385">
        <v>28000</v>
      </c>
      <c r="P1385" t="s">
        <v>5062</v>
      </c>
      <c r="Q1385" t="s">
        <v>5061</v>
      </c>
      <c r="R1385">
        <v>20</v>
      </c>
    </row>
    <row r="1386" spans="1:18" hidden="1" x14ac:dyDescent="0.3">
      <c r="A1386" s="7" t="s">
        <v>3326</v>
      </c>
      <c r="B1386" t="s">
        <v>1</v>
      </c>
      <c r="C1386">
        <v>39.49</v>
      </c>
      <c r="D1386" t="s">
        <v>57</v>
      </c>
      <c r="E1386" t="s">
        <v>53</v>
      </c>
      <c r="F1386" t="s">
        <v>3327</v>
      </c>
      <c r="G1386" t="s">
        <v>214</v>
      </c>
      <c r="H1386" t="s">
        <v>5324</v>
      </c>
      <c r="I1386" t="s">
        <v>5324</v>
      </c>
      <c r="J1386">
        <v>3</v>
      </c>
      <c r="K1386">
        <v>2</v>
      </c>
      <c r="L1386">
        <v>2</v>
      </c>
      <c r="M1386" t="s">
        <v>3327</v>
      </c>
      <c r="N1386" t="s">
        <v>4880</v>
      </c>
      <c r="O1386">
        <v>18000</v>
      </c>
      <c r="P1386" t="s">
        <v>5062</v>
      </c>
      <c r="Q1386" t="s">
        <v>5059</v>
      </c>
      <c r="R1386">
        <v>20</v>
      </c>
    </row>
    <row r="1387" spans="1:18" hidden="1" x14ac:dyDescent="0.3">
      <c r="A1387" s="7" t="s">
        <v>3328</v>
      </c>
      <c r="B1387" t="s">
        <v>1</v>
      </c>
      <c r="C1387">
        <v>24.03</v>
      </c>
      <c r="D1387" t="s">
        <v>147</v>
      </c>
      <c r="E1387" t="s">
        <v>141</v>
      </c>
      <c r="F1387" t="s">
        <v>3329</v>
      </c>
      <c r="G1387" t="s">
        <v>245</v>
      </c>
      <c r="H1387" t="s">
        <v>5348</v>
      </c>
      <c r="I1387" t="s">
        <v>5325</v>
      </c>
      <c r="J1387">
        <v>2</v>
      </c>
      <c r="K1387">
        <v>1</v>
      </c>
      <c r="L1387">
        <v>1</v>
      </c>
      <c r="M1387" t="s">
        <v>5213</v>
      </c>
      <c r="N1387" t="s">
        <v>4878</v>
      </c>
      <c r="O1387">
        <v>23000</v>
      </c>
      <c r="P1387" t="s">
        <v>5126</v>
      </c>
      <c r="Q1387" t="s">
        <v>5061</v>
      </c>
      <c r="R1387">
        <v>20</v>
      </c>
    </row>
    <row r="1388" spans="1:18" hidden="1" x14ac:dyDescent="0.3">
      <c r="A1388" s="7" t="s">
        <v>4649</v>
      </c>
      <c r="B1388" t="s">
        <v>1</v>
      </c>
      <c r="C1388">
        <v>43.38</v>
      </c>
      <c r="D1388" t="s">
        <v>1266</v>
      </c>
      <c r="E1388" t="s">
        <v>1652</v>
      </c>
      <c r="F1388" t="s">
        <v>4650</v>
      </c>
      <c r="G1388" t="s">
        <v>243</v>
      </c>
      <c r="H1388" t="s">
        <v>5505</v>
      </c>
      <c r="I1388" t="s">
        <v>5335</v>
      </c>
      <c r="J1388">
        <v>3</v>
      </c>
      <c r="K1388">
        <v>3</v>
      </c>
      <c r="L1388">
        <v>3</v>
      </c>
      <c r="M1388" t="s">
        <v>4650</v>
      </c>
      <c r="N1388" t="s">
        <v>5123</v>
      </c>
      <c r="O1388">
        <v>30000</v>
      </c>
      <c r="P1388" t="s">
        <v>5124</v>
      </c>
      <c r="Q1388" t="s">
        <v>5059</v>
      </c>
      <c r="R1388">
        <v>10</v>
      </c>
    </row>
    <row r="1389" spans="1:18" hidden="1" x14ac:dyDescent="0.3">
      <c r="A1389" s="7" t="s">
        <v>3332</v>
      </c>
      <c r="B1389" t="s">
        <v>1</v>
      </c>
      <c r="C1389">
        <v>43.9</v>
      </c>
      <c r="D1389" t="s">
        <v>226</v>
      </c>
      <c r="E1389" t="s">
        <v>3333</v>
      </c>
      <c r="F1389" t="s">
        <v>3334</v>
      </c>
      <c r="G1389" t="s">
        <v>29</v>
      </c>
      <c r="H1389" t="s">
        <v>5323</v>
      </c>
      <c r="I1389" t="s">
        <v>5323</v>
      </c>
      <c r="J1389">
        <v>8</v>
      </c>
      <c r="K1389">
        <v>1</v>
      </c>
      <c r="L1389">
        <v>3</v>
      </c>
      <c r="M1389" t="s">
        <v>3334</v>
      </c>
      <c r="N1389" t="s">
        <v>4878</v>
      </c>
      <c r="O1389">
        <v>25000</v>
      </c>
      <c r="P1389" t="s">
        <v>5126</v>
      </c>
      <c r="Q1389" t="s">
        <v>5059</v>
      </c>
      <c r="R1389">
        <v>10</v>
      </c>
    </row>
    <row r="1390" spans="1:18" hidden="1" x14ac:dyDescent="0.3">
      <c r="A1390" s="7" t="s">
        <v>4802</v>
      </c>
      <c r="B1390" t="s">
        <v>1</v>
      </c>
      <c r="C1390">
        <v>36.29</v>
      </c>
      <c r="D1390" t="s">
        <v>248</v>
      </c>
      <c r="E1390" t="s">
        <v>53</v>
      </c>
      <c r="F1390" t="s">
        <v>4803</v>
      </c>
      <c r="G1390" t="s">
        <v>243</v>
      </c>
      <c r="H1390" t="s">
        <v>5334</v>
      </c>
      <c r="I1390" t="s">
        <v>5323</v>
      </c>
      <c r="J1390">
        <v>3</v>
      </c>
      <c r="K1390">
        <v>2</v>
      </c>
      <c r="L1390">
        <v>2</v>
      </c>
      <c r="M1390" t="s">
        <v>4803</v>
      </c>
      <c r="N1390" t="s">
        <v>5123</v>
      </c>
      <c r="O1390">
        <v>30000</v>
      </c>
      <c r="P1390" t="s">
        <v>5124</v>
      </c>
      <c r="Q1390" t="s">
        <v>5059</v>
      </c>
      <c r="R1390">
        <v>10</v>
      </c>
    </row>
    <row r="1391" spans="1:18" hidden="1" x14ac:dyDescent="0.3">
      <c r="A1391" s="7" t="s">
        <v>1545</v>
      </c>
      <c r="B1391" t="s">
        <v>1</v>
      </c>
      <c r="C1391">
        <v>10</v>
      </c>
      <c r="D1391" t="s">
        <v>495</v>
      </c>
      <c r="E1391" t="s">
        <v>56</v>
      </c>
      <c r="F1391" t="s">
        <v>1546</v>
      </c>
      <c r="G1391" t="s">
        <v>331</v>
      </c>
      <c r="H1391" t="s">
        <v>5346</v>
      </c>
      <c r="I1391" t="s">
        <v>5322</v>
      </c>
      <c r="J1391">
        <v>1</v>
      </c>
      <c r="K1391">
        <v>1</v>
      </c>
      <c r="L1391">
        <v>1</v>
      </c>
      <c r="M1391" t="s">
        <v>1546</v>
      </c>
      <c r="N1391" t="s">
        <v>4877</v>
      </c>
      <c r="O1391">
        <v>15000</v>
      </c>
      <c r="P1391" t="s">
        <v>5062</v>
      </c>
      <c r="Q1391" t="s">
        <v>5060</v>
      </c>
      <c r="R1391">
        <v>10</v>
      </c>
    </row>
    <row r="1392" spans="1:18" hidden="1" x14ac:dyDescent="0.3">
      <c r="A1392" s="7" t="s">
        <v>5094</v>
      </c>
      <c r="B1392" t="s">
        <v>1</v>
      </c>
      <c r="C1392">
        <v>7.65</v>
      </c>
      <c r="D1392" t="s">
        <v>223</v>
      </c>
      <c r="E1392" t="s">
        <v>56</v>
      </c>
      <c r="F1392" t="s">
        <v>5095</v>
      </c>
      <c r="G1392" t="s">
        <v>331</v>
      </c>
      <c r="H1392" t="s">
        <v>5346</v>
      </c>
      <c r="I1392" t="s">
        <v>5348</v>
      </c>
      <c r="J1392">
        <v>1</v>
      </c>
      <c r="K1392">
        <v>1</v>
      </c>
      <c r="L1392">
        <v>1</v>
      </c>
      <c r="M1392" t="s">
        <v>5095</v>
      </c>
      <c r="N1392" t="s">
        <v>4877</v>
      </c>
      <c r="O1392">
        <v>15000</v>
      </c>
      <c r="P1392" t="s">
        <v>5062</v>
      </c>
      <c r="Q1392" t="s">
        <v>5060</v>
      </c>
      <c r="R1392">
        <v>10</v>
      </c>
    </row>
    <row r="1393" spans="1:18" hidden="1" x14ac:dyDescent="0.3">
      <c r="A1393" s="7" t="s">
        <v>3343</v>
      </c>
      <c r="B1393" t="s">
        <v>1</v>
      </c>
      <c r="C1393">
        <v>52.21</v>
      </c>
      <c r="D1393" t="s">
        <v>803</v>
      </c>
      <c r="E1393" t="s">
        <v>66</v>
      </c>
      <c r="F1393" t="s">
        <v>3344</v>
      </c>
      <c r="G1393" t="s">
        <v>243</v>
      </c>
      <c r="H1393" t="s">
        <v>5336</v>
      </c>
      <c r="I1393" t="s">
        <v>5348</v>
      </c>
      <c r="J1393">
        <v>4</v>
      </c>
      <c r="K1393">
        <v>2</v>
      </c>
      <c r="L1393">
        <v>2</v>
      </c>
      <c r="M1393" t="s">
        <v>3344</v>
      </c>
      <c r="N1393" t="s">
        <v>4877</v>
      </c>
      <c r="O1393">
        <v>30000</v>
      </c>
      <c r="P1393" t="s">
        <v>5062</v>
      </c>
      <c r="Q1393" t="s">
        <v>5059</v>
      </c>
      <c r="R1393">
        <v>10</v>
      </c>
    </row>
    <row r="1394" spans="1:18" hidden="1" x14ac:dyDescent="0.3">
      <c r="A1394" s="7" t="s">
        <v>754</v>
      </c>
      <c r="B1394" t="s">
        <v>1</v>
      </c>
      <c r="C1394">
        <v>35.44</v>
      </c>
      <c r="D1394" t="s">
        <v>248</v>
      </c>
      <c r="E1394" t="s">
        <v>53</v>
      </c>
      <c r="F1394" t="s">
        <v>236</v>
      </c>
      <c r="G1394" t="s">
        <v>3</v>
      </c>
      <c r="H1394" t="s">
        <v>5334</v>
      </c>
      <c r="I1394" t="s">
        <v>5323</v>
      </c>
      <c r="J1394">
        <v>3</v>
      </c>
      <c r="K1394">
        <v>2</v>
      </c>
      <c r="L1394">
        <v>2</v>
      </c>
      <c r="M1394" t="s">
        <v>236</v>
      </c>
      <c r="N1394" t="s">
        <v>5063</v>
      </c>
      <c r="O1394">
        <v>55000</v>
      </c>
      <c r="P1394" t="s">
        <v>5062</v>
      </c>
      <c r="Q1394" t="s">
        <v>5059</v>
      </c>
      <c r="R1394">
        <v>10</v>
      </c>
    </row>
    <row r="1395" spans="1:18" hidden="1" x14ac:dyDescent="0.3">
      <c r="A1395" s="7" t="s">
        <v>3345</v>
      </c>
      <c r="B1395" t="s">
        <v>1</v>
      </c>
      <c r="C1395">
        <v>41.79</v>
      </c>
      <c r="D1395" t="s">
        <v>871</v>
      </c>
      <c r="E1395" t="s">
        <v>61</v>
      </c>
      <c r="F1395" t="s">
        <v>3346</v>
      </c>
      <c r="G1395" t="s">
        <v>245</v>
      </c>
      <c r="H1395" t="s">
        <v>5323</v>
      </c>
      <c r="I1395" t="s">
        <v>5330</v>
      </c>
      <c r="J1395">
        <v>2</v>
      </c>
      <c r="K1395">
        <v>2</v>
      </c>
      <c r="L1395">
        <v>1</v>
      </c>
      <c r="M1395" t="s">
        <v>3346</v>
      </c>
      <c r="N1395" t="s">
        <v>4877</v>
      </c>
      <c r="O1395">
        <v>23000</v>
      </c>
      <c r="P1395" t="s">
        <v>5062</v>
      </c>
      <c r="Q1395" t="s">
        <v>5059</v>
      </c>
      <c r="R1395">
        <v>20</v>
      </c>
    </row>
    <row r="1396" spans="1:18" hidden="1" x14ac:dyDescent="0.3">
      <c r="A1396" s="7" t="s">
        <v>3347</v>
      </c>
      <c r="B1396" t="s">
        <v>1</v>
      </c>
      <c r="C1396">
        <v>22.85</v>
      </c>
      <c r="D1396" t="s">
        <v>95</v>
      </c>
      <c r="E1396" t="s">
        <v>61</v>
      </c>
      <c r="F1396" t="s">
        <v>3348</v>
      </c>
      <c r="G1396" t="s">
        <v>999</v>
      </c>
      <c r="H1396" t="s">
        <v>5327</v>
      </c>
      <c r="I1396" t="s">
        <v>5325</v>
      </c>
      <c r="J1396">
        <v>2</v>
      </c>
      <c r="K1396">
        <v>2</v>
      </c>
      <c r="L1396">
        <v>1</v>
      </c>
      <c r="M1396" t="s">
        <v>5214</v>
      </c>
      <c r="N1396" t="s">
        <v>4880</v>
      </c>
      <c r="O1396">
        <v>26000</v>
      </c>
      <c r="P1396" t="s">
        <v>5062</v>
      </c>
      <c r="Q1396" t="s">
        <v>5061</v>
      </c>
      <c r="R1396">
        <v>20</v>
      </c>
    </row>
    <row r="1397" spans="1:18" hidden="1" x14ac:dyDescent="0.3">
      <c r="A1397" s="7" t="s">
        <v>3349</v>
      </c>
      <c r="B1397" t="s">
        <v>1</v>
      </c>
      <c r="C1397">
        <v>31.81</v>
      </c>
      <c r="D1397" t="s">
        <v>556</v>
      </c>
      <c r="E1397" t="s">
        <v>53</v>
      </c>
      <c r="F1397" t="s">
        <v>3350</v>
      </c>
      <c r="G1397" t="s">
        <v>1828</v>
      </c>
      <c r="H1397" t="s">
        <v>5334</v>
      </c>
      <c r="I1397" t="s">
        <v>5338</v>
      </c>
      <c r="J1397">
        <v>3</v>
      </c>
      <c r="K1397">
        <v>2</v>
      </c>
      <c r="L1397">
        <v>2</v>
      </c>
      <c r="M1397" t="s">
        <v>3350</v>
      </c>
      <c r="N1397" t="s">
        <v>4877</v>
      </c>
      <c r="O1397">
        <v>22500</v>
      </c>
      <c r="P1397" t="s">
        <v>5062</v>
      </c>
      <c r="Q1397" t="s">
        <v>5059</v>
      </c>
      <c r="R1397">
        <v>10</v>
      </c>
    </row>
    <row r="1398" spans="1:18" hidden="1" x14ac:dyDescent="0.3">
      <c r="A1398" s="7" t="s">
        <v>3351</v>
      </c>
      <c r="B1398" t="s">
        <v>1</v>
      </c>
      <c r="C1398">
        <v>22.45</v>
      </c>
      <c r="D1398" t="s">
        <v>284</v>
      </c>
      <c r="E1398" t="s">
        <v>53</v>
      </c>
      <c r="F1398" t="s">
        <v>3352</v>
      </c>
      <c r="G1398" t="s">
        <v>18</v>
      </c>
      <c r="H1398" t="s">
        <v>5329</v>
      </c>
      <c r="I1398" t="s">
        <v>5322</v>
      </c>
      <c r="J1398">
        <v>3</v>
      </c>
      <c r="K1398">
        <v>2</v>
      </c>
      <c r="L1398">
        <v>2</v>
      </c>
      <c r="M1398" t="s">
        <v>3352</v>
      </c>
      <c r="N1398" t="s">
        <v>5125</v>
      </c>
      <c r="O1398">
        <v>22000</v>
      </c>
      <c r="P1398" t="s">
        <v>5126</v>
      </c>
      <c r="Q1398" t="s">
        <v>5061</v>
      </c>
      <c r="R1398">
        <v>10</v>
      </c>
    </row>
    <row r="1399" spans="1:18" hidden="1" x14ac:dyDescent="0.3">
      <c r="A1399" s="7" t="s">
        <v>780</v>
      </c>
      <c r="B1399" t="s">
        <v>1</v>
      </c>
      <c r="C1399">
        <v>29.28</v>
      </c>
      <c r="D1399" t="s">
        <v>389</v>
      </c>
      <c r="E1399" t="s">
        <v>781</v>
      </c>
      <c r="F1399" t="s">
        <v>782</v>
      </c>
      <c r="G1399" t="s">
        <v>3</v>
      </c>
      <c r="H1399" t="s">
        <v>5334</v>
      </c>
      <c r="I1399" t="s">
        <v>5332</v>
      </c>
      <c r="J1399">
        <v>3</v>
      </c>
      <c r="K1399">
        <v>2</v>
      </c>
      <c r="L1399">
        <v>1</v>
      </c>
      <c r="M1399" t="s">
        <v>782</v>
      </c>
      <c r="N1399" t="s">
        <v>5063</v>
      </c>
      <c r="O1399">
        <v>55000</v>
      </c>
      <c r="P1399" t="s">
        <v>5062</v>
      </c>
      <c r="Q1399" t="s">
        <v>5061</v>
      </c>
      <c r="R1399">
        <v>20</v>
      </c>
    </row>
    <row r="1400" spans="1:18" hidden="1" x14ac:dyDescent="0.3">
      <c r="A1400" s="7" t="s">
        <v>3353</v>
      </c>
      <c r="B1400" t="s">
        <v>1</v>
      </c>
      <c r="C1400">
        <v>36.5</v>
      </c>
      <c r="D1400" t="s">
        <v>866</v>
      </c>
      <c r="E1400" t="s">
        <v>51</v>
      </c>
      <c r="F1400" t="s">
        <v>3354</v>
      </c>
      <c r="G1400" t="s">
        <v>87</v>
      </c>
      <c r="H1400" t="s">
        <v>5326</v>
      </c>
      <c r="I1400" t="s">
        <v>5330</v>
      </c>
      <c r="J1400">
        <v>2</v>
      </c>
      <c r="K1400">
        <v>2</v>
      </c>
      <c r="L1400">
        <v>2</v>
      </c>
      <c r="M1400" t="s">
        <v>3354</v>
      </c>
      <c r="N1400" t="s">
        <v>4877</v>
      </c>
      <c r="O1400">
        <v>24000</v>
      </c>
      <c r="P1400" t="s">
        <v>5062</v>
      </c>
      <c r="Q1400" t="s">
        <v>5059</v>
      </c>
      <c r="R1400">
        <v>20</v>
      </c>
    </row>
    <row r="1401" spans="1:18" hidden="1" x14ac:dyDescent="0.3">
      <c r="A1401" s="7" t="s">
        <v>3356</v>
      </c>
      <c r="B1401" t="s">
        <v>1</v>
      </c>
      <c r="C1401">
        <v>20.99</v>
      </c>
      <c r="D1401" t="s">
        <v>1064</v>
      </c>
      <c r="E1401" t="s">
        <v>141</v>
      </c>
      <c r="F1401" t="s">
        <v>2033</v>
      </c>
      <c r="G1401" t="s">
        <v>1828</v>
      </c>
      <c r="H1401" t="s">
        <v>5328</v>
      </c>
      <c r="I1401" t="s">
        <v>5332</v>
      </c>
      <c r="J1401">
        <v>2</v>
      </c>
      <c r="K1401">
        <v>1</v>
      </c>
      <c r="L1401">
        <v>1</v>
      </c>
      <c r="M1401" t="s">
        <v>2033</v>
      </c>
      <c r="N1401" t="s">
        <v>4880</v>
      </c>
      <c r="O1401">
        <v>22500</v>
      </c>
      <c r="P1401" t="s">
        <v>5062</v>
      </c>
      <c r="Q1401" t="s">
        <v>5061</v>
      </c>
      <c r="R1401">
        <v>20</v>
      </c>
    </row>
    <row r="1402" spans="1:18" hidden="1" x14ac:dyDescent="0.3">
      <c r="A1402" s="7" t="s">
        <v>3357</v>
      </c>
      <c r="B1402" t="s">
        <v>1</v>
      </c>
      <c r="C1402">
        <v>30.55</v>
      </c>
      <c r="D1402" t="s">
        <v>63</v>
      </c>
      <c r="E1402" t="s">
        <v>53</v>
      </c>
      <c r="F1402" t="s">
        <v>2293</v>
      </c>
      <c r="G1402" t="s">
        <v>245</v>
      </c>
      <c r="H1402" t="s">
        <v>5326</v>
      </c>
      <c r="I1402" t="s">
        <v>5326</v>
      </c>
      <c r="J1402">
        <v>3</v>
      </c>
      <c r="K1402">
        <v>2</v>
      </c>
      <c r="L1402">
        <v>2</v>
      </c>
      <c r="M1402" t="s">
        <v>2293</v>
      </c>
      <c r="N1402" t="s">
        <v>4880</v>
      </c>
      <c r="O1402">
        <v>23000</v>
      </c>
      <c r="P1402" t="s">
        <v>5062</v>
      </c>
      <c r="Q1402" t="s">
        <v>5059</v>
      </c>
      <c r="R1402">
        <v>10</v>
      </c>
    </row>
    <row r="1403" spans="1:18" hidden="1" x14ac:dyDescent="0.3">
      <c r="A1403" s="7" t="s">
        <v>3358</v>
      </c>
      <c r="B1403" t="s">
        <v>1</v>
      </c>
      <c r="C1403">
        <v>45.03</v>
      </c>
      <c r="D1403" t="s">
        <v>574</v>
      </c>
      <c r="E1403" t="s">
        <v>53</v>
      </c>
      <c r="F1403" t="s">
        <v>3293</v>
      </c>
      <c r="G1403" t="s">
        <v>87</v>
      </c>
      <c r="H1403" t="s">
        <v>5323</v>
      </c>
      <c r="I1403" t="s">
        <v>5325</v>
      </c>
      <c r="J1403">
        <v>3</v>
      </c>
      <c r="K1403">
        <v>2</v>
      </c>
      <c r="L1403">
        <v>2</v>
      </c>
      <c r="M1403" t="s">
        <v>5211</v>
      </c>
      <c r="N1403" t="s">
        <v>4877</v>
      </c>
      <c r="O1403">
        <v>24000</v>
      </c>
      <c r="P1403" t="s">
        <v>5062</v>
      </c>
      <c r="Q1403" t="s">
        <v>5059</v>
      </c>
      <c r="R1403">
        <v>20</v>
      </c>
    </row>
    <row r="1404" spans="1:18" hidden="1" x14ac:dyDescent="0.3">
      <c r="A1404" s="7" t="s">
        <v>4824</v>
      </c>
      <c r="B1404" t="s">
        <v>1</v>
      </c>
      <c r="C1404">
        <v>22.55</v>
      </c>
      <c r="D1404" t="s">
        <v>63</v>
      </c>
      <c r="E1404" t="s">
        <v>61</v>
      </c>
      <c r="F1404" t="s">
        <v>4825</v>
      </c>
      <c r="G1404" t="s">
        <v>243</v>
      </c>
      <c r="H1404" t="s">
        <v>5326</v>
      </c>
      <c r="I1404" t="s">
        <v>5326</v>
      </c>
      <c r="J1404">
        <v>2</v>
      </c>
      <c r="K1404">
        <v>2</v>
      </c>
      <c r="L1404">
        <v>1</v>
      </c>
      <c r="M1404" t="s">
        <v>5292</v>
      </c>
      <c r="N1404" t="s">
        <v>5123</v>
      </c>
      <c r="O1404">
        <v>30000</v>
      </c>
      <c r="P1404" t="s">
        <v>5124</v>
      </c>
      <c r="Q1404" t="s">
        <v>5061</v>
      </c>
      <c r="R1404">
        <v>10</v>
      </c>
    </row>
    <row r="1405" spans="1:18" hidden="1" x14ac:dyDescent="0.3">
      <c r="A1405" s="7" t="s">
        <v>796</v>
      </c>
      <c r="B1405" t="s">
        <v>1</v>
      </c>
      <c r="C1405">
        <v>37.520000000000003</v>
      </c>
      <c r="D1405" t="s">
        <v>432</v>
      </c>
      <c r="E1405" t="s">
        <v>51</v>
      </c>
      <c r="F1405" t="s">
        <v>168</v>
      </c>
      <c r="G1405" t="s">
        <v>3</v>
      </c>
      <c r="H1405" t="s">
        <v>5323</v>
      </c>
      <c r="I1405" t="s">
        <v>5324</v>
      </c>
      <c r="J1405">
        <v>2</v>
      </c>
      <c r="K1405">
        <v>2</v>
      </c>
      <c r="L1405">
        <v>2</v>
      </c>
      <c r="M1405" t="s">
        <v>168</v>
      </c>
      <c r="N1405" t="s">
        <v>5063</v>
      </c>
      <c r="O1405">
        <v>55000</v>
      </c>
      <c r="P1405" t="s">
        <v>5062</v>
      </c>
      <c r="Q1405" t="s">
        <v>5059</v>
      </c>
      <c r="R1405">
        <v>20</v>
      </c>
    </row>
    <row r="1406" spans="1:18" hidden="1" x14ac:dyDescent="0.3">
      <c r="A1406" s="7" t="s">
        <v>3272</v>
      </c>
      <c r="B1406" t="s">
        <v>1</v>
      </c>
      <c r="C1406">
        <v>47.07</v>
      </c>
      <c r="D1406" t="s">
        <v>52</v>
      </c>
      <c r="E1406" t="s">
        <v>51</v>
      </c>
      <c r="F1406" t="s">
        <v>3273</v>
      </c>
      <c r="G1406" t="s">
        <v>12</v>
      </c>
      <c r="H1406" t="s">
        <v>5324</v>
      </c>
      <c r="I1406" t="s">
        <v>5325</v>
      </c>
      <c r="J1406">
        <v>2</v>
      </c>
      <c r="K1406">
        <v>2</v>
      </c>
      <c r="L1406">
        <v>2</v>
      </c>
      <c r="M1406" t="s">
        <v>3273</v>
      </c>
      <c r="N1406" t="s">
        <v>5123</v>
      </c>
      <c r="O1406">
        <v>31000</v>
      </c>
      <c r="P1406" t="s">
        <v>5124</v>
      </c>
      <c r="Q1406" t="s">
        <v>5059</v>
      </c>
      <c r="R1406">
        <v>20</v>
      </c>
    </row>
    <row r="1407" spans="1:18" hidden="1" x14ac:dyDescent="0.3">
      <c r="A1407" s="7" t="s">
        <v>3364</v>
      </c>
      <c r="B1407" t="s">
        <v>1</v>
      </c>
      <c r="C1407">
        <v>33.1</v>
      </c>
      <c r="D1407" t="s">
        <v>1445</v>
      </c>
      <c r="E1407" t="s">
        <v>51</v>
      </c>
      <c r="F1407" t="s">
        <v>1660</v>
      </c>
      <c r="G1407" t="s">
        <v>507</v>
      </c>
      <c r="H1407" t="s">
        <v>5332</v>
      </c>
      <c r="I1407" t="s">
        <v>5349</v>
      </c>
      <c r="J1407">
        <v>2</v>
      </c>
      <c r="K1407">
        <v>2</v>
      </c>
      <c r="L1407">
        <v>2</v>
      </c>
      <c r="M1407" t="s">
        <v>1660</v>
      </c>
      <c r="N1407" t="s">
        <v>4880</v>
      </c>
      <c r="O1407">
        <v>32800</v>
      </c>
      <c r="P1407" t="s">
        <v>5062</v>
      </c>
      <c r="Q1407" t="s">
        <v>5059</v>
      </c>
      <c r="R1407">
        <v>30</v>
      </c>
    </row>
    <row r="1408" spans="1:18" hidden="1" x14ac:dyDescent="0.3">
      <c r="A1408" s="7" t="s">
        <v>3366</v>
      </c>
      <c r="B1408" t="s">
        <v>1</v>
      </c>
      <c r="C1408">
        <v>34.61</v>
      </c>
      <c r="D1408" t="s">
        <v>1715</v>
      </c>
      <c r="E1408" t="s">
        <v>56</v>
      </c>
      <c r="F1408" t="s">
        <v>2719</v>
      </c>
      <c r="G1408" t="s">
        <v>29</v>
      </c>
      <c r="H1408" t="s">
        <v>5323</v>
      </c>
      <c r="I1408" t="s">
        <v>5333</v>
      </c>
      <c r="J1408">
        <v>1</v>
      </c>
      <c r="K1408">
        <v>1</v>
      </c>
      <c r="L1408">
        <v>1</v>
      </c>
      <c r="M1408" t="s">
        <v>2719</v>
      </c>
      <c r="N1408" t="s">
        <v>4880</v>
      </c>
      <c r="O1408">
        <v>25000</v>
      </c>
      <c r="P1408" t="s">
        <v>5062</v>
      </c>
      <c r="Q1408" t="s">
        <v>5059</v>
      </c>
      <c r="R1408">
        <v>30</v>
      </c>
    </row>
    <row r="1409" spans="1:18" hidden="1" x14ac:dyDescent="0.3">
      <c r="A1409" s="7" t="s">
        <v>840</v>
      </c>
      <c r="B1409" t="s">
        <v>1</v>
      </c>
      <c r="C1409">
        <v>4</v>
      </c>
      <c r="D1409" t="s">
        <v>220</v>
      </c>
      <c r="E1409" t="s">
        <v>59</v>
      </c>
      <c r="F1409" t="s">
        <v>188</v>
      </c>
      <c r="G1409" t="s">
        <v>128</v>
      </c>
      <c r="H1409" t="s">
        <v>5322</v>
      </c>
      <c r="I1409" t="s">
        <v>5335</v>
      </c>
      <c r="J1409">
        <v>1</v>
      </c>
      <c r="K1409" t="s">
        <v>5501</v>
      </c>
      <c r="L1409">
        <v>1</v>
      </c>
      <c r="M1409" t="s">
        <v>188</v>
      </c>
      <c r="N1409" t="s">
        <v>5063</v>
      </c>
      <c r="O1409">
        <v>16000</v>
      </c>
      <c r="P1409" t="s">
        <v>5062</v>
      </c>
      <c r="Q1409" t="s">
        <v>5060</v>
      </c>
      <c r="R1409">
        <v>10</v>
      </c>
    </row>
    <row r="1410" spans="1:18" hidden="1" x14ac:dyDescent="0.3">
      <c r="A1410" s="7" t="s">
        <v>3367</v>
      </c>
      <c r="B1410" t="s">
        <v>1</v>
      </c>
      <c r="C1410">
        <v>6.05</v>
      </c>
      <c r="D1410" t="s">
        <v>65</v>
      </c>
      <c r="E1410" t="s">
        <v>547</v>
      </c>
      <c r="F1410" t="s">
        <v>3368</v>
      </c>
      <c r="G1410" t="s">
        <v>417</v>
      </c>
      <c r="H1410" t="s">
        <v>5335</v>
      </c>
      <c r="I1410" t="s">
        <v>5335</v>
      </c>
      <c r="J1410">
        <v>1</v>
      </c>
      <c r="K1410" t="s">
        <v>5501</v>
      </c>
      <c r="L1410" t="s">
        <v>5501</v>
      </c>
      <c r="M1410" t="s">
        <v>3368</v>
      </c>
      <c r="N1410" t="s">
        <v>5123</v>
      </c>
      <c r="O1410">
        <v>5500</v>
      </c>
      <c r="P1410" t="s">
        <v>5124</v>
      </c>
      <c r="Q1410" t="s">
        <v>5060</v>
      </c>
      <c r="R1410">
        <v>10</v>
      </c>
    </row>
    <row r="1411" spans="1:18" hidden="1" x14ac:dyDescent="0.3">
      <c r="A1411" s="7" t="s">
        <v>4796</v>
      </c>
      <c r="B1411" t="s">
        <v>1</v>
      </c>
      <c r="C1411">
        <v>32.520000000000003</v>
      </c>
      <c r="D1411" t="s">
        <v>344</v>
      </c>
      <c r="E1411" t="s">
        <v>4797</v>
      </c>
      <c r="F1411" t="s">
        <v>1844</v>
      </c>
      <c r="G1411" t="s">
        <v>228</v>
      </c>
      <c r="H1411" t="s">
        <v>5337</v>
      </c>
      <c r="I1411" t="s">
        <v>5334</v>
      </c>
      <c r="J1411">
        <v>4</v>
      </c>
      <c r="K1411">
        <v>5</v>
      </c>
      <c r="L1411">
        <v>3</v>
      </c>
      <c r="M1411" t="s">
        <v>1844</v>
      </c>
      <c r="N1411" t="s">
        <v>4878</v>
      </c>
      <c r="O1411">
        <v>35000</v>
      </c>
      <c r="P1411" t="s">
        <v>5126</v>
      </c>
      <c r="Q1411" t="s">
        <v>5059</v>
      </c>
      <c r="R1411">
        <v>10</v>
      </c>
    </row>
    <row r="1412" spans="1:18" hidden="1" x14ac:dyDescent="0.3">
      <c r="A1412" s="7" t="s">
        <v>3372</v>
      </c>
      <c r="B1412" t="s">
        <v>1</v>
      </c>
      <c r="C1412">
        <v>40.92</v>
      </c>
      <c r="D1412" t="s">
        <v>1550</v>
      </c>
      <c r="E1412" t="s">
        <v>53</v>
      </c>
      <c r="F1412" t="s">
        <v>3373</v>
      </c>
      <c r="G1412" t="s">
        <v>1998</v>
      </c>
      <c r="H1412" t="s">
        <v>5343</v>
      </c>
      <c r="I1412" t="s">
        <v>5347</v>
      </c>
      <c r="J1412">
        <v>3</v>
      </c>
      <c r="K1412">
        <v>2</v>
      </c>
      <c r="L1412">
        <v>2</v>
      </c>
      <c r="M1412" t="s">
        <v>3373</v>
      </c>
      <c r="N1412" t="s">
        <v>4880</v>
      </c>
      <c r="O1412">
        <v>39500</v>
      </c>
      <c r="P1412" t="s">
        <v>5062</v>
      </c>
      <c r="Q1412" t="s">
        <v>5059</v>
      </c>
      <c r="R1412">
        <v>30</v>
      </c>
    </row>
    <row r="1413" spans="1:18" hidden="1" x14ac:dyDescent="0.3">
      <c r="A1413" s="7" t="s">
        <v>3374</v>
      </c>
      <c r="B1413" t="s">
        <v>1</v>
      </c>
      <c r="C1413">
        <v>84.58</v>
      </c>
      <c r="D1413" t="s">
        <v>324</v>
      </c>
      <c r="E1413" t="s">
        <v>183</v>
      </c>
      <c r="F1413" t="s">
        <v>3375</v>
      </c>
      <c r="G1413" t="s">
        <v>3</v>
      </c>
      <c r="H1413" t="s">
        <v>5336</v>
      </c>
      <c r="I1413" t="s">
        <v>5332</v>
      </c>
      <c r="J1413">
        <v>4</v>
      </c>
      <c r="K1413">
        <v>2</v>
      </c>
      <c r="L1413">
        <v>3</v>
      </c>
      <c r="M1413" t="s">
        <v>3375</v>
      </c>
      <c r="N1413" t="s">
        <v>4880</v>
      </c>
      <c r="O1413">
        <v>55000</v>
      </c>
      <c r="P1413" t="s">
        <v>5062</v>
      </c>
      <c r="Q1413" t="s">
        <v>5059</v>
      </c>
      <c r="R1413">
        <v>20</v>
      </c>
    </row>
    <row r="1414" spans="1:18" hidden="1" x14ac:dyDescent="0.3">
      <c r="A1414" s="7" t="s">
        <v>3376</v>
      </c>
      <c r="B1414" t="s">
        <v>1</v>
      </c>
      <c r="C1414">
        <v>45.8</v>
      </c>
      <c r="D1414" t="s">
        <v>52</v>
      </c>
      <c r="E1414" t="s">
        <v>51</v>
      </c>
      <c r="F1414" t="s">
        <v>3377</v>
      </c>
      <c r="G1414" t="s">
        <v>999</v>
      </c>
      <c r="H1414" t="s">
        <v>5324</v>
      </c>
      <c r="I1414" t="s">
        <v>5325</v>
      </c>
      <c r="J1414">
        <v>2</v>
      </c>
      <c r="K1414">
        <v>2</v>
      </c>
      <c r="L1414">
        <v>2</v>
      </c>
      <c r="M1414" t="s">
        <v>5215</v>
      </c>
      <c r="N1414" t="s">
        <v>4878</v>
      </c>
      <c r="O1414">
        <v>26000</v>
      </c>
      <c r="P1414" t="s">
        <v>5126</v>
      </c>
      <c r="Q1414" t="s">
        <v>5059</v>
      </c>
      <c r="R1414">
        <v>20</v>
      </c>
    </row>
    <row r="1415" spans="1:18" hidden="1" x14ac:dyDescent="0.3">
      <c r="A1415" s="7" t="s">
        <v>4798</v>
      </c>
      <c r="B1415" t="s">
        <v>1</v>
      </c>
      <c r="C1415">
        <v>35.54</v>
      </c>
      <c r="D1415" t="s">
        <v>74</v>
      </c>
      <c r="E1415" t="s">
        <v>61</v>
      </c>
      <c r="F1415" t="s">
        <v>4799</v>
      </c>
      <c r="G1415" t="s">
        <v>228</v>
      </c>
      <c r="H1415" t="s">
        <v>5346</v>
      </c>
      <c r="I1415" t="s">
        <v>5332</v>
      </c>
      <c r="J1415">
        <v>2</v>
      </c>
      <c r="K1415">
        <v>2</v>
      </c>
      <c r="L1415">
        <v>1</v>
      </c>
      <c r="M1415" t="s">
        <v>5285</v>
      </c>
      <c r="N1415" t="s">
        <v>5125</v>
      </c>
      <c r="O1415">
        <v>35000</v>
      </c>
      <c r="P1415" t="s">
        <v>5126</v>
      </c>
      <c r="Q1415" t="s">
        <v>5059</v>
      </c>
      <c r="R1415">
        <v>20</v>
      </c>
    </row>
    <row r="1416" spans="1:18" hidden="1" x14ac:dyDescent="0.3">
      <c r="A1416" s="7" t="s">
        <v>3380</v>
      </c>
      <c r="B1416" t="s">
        <v>1</v>
      </c>
      <c r="C1416">
        <v>36.75</v>
      </c>
      <c r="D1416" t="s">
        <v>442</v>
      </c>
      <c r="E1416" t="s">
        <v>61</v>
      </c>
      <c r="F1416" t="s">
        <v>3381</v>
      </c>
      <c r="G1416" t="s">
        <v>214</v>
      </c>
      <c r="H1416" t="s">
        <v>5326</v>
      </c>
      <c r="I1416" t="s">
        <v>5323</v>
      </c>
      <c r="J1416">
        <v>2</v>
      </c>
      <c r="K1416">
        <v>2</v>
      </c>
      <c r="L1416">
        <v>1</v>
      </c>
      <c r="M1416" t="s">
        <v>3381</v>
      </c>
      <c r="N1416" t="s">
        <v>4878</v>
      </c>
      <c r="O1416">
        <v>18000</v>
      </c>
      <c r="P1416" t="s">
        <v>5126</v>
      </c>
      <c r="Q1416" t="s">
        <v>5059</v>
      </c>
      <c r="R1416">
        <v>10</v>
      </c>
    </row>
    <row r="1417" spans="1:18" hidden="1" x14ac:dyDescent="0.3">
      <c r="A1417" s="7" t="s">
        <v>797</v>
      </c>
      <c r="B1417" t="s">
        <v>1</v>
      </c>
      <c r="C1417">
        <v>50.27</v>
      </c>
      <c r="D1417" t="s">
        <v>798</v>
      </c>
      <c r="E1417" t="s">
        <v>53</v>
      </c>
      <c r="F1417" t="s">
        <v>539</v>
      </c>
      <c r="G1417" t="s">
        <v>3</v>
      </c>
      <c r="H1417" t="s">
        <v>5334</v>
      </c>
      <c r="I1417" t="s">
        <v>5325</v>
      </c>
      <c r="J1417">
        <v>3</v>
      </c>
      <c r="K1417">
        <v>2</v>
      </c>
      <c r="L1417">
        <v>2</v>
      </c>
      <c r="M1417" t="s">
        <v>539</v>
      </c>
      <c r="N1417" t="s">
        <v>5063</v>
      </c>
      <c r="O1417">
        <v>55000</v>
      </c>
      <c r="P1417" t="s">
        <v>5062</v>
      </c>
      <c r="Q1417" t="s">
        <v>5059</v>
      </c>
      <c r="R1417">
        <v>20</v>
      </c>
    </row>
    <row r="1418" spans="1:18" hidden="1" x14ac:dyDescent="0.3">
      <c r="A1418" s="7" t="s">
        <v>3382</v>
      </c>
      <c r="B1418" t="s">
        <v>1</v>
      </c>
      <c r="C1418">
        <v>19.190000000000001</v>
      </c>
      <c r="D1418" t="s">
        <v>850</v>
      </c>
      <c r="E1418" t="s">
        <v>61</v>
      </c>
      <c r="F1418" t="s">
        <v>3383</v>
      </c>
      <c r="G1418" t="s">
        <v>910</v>
      </c>
      <c r="H1418" t="s">
        <v>5326</v>
      </c>
      <c r="I1418" t="s">
        <v>5332</v>
      </c>
      <c r="J1418">
        <v>2</v>
      </c>
      <c r="K1418">
        <v>2</v>
      </c>
      <c r="L1418">
        <v>1</v>
      </c>
      <c r="M1418" t="s">
        <v>3383</v>
      </c>
      <c r="N1418" t="s">
        <v>4880</v>
      </c>
      <c r="O1418">
        <v>17000</v>
      </c>
      <c r="P1418" t="s">
        <v>5062</v>
      </c>
      <c r="Q1418" t="s">
        <v>5061</v>
      </c>
      <c r="R1418">
        <v>20</v>
      </c>
    </row>
    <row r="1419" spans="1:18" hidden="1" x14ac:dyDescent="0.3">
      <c r="A1419" s="7" t="s">
        <v>3384</v>
      </c>
      <c r="B1419" t="s">
        <v>1</v>
      </c>
      <c r="C1419">
        <v>51.82</v>
      </c>
      <c r="D1419" t="s">
        <v>1468</v>
      </c>
      <c r="E1419" t="s">
        <v>53</v>
      </c>
      <c r="F1419" t="s">
        <v>3385</v>
      </c>
      <c r="G1419" t="s">
        <v>228</v>
      </c>
      <c r="H1419" t="s">
        <v>5330</v>
      </c>
      <c r="I1419" t="s">
        <v>5331</v>
      </c>
      <c r="J1419">
        <v>3</v>
      </c>
      <c r="K1419">
        <v>2</v>
      </c>
      <c r="L1419">
        <v>2</v>
      </c>
      <c r="M1419" t="s">
        <v>3385</v>
      </c>
      <c r="N1419" t="s">
        <v>4882</v>
      </c>
      <c r="O1419">
        <v>35000</v>
      </c>
      <c r="P1419" t="s">
        <v>5062</v>
      </c>
      <c r="Q1419" t="s">
        <v>5059</v>
      </c>
      <c r="R1419">
        <v>30</v>
      </c>
    </row>
    <row r="1420" spans="1:18" hidden="1" x14ac:dyDescent="0.3">
      <c r="A1420" s="7" t="s">
        <v>5053</v>
      </c>
      <c r="B1420" t="s">
        <v>1</v>
      </c>
      <c r="C1420">
        <v>47.17</v>
      </c>
      <c r="D1420" t="s">
        <v>871</v>
      </c>
      <c r="E1420" t="s">
        <v>53</v>
      </c>
      <c r="F1420" t="s">
        <v>5054</v>
      </c>
      <c r="G1420" t="s">
        <v>87</v>
      </c>
      <c r="H1420" t="s">
        <v>5323</v>
      </c>
      <c r="I1420" t="s">
        <v>5330</v>
      </c>
      <c r="J1420">
        <v>3</v>
      </c>
      <c r="K1420">
        <v>2</v>
      </c>
      <c r="L1420">
        <v>2</v>
      </c>
      <c r="M1420" t="s">
        <v>5054</v>
      </c>
      <c r="N1420" t="s">
        <v>4877</v>
      </c>
      <c r="O1420">
        <v>24000</v>
      </c>
      <c r="P1420" t="s">
        <v>5062</v>
      </c>
      <c r="Q1420" t="s">
        <v>5059</v>
      </c>
      <c r="R1420">
        <v>20</v>
      </c>
    </row>
    <row r="1421" spans="1:18" hidden="1" x14ac:dyDescent="0.3">
      <c r="A1421" s="7" t="s">
        <v>3386</v>
      </c>
      <c r="B1421" t="s">
        <v>1</v>
      </c>
      <c r="C1421">
        <v>48.25</v>
      </c>
      <c r="D1421" t="s">
        <v>279</v>
      </c>
      <c r="E1421" t="s">
        <v>61</v>
      </c>
      <c r="F1421" t="s">
        <v>3387</v>
      </c>
      <c r="G1421" t="s">
        <v>18</v>
      </c>
      <c r="H1421" t="s">
        <v>5327</v>
      </c>
      <c r="I1421" t="s">
        <v>5341</v>
      </c>
      <c r="J1421">
        <v>2</v>
      </c>
      <c r="K1421">
        <v>2</v>
      </c>
      <c r="L1421">
        <v>1</v>
      </c>
      <c r="M1421" t="s">
        <v>5216</v>
      </c>
      <c r="N1421" t="s">
        <v>4877</v>
      </c>
      <c r="O1421">
        <v>22000</v>
      </c>
      <c r="P1421" t="s">
        <v>5062</v>
      </c>
      <c r="Q1421" t="s">
        <v>5059</v>
      </c>
      <c r="R1421">
        <v>20</v>
      </c>
    </row>
    <row r="1422" spans="1:18" hidden="1" x14ac:dyDescent="0.3">
      <c r="A1422" s="7" t="s">
        <v>883</v>
      </c>
      <c r="B1422" t="s">
        <v>1</v>
      </c>
      <c r="C1422">
        <v>54.36</v>
      </c>
      <c r="D1422" t="s">
        <v>78</v>
      </c>
      <c r="E1422" t="s">
        <v>66</v>
      </c>
      <c r="F1422" t="s">
        <v>884</v>
      </c>
      <c r="G1422" t="s">
        <v>3</v>
      </c>
      <c r="H1422" t="s">
        <v>5335</v>
      </c>
      <c r="I1422" t="s">
        <v>5327</v>
      </c>
      <c r="J1422">
        <v>4</v>
      </c>
      <c r="K1422">
        <v>2</v>
      </c>
      <c r="L1422">
        <v>2</v>
      </c>
      <c r="M1422" t="s">
        <v>884</v>
      </c>
      <c r="N1422" t="s">
        <v>5063</v>
      </c>
      <c r="O1422">
        <v>55000</v>
      </c>
      <c r="P1422" t="s">
        <v>5062</v>
      </c>
      <c r="Q1422" t="s">
        <v>5059</v>
      </c>
      <c r="R1422">
        <v>10</v>
      </c>
    </row>
    <row r="1423" spans="1:18" hidden="1" x14ac:dyDescent="0.3">
      <c r="A1423" s="7" t="s">
        <v>3946</v>
      </c>
      <c r="B1423" t="s">
        <v>1</v>
      </c>
      <c r="C1423">
        <v>31.65</v>
      </c>
      <c r="D1423" t="s">
        <v>652</v>
      </c>
      <c r="E1423" t="s">
        <v>187</v>
      </c>
      <c r="F1423" t="s">
        <v>3947</v>
      </c>
      <c r="G1423" t="s">
        <v>12</v>
      </c>
      <c r="H1423" t="s">
        <v>5328</v>
      </c>
      <c r="I1423" t="s">
        <v>5324</v>
      </c>
      <c r="J1423">
        <v>3</v>
      </c>
      <c r="K1423">
        <v>2</v>
      </c>
      <c r="L1423">
        <v>1</v>
      </c>
      <c r="M1423" t="s">
        <v>3947</v>
      </c>
      <c r="N1423" t="s">
        <v>5123</v>
      </c>
      <c r="O1423">
        <v>31000</v>
      </c>
      <c r="P1423" t="s">
        <v>5124</v>
      </c>
      <c r="Q1423" t="s">
        <v>5059</v>
      </c>
      <c r="R1423">
        <v>20</v>
      </c>
    </row>
    <row r="1424" spans="1:18" hidden="1" x14ac:dyDescent="0.3">
      <c r="A1424" s="7" t="s">
        <v>3389</v>
      </c>
      <c r="B1424" t="s">
        <v>1</v>
      </c>
      <c r="C1424">
        <v>45.75</v>
      </c>
      <c r="D1424" t="s">
        <v>299</v>
      </c>
      <c r="E1424" t="s">
        <v>53</v>
      </c>
      <c r="F1424" t="s">
        <v>3390</v>
      </c>
      <c r="G1424" t="s">
        <v>243</v>
      </c>
      <c r="H1424" t="s">
        <v>5335</v>
      </c>
      <c r="I1424" t="s">
        <v>5325</v>
      </c>
      <c r="J1424">
        <v>3</v>
      </c>
      <c r="K1424">
        <v>2</v>
      </c>
      <c r="L1424">
        <v>2</v>
      </c>
      <c r="M1424" t="s">
        <v>3390</v>
      </c>
      <c r="N1424" t="s">
        <v>4880</v>
      </c>
      <c r="O1424">
        <v>30000</v>
      </c>
      <c r="P1424" t="s">
        <v>5062</v>
      </c>
      <c r="Q1424" t="s">
        <v>5059</v>
      </c>
      <c r="R1424">
        <v>20</v>
      </c>
    </row>
    <row r="1425" spans="1:18" hidden="1" x14ac:dyDescent="0.3">
      <c r="A1425" s="7" t="s">
        <v>1129</v>
      </c>
      <c r="B1425" t="s">
        <v>1</v>
      </c>
      <c r="C1425">
        <v>18.43</v>
      </c>
      <c r="D1425" t="s">
        <v>1003</v>
      </c>
      <c r="E1425" t="s">
        <v>120</v>
      </c>
      <c r="F1425" t="s">
        <v>264</v>
      </c>
      <c r="G1425" t="s">
        <v>3</v>
      </c>
      <c r="H1425" t="s">
        <v>5327</v>
      </c>
      <c r="I1425" t="s">
        <v>5343</v>
      </c>
      <c r="J1425">
        <v>1</v>
      </c>
      <c r="K1425">
        <v>1</v>
      </c>
      <c r="L1425">
        <v>1</v>
      </c>
      <c r="M1425" t="s">
        <v>264</v>
      </c>
      <c r="N1425" t="s">
        <v>5063</v>
      </c>
      <c r="O1425">
        <v>55000</v>
      </c>
      <c r="P1425" t="s">
        <v>5062</v>
      </c>
      <c r="Q1425" t="s">
        <v>5061</v>
      </c>
      <c r="R1425">
        <v>20</v>
      </c>
    </row>
    <row r="1426" spans="1:18" hidden="1" x14ac:dyDescent="0.3">
      <c r="A1426" s="7" t="s">
        <v>1157</v>
      </c>
      <c r="B1426" t="s">
        <v>1</v>
      </c>
      <c r="C1426">
        <v>28.56</v>
      </c>
      <c r="D1426" t="s">
        <v>432</v>
      </c>
      <c r="E1426" t="s">
        <v>61</v>
      </c>
      <c r="F1426" t="s">
        <v>319</v>
      </c>
      <c r="G1426" t="s">
        <v>3</v>
      </c>
      <c r="H1426" t="s">
        <v>5323</v>
      </c>
      <c r="I1426" t="s">
        <v>5324</v>
      </c>
      <c r="J1426">
        <v>2</v>
      </c>
      <c r="K1426">
        <v>2</v>
      </c>
      <c r="L1426">
        <v>1</v>
      </c>
      <c r="M1426" t="s">
        <v>319</v>
      </c>
      <c r="N1426" t="s">
        <v>5063</v>
      </c>
      <c r="O1426">
        <v>55000</v>
      </c>
      <c r="P1426" t="s">
        <v>5062</v>
      </c>
      <c r="Q1426" t="s">
        <v>5061</v>
      </c>
      <c r="R1426">
        <v>20</v>
      </c>
    </row>
    <row r="1427" spans="1:18" hidden="1" x14ac:dyDescent="0.3">
      <c r="A1427" s="7" t="s">
        <v>3394</v>
      </c>
      <c r="B1427" t="s">
        <v>1</v>
      </c>
      <c r="C1427">
        <v>9.69</v>
      </c>
      <c r="D1427" t="s">
        <v>942</v>
      </c>
      <c r="E1427" t="s">
        <v>59</v>
      </c>
      <c r="F1427" t="s">
        <v>2198</v>
      </c>
      <c r="G1427" t="s">
        <v>3395</v>
      </c>
      <c r="H1427" t="s">
        <v>5322</v>
      </c>
      <c r="I1427" t="s">
        <v>5322</v>
      </c>
      <c r="J1427">
        <v>1</v>
      </c>
      <c r="K1427" t="s">
        <v>5501</v>
      </c>
      <c r="L1427">
        <v>1</v>
      </c>
      <c r="M1427" t="s">
        <v>2198</v>
      </c>
      <c r="N1427" t="s">
        <v>5123</v>
      </c>
      <c r="O1427">
        <v>10500</v>
      </c>
      <c r="P1427" t="s">
        <v>5124</v>
      </c>
      <c r="Q1427" t="s">
        <v>5060</v>
      </c>
      <c r="R1427">
        <v>10</v>
      </c>
    </row>
    <row r="1428" spans="1:18" hidden="1" x14ac:dyDescent="0.3">
      <c r="A1428" s="7" t="s">
        <v>1160</v>
      </c>
      <c r="B1428" t="s">
        <v>1</v>
      </c>
      <c r="C1428">
        <v>50.18</v>
      </c>
      <c r="D1428" t="s">
        <v>450</v>
      </c>
      <c r="E1428" t="s">
        <v>66</v>
      </c>
      <c r="F1428" t="s">
        <v>1161</v>
      </c>
      <c r="G1428" t="s">
        <v>3</v>
      </c>
      <c r="H1428" t="s">
        <v>5326</v>
      </c>
      <c r="I1428" t="s">
        <v>5324</v>
      </c>
      <c r="J1428">
        <v>4</v>
      </c>
      <c r="K1428">
        <v>2</v>
      </c>
      <c r="L1428">
        <v>2</v>
      </c>
      <c r="M1428" t="s">
        <v>1161</v>
      </c>
      <c r="N1428" t="s">
        <v>5063</v>
      </c>
      <c r="O1428">
        <v>55000</v>
      </c>
      <c r="P1428" t="s">
        <v>5062</v>
      </c>
      <c r="Q1428" t="s">
        <v>5059</v>
      </c>
      <c r="R1428">
        <v>20</v>
      </c>
    </row>
    <row r="1429" spans="1:18" hidden="1" x14ac:dyDescent="0.3">
      <c r="A1429" s="7" t="s">
        <v>3396</v>
      </c>
      <c r="B1429" t="s">
        <v>1</v>
      </c>
      <c r="C1429">
        <v>26.94</v>
      </c>
      <c r="D1429" t="s">
        <v>1317</v>
      </c>
      <c r="E1429" t="s">
        <v>51</v>
      </c>
      <c r="F1429" t="s">
        <v>3397</v>
      </c>
      <c r="G1429" t="s">
        <v>999</v>
      </c>
      <c r="H1429" t="s">
        <v>5338</v>
      </c>
      <c r="I1429" t="s">
        <v>5341</v>
      </c>
      <c r="J1429">
        <v>2</v>
      </c>
      <c r="K1429">
        <v>2</v>
      </c>
      <c r="L1429">
        <v>2</v>
      </c>
      <c r="M1429" t="s">
        <v>3397</v>
      </c>
      <c r="N1429" t="s">
        <v>5125</v>
      </c>
      <c r="O1429">
        <v>26000</v>
      </c>
      <c r="P1429" t="s">
        <v>5126</v>
      </c>
      <c r="Q1429" t="s">
        <v>5061</v>
      </c>
      <c r="R1429">
        <v>20</v>
      </c>
    </row>
    <row r="1430" spans="1:18" hidden="1" x14ac:dyDescent="0.3">
      <c r="A1430" s="7" t="s">
        <v>1218</v>
      </c>
      <c r="B1430" t="s">
        <v>1</v>
      </c>
      <c r="C1430">
        <v>29.78</v>
      </c>
      <c r="D1430" t="s">
        <v>226</v>
      </c>
      <c r="E1430" t="s">
        <v>607</v>
      </c>
      <c r="F1430" t="s">
        <v>1219</v>
      </c>
      <c r="G1430" t="s">
        <v>3</v>
      </c>
      <c r="H1430" t="s">
        <v>5323</v>
      </c>
      <c r="I1430" t="s">
        <v>5323</v>
      </c>
      <c r="J1430">
        <v>3</v>
      </c>
      <c r="K1430">
        <v>2</v>
      </c>
      <c r="L1430">
        <v>2</v>
      </c>
      <c r="M1430" t="s">
        <v>5254</v>
      </c>
      <c r="N1430" t="s">
        <v>5063</v>
      </c>
      <c r="O1430">
        <v>55000</v>
      </c>
      <c r="P1430" t="s">
        <v>5062</v>
      </c>
      <c r="Q1430" t="s">
        <v>5061</v>
      </c>
      <c r="R1430">
        <v>10</v>
      </c>
    </row>
    <row r="1431" spans="1:18" hidden="1" x14ac:dyDescent="0.3">
      <c r="A1431" s="7" t="s">
        <v>3398</v>
      </c>
      <c r="B1431" t="s">
        <v>1</v>
      </c>
      <c r="C1431">
        <v>40.71</v>
      </c>
      <c r="D1431" t="s">
        <v>3399</v>
      </c>
      <c r="E1431" t="s">
        <v>66</v>
      </c>
      <c r="F1431" t="s">
        <v>2129</v>
      </c>
      <c r="G1431" t="s">
        <v>2773</v>
      </c>
      <c r="H1431" t="s">
        <v>5339</v>
      </c>
      <c r="I1431" t="s">
        <v>5347</v>
      </c>
      <c r="J1431">
        <v>4</v>
      </c>
      <c r="K1431">
        <v>2</v>
      </c>
      <c r="L1431">
        <v>2</v>
      </c>
      <c r="M1431" t="s">
        <v>2129</v>
      </c>
      <c r="N1431" t="s">
        <v>4880</v>
      </c>
      <c r="O1431">
        <v>38500</v>
      </c>
      <c r="P1431" t="s">
        <v>5062</v>
      </c>
      <c r="Q1431" t="s">
        <v>5059</v>
      </c>
      <c r="R1431">
        <v>30</v>
      </c>
    </row>
    <row r="1432" spans="1:18" hidden="1" x14ac:dyDescent="0.3">
      <c r="A1432" s="7" t="s">
        <v>1268</v>
      </c>
      <c r="B1432" t="s">
        <v>1</v>
      </c>
      <c r="C1432">
        <v>39.79</v>
      </c>
      <c r="D1432" t="s">
        <v>652</v>
      </c>
      <c r="E1432" t="s">
        <v>1269</v>
      </c>
      <c r="F1432" t="s">
        <v>613</v>
      </c>
      <c r="G1432" t="s">
        <v>3</v>
      </c>
      <c r="H1432" t="s">
        <v>5328</v>
      </c>
      <c r="I1432" t="s">
        <v>5324</v>
      </c>
      <c r="J1432">
        <v>4</v>
      </c>
      <c r="K1432">
        <v>2</v>
      </c>
      <c r="L1432">
        <v>3</v>
      </c>
      <c r="M1432" t="s">
        <v>613</v>
      </c>
      <c r="N1432" t="s">
        <v>5063</v>
      </c>
      <c r="O1432">
        <v>55000</v>
      </c>
      <c r="P1432" t="s">
        <v>5062</v>
      </c>
      <c r="Q1432" t="s">
        <v>5059</v>
      </c>
      <c r="R1432">
        <v>20</v>
      </c>
    </row>
    <row r="1433" spans="1:18" hidden="1" x14ac:dyDescent="0.3">
      <c r="A1433" s="7" t="s">
        <v>4833</v>
      </c>
      <c r="B1433" t="s">
        <v>1</v>
      </c>
      <c r="C1433">
        <v>45.17</v>
      </c>
      <c r="D1433" t="s">
        <v>1067</v>
      </c>
      <c r="E1433" t="s">
        <v>53</v>
      </c>
      <c r="F1433" t="s">
        <v>1531</v>
      </c>
      <c r="G1433" t="s">
        <v>228</v>
      </c>
      <c r="H1433" t="s">
        <v>5325</v>
      </c>
      <c r="I1433" t="s">
        <v>5325</v>
      </c>
      <c r="J1433">
        <v>3</v>
      </c>
      <c r="K1433">
        <v>2</v>
      </c>
      <c r="L1433">
        <v>2</v>
      </c>
      <c r="M1433" t="s">
        <v>1531</v>
      </c>
      <c r="N1433" t="s">
        <v>4878</v>
      </c>
      <c r="O1433">
        <v>35000</v>
      </c>
      <c r="P1433" t="s">
        <v>5126</v>
      </c>
      <c r="Q1433" t="s">
        <v>5059</v>
      </c>
      <c r="R1433">
        <v>20</v>
      </c>
    </row>
    <row r="1434" spans="1:18" hidden="1" x14ac:dyDescent="0.3">
      <c r="A1434" s="7" t="s">
        <v>1377</v>
      </c>
      <c r="B1434" t="s">
        <v>1</v>
      </c>
      <c r="C1434">
        <v>32.909999999999997</v>
      </c>
      <c r="D1434" t="s">
        <v>295</v>
      </c>
      <c r="E1434" t="s">
        <v>51</v>
      </c>
      <c r="F1434" t="s">
        <v>594</v>
      </c>
      <c r="G1434" t="s">
        <v>3</v>
      </c>
      <c r="H1434" t="s">
        <v>5334</v>
      </c>
      <c r="I1434" t="s">
        <v>5326</v>
      </c>
      <c r="J1434">
        <v>2</v>
      </c>
      <c r="K1434">
        <v>2</v>
      </c>
      <c r="L1434">
        <v>2</v>
      </c>
      <c r="M1434" t="s">
        <v>594</v>
      </c>
      <c r="N1434" t="s">
        <v>5063</v>
      </c>
      <c r="O1434">
        <v>55000</v>
      </c>
      <c r="P1434" t="s">
        <v>5062</v>
      </c>
      <c r="Q1434" t="s">
        <v>5059</v>
      </c>
      <c r="R1434">
        <v>10</v>
      </c>
    </row>
    <row r="1435" spans="1:18" hidden="1" x14ac:dyDescent="0.3">
      <c r="A1435" s="7" t="s">
        <v>3402</v>
      </c>
      <c r="B1435" t="s">
        <v>1</v>
      </c>
      <c r="C1435">
        <v>32.82</v>
      </c>
      <c r="D1435" t="s">
        <v>483</v>
      </c>
      <c r="E1435" t="s">
        <v>61</v>
      </c>
      <c r="F1435" t="s">
        <v>3403</v>
      </c>
      <c r="G1435" t="s">
        <v>29</v>
      </c>
      <c r="H1435" t="s">
        <v>5338</v>
      </c>
      <c r="I1435" t="s">
        <v>5330</v>
      </c>
      <c r="J1435">
        <v>2</v>
      </c>
      <c r="K1435">
        <v>2</v>
      </c>
      <c r="L1435">
        <v>1</v>
      </c>
      <c r="M1435" t="s">
        <v>3403</v>
      </c>
      <c r="N1435" t="s">
        <v>4877</v>
      </c>
      <c r="O1435">
        <v>25000</v>
      </c>
      <c r="P1435" t="s">
        <v>5062</v>
      </c>
      <c r="Q1435" t="s">
        <v>5059</v>
      </c>
      <c r="R1435">
        <v>20</v>
      </c>
    </row>
    <row r="1436" spans="1:18" hidden="1" x14ac:dyDescent="0.3">
      <c r="A1436" s="7" t="s">
        <v>3404</v>
      </c>
      <c r="B1436" t="s">
        <v>1</v>
      </c>
      <c r="C1436">
        <v>22.64</v>
      </c>
      <c r="D1436" t="s">
        <v>151</v>
      </c>
      <c r="E1436" t="s">
        <v>61</v>
      </c>
      <c r="F1436" t="s">
        <v>2320</v>
      </c>
      <c r="G1436" t="s">
        <v>1998</v>
      </c>
      <c r="H1436" t="s">
        <v>5338</v>
      </c>
      <c r="I1436" t="s">
        <v>5332</v>
      </c>
      <c r="J1436">
        <v>2</v>
      </c>
      <c r="K1436">
        <v>2</v>
      </c>
      <c r="L1436">
        <v>1</v>
      </c>
      <c r="M1436" t="s">
        <v>2320</v>
      </c>
      <c r="N1436" t="s">
        <v>4880</v>
      </c>
      <c r="O1436">
        <v>39500</v>
      </c>
      <c r="P1436" t="s">
        <v>5062</v>
      </c>
      <c r="Q1436" t="s">
        <v>5061</v>
      </c>
      <c r="R1436">
        <v>20</v>
      </c>
    </row>
    <row r="1437" spans="1:18" hidden="1" x14ac:dyDescent="0.3">
      <c r="A1437" s="7" t="s">
        <v>3603</v>
      </c>
      <c r="B1437" t="s">
        <v>1</v>
      </c>
      <c r="C1437">
        <v>49.71</v>
      </c>
      <c r="D1437" t="s">
        <v>1715</v>
      </c>
      <c r="E1437" t="s">
        <v>51</v>
      </c>
      <c r="F1437" t="s">
        <v>2241</v>
      </c>
      <c r="G1437" t="s">
        <v>143</v>
      </c>
      <c r="H1437" t="s">
        <v>5323</v>
      </c>
      <c r="I1437" t="s">
        <v>5333</v>
      </c>
      <c r="J1437">
        <v>2</v>
      </c>
      <c r="K1437">
        <v>2</v>
      </c>
      <c r="L1437">
        <v>2</v>
      </c>
      <c r="M1437" t="s">
        <v>2241</v>
      </c>
      <c r="N1437" t="s">
        <v>5125</v>
      </c>
      <c r="O1437">
        <v>36000</v>
      </c>
      <c r="P1437" t="s">
        <v>5126</v>
      </c>
      <c r="Q1437" t="s">
        <v>5059</v>
      </c>
      <c r="R1437">
        <v>30</v>
      </c>
    </row>
    <row r="1438" spans="1:18" hidden="1" x14ac:dyDescent="0.3">
      <c r="A1438" s="7" t="s">
        <v>2383</v>
      </c>
      <c r="B1438" t="s">
        <v>1</v>
      </c>
      <c r="C1438">
        <v>32.33</v>
      </c>
      <c r="D1438" t="s">
        <v>284</v>
      </c>
      <c r="E1438" t="s">
        <v>193</v>
      </c>
      <c r="F1438" t="s">
        <v>2384</v>
      </c>
      <c r="G1438" t="s">
        <v>26</v>
      </c>
      <c r="H1438" t="s">
        <v>5329</v>
      </c>
      <c r="I1438" t="s">
        <v>5322</v>
      </c>
      <c r="J1438">
        <v>4</v>
      </c>
      <c r="K1438">
        <v>2</v>
      </c>
      <c r="L1438">
        <v>2</v>
      </c>
      <c r="M1438" t="s">
        <v>2384</v>
      </c>
      <c r="N1438" t="s">
        <v>5123</v>
      </c>
      <c r="O1438">
        <v>32000</v>
      </c>
      <c r="P1438" t="s">
        <v>5124</v>
      </c>
      <c r="Q1438" t="s">
        <v>5059</v>
      </c>
      <c r="R1438">
        <v>10</v>
      </c>
    </row>
    <row r="1439" spans="1:18" hidden="1" x14ac:dyDescent="0.3">
      <c r="A1439" s="7" t="s">
        <v>3410</v>
      </c>
      <c r="B1439" t="s">
        <v>1</v>
      </c>
      <c r="C1439">
        <v>8</v>
      </c>
      <c r="D1439" t="s">
        <v>2607</v>
      </c>
      <c r="E1439" t="s">
        <v>59</v>
      </c>
      <c r="F1439" t="s">
        <v>3411</v>
      </c>
      <c r="G1439" t="s">
        <v>821</v>
      </c>
      <c r="H1439" t="s">
        <v>5326</v>
      </c>
      <c r="I1439" t="s">
        <v>5349</v>
      </c>
      <c r="J1439">
        <v>1</v>
      </c>
      <c r="K1439" t="s">
        <v>5501</v>
      </c>
      <c r="L1439">
        <v>1</v>
      </c>
      <c r="M1439" t="s">
        <v>3411</v>
      </c>
      <c r="N1439" t="s">
        <v>4880</v>
      </c>
      <c r="O1439">
        <v>8000</v>
      </c>
      <c r="P1439" t="s">
        <v>5062</v>
      </c>
      <c r="Q1439" t="s">
        <v>5060</v>
      </c>
      <c r="R1439">
        <v>30</v>
      </c>
    </row>
    <row r="1440" spans="1:18" hidden="1" x14ac:dyDescent="0.3">
      <c r="A1440" s="7" t="s">
        <v>1403</v>
      </c>
      <c r="B1440" t="s">
        <v>1</v>
      </c>
      <c r="C1440">
        <v>37.590000000000003</v>
      </c>
      <c r="D1440" t="s">
        <v>616</v>
      </c>
      <c r="E1440" t="s">
        <v>53</v>
      </c>
      <c r="F1440" t="s">
        <v>1404</v>
      </c>
      <c r="G1440" t="s">
        <v>3</v>
      </c>
      <c r="H1440" t="s">
        <v>5327</v>
      </c>
      <c r="I1440" t="s">
        <v>5332</v>
      </c>
      <c r="J1440">
        <v>3</v>
      </c>
      <c r="K1440">
        <v>2</v>
      </c>
      <c r="L1440">
        <v>2</v>
      </c>
      <c r="M1440" t="s">
        <v>5282</v>
      </c>
      <c r="N1440" t="s">
        <v>5063</v>
      </c>
      <c r="O1440">
        <v>55000</v>
      </c>
      <c r="P1440" t="s">
        <v>5062</v>
      </c>
      <c r="Q1440" t="s">
        <v>5059</v>
      </c>
      <c r="R1440">
        <v>20</v>
      </c>
    </row>
    <row r="1441" spans="1:18" hidden="1" x14ac:dyDescent="0.3">
      <c r="A1441" s="7" t="s">
        <v>3412</v>
      </c>
      <c r="B1441" t="s">
        <v>1</v>
      </c>
      <c r="C1441">
        <v>46</v>
      </c>
      <c r="D1441" t="s">
        <v>3413</v>
      </c>
      <c r="E1441" t="s">
        <v>53</v>
      </c>
      <c r="F1441" t="s">
        <v>2953</v>
      </c>
      <c r="G1441" t="s">
        <v>228</v>
      </c>
      <c r="H1441" t="s">
        <v>5322</v>
      </c>
      <c r="I1441" t="s">
        <v>5349</v>
      </c>
      <c r="J1441">
        <v>3</v>
      </c>
      <c r="K1441">
        <v>2</v>
      </c>
      <c r="L1441">
        <v>2</v>
      </c>
      <c r="M1441" t="s">
        <v>2953</v>
      </c>
      <c r="N1441" t="s">
        <v>4880</v>
      </c>
      <c r="O1441">
        <v>35000</v>
      </c>
      <c r="P1441" t="s">
        <v>5062</v>
      </c>
      <c r="Q1441" t="s">
        <v>5059</v>
      </c>
      <c r="R1441">
        <v>30</v>
      </c>
    </row>
    <row r="1442" spans="1:18" hidden="1" x14ac:dyDescent="0.3">
      <c r="A1442" s="7" t="s">
        <v>3414</v>
      </c>
      <c r="B1442" t="s">
        <v>1</v>
      </c>
      <c r="C1442">
        <v>5.5</v>
      </c>
      <c r="D1442" t="s">
        <v>445</v>
      </c>
      <c r="E1442" t="s">
        <v>59</v>
      </c>
      <c r="F1442" t="s">
        <v>3415</v>
      </c>
      <c r="G1442" t="s">
        <v>20</v>
      </c>
      <c r="H1442" t="s">
        <v>5334</v>
      </c>
      <c r="I1442" t="s">
        <v>5335</v>
      </c>
      <c r="J1442">
        <v>1</v>
      </c>
      <c r="K1442" t="s">
        <v>5501</v>
      </c>
      <c r="L1442">
        <v>1</v>
      </c>
      <c r="M1442" t="s">
        <v>3415</v>
      </c>
      <c r="N1442" t="s">
        <v>4880</v>
      </c>
      <c r="O1442">
        <v>12000</v>
      </c>
      <c r="P1442" t="s">
        <v>5062</v>
      </c>
      <c r="Q1442" t="s">
        <v>5060</v>
      </c>
      <c r="R1442">
        <v>10</v>
      </c>
    </row>
    <row r="1443" spans="1:18" hidden="1" x14ac:dyDescent="0.3">
      <c r="A1443" s="7" t="s">
        <v>3416</v>
      </c>
      <c r="B1443" t="s">
        <v>1</v>
      </c>
      <c r="C1443">
        <v>35.92</v>
      </c>
      <c r="D1443" t="s">
        <v>1277</v>
      </c>
      <c r="E1443" t="s">
        <v>79</v>
      </c>
      <c r="F1443" t="s">
        <v>3417</v>
      </c>
      <c r="G1443" t="s">
        <v>243</v>
      </c>
      <c r="H1443" t="s">
        <v>5322</v>
      </c>
      <c r="I1443" t="s">
        <v>5345</v>
      </c>
      <c r="J1443">
        <v>1</v>
      </c>
      <c r="K1443">
        <v>2</v>
      </c>
      <c r="L1443">
        <v>1</v>
      </c>
      <c r="M1443" t="s">
        <v>3417</v>
      </c>
      <c r="N1443" t="s">
        <v>4880</v>
      </c>
      <c r="O1443">
        <v>30000</v>
      </c>
      <c r="P1443" t="s">
        <v>5062</v>
      </c>
      <c r="Q1443" t="s">
        <v>5059</v>
      </c>
      <c r="R1443">
        <v>20</v>
      </c>
    </row>
    <row r="1444" spans="1:18" hidden="1" x14ac:dyDescent="0.3">
      <c r="A1444" s="7" t="s">
        <v>3418</v>
      </c>
      <c r="B1444" t="s">
        <v>1</v>
      </c>
      <c r="C1444">
        <v>24.28</v>
      </c>
      <c r="D1444" t="s">
        <v>241</v>
      </c>
      <c r="E1444" t="s">
        <v>3419</v>
      </c>
      <c r="F1444" t="s">
        <v>2147</v>
      </c>
      <c r="G1444" t="s">
        <v>29</v>
      </c>
      <c r="H1444" t="s">
        <v>5334</v>
      </c>
      <c r="I1444" t="s">
        <v>5334</v>
      </c>
      <c r="J1444">
        <v>3</v>
      </c>
      <c r="K1444">
        <v>3</v>
      </c>
      <c r="L1444">
        <v>2</v>
      </c>
      <c r="M1444" t="s">
        <v>2147</v>
      </c>
      <c r="N1444" t="s">
        <v>4880</v>
      </c>
      <c r="O1444">
        <v>25000</v>
      </c>
      <c r="P1444" t="s">
        <v>5062</v>
      </c>
      <c r="Q1444" t="s">
        <v>5061</v>
      </c>
      <c r="R1444">
        <v>10</v>
      </c>
    </row>
    <row r="1445" spans="1:18" hidden="1" x14ac:dyDescent="0.3">
      <c r="A1445" s="7" t="s">
        <v>1778</v>
      </c>
      <c r="B1445" t="s">
        <v>1</v>
      </c>
      <c r="C1445">
        <v>33.68</v>
      </c>
      <c r="D1445" t="s">
        <v>1779</v>
      </c>
      <c r="E1445" t="s">
        <v>61</v>
      </c>
      <c r="F1445" t="s">
        <v>1780</v>
      </c>
      <c r="G1445" t="s">
        <v>26</v>
      </c>
      <c r="H1445" t="s">
        <v>5347</v>
      </c>
      <c r="I1445" t="s">
        <v>5333</v>
      </c>
      <c r="J1445">
        <v>2</v>
      </c>
      <c r="K1445">
        <v>2</v>
      </c>
      <c r="L1445">
        <v>1</v>
      </c>
      <c r="M1445" t="s">
        <v>1780</v>
      </c>
      <c r="N1445" t="s">
        <v>5123</v>
      </c>
      <c r="O1445">
        <v>32000</v>
      </c>
      <c r="P1445" t="s">
        <v>5124</v>
      </c>
      <c r="Q1445" t="s">
        <v>5059</v>
      </c>
      <c r="R1445">
        <v>30</v>
      </c>
    </row>
    <row r="1446" spans="1:18" hidden="1" x14ac:dyDescent="0.3">
      <c r="A1446" s="7" t="s">
        <v>3421</v>
      </c>
      <c r="B1446" t="s">
        <v>1</v>
      </c>
      <c r="C1446">
        <v>33.35</v>
      </c>
      <c r="D1446" t="s">
        <v>610</v>
      </c>
      <c r="E1446" t="s">
        <v>61</v>
      </c>
      <c r="F1446" t="s">
        <v>2373</v>
      </c>
      <c r="G1446" t="s">
        <v>89</v>
      </c>
      <c r="H1446" t="s">
        <v>5348</v>
      </c>
      <c r="I1446" t="s">
        <v>5332</v>
      </c>
      <c r="J1446">
        <v>2</v>
      </c>
      <c r="K1446">
        <v>2</v>
      </c>
      <c r="L1446">
        <v>1</v>
      </c>
      <c r="M1446" t="s">
        <v>2373</v>
      </c>
      <c r="N1446" t="s">
        <v>4882</v>
      </c>
      <c r="O1446">
        <v>28000</v>
      </c>
      <c r="P1446" t="s">
        <v>5062</v>
      </c>
      <c r="Q1446" t="s">
        <v>5059</v>
      </c>
      <c r="R1446">
        <v>20</v>
      </c>
    </row>
    <row r="1447" spans="1:18" hidden="1" x14ac:dyDescent="0.3">
      <c r="A1447" s="7" t="s">
        <v>4203</v>
      </c>
      <c r="B1447" t="s">
        <v>1</v>
      </c>
      <c r="C1447">
        <v>42.07</v>
      </c>
      <c r="D1447" t="s">
        <v>1738</v>
      </c>
      <c r="E1447" t="s">
        <v>53</v>
      </c>
      <c r="F1447" t="s">
        <v>4204</v>
      </c>
      <c r="G1447" t="s">
        <v>143</v>
      </c>
      <c r="H1447" t="s">
        <v>5332</v>
      </c>
      <c r="I1447" t="s">
        <v>5343</v>
      </c>
      <c r="J1447">
        <v>3</v>
      </c>
      <c r="K1447">
        <v>2</v>
      </c>
      <c r="L1447">
        <v>2</v>
      </c>
      <c r="M1447" t="s">
        <v>4204</v>
      </c>
      <c r="N1447" t="s">
        <v>5125</v>
      </c>
      <c r="O1447">
        <v>36000</v>
      </c>
      <c r="P1447" t="s">
        <v>5126</v>
      </c>
      <c r="Q1447" t="s">
        <v>5059</v>
      </c>
      <c r="R1447">
        <v>20</v>
      </c>
    </row>
    <row r="1448" spans="1:18" hidden="1" x14ac:dyDescent="0.3">
      <c r="A1448" s="7" t="s">
        <v>3424</v>
      </c>
      <c r="B1448" t="s">
        <v>1</v>
      </c>
      <c r="C1448">
        <v>27.52</v>
      </c>
      <c r="D1448" t="s">
        <v>237</v>
      </c>
      <c r="E1448" t="s">
        <v>61</v>
      </c>
      <c r="F1448" t="s">
        <v>3425</v>
      </c>
      <c r="G1448" t="s">
        <v>1639</v>
      </c>
      <c r="H1448" t="s">
        <v>5325</v>
      </c>
      <c r="I1448" t="s">
        <v>5351</v>
      </c>
      <c r="J1448">
        <v>2</v>
      </c>
      <c r="K1448">
        <v>2</v>
      </c>
      <c r="L1448">
        <v>1</v>
      </c>
      <c r="M1448" t="s">
        <v>3425</v>
      </c>
      <c r="N1448" t="s">
        <v>4877</v>
      </c>
      <c r="O1448">
        <v>26500</v>
      </c>
      <c r="P1448" t="s">
        <v>5062</v>
      </c>
      <c r="Q1448" t="s">
        <v>5061</v>
      </c>
      <c r="R1448">
        <v>20</v>
      </c>
    </row>
    <row r="1449" spans="1:18" hidden="1" x14ac:dyDescent="0.3">
      <c r="A1449" s="7" t="s">
        <v>2847</v>
      </c>
      <c r="B1449" t="s">
        <v>1</v>
      </c>
      <c r="C1449">
        <v>24.68</v>
      </c>
      <c r="D1449" t="s">
        <v>1640</v>
      </c>
      <c r="E1449" t="s">
        <v>512</v>
      </c>
      <c r="F1449" t="s">
        <v>2848</v>
      </c>
      <c r="G1449" t="s">
        <v>26</v>
      </c>
      <c r="H1449" t="s">
        <v>5346</v>
      </c>
      <c r="I1449" t="s">
        <v>5346</v>
      </c>
      <c r="J1449">
        <v>4</v>
      </c>
      <c r="K1449">
        <v>2</v>
      </c>
      <c r="L1449">
        <v>2</v>
      </c>
      <c r="M1449" t="s">
        <v>2848</v>
      </c>
      <c r="N1449" t="s">
        <v>5123</v>
      </c>
      <c r="O1449">
        <v>32000</v>
      </c>
      <c r="P1449" t="s">
        <v>5124</v>
      </c>
      <c r="Q1449" t="s">
        <v>5061</v>
      </c>
      <c r="R1449">
        <v>10</v>
      </c>
    </row>
    <row r="1450" spans="1:18" hidden="1" x14ac:dyDescent="0.3">
      <c r="A1450" s="7" t="s">
        <v>436</v>
      </c>
      <c r="B1450" t="s">
        <v>1</v>
      </c>
      <c r="C1450">
        <v>33.94</v>
      </c>
      <c r="D1450" t="s">
        <v>166</v>
      </c>
      <c r="E1450" t="s">
        <v>437</v>
      </c>
      <c r="F1450" t="s">
        <v>135</v>
      </c>
      <c r="G1450" t="s">
        <v>438</v>
      </c>
      <c r="H1450" t="s">
        <v>5338</v>
      </c>
      <c r="I1450" t="s">
        <v>5323</v>
      </c>
      <c r="J1450">
        <v>3</v>
      </c>
      <c r="K1450">
        <v>1</v>
      </c>
      <c r="L1450">
        <v>1</v>
      </c>
      <c r="M1450" t="s">
        <v>135</v>
      </c>
      <c r="N1450" t="s">
        <v>5063</v>
      </c>
      <c r="O1450">
        <v>56000</v>
      </c>
      <c r="P1450" t="s">
        <v>5062</v>
      </c>
      <c r="Q1450" t="s">
        <v>5059</v>
      </c>
      <c r="R1450">
        <v>10</v>
      </c>
    </row>
    <row r="1451" spans="1:18" hidden="1" x14ac:dyDescent="0.3">
      <c r="A1451" s="7" t="s">
        <v>1127</v>
      </c>
      <c r="B1451" t="s">
        <v>1</v>
      </c>
      <c r="C1451">
        <v>20.52</v>
      </c>
      <c r="D1451" t="s">
        <v>765</v>
      </c>
      <c r="E1451" t="s">
        <v>141</v>
      </c>
      <c r="F1451" t="s">
        <v>1128</v>
      </c>
      <c r="G1451" t="s">
        <v>438</v>
      </c>
      <c r="H1451" t="s">
        <v>5338</v>
      </c>
      <c r="I1451" t="s">
        <v>5325</v>
      </c>
      <c r="J1451">
        <v>2</v>
      </c>
      <c r="K1451">
        <v>1</v>
      </c>
      <c r="L1451">
        <v>1</v>
      </c>
      <c r="M1451" t="s">
        <v>1128</v>
      </c>
      <c r="N1451" t="s">
        <v>5063</v>
      </c>
      <c r="O1451">
        <v>56000</v>
      </c>
      <c r="P1451" t="s">
        <v>5062</v>
      </c>
      <c r="Q1451" t="s">
        <v>5061</v>
      </c>
      <c r="R1451">
        <v>20</v>
      </c>
    </row>
    <row r="1452" spans="1:18" hidden="1" x14ac:dyDescent="0.3">
      <c r="A1452" s="7" t="s">
        <v>4979</v>
      </c>
      <c r="B1452" t="s">
        <v>1</v>
      </c>
      <c r="C1452">
        <v>34</v>
      </c>
      <c r="D1452" t="s">
        <v>68</v>
      </c>
      <c r="E1452" t="s">
        <v>53</v>
      </c>
      <c r="F1452" t="s">
        <v>403</v>
      </c>
      <c r="G1452" t="s">
        <v>181</v>
      </c>
      <c r="H1452" t="s">
        <v>5335</v>
      </c>
      <c r="I1452" t="s">
        <v>5323</v>
      </c>
      <c r="J1452">
        <v>3</v>
      </c>
      <c r="K1452">
        <v>2</v>
      </c>
      <c r="L1452">
        <v>2</v>
      </c>
      <c r="M1452" t="s">
        <v>403</v>
      </c>
      <c r="N1452" t="s">
        <v>5063</v>
      </c>
      <c r="O1452">
        <v>58000</v>
      </c>
      <c r="P1452" t="s">
        <v>5062</v>
      </c>
      <c r="Q1452" t="s">
        <v>5059</v>
      </c>
      <c r="R1452">
        <v>10</v>
      </c>
    </row>
    <row r="1453" spans="1:18" hidden="1" x14ac:dyDescent="0.3">
      <c r="A1453" s="7" t="s">
        <v>3429</v>
      </c>
      <c r="B1453" t="s">
        <v>1</v>
      </c>
      <c r="C1453">
        <v>35.549999999999997</v>
      </c>
      <c r="D1453" t="s">
        <v>257</v>
      </c>
      <c r="E1453" t="s">
        <v>61</v>
      </c>
      <c r="F1453" t="s">
        <v>3430</v>
      </c>
      <c r="G1453" t="s">
        <v>493</v>
      </c>
      <c r="H1453" t="s">
        <v>5326</v>
      </c>
      <c r="I1453" t="s">
        <v>5328</v>
      </c>
      <c r="J1453">
        <v>2</v>
      </c>
      <c r="K1453">
        <v>2</v>
      </c>
      <c r="L1453">
        <v>1</v>
      </c>
      <c r="M1453" t="s">
        <v>3430</v>
      </c>
      <c r="N1453" t="s">
        <v>4877</v>
      </c>
      <c r="O1453">
        <v>20000</v>
      </c>
      <c r="P1453" t="s">
        <v>5062</v>
      </c>
      <c r="Q1453" t="s">
        <v>5059</v>
      </c>
      <c r="R1453">
        <v>20</v>
      </c>
    </row>
    <row r="1454" spans="1:18" hidden="1" x14ac:dyDescent="0.3">
      <c r="A1454" s="7" t="s">
        <v>3431</v>
      </c>
      <c r="B1454" t="s">
        <v>1</v>
      </c>
      <c r="C1454">
        <v>17.850000000000001</v>
      </c>
      <c r="D1454" t="s">
        <v>495</v>
      </c>
      <c r="E1454" t="s">
        <v>56</v>
      </c>
      <c r="F1454" t="s">
        <v>3432</v>
      </c>
      <c r="G1454" t="s">
        <v>195</v>
      </c>
      <c r="H1454" t="s">
        <v>5346</v>
      </c>
      <c r="I1454" t="s">
        <v>5322</v>
      </c>
      <c r="J1454">
        <v>1</v>
      </c>
      <c r="K1454">
        <v>1</v>
      </c>
      <c r="L1454">
        <v>1</v>
      </c>
      <c r="M1454" t="s">
        <v>3432</v>
      </c>
      <c r="N1454" t="s">
        <v>4880</v>
      </c>
      <c r="O1454">
        <v>39000</v>
      </c>
      <c r="P1454" t="s">
        <v>5062</v>
      </c>
      <c r="Q1454" t="s">
        <v>5061</v>
      </c>
      <c r="R1454">
        <v>10</v>
      </c>
    </row>
    <row r="1455" spans="1:18" hidden="1" x14ac:dyDescent="0.3">
      <c r="A1455" s="7" t="s">
        <v>868</v>
      </c>
      <c r="B1455" t="s">
        <v>1</v>
      </c>
      <c r="C1455">
        <v>12.94</v>
      </c>
      <c r="D1455" t="s">
        <v>60</v>
      </c>
      <c r="E1455" t="s">
        <v>59</v>
      </c>
      <c r="F1455" t="s">
        <v>869</v>
      </c>
      <c r="G1455" t="s">
        <v>89</v>
      </c>
      <c r="H1455" t="s">
        <v>5335</v>
      </c>
      <c r="I1455" t="s">
        <v>5326</v>
      </c>
      <c r="J1455">
        <v>1</v>
      </c>
      <c r="K1455" t="s">
        <v>5501</v>
      </c>
      <c r="L1455">
        <v>1</v>
      </c>
      <c r="M1455" t="s">
        <v>869</v>
      </c>
      <c r="N1455" t="s">
        <v>5063</v>
      </c>
      <c r="O1455">
        <v>28000</v>
      </c>
      <c r="P1455" t="s">
        <v>5062</v>
      </c>
      <c r="Q1455" t="s">
        <v>5060</v>
      </c>
      <c r="R1455">
        <v>10</v>
      </c>
    </row>
    <row r="1456" spans="1:18" hidden="1" x14ac:dyDescent="0.3">
      <c r="A1456" s="7" t="s">
        <v>235</v>
      </c>
      <c r="B1456" t="s">
        <v>1</v>
      </c>
      <c r="C1456">
        <v>49.91</v>
      </c>
      <c r="D1456" t="s">
        <v>151</v>
      </c>
      <c r="E1456" t="s">
        <v>53</v>
      </c>
      <c r="F1456" t="s">
        <v>236</v>
      </c>
      <c r="G1456" t="s">
        <v>181</v>
      </c>
      <c r="H1456" t="s">
        <v>5338</v>
      </c>
      <c r="I1456" t="s">
        <v>5332</v>
      </c>
      <c r="J1456">
        <v>3</v>
      </c>
      <c r="K1456">
        <v>2</v>
      </c>
      <c r="L1456">
        <v>2</v>
      </c>
      <c r="M1456" t="s">
        <v>236</v>
      </c>
      <c r="N1456" t="s">
        <v>5063</v>
      </c>
      <c r="O1456">
        <v>58000</v>
      </c>
      <c r="P1456" t="s">
        <v>5062</v>
      </c>
      <c r="Q1456" t="s">
        <v>5059</v>
      </c>
      <c r="R1456">
        <v>20</v>
      </c>
    </row>
    <row r="1457" spans="1:18" hidden="1" x14ac:dyDescent="0.3">
      <c r="A1457" s="7" t="s">
        <v>301</v>
      </c>
      <c r="B1457" t="s">
        <v>1</v>
      </c>
      <c r="C1457">
        <v>19</v>
      </c>
      <c r="D1457" t="s">
        <v>299</v>
      </c>
      <c r="E1457" t="s">
        <v>56</v>
      </c>
      <c r="F1457" t="s">
        <v>115</v>
      </c>
      <c r="G1457" t="s">
        <v>181</v>
      </c>
      <c r="H1457" t="s">
        <v>5335</v>
      </c>
      <c r="I1457" t="s">
        <v>5325</v>
      </c>
      <c r="J1457">
        <v>1</v>
      </c>
      <c r="K1457">
        <v>1</v>
      </c>
      <c r="L1457">
        <v>1</v>
      </c>
      <c r="M1457" t="s">
        <v>115</v>
      </c>
      <c r="N1457" t="s">
        <v>5063</v>
      </c>
      <c r="O1457">
        <v>58000</v>
      </c>
      <c r="P1457" t="s">
        <v>5062</v>
      </c>
      <c r="Q1457" t="s">
        <v>5061</v>
      </c>
      <c r="R1457">
        <v>20</v>
      </c>
    </row>
    <row r="1458" spans="1:18" hidden="1" x14ac:dyDescent="0.3">
      <c r="A1458" s="7" t="s">
        <v>3433</v>
      </c>
      <c r="B1458" t="s">
        <v>1</v>
      </c>
      <c r="C1458">
        <v>41.57</v>
      </c>
      <c r="D1458" t="s">
        <v>50</v>
      </c>
      <c r="E1458" t="s">
        <v>53</v>
      </c>
      <c r="F1458" t="s">
        <v>3434</v>
      </c>
      <c r="G1458" t="s">
        <v>89</v>
      </c>
      <c r="H1458" t="s">
        <v>5322</v>
      </c>
      <c r="I1458" t="s">
        <v>5323</v>
      </c>
      <c r="J1458">
        <v>3</v>
      </c>
      <c r="K1458">
        <v>2</v>
      </c>
      <c r="L1458">
        <v>2</v>
      </c>
      <c r="M1458" t="s">
        <v>3434</v>
      </c>
      <c r="N1458" t="s">
        <v>5125</v>
      </c>
      <c r="O1458">
        <v>28000</v>
      </c>
      <c r="P1458" t="s">
        <v>5126</v>
      </c>
      <c r="Q1458" t="s">
        <v>5059</v>
      </c>
      <c r="R1458">
        <v>10</v>
      </c>
    </row>
    <row r="1459" spans="1:18" hidden="1" x14ac:dyDescent="0.3">
      <c r="A1459" s="7" t="s">
        <v>3435</v>
      </c>
      <c r="B1459" t="s">
        <v>1</v>
      </c>
      <c r="C1459">
        <v>23.42</v>
      </c>
      <c r="D1459" t="s">
        <v>1067</v>
      </c>
      <c r="E1459" t="s">
        <v>61</v>
      </c>
      <c r="F1459" t="s">
        <v>2023</v>
      </c>
      <c r="G1459" t="s">
        <v>18</v>
      </c>
      <c r="H1459" t="s">
        <v>5325</v>
      </c>
      <c r="I1459" t="s">
        <v>5325</v>
      </c>
      <c r="J1459">
        <v>2</v>
      </c>
      <c r="K1459">
        <v>2</v>
      </c>
      <c r="L1459">
        <v>1</v>
      </c>
      <c r="M1459" t="s">
        <v>2023</v>
      </c>
      <c r="N1459" t="s">
        <v>4878</v>
      </c>
      <c r="O1459">
        <v>22000</v>
      </c>
      <c r="P1459" t="s">
        <v>5126</v>
      </c>
      <c r="Q1459" t="s">
        <v>5061</v>
      </c>
      <c r="R1459">
        <v>20</v>
      </c>
    </row>
    <row r="1460" spans="1:18" hidden="1" x14ac:dyDescent="0.3">
      <c r="A1460" s="7" t="s">
        <v>3436</v>
      </c>
      <c r="B1460" t="s">
        <v>1</v>
      </c>
      <c r="C1460">
        <v>43.14</v>
      </c>
      <c r="D1460" t="s">
        <v>853</v>
      </c>
      <c r="E1460" t="s">
        <v>53</v>
      </c>
      <c r="F1460" t="s">
        <v>3437</v>
      </c>
      <c r="G1460" t="s">
        <v>195</v>
      </c>
      <c r="H1460" t="s">
        <v>5330</v>
      </c>
      <c r="I1460" t="s">
        <v>5332</v>
      </c>
      <c r="J1460">
        <v>3</v>
      </c>
      <c r="K1460">
        <v>2</v>
      </c>
      <c r="L1460">
        <v>2</v>
      </c>
      <c r="M1460" t="s">
        <v>3437</v>
      </c>
      <c r="N1460" t="s">
        <v>4880</v>
      </c>
      <c r="O1460">
        <v>39000</v>
      </c>
      <c r="P1460" t="s">
        <v>5062</v>
      </c>
      <c r="Q1460" t="s">
        <v>5059</v>
      </c>
      <c r="R1460">
        <v>20</v>
      </c>
    </row>
    <row r="1461" spans="1:18" hidden="1" x14ac:dyDescent="0.3">
      <c r="A1461" s="7" t="s">
        <v>4687</v>
      </c>
      <c r="B1461" t="s">
        <v>1</v>
      </c>
      <c r="C1461">
        <v>48.32</v>
      </c>
      <c r="D1461" t="s">
        <v>800</v>
      </c>
      <c r="E1461" t="s">
        <v>53</v>
      </c>
      <c r="F1461" t="s">
        <v>4688</v>
      </c>
      <c r="G1461" t="s">
        <v>4689</v>
      </c>
      <c r="H1461" t="s">
        <v>5332</v>
      </c>
      <c r="I1461" t="s">
        <v>5332</v>
      </c>
      <c r="J1461">
        <v>3</v>
      </c>
      <c r="K1461">
        <v>2</v>
      </c>
      <c r="L1461">
        <v>2</v>
      </c>
      <c r="M1461" t="s">
        <v>5274</v>
      </c>
      <c r="N1461" t="s">
        <v>5125</v>
      </c>
      <c r="O1461">
        <v>36500</v>
      </c>
      <c r="P1461" t="s">
        <v>5126</v>
      </c>
      <c r="Q1461" t="s">
        <v>5059</v>
      </c>
      <c r="R1461">
        <v>20</v>
      </c>
    </row>
    <row r="1462" spans="1:18" hidden="1" x14ac:dyDescent="0.3">
      <c r="A1462" s="7" t="s">
        <v>3441</v>
      </c>
      <c r="B1462" t="s">
        <v>1</v>
      </c>
      <c r="C1462">
        <v>25.99</v>
      </c>
      <c r="D1462" t="s">
        <v>866</v>
      </c>
      <c r="E1462" t="s">
        <v>600</v>
      </c>
      <c r="F1462" t="s">
        <v>1948</v>
      </c>
      <c r="G1462" t="s">
        <v>3442</v>
      </c>
      <c r="H1462" t="s">
        <v>5326</v>
      </c>
      <c r="I1462" t="s">
        <v>5330</v>
      </c>
      <c r="J1462">
        <v>2</v>
      </c>
      <c r="K1462">
        <v>2</v>
      </c>
      <c r="L1462">
        <v>5</v>
      </c>
      <c r="M1462" t="s">
        <v>1948</v>
      </c>
      <c r="N1462" t="s">
        <v>4880</v>
      </c>
      <c r="O1462">
        <v>39990</v>
      </c>
      <c r="P1462" t="s">
        <v>5062</v>
      </c>
      <c r="Q1462" t="s">
        <v>5061</v>
      </c>
      <c r="R1462">
        <v>20</v>
      </c>
    </row>
    <row r="1463" spans="1:18" hidden="1" x14ac:dyDescent="0.3">
      <c r="A1463" s="7" t="s">
        <v>489</v>
      </c>
      <c r="B1463" t="s">
        <v>1</v>
      </c>
      <c r="C1463">
        <v>53.3</v>
      </c>
      <c r="D1463" t="s">
        <v>490</v>
      </c>
      <c r="E1463" t="s">
        <v>53</v>
      </c>
      <c r="F1463" t="s">
        <v>491</v>
      </c>
      <c r="G1463" t="s">
        <v>181</v>
      </c>
      <c r="H1463" t="s">
        <v>5322</v>
      </c>
      <c r="I1463" t="s">
        <v>5330</v>
      </c>
      <c r="J1463">
        <v>3</v>
      </c>
      <c r="K1463">
        <v>2</v>
      </c>
      <c r="L1463">
        <v>2</v>
      </c>
      <c r="M1463" t="s">
        <v>491</v>
      </c>
      <c r="N1463" t="s">
        <v>5063</v>
      </c>
      <c r="O1463">
        <v>58000</v>
      </c>
      <c r="P1463" t="s">
        <v>5062</v>
      </c>
      <c r="Q1463" t="s">
        <v>5059</v>
      </c>
      <c r="R1463">
        <v>20</v>
      </c>
    </row>
    <row r="1464" spans="1:18" hidden="1" x14ac:dyDescent="0.3">
      <c r="A1464" s="7" t="s">
        <v>3443</v>
      </c>
      <c r="B1464" t="s">
        <v>1</v>
      </c>
      <c r="C1464">
        <v>19.79</v>
      </c>
      <c r="D1464" t="s">
        <v>82</v>
      </c>
      <c r="E1464" t="s">
        <v>59</v>
      </c>
      <c r="F1464" t="s">
        <v>3444</v>
      </c>
      <c r="G1464" t="s">
        <v>214</v>
      </c>
      <c r="H1464" t="s">
        <v>5335</v>
      </c>
      <c r="I1464" t="s">
        <v>5324</v>
      </c>
      <c r="J1464">
        <v>1</v>
      </c>
      <c r="K1464" t="s">
        <v>5501</v>
      </c>
      <c r="L1464">
        <v>1</v>
      </c>
      <c r="M1464" t="s">
        <v>3444</v>
      </c>
      <c r="N1464" t="s">
        <v>4877</v>
      </c>
      <c r="O1464">
        <v>18000</v>
      </c>
      <c r="P1464" t="s">
        <v>5062</v>
      </c>
      <c r="Q1464" t="s">
        <v>5061</v>
      </c>
      <c r="R1464">
        <v>20</v>
      </c>
    </row>
    <row r="1465" spans="1:18" hidden="1" x14ac:dyDescent="0.3">
      <c r="A1465" s="7" t="s">
        <v>1792</v>
      </c>
      <c r="B1465" t="s">
        <v>1</v>
      </c>
      <c r="C1465">
        <v>33.25</v>
      </c>
      <c r="D1465" t="s">
        <v>1793</v>
      </c>
      <c r="E1465" t="s">
        <v>61</v>
      </c>
      <c r="F1465" t="s">
        <v>1794</v>
      </c>
      <c r="G1465" t="s">
        <v>26</v>
      </c>
      <c r="H1465" t="s">
        <v>5340</v>
      </c>
      <c r="I1465" t="s">
        <v>5331</v>
      </c>
      <c r="J1465">
        <v>2</v>
      </c>
      <c r="K1465">
        <v>2</v>
      </c>
      <c r="L1465">
        <v>1</v>
      </c>
      <c r="M1465" t="s">
        <v>1794</v>
      </c>
      <c r="N1465" t="s">
        <v>5123</v>
      </c>
      <c r="O1465">
        <v>32000</v>
      </c>
      <c r="P1465" t="s">
        <v>5124</v>
      </c>
      <c r="Q1465" t="s">
        <v>5059</v>
      </c>
      <c r="R1465">
        <v>30</v>
      </c>
    </row>
    <row r="1466" spans="1:18" hidden="1" x14ac:dyDescent="0.3">
      <c r="A1466" s="7" t="s">
        <v>1919</v>
      </c>
      <c r="B1466" t="s">
        <v>1</v>
      </c>
      <c r="C1466">
        <v>32.39</v>
      </c>
      <c r="D1466" t="s">
        <v>1920</v>
      </c>
      <c r="E1466" t="s">
        <v>61</v>
      </c>
      <c r="F1466" t="s">
        <v>1921</v>
      </c>
      <c r="G1466" t="s">
        <v>26</v>
      </c>
      <c r="H1466" t="s">
        <v>5328</v>
      </c>
      <c r="I1466" t="s">
        <v>5331</v>
      </c>
      <c r="J1466">
        <v>2</v>
      </c>
      <c r="K1466">
        <v>2</v>
      </c>
      <c r="L1466">
        <v>1</v>
      </c>
      <c r="M1466" t="s">
        <v>1921</v>
      </c>
      <c r="N1466" t="s">
        <v>5123</v>
      </c>
      <c r="O1466">
        <v>32000</v>
      </c>
      <c r="P1466" t="s">
        <v>5124</v>
      </c>
      <c r="Q1466" t="s">
        <v>5059</v>
      </c>
      <c r="R1466">
        <v>30</v>
      </c>
    </row>
    <row r="1467" spans="1:18" hidden="1" x14ac:dyDescent="0.3">
      <c r="A1467" s="7" t="s">
        <v>3449</v>
      </c>
      <c r="B1467" t="s">
        <v>1</v>
      </c>
      <c r="C1467">
        <v>75.430000000000007</v>
      </c>
      <c r="D1467" t="s">
        <v>1325</v>
      </c>
      <c r="E1467" t="s">
        <v>53</v>
      </c>
      <c r="F1467" t="s">
        <v>2668</v>
      </c>
      <c r="G1467" t="s">
        <v>23</v>
      </c>
      <c r="H1467" t="s">
        <v>5348</v>
      </c>
      <c r="I1467" t="s">
        <v>5330</v>
      </c>
      <c r="J1467">
        <v>3</v>
      </c>
      <c r="K1467">
        <v>2</v>
      </c>
      <c r="L1467">
        <v>2</v>
      </c>
      <c r="M1467" t="s">
        <v>2668</v>
      </c>
      <c r="N1467" t="s">
        <v>4882</v>
      </c>
      <c r="O1467">
        <v>40000</v>
      </c>
      <c r="P1467" t="s">
        <v>5062</v>
      </c>
      <c r="Q1467" t="s">
        <v>5059</v>
      </c>
      <c r="R1467">
        <v>20</v>
      </c>
    </row>
    <row r="1468" spans="1:18" hidden="1" x14ac:dyDescent="0.3">
      <c r="A1468" s="7" t="s">
        <v>935</v>
      </c>
      <c r="B1468" t="s">
        <v>1</v>
      </c>
      <c r="C1468">
        <v>53.17</v>
      </c>
      <c r="D1468" t="s">
        <v>194</v>
      </c>
      <c r="E1468" t="s">
        <v>53</v>
      </c>
      <c r="F1468" t="s">
        <v>164</v>
      </c>
      <c r="G1468" t="s">
        <v>181</v>
      </c>
      <c r="H1468" t="s">
        <v>5338</v>
      </c>
      <c r="I1468" t="s">
        <v>5348</v>
      </c>
      <c r="J1468">
        <v>3</v>
      </c>
      <c r="K1468">
        <v>2</v>
      </c>
      <c r="L1468">
        <v>2</v>
      </c>
      <c r="M1468" t="s">
        <v>164</v>
      </c>
      <c r="N1468" t="s">
        <v>5063</v>
      </c>
      <c r="O1468">
        <v>58000</v>
      </c>
      <c r="P1468" t="s">
        <v>5062</v>
      </c>
      <c r="Q1468" t="s">
        <v>5059</v>
      </c>
      <c r="R1468">
        <v>10</v>
      </c>
    </row>
    <row r="1469" spans="1:18" hidden="1" x14ac:dyDescent="0.3">
      <c r="A1469" s="7" t="s">
        <v>1145</v>
      </c>
      <c r="B1469" t="s">
        <v>1</v>
      </c>
      <c r="C1469">
        <v>58.6</v>
      </c>
      <c r="D1469" t="s">
        <v>765</v>
      </c>
      <c r="E1469" t="s">
        <v>53</v>
      </c>
      <c r="F1469" t="s">
        <v>310</v>
      </c>
      <c r="G1469" t="s">
        <v>181</v>
      </c>
      <c r="H1469" t="s">
        <v>5338</v>
      </c>
      <c r="I1469" t="s">
        <v>5325</v>
      </c>
      <c r="J1469">
        <v>3</v>
      </c>
      <c r="K1469">
        <v>2</v>
      </c>
      <c r="L1469">
        <v>2</v>
      </c>
      <c r="M1469" t="s">
        <v>310</v>
      </c>
      <c r="N1469" t="s">
        <v>5063</v>
      </c>
      <c r="O1469">
        <v>58000</v>
      </c>
      <c r="P1469" t="s">
        <v>5062</v>
      </c>
      <c r="Q1469" t="s">
        <v>5059</v>
      </c>
      <c r="R1469">
        <v>20</v>
      </c>
    </row>
    <row r="1470" spans="1:18" hidden="1" x14ac:dyDescent="0.3">
      <c r="A1470" s="7" t="s">
        <v>1186</v>
      </c>
      <c r="B1470" t="s">
        <v>1</v>
      </c>
      <c r="C1470">
        <v>16.920000000000002</v>
      </c>
      <c r="D1470" t="s">
        <v>468</v>
      </c>
      <c r="E1470" t="s">
        <v>56</v>
      </c>
      <c r="F1470" t="s">
        <v>113</v>
      </c>
      <c r="G1470" t="s">
        <v>181</v>
      </c>
      <c r="H1470" t="s">
        <v>5327</v>
      </c>
      <c r="I1470" t="s">
        <v>5330</v>
      </c>
      <c r="J1470">
        <v>1</v>
      </c>
      <c r="K1470">
        <v>1</v>
      </c>
      <c r="L1470">
        <v>1</v>
      </c>
      <c r="M1470" t="s">
        <v>113</v>
      </c>
      <c r="N1470" t="s">
        <v>5063</v>
      </c>
      <c r="O1470">
        <v>58000</v>
      </c>
      <c r="P1470" t="s">
        <v>5062</v>
      </c>
      <c r="Q1470" t="s">
        <v>5061</v>
      </c>
      <c r="R1470">
        <v>20</v>
      </c>
    </row>
    <row r="1471" spans="1:18" hidden="1" x14ac:dyDescent="0.3">
      <c r="A1471" s="7" t="s">
        <v>1297</v>
      </c>
      <c r="B1471" t="s">
        <v>1</v>
      </c>
      <c r="C1471">
        <v>42.99</v>
      </c>
      <c r="D1471" t="s">
        <v>771</v>
      </c>
      <c r="E1471" t="s">
        <v>53</v>
      </c>
      <c r="F1471" t="s">
        <v>96</v>
      </c>
      <c r="G1471" t="s">
        <v>181</v>
      </c>
      <c r="H1471" t="s">
        <v>5322</v>
      </c>
      <c r="I1471" t="s">
        <v>5325</v>
      </c>
      <c r="J1471">
        <v>3</v>
      </c>
      <c r="K1471">
        <v>2</v>
      </c>
      <c r="L1471">
        <v>2</v>
      </c>
      <c r="M1471" t="s">
        <v>96</v>
      </c>
      <c r="N1471" t="s">
        <v>5063</v>
      </c>
      <c r="O1471">
        <v>58000</v>
      </c>
      <c r="P1471" t="s">
        <v>5062</v>
      </c>
      <c r="Q1471" t="s">
        <v>5059</v>
      </c>
      <c r="R1471">
        <v>20</v>
      </c>
    </row>
    <row r="1472" spans="1:18" hidden="1" x14ac:dyDescent="0.3">
      <c r="A1472" s="7" t="s">
        <v>3450</v>
      </c>
      <c r="B1472" t="s">
        <v>1</v>
      </c>
      <c r="C1472">
        <v>41.49</v>
      </c>
      <c r="D1472" t="s">
        <v>3451</v>
      </c>
      <c r="E1472" t="s">
        <v>51</v>
      </c>
      <c r="F1472" t="s">
        <v>2711</v>
      </c>
      <c r="G1472" t="s">
        <v>228</v>
      </c>
      <c r="H1472" t="s">
        <v>5341</v>
      </c>
      <c r="I1472" t="s">
        <v>5331</v>
      </c>
      <c r="J1472">
        <v>2</v>
      </c>
      <c r="K1472">
        <v>2</v>
      </c>
      <c r="L1472">
        <v>2</v>
      </c>
      <c r="M1472" t="s">
        <v>2711</v>
      </c>
      <c r="N1472" t="s">
        <v>4882</v>
      </c>
      <c r="O1472">
        <v>35000</v>
      </c>
      <c r="P1472" t="s">
        <v>5062</v>
      </c>
      <c r="Q1472" t="s">
        <v>5059</v>
      </c>
      <c r="R1472">
        <v>30</v>
      </c>
    </row>
    <row r="1473" spans="1:18" hidden="1" x14ac:dyDescent="0.3">
      <c r="A1473" s="7" t="s">
        <v>1299</v>
      </c>
      <c r="B1473" t="s">
        <v>1</v>
      </c>
      <c r="C1473">
        <v>59.75</v>
      </c>
      <c r="D1473" t="s">
        <v>418</v>
      </c>
      <c r="E1473" t="s">
        <v>66</v>
      </c>
      <c r="F1473" t="s">
        <v>242</v>
      </c>
      <c r="G1473" t="s">
        <v>181</v>
      </c>
      <c r="H1473" t="s">
        <v>5322</v>
      </c>
      <c r="I1473" t="s">
        <v>5338</v>
      </c>
      <c r="J1473">
        <v>4</v>
      </c>
      <c r="K1473">
        <v>2</v>
      </c>
      <c r="L1473">
        <v>2</v>
      </c>
      <c r="M1473" t="s">
        <v>242</v>
      </c>
      <c r="N1473" t="s">
        <v>5063</v>
      </c>
      <c r="O1473">
        <v>58000</v>
      </c>
      <c r="P1473" t="s">
        <v>5062</v>
      </c>
      <c r="Q1473" t="s">
        <v>5059</v>
      </c>
      <c r="R1473">
        <v>10</v>
      </c>
    </row>
    <row r="1474" spans="1:18" hidden="1" x14ac:dyDescent="0.3">
      <c r="A1474" s="7" t="s">
        <v>1387</v>
      </c>
      <c r="B1474" t="s">
        <v>1</v>
      </c>
      <c r="C1474">
        <v>23.56</v>
      </c>
      <c r="D1474" t="s">
        <v>239</v>
      </c>
      <c r="E1474" t="s">
        <v>120</v>
      </c>
      <c r="F1474" t="s">
        <v>188</v>
      </c>
      <c r="G1474" t="s">
        <v>181</v>
      </c>
      <c r="H1474" t="s">
        <v>5336</v>
      </c>
      <c r="I1474" t="s">
        <v>5328</v>
      </c>
      <c r="J1474">
        <v>1</v>
      </c>
      <c r="K1474">
        <v>1</v>
      </c>
      <c r="L1474">
        <v>1</v>
      </c>
      <c r="M1474" t="s">
        <v>188</v>
      </c>
      <c r="N1474" t="s">
        <v>5063</v>
      </c>
      <c r="O1474">
        <v>58000</v>
      </c>
      <c r="P1474" t="s">
        <v>5062</v>
      </c>
      <c r="Q1474" t="s">
        <v>5061</v>
      </c>
      <c r="R1474">
        <v>20</v>
      </c>
    </row>
    <row r="1475" spans="1:18" hidden="1" x14ac:dyDescent="0.3">
      <c r="A1475" s="7" t="s">
        <v>3452</v>
      </c>
      <c r="B1475" t="s">
        <v>1</v>
      </c>
      <c r="C1475">
        <v>43.58</v>
      </c>
      <c r="D1475" t="s">
        <v>472</v>
      </c>
      <c r="E1475" t="s">
        <v>53</v>
      </c>
      <c r="F1475" t="s">
        <v>3453</v>
      </c>
      <c r="G1475" t="s">
        <v>999</v>
      </c>
      <c r="H1475" t="s">
        <v>5334</v>
      </c>
      <c r="I1475" t="s">
        <v>5324</v>
      </c>
      <c r="J1475">
        <v>3</v>
      </c>
      <c r="K1475">
        <v>2</v>
      </c>
      <c r="L1475">
        <v>2</v>
      </c>
      <c r="M1475" t="s">
        <v>3453</v>
      </c>
      <c r="N1475" t="s">
        <v>4881</v>
      </c>
      <c r="O1475">
        <v>26000</v>
      </c>
      <c r="P1475" t="s">
        <v>5062</v>
      </c>
      <c r="Q1475" t="s">
        <v>5059</v>
      </c>
      <c r="R1475">
        <v>20</v>
      </c>
    </row>
    <row r="1476" spans="1:18" hidden="1" x14ac:dyDescent="0.3">
      <c r="A1476" s="7" t="s">
        <v>1158</v>
      </c>
      <c r="B1476" t="s">
        <v>1</v>
      </c>
      <c r="C1476">
        <v>20.82</v>
      </c>
      <c r="D1476" t="s">
        <v>645</v>
      </c>
      <c r="E1476" t="s">
        <v>1159</v>
      </c>
      <c r="F1476" t="s">
        <v>708</v>
      </c>
      <c r="G1476" t="s">
        <v>1044</v>
      </c>
      <c r="H1476" t="s">
        <v>5348</v>
      </c>
      <c r="I1476" t="s">
        <v>5340</v>
      </c>
      <c r="J1476">
        <v>2</v>
      </c>
      <c r="K1476">
        <v>1</v>
      </c>
      <c r="L1476">
        <v>5</v>
      </c>
      <c r="M1476" t="s">
        <v>708</v>
      </c>
      <c r="N1476" t="s">
        <v>5063</v>
      </c>
      <c r="O1476">
        <v>59000</v>
      </c>
      <c r="P1476" t="s">
        <v>5062</v>
      </c>
      <c r="Q1476" t="s">
        <v>5061</v>
      </c>
      <c r="R1476">
        <v>30</v>
      </c>
    </row>
    <row r="1477" spans="1:18" hidden="1" x14ac:dyDescent="0.3">
      <c r="A1477" s="7" t="s">
        <v>3454</v>
      </c>
      <c r="B1477" t="s">
        <v>1</v>
      </c>
      <c r="C1477">
        <v>10.14</v>
      </c>
      <c r="D1477" t="s">
        <v>1325</v>
      </c>
      <c r="E1477" t="s">
        <v>56</v>
      </c>
      <c r="F1477" t="s">
        <v>3455</v>
      </c>
      <c r="G1477" t="s">
        <v>335</v>
      </c>
      <c r="H1477" t="s">
        <v>5348</v>
      </c>
      <c r="I1477" t="s">
        <v>5330</v>
      </c>
      <c r="J1477">
        <v>1</v>
      </c>
      <c r="K1477">
        <v>1</v>
      </c>
      <c r="L1477">
        <v>1</v>
      </c>
      <c r="M1477" t="s">
        <v>3455</v>
      </c>
      <c r="N1477" t="s">
        <v>4878</v>
      </c>
      <c r="O1477">
        <v>13500</v>
      </c>
      <c r="P1477" t="s">
        <v>5126</v>
      </c>
      <c r="Q1477" t="s">
        <v>5060</v>
      </c>
      <c r="R1477">
        <v>20</v>
      </c>
    </row>
    <row r="1478" spans="1:18" hidden="1" x14ac:dyDescent="0.3">
      <c r="A1478" s="7" t="s">
        <v>3456</v>
      </c>
      <c r="B1478" t="s">
        <v>1</v>
      </c>
      <c r="C1478">
        <v>46.57</v>
      </c>
      <c r="D1478" t="s">
        <v>2204</v>
      </c>
      <c r="E1478" t="s">
        <v>53</v>
      </c>
      <c r="F1478" t="s">
        <v>3457</v>
      </c>
      <c r="G1478" t="s">
        <v>2367</v>
      </c>
      <c r="H1478" t="s">
        <v>5323</v>
      </c>
      <c r="I1478" t="s">
        <v>5340</v>
      </c>
      <c r="J1478">
        <v>3</v>
      </c>
      <c r="K1478">
        <v>2</v>
      </c>
      <c r="L1478">
        <v>2</v>
      </c>
      <c r="M1478" t="s">
        <v>5217</v>
      </c>
      <c r="N1478" t="s">
        <v>4880</v>
      </c>
      <c r="O1478">
        <v>42500</v>
      </c>
      <c r="P1478" t="s">
        <v>5062</v>
      </c>
      <c r="Q1478" t="s">
        <v>5059</v>
      </c>
      <c r="R1478">
        <v>30</v>
      </c>
    </row>
    <row r="1479" spans="1:18" hidden="1" x14ac:dyDescent="0.3">
      <c r="A1479" s="7" t="s">
        <v>5046</v>
      </c>
      <c r="B1479" t="s">
        <v>1</v>
      </c>
      <c r="C1479">
        <v>63.67</v>
      </c>
      <c r="D1479" t="s">
        <v>1077</v>
      </c>
      <c r="E1479" t="s">
        <v>167</v>
      </c>
      <c r="F1479" t="s">
        <v>5047</v>
      </c>
      <c r="G1479" t="s">
        <v>26</v>
      </c>
      <c r="H1479" t="s">
        <v>5350</v>
      </c>
      <c r="I1479" t="s">
        <v>5326</v>
      </c>
      <c r="J1479">
        <v>4</v>
      </c>
      <c r="K1479">
        <v>3</v>
      </c>
      <c r="L1479">
        <v>3</v>
      </c>
      <c r="M1479" t="s">
        <v>5047</v>
      </c>
      <c r="N1479" t="s">
        <v>5123</v>
      </c>
      <c r="O1479">
        <v>32000</v>
      </c>
      <c r="P1479" t="s">
        <v>5124</v>
      </c>
      <c r="Q1479" t="s">
        <v>5059</v>
      </c>
      <c r="R1479">
        <v>10</v>
      </c>
    </row>
    <row r="1480" spans="1:18" hidden="1" x14ac:dyDescent="0.3">
      <c r="A1480" s="7" t="s">
        <v>859</v>
      </c>
      <c r="B1480" t="s">
        <v>1</v>
      </c>
      <c r="C1480">
        <v>43.09</v>
      </c>
      <c r="D1480" t="s">
        <v>324</v>
      </c>
      <c r="E1480" t="s">
        <v>53</v>
      </c>
      <c r="F1480" t="s">
        <v>43</v>
      </c>
      <c r="G1480" t="s">
        <v>860</v>
      </c>
      <c r="H1480" t="s">
        <v>5336</v>
      </c>
      <c r="I1480" t="s">
        <v>5332</v>
      </c>
      <c r="J1480">
        <v>3</v>
      </c>
      <c r="K1480">
        <v>2</v>
      </c>
      <c r="L1480">
        <v>2</v>
      </c>
      <c r="M1480" t="s">
        <v>43</v>
      </c>
      <c r="N1480" t="s">
        <v>5063</v>
      </c>
      <c r="O1480">
        <v>59998</v>
      </c>
      <c r="P1480" t="s">
        <v>5062</v>
      </c>
      <c r="Q1480" t="s">
        <v>5059</v>
      </c>
      <c r="R1480">
        <v>20</v>
      </c>
    </row>
    <row r="1481" spans="1:18" hidden="1" x14ac:dyDescent="0.3">
      <c r="A1481" s="7" t="s">
        <v>3460</v>
      </c>
      <c r="B1481" t="s">
        <v>1</v>
      </c>
      <c r="C1481">
        <v>38.97</v>
      </c>
      <c r="D1481" t="s">
        <v>130</v>
      </c>
      <c r="E1481" t="s">
        <v>71</v>
      </c>
      <c r="F1481" t="s">
        <v>3461</v>
      </c>
      <c r="G1481" t="s">
        <v>177</v>
      </c>
      <c r="H1481" t="s">
        <v>5338</v>
      </c>
      <c r="I1481" t="s">
        <v>5327</v>
      </c>
      <c r="J1481">
        <v>2</v>
      </c>
      <c r="K1481">
        <v>2</v>
      </c>
      <c r="L1481">
        <v>2</v>
      </c>
      <c r="M1481" t="s">
        <v>3461</v>
      </c>
      <c r="N1481" t="s">
        <v>4880</v>
      </c>
      <c r="O1481">
        <v>38000</v>
      </c>
      <c r="P1481" t="s">
        <v>5062</v>
      </c>
      <c r="Q1481" t="s">
        <v>5059</v>
      </c>
      <c r="R1481">
        <v>10</v>
      </c>
    </row>
    <row r="1482" spans="1:18" hidden="1" x14ac:dyDescent="0.3">
      <c r="A1482" s="7" t="s">
        <v>3462</v>
      </c>
      <c r="B1482" t="s">
        <v>1</v>
      </c>
      <c r="C1482">
        <v>32.94</v>
      </c>
      <c r="D1482" t="s">
        <v>3463</v>
      </c>
      <c r="E1482" t="s">
        <v>61</v>
      </c>
      <c r="F1482" t="s">
        <v>2033</v>
      </c>
      <c r="G1482" t="s">
        <v>18</v>
      </c>
      <c r="H1482" t="s">
        <v>5338</v>
      </c>
      <c r="I1482" t="s">
        <v>5339</v>
      </c>
      <c r="J1482">
        <v>2</v>
      </c>
      <c r="K1482">
        <v>2</v>
      </c>
      <c r="L1482">
        <v>1</v>
      </c>
      <c r="M1482" t="s">
        <v>2033</v>
      </c>
      <c r="N1482" t="s">
        <v>4880</v>
      </c>
      <c r="O1482">
        <v>22000</v>
      </c>
      <c r="P1482" t="s">
        <v>5062</v>
      </c>
      <c r="Q1482" t="s">
        <v>5059</v>
      </c>
      <c r="R1482">
        <v>30</v>
      </c>
    </row>
    <row r="1483" spans="1:18" hidden="1" x14ac:dyDescent="0.3">
      <c r="A1483" s="7" t="s">
        <v>5092</v>
      </c>
      <c r="B1483" t="s">
        <v>1</v>
      </c>
      <c r="C1483">
        <v>54.75</v>
      </c>
      <c r="D1483" t="s">
        <v>866</v>
      </c>
      <c r="E1483" t="s">
        <v>53</v>
      </c>
      <c r="F1483" t="s">
        <v>96</v>
      </c>
      <c r="G1483" t="s">
        <v>112</v>
      </c>
      <c r="H1483" t="s">
        <v>5326</v>
      </c>
      <c r="I1483" t="s">
        <v>5330</v>
      </c>
      <c r="J1483">
        <v>3</v>
      </c>
      <c r="K1483">
        <v>2</v>
      </c>
      <c r="L1483">
        <v>2</v>
      </c>
      <c r="M1483" t="s">
        <v>96</v>
      </c>
      <c r="N1483" t="s">
        <v>5063</v>
      </c>
      <c r="O1483">
        <v>60000</v>
      </c>
      <c r="P1483" t="s">
        <v>5062</v>
      </c>
      <c r="Q1483" t="s">
        <v>5059</v>
      </c>
      <c r="R1483">
        <v>20</v>
      </c>
    </row>
    <row r="1484" spans="1:18" hidden="1" x14ac:dyDescent="0.3">
      <c r="A1484" s="7" t="s">
        <v>3464</v>
      </c>
      <c r="B1484" t="s">
        <v>1</v>
      </c>
      <c r="C1484">
        <v>30.79</v>
      </c>
      <c r="D1484" t="s">
        <v>174</v>
      </c>
      <c r="E1484" t="s">
        <v>61</v>
      </c>
      <c r="F1484" t="s">
        <v>2426</v>
      </c>
      <c r="G1484" t="s">
        <v>243</v>
      </c>
      <c r="H1484" t="s">
        <v>5338</v>
      </c>
      <c r="I1484" t="s">
        <v>5324</v>
      </c>
      <c r="J1484">
        <v>2</v>
      </c>
      <c r="K1484">
        <v>2</v>
      </c>
      <c r="L1484">
        <v>1</v>
      </c>
      <c r="M1484" t="s">
        <v>2426</v>
      </c>
      <c r="N1484" t="s">
        <v>4880</v>
      </c>
      <c r="O1484">
        <v>30000</v>
      </c>
      <c r="P1484" t="s">
        <v>5062</v>
      </c>
      <c r="Q1484" t="s">
        <v>5059</v>
      </c>
      <c r="R1484">
        <v>20</v>
      </c>
    </row>
    <row r="1485" spans="1:18" hidden="1" x14ac:dyDescent="0.3">
      <c r="A1485" s="7" t="s">
        <v>3465</v>
      </c>
      <c r="B1485" t="s">
        <v>1</v>
      </c>
      <c r="C1485">
        <v>28.89</v>
      </c>
      <c r="D1485" t="s">
        <v>60</v>
      </c>
      <c r="E1485" t="s">
        <v>53</v>
      </c>
      <c r="F1485" t="s">
        <v>1769</v>
      </c>
      <c r="G1485" t="s">
        <v>20</v>
      </c>
      <c r="H1485" t="s">
        <v>5335</v>
      </c>
      <c r="I1485" t="s">
        <v>5326</v>
      </c>
      <c r="J1485">
        <v>3</v>
      </c>
      <c r="K1485">
        <v>2</v>
      </c>
      <c r="L1485">
        <v>2</v>
      </c>
      <c r="M1485" t="s">
        <v>1769</v>
      </c>
      <c r="N1485" t="s">
        <v>4881</v>
      </c>
      <c r="O1485">
        <v>12000</v>
      </c>
      <c r="P1485" t="s">
        <v>5062</v>
      </c>
      <c r="Q1485" t="s">
        <v>5061</v>
      </c>
      <c r="R1485">
        <v>10</v>
      </c>
    </row>
    <row r="1486" spans="1:18" hidden="1" x14ac:dyDescent="0.3">
      <c r="A1486" s="7" t="s">
        <v>3466</v>
      </c>
      <c r="B1486" t="s">
        <v>1</v>
      </c>
      <c r="C1486">
        <v>41.72</v>
      </c>
      <c r="D1486" t="s">
        <v>220</v>
      </c>
      <c r="E1486" t="s">
        <v>2590</v>
      </c>
      <c r="F1486" t="s">
        <v>3467</v>
      </c>
      <c r="G1486" t="s">
        <v>29</v>
      </c>
      <c r="H1486" t="s">
        <v>5322</v>
      </c>
      <c r="I1486" t="s">
        <v>5335</v>
      </c>
      <c r="J1486">
        <v>5</v>
      </c>
      <c r="K1486">
        <v>1</v>
      </c>
      <c r="L1486">
        <v>1</v>
      </c>
      <c r="M1486" t="s">
        <v>3467</v>
      </c>
      <c r="N1486" t="s">
        <v>4880</v>
      </c>
      <c r="O1486">
        <v>25000</v>
      </c>
      <c r="P1486" t="s">
        <v>5062</v>
      </c>
      <c r="Q1486" t="s">
        <v>5059</v>
      </c>
      <c r="R1486">
        <v>10</v>
      </c>
    </row>
    <row r="1487" spans="1:18" hidden="1" x14ac:dyDescent="0.3">
      <c r="A1487" s="7" t="s">
        <v>3468</v>
      </c>
      <c r="B1487" t="s">
        <v>1</v>
      </c>
      <c r="C1487">
        <v>30.89</v>
      </c>
      <c r="D1487" t="s">
        <v>60</v>
      </c>
      <c r="E1487" t="s">
        <v>53</v>
      </c>
      <c r="F1487" t="s">
        <v>3469</v>
      </c>
      <c r="G1487" t="s">
        <v>562</v>
      </c>
      <c r="H1487" t="s">
        <v>5335</v>
      </c>
      <c r="I1487" t="s">
        <v>5326</v>
      </c>
      <c r="J1487">
        <v>3</v>
      </c>
      <c r="K1487">
        <v>2</v>
      </c>
      <c r="L1487">
        <v>2</v>
      </c>
      <c r="M1487" t="s">
        <v>3469</v>
      </c>
      <c r="N1487" t="s">
        <v>4880</v>
      </c>
      <c r="O1487">
        <v>21000</v>
      </c>
      <c r="P1487" t="s">
        <v>5062</v>
      </c>
      <c r="Q1487" t="s">
        <v>5059</v>
      </c>
      <c r="R1487">
        <v>10</v>
      </c>
    </row>
    <row r="1488" spans="1:18" hidden="1" x14ac:dyDescent="0.3">
      <c r="A1488" s="7" t="s">
        <v>4956</v>
      </c>
      <c r="B1488" t="s">
        <v>1</v>
      </c>
      <c r="C1488">
        <v>21.76</v>
      </c>
      <c r="D1488" t="s">
        <v>284</v>
      </c>
      <c r="E1488" t="s">
        <v>401</v>
      </c>
      <c r="F1488" t="s">
        <v>2</v>
      </c>
      <c r="G1488" t="s">
        <v>112</v>
      </c>
      <c r="H1488" t="s">
        <v>5329</v>
      </c>
      <c r="I1488" t="s">
        <v>5322</v>
      </c>
      <c r="J1488">
        <v>3</v>
      </c>
      <c r="K1488">
        <v>2</v>
      </c>
      <c r="L1488">
        <v>1</v>
      </c>
      <c r="M1488" t="s">
        <v>2</v>
      </c>
      <c r="N1488" t="s">
        <v>5063</v>
      </c>
      <c r="O1488">
        <v>60000</v>
      </c>
      <c r="P1488" t="s">
        <v>5062</v>
      </c>
      <c r="Q1488" t="s">
        <v>5061</v>
      </c>
      <c r="R1488">
        <v>10</v>
      </c>
    </row>
    <row r="1489" spans="1:18" hidden="1" x14ac:dyDescent="0.3">
      <c r="A1489" s="7" t="s">
        <v>3367</v>
      </c>
      <c r="B1489" t="s">
        <v>1</v>
      </c>
      <c r="C1489">
        <v>4.84</v>
      </c>
      <c r="D1489" t="s">
        <v>65</v>
      </c>
      <c r="E1489" t="s">
        <v>547</v>
      </c>
      <c r="F1489" t="s">
        <v>3368</v>
      </c>
      <c r="G1489" t="s">
        <v>469</v>
      </c>
      <c r="H1489" t="s">
        <v>5335</v>
      </c>
      <c r="I1489" t="s">
        <v>5335</v>
      </c>
      <c r="J1489">
        <v>1</v>
      </c>
      <c r="K1489" t="s">
        <v>5501</v>
      </c>
      <c r="L1489" t="s">
        <v>5501</v>
      </c>
      <c r="M1489" t="s">
        <v>3368</v>
      </c>
      <c r="N1489" t="s">
        <v>5123</v>
      </c>
      <c r="O1489">
        <v>4500</v>
      </c>
      <c r="P1489" t="s">
        <v>5124</v>
      </c>
      <c r="Q1489" t="s">
        <v>5060</v>
      </c>
      <c r="R1489">
        <v>10</v>
      </c>
    </row>
    <row r="1490" spans="1:18" hidden="1" x14ac:dyDescent="0.3">
      <c r="A1490" s="7" t="s">
        <v>3470</v>
      </c>
      <c r="B1490" t="s">
        <v>1</v>
      </c>
      <c r="C1490">
        <v>28.12</v>
      </c>
      <c r="D1490" t="s">
        <v>145</v>
      </c>
      <c r="E1490" t="s">
        <v>61</v>
      </c>
      <c r="F1490" t="s">
        <v>3471</v>
      </c>
      <c r="G1490" t="s">
        <v>87</v>
      </c>
      <c r="H1490" t="s">
        <v>5324</v>
      </c>
      <c r="I1490" t="s">
        <v>5330</v>
      </c>
      <c r="J1490">
        <v>2</v>
      </c>
      <c r="K1490">
        <v>2</v>
      </c>
      <c r="L1490">
        <v>1</v>
      </c>
      <c r="M1490" t="s">
        <v>3471</v>
      </c>
      <c r="N1490" t="s">
        <v>4878</v>
      </c>
      <c r="O1490">
        <v>24000</v>
      </c>
      <c r="P1490" t="s">
        <v>5126</v>
      </c>
      <c r="Q1490" t="s">
        <v>5061</v>
      </c>
      <c r="R1490">
        <v>20</v>
      </c>
    </row>
    <row r="1491" spans="1:18" hidden="1" x14ac:dyDescent="0.3">
      <c r="A1491" s="7" t="s">
        <v>2132</v>
      </c>
      <c r="B1491" t="s">
        <v>1</v>
      </c>
      <c r="C1491">
        <v>39.020000000000003</v>
      </c>
      <c r="D1491" t="s">
        <v>616</v>
      </c>
      <c r="E1491" t="s">
        <v>53</v>
      </c>
      <c r="F1491" t="s">
        <v>2133</v>
      </c>
      <c r="G1491" t="s">
        <v>26</v>
      </c>
      <c r="H1491" t="s">
        <v>5327</v>
      </c>
      <c r="I1491" t="s">
        <v>5332</v>
      </c>
      <c r="J1491">
        <v>3</v>
      </c>
      <c r="K1491">
        <v>2</v>
      </c>
      <c r="L1491">
        <v>2</v>
      </c>
      <c r="M1491" t="s">
        <v>2133</v>
      </c>
      <c r="N1491" t="s">
        <v>5123</v>
      </c>
      <c r="O1491">
        <v>32000</v>
      </c>
      <c r="P1491" t="s">
        <v>5124</v>
      </c>
      <c r="Q1491" t="s">
        <v>5059</v>
      </c>
      <c r="R1491">
        <v>20</v>
      </c>
    </row>
    <row r="1492" spans="1:18" hidden="1" x14ac:dyDescent="0.3">
      <c r="A1492" s="7" t="s">
        <v>3473</v>
      </c>
      <c r="B1492" t="s">
        <v>1</v>
      </c>
      <c r="C1492">
        <v>19.03</v>
      </c>
      <c r="D1492" t="s">
        <v>63</v>
      </c>
      <c r="E1492" t="s">
        <v>187</v>
      </c>
      <c r="F1492" t="s">
        <v>3474</v>
      </c>
      <c r="G1492" t="s">
        <v>493</v>
      </c>
      <c r="H1492" t="s">
        <v>5326</v>
      </c>
      <c r="I1492" t="s">
        <v>5326</v>
      </c>
      <c r="J1492">
        <v>3</v>
      </c>
      <c r="K1492">
        <v>2</v>
      </c>
      <c r="L1492">
        <v>1</v>
      </c>
      <c r="M1492" t="s">
        <v>3474</v>
      </c>
      <c r="N1492" t="s">
        <v>4880</v>
      </c>
      <c r="O1492">
        <v>20000</v>
      </c>
      <c r="P1492" t="s">
        <v>5062</v>
      </c>
      <c r="Q1492" t="s">
        <v>5061</v>
      </c>
      <c r="R1492">
        <v>10</v>
      </c>
    </row>
    <row r="1493" spans="1:18" hidden="1" x14ac:dyDescent="0.3">
      <c r="A1493" s="7" t="s">
        <v>2427</v>
      </c>
      <c r="B1493" t="s">
        <v>1</v>
      </c>
      <c r="C1493">
        <v>45.76</v>
      </c>
      <c r="D1493" t="s">
        <v>159</v>
      </c>
      <c r="E1493" t="s">
        <v>53</v>
      </c>
      <c r="F1493" t="s">
        <v>2428</v>
      </c>
      <c r="G1493" t="s">
        <v>26</v>
      </c>
      <c r="H1493" t="s">
        <v>5328</v>
      </c>
      <c r="I1493" t="s">
        <v>5325</v>
      </c>
      <c r="J1493">
        <v>3</v>
      </c>
      <c r="K1493">
        <v>2</v>
      </c>
      <c r="L1493">
        <v>2</v>
      </c>
      <c r="M1493" t="s">
        <v>2428</v>
      </c>
      <c r="N1493" t="s">
        <v>5123</v>
      </c>
      <c r="O1493">
        <v>32000</v>
      </c>
      <c r="P1493" t="s">
        <v>5124</v>
      </c>
      <c r="Q1493" t="s">
        <v>5059</v>
      </c>
      <c r="R1493">
        <v>20</v>
      </c>
    </row>
    <row r="1494" spans="1:18" hidden="1" x14ac:dyDescent="0.3">
      <c r="A1494" s="7" t="s">
        <v>3476</v>
      </c>
      <c r="B1494" t="s">
        <v>1</v>
      </c>
      <c r="C1494">
        <v>59.79</v>
      </c>
      <c r="D1494" t="s">
        <v>853</v>
      </c>
      <c r="E1494" t="s">
        <v>66</v>
      </c>
      <c r="F1494" t="s">
        <v>3477</v>
      </c>
      <c r="G1494" t="s">
        <v>29</v>
      </c>
      <c r="H1494" t="s">
        <v>5330</v>
      </c>
      <c r="I1494" t="s">
        <v>5332</v>
      </c>
      <c r="J1494">
        <v>4</v>
      </c>
      <c r="K1494">
        <v>2</v>
      </c>
      <c r="L1494">
        <v>2</v>
      </c>
      <c r="M1494" t="s">
        <v>3477</v>
      </c>
      <c r="N1494" t="s">
        <v>5125</v>
      </c>
      <c r="O1494">
        <v>25000</v>
      </c>
      <c r="P1494" t="s">
        <v>5126</v>
      </c>
      <c r="Q1494" t="s">
        <v>5059</v>
      </c>
      <c r="R1494">
        <v>20</v>
      </c>
    </row>
    <row r="1495" spans="1:18" hidden="1" x14ac:dyDescent="0.3">
      <c r="A1495" s="7" t="s">
        <v>3627</v>
      </c>
      <c r="B1495" t="s">
        <v>1</v>
      </c>
      <c r="C1495">
        <v>74.180000000000007</v>
      </c>
      <c r="D1495" t="s">
        <v>3214</v>
      </c>
      <c r="E1495" t="s">
        <v>53</v>
      </c>
      <c r="F1495" t="s">
        <v>1900</v>
      </c>
      <c r="G1495" t="s">
        <v>177</v>
      </c>
      <c r="H1495" t="s">
        <v>5341</v>
      </c>
      <c r="I1495" t="s">
        <v>5340</v>
      </c>
      <c r="J1495">
        <v>3</v>
      </c>
      <c r="K1495">
        <v>2</v>
      </c>
      <c r="L1495">
        <v>2</v>
      </c>
      <c r="M1495" t="s">
        <v>1900</v>
      </c>
      <c r="N1495" t="s">
        <v>5125</v>
      </c>
      <c r="O1495">
        <v>38000</v>
      </c>
      <c r="P1495" t="s">
        <v>5126</v>
      </c>
      <c r="Q1495" t="s">
        <v>5059</v>
      </c>
      <c r="R1495">
        <v>30</v>
      </c>
    </row>
    <row r="1496" spans="1:18" hidden="1" x14ac:dyDescent="0.3">
      <c r="A1496" s="7" t="s">
        <v>144</v>
      </c>
      <c r="B1496" t="s">
        <v>1</v>
      </c>
      <c r="C1496">
        <v>13.24</v>
      </c>
      <c r="D1496" t="s">
        <v>145</v>
      </c>
      <c r="E1496" t="s">
        <v>56</v>
      </c>
      <c r="F1496" t="s">
        <v>113</v>
      </c>
      <c r="G1496" t="s">
        <v>112</v>
      </c>
      <c r="H1496" t="s">
        <v>5324</v>
      </c>
      <c r="I1496" t="s">
        <v>5330</v>
      </c>
      <c r="J1496">
        <v>1</v>
      </c>
      <c r="K1496">
        <v>1</v>
      </c>
      <c r="L1496">
        <v>1</v>
      </c>
      <c r="M1496" t="s">
        <v>113</v>
      </c>
      <c r="N1496" t="s">
        <v>5063</v>
      </c>
      <c r="O1496">
        <v>60000</v>
      </c>
      <c r="P1496" t="s">
        <v>5062</v>
      </c>
      <c r="Q1496" t="s">
        <v>5060</v>
      </c>
      <c r="R1496">
        <v>20</v>
      </c>
    </row>
    <row r="1497" spans="1:18" hidden="1" x14ac:dyDescent="0.3">
      <c r="A1497" s="7" t="s">
        <v>287</v>
      </c>
      <c r="B1497" t="s">
        <v>1</v>
      </c>
      <c r="C1497">
        <v>35.200000000000003</v>
      </c>
      <c r="D1497" t="s">
        <v>69</v>
      </c>
      <c r="E1497" t="s">
        <v>51</v>
      </c>
      <c r="F1497" t="s">
        <v>2</v>
      </c>
      <c r="G1497" t="s">
        <v>112</v>
      </c>
      <c r="H1497" t="s">
        <v>5348</v>
      </c>
      <c r="I1497" t="s">
        <v>5324</v>
      </c>
      <c r="J1497">
        <v>2</v>
      </c>
      <c r="K1497">
        <v>2</v>
      </c>
      <c r="L1497">
        <v>2</v>
      </c>
      <c r="M1497" t="s">
        <v>2</v>
      </c>
      <c r="N1497" t="s">
        <v>5063</v>
      </c>
      <c r="O1497">
        <v>60000</v>
      </c>
      <c r="P1497" t="s">
        <v>5062</v>
      </c>
      <c r="Q1497" t="s">
        <v>5059</v>
      </c>
      <c r="R1497">
        <v>20</v>
      </c>
    </row>
    <row r="1498" spans="1:18" hidden="1" x14ac:dyDescent="0.3">
      <c r="A1498" s="7" t="s">
        <v>316</v>
      </c>
      <c r="B1498" t="s">
        <v>1</v>
      </c>
      <c r="C1498">
        <v>25.11</v>
      </c>
      <c r="D1498" t="s">
        <v>317</v>
      </c>
      <c r="E1498" t="s">
        <v>51</v>
      </c>
      <c r="F1498" t="s">
        <v>318</v>
      </c>
      <c r="G1498" t="s">
        <v>112</v>
      </c>
      <c r="H1498" t="s">
        <v>5348</v>
      </c>
      <c r="I1498" t="s">
        <v>5343</v>
      </c>
      <c r="J1498">
        <v>2</v>
      </c>
      <c r="K1498">
        <v>2</v>
      </c>
      <c r="L1498">
        <v>2</v>
      </c>
      <c r="M1498" t="s">
        <v>5158</v>
      </c>
      <c r="N1498" t="s">
        <v>5063</v>
      </c>
      <c r="O1498">
        <v>60000</v>
      </c>
      <c r="P1498" t="s">
        <v>5062</v>
      </c>
      <c r="Q1498" t="s">
        <v>5061</v>
      </c>
      <c r="R1498">
        <v>20</v>
      </c>
    </row>
    <row r="1499" spans="1:18" hidden="1" x14ac:dyDescent="0.3">
      <c r="A1499" s="7" t="s">
        <v>384</v>
      </c>
      <c r="B1499" t="s">
        <v>1</v>
      </c>
      <c r="C1499">
        <v>42.27</v>
      </c>
      <c r="D1499" t="s">
        <v>58</v>
      </c>
      <c r="E1499" t="s">
        <v>385</v>
      </c>
      <c r="F1499" t="s">
        <v>386</v>
      </c>
      <c r="G1499" t="s">
        <v>112</v>
      </c>
      <c r="H1499" t="s">
        <v>5346</v>
      </c>
      <c r="I1499" t="s">
        <v>5326</v>
      </c>
      <c r="J1499">
        <v>1</v>
      </c>
      <c r="K1499">
        <v>3</v>
      </c>
      <c r="L1499">
        <v>1</v>
      </c>
      <c r="M1499" t="s">
        <v>386</v>
      </c>
      <c r="N1499" t="s">
        <v>5063</v>
      </c>
      <c r="O1499">
        <v>60000</v>
      </c>
      <c r="P1499" t="s">
        <v>5062</v>
      </c>
      <c r="Q1499" t="s">
        <v>5059</v>
      </c>
      <c r="R1499">
        <v>10</v>
      </c>
    </row>
    <row r="1500" spans="1:18" hidden="1" x14ac:dyDescent="0.3">
      <c r="A1500" s="7" t="s">
        <v>396</v>
      </c>
      <c r="B1500" t="s">
        <v>1</v>
      </c>
      <c r="C1500">
        <v>77.94</v>
      </c>
      <c r="D1500" t="s">
        <v>60</v>
      </c>
      <c r="E1500" t="s">
        <v>53</v>
      </c>
      <c r="F1500" t="s">
        <v>397</v>
      </c>
      <c r="G1500" t="s">
        <v>112</v>
      </c>
      <c r="H1500" t="s">
        <v>5335</v>
      </c>
      <c r="I1500" t="s">
        <v>5326</v>
      </c>
      <c r="J1500">
        <v>3</v>
      </c>
      <c r="K1500">
        <v>2</v>
      </c>
      <c r="L1500">
        <v>2</v>
      </c>
      <c r="M1500" t="s">
        <v>397</v>
      </c>
      <c r="N1500" t="s">
        <v>5063</v>
      </c>
      <c r="O1500">
        <v>60000</v>
      </c>
      <c r="P1500" t="s">
        <v>5062</v>
      </c>
      <c r="Q1500" t="s">
        <v>5059</v>
      </c>
      <c r="R1500">
        <v>10</v>
      </c>
    </row>
    <row r="1501" spans="1:18" hidden="1" x14ac:dyDescent="0.3">
      <c r="A1501" s="7" t="s">
        <v>2460</v>
      </c>
      <c r="B1501" t="s">
        <v>1</v>
      </c>
      <c r="C1501">
        <v>24.83</v>
      </c>
      <c r="D1501" t="s">
        <v>450</v>
      </c>
      <c r="E1501" t="s">
        <v>61</v>
      </c>
      <c r="F1501" t="s">
        <v>2338</v>
      </c>
      <c r="G1501" t="s">
        <v>26</v>
      </c>
      <c r="H1501" t="s">
        <v>5326</v>
      </c>
      <c r="I1501" t="s">
        <v>5324</v>
      </c>
      <c r="J1501">
        <v>2</v>
      </c>
      <c r="K1501">
        <v>2</v>
      </c>
      <c r="L1501">
        <v>1</v>
      </c>
      <c r="M1501" t="s">
        <v>2338</v>
      </c>
      <c r="N1501" t="s">
        <v>5123</v>
      </c>
      <c r="O1501">
        <v>32000</v>
      </c>
      <c r="P1501" t="s">
        <v>5124</v>
      </c>
      <c r="Q1501" t="s">
        <v>5061</v>
      </c>
      <c r="R1501">
        <v>20</v>
      </c>
    </row>
    <row r="1502" spans="1:18" hidden="1" x14ac:dyDescent="0.3">
      <c r="A1502" s="7" t="s">
        <v>909</v>
      </c>
      <c r="B1502" t="s">
        <v>1</v>
      </c>
      <c r="C1502">
        <v>11.31</v>
      </c>
      <c r="D1502" t="s">
        <v>382</v>
      </c>
      <c r="E1502" t="s">
        <v>59</v>
      </c>
      <c r="F1502" t="s">
        <v>213</v>
      </c>
      <c r="G1502" t="s">
        <v>910</v>
      </c>
      <c r="H1502" t="s">
        <v>5335</v>
      </c>
      <c r="I1502" t="s">
        <v>5338</v>
      </c>
      <c r="J1502">
        <v>1</v>
      </c>
      <c r="K1502" t="s">
        <v>5501</v>
      </c>
      <c r="L1502">
        <v>1</v>
      </c>
      <c r="M1502" t="s">
        <v>213</v>
      </c>
      <c r="N1502" t="s">
        <v>5063</v>
      </c>
      <c r="O1502">
        <v>17000</v>
      </c>
      <c r="P1502" t="s">
        <v>5062</v>
      </c>
      <c r="Q1502" t="s">
        <v>5060</v>
      </c>
      <c r="R1502">
        <v>10</v>
      </c>
    </row>
    <row r="1503" spans="1:18" hidden="1" x14ac:dyDescent="0.3">
      <c r="A1503" s="7" t="s">
        <v>3482</v>
      </c>
      <c r="B1503" t="s">
        <v>1</v>
      </c>
      <c r="C1503">
        <v>6.34</v>
      </c>
      <c r="D1503" t="s">
        <v>88</v>
      </c>
      <c r="E1503" t="s">
        <v>59</v>
      </c>
      <c r="F1503" t="s">
        <v>3483</v>
      </c>
      <c r="G1503" t="s">
        <v>417</v>
      </c>
      <c r="H1503" t="s">
        <v>5322</v>
      </c>
      <c r="I1503" t="s">
        <v>5326</v>
      </c>
      <c r="J1503">
        <v>1</v>
      </c>
      <c r="K1503" t="s">
        <v>5501</v>
      </c>
      <c r="L1503">
        <v>1</v>
      </c>
      <c r="M1503" t="s">
        <v>3483</v>
      </c>
      <c r="N1503" t="s">
        <v>5123</v>
      </c>
      <c r="O1503">
        <v>5500</v>
      </c>
      <c r="P1503" t="s">
        <v>5124</v>
      </c>
      <c r="Q1503" t="s">
        <v>5060</v>
      </c>
      <c r="R1503">
        <v>10</v>
      </c>
    </row>
    <row r="1504" spans="1:18" hidden="1" x14ac:dyDescent="0.3">
      <c r="A1504" s="7" t="s">
        <v>3484</v>
      </c>
      <c r="B1504" t="s">
        <v>1</v>
      </c>
      <c r="C1504">
        <v>6.17</v>
      </c>
      <c r="D1504" t="s">
        <v>88</v>
      </c>
      <c r="E1504" t="s">
        <v>59</v>
      </c>
      <c r="F1504" t="s">
        <v>3483</v>
      </c>
      <c r="G1504" t="s">
        <v>417</v>
      </c>
      <c r="H1504" t="s">
        <v>5322</v>
      </c>
      <c r="I1504" t="s">
        <v>5326</v>
      </c>
      <c r="J1504">
        <v>1</v>
      </c>
      <c r="K1504" t="s">
        <v>5501</v>
      </c>
      <c r="L1504">
        <v>1</v>
      </c>
      <c r="M1504" t="s">
        <v>3483</v>
      </c>
      <c r="N1504" t="s">
        <v>5123</v>
      </c>
      <c r="O1504">
        <v>5500</v>
      </c>
      <c r="P1504" t="s">
        <v>5124</v>
      </c>
      <c r="Q1504" t="s">
        <v>5060</v>
      </c>
      <c r="R1504">
        <v>10</v>
      </c>
    </row>
    <row r="1505" spans="1:18" hidden="1" x14ac:dyDescent="0.3">
      <c r="A1505" s="7" t="s">
        <v>3485</v>
      </c>
      <c r="B1505" t="s">
        <v>1</v>
      </c>
      <c r="C1505">
        <v>6.66</v>
      </c>
      <c r="D1505" t="s">
        <v>88</v>
      </c>
      <c r="E1505" t="s">
        <v>59</v>
      </c>
      <c r="F1505" t="s">
        <v>3483</v>
      </c>
      <c r="G1505" t="s">
        <v>417</v>
      </c>
      <c r="H1505" t="s">
        <v>5322</v>
      </c>
      <c r="I1505" t="s">
        <v>5326</v>
      </c>
      <c r="J1505">
        <v>1</v>
      </c>
      <c r="K1505" t="s">
        <v>5501</v>
      </c>
      <c r="L1505">
        <v>1</v>
      </c>
      <c r="M1505" t="s">
        <v>3483</v>
      </c>
      <c r="N1505" t="s">
        <v>5123</v>
      </c>
      <c r="O1505">
        <v>5500</v>
      </c>
      <c r="P1505" t="s">
        <v>5124</v>
      </c>
      <c r="Q1505" t="s">
        <v>5060</v>
      </c>
      <c r="R1505">
        <v>10</v>
      </c>
    </row>
    <row r="1506" spans="1:18" hidden="1" x14ac:dyDescent="0.3">
      <c r="A1506" s="7" t="s">
        <v>3486</v>
      </c>
      <c r="B1506" t="s">
        <v>1</v>
      </c>
      <c r="C1506">
        <v>33.6</v>
      </c>
      <c r="D1506" t="s">
        <v>63</v>
      </c>
      <c r="E1506" t="s">
        <v>187</v>
      </c>
      <c r="F1506" t="s">
        <v>3487</v>
      </c>
      <c r="G1506" t="s">
        <v>243</v>
      </c>
      <c r="H1506" t="s">
        <v>5326</v>
      </c>
      <c r="I1506" t="s">
        <v>5326</v>
      </c>
      <c r="J1506">
        <v>3</v>
      </c>
      <c r="K1506">
        <v>2</v>
      </c>
      <c r="L1506">
        <v>1</v>
      </c>
      <c r="M1506" t="s">
        <v>3487</v>
      </c>
      <c r="N1506" t="s">
        <v>4880</v>
      </c>
      <c r="O1506">
        <v>30000</v>
      </c>
      <c r="P1506" t="s">
        <v>5062</v>
      </c>
      <c r="Q1506" t="s">
        <v>5059</v>
      </c>
      <c r="R1506">
        <v>10</v>
      </c>
    </row>
    <row r="1507" spans="1:18" hidden="1" x14ac:dyDescent="0.3">
      <c r="A1507" s="7" t="s">
        <v>3488</v>
      </c>
      <c r="B1507" t="s">
        <v>1</v>
      </c>
      <c r="C1507">
        <v>20.079999999999998</v>
      </c>
      <c r="D1507" t="s">
        <v>2297</v>
      </c>
      <c r="E1507" t="s">
        <v>61</v>
      </c>
      <c r="F1507" t="s">
        <v>2036</v>
      </c>
      <c r="G1507" t="s">
        <v>1828</v>
      </c>
      <c r="H1507" t="s">
        <v>5351</v>
      </c>
      <c r="I1507" t="s">
        <v>5351</v>
      </c>
      <c r="J1507">
        <v>2</v>
      </c>
      <c r="K1507">
        <v>2</v>
      </c>
      <c r="L1507">
        <v>1</v>
      </c>
      <c r="M1507" t="s">
        <v>2036</v>
      </c>
      <c r="N1507" t="s">
        <v>4877</v>
      </c>
      <c r="O1507">
        <v>22500</v>
      </c>
      <c r="P1507" t="s">
        <v>5062</v>
      </c>
      <c r="Q1507" t="s">
        <v>5061</v>
      </c>
      <c r="R1507">
        <v>20</v>
      </c>
    </row>
    <row r="1508" spans="1:18" hidden="1" x14ac:dyDescent="0.3">
      <c r="A1508" s="7" t="s">
        <v>733</v>
      </c>
      <c r="B1508" t="s">
        <v>1</v>
      </c>
      <c r="C1508">
        <v>39.83</v>
      </c>
      <c r="D1508" t="s">
        <v>95</v>
      </c>
      <c r="E1508" t="s">
        <v>51</v>
      </c>
      <c r="F1508" t="s">
        <v>148</v>
      </c>
      <c r="G1508" t="s">
        <v>112</v>
      </c>
      <c r="H1508" t="s">
        <v>5327</v>
      </c>
      <c r="I1508" t="s">
        <v>5325</v>
      </c>
      <c r="J1508">
        <v>2</v>
      </c>
      <c r="K1508">
        <v>2</v>
      </c>
      <c r="L1508">
        <v>2</v>
      </c>
      <c r="M1508" t="s">
        <v>148</v>
      </c>
      <c r="N1508" t="s">
        <v>5063</v>
      </c>
      <c r="O1508">
        <v>60000</v>
      </c>
      <c r="P1508" t="s">
        <v>5062</v>
      </c>
      <c r="Q1508" t="s">
        <v>5059</v>
      </c>
      <c r="R1508">
        <v>20</v>
      </c>
    </row>
    <row r="1509" spans="1:18" hidden="1" x14ac:dyDescent="0.3">
      <c r="A1509" s="7" t="s">
        <v>838</v>
      </c>
      <c r="B1509" t="s">
        <v>1</v>
      </c>
      <c r="C1509">
        <v>49.75</v>
      </c>
      <c r="D1509" t="s">
        <v>839</v>
      </c>
      <c r="E1509" t="s">
        <v>53</v>
      </c>
      <c r="F1509" t="s">
        <v>43</v>
      </c>
      <c r="G1509" t="s">
        <v>112</v>
      </c>
      <c r="H1509" t="s">
        <v>5327</v>
      </c>
      <c r="I1509" t="s">
        <v>5328</v>
      </c>
      <c r="J1509">
        <v>3</v>
      </c>
      <c r="K1509">
        <v>2</v>
      </c>
      <c r="L1509">
        <v>2</v>
      </c>
      <c r="M1509" t="s">
        <v>43</v>
      </c>
      <c r="N1509" t="s">
        <v>5063</v>
      </c>
      <c r="O1509">
        <v>60000</v>
      </c>
      <c r="P1509" t="s">
        <v>5062</v>
      </c>
      <c r="Q1509" t="s">
        <v>5059</v>
      </c>
      <c r="R1509">
        <v>20</v>
      </c>
    </row>
    <row r="1510" spans="1:18" hidden="1" x14ac:dyDescent="0.3">
      <c r="A1510" s="7" t="s">
        <v>901</v>
      </c>
      <c r="B1510" t="s">
        <v>1</v>
      </c>
      <c r="C1510">
        <v>56.87</v>
      </c>
      <c r="D1510" t="s">
        <v>811</v>
      </c>
      <c r="E1510" t="s">
        <v>53</v>
      </c>
      <c r="F1510" t="s">
        <v>641</v>
      </c>
      <c r="G1510" t="s">
        <v>112</v>
      </c>
      <c r="H1510" t="s">
        <v>5330</v>
      </c>
      <c r="I1510" t="s">
        <v>5354</v>
      </c>
      <c r="J1510">
        <v>3</v>
      </c>
      <c r="K1510">
        <v>2</v>
      </c>
      <c r="L1510">
        <v>2</v>
      </c>
      <c r="M1510" t="s">
        <v>641</v>
      </c>
      <c r="N1510" t="s">
        <v>5063</v>
      </c>
      <c r="O1510">
        <v>60000</v>
      </c>
      <c r="P1510" t="s">
        <v>5062</v>
      </c>
      <c r="Q1510" t="s">
        <v>5059</v>
      </c>
      <c r="R1510">
        <v>30</v>
      </c>
    </row>
    <row r="1511" spans="1:18" hidden="1" x14ac:dyDescent="0.3">
      <c r="A1511" s="7" t="s">
        <v>903</v>
      </c>
      <c r="B1511" t="s">
        <v>1</v>
      </c>
      <c r="C1511">
        <v>56.87</v>
      </c>
      <c r="D1511" t="s">
        <v>904</v>
      </c>
      <c r="E1511" t="s">
        <v>53</v>
      </c>
      <c r="F1511" t="s">
        <v>641</v>
      </c>
      <c r="G1511" t="s">
        <v>112</v>
      </c>
      <c r="H1511" t="s">
        <v>5323</v>
      </c>
      <c r="I1511" t="s">
        <v>5354</v>
      </c>
      <c r="J1511">
        <v>3</v>
      </c>
      <c r="K1511">
        <v>2</v>
      </c>
      <c r="L1511">
        <v>2</v>
      </c>
      <c r="M1511" t="s">
        <v>641</v>
      </c>
      <c r="N1511" t="s">
        <v>5063</v>
      </c>
      <c r="O1511">
        <v>60000</v>
      </c>
      <c r="P1511" t="s">
        <v>5062</v>
      </c>
      <c r="Q1511" t="s">
        <v>5059</v>
      </c>
      <c r="R1511">
        <v>30</v>
      </c>
    </row>
    <row r="1512" spans="1:18" hidden="1" x14ac:dyDescent="0.3">
      <c r="A1512" s="7" t="s">
        <v>927</v>
      </c>
      <c r="B1512" t="s">
        <v>1</v>
      </c>
      <c r="C1512">
        <v>44.86</v>
      </c>
      <c r="D1512" t="s">
        <v>63</v>
      </c>
      <c r="E1512" t="s">
        <v>928</v>
      </c>
      <c r="F1512" t="s">
        <v>929</v>
      </c>
      <c r="G1512" t="s">
        <v>112</v>
      </c>
      <c r="H1512" t="s">
        <v>5326</v>
      </c>
      <c r="I1512" t="s">
        <v>5326</v>
      </c>
      <c r="J1512">
        <v>2</v>
      </c>
      <c r="K1512">
        <v>2</v>
      </c>
      <c r="L1512">
        <v>2</v>
      </c>
      <c r="M1512" t="s">
        <v>929</v>
      </c>
      <c r="N1512" t="s">
        <v>5063</v>
      </c>
      <c r="O1512">
        <v>60000</v>
      </c>
      <c r="P1512" t="s">
        <v>5062</v>
      </c>
      <c r="Q1512" t="s">
        <v>5059</v>
      </c>
      <c r="R1512">
        <v>10</v>
      </c>
    </row>
    <row r="1513" spans="1:18" hidden="1" x14ac:dyDescent="0.3">
      <c r="A1513" s="7" t="s">
        <v>3489</v>
      </c>
      <c r="B1513" t="s">
        <v>1</v>
      </c>
      <c r="C1513">
        <v>53.21</v>
      </c>
      <c r="D1513" t="s">
        <v>101</v>
      </c>
      <c r="E1513" t="s">
        <v>2136</v>
      </c>
      <c r="F1513" t="s">
        <v>3490</v>
      </c>
      <c r="G1513" t="s">
        <v>228</v>
      </c>
      <c r="H1513" t="s">
        <v>5346</v>
      </c>
      <c r="I1513" t="s">
        <v>5324</v>
      </c>
      <c r="J1513" t="s">
        <v>5501</v>
      </c>
      <c r="K1513">
        <v>2</v>
      </c>
      <c r="L1513">
        <v>1</v>
      </c>
      <c r="M1513" t="s">
        <v>3490</v>
      </c>
      <c r="N1513" t="s">
        <v>4882</v>
      </c>
      <c r="O1513">
        <v>35000</v>
      </c>
      <c r="P1513" t="s">
        <v>5062</v>
      </c>
      <c r="Q1513" t="s">
        <v>5059</v>
      </c>
      <c r="R1513">
        <v>20</v>
      </c>
    </row>
    <row r="1514" spans="1:18" hidden="1" x14ac:dyDescent="0.3">
      <c r="A1514" s="7" t="s">
        <v>1000</v>
      </c>
      <c r="B1514" t="s">
        <v>1</v>
      </c>
      <c r="C1514">
        <v>30.94</v>
      </c>
      <c r="D1514" t="s">
        <v>64</v>
      </c>
      <c r="E1514" t="s">
        <v>193</v>
      </c>
      <c r="F1514" t="s">
        <v>111</v>
      </c>
      <c r="G1514" t="s">
        <v>112</v>
      </c>
      <c r="H1514" t="s">
        <v>5346</v>
      </c>
      <c r="I1514" t="s">
        <v>5335</v>
      </c>
      <c r="J1514">
        <v>4</v>
      </c>
      <c r="K1514">
        <v>2</v>
      </c>
      <c r="L1514">
        <v>2</v>
      </c>
      <c r="M1514" t="s">
        <v>111</v>
      </c>
      <c r="N1514" t="s">
        <v>5063</v>
      </c>
      <c r="O1514">
        <v>60000</v>
      </c>
      <c r="P1514" t="s">
        <v>5062</v>
      </c>
      <c r="Q1514" t="s">
        <v>5059</v>
      </c>
      <c r="R1514">
        <v>10</v>
      </c>
    </row>
    <row r="1515" spans="1:18" hidden="1" x14ac:dyDescent="0.3">
      <c r="A1515" s="7" t="s">
        <v>3628</v>
      </c>
      <c r="B1515" t="s">
        <v>1</v>
      </c>
      <c r="C1515">
        <v>74.180000000000007</v>
      </c>
      <c r="D1515" t="s">
        <v>1148</v>
      </c>
      <c r="E1515" t="s">
        <v>53</v>
      </c>
      <c r="F1515" t="s">
        <v>1900</v>
      </c>
      <c r="G1515" t="s">
        <v>177</v>
      </c>
      <c r="H1515" t="s">
        <v>5325</v>
      </c>
      <c r="I1515" t="s">
        <v>5340</v>
      </c>
      <c r="J1515">
        <v>3</v>
      </c>
      <c r="K1515">
        <v>2</v>
      </c>
      <c r="L1515">
        <v>2</v>
      </c>
      <c r="M1515" t="s">
        <v>1900</v>
      </c>
      <c r="N1515" t="s">
        <v>5125</v>
      </c>
      <c r="O1515">
        <v>38000</v>
      </c>
      <c r="P1515" t="s">
        <v>5126</v>
      </c>
      <c r="Q1515" t="s">
        <v>5059</v>
      </c>
      <c r="R1515">
        <v>30</v>
      </c>
    </row>
    <row r="1516" spans="1:18" hidden="1" x14ac:dyDescent="0.3">
      <c r="A1516" s="7" t="s">
        <v>1131</v>
      </c>
      <c r="B1516" t="s">
        <v>1</v>
      </c>
      <c r="C1516">
        <v>26.71</v>
      </c>
      <c r="D1516" t="s">
        <v>541</v>
      </c>
      <c r="E1516" t="s">
        <v>56</v>
      </c>
      <c r="F1516" t="s">
        <v>14</v>
      </c>
      <c r="G1516" t="s">
        <v>112</v>
      </c>
      <c r="H1516" t="s">
        <v>5326</v>
      </c>
      <c r="I1516" t="s">
        <v>5348</v>
      </c>
      <c r="J1516">
        <v>1</v>
      </c>
      <c r="K1516">
        <v>1</v>
      </c>
      <c r="L1516">
        <v>1</v>
      </c>
      <c r="M1516" t="s">
        <v>14</v>
      </c>
      <c r="N1516" t="s">
        <v>5063</v>
      </c>
      <c r="O1516">
        <v>60000</v>
      </c>
      <c r="P1516" t="s">
        <v>5062</v>
      </c>
      <c r="Q1516" t="s">
        <v>5061</v>
      </c>
      <c r="R1516">
        <v>10</v>
      </c>
    </row>
    <row r="1517" spans="1:18" hidden="1" x14ac:dyDescent="0.3">
      <c r="A1517" s="7" t="s">
        <v>1209</v>
      </c>
      <c r="B1517" t="s">
        <v>1</v>
      </c>
      <c r="C1517">
        <v>35.44</v>
      </c>
      <c r="D1517" t="s">
        <v>64</v>
      </c>
      <c r="E1517" t="s">
        <v>781</v>
      </c>
      <c r="F1517" t="s">
        <v>1084</v>
      </c>
      <c r="G1517" t="s">
        <v>112</v>
      </c>
      <c r="H1517" t="s">
        <v>5346</v>
      </c>
      <c r="I1517" t="s">
        <v>5335</v>
      </c>
      <c r="J1517">
        <v>3</v>
      </c>
      <c r="K1517">
        <v>2</v>
      </c>
      <c r="L1517">
        <v>1</v>
      </c>
      <c r="M1517" t="s">
        <v>1084</v>
      </c>
      <c r="N1517" t="s">
        <v>5063</v>
      </c>
      <c r="O1517">
        <v>60000</v>
      </c>
      <c r="P1517" t="s">
        <v>5062</v>
      </c>
      <c r="Q1517" t="s">
        <v>5059</v>
      </c>
      <c r="R1517">
        <v>10</v>
      </c>
    </row>
    <row r="1518" spans="1:18" hidden="1" x14ac:dyDescent="0.3">
      <c r="A1518" s="7" t="s">
        <v>3492</v>
      </c>
      <c r="B1518" t="s">
        <v>1</v>
      </c>
      <c r="C1518">
        <v>30.18</v>
      </c>
      <c r="D1518" t="s">
        <v>2148</v>
      </c>
      <c r="E1518" t="s">
        <v>61</v>
      </c>
      <c r="F1518" t="s">
        <v>1716</v>
      </c>
      <c r="G1518" t="s">
        <v>26</v>
      </c>
      <c r="H1518" t="s">
        <v>5336</v>
      </c>
      <c r="I1518" t="s">
        <v>5330</v>
      </c>
      <c r="J1518">
        <v>2</v>
      </c>
      <c r="K1518">
        <v>2</v>
      </c>
      <c r="L1518">
        <v>1</v>
      </c>
      <c r="M1518" t="s">
        <v>1716</v>
      </c>
      <c r="N1518" t="s">
        <v>4880</v>
      </c>
      <c r="O1518">
        <v>32000</v>
      </c>
      <c r="P1518" t="s">
        <v>5062</v>
      </c>
      <c r="Q1518" t="s">
        <v>5059</v>
      </c>
      <c r="R1518">
        <v>20</v>
      </c>
    </row>
    <row r="1519" spans="1:18" hidden="1" x14ac:dyDescent="0.3">
      <c r="A1519" s="7" t="s">
        <v>2918</v>
      </c>
      <c r="B1519" t="s">
        <v>1</v>
      </c>
      <c r="C1519">
        <v>42.73</v>
      </c>
      <c r="D1519" t="s">
        <v>2919</v>
      </c>
      <c r="E1519" t="s">
        <v>61</v>
      </c>
      <c r="F1519" t="s">
        <v>2917</v>
      </c>
      <c r="G1519" t="s">
        <v>26</v>
      </c>
      <c r="H1519" t="s">
        <v>5343</v>
      </c>
      <c r="I1519" t="s">
        <v>5331</v>
      </c>
      <c r="J1519">
        <v>2</v>
      </c>
      <c r="K1519">
        <v>2</v>
      </c>
      <c r="L1519">
        <v>1</v>
      </c>
      <c r="M1519" t="s">
        <v>2917</v>
      </c>
      <c r="N1519" t="s">
        <v>5123</v>
      </c>
      <c r="O1519">
        <v>32000</v>
      </c>
      <c r="P1519" t="s">
        <v>5124</v>
      </c>
      <c r="Q1519" t="s">
        <v>5059</v>
      </c>
      <c r="R1519">
        <v>30</v>
      </c>
    </row>
    <row r="1520" spans="1:18" hidden="1" x14ac:dyDescent="0.3">
      <c r="A1520" s="7" t="s">
        <v>3073</v>
      </c>
      <c r="B1520" t="s">
        <v>1</v>
      </c>
      <c r="C1520">
        <v>43.72</v>
      </c>
      <c r="D1520" t="s">
        <v>3074</v>
      </c>
      <c r="E1520" t="s">
        <v>53</v>
      </c>
      <c r="F1520" t="s">
        <v>3075</v>
      </c>
      <c r="G1520" t="s">
        <v>26</v>
      </c>
      <c r="H1520" t="s">
        <v>5323</v>
      </c>
      <c r="I1520" t="s">
        <v>5352</v>
      </c>
      <c r="J1520">
        <v>3</v>
      </c>
      <c r="K1520">
        <v>2</v>
      </c>
      <c r="L1520">
        <v>2</v>
      </c>
      <c r="M1520" t="s">
        <v>3075</v>
      </c>
      <c r="N1520" t="s">
        <v>5123</v>
      </c>
      <c r="O1520">
        <v>32000</v>
      </c>
      <c r="P1520" t="s">
        <v>5124</v>
      </c>
      <c r="Q1520" t="s">
        <v>5059</v>
      </c>
      <c r="R1520">
        <v>30</v>
      </c>
    </row>
    <row r="1521" spans="1:18" hidden="1" x14ac:dyDescent="0.3">
      <c r="A1521" s="7" t="s">
        <v>3498</v>
      </c>
      <c r="B1521" t="s">
        <v>1</v>
      </c>
      <c r="C1521">
        <v>58.86</v>
      </c>
      <c r="D1521" t="s">
        <v>440</v>
      </c>
      <c r="E1521" t="s">
        <v>53</v>
      </c>
      <c r="F1521" t="s">
        <v>3499</v>
      </c>
      <c r="G1521" t="s">
        <v>23</v>
      </c>
      <c r="H1521" t="s">
        <v>5341</v>
      </c>
      <c r="I1521" t="s">
        <v>5343</v>
      </c>
      <c r="J1521">
        <v>3</v>
      </c>
      <c r="K1521">
        <v>2</v>
      </c>
      <c r="L1521">
        <v>2</v>
      </c>
      <c r="M1521" t="s">
        <v>3499</v>
      </c>
      <c r="N1521" t="s">
        <v>4880</v>
      </c>
      <c r="O1521">
        <v>40000</v>
      </c>
      <c r="P1521" t="s">
        <v>5062</v>
      </c>
      <c r="Q1521" t="s">
        <v>5059</v>
      </c>
      <c r="R1521">
        <v>20</v>
      </c>
    </row>
    <row r="1522" spans="1:18" hidden="1" x14ac:dyDescent="0.3">
      <c r="A1522" s="7" t="s">
        <v>1306</v>
      </c>
      <c r="B1522" t="s">
        <v>1</v>
      </c>
      <c r="C1522">
        <v>42.2</v>
      </c>
      <c r="D1522" t="s">
        <v>68</v>
      </c>
      <c r="E1522" t="s">
        <v>187</v>
      </c>
      <c r="F1522" t="s">
        <v>873</v>
      </c>
      <c r="G1522" t="s">
        <v>112</v>
      </c>
      <c r="H1522" t="s">
        <v>5335</v>
      </c>
      <c r="I1522" t="s">
        <v>5323</v>
      </c>
      <c r="J1522">
        <v>3</v>
      </c>
      <c r="K1522">
        <v>2</v>
      </c>
      <c r="L1522">
        <v>1</v>
      </c>
      <c r="M1522" t="s">
        <v>873</v>
      </c>
      <c r="N1522" t="s">
        <v>5063</v>
      </c>
      <c r="O1522">
        <v>60000</v>
      </c>
      <c r="P1522" t="s">
        <v>5062</v>
      </c>
      <c r="Q1522" t="s">
        <v>5059</v>
      </c>
      <c r="R1522">
        <v>10</v>
      </c>
    </row>
    <row r="1523" spans="1:18" hidden="1" x14ac:dyDescent="0.3">
      <c r="A1523" s="7" t="s">
        <v>1411</v>
      </c>
      <c r="B1523" t="s">
        <v>1</v>
      </c>
      <c r="C1523">
        <v>41.18</v>
      </c>
      <c r="D1523" t="s">
        <v>226</v>
      </c>
      <c r="E1523" t="s">
        <v>53</v>
      </c>
      <c r="F1523" t="s">
        <v>1412</v>
      </c>
      <c r="G1523" t="s">
        <v>112</v>
      </c>
      <c r="H1523" t="s">
        <v>5323</v>
      </c>
      <c r="I1523" t="s">
        <v>5323</v>
      </c>
      <c r="J1523">
        <v>3</v>
      </c>
      <c r="K1523">
        <v>2</v>
      </c>
      <c r="L1523">
        <v>2</v>
      </c>
      <c r="M1523" t="s">
        <v>5284</v>
      </c>
      <c r="N1523" t="s">
        <v>5063</v>
      </c>
      <c r="O1523">
        <v>60000</v>
      </c>
      <c r="P1523" t="s">
        <v>5062</v>
      </c>
      <c r="Q1523" t="s">
        <v>5059</v>
      </c>
      <c r="R1523">
        <v>10</v>
      </c>
    </row>
    <row r="1524" spans="1:18" hidden="1" x14ac:dyDescent="0.3">
      <c r="A1524" s="7" t="s">
        <v>3500</v>
      </c>
      <c r="B1524" t="s">
        <v>1</v>
      </c>
      <c r="C1524">
        <v>43.48</v>
      </c>
      <c r="D1524" t="s">
        <v>1255</v>
      </c>
      <c r="E1524" t="s">
        <v>53</v>
      </c>
      <c r="F1524" t="s">
        <v>3501</v>
      </c>
      <c r="G1524" t="s">
        <v>228</v>
      </c>
      <c r="H1524" t="s">
        <v>5338</v>
      </c>
      <c r="I1524" t="s">
        <v>5345</v>
      </c>
      <c r="J1524">
        <v>3</v>
      </c>
      <c r="K1524">
        <v>2</v>
      </c>
      <c r="L1524">
        <v>2</v>
      </c>
      <c r="M1524" t="s">
        <v>3501</v>
      </c>
      <c r="N1524" t="s">
        <v>4877</v>
      </c>
      <c r="O1524">
        <v>35000</v>
      </c>
      <c r="P1524" t="s">
        <v>5062</v>
      </c>
      <c r="Q1524" t="s">
        <v>5059</v>
      </c>
      <c r="R1524">
        <v>20</v>
      </c>
    </row>
    <row r="1525" spans="1:18" hidden="1" x14ac:dyDescent="0.3">
      <c r="A1525" s="7" t="s">
        <v>3148</v>
      </c>
      <c r="B1525" t="s">
        <v>1</v>
      </c>
      <c r="C1525">
        <v>36.68</v>
      </c>
      <c r="D1525" t="s">
        <v>2919</v>
      </c>
      <c r="E1525" t="s">
        <v>61</v>
      </c>
      <c r="F1525" t="s">
        <v>1794</v>
      </c>
      <c r="G1525" t="s">
        <v>26</v>
      </c>
      <c r="H1525" t="s">
        <v>5343</v>
      </c>
      <c r="I1525" t="s">
        <v>5331</v>
      </c>
      <c r="J1525">
        <v>2</v>
      </c>
      <c r="K1525">
        <v>2</v>
      </c>
      <c r="L1525">
        <v>1</v>
      </c>
      <c r="M1525" t="s">
        <v>1794</v>
      </c>
      <c r="N1525" t="s">
        <v>5123</v>
      </c>
      <c r="O1525">
        <v>32000</v>
      </c>
      <c r="P1525" t="s">
        <v>5124</v>
      </c>
      <c r="Q1525" t="s">
        <v>5059</v>
      </c>
      <c r="R1525">
        <v>30</v>
      </c>
    </row>
    <row r="1526" spans="1:18" hidden="1" x14ac:dyDescent="0.3">
      <c r="A1526" s="7" t="s">
        <v>3504</v>
      </c>
      <c r="B1526" t="s">
        <v>1</v>
      </c>
      <c r="C1526">
        <v>40.57</v>
      </c>
      <c r="D1526" t="s">
        <v>78</v>
      </c>
      <c r="E1526" t="s">
        <v>607</v>
      </c>
      <c r="F1526" t="s">
        <v>3505</v>
      </c>
      <c r="G1526" t="s">
        <v>29</v>
      </c>
      <c r="H1526" t="s">
        <v>5335</v>
      </c>
      <c r="I1526" t="s">
        <v>5327</v>
      </c>
      <c r="J1526">
        <v>3</v>
      </c>
      <c r="K1526">
        <v>2</v>
      </c>
      <c r="L1526">
        <v>2</v>
      </c>
      <c r="M1526" t="s">
        <v>3505</v>
      </c>
      <c r="N1526" t="s">
        <v>4877</v>
      </c>
      <c r="O1526">
        <v>25000</v>
      </c>
      <c r="P1526" t="s">
        <v>5062</v>
      </c>
      <c r="Q1526" t="s">
        <v>5059</v>
      </c>
      <c r="R1526">
        <v>10</v>
      </c>
    </row>
    <row r="1527" spans="1:18" hidden="1" x14ac:dyDescent="0.3">
      <c r="A1527" s="7" t="s">
        <v>3507</v>
      </c>
      <c r="B1527" t="s">
        <v>1</v>
      </c>
      <c r="C1527">
        <v>11.71</v>
      </c>
      <c r="D1527" t="s">
        <v>369</v>
      </c>
      <c r="E1527" t="s">
        <v>714</v>
      </c>
      <c r="F1527" t="s">
        <v>3298</v>
      </c>
      <c r="G1527" t="s">
        <v>493</v>
      </c>
      <c r="H1527" t="s">
        <v>5323</v>
      </c>
      <c r="I1527" t="s">
        <v>5348</v>
      </c>
      <c r="J1527">
        <v>1</v>
      </c>
      <c r="K1527">
        <v>1</v>
      </c>
      <c r="L1527">
        <v>1</v>
      </c>
      <c r="M1527" t="s">
        <v>3298</v>
      </c>
      <c r="N1527" t="s">
        <v>4882</v>
      </c>
      <c r="O1527">
        <v>20000</v>
      </c>
      <c r="P1527" t="s">
        <v>5062</v>
      </c>
      <c r="Q1527" t="s">
        <v>5060</v>
      </c>
      <c r="R1527">
        <v>10</v>
      </c>
    </row>
    <row r="1528" spans="1:18" hidden="1" x14ac:dyDescent="0.3">
      <c r="A1528" s="7" t="s">
        <v>3508</v>
      </c>
      <c r="B1528" t="s">
        <v>1</v>
      </c>
      <c r="C1528">
        <v>26.07</v>
      </c>
      <c r="D1528" t="s">
        <v>65</v>
      </c>
      <c r="E1528" t="s">
        <v>187</v>
      </c>
      <c r="F1528" t="s">
        <v>3509</v>
      </c>
      <c r="G1528" t="s">
        <v>26</v>
      </c>
      <c r="H1528" t="s">
        <v>5335</v>
      </c>
      <c r="I1528" t="s">
        <v>5335</v>
      </c>
      <c r="J1528">
        <v>3</v>
      </c>
      <c r="K1528">
        <v>2</v>
      </c>
      <c r="L1528">
        <v>1</v>
      </c>
      <c r="M1528" t="s">
        <v>3509</v>
      </c>
      <c r="N1528" t="s">
        <v>4880</v>
      </c>
      <c r="O1528">
        <v>32000</v>
      </c>
      <c r="P1528" t="s">
        <v>5062</v>
      </c>
      <c r="Q1528" t="s">
        <v>5061</v>
      </c>
      <c r="R1528">
        <v>10</v>
      </c>
    </row>
    <row r="1529" spans="1:18" hidden="1" x14ac:dyDescent="0.3">
      <c r="A1529" s="7" t="s">
        <v>3510</v>
      </c>
      <c r="B1529" t="s">
        <v>1</v>
      </c>
      <c r="C1529">
        <v>27.57</v>
      </c>
      <c r="D1529" t="s">
        <v>117</v>
      </c>
      <c r="E1529" t="s">
        <v>61</v>
      </c>
      <c r="F1529" t="s">
        <v>1641</v>
      </c>
      <c r="G1529" t="s">
        <v>29</v>
      </c>
      <c r="H1529" t="s">
        <v>5336</v>
      </c>
      <c r="I1529" t="s">
        <v>5342</v>
      </c>
      <c r="J1529">
        <v>2</v>
      </c>
      <c r="K1529">
        <v>2</v>
      </c>
      <c r="L1529">
        <v>1</v>
      </c>
      <c r="M1529" t="s">
        <v>1641</v>
      </c>
      <c r="N1529" t="s">
        <v>4877</v>
      </c>
      <c r="O1529">
        <v>25000</v>
      </c>
      <c r="P1529" t="s">
        <v>5062</v>
      </c>
      <c r="Q1529" t="s">
        <v>5061</v>
      </c>
      <c r="R1529">
        <v>20</v>
      </c>
    </row>
    <row r="1530" spans="1:18" hidden="1" x14ac:dyDescent="0.3">
      <c r="A1530" s="7" t="s">
        <v>3225</v>
      </c>
      <c r="B1530" t="s">
        <v>1</v>
      </c>
      <c r="C1530">
        <v>48.97</v>
      </c>
      <c r="D1530" t="s">
        <v>50</v>
      </c>
      <c r="E1530" t="s">
        <v>640</v>
      </c>
      <c r="F1530" t="s">
        <v>3226</v>
      </c>
      <c r="G1530" t="s">
        <v>26</v>
      </c>
      <c r="H1530" t="s">
        <v>5322</v>
      </c>
      <c r="I1530" t="s">
        <v>5323</v>
      </c>
      <c r="J1530">
        <v>3</v>
      </c>
      <c r="K1530">
        <v>2</v>
      </c>
      <c r="L1530">
        <v>3</v>
      </c>
      <c r="M1530" t="s">
        <v>3226</v>
      </c>
      <c r="N1530" t="s">
        <v>5123</v>
      </c>
      <c r="O1530">
        <v>32000</v>
      </c>
      <c r="P1530" t="s">
        <v>5124</v>
      </c>
      <c r="Q1530" t="s">
        <v>5059</v>
      </c>
      <c r="R1530">
        <v>10</v>
      </c>
    </row>
    <row r="1531" spans="1:18" hidden="1" x14ac:dyDescent="0.3">
      <c r="A1531" s="7" t="s">
        <v>3514</v>
      </c>
      <c r="B1531" t="s">
        <v>1</v>
      </c>
      <c r="C1531">
        <v>46.38</v>
      </c>
      <c r="D1531" t="s">
        <v>117</v>
      </c>
      <c r="E1531" t="s">
        <v>53</v>
      </c>
      <c r="F1531" t="s">
        <v>3499</v>
      </c>
      <c r="G1531" t="s">
        <v>434</v>
      </c>
      <c r="H1531" t="s">
        <v>5336</v>
      </c>
      <c r="I1531" t="s">
        <v>5342</v>
      </c>
      <c r="J1531">
        <v>3</v>
      </c>
      <c r="K1531">
        <v>2</v>
      </c>
      <c r="L1531">
        <v>2</v>
      </c>
      <c r="M1531" t="s">
        <v>3499</v>
      </c>
      <c r="N1531" t="s">
        <v>4880</v>
      </c>
      <c r="O1531">
        <v>33000</v>
      </c>
      <c r="P1531" t="s">
        <v>5062</v>
      </c>
      <c r="Q1531" t="s">
        <v>5059</v>
      </c>
      <c r="R1531">
        <v>20</v>
      </c>
    </row>
    <row r="1532" spans="1:18" hidden="1" x14ac:dyDescent="0.3">
      <c r="A1532" s="7" t="s">
        <v>3515</v>
      </c>
      <c r="B1532" t="s">
        <v>1</v>
      </c>
      <c r="C1532">
        <v>34.69</v>
      </c>
      <c r="D1532" t="s">
        <v>88</v>
      </c>
      <c r="E1532" t="s">
        <v>53</v>
      </c>
      <c r="F1532" t="s">
        <v>3089</v>
      </c>
      <c r="G1532" t="s">
        <v>177</v>
      </c>
      <c r="H1532" t="s">
        <v>5322</v>
      </c>
      <c r="I1532" t="s">
        <v>5326</v>
      </c>
      <c r="J1532">
        <v>3</v>
      </c>
      <c r="K1532">
        <v>2</v>
      </c>
      <c r="L1532">
        <v>2</v>
      </c>
      <c r="M1532" t="s">
        <v>3089</v>
      </c>
      <c r="N1532" t="s">
        <v>4880</v>
      </c>
      <c r="O1532">
        <v>38000</v>
      </c>
      <c r="P1532" t="s">
        <v>5062</v>
      </c>
      <c r="Q1532" t="s">
        <v>5059</v>
      </c>
      <c r="R1532">
        <v>10</v>
      </c>
    </row>
    <row r="1533" spans="1:18" hidden="1" x14ac:dyDescent="0.3">
      <c r="A1533" s="7" t="s">
        <v>3516</v>
      </c>
      <c r="B1533" t="s">
        <v>1</v>
      </c>
      <c r="C1533">
        <v>34.08</v>
      </c>
      <c r="D1533" t="s">
        <v>161</v>
      </c>
      <c r="E1533" t="s">
        <v>53</v>
      </c>
      <c r="F1533" t="s">
        <v>3517</v>
      </c>
      <c r="G1533" t="s">
        <v>434</v>
      </c>
      <c r="H1533" t="s">
        <v>5326</v>
      </c>
      <c r="I1533" t="s">
        <v>5325</v>
      </c>
      <c r="J1533">
        <v>3</v>
      </c>
      <c r="K1533">
        <v>2</v>
      </c>
      <c r="L1533">
        <v>2</v>
      </c>
      <c r="M1533" t="s">
        <v>3517</v>
      </c>
      <c r="N1533" t="s">
        <v>4880</v>
      </c>
      <c r="O1533">
        <v>33000</v>
      </c>
      <c r="P1533" t="s">
        <v>5062</v>
      </c>
      <c r="Q1533" t="s">
        <v>5059</v>
      </c>
      <c r="R1533">
        <v>20</v>
      </c>
    </row>
    <row r="1534" spans="1:18" hidden="1" x14ac:dyDescent="0.3">
      <c r="A1534" s="7" t="s">
        <v>3519</v>
      </c>
      <c r="B1534" t="s">
        <v>1</v>
      </c>
      <c r="C1534">
        <v>21.98</v>
      </c>
      <c r="D1534" t="s">
        <v>64</v>
      </c>
      <c r="E1534" t="s">
        <v>3520</v>
      </c>
      <c r="F1534" t="s">
        <v>3170</v>
      </c>
      <c r="G1534" t="s">
        <v>214</v>
      </c>
      <c r="H1534" t="s">
        <v>5346</v>
      </c>
      <c r="I1534" t="s">
        <v>5335</v>
      </c>
      <c r="J1534">
        <v>2</v>
      </c>
      <c r="K1534">
        <v>1</v>
      </c>
      <c r="L1534">
        <v>1</v>
      </c>
      <c r="M1534" t="s">
        <v>3170</v>
      </c>
      <c r="N1534" t="s">
        <v>4880</v>
      </c>
      <c r="O1534">
        <v>18000</v>
      </c>
      <c r="P1534" t="s">
        <v>5062</v>
      </c>
      <c r="Q1534" t="s">
        <v>5061</v>
      </c>
      <c r="R1534">
        <v>10</v>
      </c>
    </row>
    <row r="1535" spans="1:18" hidden="1" x14ac:dyDescent="0.3">
      <c r="A1535" s="7" t="s">
        <v>3650</v>
      </c>
      <c r="B1535" t="s">
        <v>1</v>
      </c>
      <c r="C1535">
        <v>28.41</v>
      </c>
      <c r="D1535" t="s">
        <v>871</v>
      </c>
      <c r="E1535" t="s">
        <v>56</v>
      </c>
      <c r="F1535" t="s">
        <v>2422</v>
      </c>
      <c r="G1535" t="s">
        <v>26</v>
      </c>
      <c r="H1535" t="s">
        <v>5323</v>
      </c>
      <c r="I1535" t="s">
        <v>5330</v>
      </c>
      <c r="J1535">
        <v>1</v>
      </c>
      <c r="K1535">
        <v>1</v>
      </c>
      <c r="L1535">
        <v>1</v>
      </c>
      <c r="M1535" t="s">
        <v>2422</v>
      </c>
      <c r="N1535" t="s">
        <v>5123</v>
      </c>
      <c r="O1535">
        <v>32000</v>
      </c>
      <c r="P1535" t="s">
        <v>5124</v>
      </c>
      <c r="Q1535" t="s">
        <v>5061</v>
      </c>
      <c r="R1535">
        <v>20</v>
      </c>
    </row>
    <row r="1536" spans="1:18" hidden="1" x14ac:dyDescent="0.3">
      <c r="A1536" s="7" t="s">
        <v>3522</v>
      </c>
      <c r="B1536" t="s">
        <v>1</v>
      </c>
      <c r="C1536">
        <v>18.72</v>
      </c>
      <c r="D1536" t="s">
        <v>426</v>
      </c>
      <c r="E1536" t="s">
        <v>61</v>
      </c>
      <c r="F1536" t="s">
        <v>2591</v>
      </c>
      <c r="G1536" t="s">
        <v>1497</v>
      </c>
      <c r="H1536" t="s">
        <v>5346</v>
      </c>
      <c r="I1536" t="s">
        <v>5338</v>
      </c>
      <c r="J1536">
        <v>2</v>
      </c>
      <c r="K1536">
        <v>2</v>
      </c>
      <c r="L1536">
        <v>1</v>
      </c>
      <c r="M1536" t="s">
        <v>2591</v>
      </c>
      <c r="N1536" t="s">
        <v>4880</v>
      </c>
      <c r="O1536">
        <v>28500</v>
      </c>
      <c r="P1536" t="s">
        <v>5062</v>
      </c>
      <c r="Q1536" t="s">
        <v>5061</v>
      </c>
      <c r="R1536">
        <v>10</v>
      </c>
    </row>
    <row r="1537" spans="1:18" hidden="1" x14ac:dyDescent="0.3">
      <c r="A1537" s="7" t="s">
        <v>597</v>
      </c>
      <c r="B1537" t="s">
        <v>1</v>
      </c>
      <c r="C1537">
        <v>37.840000000000003</v>
      </c>
      <c r="D1537" t="s">
        <v>418</v>
      </c>
      <c r="E1537" t="s">
        <v>51</v>
      </c>
      <c r="F1537" t="s">
        <v>598</v>
      </c>
      <c r="G1537" t="s">
        <v>121</v>
      </c>
      <c r="H1537" t="s">
        <v>5322</v>
      </c>
      <c r="I1537" t="s">
        <v>5338</v>
      </c>
      <c r="J1537">
        <v>2</v>
      </c>
      <c r="K1537">
        <v>2</v>
      </c>
      <c r="L1537">
        <v>2</v>
      </c>
      <c r="M1537" t="s">
        <v>598</v>
      </c>
      <c r="N1537" t="s">
        <v>5063</v>
      </c>
      <c r="O1537">
        <v>62000</v>
      </c>
      <c r="P1537" t="s">
        <v>5062</v>
      </c>
      <c r="Q1537" t="s">
        <v>5059</v>
      </c>
      <c r="R1537">
        <v>10</v>
      </c>
    </row>
    <row r="1538" spans="1:18" hidden="1" x14ac:dyDescent="0.3">
      <c r="A1538" s="7" t="s">
        <v>3523</v>
      </c>
      <c r="B1538" t="s">
        <v>1</v>
      </c>
      <c r="C1538">
        <v>20.25</v>
      </c>
      <c r="D1538" t="s">
        <v>64</v>
      </c>
      <c r="E1538" t="s">
        <v>100</v>
      </c>
      <c r="F1538" t="s">
        <v>3524</v>
      </c>
      <c r="G1538" t="s">
        <v>89</v>
      </c>
      <c r="H1538" t="s">
        <v>5346</v>
      </c>
      <c r="I1538" t="s">
        <v>5335</v>
      </c>
      <c r="J1538" t="s">
        <v>5501</v>
      </c>
      <c r="K1538">
        <v>1</v>
      </c>
      <c r="L1538">
        <v>1</v>
      </c>
      <c r="M1538" t="s">
        <v>3524</v>
      </c>
      <c r="N1538" t="s">
        <v>4880</v>
      </c>
      <c r="O1538">
        <v>28000</v>
      </c>
      <c r="P1538" t="s">
        <v>5062</v>
      </c>
      <c r="Q1538" t="s">
        <v>5061</v>
      </c>
      <c r="R1538">
        <v>10</v>
      </c>
    </row>
    <row r="1539" spans="1:18" hidden="1" x14ac:dyDescent="0.3">
      <c r="A1539" s="7" t="s">
        <v>3525</v>
      </c>
      <c r="B1539" t="s">
        <v>1</v>
      </c>
      <c r="C1539">
        <v>44.46</v>
      </c>
      <c r="D1539" t="s">
        <v>88</v>
      </c>
      <c r="E1539" t="s">
        <v>56</v>
      </c>
      <c r="F1539" t="s">
        <v>2635</v>
      </c>
      <c r="G1539" t="s">
        <v>243</v>
      </c>
      <c r="H1539" t="s">
        <v>5322</v>
      </c>
      <c r="I1539" t="s">
        <v>5326</v>
      </c>
      <c r="J1539">
        <v>1</v>
      </c>
      <c r="K1539">
        <v>1</v>
      </c>
      <c r="L1539">
        <v>1</v>
      </c>
      <c r="M1539" t="s">
        <v>2635</v>
      </c>
      <c r="N1539" t="s">
        <v>4877</v>
      </c>
      <c r="O1539">
        <v>30000</v>
      </c>
      <c r="P1539" t="s">
        <v>5062</v>
      </c>
      <c r="Q1539" t="s">
        <v>5059</v>
      </c>
      <c r="R1539">
        <v>10</v>
      </c>
    </row>
    <row r="1540" spans="1:18" hidden="1" x14ac:dyDescent="0.3">
      <c r="A1540" s="7" t="s">
        <v>1673</v>
      </c>
      <c r="B1540" t="s">
        <v>1</v>
      </c>
      <c r="C1540">
        <v>46.58</v>
      </c>
      <c r="D1540" t="s">
        <v>550</v>
      </c>
      <c r="E1540" t="s">
        <v>326</v>
      </c>
      <c r="F1540" t="s">
        <v>1674</v>
      </c>
      <c r="G1540" t="s">
        <v>177</v>
      </c>
      <c r="H1540" t="s">
        <v>5346</v>
      </c>
      <c r="I1540" t="s">
        <v>5325</v>
      </c>
      <c r="J1540" t="s">
        <v>5501</v>
      </c>
      <c r="K1540">
        <v>2</v>
      </c>
      <c r="L1540">
        <v>2</v>
      </c>
      <c r="M1540" t="s">
        <v>1674</v>
      </c>
      <c r="N1540" t="s">
        <v>5125</v>
      </c>
      <c r="O1540">
        <v>38000</v>
      </c>
      <c r="P1540" t="s">
        <v>5126</v>
      </c>
      <c r="Q1540" t="s">
        <v>5059</v>
      </c>
      <c r="R1540">
        <v>20</v>
      </c>
    </row>
    <row r="1541" spans="1:18" hidden="1" x14ac:dyDescent="0.3">
      <c r="A1541" s="7" t="s">
        <v>3780</v>
      </c>
      <c r="B1541" t="s">
        <v>1</v>
      </c>
      <c r="C1541">
        <v>42.18</v>
      </c>
      <c r="D1541" t="s">
        <v>1064</v>
      </c>
      <c r="E1541" t="s">
        <v>53</v>
      </c>
      <c r="F1541" t="s">
        <v>2677</v>
      </c>
      <c r="G1541" t="s">
        <v>26</v>
      </c>
      <c r="H1541" t="s">
        <v>5328</v>
      </c>
      <c r="I1541" t="s">
        <v>5332</v>
      </c>
      <c r="J1541">
        <v>3</v>
      </c>
      <c r="K1541">
        <v>2</v>
      </c>
      <c r="L1541">
        <v>2</v>
      </c>
      <c r="M1541" t="s">
        <v>2677</v>
      </c>
      <c r="N1541" t="s">
        <v>5123</v>
      </c>
      <c r="O1541">
        <v>32000</v>
      </c>
      <c r="P1541" t="s">
        <v>5124</v>
      </c>
      <c r="Q1541" t="s">
        <v>5059</v>
      </c>
      <c r="R1541">
        <v>20</v>
      </c>
    </row>
    <row r="1542" spans="1:18" hidden="1" x14ac:dyDescent="0.3">
      <c r="A1542" s="7" t="s">
        <v>3530</v>
      </c>
      <c r="B1542" t="s">
        <v>1</v>
      </c>
      <c r="C1542">
        <v>26.47</v>
      </c>
      <c r="D1542" t="s">
        <v>3531</v>
      </c>
      <c r="E1542" t="s">
        <v>187</v>
      </c>
      <c r="F1542" t="s">
        <v>3269</v>
      </c>
      <c r="G1542" t="s">
        <v>910</v>
      </c>
      <c r="H1542" t="s">
        <v>5323</v>
      </c>
      <c r="I1542" t="s">
        <v>5322</v>
      </c>
      <c r="J1542">
        <v>3</v>
      </c>
      <c r="K1542">
        <v>2</v>
      </c>
      <c r="L1542">
        <v>1</v>
      </c>
      <c r="M1542" t="s">
        <v>3269</v>
      </c>
      <c r="N1542" t="s">
        <v>5125</v>
      </c>
      <c r="O1542">
        <v>17000</v>
      </c>
      <c r="P1542" t="s">
        <v>5126</v>
      </c>
      <c r="Q1542" t="s">
        <v>5061</v>
      </c>
      <c r="R1542">
        <v>10</v>
      </c>
    </row>
    <row r="1543" spans="1:18" hidden="1" x14ac:dyDescent="0.3">
      <c r="A1543" s="7" t="s">
        <v>4947</v>
      </c>
      <c r="B1543" t="s">
        <v>1</v>
      </c>
      <c r="C1543">
        <v>35.46</v>
      </c>
      <c r="D1543" t="s">
        <v>69</v>
      </c>
      <c r="E1543" t="s">
        <v>61</v>
      </c>
      <c r="F1543" t="s">
        <v>494</v>
      </c>
      <c r="G1543" t="s">
        <v>121</v>
      </c>
      <c r="H1543" t="s">
        <v>5348</v>
      </c>
      <c r="I1543" t="s">
        <v>5324</v>
      </c>
      <c r="J1543">
        <v>2</v>
      </c>
      <c r="K1543">
        <v>2</v>
      </c>
      <c r="L1543">
        <v>1</v>
      </c>
      <c r="M1543" t="s">
        <v>494</v>
      </c>
      <c r="N1543" t="s">
        <v>5063</v>
      </c>
      <c r="O1543">
        <v>62000</v>
      </c>
      <c r="P1543" t="s">
        <v>5062</v>
      </c>
      <c r="Q1543" t="s">
        <v>5059</v>
      </c>
      <c r="R1543">
        <v>20</v>
      </c>
    </row>
    <row r="1544" spans="1:18" hidden="1" x14ac:dyDescent="0.3">
      <c r="A1544" s="7" t="s">
        <v>3532</v>
      </c>
      <c r="B1544" t="s">
        <v>1</v>
      </c>
      <c r="C1544">
        <v>72.05</v>
      </c>
      <c r="D1544" t="s">
        <v>771</v>
      </c>
      <c r="E1544" t="s">
        <v>53</v>
      </c>
      <c r="F1544" t="s">
        <v>3533</v>
      </c>
      <c r="G1544" t="s">
        <v>243</v>
      </c>
      <c r="H1544" t="s">
        <v>5322</v>
      </c>
      <c r="I1544" t="s">
        <v>5325</v>
      </c>
      <c r="J1544">
        <v>3</v>
      </c>
      <c r="K1544">
        <v>2</v>
      </c>
      <c r="L1544">
        <v>2</v>
      </c>
      <c r="M1544" t="s">
        <v>3533</v>
      </c>
      <c r="N1544" t="s">
        <v>4877</v>
      </c>
      <c r="O1544">
        <v>30000</v>
      </c>
      <c r="P1544" t="s">
        <v>5062</v>
      </c>
      <c r="Q1544" t="s">
        <v>5059</v>
      </c>
      <c r="R1544">
        <v>20</v>
      </c>
    </row>
    <row r="1545" spans="1:18" hidden="1" x14ac:dyDescent="0.3">
      <c r="A1545" s="7" t="s">
        <v>3534</v>
      </c>
      <c r="B1545" t="s">
        <v>1</v>
      </c>
      <c r="C1545">
        <v>56.97</v>
      </c>
      <c r="D1545" t="s">
        <v>1883</v>
      </c>
      <c r="E1545" t="s">
        <v>183</v>
      </c>
      <c r="F1545" t="s">
        <v>3535</v>
      </c>
      <c r="G1545" t="s">
        <v>29</v>
      </c>
      <c r="H1545" t="s">
        <v>5337</v>
      </c>
      <c r="I1545" t="s">
        <v>5326</v>
      </c>
      <c r="J1545">
        <v>4</v>
      </c>
      <c r="K1545">
        <v>2</v>
      </c>
      <c r="L1545">
        <v>3</v>
      </c>
      <c r="M1545" t="s">
        <v>3535</v>
      </c>
      <c r="N1545" t="s">
        <v>4878</v>
      </c>
      <c r="O1545">
        <v>25000</v>
      </c>
      <c r="P1545" t="s">
        <v>5126</v>
      </c>
      <c r="Q1545" t="s">
        <v>5059</v>
      </c>
      <c r="R1545">
        <v>10</v>
      </c>
    </row>
    <row r="1546" spans="1:18" hidden="1" x14ac:dyDescent="0.3">
      <c r="A1546" s="7" t="s">
        <v>3537</v>
      </c>
      <c r="B1546" t="s">
        <v>1</v>
      </c>
      <c r="C1546">
        <v>110.27</v>
      </c>
      <c r="D1546" t="s">
        <v>3538</v>
      </c>
      <c r="E1546" t="s">
        <v>167</v>
      </c>
      <c r="F1546" t="s">
        <v>3539</v>
      </c>
      <c r="G1546" t="s">
        <v>343</v>
      </c>
      <c r="H1546" t="s">
        <v>5524</v>
      </c>
      <c r="I1546" t="s">
        <v>5351</v>
      </c>
      <c r="J1546">
        <v>4</v>
      </c>
      <c r="K1546">
        <v>3</v>
      </c>
      <c r="L1546">
        <v>3</v>
      </c>
      <c r="M1546" t="s">
        <v>3539</v>
      </c>
      <c r="N1546" t="s">
        <v>4880</v>
      </c>
      <c r="O1546">
        <v>128000</v>
      </c>
      <c r="P1546" t="s">
        <v>5062</v>
      </c>
      <c r="Q1546" t="s">
        <v>5059</v>
      </c>
      <c r="R1546">
        <v>20</v>
      </c>
    </row>
    <row r="1547" spans="1:18" hidden="1" x14ac:dyDescent="0.3">
      <c r="A1547" s="7" t="s">
        <v>4104</v>
      </c>
      <c r="B1547" t="s">
        <v>1</v>
      </c>
      <c r="C1547">
        <v>37.840000000000003</v>
      </c>
      <c r="D1547" t="s">
        <v>778</v>
      </c>
      <c r="E1547" t="s">
        <v>187</v>
      </c>
      <c r="F1547" t="s">
        <v>2222</v>
      </c>
      <c r="G1547" t="s">
        <v>26</v>
      </c>
      <c r="H1547" t="s">
        <v>5328</v>
      </c>
      <c r="I1547" t="s">
        <v>5342</v>
      </c>
      <c r="J1547">
        <v>3</v>
      </c>
      <c r="K1547">
        <v>2</v>
      </c>
      <c r="L1547">
        <v>1</v>
      </c>
      <c r="M1547" t="s">
        <v>2222</v>
      </c>
      <c r="N1547" t="s">
        <v>5123</v>
      </c>
      <c r="O1547">
        <v>32000</v>
      </c>
      <c r="P1547" t="s">
        <v>5124</v>
      </c>
      <c r="Q1547" t="s">
        <v>5059</v>
      </c>
      <c r="R1547">
        <v>20</v>
      </c>
    </row>
    <row r="1548" spans="1:18" hidden="1" x14ac:dyDescent="0.3">
      <c r="A1548" s="7" t="s">
        <v>3542</v>
      </c>
      <c r="B1548" t="s">
        <v>1</v>
      </c>
      <c r="C1548">
        <v>22.58</v>
      </c>
      <c r="D1548" t="s">
        <v>241</v>
      </c>
      <c r="E1548" t="s">
        <v>61</v>
      </c>
      <c r="F1548" t="s">
        <v>3543</v>
      </c>
      <c r="G1548" t="s">
        <v>331</v>
      </c>
      <c r="H1548" t="s">
        <v>5334</v>
      </c>
      <c r="I1548" t="s">
        <v>5334</v>
      </c>
      <c r="J1548">
        <v>2</v>
      </c>
      <c r="K1548">
        <v>2</v>
      </c>
      <c r="L1548">
        <v>1</v>
      </c>
      <c r="M1548" t="s">
        <v>3543</v>
      </c>
      <c r="N1548" t="s">
        <v>4877</v>
      </c>
      <c r="O1548">
        <v>15000</v>
      </c>
      <c r="P1548" t="s">
        <v>5062</v>
      </c>
      <c r="Q1548" t="s">
        <v>5061</v>
      </c>
      <c r="R1548">
        <v>10</v>
      </c>
    </row>
    <row r="1549" spans="1:18" hidden="1" x14ac:dyDescent="0.3">
      <c r="A1549" s="7" t="s">
        <v>4383</v>
      </c>
      <c r="B1549" t="s">
        <v>1</v>
      </c>
      <c r="C1549">
        <v>43.78</v>
      </c>
      <c r="D1549" t="s">
        <v>472</v>
      </c>
      <c r="E1549" t="s">
        <v>53</v>
      </c>
      <c r="F1549" t="s">
        <v>2588</v>
      </c>
      <c r="G1549" t="s">
        <v>26</v>
      </c>
      <c r="H1549" t="s">
        <v>5334</v>
      </c>
      <c r="I1549" t="s">
        <v>5324</v>
      </c>
      <c r="J1549">
        <v>3</v>
      </c>
      <c r="K1549">
        <v>2</v>
      </c>
      <c r="L1549">
        <v>2</v>
      </c>
      <c r="M1549" t="s">
        <v>2588</v>
      </c>
      <c r="N1549" t="s">
        <v>5123</v>
      </c>
      <c r="O1549">
        <v>32000</v>
      </c>
      <c r="P1549" t="s">
        <v>5124</v>
      </c>
      <c r="Q1549" t="s">
        <v>5059</v>
      </c>
      <c r="R1549">
        <v>20</v>
      </c>
    </row>
    <row r="1550" spans="1:18" hidden="1" x14ac:dyDescent="0.3">
      <c r="A1550" s="7" t="s">
        <v>3547</v>
      </c>
      <c r="B1550" t="s">
        <v>1</v>
      </c>
      <c r="C1550">
        <v>48.31</v>
      </c>
      <c r="D1550" t="s">
        <v>1325</v>
      </c>
      <c r="E1550" t="s">
        <v>53</v>
      </c>
      <c r="F1550" t="s">
        <v>3548</v>
      </c>
      <c r="G1550" t="s">
        <v>89</v>
      </c>
      <c r="H1550" t="s">
        <v>5348</v>
      </c>
      <c r="I1550" t="s">
        <v>5330</v>
      </c>
      <c r="J1550">
        <v>3</v>
      </c>
      <c r="K1550">
        <v>2</v>
      </c>
      <c r="L1550">
        <v>2</v>
      </c>
      <c r="M1550" t="s">
        <v>3548</v>
      </c>
      <c r="N1550" t="s">
        <v>4877</v>
      </c>
      <c r="O1550">
        <v>28000</v>
      </c>
      <c r="P1550" t="s">
        <v>5062</v>
      </c>
      <c r="Q1550" t="s">
        <v>5059</v>
      </c>
      <c r="R1550">
        <v>20</v>
      </c>
    </row>
    <row r="1551" spans="1:18" hidden="1" x14ac:dyDescent="0.3">
      <c r="A1551" s="7" t="s">
        <v>4853</v>
      </c>
      <c r="B1551" t="s">
        <v>1</v>
      </c>
      <c r="C1551">
        <v>18.899999999999999</v>
      </c>
      <c r="D1551" t="s">
        <v>299</v>
      </c>
      <c r="E1551" t="s">
        <v>56</v>
      </c>
      <c r="F1551" t="s">
        <v>290</v>
      </c>
      <c r="G1551" t="s">
        <v>121</v>
      </c>
      <c r="H1551" t="s">
        <v>5335</v>
      </c>
      <c r="I1551" t="s">
        <v>5325</v>
      </c>
      <c r="J1551">
        <v>1</v>
      </c>
      <c r="K1551">
        <v>1</v>
      </c>
      <c r="L1551">
        <v>1</v>
      </c>
      <c r="M1551" t="s">
        <v>290</v>
      </c>
      <c r="N1551" t="s">
        <v>5063</v>
      </c>
      <c r="O1551">
        <v>62000</v>
      </c>
      <c r="P1551" t="s">
        <v>5062</v>
      </c>
      <c r="Q1551" t="s">
        <v>5061</v>
      </c>
      <c r="R1551">
        <v>20</v>
      </c>
    </row>
    <row r="1552" spans="1:18" hidden="1" x14ac:dyDescent="0.3">
      <c r="A1552" s="7" t="s">
        <v>3549</v>
      </c>
      <c r="B1552" t="s">
        <v>1</v>
      </c>
      <c r="C1552">
        <v>42.68</v>
      </c>
      <c r="D1552" t="s">
        <v>3020</v>
      </c>
      <c r="E1552" t="s">
        <v>53</v>
      </c>
      <c r="F1552" t="s">
        <v>3550</v>
      </c>
      <c r="G1552" t="s">
        <v>228</v>
      </c>
      <c r="H1552" t="s">
        <v>5351</v>
      </c>
      <c r="I1552" t="s">
        <v>5340</v>
      </c>
      <c r="J1552">
        <v>3</v>
      </c>
      <c r="K1552">
        <v>2</v>
      </c>
      <c r="L1552">
        <v>2</v>
      </c>
      <c r="M1552" t="s">
        <v>3550</v>
      </c>
      <c r="N1552" t="s">
        <v>4877</v>
      </c>
      <c r="O1552">
        <v>35000</v>
      </c>
      <c r="P1552" t="s">
        <v>5062</v>
      </c>
      <c r="Q1552" t="s">
        <v>5059</v>
      </c>
      <c r="R1552">
        <v>30</v>
      </c>
    </row>
    <row r="1553" spans="1:18" hidden="1" x14ac:dyDescent="0.3">
      <c r="A1553" s="7" t="s">
        <v>4497</v>
      </c>
      <c r="B1553" t="s">
        <v>1</v>
      </c>
      <c r="C1553">
        <v>78.73</v>
      </c>
      <c r="D1553" t="s">
        <v>1251</v>
      </c>
      <c r="E1553" t="s">
        <v>53</v>
      </c>
      <c r="F1553" t="s">
        <v>1592</v>
      </c>
      <c r="G1553" t="s">
        <v>177</v>
      </c>
      <c r="H1553" t="s">
        <v>5325</v>
      </c>
      <c r="I1553" t="s">
        <v>5345</v>
      </c>
      <c r="J1553">
        <v>3</v>
      </c>
      <c r="K1553">
        <v>2</v>
      </c>
      <c r="L1553">
        <v>2</v>
      </c>
      <c r="M1553" t="s">
        <v>1592</v>
      </c>
      <c r="N1553" t="s">
        <v>5125</v>
      </c>
      <c r="O1553">
        <v>38000</v>
      </c>
      <c r="P1553" t="s">
        <v>5126</v>
      </c>
      <c r="Q1553" t="s">
        <v>5059</v>
      </c>
      <c r="R1553">
        <v>20</v>
      </c>
    </row>
    <row r="1554" spans="1:18" hidden="1" x14ac:dyDescent="0.3">
      <c r="A1554" s="7" t="s">
        <v>372</v>
      </c>
      <c r="B1554" t="s">
        <v>1</v>
      </c>
      <c r="C1554">
        <v>58.74</v>
      </c>
      <c r="D1554" t="s">
        <v>373</v>
      </c>
      <c r="E1554" t="s">
        <v>374</v>
      </c>
      <c r="F1554" t="s">
        <v>375</v>
      </c>
      <c r="G1554" t="s">
        <v>121</v>
      </c>
      <c r="H1554" t="s">
        <v>5325</v>
      </c>
      <c r="I1554" t="s">
        <v>5341</v>
      </c>
      <c r="J1554">
        <v>3</v>
      </c>
      <c r="K1554">
        <v>3</v>
      </c>
      <c r="L1554">
        <v>2</v>
      </c>
      <c r="M1554" t="s">
        <v>375</v>
      </c>
      <c r="N1554" t="s">
        <v>5063</v>
      </c>
      <c r="O1554">
        <v>62000</v>
      </c>
      <c r="P1554" t="s">
        <v>5062</v>
      </c>
      <c r="Q1554" t="s">
        <v>5059</v>
      </c>
      <c r="R1554">
        <v>20</v>
      </c>
    </row>
    <row r="1555" spans="1:18" hidden="1" x14ac:dyDescent="0.3">
      <c r="A1555" s="7" t="s">
        <v>3556</v>
      </c>
      <c r="B1555" t="s">
        <v>1</v>
      </c>
      <c r="C1555">
        <v>22.77</v>
      </c>
      <c r="D1555" t="s">
        <v>64</v>
      </c>
      <c r="E1555" t="s">
        <v>141</v>
      </c>
      <c r="F1555" t="s">
        <v>3557</v>
      </c>
      <c r="G1555" t="s">
        <v>89</v>
      </c>
      <c r="H1555" t="s">
        <v>5346</v>
      </c>
      <c r="I1555" t="s">
        <v>5335</v>
      </c>
      <c r="J1555">
        <v>2</v>
      </c>
      <c r="K1555">
        <v>1</v>
      </c>
      <c r="L1555">
        <v>1</v>
      </c>
      <c r="M1555" t="s">
        <v>3557</v>
      </c>
      <c r="N1555" t="s">
        <v>4880</v>
      </c>
      <c r="O1555">
        <v>28000</v>
      </c>
      <c r="P1555" t="s">
        <v>5062</v>
      </c>
      <c r="Q1555" t="s">
        <v>5061</v>
      </c>
      <c r="R1555">
        <v>10</v>
      </c>
    </row>
    <row r="1556" spans="1:18" hidden="1" x14ac:dyDescent="0.3">
      <c r="A1556" s="7" t="s">
        <v>4503</v>
      </c>
      <c r="B1556" t="s">
        <v>1</v>
      </c>
      <c r="C1556">
        <v>74.540000000000006</v>
      </c>
      <c r="D1556" t="s">
        <v>1266</v>
      </c>
      <c r="E1556" t="s">
        <v>4504</v>
      </c>
      <c r="F1556" t="s">
        <v>2527</v>
      </c>
      <c r="G1556" t="s">
        <v>177</v>
      </c>
      <c r="H1556" t="s">
        <v>5505</v>
      </c>
      <c r="I1556" t="s">
        <v>5335</v>
      </c>
      <c r="J1556">
        <v>6</v>
      </c>
      <c r="K1556">
        <v>4</v>
      </c>
      <c r="L1556">
        <v>6</v>
      </c>
      <c r="M1556" t="s">
        <v>2527</v>
      </c>
      <c r="N1556" t="s">
        <v>4878</v>
      </c>
      <c r="O1556">
        <v>38000</v>
      </c>
      <c r="P1556" t="s">
        <v>5126</v>
      </c>
      <c r="Q1556" t="s">
        <v>5059</v>
      </c>
      <c r="R1556">
        <v>10</v>
      </c>
    </row>
    <row r="1557" spans="1:18" hidden="1" x14ac:dyDescent="0.3">
      <c r="A1557" s="7" t="s">
        <v>678</v>
      </c>
      <c r="B1557" t="s">
        <v>1</v>
      </c>
      <c r="C1557">
        <v>45.03</v>
      </c>
      <c r="D1557" t="s">
        <v>137</v>
      </c>
      <c r="E1557" t="s">
        <v>607</v>
      </c>
      <c r="F1557" t="s">
        <v>679</v>
      </c>
      <c r="G1557" t="s">
        <v>121</v>
      </c>
      <c r="H1557" t="s">
        <v>5324</v>
      </c>
      <c r="I1557" t="s">
        <v>5332</v>
      </c>
      <c r="J1557">
        <v>3</v>
      </c>
      <c r="K1557">
        <v>2</v>
      </c>
      <c r="L1557">
        <v>2</v>
      </c>
      <c r="M1557" t="s">
        <v>679</v>
      </c>
      <c r="N1557" t="s">
        <v>5063</v>
      </c>
      <c r="O1557">
        <v>62000</v>
      </c>
      <c r="P1557" t="s">
        <v>5062</v>
      </c>
      <c r="Q1557" t="s">
        <v>5059</v>
      </c>
      <c r="R1557">
        <v>20</v>
      </c>
    </row>
    <row r="1558" spans="1:18" hidden="1" x14ac:dyDescent="0.3">
      <c r="A1558" s="7" t="s">
        <v>3318</v>
      </c>
      <c r="B1558" t="s">
        <v>1</v>
      </c>
      <c r="C1558">
        <v>6</v>
      </c>
      <c r="D1558" t="s">
        <v>63</v>
      </c>
      <c r="E1558" t="s">
        <v>56</v>
      </c>
      <c r="F1558" t="s">
        <v>1620</v>
      </c>
      <c r="G1558" t="s">
        <v>795</v>
      </c>
      <c r="H1558" t="s">
        <v>5326</v>
      </c>
      <c r="I1558" t="s">
        <v>5326</v>
      </c>
      <c r="J1558">
        <v>1</v>
      </c>
      <c r="K1558">
        <v>1</v>
      </c>
      <c r="L1558">
        <v>1</v>
      </c>
      <c r="M1558" t="s">
        <v>1620</v>
      </c>
      <c r="N1558" t="s">
        <v>4880</v>
      </c>
      <c r="O1558">
        <v>18500</v>
      </c>
      <c r="P1558" t="s">
        <v>5062</v>
      </c>
      <c r="Q1558" t="s">
        <v>5060</v>
      </c>
      <c r="R1558">
        <v>10</v>
      </c>
    </row>
    <row r="1559" spans="1:18" hidden="1" x14ac:dyDescent="0.3">
      <c r="A1559" s="7" t="s">
        <v>3561</v>
      </c>
      <c r="B1559" t="s">
        <v>1</v>
      </c>
      <c r="C1559">
        <v>39.299999999999997</v>
      </c>
      <c r="D1559" t="s">
        <v>257</v>
      </c>
      <c r="E1559" t="s">
        <v>478</v>
      </c>
      <c r="F1559" t="s">
        <v>3562</v>
      </c>
      <c r="G1559" t="s">
        <v>26</v>
      </c>
      <c r="H1559" t="s">
        <v>5326</v>
      </c>
      <c r="I1559" t="s">
        <v>5328</v>
      </c>
      <c r="J1559">
        <v>2</v>
      </c>
      <c r="K1559">
        <v>2</v>
      </c>
      <c r="L1559">
        <v>1</v>
      </c>
      <c r="M1559" t="s">
        <v>3562</v>
      </c>
      <c r="N1559" t="s">
        <v>4880</v>
      </c>
      <c r="O1559">
        <v>32000</v>
      </c>
      <c r="P1559" t="s">
        <v>5062</v>
      </c>
      <c r="Q1559" t="s">
        <v>5059</v>
      </c>
      <c r="R1559">
        <v>20</v>
      </c>
    </row>
    <row r="1560" spans="1:18" hidden="1" x14ac:dyDescent="0.3">
      <c r="A1560" s="7" t="s">
        <v>3563</v>
      </c>
      <c r="B1560" t="s">
        <v>1</v>
      </c>
      <c r="C1560">
        <v>36.26</v>
      </c>
      <c r="D1560" t="s">
        <v>1249</v>
      </c>
      <c r="E1560" t="s">
        <v>53</v>
      </c>
      <c r="F1560" t="s">
        <v>1823</v>
      </c>
      <c r="G1560" t="s">
        <v>89</v>
      </c>
      <c r="H1560" t="s">
        <v>5336</v>
      </c>
      <c r="I1560" t="s">
        <v>5345</v>
      </c>
      <c r="J1560">
        <v>3</v>
      </c>
      <c r="K1560">
        <v>2</v>
      </c>
      <c r="L1560">
        <v>2</v>
      </c>
      <c r="M1560" t="s">
        <v>1823</v>
      </c>
      <c r="N1560" t="s">
        <v>4878</v>
      </c>
      <c r="O1560">
        <v>28000</v>
      </c>
      <c r="P1560" t="s">
        <v>5126</v>
      </c>
      <c r="Q1560" t="s">
        <v>5059</v>
      </c>
      <c r="R1560">
        <v>20</v>
      </c>
    </row>
    <row r="1561" spans="1:18" hidden="1" x14ac:dyDescent="0.3">
      <c r="A1561" s="7" t="s">
        <v>3564</v>
      </c>
      <c r="B1561" t="s">
        <v>1</v>
      </c>
      <c r="C1561">
        <v>41.89</v>
      </c>
      <c r="D1561" t="s">
        <v>119</v>
      </c>
      <c r="E1561" t="s">
        <v>53</v>
      </c>
      <c r="F1561" t="s">
        <v>3565</v>
      </c>
      <c r="G1561" t="s">
        <v>29</v>
      </c>
      <c r="H1561" t="s">
        <v>5346</v>
      </c>
      <c r="I1561" t="s">
        <v>5327</v>
      </c>
      <c r="J1561">
        <v>3</v>
      </c>
      <c r="K1561">
        <v>2</v>
      </c>
      <c r="L1561">
        <v>2</v>
      </c>
      <c r="M1561" t="s">
        <v>3565</v>
      </c>
      <c r="N1561" t="s">
        <v>4881</v>
      </c>
      <c r="O1561">
        <v>25000</v>
      </c>
      <c r="P1561" t="s">
        <v>5062</v>
      </c>
      <c r="Q1561" t="s">
        <v>5059</v>
      </c>
      <c r="R1561">
        <v>10</v>
      </c>
    </row>
    <row r="1562" spans="1:18" hidden="1" x14ac:dyDescent="0.3">
      <c r="A1562" s="7" t="s">
        <v>813</v>
      </c>
      <c r="B1562" t="s">
        <v>1</v>
      </c>
      <c r="C1562">
        <v>35.299999999999997</v>
      </c>
      <c r="D1562" t="s">
        <v>137</v>
      </c>
      <c r="E1562" t="s">
        <v>51</v>
      </c>
      <c r="F1562" t="s">
        <v>814</v>
      </c>
      <c r="G1562" t="s">
        <v>121</v>
      </c>
      <c r="H1562" t="s">
        <v>5324</v>
      </c>
      <c r="I1562" t="s">
        <v>5332</v>
      </c>
      <c r="J1562">
        <v>2</v>
      </c>
      <c r="K1562">
        <v>2</v>
      </c>
      <c r="L1562">
        <v>2</v>
      </c>
      <c r="M1562" t="s">
        <v>5210</v>
      </c>
      <c r="N1562" t="s">
        <v>5063</v>
      </c>
      <c r="O1562">
        <v>62000</v>
      </c>
      <c r="P1562" t="s">
        <v>5062</v>
      </c>
      <c r="Q1562" t="s">
        <v>5059</v>
      </c>
      <c r="R1562">
        <v>20</v>
      </c>
    </row>
    <row r="1563" spans="1:18" hidden="1" x14ac:dyDescent="0.3">
      <c r="A1563" s="7" t="s">
        <v>4777</v>
      </c>
      <c r="B1563" t="s">
        <v>1</v>
      </c>
      <c r="C1563">
        <v>74.5</v>
      </c>
      <c r="D1563" t="s">
        <v>344</v>
      </c>
      <c r="E1563" t="s">
        <v>1201</v>
      </c>
      <c r="F1563" t="s">
        <v>2310</v>
      </c>
      <c r="G1563" t="s">
        <v>177</v>
      </c>
      <c r="H1563" t="s">
        <v>5337</v>
      </c>
      <c r="I1563" t="s">
        <v>5334</v>
      </c>
      <c r="J1563" t="s">
        <v>5501</v>
      </c>
      <c r="K1563">
        <v>3</v>
      </c>
      <c r="L1563">
        <v>3</v>
      </c>
      <c r="M1563" t="s">
        <v>2310</v>
      </c>
      <c r="N1563" t="s">
        <v>4878</v>
      </c>
      <c r="O1563">
        <v>38000</v>
      </c>
      <c r="P1563" t="s">
        <v>5126</v>
      </c>
      <c r="Q1563" t="s">
        <v>5059</v>
      </c>
      <c r="R1563">
        <v>10</v>
      </c>
    </row>
    <row r="1564" spans="1:18" hidden="1" x14ac:dyDescent="0.3">
      <c r="A1564" s="7" t="s">
        <v>4544</v>
      </c>
      <c r="B1564" t="s">
        <v>1</v>
      </c>
      <c r="C1564">
        <v>52.8</v>
      </c>
      <c r="D1564" t="s">
        <v>682</v>
      </c>
      <c r="E1564" t="s">
        <v>53</v>
      </c>
      <c r="F1564" t="s">
        <v>1488</v>
      </c>
      <c r="G1564" t="s">
        <v>26</v>
      </c>
      <c r="H1564" t="s">
        <v>5336</v>
      </c>
      <c r="I1564" t="s">
        <v>5325</v>
      </c>
      <c r="J1564">
        <v>3</v>
      </c>
      <c r="K1564">
        <v>2</v>
      </c>
      <c r="L1564">
        <v>2</v>
      </c>
      <c r="M1564" t="s">
        <v>1488</v>
      </c>
      <c r="N1564" t="s">
        <v>5123</v>
      </c>
      <c r="O1564">
        <v>32000</v>
      </c>
      <c r="P1564" t="s">
        <v>5124</v>
      </c>
      <c r="Q1564" t="s">
        <v>5059</v>
      </c>
      <c r="R1564">
        <v>20</v>
      </c>
    </row>
    <row r="1565" spans="1:18" hidden="1" x14ac:dyDescent="0.3">
      <c r="A1565" s="7" t="s">
        <v>3570</v>
      </c>
      <c r="B1565" t="s">
        <v>1</v>
      </c>
      <c r="C1565">
        <v>7.5</v>
      </c>
      <c r="D1565" t="s">
        <v>220</v>
      </c>
      <c r="E1565" t="s">
        <v>59</v>
      </c>
      <c r="F1565" t="s">
        <v>1529</v>
      </c>
      <c r="G1565" t="s">
        <v>680</v>
      </c>
      <c r="H1565" t="s">
        <v>5322</v>
      </c>
      <c r="I1565" t="s">
        <v>5335</v>
      </c>
      <c r="J1565">
        <v>1</v>
      </c>
      <c r="K1565" t="s">
        <v>5501</v>
      </c>
      <c r="L1565">
        <v>1</v>
      </c>
      <c r="M1565" t="s">
        <v>1529</v>
      </c>
      <c r="N1565" t="s">
        <v>4883</v>
      </c>
      <c r="O1565">
        <v>7000</v>
      </c>
      <c r="P1565" t="s">
        <v>5124</v>
      </c>
      <c r="Q1565" t="s">
        <v>5060</v>
      </c>
      <c r="R1565">
        <v>10</v>
      </c>
    </row>
    <row r="1566" spans="1:18" hidden="1" x14ac:dyDescent="0.3">
      <c r="A1566" s="7" t="s">
        <v>1383</v>
      </c>
      <c r="B1566" t="s">
        <v>1</v>
      </c>
      <c r="C1566">
        <v>35.81</v>
      </c>
      <c r="D1566" t="s">
        <v>834</v>
      </c>
      <c r="E1566" t="s">
        <v>53</v>
      </c>
      <c r="F1566" t="s">
        <v>614</v>
      </c>
      <c r="G1566" t="s">
        <v>1384</v>
      </c>
      <c r="H1566" t="s">
        <v>5335</v>
      </c>
      <c r="I1566" t="s">
        <v>5330</v>
      </c>
      <c r="J1566">
        <v>3</v>
      </c>
      <c r="K1566">
        <v>2</v>
      </c>
      <c r="L1566">
        <v>2</v>
      </c>
      <c r="M1566" t="s">
        <v>614</v>
      </c>
      <c r="N1566" t="s">
        <v>5063</v>
      </c>
      <c r="O1566">
        <v>62577</v>
      </c>
      <c r="P1566" t="s">
        <v>5062</v>
      </c>
      <c r="Q1566" t="s">
        <v>5059</v>
      </c>
      <c r="R1566">
        <v>20</v>
      </c>
    </row>
    <row r="1567" spans="1:18" hidden="1" x14ac:dyDescent="0.3">
      <c r="A1567" s="7" t="s">
        <v>4690</v>
      </c>
      <c r="B1567" t="s">
        <v>1</v>
      </c>
      <c r="C1567">
        <v>43.71</v>
      </c>
      <c r="D1567" t="s">
        <v>541</v>
      </c>
      <c r="E1567" t="s">
        <v>53</v>
      </c>
      <c r="F1567" t="s">
        <v>4691</v>
      </c>
      <c r="G1567" t="s">
        <v>26</v>
      </c>
      <c r="H1567" t="s">
        <v>5326</v>
      </c>
      <c r="I1567" t="s">
        <v>5348</v>
      </c>
      <c r="J1567">
        <v>3</v>
      </c>
      <c r="K1567">
        <v>2</v>
      </c>
      <c r="L1567">
        <v>2</v>
      </c>
      <c r="M1567" t="s">
        <v>5275</v>
      </c>
      <c r="N1567" t="s">
        <v>5123</v>
      </c>
      <c r="O1567">
        <v>32000</v>
      </c>
      <c r="P1567" t="s">
        <v>5124</v>
      </c>
      <c r="Q1567" t="s">
        <v>5059</v>
      </c>
      <c r="R1567">
        <v>10</v>
      </c>
    </row>
    <row r="1568" spans="1:18" hidden="1" x14ac:dyDescent="0.3">
      <c r="A1568" s="7" t="s">
        <v>1552</v>
      </c>
      <c r="B1568" t="s">
        <v>1</v>
      </c>
      <c r="C1568">
        <v>46.23</v>
      </c>
      <c r="D1568" t="s">
        <v>1553</v>
      </c>
      <c r="E1568" t="s">
        <v>53</v>
      </c>
      <c r="F1568" t="s">
        <v>1554</v>
      </c>
      <c r="G1568" t="s">
        <v>434</v>
      </c>
      <c r="H1568" t="s">
        <v>5345</v>
      </c>
      <c r="I1568" t="s">
        <v>5340</v>
      </c>
      <c r="J1568">
        <v>3</v>
      </c>
      <c r="K1568">
        <v>2</v>
      </c>
      <c r="L1568">
        <v>2</v>
      </c>
      <c r="M1568" t="s">
        <v>1554</v>
      </c>
      <c r="N1568" t="s">
        <v>5123</v>
      </c>
      <c r="O1568">
        <v>33000</v>
      </c>
      <c r="P1568" t="s">
        <v>5124</v>
      </c>
      <c r="Q1568" t="s">
        <v>5059</v>
      </c>
      <c r="R1568">
        <v>30</v>
      </c>
    </row>
    <row r="1569" spans="1:18" hidden="1" x14ac:dyDescent="0.3">
      <c r="A1569" s="7" t="s">
        <v>3574</v>
      </c>
      <c r="B1569" t="s">
        <v>1</v>
      </c>
      <c r="C1569">
        <v>42.99</v>
      </c>
      <c r="D1569" t="s">
        <v>442</v>
      </c>
      <c r="E1569" t="s">
        <v>66</v>
      </c>
      <c r="F1569" t="s">
        <v>2586</v>
      </c>
      <c r="G1569" t="s">
        <v>493</v>
      </c>
      <c r="H1569" t="s">
        <v>5326</v>
      </c>
      <c r="I1569" t="s">
        <v>5323</v>
      </c>
      <c r="J1569">
        <v>4</v>
      </c>
      <c r="K1569">
        <v>2</v>
      </c>
      <c r="L1569">
        <v>2</v>
      </c>
      <c r="M1569" t="s">
        <v>2586</v>
      </c>
      <c r="N1569" t="s">
        <v>4878</v>
      </c>
      <c r="O1569">
        <v>20000</v>
      </c>
      <c r="P1569" t="s">
        <v>5126</v>
      </c>
      <c r="Q1569" t="s">
        <v>5059</v>
      </c>
      <c r="R1569">
        <v>10</v>
      </c>
    </row>
    <row r="1570" spans="1:18" hidden="1" x14ac:dyDescent="0.3">
      <c r="A1570" s="7" t="s">
        <v>810</v>
      </c>
      <c r="B1570" t="s">
        <v>1</v>
      </c>
      <c r="C1570">
        <v>22.04</v>
      </c>
      <c r="D1570" t="s">
        <v>811</v>
      </c>
      <c r="E1570" t="s">
        <v>79</v>
      </c>
      <c r="F1570" t="s">
        <v>812</v>
      </c>
      <c r="G1570" t="s">
        <v>190</v>
      </c>
      <c r="H1570" t="s">
        <v>5330</v>
      </c>
      <c r="I1570" t="s">
        <v>5354</v>
      </c>
      <c r="J1570">
        <v>1</v>
      </c>
      <c r="K1570">
        <v>2</v>
      </c>
      <c r="L1570">
        <v>1</v>
      </c>
      <c r="M1570" t="s">
        <v>5208</v>
      </c>
      <c r="N1570" t="s">
        <v>5063</v>
      </c>
      <c r="O1570">
        <v>63000</v>
      </c>
      <c r="P1570" t="s">
        <v>5062</v>
      </c>
      <c r="Q1570" t="s">
        <v>5061</v>
      </c>
      <c r="R1570">
        <v>30</v>
      </c>
    </row>
    <row r="1571" spans="1:18" hidden="1" x14ac:dyDescent="0.3">
      <c r="A1571" s="7" t="s">
        <v>3575</v>
      </c>
      <c r="B1571" t="s">
        <v>1</v>
      </c>
      <c r="C1571">
        <v>35.74</v>
      </c>
      <c r="D1571" t="s">
        <v>63</v>
      </c>
      <c r="E1571" t="s">
        <v>66</v>
      </c>
      <c r="F1571" t="s">
        <v>1855</v>
      </c>
      <c r="G1571" t="s">
        <v>243</v>
      </c>
      <c r="H1571" t="s">
        <v>5326</v>
      </c>
      <c r="I1571" t="s">
        <v>5326</v>
      </c>
      <c r="J1571">
        <v>4</v>
      </c>
      <c r="K1571">
        <v>2</v>
      </c>
      <c r="L1571">
        <v>2</v>
      </c>
      <c r="M1571" t="s">
        <v>1855</v>
      </c>
      <c r="N1571" t="s">
        <v>4880</v>
      </c>
      <c r="O1571">
        <v>30000</v>
      </c>
      <c r="P1571" t="s">
        <v>5062</v>
      </c>
      <c r="Q1571" t="s">
        <v>5059</v>
      </c>
      <c r="R1571">
        <v>10</v>
      </c>
    </row>
    <row r="1572" spans="1:18" hidden="1" x14ac:dyDescent="0.3">
      <c r="A1572" s="7" t="s">
        <v>897</v>
      </c>
      <c r="B1572" t="s">
        <v>1</v>
      </c>
      <c r="C1572">
        <v>42.23</v>
      </c>
      <c r="D1572" t="s">
        <v>52</v>
      </c>
      <c r="E1572" t="s">
        <v>53</v>
      </c>
      <c r="F1572" t="s">
        <v>898</v>
      </c>
      <c r="G1572" t="s">
        <v>899</v>
      </c>
      <c r="H1572" t="s">
        <v>5324</v>
      </c>
      <c r="I1572" t="s">
        <v>5325</v>
      </c>
      <c r="J1572">
        <v>3</v>
      </c>
      <c r="K1572">
        <v>2</v>
      </c>
      <c r="L1572">
        <v>2</v>
      </c>
      <c r="M1572" t="s">
        <v>898</v>
      </c>
      <c r="N1572" t="s">
        <v>5063</v>
      </c>
      <c r="O1572">
        <v>64000</v>
      </c>
      <c r="P1572" t="s">
        <v>5062</v>
      </c>
      <c r="Q1572" t="s">
        <v>5059</v>
      </c>
      <c r="R1572">
        <v>20</v>
      </c>
    </row>
    <row r="1573" spans="1:18" hidden="1" x14ac:dyDescent="0.3">
      <c r="A1573" s="7" t="s">
        <v>1069</v>
      </c>
      <c r="B1573" t="s">
        <v>1</v>
      </c>
      <c r="C1573">
        <v>12.74</v>
      </c>
      <c r="D1573" t="s">
        <v>1067</v>
      </c>
      <c r="E1573" t="s">
        <v>56</v>
      </c>
      <c r="F1573" t="s">
        <v>113</v>
      </c>
      <c r="G1573" t="s">
        <v>1070</v>
      </c>
      <c r="H1573" t="s">
        <v>5325</v>
      </c>
      <c r="I1573" t="s">
        <v>5325</v>
      </c>
      <c r="J1573">
        <v>1</v>
      </c>
      <c r="K1573">
        <v>1</v>
      </c>
      <c r="L1573">
        <v>1</v>
      </c>
      <c r="M1573" t="s">
        <v>113</v>
      </c>
      <c r="N1573" t="s">
        <v>5063</v>
      </c>
      <c r="O1573">
        <v>64500</v>
      </c>
      <c r="P1573" t="s">
        <v>5062</v>
      </c>
      <c r="Q1573" t="s">
        <v>5060</v>
      </c>
      <c r="R1573">
        <v>20</v>
      </c>
    </row>
    <row r="1574" spans="1:18" hidden="1" x14ac:dyDescent="0.3">
      <c r="A1574" s="7" t="s">
        <v>3577</v>
      </c>
      <c r="B1574" t="s">
        <v>1</v>
      </c>
      <c r="C1574">
        <v>51.41</v>
      </c>
      <c r="D1574" t="s">
        <v>145</v>
      </c>
      <c r="E1574" t="s">
        <v>53</v>
      </c>
      <c r="F1574" t="s">
        <v>2424</v>
      </c>
      <c r="G1574" t="s">
        <v>596</v>
      </c>
      <c r="H1574" t="s">
        <v>5324</v>
      </c>
      <c r="I1574" t="s">
        <v>5330</v>
      </c>
      <c r="J1574">
        <v>3</v>
      </c>
      <c r="K1574">
        <v>2</v>
      </c>
      <c r="L1574">
        <v>2</v>
      </c>
      <c r="M1574" t="s">
        <v>2424</v>
      </c>
      <c r="N1574" t="s">
        <v>4880</v>
      </c>
      <c r="O1574">
        <v>47000</v>
      </c>
      <c r="P1574" t="s">
        <v>5062</v>
      </c>
      <c r="Q1574" t="s">
        <v>5059</v>
      </c>
      <c r="R1574">
        <v>20</v>
      </c>
    </row>
    <row r="1575" spans="1:18" hidden="1" x14ac:dyDescent="0.3">
      <c r="A1575" s="7" t="s">
        <v>3578</v>
      </c>
      <c r="B1575" t="s">
        <v>1</v>
      </c>
      <c r="C1575">
        <v>51.42</v>
      </c>
      <c r="D1575" t="s">
        <v>1087</v>
      </c>
      <c r="E1575" t="s">
        <v>53</v>
      </c>
      <c r="F1575" t="s">
        <v>2424</v>
      </c>
      <c r="G1575" t="s">
        <v>41</v>
      </c>
      <c r="H1575" t="s">
        <v>5328</v>
      </c>
      <c r="I1575" t="s">
        <v>5330</v>
      </c>
      <c r="J1575">
        <v>3</v>
      </c>
      <c r="K1575">
        <v>2</v>
      </c>
      <c r="L1575">
        <v>2</v>
      </c>
      <c r="M1575" t="s">
        <v>2424</v>
      </c>
      <c r="N1575" t="s">
        <v>4880</v>
      </c>
      <c r="O1575">
        <v>45000</v>
      </c>
      <c r="P1575" t="s">
        <v>5062</v>
      </c>
      <c r="Q1575" t="s">
        <v>5059</v>
      </c>
      <c r="R1575">
        <v>20</v>
      </c>
    </row>
    <row r="1576" spans="1:18" hidden="1" x14ac:dyDescent="0.3">
      <c r="A1576" s="7" t="s">
        <v>3724</v>
      </c>
      <c r="B1576" t="s">
        <v>1</v>
      </c>
      <c r="C1576">
        <v>12.07</v>
      </c>
      <c r="D1576" t="s">
        <v>1448</v>
      </c>
      <c r="E1576" t="s">
        <v>56</v>
      </c>
      <c r="F1576" t="s">
        <v>3725</v>
      </c>
      <c r="G1576" t="s">
        <v>329</v>
      </c>
      <c r="H1576" t="s">
        <v>5345</v>
      </c>
      <c r="I1576" t="s">
        <v>5349</v>
      </c>
      <c r="J1576">
        <v>1</v>
      </c>
      <c r="K1576">
        <v>1</v>
      </c>
      <c r="L1576">
        <v>1</v>
      </c>
      <c r="M1576" t="s">
        <v>3725</v>
      </c>
      <c r="N1576" t="s">
        <v>4877</v>
      </c>
      <c r="O1576">
        <v>16800</v>
      </c>
      <c r="P1576" t="s">
        <v>5062</v>
      </c>
      <c r="Q1576" t="s">
        <v>5060</v>
      </c>
      <c r="R1576">
        <v>30</v>
      </c>
    </row>
    <row r="1577" spans="1:18" hidden="1" x14ac:dyDescent="0.3">
      <c r="A1577" s="7" t="s">
        <v>2435</v>
      </c>
      <c r="B1577" t="s">
        <v>1</v>
      </c>
      <c r="C1577">
        <v>47.55</v>
      </c>
      <c r="D1577" t="s">
        <v>616</v>
      </c>
      <c r="E1577" t="s">
        <v>53</v>
      </c>
      <c r="F1577" t="s">
        <v>2436</v>
      </c>
      <c r="G1577" t="s">
        <v>434</v>
      </c>
      <c r="H1577" t="s">
        <v>5327</v>
      </c>
      <c r="I1577" t="s">
        <v>5332</v>
      </c>
      <c r="J1577">
        <v>3</v>
      </c>
      <c r="K1577">
        <v>2</v>
      </c>
      <c r="L1577">
        <v>2</v>
      </c>
      <c r="M1577" t="s">
        <v>2436</v>
      </c>
      <c r="N1577" t="s">
        <v>5123</v>
      </c>
      <c r="O1577">
        <v>33000</v>
      </c>
      <c r="P1577" t="s">
        <v>5124</v>
      </c>
      <c r="Q1577" t="s">
        <v>5059</v>
      </c>
      <c r="R1577">
        <v>20</v>
      </c>
    </row>
    <row r="1578" spans="1:18" hidden="1" x14ac:dyDescent="0.3">
      <c r="A1578" s="7" t="s">
        <v>3584</v>
      </c>
      <c r="B1578" t="s">
        <v>1</v>
      </c>
      <c r="C1578">
        <v>30.46</v>
      </c>
      <c r="D1578" t="s">
        <v>202</v>
      </c>
      <c r="E1578" t="s">
        <v>3585</v>
      </c>
      <c r="F1578" t="s">
        <v>3586</v>
      </c>
      <c r="G1578" t="s">
        <v>488</v>
      </c>
      <c r="H1578" t="s">
        <v>5322</v>
      </c>
      <c r="I1578" t="s">
        <v>5336</v>
      </c>
      <c r="J1578">
        <v>3</v>
      </c>
      <c r="K1578">
        <v>3</v>
      </c>
      <c r="L1578">
        <v>2</v>
      </c>
      <c r="M1578" t="s">
        <v>3586</v>
      </c>
      <c r="N1578" t="s">
        <v>4881</v>
      </c>
      <c r="O1578">
        <v>29800</v>
      </c>
      <c r="P1578" t="s">
        <v>5062</v>
      </c>
      <c r="Q1578" t="s">
        <v>5059</v>
      </c>
      <c r="R1578">
        <v>10</v>
      </c>
    </row>
    <row r="1579" spans="1:18" hidden="1" x14ac:dyDescent="0.3">
      <c r="A1579" s="7" t="s">
        <v>3587</v>
      </c>
      <c r="B1579" t="s">
        <v>1</v>
      </c>
      <c r="C1579">
        <v>38.26</v>
      </c>
      <c r="D1579" t="s">
        <v>85</v>
      </c>
      <c r="E1579" t="s">
        <v>53</v>
      </c>
      <c r="F1579" t="s">
        <v>2023</v>
      </c>
      <c r="G1579" t="s">
        <v>488</v>
      </c>
      <c r="H1579" t="s">
        <v>5330</v>
      </c>
      <c r="I1579" t="s">
        <v>5325</v>
      </c>
      <c r="J1579">
        <v>3</v>
      </c>
      <c r="K1579">
        <v>2</v>
      </c>
      <c r="L1579">
        <v>2</v>
      </c>
      <c r="M1579" t="s">
        <v>2023</v>
      </c>
      <c r="N1579" t="s">
        <v>4878</v>
      </c>
      <c r="O1579">
        <v>29800</v>
      </c>
      <c r="P1579" t="s">
        <v>5126</v>
      </c>
      <c r="Q1579" t="s">
        <v>5059</v>
      </c>
      <c r="R1579">
        <v>20</v>
      </c>
    </row>
    <row r="1580" spans="1:18" hidden="1" x14ac:dyDescent="0.3">
      <c r="A1580" s="7" t="s">
        <v>1227</v>
      </c>
      <c r="B1580" t="s">
        <v>1</v>
      </c>
      <c r="C1580">
        <v>31.45</v>
      </c>
      <c r="D1580" t="s">
        <v>58</v>
      </c>
      <c r="E1580" t="s">
        <v>347</v>
      </c>
      <c r="F1580" t="s">
        <v>218</v>
      </c>
      <c r="G1580" t="s">
        <v>1228</v>
      </c>
      <c r="H1580" t="s">
        <v>5346</v>
      </c>
      <c r="I1580" t="s">
        <v>5326</v>
      </c>
      <c r="J1580" t="s">
        <v>5501</v>
      </c>
      <c r="K1580">
        <v>2</v>
      </c>
      <c r="L1580">
        <v>1</v>
      </c>
      <c r="M1580" t="s">
        <v>218</v>
      </c>
      <c r="N1580" t="s">
        <v>5063</v>
      </c>
      <c r="O1580">
        <v>64800</v>
      </c>
      <c r="P1580" t="s">
        <v>5062</v>
      </c>
      <c r="Q1580" t="s">
        <v>5059</v>
      </c>
      <c r="R1580">
        <v>10</v>
      </c>
    </row>
    <row r="1581" spans="1:18" hidden="1" x14ac:dyDescent="0.3">
      <c r="A1581" s="7" t="s">
        <v>3588</v>
      </c>
      <c r="B1581" t="s">
        <v>1</v>
      </c>
      <c r="C1581">
        <v>28.76</v>
      </c>
      <c r="D1581" t="s">
        <v>95</v>
      </c>
      <c r="E1581" t="s">
        <v>61</v>
      </c>
      <c r="F1581" t="s">
        <v>3589</v>
      </c>
      <c r="G1581" t="s">
        <v>288</v>
      </c>
      <c r="H1581" t="s">
        <v>5327</v>
      </c>
      <c r="I1581" t="s">
        <v>5325</v>
      </c>
      <c r="J1581">
        <v>2</v>
      </c>
      <c r="K1581">
        <v>2</v>
      </c>
      <c r="L1581">
        <v>1</v>
      </c>
      <c r="M1581" t="s">
        <v>3589</v>
      </c>
      <c r="N1581" t="s">
        <v>4878</v>
      </c>
      <c r="O1581">
        <v>19000</v>
      </c>
      <c r="P1581" t="s">
        <v>5126</v>
      </c>
      <c r="Q1581" t="s">
        <v>5061</v>
      </c>
      <c r="R1581">
        <v>20</v>
      </c>
    </row>
    <row r="1582" spans="1:18" hidden="1" x14ac:dyDescent="0.3">
      <c r="A1582" s="7" t="s">
        <v>5103</v>
      </c>
      <c r="B1582" t="s">
        <v>1</v>
      </c>
      <c r="C1582">
        <v>37.94</v>
      </c>
      <c r="D1582" t="s">
        <v>50</v>
      </c>
      <c r="E1582" t="s">
        <v>53</v>
      </c>
      <c r="F1582" t="s">
        <v>5104</v>
      </c>
      <c r="G1582" t="s">
        <v>30</v>
      </c>
      <c r="H1582" t="s">
        <v>5322</v>
      </c>
      <c r="I1582" t="s">
        <v>5323</v>
      </c>
      <c r="J1582">
        <v>3</v>
      </c>
      <c r="K1582">
        <v>2</v>
      </c>
      <c r="L1582">
        <v>2</v>
      </c>
      <c r="M1582" t="s">
        <v>5134</v>
      </c>
      <c r="N1582" t="s">
        <v>5063</v>
      </c>
      <c r="O1582">
        <v>65000</v>
      </c>
      <c r="P1582" t="s">
        <v>5062</v>
      </c>
      <c r="Q1582" t="s">
        <v>5059</v>
      </c>
      <c r="R1582">
        <v>10</v>
      </c>
    </row>
    <row r="1583" spans="1:18" hidden="1" x14ac:dyDescent="0.3">
      <c r="A1583" s="7" t="s">
        <v>3590</v>
      </c>
      <c r="B1583" t="s">
        <v>1</v>
      </c>
      <c r="C1583">
        <v>37.18</v>
      </c>
      <c r="D1583" t="s">
        <v>161</v>
      </c>
      <c r="E1583" t="s">
        <v>61</v>
      </c>
      <c r="F1583" t="s">
        <v>3591</v>
      </c>
      <c r="G1583" t="s">
        <v>482</v>
      </c>
      <c r="H1583" t="s">
        <v>5326</v>
      </c>
      <c r="I1583" t="s">
        <v>5325</v>
      </c>
      <c r="J1583">
        <v>2</v>
      </c>
      <c r="K1583">
        <v>2</v>
      </c>
      <c r="L1583">
        <v>1</v>
      </c>
      <c r="M1583" t="s">
        <v>3591</v>
      </c>
      <c r="N1583" t="s">
        <v>4877</v>
      </c>
      <c r="O1583">
        <v>29000</v>
      </c>
      <c r="P1583" t="s">
        <v>5062</v>
      </c>
      <c r="Q1583" t="s">
        <v>5059</v>
      </c>
      <c r="R1583">
        <v>20</v>
      </c>
    </row>
    <row r="1584" spans="1:18" hidden="1" x14ac:dyDescent="0.3">
      <c r="A1584" s="7" t="s">
        <v>2555</v>
      </c>
      <c r="B1584" t="s">
        <v>1</v>
      </c>
      <c r="C1584">
        <v>41.22</v>
      </c>
      <c r="D1584" t="s">
        <v>2556</v>
      </c>
      <c r="E1584" t="s">
        <v>61</v>
      </c>
      <c r="F1584" t="s">
        <v>1648</v>
      </c>
      <c r="G1584" t="s">
        <v>434</v>
      </c>
      <c r="H1584" t="s">
        <v>5328</v>
      </c>
      <c r="I1584" t="s">
        <v>5339</v>
      </c>
      <c r="J1584">
        <v>2</v>
      </c>
      <c r="K1584">
        <v>2</v>
      </c>
      <c r="L1584">
        <v>1</v>
      </c>
      <c r="M1584" t="s">
        <v>1648</v>
      </c>
      <c r="N1584" t="s">
        <v>5123</v>
      </c>
      <c r="O1584">
        <v>33000</v>
      </c>
      <c r="P1584" t="s">
        <v>5124</v>
      </c>
      <c r="Q1584" t="s">
        <v>5059</v>
      </c>
      <c r="R1584">
        <v>30</v>
      </c>
    </row>
    <row r="1585" spans="1:18" hidden="1" x14ac:dyDescent="0.3">
      <c r="A1585" s="7" t="s">
        <v>2758</v>
      </c>
      <c r="B1585" t="s">
        <v>1</v>
      </c>
      <c r="C1585">
        <v>47.09</v>
      </c>
      <c r="D1585" t="s">
        <v>299</v>
      </c>
      <c r="E1585" t="s">
        <v>51</v>
      </c>
      <c r="F1585" t="s">
        <v>2019</v>
      </c>
      <c r="G1585" t="s">
        <v>434</v>
      </c>
      <c r="H1585" t="s">
        <v>5335</v>
      </c>
      <c r="I1585" t="s">
        <v>5325</v>
      </c>
      <c r="J1585">
        <v>2</v>
      </c>
      <c r="K1585">
        <v>2</v>
      </c>
      <c r="L1585">
        <v>2</v>
      </c>
      <c r="M1585" t="s">
        <v>2019</v>
      </c>
      <c r="N1585" t="s">
        <v>5123</v>
      </c>
      <c r="O1585">
        <v>33000</v>
      </c>
      <c r="P1585" t="s">
        <v>5124</v>
      </c>
      <c r="Q1585" t="s">
        <v>5059</v>
      </c>
      <c r="R1585">
        <v>20</v>
      </c>
    </row>
    <row r="1586" spans="1:18" hidden="1" x14ac:dyDescent="0.3">
      <c r="A1586" s="7" t="s">
        <v>3596</v>
      </c>
      <c r="B1586" t="s">
        <v>1</v>
      </c>
      <c r="C1586">
        <v>37.39</v>
      </c>
      <c r="D1586" t="s">
        <v>161</v>
      </c>
      <c r="E1586" t="s">
        <v>51</v>
      </c>
      <c r="F1586" t="s">
        <v>3597</v>
      </c>
      <c r="G1586" t="s">
        <v>214</v>
      </c>
      <c r="H1586" t="s">
        <v>5326</v>
      </c>
      <c r="I1586" t="s">
        <v>5325</v>
      </c>
      <c r="J1586">
        <v>2</v>
      </c>
      <c r="K1586">
        <v>2</v>
      </c>
      <c r="L1586">
        <v>2</v>
      </c>
      <c r="M1586" t="s">
        <v>3597</v>
      </c>
      <c r="N1586" t="s">
        <v>4877</v>
      </c>
      <c r="O1586">
        <v>18000</v>
      </c>
      <c r="P1586" t="s">
        <v>5062</v>
      </c>
      <c r="Q1586" t="s">
        <v>5059</v>
      </c>
      <c r="R1586">
        <v>20</v>
      </c>
    </row>
    <row r="1587" spans="1:18" hidden="1" x14ac:dyDescent="0.3">
      <c r="A1587" s="7" t="s">
        <v>3598</v>
      </c>
      <c r="B1587" t="s">
        <v>1</v>
      </c>
      <c r="C1587">
        <v>20.32</v>
      </c>
      <c r="D1587" t="s">
        <v>660</v>
      </c>
      <c r="E1587" t="s">
        <v>141</v>
      </c>
      <c r="F1587" t="s">
        <v>3599</v>
      </c>
      <c r="G1587" t="s">
        <v>243</v>
      </c>
      <c r="H1587" t="s">
        <v>5334</v>
      </c>
      <c r="I1587" t="s">
        <v>5330</v>
      </c>
      <c r="J1587">
        <v>2</v>
      </c>
      <c r="K1587">
        <v>1</v>
      </c>
      <c r="L1587">
        <v>1</v>
      </c>
      <c r="M1587" t="s">
        <v>5222</v>
      </c>
      <c r="N1587" t="s">
        <v>4880</v>
      </c>
      <c r="O1587">
        <v>30000</v>
      </c>
      <c r="P1587" t="s">
        <v>5062</v>
      </c>
      <c r="Q1587" t="s">
        <v>5061</v>
      </c>
      <c r="R1587">
        <v>20</v>
      </c>
    </row>
    <row r="1588" spans="1:18" hidden="1" x14ac:dyDescent="0.3">
      <c r="A1588" s="7" t="s">
        <v>238</v>
      </c>
      <c r="B1588" t="s">
        <v>1</v>
      </c>
      <c r="C1588">
        <v>35.65</v>
      </c>
      <c r="D1588" t="s">
        <v>239</v>
      </c>
      <c r="E1588" t="s">
        <v>53</v>
      </c>
      <c r="F1588" t="s">
        <v>240</v>
      </c>
      <c r="G1588" t="s">
        <v>30</v>
      </c>
      <c r="H1588" t="s">
        <v>5336</v>
      </c>
      <c r="I1588" t="s">
        <v>5328</v>
      </c>
      <c r="J1588">
        <v>3</v>
      </c>
      <c r="K1588">
        <v>2</v>
      </c>
      <c r="L1588">
        <v>2</v>
      </c>
      <c r="M1588" t="s">
        <v>240</v>
      </c>
      <c r="N1588" t="s">
        <v>5063</v>
      </c>
      <c r="O1588">
        <v>65000</v>
      </c>
      <c r="P1588" t="s">
        <v>5062</v>
      </c>
      <c r="Q1588" t="s">
        <v>5059</v>
      </c>
      <c r="R1588">
        <v>20</v>
      </c>
    </row>
    <row r="1589" spans="1:18" hidden="1" x14ac:dyDescent="0.3">
      <c r="A1589" s="7" t="s">
        <v>3600</v>
      </c>
      <c r="B1589" t="s">
        <v>1</v>
      </c>
      <c r="C1589">
        <v>10.029999999999999</v>
      </c>
      <c r="D1589" t="s">
        <v>244</v>
      </c>
      <c r="E1589" t="s">
        <v>56</v>
      </c>
      <c r="F1589" t="s">
        <v>3601</v>
      </c>
      <c r="G1589" t="s">
        <v>821</v>
      </c>
      <c r="H1589" t="s">
        <v>5322</v>
      </c>
      <c r="I1589" t="s">
        <v>5334</v>
      </c>
      <c r="J1589">
        <v>1</v>
      </c>
      <c r="K1589">
        <v>1</v>
      </c>
      <c r="L1589">
        <v>1</v>
      </c>
      <c r="M1589" t="s">
        <v>3601</v>
      </c>
      <c r="N1589" t="s">
        <v>4883</v>
      </c>
      <c r="O1589">
        <v>8000</v>
      </c>
      <c r="P1589" t="s">
        <v>5124</v>
      </c>
      <c r="Q1589" t="s">
        <v>5060</v>
      </c>
      <c r="R1589">
        <v>10</v>
      </c>
    </row>
    <row r="1590" spans="1:18" hidden="1" x14ac:dyDescent="0.3">
      <c r="A1590" s="7" t="s">
        <v>3602</v>
      </c>
      <c r="B1590" t="s">
        <v>1</v>
      </c>
      <c r="C1590">
        <v>10.029999999999999</v>
      </c>
      <c r="D1590" t="s">
        <v>124</v>
      </c>
      <c r="E1590" t="s">
        <v>56</v>
      </c>
      <c r="F1590" t="s">
        <v>3601</v>
      </c>
      <c r="G1590" t="s">
        <v>661</v>
      </c>
      <c r="H1590" t="s">
        <v>5346</v>
      </c>
      <c r="I1590" t="s">
        <v>5334</v>
      </c>
      <c r="J1590">
        <v>1</v>
      </c>
      <c r="K1590">
        <v>1</v>
      </c>
      <c r="L1590">
        <v>1</v>
      </c>
      <c r="M1590" t="s">
        <v>3601</v>
      </c>
      <c r="N1590" t="s">
        <v>4883</v>
      </c>
      <c r="O1590">
        <v>6500</v>
      </c>
      <c r="P1590" t="s">
        <v>5124</v>
      </c>
      <c r="Q1590" t="s">
        <v>5060</v>
      </c>
      <c r="R1590">
        <v>10</v>
      </c>
    </row>
    <row r="1591" spans="1:18" hidden="1" x14ac:dyDescent="0.3">
      <c r="A1591" s="7" t="s">
        <v>4505</v>
      </c>
      <c r="B1591" t="s">
        <v>1</v>
      </c>
      <c r="C1591">
        <v>63.94</v>
      </c>
      <c r="D1591" t="s">
        <v>4506</v>
      </c>
      <c r="E1591" t="s">
        <v>66</v>
      </c>
      <c r="F1591" t="s">
        <v>3423</v>
      </c>
      <c r="G1591" t="s">
        <v>195</v>
      </c>
      <c r="H1591" t="s">
        <v>5332</v>
      </c>
      <c r="I1591" t="s">
        <v>5354</v>
      </c>
      <c r="J1591">
        <v>4</v>
      </c>
      <c r="K1591">
        <v>2</v>
      </c>
      <c r="L1591">
        <v>2</v>
      </c>
      <c r="M1591" t="s">
        <v>3423</v>
      </c>
      <c r="N1591" t="s">
        <v>4878</v>
      </c>
      <c r="O1591">
        <v>39000</v>
      </c>
      <c r="P1591" t="s">
        <v>5126</v>
      </c>
      <c r="Q1591" t="s">
        <v>5059</v>
      </c>
      <c r="R1591">
        <v>30</v>
      </c>
    </row>
    <row r="1592" spans="1:18" hidden="1" x14ac:dyDescent="0.3">
      <c r="A1592" s="7" t="s">
        <v>668</v>
      </c>
      <c r="B1592" t="s">
        <v>1</v>
      </c>
      <c r="C1592">
        <v>44.71</v>
      </c>
      <c r="D1592" t="s">
        <v>81</v>
      </c>
      <c r="E1592" t="s">
        <v>90</v>
      </c>
      <c r="F1592" t="s">
        <v>527</v>
      </c>
      <c r="G1592" t="s">
        <v>30</v>
      </c>
      <c r="H1592" t="s">
        <v>5335</v>
      </c>
      <c r="I1592" t="s">
        <v>5332</v>
      </c>
      <c r="J1592">
        <v>1</v>
      </c>
      <c r="K1592">
        <v>1</v>
      </c>
      <c r="L1592">
        <v>2</v>
      </c>
      <c r="M1592" t="s">
        <v>527</v>
      </c>
      <c r="N1592" t="s">
        <v>5063</v>
      </c>
      <c r="O1592">
        <v>65000</v>
      </c>
      <c r="P1592" t="s">
        <v>5062</v>
      </c>
      <c r="Q1592" t="s">
        <v>5059</v>
      </c>
      <c r="R1592">
        <v>20</v>
      </c>
    </row>
    <row r="1593" spans="1:18" hidden="1" x14ac:dyDescent="0.3">
      <c r="A1593" s="7" t="s">
        <v>3604</v>
      </c>
      <c r="B1593" t="s">
        <v>1</v>
      </c>
      <c r="C1593">
        <v>26.14</v>
      </c>
      <c r="D1593" t="s">
        <v>3239</v>
      </c>
      <c r="E1593" t="s">
        <v>61</v>
      </c>
      <c r="F1593" t="s">
        <v>1903</v>
      </c>
      <c r="G1593" t="s">
        <v>243</v>
      </c>
      <c r="H1593" t="s">
        <v>5354</v>
      </c>
      <c r="I1593" t="s">
        <v>5333</v>
      </c>
      <c r="J1593">
        <v>2</v>
      </c>
      <c r="K1593">
        <v>2</v>
      </c>
      <c r="L1593">
        <v>1</v>
      </c>
      <c r="M1593" t="s">
        <v>1903</v>
      </c>
      <c r="N1593" t="s">
        <v>4880</v>
      </c>
      <c r="O1593">
        <v>30000</v>
      </c>
      <c r="P1593" t="s">
        <v>5062</v>
      </c>
      <c r="Q1593" t="s">
        <v>5061</v>
      </c>
      <c r="R1593">
        <v>30</v>
      </c>
    </row>
    <row r="1594" spans="1:18" hidden="1" x14ac:dyDescent="0.3">
      <c r="A1594" s="7" t="s">
        <v>3605</v>
      </c>
      <c r="B1594" t="s">
        <v>1</v>
      </c>
      <c r="C1594">
        <v>65.260000000000005</v>
      </c>
      <c r="D1594" t="s">
        <v>765</v>
      </c>
      <c r="E1594" t="s">
        <v>607</v>
      </c>
      <c r="F1594" t="s">
        <v>3606</v>
      </c>
      <c r="G1594" t="s">
        <v>1044</v>
      </c>
      <c r="H1594" t="s">
        <v>5338</v>
      </c>
      <c r="I1594" t="s">
        <v>5325</v>
      </c>
      <c r="J1594">
        <v>3</v>
      </c>
      <c r="K1594">
        <v>2</v>
      </c>
      <c r="L1594">
        <v>2</v>
      </c>
      <c r="M1594" t="s">
        <v>3606</v>
      </c>
      <c r="N1594" t="s">
        <v>4880</v>
      </c>
      <c r="O1594">
        <v>59000</v>
      </c>
      <c r="P1594" t="s">
        <v>5062</v>
      </c>
      <c r="Q1594" t="s">
        <v>5059</v>
      </c>
      <c r="R1594">
        <v>20</v>
      </c>
    </row>
    <row r="1595" spans="1:18" hidden="1" x14ac:dyDescent="0.3">
      <c r="A1595" s="7" t="s">
        <v>3607</v>
      </c>
      <c r="B1595" t="s">
        <v>1</v>
      </c>
      <c r="C1595">
        <v>8</v>
      </c>
      <c r="D1595" t="s">
        <v>88</v>
      </c>
      <c r="E1595" t="s">
        <v>59</v>
      </c>
      <c r="F1595" t="s">
        <v>3409</v>
      </c>
      <c r="G1595" t="s">
        <v>1144</v>
      </c>
      <c r="H1595" t="s">
        <v>5322</v>
      </c>
      <c r="I1595" t="s">
        <v>5326</v>
      </c>
      <c r="J1595">
        <v>1</v>
      </c>
      <c r="K1595" t="s">
        <v>5501</v>
      </c>
      <c r="L1595">
        <v>1</v>
      </c>
      <c r="M1595" t="s">
        <v>3409</v>
      </c>
      <c r="N1595" t="s">
        <v>5123</v>
      </c>
      <c r="O1595">
        <v>9000</v>
      </c>
      <c r="P1595" t="s">
        <v>5124</v>
      </c>
      <c r="Q1595" t="s">
        <v>5060</v>
      </c>
      <c r="R1595">
        <v>10</v>
      </c>
    </row>
    <row r="1596" spans="1:18" hidden="1" x14ac:dyDescent="0.3">
      <c r="A1596" s="7" t="s">
        <v>3608</v>
      </c>
      <c r="B1596" t="s">
        <v>1</v>
      </c>
      <c r="C1596">
        <v>8</v>
      </c>
      <c r="D1596" t="s">
        <v>295</v>
      </c>
      <c r="E1596" t="s">
        <v>59</v>
      </c>
      <c r="F1596" t="s">
        <v>3409</v>
      </c>
      <c r="G1596" t="s">
        <v>821</v>
      </c>
      <c r="H1596" t="s">
        <v>5334</v>
      </c>
      <c r="I1596" t="s">
        <v>5326</v>
      </c>
      <c r="J1596">
        <v>1</v>
      </c>
      <c r="K1596" t="s">
        <v>5501</v>
      </c>
      <c r="L1596">
        <v>1</v>
      </c>
      <c r="M1596" t="s">
        <v>3409</v>
      </c>
      <c r="N1596" t="s">
        <v>5123</v>
      </c>
      <c r="O1596">
        <v>8000</v>
      </c>
      <c r="P1596" t="s">
        <v>5124</v>
      </c>
      <c r="Q1596" t="s">
        <v>5060</v>
      </c>
      <c r="R1596">
        <v>10</v>
      </c>
    </row>
    <row r="1597" spans="1:18" hidden="1" x14ac:dyDescent="0.3">
      <c r="A1597" s="7" t="s">
        <v>3609</v>
      </c>
      <c r="B1597" t="s">
        <v>1</v>
      </c>
      <c r="C1597">
        <v>8</v>
      </c>
      <c r="D1597" t="s">
        <v>88</v>
      </c>
      <c r="E1597" t="s">
        <v>59</v>
      </c>
      <c r="F1597" t="s">
        <v>3409</v>
      </c>
      <c r="G1597" t="s">
        <v>680</v>
      </c>
      <c r="H1597" t="s">
        <v>5322</v>
      </c>
      <c r="I1597" t="s">
        <v>5326</v>
      </c>
      <c r="J1597">
        <v>1</v>
      </c>
      <c r="K1597" t="s">
        <v>5501</v>
      </c>
      <c r="L1597">
        <v>1</v>
      </c>
      <c r="M1597" t="s">
        <v>3409</v>
      </c>
      <c r="N1597" t="s">
        <v>5123</v>
      </c>
      <c r="O1597">
        <v>7000</v>
      </c>
      <c r="P1597" t="s">
        <v>5124</v>
      </c>
      <c r="Q1597" t="s">
        <v>5060</v>
      </c>
      <c r="R1597">
        <v>10</v>
      </c>
    </row>
    <row r="1598" spans="1:18" hidden="1" x14ac:dyDescent="0.3">
      <c r="A1598" s="7" t="s">
        <v>3611</v>
      </c>
      <c r="B1598" t="s">
        <v>1</v>
      </c>
      <c r="C1598">
        <v>28</v>
      </c>
      <c r="D1598" t="s">
        <v>420</v>
      </c>
      <c r="E1598" t="s">
        <v>61</v>
      </c>
      <c r="F1598" t="s">
        <v>1601</v>
      </c>
      <c r="G1598" t="s">
        <v>143</v>
      </c>
      <c r="H1598" t="s">
        <v>5326</v>
      </c>
      <c r="I1598" t="s">
        <v>5342</v>
      </c>
      <c r="J1598">
        <v>2</v>
      </c>
      <c r="K1598">
        <v>2</v>
      </c>
      <c r="L1598">
        <v>1</v>
      </c>
      <c r="M1598" t="s">
        <v>1601</v>
      </c>
      <c r="N1598" t="s">
        <v>4880</v>
      </c>
      <c r="O1598">
        <v>36000</v>
      </c>
      <c r="P1598" t="s">
        <v>5062</v>
      </c>
      <c r="Q1598" t="s">
        <v>5061</v>
      </c>
      <c r="R1598">
        <v>20</v>
      </c>
    </row>
    <row r="1599" spans="1:18" hidden="1" x14ac:dyDescent="0.3">
      <c r="A1599" s="7" t="s">
        <v>3612</v>
      </c>
      <c r="B1599" t="s">
        <v>1</v>
      </c>
      <c r="C1599">
        <v>6.08</v>
      </c>
      <c r="D1599" t="s">
        <v>65</v>
      </c>
      <c r="E1599" t="s">
        <v>56</v>
      </c>
      <c r="F1599" t="s">
        <v>3613</v>
      </c>
      <c r="G1599" t="s">
        <v>856</v>
      </c>
      <c r="H1599" t="s">
        <v>5335</v>
      </c>
      <c r="I1599" t="s">
        <v>5335</v>
      </c>
      <c r="J1599">
        <v>1</v>
      </c>
      <c r="K1599">
        <v>1</v>
      </c>
      <c r="L1599">
        <v>1</v>
      </c>
      <c r="M1599" t="s">
        <v>3613</v>
      </c>
      <c r="N1599" t="s">
        <v>5123</v>
      </c>
      <c r="O1599">
        <v>9500</v>
      </c>
      <c r="P1599" t="s">
        <v>5124</v>
      </c>
      <c r="Q1599" t="s">
        <v>5060</v>
      </c>
      <c r="R1599">
        <v>10</v>
      </c>
    </row>
    <row r="1600" spans="1:18" hidden="1" x14ac:dyDescent="0.3">
      <c r="A1600" s="7" t="s">
        <v>3614</v>
      </c>
      <c r="B1600" t="s">
        <v>1</v>
      </c>
      <c r="C1600">
        <v>16.25</v>
      </c>
      <c r="D1600" t="s">
        <v>81</v>
      </c>
      <c r="E1600" t="s">
        <v>56</v>
      </c>
      <c r="F1600" t="s">
        <v>2964</v>
      </c>
      <c r="G1600" t="s">
        <v>214</v>
      </c>
      <c r="H1600" t="s">
        <v>5335</v>
      </c>
      <c r="I1600" t="s">
        <v>5332</v>
      </c>
      <c r="J1600">
        <v>1</v>
      </c>
      <c r="K1600">
        <v>1</v>
      </c>
      <c r="L1600">
        <v>1</v>
      </c>
      <c r="M1600" t="s">
        <v>2964</v>
      </c>
      <c r="N1600" t="s">
        <v>4882</v>
      </c>
      <c r="O1600">
        <v>18000</v>
      </c>
      <c r="P1600" t="s">
        <v>5062</v>
      </c>
      <c r="Q1600" t="s">
        <v>5061</v>
      </c>
      <c r="R1600">
        <v>20</v>
      </c>
    </row>
    <row r="1601" spans="1:18" hidden="1" x14ac:dyDescent="0.3">
      <c r="A1601" s="7" t="s">
        <v>681</v>
      </c>
      <c r="B1601" t="s">
        <v>1</v>
      </c>
      <c r="C1601">
        <v>63.51</v>
      </c>
      <c r="D1601" t="s">
        <v>682</v>
      </c>
      <c r="E1601" t="s">
        <v>53</v>
      </c>
      <c r="F1601" t="s">
        <v>370</v>
      </c>
      <c r="G1601" t="s">
        <v>30</v>
      </c>
      <c r="H1601" t="s">
        <v>5336</v>
      </c>
      <c r="I1601" t="s">
        <v>5325</v>
      </c>
      <c r="J1601">
        <v>3</v>
      </c>
      <c r="K1601">
        <v>2</v>
      </c>
      <c r="L1601">
        <v>2</v>
      </c>
      <c r="M1601" t="s">
        <v>370</v>
      </c>
      <c r="N1601" t="s">
        <v>5063</v>
      </c>
      <c r="O1601">
        <v>65000</v>
      </c>
      <c r="P1601" t="s">
        <v>5062</v>
      </c>
      <c r="Q1601" t="s">
        <v>5059</v>
      </c>
      <c r="R1601">
        <v>20</v>
      </c>
    </row>
    <row r="1602" spans="1:18" hidden="1" x14ac:dyDescent="0.3">
      <c r="A1602" s="7" t="s">
        <v>3615</v>
      </c>
      <c r="B1602" t="s">
        <v>1</v>
      </c>
      <c r="C1602">
        <v>50.31</v>
      </c>
      <c r="D1602" t="s">
        <v>389</v>
      </c>
      <c r="E1602" t="s">
        <v>53</v>
      </c>
      <c r="F1602" t="s">
        <v>3616</v>
      </c>
      <c r="G1602" t="s">
        <v>134</v>
      </c>
      <c r="H1602" t="s">
        <v>5334</v>
      </c>
      <c r="I1602" t="s">
        <v>5332</v>
      </c>
      <c r="J1602">
        <v>3</v>
      </c>
      <c r="K1602">
        <v>2</v>
      </c>
      <c r="L1602">
        <v>2</v>
      </c>
      <c r="M1602" t="s">
        <v>5223</v>
      </c>
      <c r="N1602" t="s">
        <v>4880</v>
      </c>
      <c r="O1602">
        <v>43000</v>
      </c>
      <c r="P1602" t="s">
        <v>5062</v>
      </c>
      <c r="Q1602" t="s">
        <v>5059</v>
      </c>
      <c r="R1602">
        <v>20</v>
      </c>
    </row>
    <row r="1603" spans="1:18" hidden="1" x14ac:dyDescent="0.3">
      <c r="A1603" s="7" t="s">
        <v>3617</v>
      </c>
      <c r="B1603" t="s">
        <v>1</v>
      </c>
      <c r="C1603">
        <v>14.97</v>
      </c>
      <c r="D1603" t="s">
        <v>60</v>
      </c>
      <c r="E1603" t="s">
        <v>3520</v>
      </c>
      <c r="F1603" t="s">
        <v>1804</v>
      </c>
      <c r="G1603" t="s">
        <v>18</v>
      </c>
      <c r="H1603" t="s">
        <v>5335</v>
      </c>
      <c r="I1603" t="s">
        <v>5326</v>
      </c>
      <c r="J1603">
        <v>2</v>
      </c>
      <c r="K1603">
        <v>1</v>
      </c>
      <c r="L1603">
        <v>1</v>
      </c>
      <c r="M1603" t="s">
        <v>1804</v>
      </c>
      <c r="N1603" t="s">
        <v>4880</v>
      </c>
      <c r="O1603">
        <v>22000</v>
      </c>
      <c r="P1603" t="s">
        <v>5062</v>
      </c>
      <c r="Q1603" t="s">
        <v>5060</v>
      </c>
      <c r="R1603">
        <v>10</v>
      </c>
    </row>
    <row r="1604" spans="1:18" hidden="1" x14ac:dyDescent="0.3">
      <c r="A1604" s="7" t="s">
        <v>3618</v>
      </c>
      <c r="B1604" t="s">
        <v>1</v>
      </c>
      <c r="C1604">
        <v>10.91</v>
      </c>
      <c r="D1604" t="s">
        <v>60</v>
      </c>
      <c r="E1604" t="s">
        <v>178</v>
      </c>
      <c r="F1604" t="s">
        <v>1804</v>
      </c>
      <c r="G1604" t="s">
        <v>18</v>
      </c>
      <c r="H1604" t="s">
        <v>5335</v>
      </c>
      <c r="I1604" t="s">
        <v>5326</v>
      </c>
      <c r="J1604">
        <v>2</v>
      </c>
      <c r="K1604">
        <v>1</v>
      </c>
      <c r="L1604">
        <v>1</v>
      </c>
      <c r="M1604" t="s">
        <v>1804</v>
      </c>
      <c r="N1604" t="s">
        <v>4880</v>
      </c>
      <c r="O1604">
        <v>22000</v>
      </c>
      <c r="P1604" t="s">
        <v>5062</v>
      </c>
      <c r="Q1604" t="s">
        <v>5060</v>
      </c>
      <c r="R1604">
        <v>10</v>
      </c>
    </row>
    <row r="1605" spans="1:18" hidden="1" x14ac:dyDescent="0.3">
      <c r="A1605" s="7" t="s">
        <v>3619</v>
      </c>
      <c r="B1605" t="s">
        <v>1</v>
      </c>
      <c r="C1605">
        <v>41.72</v>
      </c>
      <c r="D1605" t="s">
        <v>159</v>
      </c>
      <c r="E1605" t="s">
        <v>53</v>
      </c>
      <c r="F1605" t="s">
        <v>1791</v>
      </c>
      <c r="G1605" t="s">
        <v>243</v>
      </c>
      <c r="H1605" t="s">
        <v>5328</v>
      </c>
      <c r="I1605" t="s">
        <v>5325</v>
      </c>
      <c r="J1605">
        <v>3</v>
      </c>
      <c r="K1605">
        <v>2</v>
      </c>
      <c r="L1605">
        <v>2</v>
      </c>
      <c r="M1605" t="s">
        <v>1791</v>
      </c>
      <c r="N1605" t="s">
        <v>4882</v>
      </c>
      <c r="O1605">
        <v>30000</v>
      </c>
      <c r="P1605" t="s">
        <v>5062</v>
      </c>
      <c r="Q1605" t="s">
        <v>5059</v>
      </c>
      <c r="R1605">
        <v>20</v>
      </c>
    </row>
    <row r="1606" spans="1:18" hidden="1" x14ac:dyDescent="0.3">
      <c r="A1606" s="7" t="s">
        <v>3620</v>
      </c>
      <c r="B1606" t="s">
        <v>1</v>
      </c>
      <c r="C1606">
        <v>30.24</v>
      </c>
      <c r="D1606" t="s">
        <v>284</v>
      </c>
      <c r="E1606" t="s">
        <v>167</v>
      </c>
      <c r="F1606" t="s">
        <v>3621</v>
      </c>
      <c r="G1606" t="s">
        <v>243</v>
      </c>
      <c r="H1606" t="s">
        <v>5329</v>
      </c>
      <c r="I1606" t="s">
        <v>5322</v>
      </c>
      <c r="J1606">
        <v>4</v>
      </c>
      <c r="K1606">
        <v>3</v>
      </c>
      <c r="L1606">
        <v>3</v>
      </c>
      <c r="M1606" t="s">
        <v>3621</v>
      </c>
      <c r="N1606" t="s">
        <v>4883</v>
      </c>
      <c r="O1606">
        <v>30000</v>
      </c>
      <c r="P1606" t="s">
        <v>5124</v>
      </c>
      <c r="Q1606" t="s">
        <v>5059</v>
      </c>
      <c r="R1606">
        <v>10</v>
      </c>
    </row>
    <row r="1607" spans="1:18" hidden="1" x14ac:dyDescent="0.3">
      <c r="A1607" s="7" t="s">
        <v>3622</v>
      </c>
      <c r="B1607" t="s">
        <v>1</v>
      </c>
      <c r="C1607">
        <v>38.51</v>
      </c>
      <c r="D1607" t="s">
        <v>3623</v>
      </c>
      <c r="E1607" t="s">
        <v>61</v>
      </c>
      <c r="F1607" t="s">
        <v>2305</v>
      </c>
      <c r="G1607" t="s">
        <v>1497</v>
      </c>
      <c r="H1607" t="s">
        <v>5349</v>
      </c>
      <c r="I1607" t="s">
        <v>5331</v>
      </c>
      <c r="J1607">
        <v>2</v>
      </c>
      <c r="K1607">
        <v>2</v>
      </c>
      <c r="L1607">
        <v>1</v>
      </c>
      <c r="M1607" t="s">
        <v>2305</v>
      </c>
      <c r="N1607" t="s">
        <v>4877</v>
      </c>
      <c r="O1607">
        <v>28500</v>
      </c>
      <c r="P1607" t="s">
        <v>5062</v>
      </c>
      <c r="Q1607" t="s">
        <v>5059</v>
      </c>
      <c r="R1607">
        <v>30</v>
      </c>
    </row>
    <row r="1608" spans="1:18" hidden="1" x14ac:dyDescent="0.3">
      <c r="A1608" s="7" t="s">
        <v>3625</v>
      </c>
      <c r="B1608" t="s">
        <v>1</v>
      </c>
      <c r="C1608">
        <v>38.42</v>
      </c>
      <c r="D1608" t="s">
        <v>468</v>
      </c>
      <c r="E1608" t="s">
        <v>53</v>
      </c>
      <c r="F1608" t="s">
        <v>3626</v>
      </c>
      <c r="G1608" t="s">
        <v>243</v>
      </c>
      <c r="H1608" t="s">
        <v>5327</v>
      </c>
      <c r="I1608" t="s">
        <v>5330</v>
      </c>
      <c r="J1608">
        <v>3</v>
      </c>
      <c r="K1608">
        <v>2</v>
      </c>
      <c r="L1608">
        <v>2</v>
      </c>
      <c r="M1608" t="s">
        <v>5224</v>
      </c>
      <c r="N1608" t="s">
        <v>4880</v>
      </c>
      <c r="O1608">
        <v>30000</v>
      </c>
      <c r="P1608" t="s">
        <v>5062</v>
      </c>
      <c r="Q1608" t="s">
        <v>5059</v>
      </c>
      <c r="R1608">
        <v>20</v>
      </c>
    </row>
    <row r="1609" spans="1:18" hidden="1" x14ac:dyDescent="0.3">
      <c r="A1609" s="7" t="s">
        <v>4053</v>
      </c>
      <c r="B1609" t="s">
        <v>1</v>
      </c>
      <c r="C1609">
        <v>15.99</v>
      </c>
      <c r="D1609" t="s">
        <v>344</v>
      </c>
      <c r="E1609" t="s">
        <v>4054</v>
      </c>
      <c r="F1609" t="s">
        <v>4055</v>
      </c>
      <c r="G1609" t="s">
        <v>795</v>
      </c>
      <c r="H1609" t="s">
        <v>5337</v>
      </c>
      <c r="I1609" t="s">
        <v>5334</v>
      </c>
      <c r="J1609">
        <v>1</v>
      </c>
      <c r="K1609">
        <v>5</v>
      </c>
      <c r="L1609">
        <v>2</v>
      </c>
      <c r="M1609" t="s">
        <v>4055</v>
      </c>
      <c r="N1609" t="s">
        <v>4880</v>
      </c>
      <c r="O1609">
        <v>18500</v>
      </c>
      <c r="P1609" t="s">
        <v>5062</v>
      </c>
      <c r="Q1609" t="s">
        <v>5061</v>
      </c>
      <c r="R1609">
        <v>10</v>
      </c>
    </row>
    <row r="1610" spans="1:18" hidden="1" x14ac:dyDescent="0.3">
      <c r="A1610" s="7" t="s">
        <v>3631</v>
      </c>
      <c r="B1610" t="s">
        <v>1</v>
      </c>
      <c r="C1610">
        <v>42.31</v>
      </c>
      <c r="D1610" t="s">
        <v>871</v>
      </c>
      <c r="E1610" t="s">
        <v>53</v>
      </c>
      <c r="F1610" t="s">
        <v>3632</v>
      </c>
      <c r="G1610" t="s">
        <v>243</v>
      </c>
      <c r="H1610" t="s">
        <v>5323</v>
      </c>
      <c r="I1610" t="s">
        <v>5330</v>
      </c>
      <c r="J1610">
        <v>3</v>
      </c>
      <c r="K1610">
        <v>2</v>
      </c>
      <c r="L1610">
        <v>2</v>
      </c>
      <c r="M1610" t="s">
        <v>5225</v>
      </c>
      <c r="N1610" t="s">
        <v>4881</v>
      </c>
      <c r="O1610">
        <v>30000</v>
      </c>
      <c r="P1610" t="s">
        <v>5062</v>
      </c>
      <c r="Q1610" t="s">
        <v>5059</v>
      </c>
      <c r="R1610">
        <v>20</v>
      </c>
    </row>
    <row r="1611" spans="1:18" hidden="1" x14ac:dyDescent="0.3">
      <c r="A1611" s="7" t="s">
        <v>730</v>
      </c>
      <c r="B1611" t="s">
        <v>1</v>
      </c>
      <c r="C1611">
        <v>52.88</v>
      </c>
      <c r="D1611" t="s">
        <v>731</v>
      </c>
      <c r="E1611" t="s">
        <v>66</v>
      </c>
      <c r="F1611" t="s">
        <v>732</v>
      </c>
      <c r="G1611" t="s">
        <v>30</v>
      </c>
      <c r="H1611" t="s">
        <v>5345</v>
      </c>
      <c r="I1611" t="s">
        <v>5331</v>
      </c>
      <c r="J1611">
        <v>4</v>
      </c>
      <c r="K1611">
        <v>2</v>
      </c>
      <c r="L1611">
        <v>2</v>
      </c>
      <c r="M1611" t="s">
        <v>5203</v>
      </c>
      <c r="N1611" t="s">
        <v>5063</v>
      </c>
      <c r="O1611">
        <v>65000</v>
      </c>
      <c r="P1611" t="s">
        <v>5062</v>
      </c>
      <c r="Q1611" t="s">
        <v>5059</v>
      </c>
      <c r="R1611">
        <v>30</v>
      </c>
    </row>
    <row r="1612" spans="1:18" hidden="1" x14ac:dyDescent="0.3">
      <c r="A1612" s="7" t="s">
        <v>3633</v>
      </c>
      <c r="B1612" t="s">
        <v>1</v>
      </c>
      <c r="C1612">
        <v>62.07</v>
      </c>
      <c r="D1612" t="s">
        <v>450</v>
      </c>
      <c r="E1612" t="s">
        <v>53</v>
      </c>
      <c r="F1612" t="s">
        <v>3047</v>
      </c>
      <c r="G1612" t="s">
        <v>228</v>
      </c>
      <c r="H1612" t="s">
        <v>5326</v>
      </c>
      <c r="I1612" t="s">
        <v>5324</v>
      </c>
      <c r="J1612">
        <v>3</v>
      </c>
      <c r="K1612">
        <v>2</v>
      </c>
      <c r="L1612">
        <v>2</v>
      </c>
      <c r="M1612" t="s">
        <v>3047</v>
      </c>
      <c r="N1612" t="s">
        <v>4877</v>
      </c>
      <c r="O1612">
        <v>35000</v>
      </c>
      <c r="P1612" t="s">
        <v>5062</v>
      </c>
      <c r="Q1612" t="s">
        <v>5059</v>
      </c>
      <c r="R1612">
        <v>20</v>
      </c>
    </row>
    <row r="1613" spans="1:18" hidden="1" x14ac:dyDescent="0.3">
      <c r="A1613" s="7" t="s">
        <v>965</v>
      </c>
      <c r="B1613" t="s">
        <v>1</v>
      </c>
      <c r="C1613">
        <v>3</v>
      </c>
      <c r="D1613" t="s">
        <v>60</v>
      </c>
      <c r="E1613" t="s">
        <v>547</v>
      </c>
      <c r="F1613" t="s">
        <v>966</v>
      </c>
      <c r="G1613" t="s">
        <v>967</v>
      </c>
      <c r="H1613" t="s">
        <v>5335</v>
      </c>
      <c r="I1613" t="s">
        <v>5326</v>
      </c>
      <c r="J1613">
        <v>1</v>
      </c>
      <c r="K1613" t="s">
        <v>5501</v>
      </c>
      <c r="L1613" t="s">
        <v>5501</v>
      </c>
      <c r="M1613" t="s">
        <v>5226</v>
      </c>
      <c r="N1613" t="s">
        <v>5063</v>
      </c>
      <c r="O1613">
        <v>10000</v>
      </c>
      <c r="P1613" t="s">
        <v>5062</v>
      </c>
      <c r="Q1613" t="s">
        <v>5060</v>
      </c>
      <c r="R1613">
        <v>10</v>
      </c>
    </row>
    <row r="1614" spans="1:18" hidden="1" x14ac:dyDescent="0.3">
      <c r="A1614" s="7" t="s">
        <v>3634</v>
      </c>
      <c r="B1614" t="s">
        <v>1</v>
      </c>
      <c r="C1614">
        <v>23.6</v>
      </c>
      <c r="D1614" t="s">
        <v>284</v>
      </c>
      <c r="E1614" t="s">
        <v>66</v>
      </c>
      <c r="F1614" t="s">
        <v>2957</v>
      </c>
      <c r="G1614" t="s">
        <v>18</v>
      </c>
      <c r="H1614" t="s">
        <v>5329</v>
      </c>
      <c r="I1614" t="s">
        <v>5322</v>
      </c>
      <c r="J1614">
        <v>4</v>
      </c>
      <c r="K1614">
        <v>2</v>
      </c>
      <c r="L1614">
        <v>2</v>
      </c>
      <c r="M1614" t="s">
        <v>2957</v>
      </c>
      <c r="N1614" t="s">
        <v>4877</v>
      </c>
      <c r="O1614">
        <v>22000</v>
      </c>
      <c r="P1614" t="s">
        <v>5062</v>
      </c>
      <c r="Q1614" t="s">
        <v>5061</v>
      </c>
      <c r="R1614">
        <v>10</v>
      </c>
    </row>
    <row r="1615" spans="1:18" hidden="1" x14ac:dyDescent="0.3">
      <c r="A1615" s="7" t="s">
        <v>3635</v>
      </c>
      <c r="B1615" t="s">
        <v>1</v>
      </c>
      <c r="C1615">
        <v>44.77</v>
      </c>
      <c r="D1615" t="s">
        <v>3636</v>
      </c>
      <c r="E1615" t="s">
        <v>61</v>
      </c>
      <c r="F1615" t="s">
        <v>2719</v>
      </c>
      <c r="G1615" t="s">
        <v>482</v>
      </c>
      <c r="H1615" t="s">
        <v>5338</v>
      </c>
      <c r="I1615" t="s">
        <v>5333</v>
      </c>
      <c r="J1615">
        <v>2</v>
      </c>
      <c r="K1615">
        <v>2</v>
      </c>
      <c r="L1615">
        <v>1</v>
      </c>
      <c r="M1615" t="s">
        <v>2719</v>
      </c>
      <c r="N1615" t="s">
        <v>4880</v>
      </c>
      <c r="O1615">
        <v>29000</v>
      </c>
      <c r="P1615" t="s">
        <v>5062</v>
      </c>
      <c r="Q1615" t="s">
        <v>5059</v>
      </c>
      <c r="R1615">
        <v>30</v>
      </c>
    </row>
    <row r="1616" spans="1:18" hidden="1" x14ac:dyDescent="0.3">
      <c r="A1616" s="7" t="s">
        <v>3637</v>
      </c>
      <c r="B1616" t="s">
        <v>1</v>
      </c>
      <c r="C1616">
        <v>24.42</v>
      </c>
      <c r="D1616" t="s">
        <v>295</v>
      </c>
      <c r="E1616" t="s">
        <v>3638</v>
      </c>
      <c r="F1616" t="s">
        <v>3639</v>
      </c>
      <c r="G1616" t="s">
        <v>29</v>
      </c>
      <c r="H1616" t="s">
        <v>5334</v>
      </c>
      <c r="I1616" t="s">
        <v>5326</v>
      </c>
      <c r="J1616">
        <v>4</v>
      </c>
      <c r="K1616">
        <v>2</v>
      </c>
      <c r="L1616">
        <v>1</v>
      </c>
      <c r="M1616" t="s">
        <v>3639</v>
      </c>
      <c r="N1616" t="s">
        <v>4880</v>
      </c>
      <c r="O1616">
        <v>25000</v>
      </c>
      <c r="P1616" t="s">
        <v>5062</v>
      </c>
      <c r="Q1616" t="s">
        <v>5061</v>
      </c>
      <c r="R1616">
        <v>10</v>
      </c>
    </row>
    <row r="1617" spans="1:18" hidden="1" x14ac:dyDescent="0.3">
      <c r="A1617" s="7" t="s">
        <v>3640</v>
      </c>
      <c r="B1617" t="s">
        <v>1</v>
      </c>
      <c r="C1617">
        <v>40.229999999999997</v>
      </c>
      <c r="D1617" t="s">
        <v>699</v>
      </c>
      <c r="E1617" t="s">
        <v>53</v>
      </c>
      <c r="F1617" t="s">
        <v>3641</v>
      </c>
      <c r="G1617" t="s">
        <v>245</v>
      </c>
      <c r="H1617" t="s">
        <v>5326</v>
      </c>
      <c r="I1617" t="s">
        <v>5339</v>
      </c>
      <c r="J1617">
        <v>3</v>
      </c>
      <c r="K1617">
        <v>2</v>
      </c>
      <c r="L1617">
        <v>2</v>
      </c>
      <c r="M1617" t="s">
        <v>3641</v>
      </c>
      <c r="N1617" t="s">
        <v>4878</v>
      </c>
      <c r="O1617">
        <v>23000</v>
      </c>
      <c r="P1617" t="s">
        <v>5126</v>
      </c>
      <c r="Q1617" t="s">
        <v>5059</v>
      </c>
      <c r="R1617">
        <v>30</v>
      </c>
    </row>
    <row r="1618" spans="1:18" hidden="1" x14ac:dyDescent="0.3">
      <c r="A1618" s="7" t="s">
        <v>743</v>
      </c>
      <c r="B1618" t="s">
        <v>1</v>
      </c>
      <c r="C1618">
        <v>52.52</v>
      </c>
      <c r="D1618" t="s">
        <v>744</v>
      </c>
      <c r="E1618" t="s">
        <v>53</v>
      </c>
      <c r="F1618" t="s">
        <v>745</v>
      </c>
      <c r="G1618" t="s">
        <v>30</v>
      </c>
      <c r="H1618" t="s">
        <v>5324</v>
      </c>
      <c r="I1618" t="s">
        <v>5341</v>
      </c>
      <c r="J1618">
        <v>3</v>
      </c>
      <c r="K1618">
        <v>2</v>
      </c>
      <c r="L1618">
        <v>2</v>
      </c>
      <c r="M1618" t="s">
        <v>745</v>
      </c>
      <c r="N1618" t="s">
        <v>5063</v>
      </c>
      <c r="O1618">
        <v>65000</v>
      </c>
      <c r="P1618" t="s">
        <v>5062</v>
      </c>
      <c r="Q1618" t="s">
        <v>5059</v>
      </c>
      <c r="R1618">
        <v>20</v>
      </c>
    </row>
    <row r="1619" spans="1:18" hidden="1" x14ac:dyDescent="0.3">
      <c r="A1619" s="7" t="s">
        <v>833</v>
      </c>
      <c r="B1619" t="s">
        <v>1</v>
      </c>
      <c r="C1619">
        <v>24.12</v>
      </c>
      <c r="D1619" t="s">
        <v>834</v>
      </c>
      <c r="E1619" t="s">
        <v>56</v>
      </c>
      <c r="F1619" t="s">
        <v>113</v>
      </c>
      <c r="G1619" t="s">
        <v>30</v>
      </c>
      <c r="H1619" t="s">
        <v>5335</v>
      </c>
      <c r="I1619" t="s">
        <v>5330</v>
      </c>
      <c r="J1619">
        <v>1</v>
      </c>
      <c r="K1619">
        <v>1</v>
      </c>
      <c r="L1619">
        <v>1</v>
      </c>
      <c r="M1619" t="s">
        <v>113</v>
      </c>
      <c r="N1619" t="s">
        <v>5063</v>
      </c>
      <c r="O1619">
        <v>65000</v>
      </c>
      <c r="P1619" t="s">
        <v>5062</v>
      </c>
      <c r="Q1619" t="s">
        <v>5061</v>
      </c>
      <c r="R1619">
        <v>20</v>
      </c>
    </row>
    <row r="1620" spans="1:18" hidden="1" x14ac:dyDescent="0.3">
      <c r="A1620" s="7" t="s">
        <v>3642</v>
      </c>
      <c r="B1620" t="s">
        <v>1</v>
      </c>
      <c r="C1620">
        <v>24.5</v>
      </c>
      <c r="D1620" t="s">
        <v>159</v>
      </c>
      <c r="E1620" t="s">
        <v>141</v>
      </c>
      <c r="F1620" t="s">
        <v>1777</v>
      </c>
      <c r="G1620" t="s">
        <v>493</v>
      </c>
      <c r="H1620" t="s">
        <v>5328</v>
      </c>
      <c r="I1620" t="s">
        <v>5325</v>
      </c>
      <c r="J1620">
        <v>2</v>
      </c>
      <c r="K1620">
        <v>1</v>
      </c>
      <c r="L1620">
        <v>1</v>
      </c>
      <c r="M1620" t="s">
        <v>1777</v>
      </c>
      <c r="N1620" t="s">
        <v>4878</v>
      </c>
      <c r="O1620">
        <v>20000</v>
      </c>
      <c r="P1620" t="s">
        <v>5126</v>
      </c>
      <c r="Q1620" t="s">
        <v>5061</v>
      </c>
      <c r="R1620">
        <v>20</v>
      </c>
    </row>
    <row r="1621" spans="1:18" hidden="1" x14ac:dyDescent="0.3">
      <c r="A1621" s="7" t="s">
        <v>3643</v>
      </c>
      <c r="B1621" t="s">
        <v>1</v>
      </c>
      <c r="C1621">
        <v>8</v>
      </c>
      <c r="D1621" t="s">
        <v>65</v>
      </c>
      <c r="E1621" t="s">
        <v>59</v>
      </c>
      <c r="F1621" t="s">
        <v>1697</v>
      </c>
      <c r="G1621" t="s">
        <v>36</v>
      </c>
      <c r="H1621" t="s">
        <v>5335</v>
      </c>
      <c r="I1621" t="s">
        <v>5335</v>
      </c>
      <c r="J1621">
        <v>1</v>
      </c>
      <c r="K1621" t="s">
        <v>5501</v>
      </c>
      <c r="L1621">
        <v>1</v>
      </c>
      <c r="M1621" t="s">
        <v>1697</v>
      </c>
      <c r="N1621" t="s">
        <v>5123</v>
      </c>
      <c r="O1621">
        <v>7500</v>
      </c>
      <c r="P1621" t="s">
        <v>5124</v>
      </c>
      <c r="Q1621" t="s">
        <v>5060</v>
      </c>
      <c r="R1621">
        <v>10</v>
      </c>
    </row>
    <row r="1622" spans="1:18" hidden="1" x14ac:dyDescent="0.3">
      <c r="A1622" s="7" t="s">
        <v>882</v>
      </c>
      <c r="B1622" t="s">
        <v>1</v>
      </c>
      <c r="C1622">
        <v>43.64</v>
      </c>
      <c r="D1622" t="s">
        <v>248</v>
      </c>
      <c r="E1622" t="s">
        <v>53</v>
      </c>
      <c r="F1622" t="s">
        <v>8</v>
      </c>
      <c r="G1622" t="s">
        <v>30</v>
      </c>
      <c r="H1622" t="s">
        <v>5334</v>
      </c>
      <c r="I1622" t="s">
        <v>5323</v>
      </c>
      <c r="J1622">
        <v>3</v>
      </c>
      <c r="K1622">
        <v>2</v>
      </c>
      <c r="L1622">
        <v>2</v>
      </c>
      <c r="M1622" t="s">
        <v>8</v>
      </c>
      <c r="N1622" t="s">
        <v>5063</v>
      </c>
      <c r="O1622">
        <v>65000</v>
      </c>
      <c r="P1622" t="s">
        <v>5062</v>
      </c>
      <c r="Q1622" t="s">
        <v>5059</v>
      </c>
      <c r="R1622">
        <v>10</v>
      </c>
    </row>
    <row r="1623" spans="1:18" hidden="1" x14ac:dyDescent="0.3">
      <c r="A1623" s="7" t="s">
        <v>3644</v>
      </c>
      <c r="B1623" t="s">
        <v>1</v>
      </c>
      <c r="C1623">
        <v>13.72</v>
      </c>
      <c r="D1623" t="s">
        <v>295</v>
      </c>
      <c r="E1623" t="s">
        <v>56</v>
      </c>
      <c r="F1623" t="s">
        <v>3645</v>
      </c>
      <c r="G1623" t="s">
        <v>331</v>
      </c>
      <c r="H1623" t="s">
        <v>5334</v>
      </c>
      <c r="I1623" t="s">
        <v>5326</v>
      </c>
      <c r="J1623">
        <v>1</v>
      </c>
      <c r="K1623">
        <v>1</v>
      </c>
      <c r="L1623">
        <v>1</v>
      </c>
      <c r="M1623" t="s">
        <v>3645</v>
      </c>
      <c r="N1623" t="s">
        <v>5125</v>
      </c>
      <c r="O1623">
        <v>15000</v>
      </c>
      <c r="P1623" t="s">
        <v>5126</v>
      </c>
      <c r="Q1623" t="s">
        <v>5060</v>
      </c>
      <c r="R1623">
        <v>10</v>
      </c>
    </row>
    <row r="1624" spans="1:18" hidden="1" x14ac:dyDescent="0.3">
      <c r="A1624" s="7" t="s">
        <v>3646</v>
      </c>
      <c r="B1624" t="s">
        <v>1</v>
      </c>
      <c r="C1624">
        <v>13.72</v>
      </c>
      <c r="D1624" t="s">
        <v>60</v>
      </c>
      <c r="E1624" t="s">
        <v>56</v>
      </c>
      <c r="F1624" t="s">
        <v>3645</v>
      </c>
      <c r="G1624" t="s">
        <v>331</v>
      </c>
      <c r="H1624" t="s">
        <v>5335</v>
      </c>
      <c r="I1624" t="s">
        <v>5326</v>
      </c>
      <c r="J1624">
        <v>1</v>
      </c>
      <c r="K1624">
        <v>1</v>
      </c>
      <c r="L1624">
        <v>1</v>
      </c>
      <c r="M1624" t="s">
        <v>3645</v>
      </c>
      <c r="N1624" t="s">
        <v>5125</v>
      </c>
      <c r="O1624">
        <v>15000</v>
      </c>
      <c r="P1624" t="s">
        <v>5126</v>
      </c>
      <c r="Q1624" t="s">
        <v>5060</v>
      </c>
      <c r="R1624">
        <v>10</v>
      </c>
    </row>
    <row r="1625" spans="1:18" hidden="1" x14ac:dyDescent="0.3">
      <c r="A1625" s="7" t="s">
        <v>915</v>
      </c>
      <c r="B1625" t="s">
        <v>1</v>
      </c>
      <c r="C1625">
        <v>67.400000000000006</v>
      </c>
      <c r="D1625" t="s">
        <v>159</v>
      </c>
      <c r="E1625" t="s">
        <v>916</v>
      </c>
      <c r="F1625" t="s">
        <v>360</v>
      </c>
      <c r="G1625" t="s">
        <v>30</v>
      </c>
      <c r="H1625" t="s">
        <v>5328</v>
      </c>
      <c r="I1625" t="s">
        <v>5325</v>
      </c>
      <c r="J1625">
        <v>2</v>
      </c>
      <c r="K1625">
        <v>2</v>
      </c>
      <c r="L1625">
        <v>2</v>
      </c>
      <c r="M1625" t="s">
        <v>360</v>
      </c>
      <c r="N1625" t="s">
        <v>5063</v>
      </c>
      <c r="O1625">
        <v>65000</v>
      </c>
      <c r="P1625" t="s">
        <v>5062</v>
      </c>
      <c r="Q1625" t="s">
        <v>5059</v>
      </c>
      <c r="R1625">
        <v>20</v>
      </c>
    </row>
    <row r="1626" spans="1:18" hidden="1" x14ac:dyDescent="0.3">
      <c r="A1626" s="7" t="s">
        <v>3647</v>
      </c>
      <c r="B1626" t="s">
        <v>1</v>
      </c>
      <c r="C1626">
        <v>38.53</v>
      </c>
      <c r="D1626" t="s">
        <v>3214</v>
      </c>
      <c r="E1626" t="s">
        <v>66</v>
      </c>
      <c r="F1626" t="s">
        <v>1607</v>
      </c>
      <c r="G1626" t="s">
        <v>89</v>
      </c>
      <c r="H1626" t="s">
        <v>5341</v>
      </c>
      <c r="I1626" t="s">
        <v>5340</v>
      </c>
      <c r="J1626">
        <v>4</v>
      </c>
      <c r="K1626">
        <v>2</v>
      </c>
      <c r="L1626">
        <v>2</v>
      </c>
      <c r="M1626" t="s">
        <v>1607</v>
      </c>
      <c r="N1626" t="s">
        <v>4880</v>
      </c>
      <c r="O1626">
        <v>28000</v>
      </c>
      <c r="P1626" t="s">
        <v>5062</v>
      </c>
      <c r="Q1626" t="s">
        <v>5059</v>
      </c>
      <c r="R1626">
        <v>30</v>
      </c>
    </row>
    <row r="1627" spans="1:18" hidden="1" x14ac:dyDescent="0.3">
      <c r="A1627" s="7" t="s">
        <v>3648</v>
      </c>
      <c r="B1627" t="s">
        <v>1</v>
      </c>
      <c r="C1627">
        <v>46.33</v>
      </c>
      <c r="D1627" t="s">
        <v>771</v>
      </c>
      <c r="E1627" t="s">
        <v>53</v>
      </c>
      <c r="F1627" t="s">
        <v>3649</v>
      </c>
      <c r="G1627" t="s">
        <v>26</v>
      </c>
      <c r="H1627" t="s">
        <v>5322</v>
      </c>
      <c r="I1627" t="s">
        <v>5325</v>
      </c>
      <c r="J1627">
        <v>3</v>
      </c>
      <c r="K1627">
        <v>2</v>
      </c>
      <c r="L1627">
        <v>2</v>
      </c>
      <c r="M1627" t="s">
        <v>3649</v>
      </c>
      <c r="N1627" t="s">
        <v>4882</v>
      </c>
      <c r="O1627">
        <v>32000</v>
      </c>
      <c r="P1627" t="s">
        <v>5062</v>
      </c>
      <c r="Q1627" t="s">
        <v>5059</v>
      </c>
      <c r="R1627">
        <v>20</v>
      </c>
    </row>
    <row r="1628" spans="1:18" hidden="1" x14ac:dyDescent="0.3">
      <c r="A1628" s="7" t="s">
        <v>3218</v>
      </c>
      <c r="B1628" t="s">
        <v>1</v>
      </c>
      <c r="C1628">
        <v>38.909999999999997</v>
      </c>
      <c r="D1628" t="s">
        <v>344</v>
      </c>
      <c r="E1628" t="s">
        <v>167</v>
      </c>
      <c r="F1628" t="s">
        <v>2550</v>
      </c>
      <c r="G1628" t="s">
        <v>434</v>
      </c>
      <c r="H1628" t="s">
        <v>5337</v>
      </c>
      <c r="I1628" t="s">
        <v>5334</v>
      </c>
      <c r="J1628">
        <v>4</v>
      </c>
      <c r="K1628">
        <v>3</v>
      </c>
      <c r="L1628">
        <v>3</v>
      </c>
      <c r="M1628" t="s">
        <v>2550</v>
      </c>
      <c r="N1628" t="s">
        <v>5123</v>
      </c>
      <c r="O1628">
        <v>33000</v>
      </c>
      <c r="P1628" t="s">
        <v>5124</v>
      </c>
      <c r="Q1628" t="s">
        <v>5059</v>
      </c>
      <c r="R1628">
        <v>10</v>
      </c>
    </row>
    <row r="1629" spans="1:18" hidden="1" x14ac:dyDescent="0.3">
      <c r="A1629" s="7" t="s">
        <v>3651</v>
      </c>
      <c r="B1629" t="s">
        <v>1</v>
      </c>
      <c r="C1629">
        <v>72.89</v>
      </c>
      <c r="D1629" t="s">
        <v>1077</v>
      </c>
      <c r="E1629" t="s">
        <v>1423</v>
      </c>
      <c r="F1629" t="s">
        <v>3652</v>
      </c>
      <c r="G1629" t="s">
        <v>177</v>
      </c>
      <c r="H1629" t="s">
        <v>5350</v>
      </c>
      <c r="I1629" t="s">
        <v>5326</v>
      </c>
      <c r="J1629">
        <v>4</v>
      </c>
      <c r="K1629">
        <v>2</v>
      </c>
      <c r="L1629">
        <v>4</v>
      </c>
      <c r="M1629" t="s">
        <v>3652</v>
      </c>
      <c r="N1629" t="s">
        <v>4882</v>
      </c>
      <c r="O1629">
        <v>38000</v>
      </c>
      <c r="P1629" t="s">
        <v>5062</v>
      </c>
      <c r="Q1629" t="s">
        <v>5059</v>
      </c>
      <c r="R1629">
        <v>10</v>
      </c>
    </row>
    <row r="1630" spans="1:18" hidden="1" x14ac:dyDescent="0.3">
      <c r="A1630" s="7" t="s">
        <v>4973</v>
      </c>
      <c r="B1630" t="s">
        <v>1</v>
      </c>
      <c r="C1630">
        <v>49.47</v>
      </c>
      <c r="D1630" t="s">
        <v>1913</v>
      </c>
      <c r="E1630" t="s">
        <v>260</v>
      </c>
      <c r="F1630" t="s">
        <v>2011</v>
      </c>
      <c r="G1630" t="s">
        <v>23</v>
      </c>
      <c r="H1630" t="s">
        <v>5331</v>
      </c>
      <c r="I1630" t="s">
        <v>5331</v>
      </c>
      <c r="J1630">
        <v>1</v>
      </c>
      <c r="K1630">
        <v>2</v>
      </c>
      <c r="L1630">
        <v>2</v>
      </c>
      <c r="M1630" t="s">
        <v>2011</v>
      </c>
      <c r="N1630" t="s">
        <v>4878</v>
      </c>
      <c r="O1630">
        <v>40000</v>
      </c>
      <c r="P1630" t="s">
        <v>5126</v>
      </c>
      <c r="Q1630" t="s">
        <v>5059</v>
      </c>
      <c r="R1630">
        <v>30</v>
      </c>
    </row>
    <row r="1631" spans="1:18" hidden="1" x14ac:dyDescent="0.3">
      <c r="A1631" s="7" t="s">
        <v>950</v>
      </c>
      <c r="B1631" t="s">
        <v>1</v>
      </c>
      <c r="C1631">
        <v>42.22</v>
      </c>
      <c r="D1631" t="s">
        <v>420</v>
      </c>
      <c r="E1631" t="s">
        <v>100</v>
      </c>
      <c r="F1631" t="s">
        <v>779</v>
      </c>
      <c r="G1631" t="s">
        <v>30</v>
      </c>
      <c r="H1631" t="s">
        <v>5326</v>
      </c>
      <c r="I1631" t="s">
        <v>5342</v>
      </c>
      <c r="J1631" t="s">
        <v>5501</v>
      </c>
      <c r="K1631">
        <v>1</v>
      </c>
      <c r="L1631">
        <v>1</v>
      </c>
      <c r="M1631" t="s">
        <v>779</v>
      </c>
      <c r="N1631" t="s">
        <v>5063</v>
      </c>
      <c r="O1631">
        <v>65000</v>
      </c>
      <c r="P1631" t="s">
        <v>5062</v>
      </c>
      <c r="Q1631" t="s">
        <v>5059</v>
      </c>
      <c r="R1631">
        <v>20</v>
      </c>
    </row>
    <row r="1632" spans="1:18" hidden="1" x14ac:dyDescent="0.3">
      <c r="A1632" s="7" t="s">
        <v>3655</v>
      </c>
      <c r="B1632" t="s">
        <v>1</v>
      </c>
      <c r="C1632">
        <v>24.72</v>
      </c>
      <c r="D1632" t="s">
        <v>85</v>
      </c>
      <c r="E1632" t="s">
        <v>61</v>
      </c>
      <c r="F1632" t="s">
        <v>3656</v>
      </c>
      <c r="G1632" t="s">
        <v>493</v>
      </c>
      <c r="H1632" t="s">
        <v>5330</v>
      </c>
      <c r="I1632" t="s">
        <v>5325</v>
      </c>
      <c r="J1632">
        <v>2</v>
      </c>
      <c r="K1632">
        <v>2</v>
      </c>
      <c r="L1632">
        <v>1</v>
      </c>
      <c r="M1632" t="s">
        <v>3656</v>
      </c>
      <c r="N1632" t="s">
        <v>4877</v>
      </c>
      <c r="O1632">
        <v>20000</v>
      </c>
      <c r="P1632" t="s">
        <v>5062</v>
      </c>
      <c r="Q1632" t="s">
        <v>5061</v>
      </c>
      <c r="R1632">
        <v>20</v>
      </c>
    </row>
    <row r="1633" spans="1:18" hidden="1" x14ac:dyDescent="0.3">
      <c r="A1633" s="7" t="s">
        <v>3229</v>
      </c>
      <c r="B1633" t="s">
        <v>1</v>
      </c>
      <c r="C1633">
        <v>87.13</v>
      </c>
      <c r="D1633" t="s">
        <v>693</v>
      </c>
      <c r="E1633" t="s">
        <v>2590</v>
      </c>
      <c r="F1633" t="s">
        <v>3230</v>
      </c>
      <c r="G1633" t="s">
        <v>434</v>
      </c>
      <c r="H1633" t="s">
        <v>5329</v>
      </c>
      <c r="I1633" t="s">
        <v>5324</v>
      </c>
      <c r="J1633">
        <v>5</v>
      </c>
      <c r="K1633">
        <v>1</v>
      </c>
      <c r="L1633">
        <v>1</v>
      </c>
      <c r="M1633" t="s">
        <v>3230</v>
      </c>
      <c r="N1633" t="s">
        <v>5123</v>
      </c>
      <c r="O1633">
        <v>33000</v>
      </c>
      <c r="P1633" t="s">
        <v>5124</v>
      </c>
      <c r="Q1633" t="s">
        <v>5059</v>
      </c>
      <c r="R1633">
        <v>20</v>
      </c>
    </row>
    <row r="1634" spans="1:18" hidden="1" x14ac:dyDescent="0.3">
      <c r="A1634" s="7" t="s">
        <v>3661</v>
      </c>
      <c r="B1634" t="s">
        <v>1</v>
      </c>
      <c r="C1634">
        <v>33.270000000000003</v>
      </c>
      <c r="D1634" t="s">
        <v>1067</v>
      </c>
      <c r="E1634" t="s">
        <v>53</v>
      </c>
      <c r="F1634" t="s">
        <v>3662</v>
      </c>
      <c r="G1634" t="s">
        <v>89</v>
      </c>
      <c r="H1634" t="s">
        <v>5325</v>
      </c>
      <c r="I1634" t="s">
        <v>5325</v>
      </c>
      <c r="J1634">
        <v>3</v>
      </c>
      <c r="K1634">
        <v>2</v>
      </c>
      <c r="L1634">
        <v>2</v>
      </c>
      <c r="M1634" t="s">
        <v>3662</v>
      </c>
      <c r="N1634" t="s">
        <v>4878</v>
      </c>
      <c r="O1634">
        <v>28000</v>
      </c>
      <c r="P1634" t="s">
        <v>5126</v>
      </c>
      <c r="Q1634" t="s">
        <v>5059</v>
      </c>
      <c r="R1634">
        <v>20</v>
      </c>
    </row>
    <row r="1635" spans="1:18" hidden="1" x14ac:dyDescent="0.3">
      <c r="A1635" s="7" t="s">
        <v>3663</v>
      </c>
      <c r="B1635" t="s">
        <v>1</v>
      </c>
      <c r="C1635">
        <v>22.04</v>
      </c>
      <c r="D1635" t="s">
        <v>1067</v>
      </c>
      <c r="E1635" t="s">
        <v>56</v>
      </c>
      <c r="F1635" t="s">
        <v>1531</v>
      </c>
      <c r="G1635" t="s">
        <v>562</v>
      </c>
      <c r="H1635" t="s">
        <v>5325</v>
      </c>
      <c r="I1635" t="s">
        <v>5325</v>
      </c>
      <c r="J1635">
        <v>1</v>
      </c>
      <c r="K1635">
        <v>1</v>
      </c>
      <c r="L1635">
        <v>1</v>
      </c>
      <c r="M1635" t="s">
        <v>1531</v>
      </c>
      <c r="N1635" t="s">
        <v>4878</v>
      </c>
      <c r="O1635">
        <v>21000</v>
      </c>
      <c r="P1635" t="s">
        <v>5126</v>
      </c>
      <c r="Q1635" t="s">
        <v>5061</v>
      </c>
      <c r="R1635">
        <v>20</v>
      </c>
    </row>
    <row r="1636" spans="1:18" hidden="1" x14ac:dyDescent="0.3">
      <c r="A1636" s="7" t="s">
        <v>3420</v>
      </c>
      <c r="B1636" t="s">
        <v>1</v>
      </c>
      <c r="C1636">
        <v>42.58</v>
      </c>
      <c r="D1636" t="s">
        <v>232</v>
      </c>
      <c r="E1636" t="s">
        <v>66</v>
      </c>
      <c r="F1636" t="s">
        <v>2534</v>
      </c>
      <c r="G1636" t="s">
        <v>434</v>
      </c>
      <c r="H1636" t="s">
        <v>5322</v>
      </c>
      <c r="I1636" t="s">
        <v>5332</v>
      </c>
      <c r="J1636">
        <v>4</v>
      </c>
      <c r="K1636">
        <v>2</v>
      </c>
      <c r="L1636">
        <v>2</v>
      </c>
      <c r="M1636" t="s">
        <v>2534</v>
      </c>
      <c r="N1636" t="s">
        <v>5123</v>
      </c>
      <c r="O1636">
        <v>33000</v>
      </c>
      <c r="P1636" t="s">
        <v>5124</v>
      </c>
      <c r="Q1636" t="s">
        <v>5059</v>
      </c>
      <c r="R1636">
        <v>20</v>
      </c>
    </row>
    <row r="1637" spans="1:18" hidden="1" x14ac:dyDescent="0.3">
      <c r="A1637" s="7" t="s">
        <v>977</v>
      </c>
      <c r="B1637" t="s">
        <v>1</v>
      </c>
      <c r="C1637">
        <v>6</v>
      </c>
      <c r="D1637" t="s">
        <v>63</v>
      </c>
      <c r="E1637" t="s">
        <v>547</v>
      </c>
      <c r="F1637" t="s">
        <v>328</v>
      </c>
      <c r="G1637" t="s">
        <v>333</v>
      </c>
      <c r="H1637" t="s">
        <v>5326</v>
      </c>
      <c r="I1637" t="s">
        <v>5326</v>
      </c>
      <c r="J1637">
        <v>1</v>
      </c>
      <c r="K1637" t="s">
        <v>5501</v>
      </c>
      <c r="L1637" t="s">
        <v>5501</v>
      </c>
      <c r="M1637" t="s">
        <v>328</v>
      </c>
      <c r="N1637" t="s">
        <v>5063</v>
      </c>
      <c r="O1637">
        <v>11500</v>
      </c>
      <c r="P1637" t="s">
        <v>5062</v>
      </c>
      <c r="Q1637" t="s">
        <v>5060</v>
      </c>
      <c r="R1637">
        <v>10</v>
      </c>
    </row>
    <row r="1638" spans="1:18" hidden="1" x14ac:dyDescent="0.3">
      <c r="A1638" s="7" t="s">
        <v>3496</v>
      </c>
      <c r="B1638" t="s">
        <v>1</v>
      </c>
      <c r="C1638">
        <v>36.9</v>
      </c>
      <c r="D1638" t="s">
        <v>3497</v>
      </c>
      <c r="E1638" t="s">
        <v>51</v>
      </c>
      <c r="F1638" t="s">
        <v>2222</v>
      </c>
      <c r="G1638" t="s">
        <v>434</v>
      </c>
      <c r="H1638" t="s">
        <v>5324</v>
      </c>
      <c r="I1638" t="s">
        <v>5352</v>
      </c>
      <c r="J1638">
        <v>2</v>
      </c>
      <c r="K1638">
        <v>2</v>
      </c>
      <c r="L1638">
        <v>2</v>
      </c>
      <c r="M1638" t="s">
        <v>2222</v>
      </c>
      <c r="N1638" t="s">
        <v>5123</v>
      </c>
      <c r="O1638">
        <v>33000</v>
      </c>
      <c r="P1638" t="s">
        <v>5124</v>
      </c>
      <c r="Q1638" t="s">
        <v>5059</v>
      </c>
      <c r="R1638">
        <v>30</v>
      </c>
    </row>
    <row r="1639" spans="1:18" hidden="1" x14ac:dyDescent="0.3">
      <c r="A1639" s="7" t="s">
        <v>3657</v>
      </c>
      <c r="B1639" t="s">
        <v>1</v>
      </c>
      <c r="C1639">
        <v>47.96</v>
      </c>
      <c r="D1639" t="s">
        <v>3658</v>
      </c>
      <c r="E1639" t="s">
        <v>53</v>
      </c>
      <c r="F1639" t="s">
        <v>3659</v>
      </c>
      <c r="G1639" t="s">
        <v>434</v>
      </c>
      <c r="H1639" t="s">
        <v>5345</v>
      </c>
      <c r="I1639" t="s">
        <v>5354</v>
      </c>
      <c r="J1639">
        <v>3</v>
      </c>
      <c r="K1639">
        <v>2</v>
      </c>
      <c r="L1639">
        <v>2</v>
      </c>
      <c r="M1639" t="s">
        <v>3659</v>
      </c>
      <c r="N1639" t="s">
        <v>5123</v>
      </c>
      <c r="O1639">
        <v>33000</v>
      </c>
      <c r="P1639" t="s">
        <v>5124</v>
      </c>
      <c r="Q1639" t="s">
        <v>5059</v>
      </c>
      <c r="R1639">
        <v>30</v>
      </c>
    </row>
    <row r="1640" spans="1:18" hidden="1" x14ac:dyDescent="0.3">
      <c r="A1640" s="7" t="s">
        <v>3677</v>
      </c>
      <c r="B1640" t="s">
        <v>1</v>
      </c>
      <c r="C1640">
        <v>47.7</v>
      </c>
      <c r="D1640" t="s">
        <v>159</v>
      </c>
      <c r="E1640" t="s">
        <v>53</v>
      </c>
      <c r="F1640" t="s">
        <v>3678</v>
      </c>
      <c r="G1640" t="s">
        <v>434</v>
      </c>
      <c r="H1640" t="s">
        <v>5328</v>
      </c>
      <c r="I1640" t="s">
        <v>5325</v>
      </c>
      <c r="J1640">
        <v>3</v>
      </c>
      <c r="K1640">
        <v>2</v>
      </c>
      <c r="L1640">
        <v>2</v>
      </c>
      <c r="M1640" t="s">
        <v>5228</v>
      </c>
      <c r="N1640" t="s">
        <v>5123</v>
      </c>
      <c r="O1640">
        <v>33000</v>
      </c>
      <c r="P1640" t="s">
        <v>5124</v>
      </c>
      <c r="Q1640" t="s">
        <v>5059</v>
      </c>
      <c r="R1640">
        <v>20</v>
      </c>
    </row>
    <row r="1641" spans="1:18" hidden="1" x14ac:dyDescent="0.3">
      <c r="A1641" s="7" t="s">
        <v>3670</v>
      </c>
      <c r="B1641" t="s">
        <v>1</v>
      </c>
      <c r="C1641">
        <v>45.5</v>
      </c>
      <c r="D1641" t="s">
        <v>771</v>
      </c>
      <c r="E1641" t="s">
        <v>53</v>
      </c>
      <c r="F1641" t="s">
        <v>3671</v>
      </c>
      <c r="G1641" t="s">
        <v>228</v>
      </c>
      <c r="H1641" t="s">
        <v>5322</v>
      </c>
      <c r="I1641" t="s">
        <v>5325</v>
      </c>
      <c r="J1641">
        <v>3</v>
      </c>
      <c r="K1641">
        <v>2</v>
      </c>
      <c r="L1641">
        <v>2</v>
      </c>
      <c r="M1641" t="s">
        <v>3671</v>
      </c>
      <c r="N1641" t="s">
        <v>4880</v>
      </c>
      <c r="O1641">
        <v>35000</v>
      </c>
      <c r="P1641" t="s">
        <v>5062</v>
      </c>
      <c r="Q1641" t="s">
        <v>5059</v>
      </c>
      <c r="R1641">
        <v>20</v>
      </c>
    </row>
    <row r="1642" spans="1:18" hidden="1" x14ac:dyDescent="0.3">
      <c r="A1642" s="7" t="s">
        <v>3964</v>
      </c>
      <c r="B1642" t="s">
        <v>1</v>
      </c>
      <c r="C1642">
        <v>37.06</v>
      </c>
      <c r="D1642" t="s">
        <v>389</v>
      </c>
      <c r="E1642" t="s">
        <v>51</v>
      </c>
      <c r="F1642" t="s">
        <v>1496</v>
      </c>
      <c r="G1642" t="s">
        <v>434</v>
      </c>
      <c r="H1642" t="s">
        <v>5334</v>
      </c>
      <c r="I1642" t="s">
        <v>5332</v>
      </c>
      <c r="J1642">
        <v>2</v>
      </c>
      <c r="K1642">
        <v>2</v>
      </c>
      <c r="L1642">
        <v>2</v>
      </c>
      <c r="M1642" t="s">
        <v>1496</v>
      </c>
      <c r="N1642" t="s">
        <v>5123</v>
      </c>
      <c r="O1642">
        <v>33000</v>
      </c>
      <c r="P1642" t="s">
        <v>5124</v>
      </c>
      <c r="Q1642" t="s">
        <v>5059</v>
      </c>
      <c r="R1642">
        <v>20</v>
      </c>
    </row>
    <row r="1643" spans="1:18" hidden="1" x14ac:dyDescent="0.3">
      <c r="A1643" s="7" t="s">
        <v>3674</v>
      </c>
      <c r="B1643" t="s">
        <v>1</v>
      </c>
      <c r="C1643">
        <v>9.31</v>
      </c>
      <c r="D1643" t="s">
        <v>317</v>
      </c>
      <c r="E1643" t="s">
        <v>56</v>
      </c>
      <c r="F1643" t="s">
        <v>1521</v>
      </c>
      <c r="G1643" t="s">
        <v>856</v>
      </c>
      <c r="H1643" t="s">
        <v>5348</v>
      </c>
      <c r="I1643" t="s">
        <v>5343</v>
      </c>
      <c r="J1643">
        <v>1</v>
      </c>
      <c r="K1643">
        <v>1</v>
      </c>
      <c r="L1643">
        <v>1</v>
      </c>
      <c r="M1643" t="s">
        <v>5127</v>
      </c>
      <c r="N1643" t="s">
        <v>5123</v>
      </c>
      <c r="O1643">
        <v>9500</v>
      </c>
      <c r="P1643" t="s">
        <v>5124</v>
      </c>
      <c r="Q1643" t="s">
        <v>5060</v>
      </c>
      <c r="R1643">
        <v>20</v>
      </c>
    </row>
    <row r="1644" spans="1:18" hidden="1" x14ac:dyDescent="0.3">
      <c r="A1644" s="7" t="s">
        <v>4009</v>
      </c>
      <c r="B1644" t="s">
        <v>1</v>
      </c>
      <c r="C1644">
        <v>45.18</v>
      </c>
      <c r="D1644" t="s">
        <v>159</v>
      </c>
      <c r="E1644" t="s">
        <v>53</v>
      </c>
      <c r="F1644" t="s">
        <v>4010</v>
      </c>
      <c r="G1644" t="s">
        <v>434</v>
      </c>
      <c r="H1644" t="s">
        <v>5328</v>
      </c>
      <c r="I1644" t="s">
        <v>5325</v>
      </c>
      <c r="J1644">
        <v>3</v>
      </c>
      <c r="K1644">
        <v>2</v>
      </c>
      <c r="L1644">
        <v>2</v>
      </c>
      <c r="M1644" t="s">
        <v>5242</v>
      </c>
      <c r="N1644" t="s">
        <v>5123</v>
      </c>
      <c r="O1644">
        <v>33000</v>
      </c>
      <c r="P1644" t="s">
        <v>5124</v>
      </c>
      <c r="Q1644" t="s">
        <v>5059</v>
      </c>
      <c r="R1644">
        <v>20</v>
      </c>
    </row>
    <row r="1645" spans="1:18" hidden="1" x14ac:dyDescent="0.3">
      <c r="A1645" s="7" t="s">
        <v>4030</v>
      </c>
      <c r="B1645" t="s">
        <v>1</v>
      </c>
      <c r="C1645">
        <v>38.340000000000003</v>
      </c>
      <c r="D1645" t="s">
        <v>3827</v>
      </c>
      <c r="E1645" t="s">
        <v>61</v>
      </c>
      <c r="F1645" t="s">
        <v>3682</v>
      </c>
      <c r="G1645" t="s">
        <v>434</v>
      </c>
      <c r="H1645" t="s">
        <v>5330</v>
      </c>
      <c r="I1645" t="s">
        <v>5352</v>
      </c>
      <c r="J1645">
        <v>2</v>
      </c>
      <c r="K1645">
        <v>2</v>
      </c>
      <c r="L1645">
        <v>1</v>
      </c>
      <c r="M1645" t="s">
        <v>3682</v>
      </c>
      <c r="N1645" t="s">
        <v>5123</v>
      </c>
      <c r="O1645">
        <v>33000</v>
      </c>
      <c r="P1645" t="s">
        <v>5124</v>
      </c>
      <c r="Q1645" t="s">
        <v>5059</v>
      </c>
      <c r="R1645">
        <v>30</v>
      </c>
    </row>
    <row r="1646" spans="1:18" hidden="1" x14ac:dyDescent="0.3">
      <c r="A1646" s="7" t="s">
        <v>4037</v>
      </c>
      <c r="B1646" t="s">
        <v>1</v>
      </c>
      <c r="C1646">
        <v>50.15</v>
      </c>
      <c r="D1646" t="s">
        <v>2457</v>
      </c>
      <c r="E1646" t="s">
        <v>53</v>
      </c>
      <c r="F1646" t="s">
        <v>4038</v>
      </c>
      <c r="G1646" t="s">
        <v>434</v>
      </c>
      <c r="H1646" t="s">
        <v>5338</v>
      </c>
      <c r="I1646" t="s">
        <v>5340</v>
      </c>
      <c r="J1646">
        <v>3</v>
      </c>
      <c r="K1646">
        <v>2</v>
      </c>
      <c r="L1646">
        <v>2</v>
      </c>
      <c r="M1646" t="s">
        <v>4038</v>
      </c>
      <c r="N1646" t="s">
        <v>5123</v>
      </c>
      <c r="O1646">
        <v>33000</v>
      </c>
      <c r="P1646" t="s">
        <v>5124</v>
      </c>
      <c r="Q1646" t="s">
        <v>5059</v>
      </c>
      <c r="R1646">
        <v>30</v>
      </c>
    </row>
    <row r="1647" spans="1:18" hidden="1" x14ac:dyDescent="0.3">
      <c r="A1647" s="7" t="s">
        <v>4483</v>
      </c>
      <c r="B1647" t="s">
        <v>1</v>
      </c>
      <c r="C1647">
        <v>46</v>
      </c>
      <c r="D1647" t="s">
        <v>652</v>
      </c>
      <c r="E1647" t="s">
        <v>53</v>
      </c>
      <c r="F1647" t="s">
        <v>2091</v>
      </c>
      <c r="G1647" t="s">
        <v>434</v>
      </c>
      <c r="H1647" t="s">
        <v>5328</v>
      </c>
      <c r="I1647" t="s">
        <v>5324</v>
      </c>
      <c r="J1647">
        <v>3</v>
      </c>
      <c r="K1647">
        <v>2</v>
      </c>
      <c r="L1647">
        <v>2</v>
      </c>
      <c r="M1647" t="s">
        <v>2091</v>
      </c>
      <c r="N1647" t="s">
        <v>5123</v>
      </c>
      <c r="O1647">
        <v>33000</v>
      </c>
      <c r="P1647" t="s">
        <v>5124</v>
      </c>
      <c r="Q1647" t="s">
        <v>5059</v>
      </c>
      <c r="R1647">
        <v>20</v>
      </c>
    </row>
    <row r="1648" spans="1:18" hidden="1" x14ac:dyDescent="0.3">
      <c r="A1648" s="7" t="s">
        <v>972</v>
      </c>
      <c r="B1648" t="s">
        <v>1</v>
      </c>
      <c r="C1648">
        <v>17.21</v>
      </c>
      <c r="D1648" t="s">
        <v>468</v>
      </c>
      <c r="E1648" t="s">
        <v>309</v>
      </c>
      <c r="F1648" t="s">
        <v>230</v>
      </c>
      <c r="G1648" t="s">
        <v>30</v>
      </c>
      <c r="H1648" t="s">
        <v>5327</v>
      </c>
      <c r="I1648" t="s">
        <v>5330</v>
      </c>
      <c r="J1648">
        <v>2</v>
      </c>
      <c r="K1648">
        <v>2</v>
      </c>
      <c r="L1648">
        <v>1</v>
      </c>
      <c r="M1648" t="s">
        <v>230</v>
      </c>
      <c r="N1648" t="s">
        <v>5063</v>
      </c>
      <c r="O1648">
        <v>65000</v>
      </c>
      <c r="P1648" t="s">
        <v>5062</v>
      </c>
      <c r="Q1648" t="s">
        <v>5061</v>
      </c>
      <c r="R1648">
        <v>20</v>
      </c>
    </row>
    <row r="1649" spans="1:18" hidden="1" x14ac:dyDescent="0.3">
      <c r="A1649" s="7" t="s">
        <v>3683</v>
      </c>
      <c r="B1649" t="s">
        <v>1</v>
      </c>
      <c r="C1649">
        <v>20.329999999999998</v>
      </c>
      <c r="D1649" t="s">
        <v>871</v>
      </c>
      <c r="E1649" t="s">
        <v>141</v>
      </c>
      <c r="F1649" t="s">
        <v>3684</v>
      </c>
      <c r="G1649" t="s">
        <v>434</v>
      </c>
      <c r="H1649" t="s">
        <v>5323</v>
      </c>
      <c r="I1649" t="s">
        <v>5330</v>
      </c>
      <c r="J1649">
        <v>2</v>
      </c>
      <c r="K1649">
        <v>1</v>
      </c>
      <c r="L1649">
        <v>1</v>
      </c>
      <c r="M1649" t="s">
        <v>3684</v>
      </c>
      <c r="N1649" t="s">
        <v>4880</v>
      </c>
      <c r="O1649">
        <v>33000</v>
      </c>
      <c r="P1649" t="s">
        <v>5062</v>
      </c>
      <c r="Q1649" t="s">
        <v>5061</v>
      </c>
      <c r="R1649">
        <v>20</v>
      </c>
    </row>
    <row r="1650" spans="1:18" hidden="1" x14ac:dyDescent="0.3">
      <c r="A1650" s="7" t="s">
        <v>3685</v>
      </c>
      <c r="B1650" t="s">
        <v>1</v>
      </c>
      <c r="C1650">
        <v>70.77</v>
      </c>
      <c r="D1650" t="s">
        <v>344</v>
      </c>
      <c r="E1650" t="s">
        <v>3686</v>
      </c>
      <c r="F1650" t="s">
        <v>3687</v>
      </c>
      <c r="G1650" t="s">
        <v>3</v>
      </c>
      <c r="H1650" t="s">
        <v>5337</v>
      </c>
      <c r="I1650" t="s">
        <v>5334</v>
      </c>
      <c r="J1650">
        <v>4</v>
      </c>
      <c r="K1650">
        <v>2</v>
      </c>
      <c r="L1650">
        <v>5</v>
      </c>
      <c r="M1650" t="s">
        <v>3687</v>
      </c>
      <c r="N1650" t="s">
        <v>4883</v>
      </c>
      <c r="O1650">
        <v>55000</v>
      </c>
      <c r="P1650" t="s">
        <v>5124</v>
      </c>
      <c r="Q1650" t="s">
        <v>5059</v>
      </c>
      <c r="R1650">
        <v>10</v>
      </c>
    </row>
    <row r="1651" spans="1:18" hidden="1" x14ac:dyDescent="0.3">
      <c r="A1651" s="7" t="s">
        <v>991</v>
      </c>
      <c r="B1651" t="s">
        <v>1</v>
      </c>
      <c r="C1651">
        <v>28.13</v>
      </c>
      <c r="D1651" t="s">
        <v>284</v>
      </c>
      <c r="E1651" t="s">
        <v>204</v>
      </c>
      <c r="F1651" t="s">
        <v>992</v>
      </c>
      <c r="G1651" t="s">
        <v>30</v>
      </c>
      <c r="H1651" t="s">
        <v>5329</v>
      </c>
      <c r="I1651" t="s">
        <v>5322</v>
      </c>
      <c r="J1651">
        <v>3</v>
      </c>
      <c r="K1651">
        <v>3</v>
      </c>
      <c r="L1651">
        <v>2</v>
      </c>
      <c r="M1651" t="s">
        <v>992</v>
      </c>
      <c r="N1651" t="s">
        <v>5063</v>
      </c>
      <c r="O1651">
        <v>65000</v>
      </c>
      <c r="P1651" t="s">
        <v>5062</v>
      </c>
      <c r="Q1651" t="s">
        <v>5061</v>
      </c>
      <c r="R1651">
        <v>10</v>
      </c>
    </row>
    <row r="1652" spans="1:18" hidden="1" x14ac:dyDescent="0.3">
      <c r="A1652" s="7" t="s">
        <v>4098</v>
      </c>
      <c r="B1652" t="s">
        <v>1</v>
      </c>
      <c r="C1652">
        <v>56.3</v>
      </c>
      <c r="D1652" t="s">
        <v>299</v>
      </c>
      <c r="E1652" t="s">
        <v>53</v>
      </c>
      <c r="F1652" t="s">
        <v>4099</v>
      </c>
      <c r="G1652" t="s">
        <v>1800</v>
      </c>
      <c r="H1652" t="s">
        <v>5335</v>
      </c>
      <c r="I1652" t="s">
        <v>5325</v>
      </c>
      <c r="J1652">
        <v>3</v>
      </c>
      <c r="K1652">
        <v>2</v>
      </c>
      <c r="L1652">
        <v>2</v>
      </c>
      <c r="M1652" t="s">
        <v>4099</v>
      </c>
      <c r="N1652" t="s">
        <v>5123</v>
      </c>
      <c r="O1652">
        <v>33500</v>
      </c>
      <c r="P1652" t="s">
        <v>5124</v>
      </c>
      <c r="Q1652" t="s">
        <v>5059</v>
      </c>
      <c r="R1652">
        <v>20</v>
      </c>
    </row>
    <row r="1653" spans="1:18" hidden="1" x14ac:dyDescent="0.3">
      <c r="A1653" s="7" t="s">
        <v>1487</v>
      </c>
      <c r="B1653" t="s">
        <v>1</v>
      </c>
      <c r="C1653">
        <v>41.47</v>
      </c>
      <c r="D1653" t="s">
        <v>829</v>
      </c>
      <c r="E1653" t="s">
        <v>53</v>
      </c>
      <c r="F1653" t="s">
        <v>1488</v>
      </c>
      <c r="G1653" t="s">
        <v>228</v>
      </c>
      <c r="H1653" t="s">
        <v>5332</v>
      </c>
      <c r="I1653" t="s">
        <v>5325</v>
      </c>
      <c r="J1653">
        <v>3</v>
      </c>
      <c r="K1653">
        <v>2</v>
      </c>
      <c r="L1653">
        <v>2</v>
      </c>
      <c r="M1653" t="s">
        <v>1488</v>
      </c>
      <c r="N1653" t="s">
        <v>5123</v>
      </c>
      <c r="O1653">
        <v>35000</v>
      </c>
      <c r="P1653" t="s">
        <v>5124</v>
      </c>
      <c r="Q1653" t="s">
        <v>5059</v>
      </c>
      <c r="R1653">
        <v>20</v>
      </c>
    </row>
    <row r="1654" spans="1:18" hidden="1" x14ac:dyDescent="0.3">
      <c r="A1654" s="7" t="s">
        <v>1023</v>
      </c>
      <c r="B1654" t="s">
        <v>1</v>
      </c>
      <c r="C1654">
        <v>35.39</v>
      </c>
      <c r="D1654" t="s">
        <v>248</v>
      </c>
      <c r="E1654" t="s">
        <v>53</v>
      </c>
      <c r="F1654" t="s">
        <v>837</v>
      </c>
      <c r="G1654" t="s">
        <v>30</v>
      </c>
      <c r="H1654" t="s">
        <v>5334</v>
      </c>
      <c r="I1654" t="s">
        <v>5323</v>
      </c>
      <c r="J1654">
        <v>3</v>
      </c>
      <c r="K1654">
        <v>2</v>
      </c>
      <c r="L1654">
        <v>2</v>
      </c>
      <c r="M1654" t="s">
        <v>837</v>
      </c>
      <c r="N1654" t="s">
        <v>5063</v>
      </c>
      <c r="O1654">
        <v>65000</v>
      </c>
      <c r="P1654" t="s">
        <v>5062</v>
      </c>
      <c r="Q1654" t="s">
        <v>5059</v>
      </c>
      <c r="R1654">
        <v>10</v>
      </c>
    </row>
    <row r="1655" spans="1:18" hidden="1" x14ac:dyDescent="0.3">
      <c r="A1655" s="7" t="s">
        <v>1027</v>
      </c>
      <c r="B1655" t="s">
        <v>1</v>
      </c>
      <c r="C1655">
        <v>20.87</v>
      </c>
      <c r="D1655" t="s">
        <v>284</v>
      </c>
      <c r="E1655" t="s">
        <v>1028</v>
      </c>
      <c r="F1655" t="s">
        <v>8</v>
      </c>
      <c r="G1655" t="s">
        <v>30</v>
      </c>
      <c r="H1655" t="s">
        <v>5329</v>
      </c>
      <c r="I1655" t="s">
        <v>5322</v>
      </c>
      <c r="J1655">
        <v>1</v>
      </c>
      <c r="K1655">
        <v>3</v>
      </c>
      <c r="L1655">
        <v>2</v>
      </c>
      <c r="M1655" t="s">
        <v>8</v>
      </c>
      <c r="N1655" t="s">
        <v>5063</v>
      </c>
      <c r="O1655">
        <v>65000</v>
      </c>
      <c r="P1655" t="s">
        <v>5062</v>
      </c>
      <c r="Q1655" t="s">
        <v>5061</v>
      </c>
      <c r="R1655">
        <v>10</v>
      </c>
    </row>
    <row r="1656" spans="1:18" hidden="1" x14ac:dyDescent="0.3">
      <c r="A1656" s="7" t="s">
        <v>3690</v>
      </c>
      <c r="B1656" t="s">
        <v>1</v>
      </c>
      <c r="C1656">
        <v>30.06</v>
      </c>
      <c r="D1656" t="s">
        <v>50</v>
      </c>
      <c r="E1656" t="s">
        <v>3691</v>
      </c>
      <c r="F1656" t="s">
        <v>3692</v>
      </c>
      <c r="G1656" t="s">
        <v>228</v>
      </c>
      <c r="H1656" t="s">
        <v>5322</v>
      </c>
      <c r="I1656" t="s">
        <v>5323</v>
      </c>
      <c r="J1656">
        <v>3</v>
      </c>
      <c r="K1656">
        <v>2</v>
      </c>
      <c r="L1656">
        <v>2</v>
      </c>
      <c r="M1656" t="s">
        <v>3692</v>
      </c>
      <c r="N1656" t="s">
        <v>4880</v>
      </c>
      <c r="O1656">
        <v>35000</v>
      </c>
      <c r="P1656" t="s">
        <v>5062</v>
      </c>
      <c r="Q1656" t="s">
        <v>5059</v>
      </c>
      <c r="R1656">
        <v>10</v>
      </c>
    </row>
    <row r="1657" spans="1:18" hidden="1" x14ac:dyDescent="0.3">
      <c r="A1657" s="7" t="s">
        <v>1283</v>
      </c>
      <c r="B1657" t="s">
        <v>1</v>
      </c>
      <c r="C1657">
        <v>31.49</v>
      </c>
      <c r="D1657" t="s">
        <v>616</v>
      </c>
      <c r="E1657" t="s">
        <v>1270</v>
      </c>
      <c r="F1657" t="s">
        <v>782</v>
      </c>
      <c r="G1657" t="s">
        <v>30</v>
      </c>
      <c r="H1657" t="s">
        <v>5327</v>
      </c>
      <c r="I1657" t="s">
        <v>5332</v>
      </c>
      <c r="J1657">
        <v>2</v>
      </c>
      <c r="K1657">
        <v>2</v>
      </c>
      <c r="L1657">
        <v>2</v>
      </c>
      <c r="M1657" t="s">
        <v>782</v>
      </c>
      <c r="N1657" t="s">
        <v>5063</v>
      </c>
      <c r="O1657">
        <v>65000</v>
      </c>
      <c r="P1657" t="s">
        <v>5062</v>
      </c>
      <c r="Q1657" t="s">
        <v>5059</v>
      </c>
      <c r="R1657">
        <v>20</v>
      </c>
    </row>
    <row r="1658" spans="1:18" hidden="1" x14ac:dyDescent="0.3">
      <c r="A1658" s="7" t="s">
        <v>3695</v>
      </c>
      <c r="B1658" t="s">
        <v>1</v>
      </c>
      <c r="C1658">
        <v>20</v>
      </c>
      <c r="D1658" t="s">
        <v>3696</v>
      </c>
      <c r="E1658" t="s">
        <v>53</v>
      </c>
      <c r="F1658" t="s">
        <v>2147</v>
      </c>
      <c r="G1658" t="s">
        <v>3</v>
      </c>
      <c r="H1658" t="s">
        <v>5508</v>
      </c>
      <c r="I1658" t="s">
        <v>5342</v>
      </c>
      <c r="J1658">
        <v>3</v>
      </c>
      <c r="K1658">
        <v>2</v>
      </c>
      <c r="L1658">
        <v>2</v>
      </c>
      <c r="M1658" t="s">
        <v>2147</v>
      </c>
      <c r="N1658" t="s">
        <v>4880</v>
      </c>
      <c r="O1658">
        <v>55000</v>
      </c>
      <c r="P1658" t="s">
        <v>5062</v>
      </c>
      <c r="Q1658" t="s">
        <v>5061</v>
      </c>
      <c r="R1658">
        <v>20</v>
      </c>
    </row>
    <row r="1659" spans="1:18" hidden="1" x14ac:dyDescent="0.3">
      <c r="A1659" s="7" t="s">
        <v>1298</v>
      </c>
      <c r="B1659" t="s">
        <v>1</v>
      </c>
      <c r="C1659">
        <v>31.93</v>
      </c>
      <c r="D1659" t="s">
        <v>64</v>
      </c>
      <c r="E1659" t="s">
        <v>347</v>
      </c>
      <c r="F1659" t="s">
        <v>1047</v>
      </c>
      <c r="G1659" t="s">
        <v>30</v>
      </c>
      <c r="H1659" t="s">
        <v>5346</v>
      </c>
      <c r="I1659" t="s">
        <v>5335</v>
      </c>
      <c r="J1659" t="s">
        <v>5501</v>
      </c>
      <c r="K1659">
        <v>2</v>
      </c>
      <c r="L1659">
        <v>1</v>
      </c>
      <c r="M1659" t="s">
        <v>1047</v>
      </c>
      <c r="N1659" t="s">
        <v>5063</v>
      </c>
      <c r="O1659">
        <v>65000</v>
      </c>
      <c r="P1659" t="s">
        <v>5062</v>
      </c>
      <c r="Q1659" t="s">
        <v>5059</v>
      </c>
      <c r="R1659">
        <v>10</v>
      </c>
    </row>
    <row r="1660" spans="1:18" hidden="1" x14ac:dyDescent="0.3">
      <c r="A1660" s="7" t="s">
        <v>5081</v>
      </c>
      <c r="B1660" t="s">
        <v>1</v>
      </c>
      <c r="C1660">
        <v>47.94</v>
      </c>
      <c r="D1660" t="s">
        <v>2204</v>
      </c>
      <c r="E1660" t="s">
        <v>53</v>
      </c>
      <c r="F1660" t="s">
        <v>3583</v>
      </c>
      <c r="G1660" t="s">
        <v>228</v>
      </c>
      <c r="H1660" t="s">
        <v>5323</v>
      </c>
      <c r="I1660" t="s">
        <v>5340</v>
      </c>
      <c r="J1660">
        <v>3</v>
      </c>
      <c r="K1660">
        <v>2</v>
      </c>
      <c r="L1660">
        <v>2</v>
      </c>
      <c r="M1660" t="s">
        <v>3583</v>
      </c>
      <c r="N1660" t="s">
        <v>5123</v>
      </c>
      <c r="O1660">
        <v>35000</v>
      </c>
      <c r="P1660" t="s">
        <v>5124</v>
      </c>
      <c r="Q1660" t="s">
        <v>5059</v>
      </c>
      <c r="R1660">
        <v>30</v>
      </c>
    </row>
    <row r="1661" spans="1:18" hidden="1" x14ac:dyDescent="0.3">
      <c r="A1661" s="7" t="s">
        <v>1351</v>
      </c>
      <c r="B1661" t="s">
        <v>1</v>
      </c>
      <c r="C1661">
        <v>46.26</v>
      </c>
      <c r="D1661" t="s">
        <v>433</v>
      </c>
      <c r="E1661" t="s">
        <v>66</v>
      </c>
      <c r="F1661" t="s">
        <v>111</v>
      </c>
      <c r="G1661" t="s">
        <v>30</v>
      </c>
      <c r="H1661" t="s">
        <v>5332</v>
      </c>
      <c r="I1661" t="s">
        <v>5342</v>
      </c>
      <c r="J1661">
        <v>4</v>
      </c>
      <c r="K1661">
        <v>2</v>
      </c>
      <c r="L1661">
        <v>2</v>
      </c>
      <c r="M1661" t="s">
        <v>111</v>
      </c>
      <c r="N1661" t="s">
        <v>5063</v>
      </c>
      <c r="O1661">
        <v>65000</v>
      </c>
      <c r="P1661" t="s">
        <v>5062</v>
      </c>
      <c r="Q1661" t="s">
        <v>5059</v>
      </c>
      <c r="R1661">
        <v>20</v>
      </c>
    </row>
    <row r="1662" spans="1:18" hidden="1" x14ac:dyDescent="0.3">
      <c r="A1662" s="7" t="s">
        <v>5105</v>
      </c>
      <c r="B1662" t="s">
        <v>1</v>
      </c>
      <c r="C1662">
        <v>34.840000000000003</v>
      </c>
      <c r="D1662" t="s">
        <v>1630</v>
      </c>
      <c r="E1662" t="s">
        <v>61</v>
      </c>
      <c r="F1662" t="s">
        <v>1524</v>
      </c>
      <c r="G1662" t="s">
        <v>228</v>
      </c>
      <c r="H1662" t="s">
        <v>5352</v>
      </c>
      <c r="I1662" t="s">
        <v>5344</v>
      </c>
      <c r="J1662">
        <v>2</v>
      </c>
      <c r="K1662">
        <v>2</v>
      </c>
      <c r="L1662">
        <v>1</v>
      </c>
      <c r="M1662" t="s">
        <v>1524</v>
      </c>
      <c r="N1662" t="s">
        <v>5123</v>
      </c>
      <c r="O1662">
        <v>35000</v>
      </c>
      <c r="P1662" t="s">
        <v>5124</v>
      </c>
      <c r="Q1662" t="s">
        <v>5059</v>
      </c>
      <c r="R1662">
        <v>40</v>
      </c>
    </row>
    <row r="1663" spans="1:18" hidden="1" x14ac:dyDescent="0.3">
      <c r="A1663" s="7" t="s">
        <v>3702</v>
      </c>
      <c r="B1663" t="s">
        <v>1</v>
      </c>
      <c r="C1663">
        <v>26.4</v>
      </c>
      <c r="D1663" t="s">
        <v>546</v>
      </c>
      <c r="E1663" t="s">
        <v>53</v>
      </c>
      <c r="F1663" t="s">
        <v>2971</v>
      </c>
      <c r="G1663" t="s">
        <v>26</v>
      </c>
      <c r="H1663" t="s">
        <v>5338</v>
      </c>
      <c r="I1663" t="s">
        <v>5336</v>
      </c>
      <c r="J1663">
        <v>3</v>
      </c>
      <c r="K1663">
        <v>2</v>
      </c>
      <c r="L1663">
        <v>2</v>
      </c>
      <c r="M1663" t="s">
        <v>2971</v>
      </c>
      <c r="N1663" t="s">
        <v>4880</v>
      </c>
      <c r="O1663">
        <v>32000</v>
      </c>
      <c r="P1663" t="s">
        <v>5062</v>
      </c>
      <c r="Q1663" t="s">
        <v>5061</v>
      </c>
      <c r="R1663">
        <v>10</v>
      </c>
    </row>
    <row r="1664" spans="1:18" hidden="1" x14ac:dyDescent="0.3">
      <c r="A1664" s="7" t="s">
        <v>3703</v>
      </c>
      <c r="B1664" t="s">
        <v>1</v>
      </c>
      <c r="C1664">
        <v>42.63</v>
      </c>
      <c r="D1664" t="s">
        <v>137</v>
      </c>
      <c r="E1664" t="s">
        <v>53</v>
      </c>
      <c r="F1664" t="s">
        <v>3704</v>
      </c>
      <c r="G1664" t="s">
        <v>365</v>
      </c>
      <c r="H1664" t="s">
        <v>5324</v>
      </c>
      <c r="I1664" t="s">
        <v>5332</v>
      </c>
      <c r="J1664">
        <v>3</v>
      </c>
      <c r="K1664">
        <v>2</v>
      </c>
      <c r="L1664">
        <v>2</v>
      </c>
      <c r="M1664" t="s">
        <v>3704</v>
      </c>
      <c r="N1664" t="s">
        <v>4880</v>
      </c>
      <c r="O1664">
        <v>42000</v>
      </c>
      <c r="P1664" t="s">
        <v>5062</v>
      </c>
      <c r="Q1664" t="s">
        <v>5059</v>
      </c>
      <c r="R1664">
        <v>20</v>
      </c>
    </row>
    <row r="1665" spans="1:18" hidden="1" x14ac:dyDescent="0.3">
      <c r="A1665" s="7" t="s">
        <v>3705</v>
      </c>
      <c r="B1665" t="s">
        <v>1</v>
      </c>
      <c r="C1665">
        <v>19.760000000000002</v>
      </c>
      <c r="D1665" t="s">
        <v>765</v>
      </c>
      <c r="E1665" t="s">
        <v>56</v>
      </c>
      <c r="F1665" t="s">
        <v>2011</v>
      </c>
      <c r="G1665" t="s">
        <v>1466</v>
      </c>
      <c r="H1665" t="s">
        <v>5338</v>
      </c>
      <c r="I1665" t="s">
        <v>5325</v>
      </c>
      <c r="J1665">
        <v>1</v>
      </c>
      <c r="K1665">
        <v>1</v>
      </c>
      <c r="L1665">
        <v>1</v>
      </c>
      <c r="M1665" t="s">
        <v>2011</v>
      </c>
      <c r="N1665" t="s">
        <v>4878</v>
      </c>
      <c r="O1665">
        <v>16500</v>
      </c>
      <c r="P1665" t="s">
        <v>5126</v>
      </c>
      <c r="Q1665" t="s">
        <v>5061</v>
      </c>
      <c r="R1665">
        <v>20</v>
      </c>
    </row>
    <row r="1666" spans="1:18" hidden="1" x14ac:dyDescent="0.3">
      <c r="A1666" s="7" t="s">
        <v>1606</v>
      </c>
      <c r="B1666" t="s">
        <v>1</v>
      </c>
      <c r="C1666">
        <v>19.399999999999999</v>
      </c>
      <c r="D1666" t="s">
        <v>130</v>
      </c>
      <c r="E1666" t="s">
        <v>56</v>
      </c>
      <c r="F1666" t="s">
        <v>1607</v>
      </c>
      <c r="G1666" t="s">
        <v>288</v>
      </c>
      <c r="H1666" t="s">
        <v>5338</v>
      </c>
      <c r="I1666" t="s">
        <v>5327</v>
      </c>
      <c r="J1666">
        <v>1</v>
      </c>
      <c r="K1666">
        <v>1</v>
      </c>
      <c r="L1666">
        <v>1</v>
      </c>
      <c r="M1666" t="s">
        <v>1607</v>
      </c>
      <c r="N1666" t="s">
        <v>4880</v>
      </c>
      <c r="O1666">
        <v>19000</v>
      </c>
      <c r="P1666" t="s">
        <v>5062</v>
      </c>
      <c r="Q1666" t="s">
        <v>5061</v>
      </c>
      <c r="R1666">
        <v>10</v>
      </c>
    </row>
    <row r="1667" spans="1:18" hidden="1" x14ac:dyDescent="0.3">
      <c r="A1667" s="7" t="s">
        <v>3707</v>
      </c>
      <c r="B1667" t="s">
        <v>1</v>
      </c>
      <c r="C1667">
        <v>45.37</v>
      </c>
      <c r="D1667" t="s">
        <v>81</v>
      </c>
      <c r="E1667" t="s">
        <v>53</v>
      </c>
      <c r="F1667" t="s">
        <v>3708</v>
      </c>
      <c r="G1667" t="s">
        <v>143</v>
      </c>
      <c r="H1667" t="s">
        <v>5335</v>
      </c>
      <c r="I1667" t="s">
        <v>5332</v>
      </c>
      <c r="J1667">
        <v>3</v>
      </c>
      <c r="K1667">
        <v>2</v>
      </c>
      <c r="L1667">
        <v>2</v>
      </c>
      <c r="M1667" t="s">
        <v>3708</v>
      </c>
      <c r="N1667" t="s">
        <v>4877</v>
      </c>
      <c r="O1667">
        <v>36000</v>
      </c>
      <c r="P1667" t="s">
        <v>5062</v>
      </c>
      <c r="Q1667" t="s">
        <v>5059</v>
      </c>
      <c r="R1667">
        <v>20</v>
      </c>
    </row>
    <row r="1668" spans="1:18" hidden="1" x14ac:dyDescent="0.3">
      <c r="A1668" s="7" t="s">
        <v>1414</v>
      </c>
      <c r="B1668" t="s">
        <v>1</v>
      </c>
      <c r="C1668">
        <v>54.34</v>
      </c>
      <c r="D1668" t="s">
        <v>771</v>
      </c>
      <c r="E1668" t="s">
        <v>66</v>
      </c>
      <c r="F1668" t="s">
        <v>1415</v>
      </c>
      <c r="G1668" t="s">
        <v>30</v>
      </c>
      <c r="H1668" t="s">
        <v>5322</v>
      </c>
      <c r="I1668" t="s">
        <v>5325</v>
      </c>
      <c r="J1668">
        <v>4</v>
      </c>
      <c r="K1668">
        <v>2</v>
      </c>
      <c r="L1668">
        <v>2</v>
      </c>
      <c r="M1668" t="s">
        <v>5286</v>
      </c>
      <c r="N1668" t="s">
        <v>5063</v>
      </c>
      <c r="O1668">
        <v>65000</v>
      </c>
      <c r="P1668" t="s">
        <v>5062</v>
      </c>
      <c r="Q1668" t="s">
        <v>5059</v>
      </c>
      <c r="R1668">
        <v>20</v>
      </c>
    </row>
    <row r="1669" spans="1:18" hidden="1" x14ac:dyDescent="0.3">
      <c r="A1669" s="7" t="s">
        <v>2698</v>
      </c>
      <c r="B1669" t="s">
        <v>1</v>
      </c>
      <c r="C1669">
        <v>38.79</v>
      </c>
      <c r="D1669" t="s">
        <v>682</v>
      </c>
      <c r="E1669" t="s">
        <v>53</v>
      </c>
      <c r="F1669" t="s">
        <v>2699</v>
      </c>
      <c r="G1669" t="s">
        <v>23</v>
      </c>
      <c r="H1669" t="s">
        <v>5336</v>
      </c>
      <c r="I1669" t="s">
        <v>5325</v>
      </c>
      <c r="J1669">
        <v>3</v>
      </c>
      <c r="K1669">
        <v>2</v>
      </c>
      <c r="L1669">
        <v>2</v>
      </c>
      <c r="M1669" t="s">
        <v>2699</v>
      </c>
      <c r="N1669" t="s">
        <v>4878</v>
      </c>
      <c r="O1669">
        <v>40000</v>
      </c>
      <c r="P1669" t="s">
        <v>5126</v>
      </c>
      <c r="Q1669" t="s">
        <v>5059</v>
      </c>
      <c r="R1669">
        <v>20</v>
      </c>
    </row>
    <row r="1670" spans="1:18" hidden="1" x14ac:dyDescent="0.3">
      <c r="A1670" s="7" t="s">
        <v>3712</v>
      </c>
      <c r="B1670" t="s">
        <v>1</v>
      </c>
      <c r="C1670">
        <v>30.74</v>
      </c>
      <c r="D1670" t="s">
        <v>514</v>
      </c>
      <c r="E1670" t="s">
        <v>61</v>
      </c>
      <c r="F1670" t="s">
        <v>3713</v>
      </c>
      <c r="G1670" t="s">
        <v>1661</v>
      </c>
      <c r="H1670" t="s">
        <v>5330</v>
      </c>
      <c r="I1670" t="s">
        <v>5330</v>
      </c>
      <c r="J1670">
        <v>2</v>
      </c>
      <c r="K1670">
        <v>2</v>
      </c>
      <c r="L1670">
        <v>1</v>
      </c>
      <c r="M1670" t="s">
        <v>3713</v>
      </c>
      <c r="N1670" t="s">
        <v>4880</v>
      </c>
      <c r="O1670">
        <v>27500</v>
      </c>
      <c r="P1670" t="s">
        <v>5062</v>
      </c>
      <c r="Q1670" t="s">
        <v>5059</v>
      </c>
      <c r="R1670">
        <v>20</v>
      </c>
    </row>
    <row r="1671" spans="1:18" hidden="1" x14ac:dyDescent="0.3">
      <c r="A1671" s="7" t="s">
        <v>1430</v>
      </c>
      <c r="B1671" t="s">
        <v>1</v>
      </c>
      <c r="C1671">
        <v>28.79</v>
      </c>
      <c r="D1671" t="s">
        <v>963</v>
      </c>
      <c r="E1671" t="s">
        <v>61</v>
      </c>
      <c r="F1671" t="s">
        <v>1431</v>
      </c>
      <c r="G1671" t="s">
        <v>30</v>
      </c>
      <c r="H1671" t="s">
        <v>5322</v>
      </c>
      <c r="I1671" t="s">
        <v>5351</v>
      </c>
      <c r="J1671">
        <v>2</v>
      </c>
      <c r="K1671">
        <v>2</v>
      </c>
      <c r="L1671">
        <v>1</v>
      </c>
      <c r="M1671" t="s">
        <v>5278</v>
      </c>
      <c r="N1671" t="s">
        <v>5063</v>
      </c>
      <c r="O1671">
        <v>65000</v>
      </c>
      <c r="P1671" t="s">
        <v>5062</v>
      </c>
      <c r="Q1671" t="s">
        <v>5061</v>
      </c>
      <c r="R1671">
        <v>20</v>
      </c>
    </row>
    <row r="1672" spans="1:18" hidden="1" x14ac:dyDescent="0.3">
      <c r="A1672" s="7" t="s">
        <v>4918</v>
      </c>
      <c r="B1672" t="s">
        <v>1</v>
      </c>
      <c r="C1672">
        <v>65.92</v>
      </c>
      <c r="D1672" t="s">
        <v>4919</v>
      </c>
      <c r="E1672" t="s">
        <v>66</v>
      </c>
      <c r="F1672" t="s">
        <v>322</v>
      </c>
      <c r="G1672" t="s">
        <v>132</v>
      </c>
      <c r="H1672" t="s">
        <v>5324</v>
      </c>
      <c r="I1672" t="s">
        <v>5333</v>
      </c>
      <c r="J1672">
        <v>4</v>
      </c>
      <c r="K1672">
        <v>2</v>
      </c>
      <c r="L1672">
        <v>2</v>
      </c>
      <c r="M1672" t="s">
        <v>322</v>
      </c>
      <c r="N1672" t="s">
        <v>5063</v>
      </c>
      <c r="O1672">
        <v>66000</v>
      </c>
      <c r="P1672" t="s">
        <v>5062</v>
      </c>
      <c r="Q1672" t="s">
        <v>5059</v>
      </c>
      <c r="R1672">
        <v>30</v>
      </c>
    </row>
    <row r="1673" spans="1:18" hidden="1" x14ac:dyDescent="0.3">
      <c r="A1673" s="7" t="s">
        <v>203</v>
      </c>
      <c r="B1673" t="s">
        <v>1</v>
      </c>
      <c r="C1673">
        <v>31.82</v>
      </c>
      <c r="D1673" t="s">
        <v>58</v>
      </c>
      <c r="E1673" t="s">
        <v>204</v>
      </c>
      <c r="F1673" t="s">
        <v>205</v>
      </c>
      <c r="G1673" t="s">
        <v>132</v>
      </c>
      <c r="H1673" t="s">
        <v>5346</v>
      </c>
      <c r="I1673" t="s">
        <v>5326</v>
      </c>
      <c r="J1673">
        <v>3</v>
      </c>
      <c r="K1673">
        <v>3</v>
      </c>
      <c r="L1673">
        <v>2</v>
      </c>
      <c r="M1673" t="s">
        <v>205</v>
      </c>
      <c r="N1673" t="s">
        <v>5063</v>
      </c>
      <c r="O1673">
        <v>66000</v>
      </c>
      <c r="P1673" t="s">
        <v>5062</v>
      </c>
      <c r="Q1673" t="s">
        <v>5059</v>
      </c>
      <c r="R1673">
        <v>10</v>
      </c>
    </row>
    <row r="1674" spans="1:18" hidden="1" x14ac:dyDescent="0.3">
      <c r="A1674" s="7" t="s">
        <v>5106</v>
      </c>
      <c r="B1674" t="s">
        <v>1</v>
      </c>
      <c r="C1674">
        <v>32.9</v>
      </c>
      <c r="D1674" t="s">
        <v>1976</v>
      </c>
      <c r="E1674" t="s">
        <v>61</v>
      </c>
      <c r="F1674" t="s">
        <v>1524</v>
      </c>
      <c r="G1674" t="s">
        <v>228</v>
      </c>
      <c r="H1674" t="s">
        <v>5354</v>
      </c>
      <c r="I1674" t="s">
        <v>5344</v>
      </c>
      <c r="J1674">
        <v>2</v>
      </c>
      <c r="K1674">
        <v>2</v>
      </c>
      <c r="L1674">
        <v>1</v>
      </c>
      <c r="M1674" t="s">
        <v>1524</v>
      </c>
      <c r="N1674" t="s">
        <v>5123</v>
      </c>
      <c r="O1674">
        <v>35000</v>
      </c>
      <c r="P1674" t="s">
        <v>5124</v>
      </c>
      <c r="Q1674" t="s">
        <v>5059</v>
      </c>
      <c r="R1674">
        <v>40</v>
      </c>
    </row>
    <row r="1675" spans="1:18" hidden="1" x14ac:dyDescent="0.3">
      <c r="A1675" s="7" t="s">
        <v>1113</v>
      </c>
      <c r="B1675" t="s">
        <v>1</v>
      </c>
      <c r="C1675">
        <v>13.44</v>
      </c>
      <c r="D1675" t="s">
        <v>468</v>
      </c>
      <c r="E1675" t="s">
        <v>56</v>
      </c>
      <c r="F1675" t="s">
        <v>113</v>
      </c>
      <c r="G1675" t="s">
        <v>132</v>
      </c>
      <c r="H1675" t="s">
        <v>5327</v>
      </c>
      <c r="I1675" t="s">
        <v>5330</v>
      </c>
      <c r="J1675">
        <v>1</v>
      </c>
      <c r="K1675">
        <v>1</v>
      </c>
      <c r="L1675">
        <v>1</v>
      </c>
      <c r="M1675" t="s">
        <v>113</v>
      </c>
      <c r="N1675" t="s">
        <v>5063</v>
      </c>
      <c r="O1675">
        <v>66000</v>
      </c>
      <c r="P1675" t="s">
        <v>5062</v>
      </c>
      <c r="Q1675" t="s">
        <v>5060</v>
      </c>
      <c r="R1675">
        <v>20</v>
      </c>
    </row>
    <row r="1676" spans="1:18" hidden="1" x14ac:dyDescent="0.3">
      <c r="A1676" s="7" t="s">
        <v>3786</v>
      </c>
      <c r="B1676" t="s">
        <v>1</v>
      </c>
      <c r="C1676">
        <v>19.670000000000002</v>
      </c>
      <c r="D1676" t="s">
        <v>151</v>
      </c>
      <c r="E1676" t="s">
        <v>120</v>
      </c>
      <c r="F1676" t="s">
        <v>3383</v>
      </c>
      <c r="G1676" t="s">
        <v>288</v>
      </c>
      <c r="H1676" t="s">
        <v>5338</v>
      </c>
      <c r="I1676" t="s">
        <v>5332</v>
      </c>
      <c r="J1676">
        <v>1</v>
      </c>
      <c r="K1676">
        <v>1</v>
      </c>
      <c r="L1676">
        <v>1</v>
      </c>
      <c r="M1676" t="s">
        <v>3383</v>
      </c>
      <c r="N1676" t="s">
        <v>4880</v>
      </c>
      <c r="O1676">
        <v>19000</v>
      </c>
      <c r="P1676" t="s">
        <v>5062</v>
      </c>
      <c r="Q1676" t="s">
        <v>5061</v>
      </c>
      <c r="R1676">
        <v>20</v>
      </c>
    </row>
    <row r="1677" spans="1:18" hidden="1" x14ac:dyDescent="0.3">
      <c r="A1677" s="7" t="s">
        <v>1071</v>
      </c>
      <c r="B1677" t="s">
        <v>1</v>
      </c>
      <c r="C1677">
        <v>14.73</v>
      </c>
      <c r="D1677" t="s">
        <v>1067</v>
      </c>
      <c r="E1677" t="s">
        <v>56</v>
      </c>
      <c r="F1677" t="s">
        <v>113</v>
      </c>
      <c r="G1677" t="s">
        <v>1072</v>
      </c>
      <c r="H1677" t="s">
        <v>5325</v>
      </c>
      <c r="I1677" t="s">
        <v>5325</v>
      </c>
      <c r="J1677">
        <v>1</v>
      </c>
      <c r="K1677">
        <v>1</v>
      </c>
      <c r="L1677">
        <v>1</v>
      </c>
      <c r="M1677" t="s">
        <v>113</v>
      </c>
      <c r="N1677" t="s">
        <v>5063</v>
      </c>
      <c r="O1677">
        <v>66500</v>
      </c>
      <c r="P1677" t="s">
        <v>5062</v>
      </c>
      <c r="Q1677" t="s">
        <v>5060</v>
      </c>
      <c r="R1677">
        <v>20</v>
      </c>
    </row>
    <row r="1678" spans="1:18" hidden="1" x14ac:dyDescent="0.3">
      <c r="A1678" s="7" t="s">
        <v>4941</v>
      </c>
      <c r="B1678" t="s">
        <v>1</v>
      </c>
      <c r="C1678">
        <v>46.42</v>
      </c>
      <c r="D1678" t="s">
        <v>771</v>
      </c>
      <c r="E1678" t="s">
        <v>53</v>
      </c>
      <c r="F1678" t="s">
        <v>4942</v>
      </c>
      <c r="G1678" t="s">
        <v>228</v>
      </c>
      <c r="H1678" t="s">
        <v>5322</v>
      </c>
      <c r="I1678" t="s">
        <v>5325</v>
      </c>
      <c r="J1678">
        <v>3</v>
      </c>
      <c r="K1678">
        <v>2</v>
      </c>
      <c r="L1678">
        <v>2</v>
      </c>
      <c r="M1678" t="s">
        <v>4942</v>
      </c>
      <c r="N1678" t="s">
        <v>5123</v>
      </c>
      <c r="O1678">
        <v>35000</v>
      </c>
      <c r="P1678" t="s">
        <v>5124</v>
      </c>
      <c r="Q1678" t="s">
        <v>5059</v>
      </c>
      <c r="R1678">
        <v>20</v>
      </c>
    </row>
    <row r="1679" spans="1:18" hidden="1" x14ac:dyDescent="0.3">
      <c r="A1679" s="7" t="s">
        <v>3339</v>
      </c>
      <c r="B1679" t="s">
        <v>1</v>
      </c>
      <c r="C1679">
        <v>6.83</v>
      </c>
      <c r="D1679" t="s">
        <v>50</v>
      </c>
      <c r="E1679" t="s">
        <v>56</v>
      </c>
      <c r="F1679" t="s">
        <v>3340</v>
      </c>
      <c r="G1679" t="s">
        <v>214</v>
      </c>
      <c r="H1679" t="s">
        <v>5322</v>
      </c>
      <c r="I1679" t="s">
        <v>5323</v>
      </c>
      <c r="J1679">
        <v>1</v>
      </c>
      <c r="K1679">
        <v>1</v>
      </c>
      <c r="L1679">
        <v>1</v>
      </c>
      <c r="M1679" t="s">
        <v>3340</v>
      </c>
      <c r="N1679" t="s">
        <v>4877</v>
      </c>
      <c r="O1679">
        <v>18000</v>
      </c>
      <c r="P1679" t="s">
        <v>5062</v>
      </c>
      <c r="Q1679" t="s">
        <v>5060</v>
      </c>
      <c r="R1679">
        <v>10</v>
      </c>
    </row>
    <row r="1680" spans="1:18" hidden="1" x14ac:dyDescent="0.3">
      <c r="A1680" s="7" t="s">
        <v>3728</v>
      </c>
      <c r="B1680" t="s">
        <v>1</v>
      </c>
      <c r="C1680">
        <v>30.25</v>
      </c>
      <c r="D1680" t="s">
        <v>829</v>
      </c>
      <c r="E1680" t="s">
        <v>61</v>
      </c>
      <c r="F1680" t="s">
        <v>3729</v>
      </c>
      <c r="G1680" t="s">
        <v>1702</v>
      </c>
      <c r="H1680" t="s">
        <v>5332</v>
      </c>
      <c r="I1680" t="s">
        <v>5325</v>
      </c>
      <c r="J1680">
        <v>2</v>
      </c>
      <c r="K1680">
        <v>2</v>
      </c>
      <c r="L1680">
        <v>1</v>
      </c>
      <c r="M1680" t="s">
        <v>3729</v>
      </c>
      <c r="N1680" t="s">
        <v>4877</v>
      </c>
      <c r="O1680">
        <v>26800</v>
      </c>
      <c r="P1680" t="s">
        <v>5062</v>
      </c>
      <c r="Q1680" t="s">
        <v>5059</v>
      </c>
      <c r="R1680">
        <v>20</v>
      </c>
    </row>
    <row r="1681" spans="1:18" hidden="1" x14ac:dyDescent="0.3">
      <c r="A1681" s="7" t="s">
        <v>2810</v>
      </c>
      <c r="B1681" t="s">
        <v>1</v>
      </c>
      <c r="C1681">
        <v>61</v>
      </c>
      <c r="D1681" t="s">
        <v>1266</v>
      </c>
      <c r="E1681" t="s">
        <v>2811</v>
      </c>
      <c r="F1681" t="s">
        <v>2812</v>
      </c>
      <c r="G1681" t="s">
        <v>23</v>
      </c>
      <c r="H1681" t="s">
        <v>5505</v>
      </c>
      <c r="I1681" t="s">
        <v>5335</v>
      </c>
      <c r="J1681">
        <v>5</v>
      </c>
      <c r="K1681">
        <v>2</v>
      </c>
      <c r="L1681">
        <v>4</v>
      </c>
      <c r="M1681" t="s">
        <v>2812</v>
      </c>
      <c r="N1681" t="s">
        <v>5125</v>
      </c>
      <c r="O1681">
        <v>40000</v>
      </c>
      <c r="P1681" t="s">
        <v>5126</v>
      </c>
      <c r="Q1681" t="s">
        <v>5059</v>
      </c>
      <c r="R1681">
        <v>10</v>
      </c>
    </row>
    <row r="1682" spans="1:18" hidden="1" x14ac:dyDescent="0.3">
      <c r="A1682" s="7" t="s">
        <v>951</v>
      </c>
      <c r="B1682" t="s">
        <v>1</v>
      </c>
      <c r="C1682">
        <v>59.99</v>
      </c>
      <c r="D1682" t="s">
        <v>490</v>
      </c>
      <c r="E1682" t="s">
        <v>394</v>
      </c>
      <c r="F1682" t="s">
        <v>952</v>
      </c>
      <c r="G1682" t="s">
        <v>953</v>
      </c>
      <c r="H1682" t="s">
        <v>5322</v>
      </c>
      <c r="I1682" t="s">
        <v>5330</v>
      </c>
      <c r="J1682" t="s">
        <v>5501</v>
      </c>
      <c r="K1682">
        <v>1</v>
      </c>
      <c r="L1682">
        <v>1</v>
      </c>
      <c r="M1682" t="s">
        <v>952</v>
      </c>
      <c r="N1682" t="s">
        <v>5063</v>
      </c>
      <c r="O1682">
        <v>67000</v>
      </c>
      <c r="P1682" t="s">
        <v>5062</v>
      </c>
      <c r="Q1682" t="s">
        <v>5059</v>
      </c>
      <c r="R1682">
        <v>20</v>
      </c>
    </row>
    <row r="1683" spans="1:18" hidden="1" x14ac:dyDescent="0.3">
      <c r="A1683" s="7" t="s">
        <v>4</v>
      </c>
      <c r="B1683" t="s">
        <v>1</v>
      </c>
      <c r="C1683">
        <v>51.93</v>
      </c>
      <c r="D1683" t="s">
        <v>52</v>
      </c>
      <c r="E1683" t="s">
        <v>53</v>
      </c>
      <c r="F1683" t="s">
        <v>5</v>
      </c>
      <c r="G1683" t="s">
        <v>6</v>
      </c>
      <c r="H1683" t="s">
        <v>5324</v>
      </c>
      <c r="I1683" t="s">
        <v>5325</v>
      </c>
      <c r="J1683">
        <v>3</v>
      </c>
      <c r="K1683">
        <v>2</v>
      </c>
      <c r="L1683">
        <v>2</v>
      </c>
      <c r="M1683" t="s">
        <v>5</v>
      </c>
      <c r="N1683" t="s">
        <v>5063</v>
      </c>
      <c r="O1683">
        <v>68000</v>
      </c>
      <c r="P1683" t="s">
        <v>5062</v>
      </c>
      <c r="Q1683" t="s">
        <v>5059</v>
      </c>
      <c r="R1683">
        <v>20</v>
      </c>
    </row>
    <row r="1684" spans="1:18" hidden="1" x14ac:dyDescent="0.3">
      <c r="A1684" s="7" t="s">
        <v>4944</v>
      </c>
      <c r="B1684" t="s">
        <v>1</v>
      </c>
      <c r="C1684">
        <v>46.4</v>
      </c>
      <c r="D1684" t="s">
        <v>798</v>
      </c>
      <c r="E1684" t="s">
        <v>53</v>
      </c>
      <c r="F1684" t="s">
        <v>4945</v>
      </c>
      <c r="G1684" t="s">
        <v>228</v>
      </c>
      <c r="H1684" t="s">
        <v>5334</v>
      </c>
      <c r="I1684" t="s">
        <v>5325</v>
      </c>
      <c r="J1684">
        <v>3</v>
      </c>
      <c r="K1684">
        <v>2</v>
      </c>
      <c r="L1684">
        <v>2</v>
      </c>
      <c r="M1684" t="s">
        <v>5137</v>
      </c>
      <c r="N1684" t="s">
        <v>5123</v>
      </c>
      <c r="O1684">
        <v>35000</v>
      </c>
      <c r="P1684" t="s">
        <v>5124</v>
      </c>
      <c r="Q1684" t="s">
        <v>5059</v>
      </c>
      <c r="R1684">
        <v>20</v>
      </c>
    </row>
    <row r="1685" spans="1:18" hidden="1" x14ac:dyDescent="0.3">
      <c r="A1685" s="7" t="s">
        <v>2679</v>
      </c>
      <c r="B1685" t="s">
        <v>1</v>
      </c>
      <c r="C1685">
        <v>47.57</v>
      </c>
      <c r="D1685" t="s">
        <v>161</v>
      </c>
      <c r="E1685" t="s">
        <v>53</v>
      </c>
      <c r="F1685" t="s">
        <v>2680</v>
      </c>
      <c r="G1685" t="s">
        <v>228</v>
      </c>
      <c r="H1685" t="s">
        <v>5326</v>
      </c>
      <c r="I1685" t="s">
        <v>5325</v>
      </c>
      <c r="J1685">
        <v>3</v>
      </c>
      <c r="K1685">
        <v>2</v>
      </c>
      <c r="L1685">
        <v>2</v>
      </c>
      <c r="M1685" t="s">
        <v>2680</v>
      </c>
      <c r="N1685" t="s">
        <v>5123</v>
      </c>
      <c r="O1685">
        <v>35000</v>
      </c>
      <c r="P1685" t="s">
        <v>5124</v>
      </c>
      <c r="Q1685" t="s">
        <v>5059</v>
      </c>
      <c r="R1685">
        <v>20</v>
      </c>
    </row>
    <row r="1686" spans="1:18" hidden="1" x14ac:dyDescent="0.3">
      <c r="A1686" s="7" t="s">
        <v>3737</v>
      </c>
      <c r="B1686" t="s">
        <v>1</v>
      </c>
      <c r="C1686">
        <v>63.42</v>
      </c>
      <c r="D1686" t="s">
        <v>1003</v>
      </c>
      <c r="E1686" t="s">
        <v>916</v>
      </c>
      <c r="F1686" t="s">
        <v>3738</v>
      </c>
      <c r="G1686" t="s">
        <v>365</v>
      </c>
      <c r="H1686" t="s">
        <v>5327</v>
      </c>
      <c r="I1686" t="s">
        <v>5343</v>
      </c>
      <c r="J1686">
        <v>2</v>
      </c>
      <c r="K1686">
        <v>2</v>
      </c>
      <c r="L1686">
        <v>2</v>
      </c>
      <c r="M1686" t="s">
        <v>3738</v>
      </c>
      <c r="N1686" t="s">
        <v>4880</v>
      </c>
      <c r="O1686">
        <v>42000</v>
      </c>
      <c r="P1686" t="s">
        <v>5062</v>
      </c>
      <c r="Q1686" t="s">
        <v>5059</v>
      </c>
      <c r="R1686">
        <v>20</v>
      </c>
    </row>
    <row r="1687" spans="1:18" hidden="1" x14ac:dyDescent="0.3">
      <c r="A1687" s="7" t="s">
        <v>3739</v>
      </c>
      <c r="B1687" t="s">
        <v>1</v>
      </c>
      <c r="C1687">
        <v>37.94</v>
      </c>
      <c r="D1687" t="s">
        <v>418</v>
      </c>
      <c r="E1687" t="s">
        <v>3740</v>
      </c>
      <c r="F1687" t="s">
        <v>3741</v>
      </c>
      <c r="G1687" t="s">
        <v>177</v>
      </c>
      <c r="H1687" t="s">
        <v>5322</v>
      </c>
      <c r="I1687" t="s">
        <v>5338</v>
      </c>
      <c r="J1687">
        <v>4</v>
      </c>
      <c r="K1687">
        <v>3</v>
      </c>
      <c r="L1687">
        <v>3</v>
      </c>
      <c r="M1687" t="s">
        <v>3741</v>
      </c>
      <c r="N1687" t="s">
        <v>4880</v>
      </c>
      <c r="O1687">
        <v>38000</v>
      </c>
      <c r="P1687" t="s">
        <v>5062</v>
      </c>
      <c r="Q1687" t="s">
        <v>5059</v>
      </c>
      <c r="R1687">
        <v>10</v>
      </c>
    </row>
    <row r="1688" spans="1:18" hidden="1" x14ac:dyDescent="0.3">
      <c r="A1688" s="7" t="s">
        <v>3742</v>
      </c>
      <c r="B1688" t="s">
        <v>1</v>
      </c>
      <c r="C1688">
        <v>56.44</v>
      </c>
      <c r="D1688" t="s">
        <v>464</v>
      </c>
      <c r="E1688" t="s">
        <v>53</v>
      </c>
      <c r="F1688" t="s">
        <v>2866</v>
      </c>
      <c r="G1688" t="s">
        <v>26</v>
      </c>
      <c r="H1688" t="s">
        <v>5346</v>
      </c>
      <c r="I1688" t="s">
        <v>5336</v>
      </c>
      <c r="J1688">
        <v>3</v>
      </c>
      <c r="K1688">
        <v>2</v>
      </c>
      <c r="L1688">
        <v>2</v>
      </c>
      <c r="M1688" t="s">
        <v>2866</v>
      </c>
      <c r="N1688" t="s">
        <v>4880</v>
      </c>
      <c r="O1688">
        <v>32000</v>
      </c>
      <c r="P1688" t="s">
        <v>5062</v>
      </c>
      <c r="Q1688" t="s">
        <v>5059</v>
      </c>
      <c r="R1688">
        <v>10</v>
      </c>
    </row>
    <row r="1689" spans="1:18" hidden="1" x14ac:dyDescent="0.3">
      <c r="A1689" s="7" t="s">
        <v>3743</v>
      </c>
      <c r="B1689" t="s">
        <v>1</v>
      </c>
      <c r="C1689">
        <v>45.01</v>
      </c>
      <c r="D1689" t="s">
        <v>1285</v>
      </c>
      <c r="E1689" t="s">
        <v>53</v>
      </c>
      <c r="F1689" t="s">
        <v>2107</v>
      </c>
      <c r="G1689" t="s">
        <v>12</v>
      </c>
      <c r="H1689" t="s">
        <v>5334</v>
      </c>
      <c r="I1689" t="s">
        <v>5345</v>
      </c>
      <c r="J1689">
        <v>3</v>
      </c>
      <c r="K1689">
        <v>2</v>
      </c>
      <c r="L1689">
        <v>2</v>
      </c>
      <c r="M1689" t="s">
        <v>2107</v>
      </c>
      <c r="N1689" t="s">
        <v>4880</v>
      </c>
      <c r="O1689">
        <v>31000</v>
      </c>
      <c r="P1689" t="s">
        <v>5062</v>
      </c>
      <c r="Q1689" t="s">
        <v>5059</v>
      </c>
      <c r="R1689">
        <v>20</v>
      </c>
    </row>
    <row r="1690" spans="1:18" hidden="1" x14ac:dyDescent="0.3">
      <c r="A1690" s="7" t="s">
        <v>2419</v>
      </c>
      <c r="B1690" t="s">
        <v>1</v>
      </c>
      <c r="C1690">
        <v>31.28</v>
      </c>
      <c r="D1690" t="s">
        <v>344</v>
      </c>
      <c r="E1690" t="s">
        <v>2420</v>
      </c>
      <c r="F1690" t="s">
        <v>1888</v>
      </c>
      <c r="G1690" t="s">
        <v>228</v>
      </c>
      <c r="H1690" t="s">
        <v>5337</v>
      </c>
      <c r="I1690" t="s">
        <v>5334</v>
      </c>
      <c r="J1690">
        <v>5</v>
      </c>
      <c r="K1690">
        <v>3</v>
      </c>
      <c r="L1690">
        <v>2</v>
      </c>
      <c r="M1690" t="s">
        <v>1888</v>
      </c>
      <c r="N1690" t="s">
        <v>5123</v>
      </c>
      <c r="O1690">
        <v>35000</v>
      </c>
      <c r="P1690" t="s">
        <v>5124</v>
      </c>
      <c r="Q1690" t="s">
        <v>5059</v>
      </c>
      <c r="R1690">
        <v>10</v>
      </c>
    </row>
    <row r="1691" spans="1:18" hidden="1" x14ac:dyDescent="0.3">
      <c r="A1691" s="7" t="s">
        <v>3746</v>
      </c>
      <c r="B1691" t="s">
        <v>1</v>
      </c>
      <c r="C1691">
        <v>18.920000000000002</v>
      </c>
      <c r="D1691" t="s">
        <v>495</v>
      </c>
      <c r="E1691" t="s">
        <v>198</v>
      </c>
      <c r="F1691" t="s">
        <v>2926</v>
      </c>
      <c r="G1691" t="s">
        <v>562</v>
      </c>
      <c r="H1691" t="s">
        <v>5346</v>
      </c>
      <c r="I1691" t="s">
        <v>5322</v>
      </c>
      <c r="J1691">
        <v>2</v>
      </c>
      <c r="K1691">
        <v>1</v>
      </c>
      <c r="L1691">
        <v>1</v>
      </c>
      <c r="M1691" t="s">
        <v>2926</v>
      </c>
      <c r="N1691" t="s">
        <v>4880</v>
      </c>
      <c r="O1691">
        <v>21000</v>
      </c>
      <c r="P1691" t="s">
        <v>5062</v>
      </c>
      <c r="Q1691" t="s">
        <v>5061</v>
      </c>
      <c r="R1691">
        <v>10</v>
      </c>
    </row>
    <row r="1692" spans="1:18" hidden="1" x14ac:dyDescent="0.3">
      <c r="A1692" s="7" t="s">
        <v>430</v>
      </c>
      <c r="B1692" t="s">
        <v>1</v>
      </c>
      <c r="C1692">
        <v>43.28</v>
      </c>
      <c r="D1692" t="s">
        <v>248</v>
      </c>
      <c r="E1692" t="s">
        <v>53</v>
      </c>
      <c r="F1692" t="s">
        <v>431</v>
      </c>
      <c r="G1692" t="s">
        <v>6</v>
      </c>
      <c r="H1692" t="s">
        <v>5334</v>
      </c>
      <c r="I1692" t="s">
        <v>5323</v>
      </c>
      <c r="J1692">
        <v>3</v>
      </c>
      <c r="K1692">
        <v>2</v>
      </c>
      <c r="L1692">
        <v>2</v>
      </c>
      <c r="M1692" t="s">
        <v>431</v>
      </c>
      <c r="N1692" t="s">
        <v>5063</v>
      </c>
      <c r="O1692">
        <v>68000</v>
      </c>
      <c r="P1692" t="s">
        <v>5062</v>
      </c>
      <c r="Q1692" t="s">
        <v>5059</v>
      </c>
      <c r="R1692">
        <v>10</v>
      </c>
    </row>
    <row r="1693" spans="1:18" hidden="1" x14ac:dyDescent="0.3">
      <c r="A1693" s="7" t="s">
        <v>2197</v>
      </c>
      <c r="B1693" t="s">
        <v>1</v>
      </c>
      <c r="C1693">
        <v>54.66</v>
      </c>
      <c r="D1693" t="s">
        <v>800</v>
      </c>
      <c r="E1693" t="s">
        <v>53</v>
      </c>
      <c r="F1693" t="s">
        <v>2198</v>
      </c>
      <c r="G1693" t="s">
        <v>228</v>
      </c>
      <c r="H1693" t="s">
        <v>5332</v>
      </c>
      <c r="I1693" t="s">
        <v>5332</v>
      </c>
      <c r="J1693">
        <v>3</v>
      </c>
      <c r="K1693">
        <v>2</v>
      </c>
      <c r="L1693">
        <v>2</v>
      </c>
      <c r="M1693" t="s">
        <v>2198</v>
      </c>
      <c r="N1693" t="s">
        <v>5123</v>
      </c>
      <c r="O1693">
        <v>35000</v>
      </c>
      <c r="P1693" t="s">
        <v>5124</v>
      </c>
      <c r="Q1693" t="s">
        <v>5059</v>
      </c>
      <c r="R1693">
        <v>20</v>
      </c>
    </row>
    <row r="1694" spans="1:18" hidden="1" x14ac:dyDescent="0.3">
      <c r="A1694" s="7" t="s">
        <v>456</v>
      </c>
      <c r="B1694" t="s">
        <v>1</v>
      </c>
      <c r="C1694">
        <v>51.42</v>
      </c>
      <c r="D1694" t="s">
        <v>442</v>
      </c>
      <c r="E1694" t="s">
        <v>66</v>
      </c>
      <c r="F1694" t="s">
        <v>446</v>
      </c>
      <c r="G1694" t="s">
        <v>6</v>
      </c>
      <c r="H1694" t="s">
        <v>5326</v>
      </c>
      <c r="I1694" t="s">
        <v>5323</v>
      </c>
      <c r="J1694">
        <v>4</v>
      </c>
      <c r="K1694">
        <v>2</v>
      </c>
      <c r="L1694">
        <v>2</v>
      </c>
      <c r="M1694" t="s">
        <v>446</v>
      </c>
      <c r="N1694" t="s">
        <v>5063</v>
      </c>
      <c r="O1694">
        <v>68000</v>
      </c>
      <c r="P1694" t="s">
        <v>5062</v>
      </c>
      <c r="Q1694" t="s">
        <v>5059</v>
      </c>
      <c r="R1694">
        <v>10</v>
      </c>
    </row>
    <row r="1695" spans="1:18" hidden="1" x14ac:dyDescent="0.3">
      <c r="A1695" s="7" t="s">
        <v>511</v>
      </c>
      <c r="B1695" t="s">
        <v>1</v>
      </c>
      <c r="C1695">
        <v>40.130000000000003</v>
      </c>
      <c r="D1695" t="s">
        <v>490</v>
      </c>
      <c r="E1695" t="s">
        <v>512</v>
      </c>
      <c r="F1695" t="s">
        <v>236</v>
      </c>
      <c r="G1695" t="s">
        <v>6</v>
      </c>
      <c r="H1695" t="s">
        <v>5322</v>
      </c>
      <c r="I1695" t="s">
        <v>5330</v>
      </c>
      <c r="J1695">
        <v>4</v>
      </c>
      <c r="K1695">
        <v>2</v>
      </c>
      <c r="L1695">
        <v>2</v>
      </c>
      <c r="M1695" t="s">
        <v>236</v>
      </c>
      <c r="N1695" t="s">
        <v>5063</v>
      </c>
      <c r="O1695">
        <v>68000</v>
      </c>
      <c r="P1695" t="s">
        <v>5062</v>
      </c>
      <c r="Q1695" t="s">
        <v>5059</v>
      </c>
      <c r="R1695">
        <v>20</v>
      </c>
    </row>
    <row r="1696" spans="1:18" hidden="1" x14ac:dyDescent="0.3">
      <c r="A1696" s="7" t="s">
        <v>3749</v>
      </c>
      <c r="B1696" t="s">
        <v>1</v>
      </c>
      <c r="C1696">
        <v>34.090000000000003</v>
      </c>
      <c r="D1696" t="s">
        <v>1444</v>
      </c>
      <c r="E1696" t="s">
        <v>141</v>
      </c>
      <c r="F1696" t="s">
        <v>3750</v>
      </c>
      <c r="G1696" t="s">
        <v>562</v>
      </c>
      <c r="H1696" t="s">
        <v>5348</v>
      </c>
      <c r="I1696" t="s">
        <v>5349</v>
      </c>
      <c r="J1696">
        <v>2</v>
      </c>
      <c r="K1696">
        <v>1</v>
      </c>
      <c r="L1696">
        <v>1</v>
      </c>
      <c r="M1696" t="s">
        <v>3750</v>
      </c>
      <c r="N1696" t="s">
        <v>4880</v>
      </c>
      <c r="O1696">
        <v>21000</v>
      </c>
      <c r="P1696" t="s">
        <v>5062</v>
      </c>
      <c r="Q1696" t="s">
        <v>5059</v>
      </c>
      <c r="R1696">
        <v>30</v>
      </c>
    </row>
    <row r="1697" spans="1:18" hidden="1" x14ac:dyDescent="0.3">
      <c r="A1697" s="7" t="s">
        <v>2349</v>
      </c>
      <c r="B1697" t="s">
        <v>1</v>
      </c>
      <c r="C1697">
        <v>52.41</v>
      </c>
      <c r="D1697" t="s">
        <v>853</v>
      </c>
      <c r="E1697" t="s">
        <v>53</v>
      </c>
      <c r="F1697" t="s">
        <v>2350</v>
      </c>
      <c r="G1697" t="s">
        <v>228</v>
      </c>
      <c r="H1697" t="s">
        <v>5330</v>
      </c>
      <c r="I1697" t="s">
        <v>5332</v>
      </c>
      <c r="J1697">
        <v>3</v>
      </c>
      <c r="K1697">
        <v>2</v>
      </c>
      <c r="L1697">
        <v>2</v>
      </c>
      <c r="M1697" t="s">
        <v>2350</v>
      </c>
      <c r="N1697" t="s">
        <v>5123</v>
      </c>
      <c r="O1697">
        <v>35000</v>
      </c>
      <c r="P1697" t="s">
        <v>5124</v>
      </c>
      <c r="Q1697" t="s">
        <v>5059</v>
      </c>
      <c r="R1697">
        <v>20</v>
      </c>
    </row>
    <row r="1698" spans="1:18" hidden="1" x14ac:dyDescent="0.3">
      <c r="A1698" s="7" t="s">
        <v>3294</v>
      </c>
      <c r="B1698" t="s">
        <v>1</v>
      </c>
      <c r="C1698">
        <v>55.92</v>
      </c>
      <c r="D1698" t="s">
        <v>232</v>
      </c>
      <c r="E1698" t="s">
        <v>53</v>
      </c>
      <c r="F1698" t="s">
        <v>3295</v>
      </c>
      <c r="G1698" t="s">
        <v>23</v>
      </c>
      <c r="H1698" t="s">
        <v>5322</v>
      </c>
      <c r="I1698" t="s">
        <v>5332</v>
      </c>
      <c r="J1698">
        <v>3</v>
      </c>
      <c r="K1698">
        <v>2</v>
      </c>
      <c r="L1698">
        <v>2</v>
      </c>
      <c r="M1698" t="s">
        <v>3295</v>
      </c>
      <c r="N1698" t="s">
        <v>5125</v>
      </c>
      <c r="O1698">
        <v>40000</v>
      </c>
      <c r="P1698" t="s">
        <v>5126</v>
      </c>
      <c r="Q1698" t="s">
        <v>5059</v>
      </c>
      <c r="R1698">
        <v>20</v>
      </c>
    </row>
    <row r="1699" spans="1:18" hidden="1" x14ac:dyDescent="0.3">
      <c r="A1699" s="7" t="s">
        <v>2551</v>
      </c>
      <c r="B1699" t="s">
        <v>1</v>
      </c>
      <c r="C1699">
        <v>38.909999999999997</v>
      </c>
      <c r="D1699" t="s">
        <v>344</v>
      </c>
      <c r="E1699" t="s">
        <v>183</v>
      </c>
      <c r="F1699" t="s">
        <v>2550</v>
      </c>
      <c r="G1699" t="s">
        <v>228</v>
      </c>
      <c r="H1699" t="s">
        <v>5337</v>
      </c>
      <c r="I1699" t="s">
        <v>5334</v>
      </c>
      <c r="J1699">
        <v>4</v>
      </c>
      <c r="K1699">
        <v>2</v>
      </c>
      <c r="L1699">
        <v>3</v>
      </c>
      <c r="M1699" t="s">
        <v>2550</v>
      </c>
      <c r="N1699" t="s">
        <v>5123</v>
      </c>
      <c r="O1699">
        <v>35000</v>
      </c>
      <c r="P1699" t="s">
        <v>5124</v>
      </c>
      <c r="Q1699" t="s">
        <v>5059</v>
      </c>
      <c r="R1699">
        <v>10</v>
      </c>
    </row>
    <row r="1700" spans="1:18" hidden="1" x14ac:dyDescent="0.3">
      <c r="A1700" s="7" t="s">
        <v>3755</v>
      </c>
      <c r="B1700" t="s">
        <v>1</v>
      </c>
      <c r="C1700">
        <v>44.01</v>
      </c>
      <c r="D1700" t="s">
        <v>432</v>
      </c>
      <c r="E1700" t="s">
        <v>53</v>
      </c>
      <c r="F1700" t="s">
        <v>3444</v>
      </c>
      <c r="G1700" t="s">
        <v>26</v>
      </c>
      <c r="H1700" t="s">
        <v>5323</v>
      </c>
      <c r="I1700" t="s">
        <v>5324</v>
      </c>
      <c r="J1700">
        <v>3</v>
      </c>
      <c r="K1700">
        <v>2</v>
      </c>
      <c r="L1700">
        <v>2</v>
      </c>
      <c r="M1700" t="s">
        <v>3444</v>
      </c>
      <c r="N1700" t="s">
        <v>4877</v>
      </c>
      <c r="O1700">
        <v>32000</v>
      </c>
      <c r="P1700" t="s">
        <v>5062</v>
      </c>
      <c r="Q1700" t="s">
        <v>5059</v>
      </c>
      <c r="R1700">
        <v>20</v>
      </c>
    </row>
    <row r="1701" spans="1:18" hidden="1" x14ac:dyDescent="0.3">
      <c r="A1701" s="7" t="s">
        <v>4072</v>
      </c>
      <c r="B1701" t="s">
        <v>1</v>
      </c>
      <c r="C1701">
        <v>48.08</v>
      </c>
      <c r="D1701" t="s">
        <v>771</v>
      </c>
      <c r="E1701" t="s">
        <v>51</v>
      </c>
      <c r="F1701" t="s">
        <v>4073</v>
      </c>
      <c r="G1701" t="s">
        <v>23</v>
      </c>
      <c r="H1701" t="s">
        <v>5322</v>
      </c>
      <c r="I1701" t="s">
        <v>5325</v>
      </c>
      <c r="J1701">
        <v>2</v>
      </c>
      <c r="K1701">
        <v>2</v>
      </c>
      <c r="L1701">
        <v>2</v>
      </c>
      <c r="M1701" t="s">
        <v>4073</v>
      </c>
      <c r="N1701" t="s">
        <v>4878</v>
      </c>
      <c r="O1701">
        <v>40000</v>
      </c>
      <c r="P1701" t="s">
        <v>5126</v>
      </c>
      <c r="Q1701" t="s">
        <v>5059</v>
      </c>
      <c r="R1701">
        <v>20</v>
      </c>
    </row>
    <row r="1702" spans="1:18" hidden="1" x14ac:dyDescent="0.3">
      <c r="A1702" s="7" t="s">
        <v>4264</v>
      </c>
      <c r="B1702" t="s">
        <v>1</v>
      </c>
      <c r="C1702">
        <v>98.5</v>
      </c>
      <c r="D1702" t="s">
        <v>133</v>
      </c>
      <c r="E1702" t="s">
        <v>1139</v>
      </c>
      <c r="F1702" t="s">
        <v>4265</v>
      </c>
      <c r="G1702" t="s">
        <v>23</v>
      </c>
      <c r="H1702" t="s">
        <v>5323</v>
      </c>
      <c r="I1702" t="s">
        <v>5332</v>
      </c>
      <c r="J1702">
        <v>5</v>
      </c>
      <c r="K1702">
        <v>2</v>
      </c>
      <c r="L1702">
        <v>3</v>
      </c>
      <c r="M1702" t="s">
        <v>4265</v>
      </c>
      <c r="N1702" t="s">
        <v>4878</v>
      </c>
      <c r="O1702">
        <v>40000</v>
      </c>
      <c r="P1702" t="s">
        <v>5126</v>
      </c>
      <c r="Q1702" t="s">
        <v>5059</v>
      </c>
      <c r="R1702">
        <v>20</v>
      </c>
    </row>
    <row r="1703" spans="1:18" hidden="1" x14ac:dyDescent="0.3">
      <c r="A1703" s="7" t="s">
        <v>769</v>
      </c>
      <c r="B1703" t="s">
        <v>1</v>
      </c>
      <c r="C1703">
        <v>37.36</v>
      </c>
      <c r="D1703" t="s">
        <v>450</v>
      </c>
      <c r="E1703" t="s">
        <v>607</v>
      </c>
      <c r="F1703" t="s">
        <v>553</v>
      </c>
      <c r="G1703" t="s">
        <v>6</v>
      </c>
      <c r="H1703" t="s">
        <v>5326</v>
      </c>
      <c r="I1703" t="s">
        <v>5324</v>
      </c>
      <c r="J1703">
        <v>3</v>
      </c>
      <c r="K1703">
        <v>2</v>
      </c>
      <c r="L1703">
        <v>2</v>
      </c>
      <c r="M1703" t="s">
        <v>553</v>
      </c>
      <c r="N1703" t="s">
        <v>5063</v>
      </c>
      <c r="O1703">
        <v>68000</v>
      </c>
      <c r="P1703" t="s">
        <v>5062</v>
      </c>
      <c r="Q1703" t="s">
        <v>5059</v>
      </c>
      <c r="R1703">
        <v>20</v>
      </c>
    </row>
    <row r="1704" spans="1:18" hidden="1" x14ac:dyDescent="0.3">
      <c r="A1704" s="7" t="s">
        <v>791</v>
      </c>
      <c r="B1704" t="s">
        <v>1</v>
      </c>
      <c r="C1704">
        <v>28.9</v>
      </c>
      <c r="D1704" t="s">
        <v>652</v>
      </c>
      <c r="E1704" t="s">
        <v>141</v>
      </c>
      <c r="F1704" t="s">
        <v>506</v>
      </c>
      <c r="G1704" t="s">
        <v>6</v>
      </c>
      <c r="H1704" t="s">
        <v>5328</v>
      </c>
      <c r="I1704" t="s">
        <v>5324</v>
      </c>
      <c r="J1704">
        <v>2</v>
      </c>
      <c r="K1704">
        <v>1</v>
      </c>
      <c r="L1704">
        <v>1</v>
      </c>
      <c r="M1704" t="s">
        <v>506</v>
      </c>
      <c r="N1704" t="s">
        <v>5063</v>
      </c>
      <c r="O1704">
        <v>68000</v>
      </c>
      <c r="P1704" t="s">
        <v>5062</v>
      </c>
      <c r="Q1704" t="s">
        <v>5061</v>
      </c>
      <c r="R1704">
        <v>20</v>
      </c>
    </row>
    <row r="1705" spans="1:18" hidden="1" x14ac:dyDescent="0.3">
      <c r="A1705" s="7" t="s">
        <v>2614</v>
      </c>
      <c r="B1705" t="s">
        <v>1</v>
      </c>
      <c r="C1705">
        <v>30.01</v>
      </c>
      <c r="D1705" t="s">
        <v>58</v>
      </c>
      <c r="E1705" t="s">
        <v>260</v>
      </c>
      <c r="F1705" t="s">
        <v>2615</v>
      </c>
      <c r="G1705" t="s">
        <v>228</v>
      </c>
      <c r="H1705" t="s">
        <v>5346</v>
      </c>
      <c r="I1705" t="s">
        <v>5326</v>
      </c>
      <c r="J1705">
        <v>1</v>
      </c>
      <c r="K1705">
        <v>2</v>
      </c>
      <c r="L1705">
        <v>2</v>
      </c>
      <c r="M1705" t="s">
        <v>2615</v>
      </c>
      <c r="N1705" t="s">
        <v>5123</v>
      </c>
      <c r="O1705">
        <v>35000</v>
      </c>
      <c r="P1705" t="s">
        <v>5124</v>
      </c>
      <c r="Q1705" t="s">
        <v>5059</v>
      </c>
      <c r="R1705">
        <v>10</v>
      </c>
    </row>
    <row r="1706" spans="1:18" hidden="1" x14ac:dyDescent="0.3">
      <c r="A1706" s="7" t="s">
        <v>3764</v>
      </c>
      <c r="B1706" t="s">
        <v>1</v>
      </c>
      <c r="C1706">
        <v>60.76</v>
      </c>
      <c r="D1706" t="s">
        <v>807</v>
      </c>
      <c r="E1706" t="s">
        <v>607</v>
      </c>
      <c r="F1706" t="s">
        <v>1726</v>
      </c>
      <c r="G1706" t="s">
        <v>30</v>
      </c>
      <c r="H1706" t="s">
        <v>5345</v>
      </c>
      <c r="I1706" t="s">
        <v>5339</v>
      </c>
      <c r="J1706">
        <v>3</v>
      </c>
      <c r="K1706">
        <v>2</v>
      </c>
      <c r="L1706">
        <v>2</v>
      </c>
      <c r="M1706" t="s">
        <v>1726</v>
      </c>
      <c r="N1706" t="s">
        <v>4880</v>
      </c>
      <c r="O1706">
        <v>65000</v>
      </c>
      <c r="P1706" t="s">
        <v>5062</v>
      </c>
      <c r="Q1706" t="s">
        <v>5059</v>
      </c>
      <c r="R1706">
        <v>30</v>
      </c>
    </row>
    <row r="1707" spans="1:18" hidden="1" x14ac:dyDescent="0.3">
      <c r="A1707" s="7" t="s">
        <v>3766</v>
      </c>
      <c r="B1707" t="s">
        <v>1</v>
      </c>
      <c r="C1707">
        <v>31.01</v>
      </c>
      <c r="D1707" t="s">
        <v>151</v>
      </c>
      <c r="E1707" t="s">
        <v>61</v>
      </c>
      <c r="F1707" t="s">
        <v>2689</v>
      </c>
      <c r="G1707" t="s">
        <v>243</v>
      </c>
      <c r="H1707" t="s">
        <v>5338</v>
      </c>
      <c r="I1707" t="s">
        <v>5332</v>
      </c>
      <c r="J1707">
        <v>2</v>
      </c>
      <c r="K1707">
        <v>2</v>
      </c>
      <c r="L1707">
        <v>1</v>
      </c>
      <c r="M1707" t="s">
        <v>2689</v>
      </c>
      <c r="N1707" t="s">
        <v>4880</v>
      </c>
      <c r="O1707">
        <v>30000</v>
      </c>
      <c r="P1707" t="s">
        <v>5062</v>
      </c>
      <c r="Q1707" t="s">
        <v>5059</v>
      </c>
      <c r="R1707">
        <v>20</v>
      </c>
    </row>
    <row r="1708" spans="1:18" hidden="1" x14ac:dyDescent="0.3">
      <c r="A1708" s="7" t="s">
        <v>3767</v>
      </c>
      <c r="B1708" t="s">
        <v>1</v>
      </c>
      <c r="C1708">
        <v>22.27</v>
      </c>
      <c r="D1708" t="s">
        <v>64</v>
      </c>
      <c r="E1708" t="s">
        <v>141</v>
      </c>
      <c r="F1708" t="s">
        <v>3768</v>
      </c>
      <c r="G1708" t="s">
        <v>999</v>
      </c>
      <c r="H1708" t="s">
        <v>5346</v>
      </c>
      <c r="I1708" t="s">
        <v>5335</v>
      </c>
      <c r="J1708">
        <v>2</v>
      </c>
      <c r="K1708">
        <v>1</v>
      </c>
      <c r="L1708">
        <v>1</v>
      </c>
      <c r="M1708" t="s">
        <v>3768</v>
      </c>
      <c r="N1708" t="s">
        <v>4880</v>
      </c>
      <c r="O1708">
        <v>26000</v>
      </c>
      <c r="P1708" t="s">
        <v>5062</v>
      </c>
      <c r="Q1708" t="s">
        <v>5061</v>
      </c>
      <c r="R1708">
        <v>10</v>
      </c>
    </row>
    <row r="1709" spans="1:18" hidden="1" x14ac:dyDescent="0.3">
      <c r="A1709" s="7" t="s">
        <v>2946</v>
      </c>
      <c r="B1709" t="s">
        <v>1</v>
      </c>
      <c r="C1709">
        <v>48.57</v>
      </c>
      <c r="D1709" t="s">
        <v>2947</v>
      </c>
      <c r="E1709" t="s">
        <v>53</v>
      </c>
      <c r="F1709" t="s">
        <v>1810</v>
      </c>
      <c r="G1709" t="s">
        <v>228</v>
      </c>
      <c r="H1709" t="s">
        <v>5355</v>
      </c>
      <c r="I1709" t="s">
        <v>5355</v>
      </c>
      <c r="J1709">
        <v>3</v>
      </c>
      <c r="K1709">
        <v>2</v>
      </c>
      <c r="L1709">
        <v>2</v>
      </c>
      <c r="M1709" t="s">
        <v>1810</v>
      </c>
      <c r="N1709" t="s">
        <v>5123</v>
      </c>
      <c r="O1709">
        <v>35000</v>
      </c>
      <c r="P1709" t="s">
        <v>5124</v>
      </c>
      <c r="Q1709" t="s">
        <v>5059</v>
      </c>
      <c r="R1709">
        <v>30</v>
      </c>
    </row>
    <row r="1710" spans="1:18" hidden="1" x14ac:dyDescent="0.3">
      <c r="A1710" s="7" t="s">
        <v>3145</v>
      </c>
      <c r="B1710" t="s">
        <v>1</v>
      </c>
      <c r="C1710">
        <v>37.229999999999997</v>
      </c>
      <c r="D1710" t="s">
        <v>284</v>
      </c>
      <c r="E1710" t="s">
        <v>90</v>
      </c>
      <c r="F1710" t="s">
        <v>3146</v>
      </c>
      <c r="G1710" t="s">
        <v>228</v>
      </c>
      <c r="H1710" t="s">
        <v>5329</v>
      </c>
      <c r="I1710" t="s">
        <v>5322</v>
      </c>
      <c r="J1710">
        <v>1</v>
      </c>
      <c r="K1710">
        <v>1</v>
      </c>
      <c r="L1710">
        <v>2</v>
      </c>
      <c r="M1710" t="s">
        <v>3146</v>
      </c>
      <c r="N1710" t="s">
        <v>5123</v>
      </c>
      <c r="O1710">
        <v>35000</v>
      </c>
      <c r="P1710" t="s">
        <v>5124</v>
      </c>
      <c r="Q1710" t="s">
        <v>5059</v>
      </c>
      <c r="R1710">
        <v>10</v>
      </c>
    </row>
    <row r="1711" spans="1:18" hidden="1" x14ac:dyDescent="0.3">
      <c r="A1711" s="7" t="s">
        <v>3773</v>
      </c>
      <c r="B1711" t="s">
        <v>1</v>
      </c>
      <c r="C1711">
        <v>24.56</v>
      </c>
      <c r="D1711" t="s">
        <v>647</v>
      </c>
      <c r="E1711" t="s">
        <v>141</v>
      </c>
      <c r="F1711" t="s">
        <v>1872</v>
      </c>
      <c r="G1711" t="s">
        <v>83</v>
      </c>
      <c r="H1711" t="s">
        <v>5351</v>
      </c>
      <c r="I1711" t="s">
        <v>5331</v>
      </c>
      <c r="J1711">
        <v>2</v>
      </c>
      <c r="K1711">
        <v>1</v>
      </c>
      <c r="L1711">
        <v>1</v>
      </c>
      <c r="M1711" t="s">
        <v>1872</v>
      </c>
      <c r="N1711" t="s">
        <v>4880</v>
      </c>
      <c r="O1711">
        <v>27000</v>
      </c>
      <c r="P1711" t="s">
        <v>5062</v>
      </c>
      <c r="Q1711" t="s">
        <v>5061</v>
      </c>
      <c r="R1711">
        <v>30</v>
      </c>
    </row>
    <row r="1712" spans="1:18" hidden="1" x14ac:dyDescent="0.3">
      <c r="A1712" s="7" t="s">
        <v>922</v>
      </c>
      <c r="B1712" t="s">
        <v>1</v>
      </c>
      <c r="C1712">
        <v>21.03</v>
      </c>
      <c r="D1712" t="s">
        <v>574</v>
      </c>
      <c r="E1712" t="s">
        <v>56</v>
      </c>
      <c r="F1712" t="s">
        <v>113</v>
      </c>
      <c r="G1712" t="s">
        <v>6</v>
      </c>
      <c r="H1712" t="s">
        <v>5323</v>
      </c>
      <c r="I1712" t="s">
        <v>5325</v>
      </c>
      <c r="J1712">
        <v>1</v>
      </c>
      <c r="K1712">
        <v>1</v>
      </c>
      <c r="L1712">
        <v>1</v>
      </c>
      <c r="M1712" t="s">
        <v>113</v>
      </c>
      <c r="N1712" t="s">
        <v>5063</v>
      </c>
      <c r="O1712">
        <v>68000</v>
      </c>
      <c r="P1712" t="s">
        <v>5062</v>
      </c>
      <c r="Q1712" t="s">
        <v>5061</v>
      </c>
      <c r="R1712">
        <v>20</v>
      </c>
    </row>
    <row r="1713" spans="1:18" hidden="1" x14ac:dyDescent="0.3">
      <c r="A1713" s="7" t="s">
        <v>1033</v>
      </c>
      <c r="B1713" t="s">
        <v>1</v>
      </c>
      <c r="C1713">
        <v>52.14</v>
      </c>
      <c r="D1713" t="s">
        <v>765</v>
      </c>
      <c r="E1713" t="s">
        <v>183</v>
      </c>
      <c r="F1713" t="s">
        <v>1034</v>
      </c>
      <c r="G1713" t="s">
        <v>6</v>
      </c>
      <c r="H1713" t="s">
        <v>5338</v>
      </c>
      <c r="I1713" t="s">
        <v>5325</v>
      </c>
      <c r="J1713">
        <v>4</v>
      </c>
      <c r="K1713">
        <v>2</v>
      </c>
      <c r="L1713">
        <v>3</v>
      </c>
      <c r="M1713" t="s">
        <v>1034</v>
      </c>
      <c r="N1713" t="s">
        <v>5063</v>
      </c>
      <c r="O1713">
        <v>68000</v>
      </c>
      <c r="P1713" t="s">
        <v>5062</v>
      </c>
      <c r="Q1713" t="s">
        <v>5059</v>
      </c>
      <c r="R1713">
        <v>20</v>
      </c>
    </row>
    <row r="1714" spans="1:18" hidden="1" x14ac:dyDescent="0.3">
      <c r="A1714" s="7" t="s">
        <v>3774</v>
      </c>
      <c r="B1714" t="s">
        <v>1</v>
      </c>
      <c r="C1714">
        <v>16</v>
      </c>
      <c r="D1714" t="s">
        <v>942</v>
      </c>
      <c r="E1714" t="s">
        <v>3775</v>
      </c>
      <c r="F1714" t="s">
        <v>3086</v>
      </c>
      <c r="G1714" t="s">
        <v>18</v>
      </c>
      <c r="H1714" t="s">
        <v>5322</v>
      </c>
      <c r="I1714" t="s">
        <v>5322</v>
      </c>
      <c r="J1714">
        <v>7</v>
      </c>
      <c r="K1714" t="s">
        <v>5501</v>
      </c>
      <c r="L1714">
        <v>5</v>
      </c>
      <c r="M1714" t="s">
        <v>3086</v>
      </c>
      <c r="N1714" t="s">
        <v>4878</v>
      </c>
      <c r="O1714">
        <v>22000</v>
      </c>
      <c r="P1714" t="s">
        <v>5126</v>
      </c>
      <c r="Q1714" t="s">
        <v>5061</v>
      </c>
      <c r="R1714">
        <v>10</v>
      </c>
    </row>
    <row r="1715" spans="1:18" hidden="1" x14ac:dyDescent="0.3">
      <c r="A1715" s="7" t="s">
        <v>1073</v>
      </c>
      <c r="B1715" t="s">
        <v>1</v>
      </c>
      <c r="C1715">
        <v>22.64</v>
      </c>
      <c r="D1715" t="s">
        <v>64</v>
      </c>
      <c r="E1715" t="s">
        <v>61</v>
      </c>
      <c r="F1715" t="s">
        <v>1025</v>
      </c>
      <c r="G1715" t="s">
        <v>6</v>
      </c>
      <c r="H1715" t="s">
        <v>5346</v>
      </c>
      <c r="I1715" t="s">
        <v>5335</v>
      </c>
      <c r="J1715">
        <v>2</v>
      </c>
      <c r="K1715">
        <v>2</v>
      </c>
      <c r="L1715">
        <v>1</v>
      </c>
      <c r="M1715" t="s">
        <v>1025</v>
      </c>
      <c r="N1715" t="s">
        <v>5063</v>
      </c>
      <c r="O1715">
        <v>68000</v>
      </c>
      <c r="P1715" t="s">
        <v>5062</v>
      </c>
      <c r="Q1715" t="s">
        <v>5061</v>
      </c>
      <c r="R1715">
        <v>10</v>
      </c>
    </row>
    <row r="1716" spans="1:18" hidden="1" x14ac:dyDescent="0.3">
      <c r="A1716" s="7" t="s">
        <v>1211</v>
      </c>
      <c r="B1716" t="s">
        <v>1</v>
      </c>
      <c r="C1716">
        <v>31.52</v>
      </c>
      <c r="D1716" t="s">
        <v>52</v>
      </c>
      <c r="E1716" t="s">
        <v>260</v>
      </c>
      <c r="F1716" t="s">
        <v>594</v>
      </c>
      <c r="G1716" t="s">
        <v>6</v>
      </c>
      <c r="H1716" t="s">
        <v>5324</v>
      </c>
      <c r="I1716" t="s">
        <v>5325</v>
      </c>
      <c r="J1716">
        <v>1</v>
      </c>
      <c r="K1716">
        <v>2</v>
      </c>
      <c r="L1716">
        <v>2</v>
      </c>
      <c r="M1716" t="s">
        <v>594</v>
      </c>
      <c r="N1716" t="s">
        <v>5063</v>
      </c>
      <c r="O1716">
        <v>68000</v>
      </c>
      <c r="P1716" t="s">
        <v>5062</v>
      </c>
      <c r="Q1716" t="s">
        <v>5059</v>
      </c>
      <c r="R1716">
        <v>20</v>
      </c>
    </row>
    <row r="1717" spans="1:18" hidden="1" x14ac:dyDescent="0.3">
      <c r="A1717" s="7" t="s">
        <v>3249</v>
      </c>
      <c r="B1717" t="s">
        <v>1</v>
      </c>
      <c r="C1717">
        <v>47.65</v>
      </c>
      <c r="D1717" t="s">
        <v>159</v>
      </c>
      <c r="E1717" t="s">
        <v>53</v>
      </c>
      <c r="F1717" t="s">
        <v>1496</v>
      </c>
      <c r="G1717" t="s">
        <v>228</v>
      </c>
      <c r="H1717" t="s">
        <v>5328</v>
      </c>
      <c r="I1717" t="s">
        <v>5325</v>
      </c>
      <c r="J1717">
        <v>3</v>
      </c>
      <c r="K1717">
        <v>2</v>
      </c>
      <c r="L1717">
        <v>2</v>
      </c>
      <c r="M1717" t="s">
        <v>1496</v>
      </c>
      <c r="N1717" t="s">
        <v>5123</v>
      </c>
      <c r="O1717">
        <v>35000</v>
      </c>
      <c r="P1717" t="s">
        <v>5124</v>
      </c>
      <c r="Q1717" t="s">
        <v>5059</v>
      </c>
      <c r="R1717">
        <v>20</v>
      </c>
    </row>
    <row r="1718" spans="1:18" hidden="1" x14ac:dyDescent="0.3">
      <c r="A1718" s="7" t="s">
        <v>3778</v>
      </c>
      <c r="B1718" t="s">
        <v>1</v>
      </c>
      <c r="C1718">
        <v>13.49</v>
      </c>
      <c r="D1718" t="s">
        <v>88</v>
      </c>
      <c r="E1718" t="s">
        <v>61</v>
      </c>
      <c r="F1718" t="s">
        <v>3779</v>
      </c>
      <c r="G1718" t="s">
        <v>482</v>
      </c>
      <c r="H1718" t="s">
        <v>5322</v>
      </c>
      <c r="I1718" t="s">
        <v>5326</v>
      </c>
      <c r="J1718">
        <v>2</v>
      </c>
      <c r="K1718">
        <v>2</v>
      </c>
      <c r="L1718">
        <v>1</v>
      </c>
      <c r="M1718" t="s">
        <v>3779</v>
      </c>
      <c r="N1718" t="s">
        <v>4880</v>
      </c>
      <c r="O1718">
        <v>29000</v>
      </c>
      <c r="P1718" t="s">
        <v>5062</v>
      </c>
      <c r="Q1718" t="s">
        <v>5060</v>
      </c>
      <c r="R1718">
        <v>10</v>
      </c>
    </row>
    <row r="1719" spans="1:18" hidden="1" x14ac:dyDescent="0.3">
      <c r="A1719" s="7" t="s">
        <v>3458</v>
      </c>
      <c r="B1719" t="s">
        <v>1</v>
      </c>
      <c r="C1719">
        <v>57.14</v>
      </c>
      <c r="D1719" t="s">
        <v>1064</v>
      </c>
      <c r="E1719" t="s">
        <v>66</v>
      </c>
      <c r="F1719" t="s">
        <v>3459</v>
      </c>
      <c r="G1719" t="s">
        <v>228</v>
      </c>
      <c r="H1719" t="s">
        <v>5328</v>
      </c>
      <c r="I1719" t="s">
        <v>5332</v>
      </c>
      <c r="J1719">
        <v>4</v>
      </c>
      <c r="K1719">
        <v>2</v>
      </c>
      <c r="L1719">
        <v>2</v>
      </c>
      <c r="M1719" t="s">
        <v>3459</v>
      </c>
      <c r="N1719" t="s">
        <v>5123</v>
      </c>
      <c r="O1719">
        <v>35000</v>
      </c>
      <c r="P1719" t="s">
        <v>5124</v>
      </c>
      <c r="Q1719" t="s">
        <v>5059</v>
      </c>
      <c r="R1719">
        <v>20</v>
      </c>
    </row>
    <row r="1720" spans="1:18" hidden="1" x14ac:dyDescent="0.3">
      <c r="A1720" s="7" t="s">
        <v>3781</v>
      </c>
      <c r="B1720" t="s">
        <v>1</v>
      </c>
      <c r="C1720">
        <v>51.75</v>
      </c>
      <c r="D1720" t="s">
        <v>1148</v>
      </c>
      <c r="E1720" t="s">
        <v>53</v>
      </c>
      <c r="F1720" t="s">
        <v>3782</v>
      </c>
      <c r="G1720" t="s">
        <v>245</v>
      </c>
      <c r="H1720" t="s">
        <v>5325</v>
      </c>
      <c r="I1720" t="s">
        <v>5340</v>
      </c>
      <c r="J1720">
        <v>3</v>
      </c>
      <c r="K1720">
        <v>2</v>
      </c>
      <c r="L1720">
        <v>2</v>
      </c>
      <c r="M1720" t="s">
        <v>3782</v>
      </c>
      <c r="N1720" t="s">
        <v>4878</v>
      </c>
      <c r="O1720">
        <v>23000</v>
      </c>
      <c r="P1720" t="s">
        <v>5126</v>
      </c>
      <c r="Q1720" t="s">
        <v>5059</v>
      </c>
      <c r="R1720">
        <v>30</v>
      </c>
    </row>
    <row r="1721" spans="1:18" hidden="1" x14ac:dyDescent="0.3">
      <c r="A1721" s="7" t="s">
        <v>3783</v>
      </c>
      <c r="B1721" t="s">
        <v>1</v>
      </c>
      <c r="C1721">
        <v>6.79</v>
      </c>
      <c r="D1721" t="s">
        <v>295</v>
      </c>
      <c r="E1721" t="s">
        <v>59</v>
      </c>
      <c r="F1721" t="s">
        <v>3784</v>
      </c>
      <c r="G1721" t="s">
        <v>251</v>
      </c>
      <c r="H1721" t="s">
        <v>5334</v>
      </c>
      <c r="I1721" t="s">
        <v>5326</v>
      </c>
      <c r="J1721">
        <v>1</v>
      </c>
      <c r="K1721" t="s">
        <v>5501</v>
      </c>
      <c r="L1721">
        <v>1</v>
      </c>
      <c r="M1721" t="s">
        <v>3784</v>
      </c>
      <c r="N1721" t="s">
        <v>5123</v>
      </c>
      <c r="O1721">
        <v>8500</v>
      </c>
      <c r="P1721" t="s">
        <v>5124</v>
      </c>
      <c r="Q1721" t="s">
        <v>5060</v>
      </c>
      <c r="R1721">
        <v>10</v>
      </c>
    </row>
    <row r="1722" spans="1:18" hidden="1" x14ac:dyDescent="0.3">
      <c r="A1722" s="7" t="s">
        <v>3990</v>
      </c>
      <c r="B1722" t="s">
        <v>1</v>
      </c>
      <c r="C1722">
        <v>51.45</v>
      </c>
      <c r="D1722" t="s">
        <v>95</v>
      </c>
      <c r="E1722" t="s">
        <v>53</v>
      </c>
      <c r="F1722" t="s">
        <v>3991</v>
      </c>
      <c r="G1722" t="s">
        <v>228</v>
      </c>
      <c r="H1722" t="s">
        <v>5327</v>
      </c>
      <c r="I1722" t="s">
        <v>5325</v>
      </c>
      <c r="J1722">
        <v>3</v>
      </c>
      <c r="K1722">
        <v>2</v>
      </c>
      <c r="L1722">
        <v>2</v>
      </c>
      <c r="M1722" t="s">
        <v>3991</v>
      </c>
      <c r="N1722" t="s">
        <v>5123</v>
      </c>
      <c r="O1722">
        <v>35000</v>
      </c>
      <c r="P1722" t="s">
        <v>5124</v>
      </c>
      <c r="Q1722" t="s">
        <v>5059</v>
      </c>
      <c r="R1722">
        <v>20</v>
      </c>
    </row>
    <row r="1723" spans="1:18" hidden="1" x14ac:dyDescent="0.3">
      <c r="A1723" s="7" t="s">
        <v>1245</v>
      </c>
      <c r="B1723" t="s">
        <v>1</v>
      </c>
      <c r="C1723">
        <v>42.28</v>
      </c>
      <c r="D1723" t="s">
        <v>232</v>
      </c>
      <c r="E1723" t="s">
        <v>607</v>
      </c>
      <c r="F1723" t="s">
        <v>1246</v>
      </c>
      <c r="G1723" t="s">
        <v>6</v>
      </c>
      <c r="H1723" t="s">
        <v>5322</v>
      </c>
      <c r="I1723" t="s">
        <v>5332</v>
      </c>
      <c r="J1723">
        <v>3</v>
      </c>
      <c r="K1723">
        <v>2</v>
      </c>
      <c r="L1723">
        <v>2</v>
      </c>
      <c r="M1723" t="s">
        <v>5155</v>
      </c>
      <c r="N1723" t="s">
        <v>5063</v>
      </c>
      <c r="O1723">
        <v>68000</v>
      </c>
      <c r="P1723" t="s">
        <v>5062</v>
      </c>
      <c r="Q1723" t="s">
        <v>5059</v>
      </c>
      <c r="R1723">
        <v>20</v>
      </c>
    </row>
    <row r="1724" spans="1:18" hidden="1" x14ac:dyDescent="0.3">
      <c r="A1724" s="7" t="s">
        <v>4426</v>
      </c>
      <c r="B1724" t="s">
        <v>1</v>
      </c>
      <c r="C1724">
        <v>25.98</v>
      </c>
      <c r="D1724" t="s">
        <v>88</v>
      </c>
      <c r="E1724" t="s">
        <v>56</v>
      </c>
      <c r="F1724" t="s">
        <v>2573</v>
      </c>
      <c r="G1724" t="s">
        <v>288</v>
      </c>
      <c r="H1724" t="s">
        <v>5322</v>
      </c>
      <c r="I1724" t="s">
        <v>5326</v>
      </c>
      <c r="J1724">
        <v>1</v>
      </c>
      <c r="K1724">
        <v>1</v>
      </c>
      <c r="L1724">
        <v>1</v>
      </c>
      <c r="M1724" t="s">
        <v>2573</v>
      </c>
      <c r="N1724" t="s">
        <v>4880</v>
      </c>
      <c r="O1724">
        <v>19000</v>
      </c>
      <c r="P1724" t="s">
        <v>5062</v>
      </c>
      <c r="Q1724" t="s">
        <v>5061</v>
      </c>
      <c r="R1724">
        <v>10</v>
      </c>
    </row>
    <row r="1725" spans="1:18" hidden="1" x14ac:dyDescent="0.3">
      <c r="A1725" s="7" t="s">
        <v>1362</v>
      </c>
      <c r="B1725" t="s">
        <v>1</v>
      </c>
      <c r="C1725">
        <v>52.35</v>
      </c>
      <c r="D1725" t="s">
        <v>284</v>
      </c>
      <c r="E1725" t="s">
        <v>1363</v>
      </c>
      <c r="F1725" t="s">
        <v>1057</v>
      </c>
      <c r="G1725" t="s">
        <v>6</v>
      </c>
      <c r="H1725" t="s">
        <v>5329</v>
      </c>
      <c r="I1725" t="s">
        <v>5322</v>
      </c>
      <c r="J1725">
        <v>5</v>
      </c>
      <c r="K1725">
        <v>3</v>
      </c>
      <c r="L1725">
        <v>5</v>
      </c>
      <c r="M1725" t="s">
        <v>1057</v>
      </c>
      <c r="N1725" t="s">
        <v>5063</v>
      </c>
      <c r="O1725">
        <v>68000</v>
      </c>
      <c r="P1725" t="s">
        <v>5062</v>
      </c>
      <c r="Q1725" t="s">
        <v>5059</v>
      </c>
      <c r="R1725">
        <v>10</v>
      </c>
    </row>
    <row r="1726" spans="1:18" hidden="1" x14ac:dyDescent="0.3">
      <c r="A1726" s="7" t="s">
        <v>3787</v>
      </c>
      <c r="B1726" t="s">
        <v>1</v>
      </c>
      <c r="C1726">
        <v>45.44</v>
      </c>
      <c r="D1726" t="s">
        <v>1061</v>
      </c>
      <c r="E1726" t="s">
        <v>53</v>
      </c>
      <c r="F1726" t="s">
        <v>3788</v>
      </c>
      <c r="G1726" t="s">
        <v>12</v>
      </c>
      <c r="H1726" t="s">
        <v>5327</v>
      </c>
      <c r="I1726" t="s">
        <v>5340</v>
      </c>
      <c r="J1726">
        <v>3</v>
      </c>
      <c r="K1726">
        <v>2</v>
      </c>
      <c r="L1726">
        <v>2</v>
      </c>
      <c r="M1726" t="s">
        <v>3788</v>
      </c>
      <c r="N1726" t="s">
        <v>4877</v>
      </c>
      <c r="O1726">
        <v>31000</v>
      </c>
      <c r="P1726" t="s">
        <v>5062</v>
      </c>
      <c r="Q1726" t="s">
        <v>5059</v>
      </c>
      <c r="R1726">
        <v>30</v>
      </c>
    </row>
    <row r="1727" spans="1:18" hidden="1" x14ac:dyDescent="0.3">
      <c r="A1727" s="7" t="s">
        <v>3789</v>
      </c>
      <c r="B1727" t="s">
        <v>1</v>
      </c>
      <c r="C1727">
        <v>48.19</v>
      </c>
      <c r="D1727" t="s">
        <v>1905</v>
      </c>
      <c r="E1727" t="s">
        <v>53</v>
      </c>
      <c r="F1727" t="s">
        <v>3790</v>
      </c>
      <c r="G1727" t="s">
        <v>87</v>
      </c>
      <c r="H1727" t="s">
        <v>5343</v>
      </c>
      <c r="I1727" t="s">
        <v>5343</v>
      </c>
      <c r="J1727">
        <v>3</v>
      </c>
      <c r="K1727">
        <v>2</v>
      </c>
      <c r="L1727">
        <v>2</v>
      </c>
      <c r="M1727" t="s">
        <v>5231</v>
      </c>
      <c r="N1727" t="s">
        <v>5125</v>
      </c>
      <c r="O1727">
        <v>24000</v>
      </c>
      <c r="P1727" t="s">
        <v>5126</v>
      </c>
      <c r="Q1727" t="s">
        <v>5059</v>
      </c>
      <c r="R1727">
        <v>20</v>
      </c>
    </row>
    <row r="1728" spans="1:18" hidden="1" x14ac:dyDescent="0.3">
      <c r="A1728" s="7" t="s">
        <v>3791</v>
      </c>
      <c r="B1728" t="s">
        <v>1</v>
      </c>
      <c r="C1728">
        <v>4</v>
      </c>
      <c r="D1728" t="s">
        <v>261</v>
      </c>
      <c r="E1728" t="s">
        <v>547</v>
      </c>
      <c r="F1728" t="s">
        <v>3278</v>
      </c>
      <c r="G1728" t="s">
        <v>1144</v>
      </c>
      <c r="H1728" t="s">
        <v>5322</v>
      </c>
      <c r="I1728" t="s">
        <v>5348</v>
      </c>
      <c r="J1728">
        <v>1</v>
      </c>
      <c r="K1728" t="s">
        <v>5501</v>
      </c>
      <c r="L1728" t="s">
        <v>5501</v>
      </c>
      <c r="M1728" t="s">
        <v>3278</v>
      </c>
      <c r="N1728" t="s">
        <v>4880</v>
      </c>
      <c r="O1728">
        <v>9000</v>
      </c>
      <c r="P1728" t="s">
        <v>5062</v>
      </c>
      <c r="Q1728" t="s">
        <v>5060</v>
      </c>
      <c r="R1728">
        <v>10</v>
      </c>
    </row>
    <row r="1729" spans="1:18" hidden="1" x14ac:dyDescent="0.3">
      <c r="A1729" s="7" t="s">
        <v>3792</v>
      </c>
      <c r="B1729" t="s">
        <v>1</v>
      </c>
      <c r="C1729">
        <v>3</v>
      </c>
      <c r="D1729" t="s">
        <v>261</v>
      </c>
      <c r="E1729" t="s">
        <v>547</v>
      </c>
      <c r="F1729" t="s">
        <v>3278</v>
      </c>
      <c r="G1729" t="s">
        <v>251</v>
      </c>
      <c r="H1729" t="s">
        <v>5322</v>
      </c>
      <c r="I1729" t="s">
        <v>5348</v>
      </c>
      <c r="J1729">
        <v>1</v>
      </c>
      <c r="K1729" t="s">
        <v>5501</v>
      </c>
      <c r="L1729" t="s">
        <v>5501</v>
      </c>
      <c r="M1729" t="s">
        <v>3278</v>
      </c>
      <c r="N1729" t="s">
        <v>4880</v>
      </c>
      <c r="O1729">
        <v>8500</v>
      </c>
      <c r="P1729" t="s">
        <v>5062</v>
      </c>
      <c r="Q1729" t="s">
        <v>5060</v>
      </c>
      <c r="R1729">
        <v>10</v>
      </c>
    </row>
    <row r="1730" spans="1:18" hidden="1" x14ac:dyDescent="0.3">
      <c r="A1730" s="7" t="s">
        <v>3793</v>
      </c>
      <c r="B1730" t="s">
        <v>1</v>
      </c>
      <c r="C1730">
        <v>45.84</v>
      </c>
      <c r="D1730" t="s">
        <v>151</v>
      </c>
      <c r="E1730" t="s">
        <v>53</v>
      </c>
      <c r="F1730" t="s">
        <v>1850</v>
      </c>
      <c r="G1730" t="s">
        <v>243</v>
      </c>
      <c r="H1730" t="s">
        <v>5338</v>
      </c>
      <c r="I1730" t="s">
        <v>5332</v>
      </c>
      <c r="J1730">
        <v>3</v>
      </c>
      <c r="K1730">
        <v>2</v>
      </c>
      <c r="L1730">
        <v>2</v>
      </c>
      <c r="M1730" t="s">
        <v>1850</v>
      </c>
      <c r="N1730" t="s">
        <v>4880</v>
      </c>
      <c r="O1730">
        <v>30000</v>
      </c>
      <c r="P1730" t="s">
        <v>5062</v>
      </c>
      <c r="Q1730" t="s">
        <v>5059</v>
      </c>
      <c r="R1730">
        <v>20</v>
      </c>
    </row>
    <row r="1731" spans="1:18" hidden="1" x14ac:dyDescent="0.3">
      <c r="A1731" s="7" t="s">
        <v>3794</v>
      </c>
      <c r="B1731" t="s">
        <v>1</v>
      </c>
      <c r="C1731">
        <v>17.22</v>
      </c>
      <c r="D1731" t="s">
        <v>244</v>
      </c>
      <c r="E1731" t="s">
        <v>56</v>
      </c>
      <c r="F1731" t="s">
        <v>3795</v>
      </c>
      <c r="G1731" t="s">
        <v>214</v>
      </c>
      <c r="H1731" t="s">
        <v>5322</v>
      </c>
      <c r="I1731" t="s">
        <v>5334</v>
      </c>
      <c r="J1731">
        <v>1</v>
      </c>
      <c r="K1731">
        <v>1</v>
      </c>
      <c r="L1731">
        <v>1</v>
      </c>
      <c r="M1731" t="s">
        <v>3795</v>
      </c>
      <c r="N1731" t="s">
        <v>4878</v>
      </c>
      <c r="O1731">
        <v>18000</v>
      </c>
      <c r="P1731" t="s">
        <v>5126</v>
      </c>
      <c r="Q1731" t="s">
        <v>5061</v>
      </c>
      <c r="R1731">
        <v>10</v>
      </c>
    </row>
    <row r="1732" spans="1:18" hidden="1" x14ac:dyDescent="0.3">
      <c r="A1732" s="7" t="s">
        <v>3796</v>
      </c>
      <c r="B1732" t="s">
        <v>1</v>
      </c>
      <c r="C1732">
        <v>32.369999999999997</v>
      </c>
      <c r="D1732" t="s">
        <v>82</v>
      </c>
      <c r="E1732" t="s">
        <v>61</v>
      </c>
      <c r="F1732" t="s">
        <v>3797</v>
      </c>
      <c r="G1732" t="s">
        <v>999</v>
      </c>
      <c r="H1732" t="s">
        <v>5335</v>
      </c>
      <c r="I1732" t="s">
        <v>5324</v>
      </c>
      <c r="J1732">
        <v>2</v>
      </c>
      <c r="K1732">
        <v>2</v>
      </c>
      <c r="L1732">
        <v>1</v>
      </c>
      <c r="M1732" t="s">
        <v>3797</v>
      </c>
      <c r="N1732" t="s">
        <v>4880</v>
      </c>
      <c r="O1732">
        <v>26000</v>
      </c>
      <c r="P1732" t="s">
        <v>5062</v>
      </c>
      <c r="Q1732" t="s">
        <v>5059</v>
      </c>
      <c r="R1732">
        <v>20</v>
      </c>
    </row>
    <row r="1733" spans="1:18" hidden="1" x14ac:dyDescent="0.3">
      <c r="A1733" s="7" t="s">
        <v>3798</v>
      </c>
      <c r="B1733" t="s">
        <v>1</v>
      </c>
      <c r="C1733">
        <v>25.94</v>
      </c>
      <c r="D1733" t="s">
        <v>1087</v>
      </c>
      <c r="E1733" t="s">
        <v>61</v>
      </c>
      <c r="F1733" t="s">
        <v>1726</v>
      </c>
      <c r="G1733" t="s">
        <v>1789</v>
      </c>
      <c r="H1733" t="s">
        <v>5328</v>
      </c>
      <c r="I1733" t="s">
        <v>5330</v>
      </c>
      <c r="J1733">
        <v>2</v>
      </c>
      <c r="K1733">
        <v>2</v>
      </c>
      <c r="L1733">
        <v>1</v>
      </c>
      <c r="M1733" t="s">
        <v>1726</v>
      </c>
      <c r="N1733" t="s">
        <v>4880</v>
      </c>
      <c r="O1733">
        <v>32500</v>
      </c>
      <c r="P1733" t="s">
        <v>5062</v>
      </c>
      <c r="Q1733" t="s">
        <v>5061</v>
      </c>
      <c r="R1733">
        <v>20</v>
      </c>
    </row>
    <row r="1734" spans="1:18" hidden="1" x14ac:dyDescent="0.3">
      <c r="A1734" s="7" t="s">
        <v>4022</v>
      </c>
      <c r="B1734" t="s">
        <v>1</v>
      </c>
      <c r="C1734">
        <v>48.22</v>
      </c>
      <c r="D1734" t="s">
        <v>159</v>
      </c>
      <c r="E1734" t="s">
        <v>53</v>
      </c>
      <c r="F1734" t="s">
        <v>2859</v>
      </c>
      <c r="G1734" t="s">
        <v>228</v>
      </c>
      <c r="H1734" t="s">
        <v>5328</v>
      </c>
      <c r="I1734" t="s">
        <v>5325</v>
      </c>
      <c r="J1734">
        <v>3</v>
      </c>
      <c r="K1734">
        <v>2</v>
      </c>
      <c r="L1734">
        <v>2</v>
      </c>
      <c r="M1734" t="s">
        <v>2859</v>
      </c>
      <c r="N1734" t="s">
        <v>5123</v>
      </c>
      <c r="O1734">
        <v>35000</v>
      </c>
      <c r="P1734" t="s">
        <v>5124</v>
      </c>
      <c r="Q1734" t="s">
        <v>5059</v>
      </c>
      <c r="R1734">
        <v>20</v>
      </c>
    </row>
    <row r="1735" spans="1:18" hidden="1" x14ac:dyDescent="0.3">
      <c r="A1735" s="7" t="s">
        <v>4069</v>
      </c>
      <c r="B1735" t="s">
        <v>1</v>
      </c>
      <c r="C1735">
        <v>60.95</v>
      </c>
      <c r="D1735" t="s">
        <v>324</v>
      </c>
      <c r="E1735" t="s">
        <v>53</v>
      </c>
      <c r="F1735" t="s">
        <v>2836</v>
      </c>
      <c r="G1735" t="s">
        <v>228</v>
      </c>
      <c r="H1735" t="s">
        <v>5336</v>
      </c>
      <c r="I1735" t="s">
        <v>5332</v>
      </c>
      <c r="J1735">
        <v>3</v>
      </c>
      <c r="K1735">
        <v>2</v>
      </c>
      <c r="L1735">
        <v>2</v>
      </c>
      <c r="M1735" t="s">
        <v>2836</v>
      </c>
      <c r="N1735" t="s">
        <v>5123</v>
      </c>
      <c r="O1735">
        <v>35000</v>
      </c>
      <c r="P1735" t="s">
        <v>5124</v>
      </c>
      <c r="Q1735" t="s">
        <v>5059</v>
      </c>
      <c r="R1735">
        <v>20</v>
      </c>
    </row>
    <row r="1736" spans="1:18" hidden="1" x14ac:dyDescent="0.3">
      <c r="A1736" s="7" t="s">
        <v>3802</v>
      </c>
      <c r="B1736" t="s">
        <v>1</v>
      </c>
      <c r="C1736">
        <v>23.94</v>
      </c>
      <c r="D1736" t="s">
        <v>3803</v>
      </c>
      <c r="E1736" t="s">
        <v>141</v>
      </c>
      <c r="F1736" t="s">
        <v>2241</v>
      </c>
      <c r="G1736" t="s">
        <v>3152</v>
      </c>
      <c r="H1736" t="s">
        <v>5324</v>
      </c>
      <c r="I1736" t="s">
        <v>5518</v>
      </c>
      <c r="J1736">
        <v>2</v>
      </c>
      <c r="K1736">
        <v>1</v>
      </c>
      <c r="L1736">
        <v>1</v>
      </c>
      <c r="M1736" t="s">
        <v>2241</v>
      </c>
      <c r="N1736" t="s">
        <v>5125</v>
      </c>
      <c r="O1736">
        <v>22800</v>
      </c>
      <c r="P1736" t="s">
        <v>5126</v>
      </c>
      <c r="Q1736" t="s">
        <v>5061</v>
      </c>
      <c r="R1736">
        <v>40</v>
      </c>
    </row>
    <row r="1737" spans="1:18" hidden="1" x14ac:dyDescent="0.3">
      <c r="A1737" s="7" t="s">
        <v>4129</v>
      </c>
      <c r="B1737" t="s">
        <v>1</v>
      </c>
      <c r="C1737">
        <v>20.87</v>
      </c>
      <c r="D1737" t="s">
        <v>64</v>
      </c>
      <c r="E1737" t="s">
        <v>347</v>
      </c>
      <c r="F1737" t="s">
        <v>3368</v>
      </c>
      <c r="G1737" t="s">
        <v>228</v>
      </c>
      <c r="H1737" t="s">
        <v>5346</v>
      </c>
      <c r="I1737" t="s">
        <v>5335</v>
      </c>
      <c r="J1737" t="s">
        <v>5501</v>
      </c>
      <c r="K1737">
        <v>2</v>
      </c>
      <c r="L1737">
        <v>1</v>
      </c>
      <c r="M1737" t="s">
        <v>3368</v>
      </c>
      <c r="N1737" t="s">
        <v>5123</v>
      </c>
      <c r="O1737">
        <v>35000</v>
      </c>
      <c r="P1737" t="s">
        <v>5124</v>
      </c>
      <c r="Q1737" t="s">
        <v>5061</v>
      </c>
      <c r="R1737">
        <v>10</v>
      </c>
    </row>
    <row r="1738" spans="1:18" hidden="1" x14ac:dyDescent="0.3">
      <c r="A1738" s="7" t="s">
        <v>4747</v>
      </c>
      <c r="B1738" t="s">
        <v>1</v>
      </c>
      <c r="C1738">
        <v>87.51</v>
      </c>
      <c r="D1738" t="s">
        <v>69</v>
      </c>
      <c r="E1738" t="s">
        <v>788</v>
      </c>
      <c r="F1738" t="s">
        <v>4748</v>
      </c>
      <c r="G1738" t="s">
        <v>23</v>
      </c>
      <c r="H1738" t="s">
        <v>5348</v>
      </c>
      <c r="I1738" t="s">
        <v>5324</v>
      </c>
      <c r="J1738">
        <v>6</v>
      </c>
      <c r="K1738">
        <v>2</v>
      </c>
      <c r="L1738">
        <v>3</v>
      </c>
      <c r="M1738" t="s">
        <v>4748</v>
      </c>
      <c r="N1738" t="s">
        <v>4878</v>
      </c>
      <c r="O1738">
        <v>40000</v>
      </c>
      <c r="P1738" t="s">
        <v>5126</v>
      </c>
      <c r="Q1738" t="s">
        <v>5059</v>
      </c>
      <c r="R1738">
        <v>20</v>
      </c>
    </row>
    <row r="1739" spans="1:18" hidden="1" x14ac:dyDescent="0.3">
      <c r="A1739" s="7" t="s">
        <v>3809</v>
      </c>
      <c r="B1739" t="s">
        <v>1</v>
      </c>
      <c r="C1739">
        <v>30.26</v>
      </c>
      <c r="D1739" t="s">
        <v>546</v>
      </c>
      <c r="E1739" t="s">
        <v>53</v>
      </c>
      <c r="F1739" t="s">
        <v>3810</v>
      </c>
      <c r="G1739" t="s">
        <v>29</v>
      </c>
      <c r="H1739" t="s">
        <v>5338</v>
      </c>
      <c r="I1739" t="s">
        <v>5336</v>
      </c>
      <c r="J1739">
        <v>3</v>
      </c>
      <c r="K1739">
        <v>2</v>
      </c>
      <c r="L1739">
        <v>2</v>
      </c>
      <c r="M1739" t="s">
        <v>3810</v>
      </c>
      <c r="N1739" t="s">
        <v>4877</v>
      </c>
      <c r="O1739">
        <v>25000</v>
      </c>
      <c r="P1739" t="s">
        <v>5062</v>
      </c>
      <c r="Q1739" t="s">
        <v>5059</v>
      </c>
      <c r="R1739">
        <v>10</v>
      </c>
    </row>
    <row r="1740" spans="1:18" hidden="1" x14ac:dyDescent="0.3">
      <c r="A1740" s="7" t="s">
        <v>3812</v>
      </c>
      <c r="B1740" t="s">
        <v>1</v>
      </c>
      <c r="C1740">
        <v>12.9</v>
      </c>
      <c r="D1740" t="s">
        <v>942</v>
      </c>
      <c r="E1740" t="s">
        <v>349</v>
      </c>
      <c r="F1740" t="s">
        <v>3813</v>
      </c>
      <c r="G1740" t="s">
        <v>29</v>
      </c>
      <c r="H1740" t="s">
        <v>5322</v>
      </c>
      <c r="I1740" t="s">
        <v>5322</v>
      </c>
      <c r="J1740">
        <v>4</v>
      </c>
      <c r="K1740" t="s">
        <v>5501</v>
      </c>
      <c r="L1740">
        <v>1</v>
      </c>
      <c r="M1740" t="s">
        <v>3813</v>
      </c>
      <c r="N1740" t="s">
        <v>4877</v>
      </c>
      <c r="O1740">
        <v>25000</v>
      </c>
      <c r="P1740" t="s">
        <v>5062</v>
      </c>
      <c r="Q1740" t="s">
        <v>5060</v>
      </c>
      <c r="R1740">
        <v>10</v>
      </c>
    </row>
    <row r="1741" spans="1:18" hidden="1" x14ac:dyDescent="0.3">
      <c r="A1741" s="7" t="s">
        <v>4131</v>
      </c>
      <c r="B1741" t="s">
        <v>1</v>
      </c>
      <c r="C1741">
        <v>29.3</v>
      </c>
      <c r="D1741" t="s">
        <v>976</v>
      </c>
      <c r="E1741" t="s">
        <v>141</v>
      </c>
      <c r="F1741" t="s">
        <v>2053</v>
      </c>
      <c r="G1741" t="s">
        <v>228</v>
      </c>
      <c r="H1741" t="s">
        <v>5340</v>
      </c>
      <c r="I1741" t="s">
        <v>5349</v>
      </c>
      <c r="J1741">
        <v>2</v>
      </c>
      <c r="K1741">
        <v>1</v>
      </c>
      <c r="L1741">
        <v>1</v>
      </c>
      <c r="M1741" t="s">
        <v>2053</v>
      </c>
      <c r="N1741" t="s">
        <v>5123</v>
      </c>
      <c r="O1741">
        <v>35000</v>
      </c>
      <c r="P1741" t="s">
        <v>5124</v>
      </c>
      <c r="Q1741" t="s">
        <v>5061</v>
      </c>
      <c r="R1741">
        <v>30</v>
      </c>
    </row>
    <row r="1742" spans="1:18" hidden="1" x14ac:dyDescent="0.3">
      <c r="A1742" s="7" t="s">
        <v>1066</v>
      </c>
      <c r="B1742" t="s">
        <v>1</v>
      </c>
      <c r="C1742">
        <v>15.92</v>
      </c>
      <c r="D1742" t="s">
        <v>1067</v>
      </c>
      <c r="E1742" t="s">
        <v>56</v>
      </c>
      <c r="F1742" t="s">
        <v>113</v>
      </c>
      <c r="G1742" t="s">
        <v>1068</v>
      </c>
      <c r="H1742" t="s">
        <v>5325</v>
      </c>
      <c r="I1742" t="s">
        <v>5325</v>
      </c>
      <c r="J1742">
        <v>1</v>
      </c>
      <c r="K1742">
        <v>1</v>
      </c>
      <c r="L1742">
        <v>1</v>
      </c>
      <c r="M1742" t="s">
        <v>113</v>
      </c>
      <c r="N1742" t="s">
        <v>5063</v>
      </c>
      <c r="O1742">
        <v>68500</v>
      </c>
      <c r="P1742" t="s">
        <v>5062</v>
      </c>
      <c r="Q1742" t="s">
        <v>5061</v>
      </c>
      <c r="R1742">
        <v>20</v>
      </c>
    </row>
    <row r="1743" spans="1:18" hidden="1" x14ac:dyDescent="0.3">
      <c r="A1743" s="7" t="s">
        <v>875</v>
      </c>
      <c r="B1743" t="s">
        <v>1</v>
      </c>
      <c r="C1743">
        <v>29.47</v>
      </c>
      <c r="D1743" t="s">
        <v>50</v>
      </c>
      <c r="E1743" t="s">
        <v>51</v>
      </c>
      <c r="F1743" t="s">
        <v>103</v>
      </c>
      <c r="G1743" t="s">
        <v>876</v>
      </c>
      <c r="H1743" t="s">
        <v>5322</v>
      </c>
      <c r="I1743" t="s">
        <v>5323</v>
      </c>
      <c r="J1743">
        <v>2</v>
      </c>
      <c r="K1743">
        <v>2</v>
      </c>
      <c r="L1743">
        <v>2</v>
      </c>
      <c r="M1743" t="s">
        <v>103</v>
      </c>
      <c r="N1743" t="s">
        <v>5063</v>
      </c>
      <c r="O1743">
        <v>69000</v>
      </c>
      <c r="P1743" t="s">
        <v>5062</v>
      </c>
      <c r="Q1743" t="s">
        <v>5061</v>
      </c>
      <c r="R1743">
        <v>10</v>
      </c>
    </row>
    <row r="1744" spans="1:18" hidden="1" x14ac:dyDescent="0.3">
      <c r="A1744" s="7" t="s">
        <v>3815</v>
      </c>
      <c r="B1744" t="s">
        <v>1</v>
      </c>
      <c r="C1744">
        <v>56.27</v>
      </c>
      <c r="D1744" t="s">
        <v>151</v>
      </c>
      <c r="E1744" t="s">
        <v>66</v>
      </c>
      <c r="F1744" t="s">
        <v>3550</v>
      </c>
      <c r="G1744" t="s">
        <v>243</v>
      </c>
      <c r="H1744" t="s">
        <v>5338</v>
      </c>
      <c r="I1744" t="s">
        <v>5332</v>
      </c>
      <c r="J1744">
        <v>4</v>
      </c>
      <c r="K1744">
        <v>2</v>
      </c>
      <c r="L1744">
        <v>2</v>
      </c>
      <c r="M1744" t="s">
        <v>3550</v>
      </c>
      <c r="N1744" t="s">
        <v>4877</v>
      </c>
      <c r="O1744">
        <v>30000</v>
      </c>
      <c r="P1744" t="s">
        <v>5062</v>
      </c>
      <c r="Q1744" t="s">
        <v>5059</v>
      </c>
      <c r="R1744">
        <v>20</v>
      </c>
    </row>
    <row r="1745" spans="1:18" hidden="1" x14ac:dyDescent="0.3">
      <c r="A1745" s="7" t="s">
        <v>3819</v>
      </c>
      <c r="B1745" t="s">
        <v>1</v>
      </c>
      <c r="C1745">
        <v>33.81</v>
      </c>
      <c r="D1745" t="s">
        <v>574</v>
      </c>
      <c r="E1745" t="s">
        <v>141</v>
      </c>
      <c r="F1745" t="s">
        <v>3820</v>
      </c>
      <c r="G1745" t="s">
        <v>245</v>
      </c>
      <c r="H1745" t="s">
        <v>5323</v>
      </c>
      <c r="I1745" t="s">
        <v>5325</v>
      </c>
      <c r="J1745">
        <v>2</v>
      </c>
      <c r="K1745">
        <v>1</v>
      </c>
      <c r="L1745">
        <v>1</v>
      </c>
      <c r="M1745" t="s">
        <v>3820</v>
      </c>
      <c r="N1745" t="s">
        <v>4878</v>
      </c>
      <c r="O1745">
        <v>23000</v>
      </c>
      <c r="P1745" t="s">
        <v>5126</v>
      </c>
      <c r="Q1745" t="s">
        <v>5059</v>
      </c>
      <c r="R1745">
        <v>20</v>
      </c>
    </row>
    <row r="1746" spans="1:18" hidden="1" x14ac:dyDescent="0.3">
      <c r="A1746" s="7" t="s">
        <v>1117</v>
      </c>
      <c r="B1746" t="s">
        <v>1</v>
      </c>
      <c r="C1746">
        <v>45.94</v>
      </c>
      <c r="D1746" t="s">
        <v>82</v>
      </c>
      <c r="E1746" t="s">
        <v>66</v>
      </c>
      <c r="F1746" t="s">
        <v>1118</v>
      </c>
      <c r="G1746" t="s">
        <v>1119</v>
      </c>
      <c r="H1746" t="s">
        <v>5335</v>
      </c>
      <c r="I1746" t="s">
        <v>5324</v>
      </c>
      <c r="J1746">
        <v>4</v>
      </c>
      <c r="K1746">
        <v>2</v>
      </c>
      <c r="L1746">
        <v>2</v>
      </c>
      <c r="M1746" t="s">
        <v>5239</v>
      </c>
      <c r="N1746" t="s">
        <v>5063</v>
      </c>
      <c r="O1746">
        <v>69800</v>
      </c>
      <c r="P1746" t="s">
        <v>5062</v>
      </c>
      <c r="Q1746" t="s">
        <v>5059</v>
      </c>
      <c r="R1746">
        <v>20</v>
      </c>
    </row>
    <row r="1747" spans="1:18" hidden="1" x14ac:dyDescent="0.3">
      <c r="A1747" s="7" t="s">
        <v>3821</v>
      </c>
      <c r="B1747" t="s">
        <v>1</v>
      </c>
      <c r="C1747">
        <v>34.31</v>
      </c>
      <c r="D1747" t="s">
        <v>81</v>
      </c>
      <c r="E1747" t="s">
        <v>1123</v>
      </c>
      <c r="F1747" t="s">
        <v>3426</v>
      </c>
      <c r="G1747" t="s">
        <v>434</v>
      </c>
      <c r="H1747" t="s">
        <v>5335</v>
      </c>
      <c r="I1747" t="s">
        <v>5332</v>
      </c>
      <c r="J1747">
        <v>2</v>
      </c>
      <c r="K1747">
        <v>1</v>
      </c>
      <c r="L1747">
        <v>2</v>
      </c>
      <c r="M1747" t="s">
        <v>3426</v>
      </c>
      <c r="N1747" t="s">
        <v>4880</v>
      </c>
      <c r="O1747">
        <v>33000</v>
      </c>
      <c r="P1747" t="s">
        <v>5062</v>
      </c>
      <c r="Q1747" t="s">
        <v>5059</v>
      </c>
      <c r="R1747">
        <v>20</v>
      </c>
    </row>
    <row r="1748" spans="1:18" hidden="1" x14ac:dyDescent="0.3">
      <c r="A1748" s="7" t="s">
        <v>146</v>
      </c>
      <c r="B1748" t="s">
        <v>1</v>
      </c>
      <c r="C1748">
        <v>46.75</v>
      </c>
      <c r="D1748" t="s">
        <v>147</v>
      </c>
      <c r="E1748" t="s">
        <v>51</v>
      </c>
      <c r="F1748" t="s">
        <v>148</v>
      </c>
      <c r="G1748" t="s">
        <v>149</v>
      </c>
      <c r="H1748" t="s">
        <v>5348</v>
      </c>
      <c r="I1748" t="s">
        <v>5325</v>
      </c>
      <c r="J1748">
        <v>2</v>
      </c>
      <c r="K1748">
        <v>2</v>
      </c>
      <c r="L1748">
        <v>2</v>
      </c>
      <c r="M1748" t="s">
        <v>148</v>
      </c>
      <c r="N1748" t="s">
        <v>5063</v>
      </c>
      <c r="O1748">
        <v>70000</v>
      </c>
      <c r="P1748" t="s">
        <v>5062</v>
      </c>
      <c r="Q1748" t="s">
        <v>5059</v>
      </c>
      <c r="R1748">
        <v>20</v>
      </c>
    </row>
    <row r="1749" spans="1:18" hidden="1" x14ac:dyDescent="0.3">
      <c r="A1749" s="7" t="s">
        <v>3822</v>
      </c>
      <c r="B1749" t="s">
        <v>1</v>
      </c>
      <c r="C1749">
        <v>6.94</v>
      </c>
      <c r="D1749" t="s">
        <v>241</v>
      </c>
      <c r="E1749" t="s">
        <v>1043</v>
      </c>
      <c r="F1749" t="s">
        <v>1699</v>
      </c>
      <c r="G1749" t="s">
        <v>20</v>
      </c>
      <c r="H1749" t="s">
        <v>5334</v>
      </c>
      <c r="I1749" t="s">
        <v>5334</v>
      </c>
      <c r="J1749">
        <v>1</v>
      </c>
      <c r="K1749" t="s">
        <v>5501</v>
      </c>
      <c r="L1749">
        <v>1</v>
      </c>
      <c r="M1749" t="s">
        <v>1699</v>
      </c>
      <c r="N1749" t="s">
        <v>4878</v>
      </c>
      <c r="O1749">
        <v>12000</v>
      </c>
      <c r="P1749" t="s">
        <v>5126</v>
      </c>
      <c r="Q1749" t="s">
        <v>5060</v>
      </c>
      <c r="R1749">
        <v>10</v>
      </c>
    </row>
    <row r="1750" spans="1:18" hidden="1" x14ac:dyDescent="0.3">
      <c r="A1750" s="7" t="s">
        <v>4295</v>
      </c>
      <c r="B1750" t="s">
        <v>1</v>
      </c>
      <c r="C1750">
        <v>53.97</v>
      </c>
      <c r="D1750" t="s">
        <v>1266</v>
      </c>
      <c r="E1750" t="s">
        <v>1652</v>
      </c>
      <c r="F1750" t="s">
        <v>4089</v>
      </c>
      <c r="G1750" t="s">
        <v>228</v>
      </c>
      <c r="H1750" t="s">
        <v>5505</v>
      </c>
      <c r="I1750" t="s">
        <v>5335</v>
      </c>
      <c r="J1750">
        <v>3</v>
      </c>
      <c r="K1750">
        <v>3</v>
      </c>
      <c r="L1750">
        <v>3</v>
      </c>
      <c r="M1750" t="s">
        <v>4089</v>
      </c>
      <c r="N1750" t="s">
        <v>5123</v>
      </c>
      <c r="O1750">
        <v>35000</v>
      </c>
      <c r="P1750" t="s">
        <v>5124</v>
      </c>
      <c r="Q1750" t="s">
        <v>5059</v>
      </c>
      <c r="R1750">
        <v>10</v>
      </c>
    </row>
    <row r="1751" spans="1:18" hidden="1" x14ac:dyDescent="0.3">
      <c r="A1751" s="7" t="s">
        <v>3824</v>
      </c>
      <c r="B1751" t="s">
        <v>1</v>
      </c>
      <c r="C1751">
        <v>39.24</v>
      </c>
      <c r="D1751" t="s">
        <v>336</v>
      </c>
      <c r="E1751" t="s">
        <v>61</v>
      </c>
      <c r="F1751" t="s">
        <v>3825</v>
      </c>
      <c r="G1751" t="s">
        <v>1639</v>
      </c>
      <c r="H1751" t="s">
        <v>5322</v>
      </c>
      <c r="I1751" t="s">
        <v>5343</v>
      </c>
      <c r="J1751">
        <v>2</v>
      </c>
      <c r="K1751">
        <v>2</v>
      </c>
      <c r="L1751">
        <v>1</v>
      </c>
      <c r="M1751" t="s">
        <v>3825</v>
      </c>
      <c r="N1751" t="s">
        <v>4880</v>
      </c>
      <c r="O1751">
        <v>26500</v>
      </c>
      <c r="P1751" t="s">
        <v>5062</v>
      </c>
      <c r="Q1751" t="s">
        <v>5059</v>
      </c>
      <c r="R1751">
        <v>20</v>
      </c>
    </row>
    <row r="1752" spans="1:18" hidden="1" x14ac:dyDescent="0.3">
      <c r="A1752" s="7" t="s">
        <v>1042</v>
      </c>
      <c r="B1752" t="s">
        <v>1</v>
      </c>
      <c r="C1752">
        <v>14.69</v>
      </c>
      <c r="D1752" t="s">
        <v>82</v>
      </c>
      <c r="E1752" t="s">
        <v>1043</v>
      </c>
      <c r="F1752" t="s">
        <v>746</v>
      </c>
      <c r="G1752" t="s">
        <v>243</v>
      </c>
      <c r="H1752" t="s">
        <v>5335</v>
      </c>
      <c r="I1752" t="s">
        <v>5324</v>
      </c>
      <c r="J1752">
        <v>1</v>
      </c>
      <c r="K1752" t="s">
        <v>5501</v>
      </c>
      <c r="L1752">
        <v>1</v>
      </c>
      <c r="M1752" t="s">
        <v>746</v>
      </c>
      <c r="N1752" t="s">
        <v>5063</v>
      </c>
      <c r="O1752">
        <v>30000</v>
      </c>
      <c r="P1752" t="s">
        <v>5062</v>
      </c>
      <c r="Q1752" t="s">
        <v>5060</v>
      </c>
      <c r="R1752">
        <v>20</v>
      </c>
    </row>
    <row r="1753" spans="1:18" hidden="1" x14ac:dyDescent="0.3">
      <c r="A1753" s="7" t="s">
        <v>783</v>
      </c>
      <c r="B1753" t="s">
        <v>1</v>
      </c>
      <c r="C1753">
        <v>42.22</v>
      </c>
      <c r="D1753" t="s">
        <v>445</v>
      </c>
      <c r="E1753" t="s">
        <v>607</v>
      </c>
      <c r="F1753" t="s">
        <v>784</v>
      </c>
      <c r="G1753" t="s">
        <v>149</v>
      </c>
      <c r="H1753" t="s">
        <v>5334</v>
      </c>
      <c r="I1753" t="s">
        <v>5335</v>
      </c>
      <c r="J1753">
        <v>3</v>
      </c>
      <c r="K1753">
        <v>2</v>
      </c>
      <c r="L1753">
        <v>2</v>
      </c>
      <c r="M1753" t="s">
        <v>784</v>
      </c>
      <c r="N1753" t="s">
        <v>5063</v>
      </c>
      <c r="O1753">
        <v>70000</v>
      </c>
      <c r="P1753" t="s">
        <v>5062</v>
      </c>
      <c r="Q1753" t="s">
        <v>5059</v>
      </c>
      <c r="R1753">
        <v>10</v>
      </c>
    </row>
    <row r="1754" spans="1:18" hidden="1" x14ac:dyDescent="0.3">
      <c r="A1754" s="7" t="s">
        <v>919</v>
      </c>
      <c r="B1754" t="s">
        <v>1</v>
      </c>
      <c r="C1754">
        <v>31.68</v>
      </c>
      <c r="D1754" t="s">
        <v>450</v>
      </c>
      <c r="E1754" t="s">
        <v>607</v>
      </c>
      <c r="F1754" t="s">
        <v>282</v>
      </c>
      <c r="G1754" t="s">
        <v>149</v>
      </c>
      <c r="H1754" t="s">
        <v>5326</v>
      </c>
      <c r="I1754" t="s">
        <v>5324</v>
      </c>
      <c r="J1754">
        <v>3</v>
      </c>
      <c r="K1754">
        <v>2</v>
      </c>
      <c r="L1754">
        <v>2</v>
      </c>
      <c r="M1754" t="s">
        <v>282</v>
      </c>
      <c r="N1754" t="s">
        <v>5063</v>
      </c>
      <c r="O1754">
        <v>70000</v>
      </c>
      <c r="P1754" t="s">
        <v>5062</v>
      </c>
      <c r="Q1754" t="s">
        <v>5059</v>
      </c>
      <c r="R1754">
        <v>20</v>
      </c>
    </row>
    <row r="1755" spans="1:18" hidden="1" x14ac:dyDescent="0.3">
      <c r="A1755" s="7" t="s">
        <v>1260</v>
      </c>
      <c r="B1755" t="s">
        <v>1</v>
      </c>
      <c r="C1755">
        <v>36.47</v>
      </c>
      <c r="D1755" t="s">
        <v>829</v>
      </c>
      <c r="E1755" t="s">
        <v>61</v>
      </c>
      <c r="F1755" t="s">
        <v>542</v>
      </c>
      <c r="G1755" t="s">
        <v>149</v>
      </c>
      <c r="H1755" t="s">
        <v>5332</v>
      </c>
      <c r="I1755" t="s">
        <v>5325</v>
      </c>
      <c r="J1755">
        <v>2</v>
      </c>
      <c r="K1755">
        <v>2</v>
      </c>
      <c r="L1755">
        <v>1</v>
      </c>
      <c r="M1755" t="s">
        <v>542</v>
      </c>
      <c r="N1755" t="s">
        <v>5063</v>
      </c>
      <c r="O1755">
        <v>70000</v>
      </c>
      <c r="P1755" t="s">
        <v>5062</v>
      </c>
      <c r="Q1755" t="s">
        <v>5059</v>
      </c>
      <c r="R1755">
        <v>20</v>
      </c>
    </row>
    <row r="1756" spans="1:18" hidden="1" x14ac:dyDescent="0.3">
      <c r="A1756" s="7" t="s">
        <v>3826</v>
      </c>
      <c r="B1756" t="s">
        <v>1</v>
      </c>
      <c r="C1756">
        <v>32.79</v>
      </c>
      <c r="D1756" t="s">
        <v>3827</v>
      </c>
      <c r="E1756" t="s">
        <v>187</v>
      </c>
      <c r="F1756" t="s">
        <v>3828</v>
      </c>
      <c r="G1756" t="s">
        <v>1702</v>
      </c>
      <c r="H1756" t="s">
        <v>5330</v>
      </c>
      <c r="I1756" t="s">
        <v>5352</v>
      </c>
      <c r="J1756">
        <v>3</v>
      </c>
      <c r="K1756">
        <v>2</v>
      </c>
      <c r="L1756">
        <v>1</v>
      </c>
      <c r="M1756" t="s">
        <v>5233</v>
      </c>
      <c r="N1756" t="s">
        <v>4878</v>
      </c>
      <c r="O1756">
        <v>26800</v>
      </c>
      <c r="P1756" t="s">
        <v>5126</v>
      </c>
      <c r="Q1756" t="s">
        <v>5059</v>
      </c>
      <c r="R1756">
        <v>30</v>
      </c>
    </row>
    <row r="1757" spans="1:18" hidden="1" x14ac:dyDescent="0.3">
      <c r="A1757" s="7" t="s">
        <v>3831</v>
      </c>
      <c r="B1757" t="s">
        <v>1</v>
      </c>
      <c r="C1757">
        <v>18.23</v>
      </c>
      <c r="D1757" t="s">
        <v>1738</v>
      </c>
      <c r="E1757" t="s">
        <v>775</v>
      </c>
      <c r="F1757" t="s">
        <v>3832</v>
      </c>
      <c r="G1757" t="s">
        <v>245</v>
      </c>
      <c r="H1757" t="s">
        <v>5332</v>
      </c>
      <c r="I1757" t="s">
        <v>5343</v>
      </c>
      <c r="J1757">
        <v>1</v>
      </c>
      <c r="K1757">
        <v>1</v>
      </c>
      <c r="L1757" t="s">
        <v>5501</v>
      </c>
      <c r="M1757" t="s">
        <v>3832</v>
      </c>
      <c r="N1757" t="s">
        <v>5123</v>
      </c>
      <c r="O1757">
        <v>23000</v>
      </c>
      <c r="P1757" t="s">
        <v>5124</v>
      </c>
      <c r="Q1757" t="s">
        <v>5061</v>
      </c>
      <c r="R1757">
        <v>20</v>
      </c>
    </row>
    <row r="1758" spans="1:18" hidden="1" x14ac:dyDescent="0.3">
      <c r="A1758" s="7" t="s">
        <v>4340</v>
      </c>
      <c r="B1758" t="s">
        <v>1</v>
      </c>
      <c r="C1758">
        <v>46.4</v>
      </c>
      <c r="D1758" t="s">
        <v>693</v>
      </c>
      <c r="E1758" t="s">
        <v>260</v>
      </c>
      <c r="F1758" t="s">
        <v>4341</v>
      </c>
      <c r="G1758" t="s">
        <v>228</v>
      </c>
      <c r="H1758" t="s">
        <v>5329</v>
      </c>
      <c r="I1758" t="s">
        <v>5324</v>
      </c>
      <c r="J1758">
        <v>1</v>
      </c>
      <c r="K1758">
        <v>2</v>
      </c>
      <c r="L1758">
        <v>2</v>
      </c>
      <c r="M1758" t="s">
        <v>4341</v>
      </c>
      <c r="N1758" t="s">
        <v>5123</v>
      </c>
      <c r="O1758">
        <v>35000</v>
      </c>
      <c r="P1758" t="s">
        <v>5124</v>
      </c>
      <c r="Q1758" t="s">
        <v>5059</v>
      </c>
      <c r="R1758">
        <v>20</v>
      </c>
    </row>
    <row r="1759" spans="1:18" hidden="1" x14ac:dyDescent="0.3">
      <c r="A1759" s="7" t="s">
        <v>3837</v>
      </c>
      <c r="B1759" t="s">
        <v>1</v>
      </c>
      <c r="C1759">
        <v>78.05</v>
      </c>
      <c r="D1759" t="s">
        <v>1013</v>
      </c>
      <c r="E1759" t="s">
        <v>66</v>
      </c>
      <c r="F1759" t="s">
        <v>1664</v>
      </c>
      <c r="G1759" t="s">
        <v>172</v>
      </c>
      <c r="H1759" t="s">
        <v>5351</v>
      </c>
      <c r="I1759" t="s">
        <v>5347</v>
      </c>
      <c r="J1759">
        <v>4</v>
      </c>
      <c r="K1759">
        <v>2</v>
      </c>
      <c r="L1759">
        <v>2</v>
      </c>
      <c r="M1759" t="s">
        <v>1664</v>
      </c>
      <c r="N1759" t="s">
        <v>4880</v>
      </c>
      <c r="O1759">
        <v>80000</v>
      </c>
      <c r="P1759" t="s">
        <v>5062</v>
      </c>
      <c r="Q1759" t="s">
        <v>5059</v>
      </c>
      <c r="R1759">
        <v>30</v>
      </c>
    </row>
    <row r="1760" spans="1:18" hidden="1" x14ac:dyDescent="0.3">
      <c r="A1760" s="7" t="s">
        <v>3838</v>
      </c>
      <c r="B1760" t="s">
        <v>1</v>
      </c>
      <c r="C1760">
        <v>30.39</v>
      </c>
      <c r="D1760" t="s">
        <v>65</v>
      </c>
      <c r="E1760" t="s">
        <v>187</v>
      </c>
      <c r="F1760" t="s">
        <v>3147</v>
      </c>
      <c r="G1760" t="s">
        <v>29</v>
      </c>
      <c r="H1760" t="s">
        <v>5335</v>
      </c>
      <c r="I1760" t="s">
        <v>5335</v>
      </c>
      <c r="J1760">
        <v>3</v>
      </c>
      <c r="K1760">
        <v>2</v>
      </c>
      <c r="L1760">
        <v>1</v>
      </c>
      <c r="M1760" t="s">
        <v>3147</v>
      </c>
      <c r="N1760" t="s">
        <v>4880</v>
      </c>
      <c r="O1760">
        <v>25000</v>
      </c>
      <c r="P1760" t="s">
        <v>5062</v>
      </c>
      <c r="Q1760" t="s">
        <v>5059</v>
      </c>
      <c r="R1760">
        <v>10</v>
      </c>
    </row>
    <row r="1761" spans="1:18" hidden="1" x14ac:dyDescent="0.3">
      <c r="A1761" s="7" t="s">
        <v>4479</v>
      </c>
      <c r="B1761" t="s">
        <v>1</v>
      </c>
      <c r="C1761">
        <v>73.27</v>
      </c>
      <c r="D1761" t="s">
        <v>749</v>
      </c>
      <c r="E1761" t="s">
        <v>4480</v>
      </c>
      <c r="F1761" t="s">
        <v>4335</v>
      </c>
      <c r="G1761" t="s">
        <v>228</v>
      </c>
      <c r="H1761" t="s">
        <v>5512</v>
      </c>
      <c r="I1761" t="s">
        <v>5335</v>
      </c>
      <c r="J1761">
        <v>4</v>
      </c>
      <c r="K1761">
        <v>3</v>
      </c>
      <c r="L1761">
        <v>4</v>
      </c>
      <c r="M1761" t="s">
        <v>4335</v>
      </c>
      <c r="N1761" t="s">
        <v>5123</v>
      </c>
      <c r="O1761">
        <v>35000</v>
      </c>
      <c r="P1761" t="s">
        <v>5124</v>
      </c>
      <c r="Q1761" t="s">
        <v>5059</v>
      </c>
      <c r="R1761">
        <v>10</v>
      </c>
    </row>
    <row r="1762" spans="1:18" hidden="1" x14ac:dyDescent="0.3">
      <c r="A1762" s="7" t="s">
        <v>1420</v>
      </c>
      <c r="B1762" t="s">
        <v>1</v>
      </c>
      <c r="C1762">
        <v>79.56</v>
      </c>
      <c r="D1762" t="s">
        <v>126</v>
      </c>
      <c r="E1762" t="s">
        <v>167</v>
      </c>
      <c r="F1762" t="s">
        <v>1421</v>
      </c>
      <c r="G1762" t="s">
        <v>149</v>
      </c>
      <c r="H1762" t="s">
        <v>5326</v>
      </c>
      <c r="I1762" t="s">
        <v>5338</v>
      </c>
      <c r="J1762">
        <v>4</v>
      </c>
      <c r="K1762">
        <v>3</v>
      </c>
      <c r="L1762">
        <v>3</v>
      </c>
      <c r="M1762" t="s">
        <v>1421</v>
      </c>
      <c r="N1762" t="s">
        <v>5063</v>
      </c>
      <c r="O1762">
        <v>70000</v>
      </c>
      <c r="P1762" t="s">
        <v>5062</v>
      </c>
      <c r="Q1762" t="s">
        <v>5059</v>
      </c>
      <c r="R1762">
        <v>10</v>
      </c>
    </row>
    <row r="1763" spans="1:18" hidden="1" x14ac:dyDescent="0.3">
      <c r="A1763" s="7" t="s">
        <v>3843</v>
      </c>
      <c r="B1763" t="s">
        <v>1</v>
      </c>
      <c r="C1763">
        <v>34.92</v>
      </c>
      <c r="D1763" t="s">
        <v>166</v>
      </c>
      <c r="E1763" t="s">
        <v>53</v>
      </c>
      <c r="F1763" t="s">
        <v>3844</v>
      </c>
      <c r="G1763" t="s">
        <v>177</v>
      </c>
      <c r="H1763" t="s">
        <v>5338</v>
      </c>
      <c r="I1763" t="s">
        <v>5323</v>
      </c>
      <c r="J1763">
        <v>3</v>
      </c>
      <c r="K1763">
        <v>2</v>
      </c>
      <c r="L1763">
        <v>2</v>
      </c>
      <c r="M1763" t="s">
        <v>3844</v>
      </c>
      <c r="N1763" t="s">
        <v>4880</v>
      </c>
      <c r="O1763">
        <v>38000</v>
      </c>
      <c r="P1763" t="s">
        <v>5062</v>
      </c>
      <c r="Q1763" t="s">
        <v>5059</v>
      </c>
      <c r="R1763">
        <v>10</v>
      </c>
    </row>
    <row r="1764" spans="1:18" hidden="1" x14ac:dyDescent="0.3">
      <c r="A1764" s="7" t="s">
        <v>4584</v>
      </c>
      <c r="B1764" t="s">
        <v>1</v>
      </c>
      <c r="C1764">
        <v>52.94</v>
      </c>
      <c r="D1764" t="s">
        <v>1266</v>
      </c>
      <c r="E1764" t="s">
        <v>4585</v>
      </c>
      <c r="F1764" t="s">
        <v>4586</v>
      </c>
      <c r="G1764" t="s">
        <v>228</v>
      </c>
      <c r="H1764" t="s">
        <v>5505</v>
      </c>
      <c r="I1764" t="s">
        <v>5335</v>
      </c>
      <c r="J1764">
        <v>7</v>
      </c>
      <c r="K1764">
        <v>3</v>
      </c>
      <c r="L1764">
        <v>4</v>
      </c>
      <c r="M1764" t="s">
        <v>4586</v>
      </c>
      <c r="N1764" t="s">
        <v>5123</v>
      </c>
      <c r="O1764">
        <v>35000</v>
      </c>
      <c r="P1764" t="s">
        <v>5124</v>
      </c>
      <c r="Q1764" t="s">
        <v>5059</v>
      </c>
      <c r="R1764">
        <v>10</v>
      </c>
    </row>
    <row r="1765" spans="1:18" hidden="1" x14ac:dyDescent="0.3">
      <c r="A1765" s="7" t="s">
        <v>4669</v>
      </c>
      <c r="B1765" t="s">
        <v>1</v>
      </c>
      <c r="C1765">
        <v>77.62</v>
      </c>
      <c r="D1765" t="s">
        <v>464</v>
      </c>
      <c r="E1765" t="s">
        <v>1062</v>
      </c>
      <c r="F1765" t="s">
        <v>4670</v>
      </c>
      <c r="G1765" t="s">
        <v>228</v>
      </c>
      <c r="H1765" t="s">
        <v>5346</v>
      </c>
      <c r="I1765" t="s">
        <v>5336</v>
      </c>
      <c r="J1765">
        <v>2</v>
      </c>
      <c r="K1765">
        <v>3</v>
      </c>
      <c r="L1765">
        <v>3</v>
      </c>
      <c r="M1765" t="s">
        <v>4670</v>
      </c>
      <c r="N1765" t="s">
        <v>5123</v>
      </c>
      <c r="O1765">
        <v>35000</v>
      </c>
      <c r="P1765" t="s">
        <v>5124</v>
      </c>
      <c r="Q1765" t="s">
        <v>5059</v>
      </c>
      <c r="R1765">
        <v>10</v>
      </c>
    </row>
    <row r="1766" spans="1:18" hidden="1" x14ac:dyDescent="0.3">
      <c r="A1766" s="7" t="s">
        <v>2301</v>
      </c>
      <c r="B1766" t="s">
        <v>1</v>
      </c>
      <c r="C1766">
        <v>55.74</v>
      </c>
      <c r="D1766" t="s">
        <v>1266</v>
      </c>
      <c r="E1766" t="s">
        <v>1139</v>
      </c>
      <c r="F1766" t="s">
        <v>2302</v>
      </c>
      <c r="G1766" t="s">
        <v>200</v>
      </c>
      <c r="H1766" t="s">
        <v>5505</v>
      </c>
      <c r="I1766" t="s">
        <v>5335</v>
      </c>
      <c r="J1766">
        <v>5</v>
      </c>
      <c r="K1766">
        <v>2</v>
      </c>
      <c r="L1766">
        <v>3</v>
      </c>
      <c r="M1766" t="s">
        <v>2302</v>
      </c>
      <c r="N1766" t="s">
        <v>5125</v>
      </c>
      <c r="O1766">
        <v>41000</v>
      </c>
      <c r="P1766" t="s">
        <v>5126</v>
      </c>
      <c r="Q1766" t="s">
        <v>5059</v>
      </c>
      <c r="R1766">
        <v>10</v>
      </c>
    </row>
    <row r="1767" spans="1:18" hidden="1" x14ac:dyDescent="0.3">
      <c r="A1767" s="7" t="s">
        <v>459</v>
      </c>
      <c r="B1767" t="s">
        <v>1</v>
      </c>
      <c r="C1767">
        <v>34.46</v>
      </c>
      <c r="D1767" t="s">
        <v>460</v>
      </c>
      <c r="E1767" t="s">
        <v>187</v>
      </c>
      <c r="F1767" t="s">
        <v>2</v>
      </c>
      <c r="G1767" t="s">
        <v>400</v>
      </c>
      <c r="H1767" t="s">
        <v>5348</v>
      </c>
      <c r="I1767" t="s">
        <v>5328</v>
      </c>
      <c r="J1767">
        <v>3</v>
      </c>
      <c r="K1767">
        <v>2</v>
      </c>
      <c r="L1767">
        <v>1</v>
      </c>
      <c r="M1767" t="s">
        <v>2</v>
      </c>
      <c r="N1767" t="s">
        <v>5063</v>
      </c>
      <c r="O1767">
        <v>72000</v>
      </c>
      <c r="P1767" t="s">
        <v>5062</v>
      </c>
      <c r="Q1767" t="s">
        <v>5059</v>
      </c>
      <c r="R1767">
        <v>20</v>
      </c>
    </row>
    <row r="1768" spans="1:18" hidden="1" x14ac:dyDescent="0.3">
      <c r="A1768" s="7" t="s">
        <v>959</v>
      </c>
      <c r="B1768" t="s">
        <v>1</v>
      </c>
      <c r="C1768">
        <v>48.66</v>
      </c>
      <c r="D1768" t="s">
        <v>960</v>
      </c>
      <c r="E1768" t="s">
        <v>53</v>
      </c>
      <c r="F1768" t="s">
        <v>826</v>
      </c>
      <c r="G1768" t="s">
        <v>400</v>
      </c>
      <c r="H1768" t="s">
        <v>5341</v>
      </c>
      <c r="I1768" t="s">
        <v>5351</v>
      </c>
      <c r="J1768">
        <v>3</v>
      </c>
      <c r="K1768">
        <v>2</v>
      </c>
      <c r="L1768">
        <v>2</v>
      </c>
      <c r="M1768" t="s">
        <v>826</v>
      </c>
      <c r="N1768" t="s">
        <v>5063</v>
      </c>
      <c r="O1768">
        <v>72000</v>
      </c>
      <c r="P1768" t="s">
        <v>5062</v>
      </c>
      <c r="Q1768" t="s">
        <v>5059</v>
      </c>
      <c r="R1768">
        <v>20</v>
      </c>
    </row>
    <row r="1769" spans="1:18" hidden="1" x14ac:dyDescent="0.3">
      <c r="A1769" s="7" t="s">
        <v>1279</v>
      </c>
      <c r="B1769" t="s">
        <v>1</v>
      </c>
      <c r="C1769">
        <v>38.93</v>
      </c>
      <c r="D1769" t="s">
        <v>166</v>
      </c>
      <c r="E1769" t="s">
        <v>53</v>
      </c>
      <c r="F1769" t="s">
        <v>1280</v>
      </c>
      <c r="G1769" t="s">
        <v>400</v>
      </c>
      <c r="H1769" t="s">
        <v>5338</v>
      </c>
      <c r="I1769" t="s">
        <v>5323</v>
      </c>
      <c r="J1769">
        <v>3</v>
      </c>
      <c r="K1769">
        <v>2</v>
      </c>
      <c r="L1769">
        <v>2</v>
      </c>
      <c r="M1769" t="s">
        <v>1280</v>
      </c>
      <c r="N1769" t="s">
        <v>5063</v>
      </c>
      <c r="O1769">
        <v>72000</v>
      </c>
      <c r="P1769" t="s">
        <v>5062</v>
      </c>
      <c r="Q1769" t="s">
        <v>5059</v>
      </c>
      <c r="R1769">
        <v>10</v>
      </c>
    </row>
    <row r="1770" spans="1:18" hidden="1" x14ac:dyDescent="0.3">
      <c r="A1770" s="7" t="s">
        <v>1334</v>
      </c>
      <c r="B1770" t="s">
        <v>1</v>
      </c>
      <c r="C1770">
        <v>47.44</v>
      </c>
      <c r="D1770" t="s">
        <v>442</v>
      </c>
      <c r="E1770" t="s">
        <v>51</v>
      </c>
      <c r="F1770" t="s">
        <v>14</v>
      </c>
      <c r="G1770" t="s">
        <v>97</v>
      </c>
      <c r="H1770" t="s">
        <v>5326</v>
      </c>
      <c r="I1770" t="s">
        <v>5323</v>
      </c>
      <c r="J1770">
        <v>2</v>
      </c>
      <c r="K1770">
        <v>2</v>
      </c>
      <c r="L1770">
        <v>2</v>
      </c>
      <c r="M1770" t="s">
        <v>14</v>
      </c>
      <c r="N1770" t="s">
        <v>5063</v>
      </c>
      <c r="O1770">
        <v>73000</v>
      </c>
      <c r="P1770" t="s">
        <v>5062</v>
      </c>
      <c r="Q1770" t="s">
        <v>5059</v>
      </c>
      <c r="R1770">
        <v>10</v>
      </c>
    </row>
    <row r="1771" spans="1:18" hidden="1" x14ac:dyDescent="0.3">
      <c r="A1771" s="7" t="s">
        <v>3850</v>
      </c>
      <c r="B1771" t="s">
        <v>1</v>
      </c>
      <c r="C1771">
        <v>24.76</v>
      </c>
      <c r="D1771" t="s">
        <v>119</v>
      </c>
      <c r="E1771" t="s">
        <v>51</v>
      </c>
      <c r="F1771" t="s">
        <v>3851</v>
      </c>
      <c r="G1771" t="s">
        <v>177</v>
      </c>
      <c r="H1771" t="s">
        <v>5346</v>
      </c>
      <c r="I1771" t="s">
        <v>5327</v>
      </c>
      <c r="J1771">
        <v>2</v>
      </c>
      <c r="K1771">
        <v>2</v>
      </c>
      <c r="L1771">
        <v>2</v>
      </c>
      <c r="M1771" t="s">
        <v>3851</v>
      </c>
      <c r="N1771" t="s">
        <v>4880</v>
      </c>
      <c r="O1771">
        <v>38000</v>
      </c>
      <c r="P1771" t="s">
        <v>5062</v>
      </c>
      <c r="Q1771" t="s">
        <v>5061</v>
      </c>
      <c r="R1771">
        <v>10</v>
      </c>
    </row>
    <row r="1772" spans="1:18" hidden="1" x14ac:dyDescent="0.3">
      <c r="A1772" s="7" t="s">
        <v>256</v>
      </c>
      <c r="B1772" t="s">
        <v>1</v>
      </c>
      <c r="C1772">
        <v>60.25</v>
      </c>
      <c r="D1772" t="s">
        <v>257</v>
      </c>
      <c r="E1772" t="s">
        <v>193</v>
      </c>
      <c r="F1772" t="s">
        <v>258</v>
      </c>
      <c r="G1772" t="s">
        <v>259</v>
      </c>
      <c r="H1772" t="s">
        <v>5326</v>
      </c>
      <c r="I1772" t="s">
        <v>5328</v>
      </c>
      <c r="J1772">
        <v>4</v>
      </c>
      <c r="K1772">
        <v>2</v>
      </c>
      <c r="L1772">
        <v>2</v>
      </c>
      <c r="M1772" t="s">
        <v>258</v>
      </c>
      <c r="N1772" t="s">
        <v>5063</v>
      </c>
      <c r="O1772">
        <v>74000</v>
      </c>
      <c r="P1772" t="s">
        <v>5062</v>
      </c>
      <c r="Q1772" t="s">
        <v>5059</v>
      </c>
      <c r="R1772">
        <v>20</v>
      </c>
    </row>
    <row r="1773" spans="1:18" hidden="1" x14ac:dyDescent="0.3">
      <c r="A1773" s="7" t="s">
        <v>1467</v>
      </c>
      <c r="B1773" t="s">
        <v>1</v>
      </c>
      <c r="C1773">
        <v>52.76</v>
      </c>
      <c r="D1773" t="s">
        <v>1468</v>
      </c>
      <c r="E1773" t="s">
        <v>53</v>
      </c>
      <c r="F1773" t="s">
        <v>1469</v>
      </c>
      <c r="G1773" t="s">
        <v>365</v>
      </c>
      <c r="H1773" t="s">
        <v>5330</v>
      </c>
      <c r="I1773" t="s">
        <v>5331</v>
      </c>
      <c r="J1773">
        <v>3</v>
      </c>
      <c r="K1773">
        <v>2</v>
      </c>
      <c r="L1773">
        <v>2</v>
      </c>
      <c r="M1773" t="s">
        <v>1469</v>
      </c>
      <c r="N1773" t="s">
        <v>4878</v>
      </c>
      <c r="O1773">
        <v>42000</v>
      </c>
      <c r="P1773" t="s">
        <v>5126</v>
      </c>
      <c r="Q1773" t="s">
        <v>5059</v>
      </c>
      <c r="R1773">
        <v>30</v>
      </c>
    </row>
    <row r="1774" spans="1:18" hidden="1" x14ac:dyDescent="0.3">
      <c r="A1774" s="7" t="s">
        <v>3857</v>
      </c>
      <c r="B1774" t="s">
        <v>1</v>
      </c>
      <c r="C1774">
        <v>24.46</v>
      </c>
      <c r="D1774" t="s">
        <v>295</v>
      </c>
      <c r="E1774" t="s">
        <v>141</v>
      </c>
      <c r="F1774" t="s">
        <v>3858</v>
      </c>
      <c r="G1774" t="s">
        <v>214</v>
      </c>
      <c r="H1774" t="s">
        <v>5334</v>
      </c>
      <c r="I1774" t="s">
        <v>5326</v>
      </c>
      <c r="J1774">
        <v>2</v>
      </c>
      <c r="K1774">
        <v>1</v>
      </c>
      <c r="L1774">
        <v>1</v>
      </c>
      <c r="M1774" t="s">
        <v>3858</v>
      </c>
      <c r="N1774" t="s">
        <v>4877</v>
      </c>
      <c r="O1774">
        <v>18000</v>
      </c>
      <c r="P1774" t="s">
        <v>5062</v>
      </c>
      <c r="Q1774" t="s">
        <v>5061</v>
      </c>
      <c r="R1774">
        <v>10</v>
      </c>
    </row>
    <row r="1775" spans="1:18" hidden="1" x14ac:dyDescent="0.3">
      <c r="A1775" s="7" t="s">
        <v>3859</v>
      </c>
      <c r="B1775" t="s">
        <v>1</v>
      </c>
      <c r="C1775">
        <v>170.9</v>
      </c>
      <c r="D1775" t="s">
        <v>2733</v>
      </c>
      <c r="E1775" t="s">
        <v>3860</v>
      </c>
      <c r="F1775" t="s">
        <v>2565</v>
      </c>
      <c r="G1775" t="s">
        <v>139</v>
      </c>
      <c r="H1775" t="s">
        <v>5523</v>
      </c>
      <c r="I1775" t="s">
        <v>5326</v>
      </c>
      <c r="J1775">
        <v>6</v>
      </c>
      <c r="K1775">
        <v>2</v>
      </c>
      <c r="L1775">
        <v>6</v>
      </c>
      <c r="M1775" t="s">
        <v>2565</v>
      </c>
      <c r="N1775" t="s">
        <v>4877</v>
      </c>
      <c r="O1775">
        <v>180000</v>
      </c>
      <c r="P1775" t="s">
        <v>5062</v>
      </c>
      <c r="Q1775" t="s">
        <v>5059</v>
      </c>
      <c r="R1775">
        <v>10</v>
      </c>
    </row>
    <row r="1776" spans="1:18" hidden="1" x14ac:dyDescent="0.3">
      <c r="A1776" s="7" t="s">
        <v>3861</v>
      </c>
      <c r="B1776" t="s">
        <v>1</v>
      </c>
      <c r="C1776">
        <v>39.049999999999997</v>
      </c>
      <c r="D1776" t="s">
        <v>166</v>
      </c>
      <c r="E1776" t="s">
        <v>512</v>
      </c>
      <c r="F1776" t="s">
        <v>3862</v>
      </c>
      <c r="G1776" t="s">
        <v>29</v>
      </c>
      <c r="H1776" t="s">
        <v>5338</v>
      </c>
      <c r="I1776" t="s">
        <v>5323</v>
      </c>
      <c r="J1776">
        <v>4</v>
      </c>
      <c r="K1776">
        <v>2</v>
      </c>
      <c r="L1776">
        <v>2</v>
      </c>
      <c r="M1776" t="s">
        <v>3862</v>
      </c>
      <c r="N1776" t="s">
        <v>4882</v>
      </c>
      <c r="O1776">
        <v>25000</v>
      </c>
      <c r="P1776" t="s">
        <v>5062</v>
      </c>
      <c r="Q1776" t="s">
        <v>5059</v>
      </c>
      <c r="R1776">
        <v>10</v>
      </c>
    </row>
    <row r="1777" spans="1:18" hidden="1" x14ac:dyDescent="0.3">
      <c r="A1777" s="7" t="s">
        <v>3863</v>
      </c>
      <c r="B1777" t="s">
        <v>1</v>
      </c>
      <c r="C1777">
        <v>91.7</v>
      </c>
      <c r="D1777" t="s">
        <v>1077</v>
      </c>
      <c r="E1777" t="s">
        <v>2663</v>
      </c>
      <c r="F1777" t="s">
        <v>3864</v>
      </c>
      <c r="G1777" t="s">
        <v>228</v>
      </c>
      <c r="H1777" t="s">
        <v>5350</v>
      </c>
      <c r="I1777" t="s">
        <v>5326</v>
      </c>
      <c r="J1777">
        <v>3</v>
      </c>
      <c r="K1777">
        <v>4</v>
      </c>
      <c r="L1777">
        <v>3</v>
      </c>
      <c r="M1777" t="s">
        <v>3864</v>
      </c>
      <c r="N1777" t="s">
        <v>4877</v>
      </c>
      <c r="O1777">
        <v>35000</v>
      </c>
      <c r="P1777" t="s">
        <v>5062</v>
      </c>
      <c r="Q1777" t="s">
        <v>5059</v>
      </c>
      <c r="R1777">
        <v>10</v>
      </c>
    </row>
    <row r="1778" spans="1:18" hidden="1" x14ac:dyDescent="0.3">
      <c r="A1778" s="7" t="s">
        <v>4828</v>
      </c>
      <c r="B1778" t="s">
        <v>1</v>
      </c>
      <c r="C1778">
        <v>57.24</v>
      </c>
      <c r="D1778" t="s">
        <v>133</v>
      </c>
      <c r="E1778" t="s">
        <v>66</v>
      </c>
      <c r="F1778" t="s">
        <v>4829</v>
      </c>
      <c r="G1778" t="s">
        <v>228</v>
      </c>
      <c r="H1778" t="s">
        <v>5323</v>
      </c>
      <c r="I1778" t="s">
        <v>5332</v>
      </c>
      <c r="J1778">
        <v>4</v>
      </c>
      <c r="K1778">
        <v>2</v>
      </c>
      <c r="L1778">
        <v>2</v>
      </c>
      <c r="M1778" t="s">
        <v>4829</v>
      </c>
      <c r="N1778" t="s">
        <v>5123</v>
      </c>
      <c r="O1778">
        <v>35000</v>
      </c>
      <c r="P1778" t="s">
        <v>5124</v>
      </c>
      <c r="Q1778" t="s">
        <v>5059</v>
      </c>
      <c r="R1778">
        <v>20</v>
      </c>
    </row>
    <row r="1779" spans="1:18" hidden="1" x14ac:dyDescent="0.3">
      <c r="A1779" s="7" t="s">
        <v>3867</v>
      </c>
      <c r="B1779" t="s">
        <v>1</v>
      </c>
      <c r="C1779">
        <v>41</v>
      </c>
      <c r="D1779" t="s">
        <v>85</v>
      </c>
      <c r="E1779" t="s">
        <v>141</v>
      </c>
      <c r="F1779" t="s">
        <v>3868</v>
      </c>
      <c r="G1779" t="s">
        <v>33</v>
      </c>
      <c r="H1779" t="s">
        <v>5330</v>
      </c>
      <c r="I1779" t="s">
        <v>5325</v>
      </c>
      <c r="J1779">
        <v>2</v>
      </c>
      <c r="K1779">
        <v>1</v>
      </c>
      <c r="L1779">
        <v>1</v>
      </c>
      <c r="M1779" t="s">
        <v>3868</v>
      </c>
      <c r="N1779" t="s">
        <v>4880</v>
      </c>
      <c r="O1779">
        <v>46000</v>
      </c>
      <c r="P1779" t="s">
        <v>5062</v>
      </c>
      <c r="Q1779" t="s">
        <v>5059</v>
      </c>
      <c r="R1779">
        <v>20</v>
      </c>
    </row>
    <row r="1780" spans="1:18" hidden="1" x14ac:dyDescent="0.3">
      <c r="A1780" s="7" t="s">
        <v>3869</v>
      </c>
      <c r="B1780" t="s">
        <v>1</v>
      </c>
      <c r="C1780">
        <v>54.59</v>
      </c>
      <c r="D1780" t="s">
        <v>3463</v>
      </c>
      <c r="E1780" t="s">
        <v>53</v>
      </c>
      <c r="F1780" t="s">
        <v>1722</v>
      </c>
      <c r="G1780" t="s">
        <v>89</v>
      </c>
      <c r="H1780" t="s">
        <v>5338</v>
      </c>
      <c r="I1780" t="s">
        <v>5339</v>
      </c>
      <c r="J1780">
        <v>3</v>
      </c>
      <c r="K1780">
        <v>2</v>
      </c>
      <c r="L1780">
        <v>2</v>
      </c>
      <c r="M1780" t="s">
        <v>1722</v>
      </c>
      <c r="N1780" t="s">
        <v>4877</v>
      </c>
      <c r="O1780">
        <v>28000</v>
      </c>
      <c r="P1780" t="s">
        <v>5062</v>
      </c>
      <c r="Q1780" t="s">
        <v>5059</v>
      </c>
      <c r="R1780">
        <v>30</v>
      </c>
    </row>
    <row r="1781" spans="1:18" hidden="1" x14ac:dyDescent="0.3">
      <c r="A1781" s="7" t="s">
        <v>5314</v>
      </c>
      <c r="B1781" t="s">
        <v>1</v>
      </c>
      <c r="C1781">
        <v>67.11</v>
      </c>
      <c r="D1781" t="s">
        <v>619</v>
      </c>
      <c r="E1781" t="s">
        <v>53</v>
      </c>
      <c r="F1781" t="s">
        <v>5315</v>
      </c>
      <c r="G1781" t="s">
        <v>250</v>
      </c>
      <c r="H1781" t="s">
        <v>5334</v>
      </c>
      <c r="I1781" t="s">
        <v>5341</v>
      </c>
      <c r="J1781">
        <v>3</v>
      </c>
      <c r="K1781">
        <v>2</v>
      </c>
      <c r="L1781">
        <v>2</v>
      </c>
      <c r="M1781" t="s">
        <v>5320</v>
      </c>
      <c r="N1781" t="s">
        <v>5063</v>
      </c>
      <c r="O1781">
        <v>75000</v>
      </c>
      <c r="P1781" t="s">
        <v>5062</v>
      </c>
      <c r="Q1781" t="s">
        <v>5059</v>
      </c>
      <c r="R1781">
        <v>20</v>
      </c>
    </row>
    <row r="1782" spans="1:18" hidden="1" x14ac:dyDescent="0.3">
      <c r="A1782" s="7" t="s">
        <v>1354</v>
      </c>
      <c r="B1782" t="s">
        <v>1</v>
      </c>
      <c r="C1782">
        <v>85.37</v>
      </c>
      <c r="D1782" t="s">
        <v>248</v>
      </c>
      <c r="E1782" t="s">
        <v>1355</v>
      </c>
      <c r="F1782" t="s">
        <v>1356</v>
      </c>
      <c r="G1782" t="s">
        <v>250</v>
      </c>
      <c r="H1782" t="s">
        <v>5334</v>
      </c>
      <c r="I1782" t="s">
        <v>5323</v>
      </c>
      <c r="J1782">
        <v>6</v>
      </c>
      <c r="K1782">
        <v>2</v>
      </c>
      <c r="L1782">
        <v>2</v>
      </c>
      <c r="M1782" t="s">
        <v>1356</v>
      </c>
      <c r="N1782" t="s">
        <v>5063</v>
      </c>
      <c r="O1782">
        <v>75000</v>
      </c>
      <c r="P1782" t="s">
        <v>5062</v>
      </c>
      <c r="Q1782" t="s">
        <v>5059</v>
      </c>
      <c r="R1782">
        <v>10</v>
      </c>
    </row>
    <row r="1783" spans="1:18" hidden="1" x14ac:dyDescent="0.3">
      <c r="A1783" s="7" t="s">
        <v>247</v>
      </c>
      <c r="B1783" t="s">
        <v>1</v>
      </c>
      <c r="C1783">
        <v>47.91</v>
      </c>
      <c r="D1783" t="s">
        <v>248</v>
      </c>
      <c r="E1783" t="s">
        <v>66</v>
      </c>
      <c r="F1783" t="s">
        <v>249</v>
      </c>
      <c r="G1783" t="s">
        <v>250</v>
      </c>
      <c r="H1783" t="s">
        <v>5334</v>
      </c>
      <c r="I1783" t="s">
        <v>5323</v>
      </c>
      <c r="J1783">
        <v>4</v>
      </c>
      <c r="K1783">
        <v>2</v>
      </c>
      <c r="L1783">
        <v>2</v>
      </c>
      <c r="M1783" t="s">
        <v>249</v>
      </c>
      <c r="N1783" t="s">
        <v>5063</v>
      </c>
      <c r="O1783">
        <v>75000</v>
      </c>
      <c r="P1783" t="s">
        <v>5062</v>
      </c>
      <c r="Q1783" t="s">
        <v>5059</v>
      </c>
      <c r="R1783">
        <v>10</v>
      </c>
    </row>
    <row r="1784" spans="1:18" hidden="1" x14ac:dyDescent="0.3">
      <c r="A1784" s="7" t="s">
        <v>5048</v>
      </c>
      <c r="B1784" t="s">
        <v>1</v>
      </c>
      <c r="C1784">
        <v>48.52</v>
      </c>
      <c r="D1784" t="s">
        <v>85</v>
      </c>
      <c r="E1784" t="s">
        <v>53</v>
      </c>
      <c r="F1784" t="s">
        <v>242</v>
      </c>
      <c r="G1784" t="s">
        <v>250</v>
      </c>
      <c r="H1784" t="s">
        <v>5330</v>
      </c>
      <c r="I1784" t="s">
        <v>5325</v>
      </c>
      <c r="J1784">
        <v>3</v>
      </c>
      <c r="K1784">
        <v>2</v>
      </c>
      <c r="L1784">
        <v>2</v>
      </c>
      <c r="M1784" t="s">
        <v>242</v>
      </c>
      <c r="N1784" t="s">
        <v>5063</v>
      </c>
      <c r="O1784">
        <v>75000</v>
      </c>
      <c r="P1784" t="s">
        <v>5062</v>
      </c>
      <c r="Q1784" t="s">
        <v>5059</v>
      </c>
      <c r="R1784">
        <v>20</v>
      </c>
    </row>
    <row r="1785" spans="1:18" hidden="1" x14ac:dyDescent="0.3">
      <c r="A1785" s="7" t="s">
        <v>707</v>
      </c>
      <c r="B1785" t="s">
        <v>1</v>
      </c>
      <c r="C1785">
        <v>32.71</v>
      </c>
      <c r="D1785" t="s">
        <v>147</v>
      </c>
      <c r="E1785" t="s">
        <v>79</v>
      </c>
      <c r="F1785" t="s">
        <v>425</v>
      </c>
      <c r="G1785" t="s">
        <v>250</v>
      </c>
      <c r="H1785" t="s">
        <v>5348</v>
      </c>
      <c r="I1785" t="s">
        <v>5325</v>
      </c>
      <c r="J1785">
        <v>1</v>
      </c>
      <c r="K1785">
        <v>2</v>
      </c>
      <c r="L1785">
        <v>1</v>
      </c>
      <c r="M1785" t="s">
        <v>425</v>
      </c>
      <c r="N1785" t="s">
        <v>5063</v>
      </c>
      <c r="O1785">
        <v>75000</v>
      </c>
      <c r="P1785" t="s">
        <v>5062</v>
      </c>
      <c r="Q1785" t="s">
        <v>5059</v>
      </c>
      <c r="R1785">
        <v>20</v>
      </c>
    </row>
    <row r="1786" spans="1:18" hidden="1" x14ac:dyDescent="0.3">
      <c r="A1786" s="7" t="s">
        <v>3870</v>
      </c>
      <c r="B1786" t="s">
        <v>1</v>
      </c>
      <c r="C1786">
        <v>35</v>
      </c>
      <c r="D1786" t="s">
        <v>284</v>
      </c>
      <c r="E1786" t="s">
        <v>399</v>
      </c>
      <c r="F1786" t="s">
        <v>3871</v>
      </c>
      <c r="G1786" t="s">
        <v>149</v>
      </c>
      <c r="H1786" t="s">
        <v>5329</v>
      </c>
      <c r="I1786" t="s">
        <v>5322</v>
      </c>
      <c r="J1786" t="s">
        <v>5501</v>
      </c>
      <c r="K1786">
        <v>2</v>
      </c>
      <c r="L1786">
        <v>2</v>
      </c>
      <c r="M1786" t="s">
        <v>3871</v>
      </c>
      <c r="N1786" t="s">
        <v>4877</v>
      </c>
      <c r="O1786">
        <v>70000</v>
      </c>
      <c r="P1786" t="s">
        <v>5062</v>
      </c>
      <c r="Q1786" t="s">
        <v>5059</v>
      </c>
      <c r="R1786">
        <v>10</v>
      </c>
    </row>
    <row r="1787" spans="1:18" hidden="1" x14ac:dyDescent="0.3">
      <c r="A1787" s="7" t="s">
        <v>5107</v>
      </c>
      <c r="B1787" t="s">
        <v>1</v>
      </c>
      <c r="C1787">
        <v>47.77</v>
      </c>
      <c r="D1787" t="s">
        <v>4506</v>
      </c>
      <c r="E1787" t="s">
        <v>53</v>
      </c>
      <c r="F1787" t="s">
        <v>3659</v>
      </c>
      <c r="G1787" t="s">
        <v>143</v>
      </c>
      <c r="H1787" t="s">
        <v>5332</v>
      </c>
      <c r="I1787" t="s">
        <v>5354</v>
      </c>
      <c r="J1787">
        <v>3</v>
      </c>
      <c r="K1787">
        <v>2</v>
      </c>
      <c r="L1787">
        <v>2</v>
      </c>
      <c r="M1787" t="s">
        <v>3659</v>
      </c>
      <c r="N1787" t="s">
        <v>5123</v>
      </c>
      <c r="O1787">
        <v>36000</v>
      </c>
      <c r="P1787" t="s">
        <v>5124</v>
      </c>
      <c r="Q1787" t="s">
        <v>5059</v>
      </c>
      <c r="R1787">
        <v>30</v>
      </c>
    </row>
    <row r="1788" spans="1:18" hidden="1" x14ac:dyDescent="0.3">
      <c r="A1788" s="7" t="s">
        <v>3873</v>
      </c>
      <c r="B1788" t="s">
        <v>1</v>
      </c>
      <c r="C1788">
        <v>34.32</v>
      </c>
      <c r="D1788" t="s">
        <v>464</v>
      </c>
      <c r="E1788" t="s">
        <v>3874</v>
      </c>
      <c r="F1788" t="s">
        <v>3875</v>
      </c>
      <c r="G1788" t="s">
        <v>214</v>
      </c>
      <c r="H1788" t="s">
        <v>5346</v>
      </c>
      <c r="I1788" t="s">
        <v>5336</v>
      </c>
      <c r="J1788">
        <v>3</v>
      </c>
      <c r="K1788">
        <v>2</v>
      </c>
      <c r="L1788">
        <v>2</v>
      </c>
      <c r="M1788" t="s">
        <v>3875</v>
      </c>
      <c r="N1788" t="s">
        <v>4877</v>
      </c>
      <c r="O1788">
        <v>18000</v>
      </c>
      <c r="P1788" t="s">
        <v>5062</v>
      </c>
      <c r="Q1788" t="s">
        <v>5059</v>
      </c>
      <c r="R1788">
        <v>10</v>
      </c>
    </row>
    <row r="1789" spans="1:18" hidden="1" x14ac:dyDescent="0.3">
      <c r="A1789" s="7" t="s">
        <v>1078</v>
      </c>
      <c r="B1789" t="s">
        <v>1</v>
      </c>
      <c r="C1789">
        <v>7</v>
      </c>
      <c r="D1789" t="s">
        <v>765</v>
      </c>
      <c r="E1789" t="s">
        <v>59</v>
      </c>
      <c r="F1789" t="s">
        <v>1079</v>
      </c>
      <c r="G1789" t="s">
        <v>243</v>
      </c>
      <c r="H1789" t="s">
        <v>5338</v>
      </c>
      <c r="I1789" t="s">
        <v>5325</v>
      </c>
      <c r="J1789">
        <v>1</v>
      </c>
      <c r="K1789" t="s">
        <v>5501</v>
      </c>
      <c r="L1789">
        <v>1</v>
      </c>
      <c r="M1789" t="s">
        <v>1079</v>
      </c>
      <c r="N1789" t="s">
        <v>5063</v>
      </c>
      <c r="O1789">
        <v>30000</v>
      </c>
      <c r="P1789" t="s">
        <v>5062</v>
      </c>
      <c r="Q1789" t="s">
        <v>5060</v>
      </c>
      <c r="R1789">
        <v>20</v>
      </c>
    </row>
    <row r="1790" spans="1:18" hidden="1" x14ac:dyDescent="0.3">
      <c r="A1790" s="7" t="s">
        <v>3876</v>
      </c>
      <c r="B1790" t="s">
        <v>1</v>
      </c>
      <c r="C1790">
        <v>29.04</v>
      </c>
      <c r="D1790" t="s">
        <v>1176</v>
      </c>
      <c r="E1790" t="s">
        <v>187</v>
      </c>
      <c r="F1790" t="s">
        <v>3077</v>
      </c>
      <c r="G1790" t="s">
        <v>29</v>
      </c>
      <c r="H1790" t="s">
        <v>5334</v>
      </c>
      <c r="I1790" t="s">
        <v>5348</v>
      </c>
      <c r="J1790">
        <v>3</v>
      </c>
      <c r="K1790">
        <v>2</v>
      </c>
      <c r="L1790">
        <v>1</v>
      </c>
      <c r="M1790" t="s">
        <v>3077</v>
      </c>
      <c r="N1790" t="s">
        <v>4878</v>
      </c>
      <c r="O1790">
        <v>25000</v>
      </c>
      <c r="P1790" t="s">
        <v>5126</v>
      </c>
      <c r="Q1790" t="s">
        <v>5061</v>
      </c>
      <c r="R1790">
        <v>10</v>
      </c>
    </row>
    <row r="1791" spans="1:18" hidden="1" x14ac:dyDescent="0.3">
      <c r="A1791" s="7" t="s">
        <v>3877</v>
      </c>
      <c r="B1791" t="s">
        <v>1</v>
      </c>
      <c r="C1791">
        <v>8.75</v>
      </c>
      <c r="D1791" t="s">
        <v>450</v>
      </c>
      <c r="E1791" t="s">
        <v>56</v>
      </c>
      <c r="F1791" t="s">
        <v>3878</v>
      </c>
      <c r="G1791" t="s">
        <v>251</v>
      </c>
      <c r="H1791" t="s">
        <v>5326</v>
      </c>
      <c r="I1791" t="s">
        <v>5324</v>
      </c>
      <c r="J1791">
        <v>1</v>
      </c>
      <c r="K1791">
        <v>1</v>
      </c>
      <c r="L1791">
        <v>1</v>
      </c>
      <c r="M1791" t="s">
        <v>3878</v>
      </c>
      <c r="N1791" t="s">
        <v>5125</v>
      </c>
      <c r="O1791">
        <v>8500</v>
      </c>
      <c r="P1791" t="s">
        <v>5126</v>
      </c>
      <c r="Q1791" t="s">
        <v>5060</v>
      </c>
      <c r="R1791">
        <v>20</v>
      </c>
    </row>
    <row r="1792" spans="1:18" hidden="1" x14ac:dyDescent="0.3">
      <c r="A1792" s="7" t="s">
        <v>1080</v>
      </c>
      <c r="B1792" t="s">
        <v>1</v>
      </c>
      <c r="C1792">
        <v>9.26</v>
      </c>
      <c r="D1792" t="s">
        <v>248</v>
      </c>
      <c r="E1792" t="s">
        <v>59</v>
      </c>
      <c r="F1792" t="s">
        <v>1081</v>
      </c>
      <c r="G1792" t="s">
        <v>493</v>
      </c>
      <c r="H1792" t="s">
        <v>5334</v>
      </c>
      <c r="I1792" t="s">
        <v>5323</v>
      </c>
      <c r="J1792">
        <v>1</v>
      </c>
      <c r="K1792" t="s">
        <v>5501</v>
      </c>
      <c r="L1792">
        <v>1</v>
      </c>
      <c r="M1792" t="s">
        <v>5235</v>
      </c>
      <c r="N1792" t="s">
        <v>5063</v>
      </c>
      <c r="O1792">
        <v>20000</v>
      </c>
      <c r="P1792" t="s">
        <v>5062</v>
      </c>
      <c r="Q1792" t="s">
        <v>5060</v>
      </c>
      <c r="R1792">
        <v>10</v>
      </c>
    </row>
    <row r="1793" spans="1:18" hidden="1" x14ac:dyDescent="0.3">
      <c r="A1793" s="7" t="s">
        <v>3166</v>
      </c>
      <c r="B1793" t="s">
        <v>1</v>
      </c>
      <c r="C1793">
        <v>40.22</v>
      </c>
      <c r="D1793" t="s">
        <v>544</v>
      </c>
      <c r="E1793" t="s">
        <v>53</v>
      </c>
      <c r="F1793" t="s">
        <v>3167</v>
      </c>
      <c r="G1793" t="s">
        <v>143</v>
      </c>
      <c r="H1793" t="s">
        <v>5336</v>
      </c>
      <c r="I1793" t="s">
        <v>5336</v>
      </c>
      <c r="J1793">
        <v>3</v>
      </c>
      <c r="K1793">
        <v>2</v>
      </c>
      <c r="L1793">
        <v>2</v>
      </c>
      <c r="M1793" t="s">
        <v>3167</v>
      </c>
      <c r="N1793" t="s">
        <v>5123</v>
      </c>
      <c r="O1793">
        <v>36000</v>
      </c>
      <c r="P1793" t="s">
        <v>5124</v>
      </c>
      <c r="Q1793" t="s">
        <v>5059</v>
      </c>
      <c r="R1793">
        <v>10</v>
      </c>
    </row>
    <row r="1794" spans="1:18" hidden="1" x14ac:dyDescent="0.3">
      <c r="A1794" s="7" t="s">
        <v>764</v>
      </c>
      <c r="B1794" t="s">
        <v>1</v>
      </c>
      <c r="C1794">
        <v>35.89</v>
      </c>
      <c r="D1794" t="s">
        <v>765</v>
      </c>
      <c r="E1794" t="s">
        <v>61</v>
      </c>
      <c r="F1794" t="s">
        <v>766</v>
      </c>
      <c r="G1794" t="s">
        <v>250</v>
      </c>
      <c r="H1794" t="s">
        <v>5338</v>
      </c>
      <c r="I1794" t="s">
        <v>5325</v>
      </c>
      <c r="J1794">
        <v>2</v>
      </c>
      <c r="K1794">
        <v>2</v>
      </c>
      <c r="L1794">
        <v>1</v>
      </c>
      <c r="M1794" t="s">
        <v>5157</v>
      </c>
      <c r="N1794" t="s">
        <v>5063</v>
      </c>
      <c r="O1794">
        <v>75000</v>
      </c>
      <c r="P1794" t="s">
        <v>5062</v>
      </c>
      <c r="Q1794" t="s">
        <v>5059</v>
      </c>
      <c r="R1794">
        <v>20</v>
      </c>
    </row>
    <row r="1795" spans="1:18" hidden="1" x14ac:dyDescent="0.3">
      <c r="A1795" s="7" t="s">
        <v>792</v>
      </c>
      <c r="B1795" t="s">
        <v>1</v>
      </c>
      <c r="C1795">
        <v>32.17</v>
      </c>
      <c r="D1795" t="s">
        <v>57</v>
      </c>
      <c r="E1795" t="s">
        <v>607</v>
      </c>
      <c r="F1795" t="s">
        <v>462</v>
      </c>
      <c r="G1795" t="s">
        <v>250</v>
      </c>
      <c r="H1795" t="s">
        <v>5324</v>
      </c>
      <c r="I1795" t="s">
        <v>5324</v>
      </c>
      <c r="J1795">
        <v>3</v>
      </c>
      <c r="K1795">
        <v>2</v>
      </c>
      <c r="L1795">
        <v>2</v>
      </c>
      <c r="M1795" t="s">
        <v>462</v>
      </c>
      <c r="N1795" t="s">
        <v>5063</v>
      </c>
      <c r="O1795">
        <v>75000</v>
      </c>
      <c r="P1795" t="s">
        <v>5062</v>
      </c>
      <c r="Q1795" t="s">
        <v>5059</v>
      </c>
      <c r="R1795">
        <v>20</v>
      </c>
    </row>
    <row r="1796" spans="1:18" hidden="1" x14ac:dyDescent="0.3">
      <c r="A1796" s="7" t="s">
        <v>3881</v>
      </c>
      <c r="B1796" t="s">
        <v>1</v>
      </c>
      <c r="C1796">
        <v>49.9</v>
      </c>
      <c r="D1796" t="s">
        <v>1454</v>
      </c>
      <c r="E1796" t="s">
        <v>3882</v>
      </c>
      <c r="F1796" t="s">
        <v>3830</v>
      </c>
      <c r="G1796" t="s">
        <v>210</v>
      </c>
      <c r="H1796" t="s">
        <v>5520</v>
      </c>
      <c r="I1796" t="s">
        <v>5335</v>
      </c>
      <c r="J1796" t="s">
        <v>5501</v>
      </c>
      <c r="K1796">
        <v>5</v>
      </c>
      <c r="L1796">
        <v>3</v>
      </c>
      <c r="M1796" t="s">
        <v>3830</v>
      </c>
      <c r="N1796" t="s">
        <v>4881</v>
      </c>
      <c r="O1796">
        <v>50000</v>
      </c>
      <c r="P1796" t="s">
        <v>5062</v>
      </c>
      <c r="Q1796" t="s">
        <v>5059</v>
      </c>
      <c r="R1796">
        <v>10</v>
      </c>
    </row>
    <row r="1797" spans="1:18" hidden="1" x14ac:dyDescent="0.3">
      <c r="A1797" s="7" t="s">
        <v>3883</v>
      </c>
      <c r="B1797" t="s">
        <v>1</v>
      </c>
      <c r="C1797">
        <v>46.54</v>
      </c>
      <c r="D1797" t="s">
        <v>771</v>
      </c>
      <c r="E1797" t="s">
        <v>53</v>
      </c>
      <c r="F1797" t="s">
        <v>3591</v>
      </c>
      <c r="G1797" t="s">
        <v>143</v>
      </c>
      <c r="H1797" t="s">
        <v>5322</v>
      </c>
      <c r="I1797" t="s">
        <v>5325</v>
      </c>
      <c r="J1797">
        <v>3</v>
      </c>
      <c r="K1797">
        <v>2</v>
      </c>
      <c r="L1797">
        <v>2</v>
      </c>
      <c r="M1797" t="s">
        <v>3591</v>
      </c>
      <c r="N1797" t="s">
        <v>4877</v>
      </c>
      <c r="O1797">
        <v>36000</v>
      </c>
      <c r="P1797" t="s">
        <v>5062</v>
      </c>
      <c r="Q1797" t="s">
        <v>5059</v>
      </c>
      <c r="R1797">
        <v>20</v>
      </c>
    </row>
    <row r="1798" spans="1:18" hidden="1" x14ac:dyDescent="0.3">
      <c r="A1798" s="7" t="s">
        <v>3884</v>
      </c>
      <c r="B1798" t="s">
        <v>1</v>
      </c>
      <c r="C1798">
        <v>41.65</v>
      </c>
      <c r="D1798" t="s">
        <v>495</v>
      </c>
      <c r="E1798" t="s">
        <v>53</v>
      </c>
      <c r="F1798" t="s">
        <v>3432</v>
      </c>
      <c r="G1798" t="s">
        <v>116</v>
      </c>
      <c r="H1798" t="s">
        <v>5346</v>
      </c>
      <c r="I1798" t="s">
        <v>5322</v>
      </c>
      <c r="J1798">
        <v>3</v>
      </c>
      <c r="K1798">
        <v>2</v>
      </c>
      <c r="L1798">
        <v>2</v>
      </c>
      <c r="M1798" t="s">
        <v>3432</v>
      </c>
      <c r="N1798" t="s">
        <v>4880</v>
      </c>
      <c r="O1798">
        <v>48000</v>
      </c>
      <c r="P1798" t="s">
        <v>5062</v>
      </c>
      <c r="Q1798" t="s">
        <v>5059</v>
      </c>
      <c r="R1798">
        <v>10</v>
      </c>
    </row>
    <row r="1799" spans="1:18" hidden="1" x14ac:dyDescent="0.3">
      <c r="A1799" s="7" t="s">
        <v>1085</v>
      </c>
      <c r="B1799" t="s">
        <v>1</v>
      </c>
      <c r="C1799">
        <v>13.24</v>
      </c>
      <c r="D1799" t="s">
        <v>866</v>
      </c>
      <c r="E1799" t="s">
        <v>59</v>
      </c>
      <c r="F1799" t="s">
        <v>113</v>
      </c>
      <c r="G1799" t="s">
        <v>181</v>
      </c>
      <c r="H1799" t="s">
        <v>5326</v>
      </c>
      <c r="I1799" t="s">
        <v>5330</v>
      </c>
      <c r="J1799">
        <v>1</v>
      </c>
      <c r="K1799" t="s">
        <v>5501</v>
      </c>
      <c r="L1799">
        <v>1</v>
      </c>
      <c r="M1799" t="s">
        <v>113</v>
      </c>
      <c r="N1799" t="s">
        <v>5063</v>
      </c>
      <c r="O1799">
        <v>58000</v>
      </c>
      <c r="P1799" t="s">
        <v>5062</v>
      </c>
      <c r="Q1799" t="s">
        <v>5060</v>
      </c>
      <c r="R1799">
        <v>20</v>
      </c>
    </row>
    <row r="1800" spans="1:18" hidden="1" x14ac:dyDescent="0.3">
      <c r="A1800" s="7" t="s">
        <v>3885</v>
      </c>
      <c r="B1800" t="s">
        <v>1</v>
      </c>
      <c r="C1800">
        <v>16.95</v>
      </c>
      <c r="D1800" t="s">
        <v>166</v>
      </c>
      <c r="E1800" t="s">
        <v>56</v>
      </c>
      <c r="F1800" t="s">
        <v>2395</v>
      </c>
      <c r="G1800" t="s">
        <v>967</v>
      </c>
      <c r="H1800" t="s">
        <v>5338</v>
      </c>
      <c r="I1800" t="s">
        <v>5323</v>
      </c>
      <c r="J1800">
        <v>1</v>
      </c>
      <c r="K1800">
        <v>1</v>
      </c>
      <c r="L1800">
        <v>1</v>
      </c>
      <c r="M1800" t="s">
        <v>2395</v>
      </c>
      <c r="N1800" t="s">
        <v>5125</v>
      </c>
      <c r="O1800">
        <v>10000</v>
      </c>
      <c r="P1800" t="s">
        <v>5126</v>
      </c>
      <c r="Q1800" t="s">
        <v>5061</v>
      </c>
      <c r="R1800">
        <v>10</v>
      </c>
    </row>
    <row r="1801" spans="1:18" hidden="1" x14ac:dyDescent="0.3">
      <c r="A1801" s="7" t="s">
        <v>3886</v>
      </c>
      <c r="B1801" t="s">
        <v>1</v>
      </c>
      <c r="C1801">
        <v>29.4</v>
      </c>
      <c r="D1801" t="s">
        <v>800</v>
      </c>
      <c r="E1801" t="s">
        <v>53</v>
      </c>
      <c r="F1801" t="s">
        <v>1890</v>
      </c>
      <c r="G1801" t="s">
        <v>89</v>
      </c>
      <c r="H1801" t="s">
        <v>5332</v>
      </c>
      <c r="I1801" t="s">
        <v>5332</v>
      </c>
      <c r="J1801">
        <v>3</v>
      </c>
      <c r="K1801">
        <v>2</v>
      </c>
      <c r="L1801">
        <v>2</v>
      </c>
      <c r="M1801" t="s">
        <v>1890</v>
      </c>
      <c r="N1801" t="s">
        <v>4880</v>
      </c>
      <c r="O1801">
        <v>28000</v>
      </c>
      <c r="P1801" t="s">
        <v>5062</v>
      </c>
      <c r="Q1801" t="s">
        <v>5061</v>
      </c>
      <c r="R1801">
        <v>20</v>
      </c>
    </row>
    <row r="1802" spans="1:18" hidden="1" x14ac:dyDescent="0.3">
      <c r="A1802" s="7" t="s">
        <v>3887</v>
      </c>
      <c r="B1802" t="s">
        <v>1</v>
      </c>
      <c r="C1802">
        <v>61.03</v>
      </c>
      <c r="D1802" t="s">
        <v>295</v>
      </c>
      <c r="E1802" t="s">
        <v>51</v>
      </c>
      <c r="F1802" t="s">
        <v>3732</v>
      </c>
      <c r="G1802" t="s">
        <v>41</v>
      </c>
      <c r="H1802" t="s">
        <v>5334</v>
      </c>
      <c r="I1802" t="s">
        <v>5326</v>
      </c>
      <c r="J1802">
        <v>2</v>
      </c>
      <c r="K1802">
        <v>2</v>
      </c>
      <c r="L1802">
        <v>2</v>
      </c>
      <c r="M1802" t="s">
        <v>3732</v>
      </c>
      <c r="N1802" t="s">
        <v>4877</v>
      </c>
      <c r="O1802">
        <v>45000</v>
      </c>
      <c r="P1802" t="s">
        <v>5062</v>
      </c>
      <c r="Q1802" t="s">
        <v>5059</v>
      </c>
      <c r="R1802">
        <v>10</v>
      </c>
    </row>
    <row r="1803" spans="1:18" hidden="1" x14ac:dyDescent="0.3">
      <c r="A1803" s="7" t="s">
        <v>885</v>
      </c>
      <c r="B1803" t="s">
        <v>1</v>
      </c>
      <c r="C1803">
        <v>44.95</v>
      </c>
      <c r="D1803" t="s">
        <v>850</v>
      </c>
      <c r="E1803" t="s">
        <v>56</v>
      </c>
      <c r="F1803" t="s">
        <v>694</v>
      </c>
      <c r="G1803" t="s">
        <v>250</v>
      </c>
      <c r="H1803" t="s">
        <v>5326</v>
      </c>
      <c r="I1803" t="s">
        <v>5332</v>
      </c>
      <c r="J1803">
        <v>1</v>
      </c>
      <c r="K1803">
        <v>1</v>
      </c>
      <c r="L1803">
        <v>1</v>
      </c>
      <c r="M1803" t="s">
        <v>694</v>
      </c>
      <c r="N1803" t="s">
        <v>5063</v>
      </c>
      <c r="O1803">
        <v>75000</v>
      </c>
      <c r="P1803" t="s">
        <v>5062</v>
      </c>
      <c r="Q1803" t="s">
        <v>5059</v>
      </c>
      <c r="R1803">
        <v>20</v>
      </c>
    </row>
    <row r="1804" spans="1:18" hidden="1" x14ac:dyDescent="0.3">
      <c r="A1804" s="7" t="s">
        <v>1177</v>
      </c>
      <c r="B1804" t="s">
        <v>1</v>
      </c>
      <c r="C1804">
        <v>39.119999999999997</v>
      </c>
      <c r="D1804" t="s">
        <v>682</v>
      </c>
      <c r="E1804" t="s">
        <v>53</v>
      </c>
      <c r="F1804" t="s">
        <v>1178</v>
      </c>
      <c r="G1804" t="s">
        <v>250</v>
      </c>
      <c r="H1804" t="s">
        <v>5336</v>
      </c>
      <c r="I1804" t="s">
        <v>5325</v>
      </c>
      <c r="J1804">
        <v>3</v>
      </c>
      <c r="K1804">
        <v>2</v>
      </c>
      <c r="L1804">
        <v>2</v>
      </c>
      <c r="M1804" t="s">
        <v>1178</v>
      </c>
      <c r="N1804" t="s">
        <v>5063</v>
      </c>
      <c r="O1804">
        <v>75000</v>
      </c>
      <c r="P1804" t="s">
        <v>5062</v>
      </c>
      <c r="Q1804" t="s">
        <v>5059</v>
      </c>
      <c r="R1804">
        <v>20</v>
      </c>
    </row>
    <row r="1805" spans="1:18" hidden="1" x14ac:dyDescent="0.3">
      <c r="A1805" s="7" t="s">
        <v>3888</v>
      </c>
      <c r="B1805" t="s">
        <v>1</v>
      </c>
      <c r="C1805">
        <v>7</v>
      </c>
      <c r="D1805" t="s">
        <v>63</v>
      </c>
      <c r="E1805" t="s">
        <v>59</v>
      </c>
      <c r="F1805" t="s">
        <v>2231</v>
      </c>
      <c r="G1805" t="s">
        <v>1609</v>
      </c>
      <c r="H1805" t="s">
        <v>5326</v>
      </c>
      <c r="I1805" t="s">
        <v>5326</v>
      </c>
      <c r="J1805">
        <v>1</v>
      </c>
      <c r="K1805" t="s">
        <v>5501</v>
      </c>
      <c r="L1805">
        <v>1</v>
      </c>
      <c r="M1805" t="s">
        <v>2231</v>
      </c>
      <c r="N1805" t="s">
        <v>5123</v>
      </c>
      <c r="O1805">
        <v>17500</v>
      </c>
      <c r="P1805" t="s">
        <v>5124</v>
      </c>
      <c r="Q1805" t="s">
        <v>5060</v>
      </c>
      <c r="R1805">
        <v>10</v>
      </c>
    </row>
    <row r="1806" spans="1:18" hidden="1" x14ac:dyDescent="0.3">
      <c r="A1806" s="7" t="s">
        <v>3889</v>
      </c>
      <c r="B1806" t="s">
        <v>1</v>
      </c>
      <c r="C1806">
        <v>84.78</v>
      </c>
      <c r="D1806" t="s">
        <v>276</v>
      </c>
      <c r="E1806" t="s">
        <v>607</v>
      </c>
      <c r="F1806" t="s">
        <v>3890</v>
      </c>
      <c r="G1806" t="s">
        <v>116</v>
      </c>
      <c r="H1806" t="s">
        <v>5322</v>
      </c>
      <c r="I1806" t="s">
        <v>5324</v>
      </c>
      <c r="J1806">
        <v>3</v>
      </c>
      <c r="K1806">
        <v>2</v>
      </c>
      <c r="L1806">
        <v>2</v>
      </c>
      <c r="M1806" t="s">
        <v>3890</v>
      </c>
      <c r="N1806" t="s">
        <v>4880</v>
      </c>
      <c r="O1806">
        <v>48000</v>
      </c>
      <c r="P1806" t="s">
        <v>5062</v>
      </c>
      <c r="Q1806" t="s">
        <v>5059</v>
      </c>
      <c r="R1806">
        <v>20</v>
      </c>
    </row>
    <row r="1807" spans="1:18" hidden="1" x14ac:dyDescent="0.3">
      <c r="A1807" s="7" t="s">
        <v>3891</v>
      </c>
      <c r="B1807" t="s">
        <v>1</v>
      </c>
      <c r="C1807">
        <v>18.64</v>
      </c>
      <c r="D1807" t="s">
        <v>2168</v>
      </c>
      <c r="E1807" t="s">
        <v>56</v>
      </c>
      <c r="F1807" t="s">
        <v>1872</v>
      </c>
      <c r="G1807" t="s">
        <v>89</v>
      </c>
      <c r="H1807" t="s">
        <v>5326</v>
      </c>
      <c r="I1807" t="s">
        <v>5331</v>
      </c>
      <c r="J1807">
        <v>1</v>
      </c>
      <c r="K1807">
        <v>1</v>
      </c>
      <c r="L1807">
        <v>1</v>
      </c>
      <c r="M1807" t="s">
        <v>1872</v>
      </c>
      <c r="N1807" t="s">
        <v>4880</v>
      </c>
      <c r="O1807">
        <v>28000</v>
      </c>
      <c r="P1807" t="s">
        <v>5062</v>
      </c>
      <c r="Q1807" t="s">
        <v>5061</v>
      </c>
      <c r="R1807">
        <v>30</v>
      </c>
    </row>
    <row r="1808" spans="1:18" hidden="1" x14ac:dyDescent="0.3">
      <c r="A1808" s="7" t="s">
        <v>3693</v>
      </c>
      <c r="B1808" t="s">
        <v>1</v>
      </c>
      <c r="C1808">
        <v>57.37</v>
      </c>
      <c r="D1808" t="s">
        <v>829</v>
      </c>
      <c r="E1808" t="s">
        <v>53</v>
      </c>
      <c r="F1808" t="s">
        <v>3694</v>
      </c>
      <c r="G1808" t="s">
        <v>365</v>
      </c>
      <c r="H1808" t="s">
        <v>5332</v>
      </c>
      <c r="I1808" t="s">
        <v>5325</v>
      </c>
      <c r="J1808">
        <v>3</v>
      </c>
      <c r="K1808">
        <v>2</v>
      </c>
      <c r="L1808">
        <v>2</v>
      </c>
      <c r="M1808" t="s">
        <v>3694</v>
      </c>
      <c r="N1808" t="s">
        <v>4878</v>
      </c>
      <c r="O1808">
        <v>42000</v>
      </c>
      <c r="P1808" t="s">
        <v>5126</v>
      </c>
      <c r="Q1808" t="s">
        <v>5059</v>
      </c>
      <c r="R1808">
        <v>20</v>
      </c>
    </row>
    <row r="1809" spans="1:18" hidden="1" x14ac:dyDescent="0.3">
      <c r="A1809" s="7" t="s">
        <v>2094</v>
      </c>
      <c r="B1809" t="s">
        <v>1</v>
      </c>
      <c r="C1809">
        <v>46.73</v>
      </c>
      <c r="D1809" t="s">
        <v>161</v>
      </c>
      <c r="E1809" t="s">
        <v>53</v>
      </c>
      <c r="F1809" t="s">
        <v>2095</v>
      </c>
      <c r="G1809" t="s">
        <v>143</v>
      </c>
      <c r="H1809" t="s">
        <v>5326</v>
      </c>
      <c r="I1809" t="s">
        <v>5325</v>
      </c>
      <c r="J1809">
        <v>3</v>
      </c>
      <c r="K1809">
        <v>2</v>
      </c>
      <c r="L1809">
        <v>2</v>
      </c>
      <c r="M1809" t="s">
        <v>2095</v>
      </c>
      <c r="N1809" t="s">
        <v>5123</v>
      </c>
      <c r="O1809">
        <v>36000</v>
      </c>
      <c r="P1809" t="s">
        <v>5124</v>
      </c>
      <c r="Q1809" t="s">
        <v>5059</v>
      </c>
      <c r="R1809">
        <v>20</v>
      </c>
    </row>
    <row r="1810" spans="1:18" hidden="1" x14ac:dyDescent="0.3">
      <c r="A1810" s="7" t="s">
        <v>1192</v>
      </c>
      <c r="B1810" t="s">
        <v>1</v>
      </c>
      <c r="C1810">
        <v>42</v>
      </c>
      <c r="D1810" t="s">
        <v>450</v>
      </c>
      <c r="E1810" t="s">
        <v>53</v>
      </c>
      <c r="F1810" t="s">
        <v>677</v>
      </c>
      <c r="G1810" t="s">
        <v>250</v>
      </c>
      <c r="H1810" t="s">
        <v>5326</v>
      </c>
      <c r="I1810" t="s">
        <v>5324</v>
      </c>
      <c r="J1810">
        <v>3</v>
      </c>
      <c r="K1810">
        <v>2</v>
      </c>
      <c r="L1810">
        <v>2</v>
      </c>
      <c r="M1810" t="s">
        <v>677</v>
      </c>
      <c r="N1810" t="s">
        <v>5063</v>
      </c>
      <c r="O1810">
        <v>75000</v>
      </c>
      <c r="P1810" t="s">
        <v>5062</v>
      </c>
      <c r="Q1810" t="s">
        <v>5059</v>
      </c>
      <c r="R1810">
        <v>20</v>
      </c>
    </row>
    <row r="1811" spans="1:18" hidden="1" x14ac:dyDescent="0.3">
      <c r="A1811" s="7" t="s">
        <v>3895</v>
      </c>
      <c r="B1811" t="s">
        <v>1</v>
      </c>
      <c r="C1811">
        <v>18.760000000000002</v>
      </c>
      <c r="D1811" t="s">
        <v>778</v>
      </c>
      <c r="E1811" t="s">
        <v>56</v>
      </c>
      <c r="F1811" t="s">
        <v>2318</v>
      </c>
      <c r="G1811" t="s">
        <v>999</v>
      </c>
      <c r="H1811" t="s">
        <v>5328</v>
      </c>
      <c r="I1811" t="s">
        <v>5342</v>
      </c>
      <c r="J1811">
        <v>1</v>
      </c>
      <c r="K1811">
        <v>1</v>
      </c>
      <c r="L1811">
        <v>1</v>
      </c>
      <c r="M1811" t="s">
        <v>2318</v>
      </c>
      <c r="N1811" t="s">
        <v>4880</v>
      </c>
      <c r="O1811">
        <v>26000</v>
      </c>
      <c r="P1811" t="s">
        <v>5062</v>
      </c>
      <c r="Q1811" t="s">
        <v>5061</v>
      </c>
      <c r="R1811">
        <v>20</v>
      </c>
    </row>
    <row r="1812" spans="1:18" hidden="1" x14ac:dyDescent="0.3">
      <c r="A1812" s="7" t="s">
        <v>1695</v>
      </c>
      <c r="B1812" t="s">
        <v>1</v>
      </c>
      <c r="C1812">
        <v>27.32</v>
      </c>
      <c r="D1812" t="s">
        <v>682</v>
      </c>
      <c r="E1812" t="s">
        <v>79</v>
      </c>
      <c r="F1812" t="s">
        <v>1696</v>
      </c>
      <c r="G1812" t="s">
        <v>1482</v>
      </c>
      <c r="H1812" t="s">
        <v>5336</v>
      </c>
      <c r="I1812" t="s">
        <v>5325</v>
      </c>
      <c r="J1812">
        <v>1</v>
      </c>
      <c r="K1812">
        <v>2</v>
      </c>
      <c r="L1812">
        <v>1</v>
      </c>
      <c r="M1812" t="s">
        <v>1696</v>
      </c>
      <c r="N1812" t="s">
        <v>4880</v>
      </c>
      <c r="O1812">
        <v>19800</v>
      </c>
      <c r="P1812" t="s">
        <v>5062</v>
      </c>
      <c r="Q1812" t="s">
        <v>5061</v>
      </c>
      <c r="R1812">
        <v>20</v>
      </c>
    </row>
    <row r="1813" spans="1:18" hidden="1" x14ac:dyDescent="0.3">
      <c r="A1813" s="7" t="s">
        <v>1216</v>
      </c>
      <c r="B1813" t="s">
        <v>1</v>
      </c>
      <c r="C1813">
        <v>33.17</v>
      </c>
      <c r="D1813" t="s">
        <v>1217</v>
      </c>
      <c r="E1813" t="s">
        <v>537</v>
      </c>
      <c r="F1813" t="s">
        <v>286</v>
      </c>
      <c r="G1813" t="s">
        <v>250</v>
      </c>
      <c r="H1813" t="s">
        <v>5338</v>
      </c>
      <c r="I1813" t="s">
        <v>5342</v>
      </c>
      <c r="J1813">
        <v>3</v>
      </c>
      <c r="K1813">
        <v>2</v>
      </c>
      <c r="L1813">
        <v>5</v>
      </c>
      <c r="M1813" t="s">
        <v>286</v>
      </c>
      <c r="N1813" t="s">
        <v>5063</v>
      </c>
      <c r="O1813">
        <v>75000</v>
      </c>
      <c r="P1813" t="s">
        <v>5062</v>
      </c>
      <c r="Q1813" t="s">
        <v>5059</v>
      </c>
      <c r="R1813">
        <v>20</v>
      </c>
    </row>
    <row r="1814" spans="1:18" hidden="1" x14ac:dyDescent="0.3">
      <c r="A1814" s="7" t="s">
        <v>1410</v>
      </c>
      <c r="B1814" t="s">
        <v>1</v>
      </c>
      <c r="C1814">
        <v>39.97</v>
      </c>
      <c r="D1814" t="s">
        <v>81</v>
      </c>
      <c r="E1814" t="s">
        <v>61</v>
      </c>
      <c r="F1814" t="s">
        <v>884</v>
      </c>
      <c r="G1814" t="s">
        <v>250</v>
      </c>
      <c r="H1814" t="s">
        <v>5335</v>
      </c>
      <c r="I1814" t="s">
        <v>5332</v>
      </c>
      <c r="J1814">
        <v>2</v>
      </c>
      <c r="K1814">
        <v>2</v>
      </c>
      <c r="L1814">
        <v>1</v>
      </c>
      <c r="M1814" t="s">
        <v>884</v>
      </c>
      <c r="N1814" t="s">
        <v>5063</v>
      </c>
      <c r="O1814">
        <v>75000</v>
      </c>
      <c r="P1814" t="s">
        <v>5062</v>
      </c>
      <c r="Q1814" t="s">
        <v>5059</v>
      </c>
      <c r="R1814">
        <v>20</v>
      </c>
    </row>
    <row r="1815" spans="1:18" hidden="1" x14ac:dyDescent="0.3">
      <c r="A1815" s="7" t="s">
        <v>3898</v>
      </c>
      <c r="B1815" t="s">
        <v>1</v>
      </c>
      <c r="C1815">
        <v>27.85</v>
      </c>
      <c r="D1815" t="s">
        <v>161</v>
      </c>
      <c r="E1815" t="s">
        <v>51</v>
      </c>
      <c r="F1815" t="s">
        <v>2268</v>
      </c>
      <c r="G1815" t="s">
        <v>29</v>
      </c>
      <c r="H1815" t="s">
        <v>5326</v>
      </c>
      <c r="I1815" t="s">
        <v>5325</v>
      </c>
      <c r="J1815">
        <v>2</v>
      </c>
      <c r="K1815">
        <v>2</v>
      </c>
      <c r="L1815">
        <v>2</v>
      </c>
      <c r="M1815" t="s">
        <v>2268</v>
      </c>
      <c r="N1815" t="s">
        <v>4878</v>
      </c>
      <c r="O1815">
        <v>25000</v>
      </c>
      <c r="P1815" t="s">
        <v>5126</v>
      </c>
      <c r="Q1815" t="s">
        <v>5061</v>
      </c>
      <c r="R1815">
        <v>20</v>
      </c>
    </row>
    <row r="1816" spans="1:18" hidden="1" x14ac:dyDescent="0.3">
      <c r="A1816" s="7" t="s">
        <v>1168</v>
      </c>
      <c r="B1816" t="s">
        <v>1</v>
      </c>
      <c r="C1816">
        <v>78.239999999999995</v>
      </c>
      <c r="D1816" t="s">
        <v>166</v>
      </c>
      <c r="E1816" t="s">
        <v>183</v>
      </c>
      <c r="F1816" t="s">
        <v>8</v>
      </c>
      <c r="G1816" t="s">
        <v>1169</v>
      </c>
      <c r="H1816" t="s">
        <v>5338</v>
      </c>
      <c r="I1816" t="s">
        <v>5323</v>
      </c>
      <c r="J1816">
        <v>4</v>
      </c>
      <c r="K1816">
        <v>2</v>
      </c>
      <c r="L1816">
        <v>3</v>
      </c>
      <c r="M1816" t="s">
        <v>8</v>
      </c>
      <c r="N1816" t="s">
        <v>5063</v>
      </c>
      <c r="O1816">
        <v>76000</v>
      </c>
      <c r="P1816" t="s">
        <v>5062</v>
      </c>
      <c r="Q1816" t="s">
        <v>5059</v>
      </c>
      <c r="R1816">
        <v>10</v>
      </c>
    </row>
    <row r="1817" spans="1:18" hidden="1" x14ac:dyDescent="0.3">
      <c r="A1817" s="7" t="s">
        <v>3899</v>
      </c>
      <c r="B1817" t="s">
        <v>1</v>
      </c>
      <c r="C1817">
        <v>30.88</v>
      </c>
      <c r="D1817" t="s">
        <v>62</v>
      </c>
      <c r="E1817" t="s">
        <v>187</v>
      </c>
      <c r="F1817" t="s">
        <v>3900</v>
      </c>
      <c r="G1817" t="s">
        <v>26</v>
      </c>
      <c r="H1817" t="s">
        <v>5327</v>
      </c>
      <c r="I1817" t="s">
        <v>5324</v>
      </c>
      <c r="J1817">
        <v>3</v>
      </c>
      <c r="K1817">
        <v>2</v>
      </c>
      <c r="L1817">
        <v>1</v>
      </c>
      <c r="M1817" t="s">
        <v>3900</v>
      </c>
      <c r="N1817" t="s">
        <v>4880</v>
      </c>
      <c r="O1817">
        <v>32000</v>
      </c>
      <c r="P1817" t="s">
        <v>5062</v>
      </c>
      <c r="Q1817" t="s">
        <v>5059</v>
      </c>
      <c r="R1817">
        <v>20</v>
      </c>
    </row>
    <row r="1818" spans="1:18" hidden="1" x14ac:dyDescent="0.3">
      <c r="A1818" s="7" t="s">
        <v>3901</v>
      </c>
      <c r="B1818" t="s">
        <v>1</v>
      </c>
      <c r="C1818">
        <v>8.44</v>
      </c>
      <c r="D1818" t="s">
        <v>448</v>
      </c>
      <c r="E1818" t="s">
        <v>56</v>
      </c>
      <c r="F1818" t="s">
        <v>2593</v>
      </c>
      <c r="G1818" t="s">
        <v>3902</v>
      </c>
      <c r="H1818" t="s">
        <v>5335</v>
      </c>
      <c r="I1818" t="s">
        <v>5348</v>
      </c>
      <c r="J1818">
        <v>1</v>
      </c>
      <c r="K1818">
        <v>1</v>
      </c>
      <c r="L1818">
        <v>1</v>
      </c>
      <c r="M1818" t="s">
        <v>2593</v>
      </c>
      <c r="N1818" t="s">
        <v>5123</v>
      </c>
      <c r="O1818">
        <v>9610</v>
      </c>
      <c r="P1818" t="s">
        <v>5124</v>
      </c>
      <c r="Q1818" t="s">
        <v>5060</v>
      </c>
      <c r="R1818">
        <v>10</v>
      </c>
    </row>
    <row r="1819" spans="1:18" hidden="1" x14ac:dyDescent="0.3">
      <c r="A1819" s="7" t="s">
        <v>3903</v>
      </c>
      <c r="B1819" t="s">
        <v>1</v>
      </c>
      <c r="C1819">
        <v>36.92</v>
      </c>
      <c r="D1819" t="s">
        <v>166</v>
      </c>
      <c r="E1819" t="s">
        <v>53</v>
      </c>
      <c r="F1819" t="s">
        <v>3904</v>
      </c>
      <c r="G1819" t="s">
        <v>214</v>
      </c>
      <c r="H1819" t="s">
        <v>5338</v>
      </c>
      <c r="I1819" t="s">
        <v>5323</v>
      </c>
      <c r="J1819">
        <v>3</v>
      </c>
      <c r="K1819">
        <v>2</v>
      </c>
      <c r="L1819">
        <v>2</v>
      </c>
      <c r="M1819" t="s">
        <v>3904</v>
      </c>
      <c r="N1819" t="s">
        <v>4878</v>
      </c>
      <c r="O1819">
        <v>18000</v>
      </c>
      <c r="P1819" t="s">
        <v>5126</v>
      </c>
      <c r="Q1819" t="s">
        <v>5059</v>
      </c>
      <c r="R1819">
        <v>10</v>
      </c>
    </row>
    <row r="1820" spans="1:18" hidden="1" x14ac:dyDescent="0.3">
      <c r="A1820" s="7" t="s">
        <v>2417</v>
      </c>
      <c r="B1820" t="s">
        <v>1</v>
      </c>
      <c r="C1820">
        <v>38.64</v>
      </c>
      <c r="D1820" t="s">
        <v>800</v>
      </c>
      <c r="E1820" t="s">
        <v>51</v>
      </c>
      <c r="F1820" t="s">
        <v>2231</v>
      </c>
      <c r="G1820" t="s">
        <v>143</v>
      </c>
      <c r="H1820" t="s">
        <v>5332</v>
      </c>
      <c r="I1820" t="s">
        <v>5332</v>
      </c>
      <c r="J1820">
        <v>2</v>
      </c>
      <c r="K1820">
        <v>2</v>
      </c>
      <c r="L1820">
        <v>2</v>
      </c>
      <c r="M1820" t="s">
        <v>2231</v>
      </c>
      <c r="N1820" t="s">
        <v>5123</v>
      </c>
      <c r="O1820">
        <v>36000</v>
      </c>
      <c r="P1820" t="s">
        <v>5124</v>
      </c>
      <c r="Q1820" t="s">
        <v>5059</v>
      </c>
      <c r="R1820">
        <v>20</v>
      </c>
    </row>
    <row r="1821" spans="1:18" hidden="1" x14ac:dyDescent="0.3">
      <c r="A1821" s="7" t="s">
        <v>3800</v>
      </c>
      <c r="B1821" t="s">
        <v>1</v>
      </c>
      <c r="C1821">
        <v>57.1</v>
      </c>
      <c r="D1821" t="s">
        <v>850</v>
      </c>
      <c r="E1821" t="s">
        <v>607</v>
      </c>
      <c r="F1821" t="s">
        <v>3801</v>
      </c>
      <c r="G1821" t="s">
        <v>143</v>
      </c>
      <c r="H1821" t="s">
        <v>5326</v>
      </c>
      <c r="I1821" t="s">
        <v>5332</v>
      </c>
      <c r="J1821">
        <v>3</v>
      </c>
      <c r="K1821">
        <v>2</v>
      </c>
      <c r="L1821">
        <v>2</v>
      </c>
      <c r="M1821" t="s">
        <v>3801</v>
      </c>
      <c r="N1821" t="s">
        <v>5123</v>
      </c>
      <c r="O1821">
        <v>36000</v>
      </c>
      <c r="P1821" t="s">
        <v>5124</v>
      </c>
      <c r="Q1821" t="s">
        <v>5059</v>
      </c>
      <c r="R1821">
        <v>20</v>
      </c>
    </row>
    <row r="1822" spans="1:18" hidden="1" x14ac:dyDescent="0.3">
      <c r="A1822" s="7" t="s">
        <v>3804</v>
      </c>
      <c r="B1822" t="s">
        <v>1</v>
      </c>
      <c r="C1822">
        <v>46.93</v>
      </c>
      <c r="D1822" t="s">
        <v>765</v>
      </c>
      <c r="E1822" t="s">
        <v>53</v>
      </c>
      <c r="F1822" t="s">
        <v>3805</v>
      </c>
      <c r="G1822" t="s">
        <v>143</v>
      </c>
      <c r="H1822" t="s">
        <v>5338</v>
      </c>
      <c r="I1822" t="s">
        <v>5325</v>
      </c>
      <c r="J1822">
        <v>3</v>
      </c>
      <c r="K1822">
        <v>2</v>
      </c>
      <c r="L1822">
        <v>2</v>
      </c>
      <c r="M1822" t="s">
        <v>5232</v>
      </c>
      <c r="N1822" t="s">
        <v>5123</v>
      </c>
      <c r="O1822">
        <v>36000</v>
      </c>
      <c r="P1822" t="s">
        <v>5124</v>
      </c>
      <c r="Q1822" t="s">
        <v>5059</v>
      </c>
      <c r="R1822">
        <v>20</v>
      </c>
    </row>
    <row r="1823" spans="1:18" hidden="1" x14ac:dyDescent="0.3">
      <c r="A1823" s="7" t="s">
        <v>1193</v>
      </c>
      <c r="B1823" t="s">
        <v>1</v>
      </c>
      <c r="C1823">
        <v>47.19</v>
      </c>
      <c r="D1823" t="s">
        <v>450</v>
      </c>
      <c r="E1823" t="s">
        <v>53</v>
      </c>
      <c r="F1823" t="s">
        <v>677</v>
      </c>
      <c r="G1823" t="s">
        <v>1169</v>
      </c>
      <c r="H1823" t="s">
        <v>5326</v>
      </c>
      <c r="I1823" t="s">
        <v>5324</v>
      </c>
      <c r="J1823">
        <v>3</v>
      </c>
      <c r="K1823">
        <v>2</v>
      </c>
      <c r="L1823">
        <v>2</v>
      </c>
      <c r="M1823" t="s">
        <v>677</v>
      </c>
      <c r="N1823" t="s">
        <v>5063</v>
      </c>
      <c r="O1823">
        <v>76000</v>
      </c>
      <c r="P1823" t="s">
        <v>5062</v>
      </c>
      <c r="Q1823" t="s">
        <v>5059</v>
      </c>
      <c r="R1823">
        <v>20</v>
      </c>
    </row>
    <row r="1824" spans="1:18" hidden="1" x14ac:dyDescent="0.3">
      <c r="A1824" s="7" t="s">
        <v>3909</v>
      </c>
      <c r="B1824" t="s">
        <v>1</v>
      </c>
      <c r="C1824">
        <v>27.27</v>
      </c>
      <c r="D1824" t="s">
        <v>798</v>
      </c>
      <c r="E1824" t="s">
        <v>141</v>
      </c>
      <c r="F1824" t="s">
        <v>3910</v>
      </c>
      <c r="G1824" t="s">
        <v>214</v>
      </c>
      <c r="H1824" t="s">
        <v>5334</v>
      </c>
      <c r="I1824" t="s">
        <v>5325</v>
      </c>
      <c r="J1824">
        <v>2</v>
      </c>
      <c r="K1824">
        <v>1</v>
      </c>
      <c r="L1824">
        <v>1</v>
      </c>
      <c r="M1824" t="s">
        <v>3910</v>
      </c>
      <c r="N1824" t="s">
        <v>4878</v>
      </c>
      <c r="O1824">
        <v>18000</v>
      </c>
      <c r="P1824" t="s">
        <v>5126</v>
      </c>
      <c r="Q1824" t="s">
        <v>5061</v>
      </c>
      <c r="R1824">
        <v>20</v>
      </c>
    </row>
    <row r="1825" spans="1:18" hidden="1" x14ac:dyDescent="0.3">
      <c r="A1825" s="7" t="s">
        <v>3911</v>
      </c>
      <c r="B1825" t="s">
        <v>1</v>
      </c>
      <c r="C1825">
        <v>40.79</v>
      </c>
      <c r="D1825" t="s">
        <v>95</v>
      </c>
      <c r="E1825" t="s">
        <v>53</v>
      </c>
      <c r="F1825" t="s">
        <v>3912</v>
      </c>
      <c r="G1825" t="s">
        <v>89</v>
      </c>
      <c r="H1825" t="s">
        <v>5327</v>
      </c>
      <c r="I1825" t="s">
        <v>5325</v>
      </c>
      <c r="J1825">
        <v>3</v>
      </c>
      <c r="K1825">
        <v>2</v>
      </c>
      <c r="L1825">
        <v>2</v>
      </c>
      <c r="M1825" t="s">
        <v>3912</v>
      </c>
      <c r="N1825" t="s">
        <v>4878</v>
      </c>
      <c r="O1825">
        <v>28000</v>
      </c>
      <c r="P1825" t="s">
        <v>5126</v>
      </c>
      <c r="Q1825" t="s">
        <v>5059</v>
      </c>
      <c r="R1825">
        <v>20</v>
      </c>
    </row>
    <row r="1826" spans="1:18" hidden="1" x14ac:dyDescent="0.3">
      <c r="A1826" s="7" t="s">
        <v>3894</v>
      </c>
      <c r="B1826" t="s">
        <v>1</v>
      </c>
      <c r="C1826">
        <v>50.67</v>
      </c>
      <c r="D1826" t="s">
        <v>1064</v>
      </c>
      <c r="E1826" t="s">
        <v>53</v>
      </c>
      <c r="F1826" t="s">
        <v>3801</v>
      </c>
      <c r="G1826" t="s">
        <v>143</v>
      </c>
      <c r="H1826" t="s">
        <v>5328</v>
      </c>
      <c r="I1826" t="s">
        <v>5332</v>
      </c>
      <c r="J1826">
        <v>3</v>
      </c>
      <c r="K1826">
        <v>2</v>
      </c>
      <c r="L1826">
        <v>2</v>
      </c>
      <c r="M1826" t="s">
        <v>3801</v>
      </c>
      <c r="N1826" t="s">
        <v>5123</v>
      </c>
      <c r="O1826">
        <v>36000</v>
      </c>
      <c r="P1826" t="s">
        <v>5124</v>
      </c>
      <c r="Q1826" t="s">
        <v>5059</v>
      </c>
      <c r="R1826">
        <v>20</v>
      </c>
    </row>
    <row r="1827" spans="1:18" hidden="1" x14ac:dyDescent="0.3">
      <c r="A1827" s="7" t="s">
        <v>3914</v>
      </c>
      <c r="B1827" t="s">
        <v>1</v>
      </c>
      <c r="C1827">
        <v>25.41</v>
      </c>
      <c r="D1827" t="s">
        <v>60</v>
      </c>
      <c r="E1827" t="s">
        <v>312</v>
      </c>
      <c r="F1827" t="s">
        <v>2259</v>
      </c>
      <c r="G1827" t="s">
        <v>18</v>
      </c>
      <c r="H1827" t="s">
        <v>5335</v>
      </c>
      <c r="I1827" t="s">
        <v>5326</v>
      </c>
      <c r="J1827">
        <v>3</v>
      </c>
      <c r="K1827">
        <v>1</v>
      </c>
      <c r="L1827">
        <v>1</v>
      </c>
      <c r="M1827" t="s">
        <v>2259</v>
      </c>
      <c r="N1827" t="s">
        <v>4880</v>
      </c>
      <c r="O1827">
        <v>22000</v>
      </c>
      <c r="P1827" t="s">
        <v>5062</v>
      </c>
      <c r="Q1827" t="s">
        <v>5061</v>
      </c>
      <c r="R1827">
        <v>10</v>
      </c>
    </row>
    <row r="1828" spans="1:18" hidden="1" x14ac:dyDescent="0.3">
      <c r="A1828" s="7" t="s">
        <v>957</v>
      </c>
      <c r="B1828" t="s">
        <v>1</v>
      </c>
      <c r="C1828">
        <v>51.82</v>
      </c>
      <c r="D1828" t="s">
        <v>130</v>
      </c>
      <c r="E1828" t="s">
        <v>53</v>
      </c>
      <c r="F1828" t="s">
        <v>958</v>
      </c>
      <c r="G1828" t="s">
        <v>361</v>
      </c>
      <c r="H1828" t="s">
        <v>5338</v>
      </c>
      <c r="I1828" t="s">
        <v>5327</v>
      </c>
      <c r="J1828">
        <v>3</v>
      </c>
      <c r="K1828">
        <v>2</v>
      </c>
      <c r="L1828">
        <v>2</v>
      </c>
      <c r="M1828" t="s">
        <v>958</v>
      </c>
      <c r="N1828" t="s">
        <v>5063</v>
      </c>
      <c r="O1828">
        <v>78000</v>
      </c>
      <c r="P1828" t="s">
        <v>5062</v>
      </c>
      <c r="Q1828" t="s">
        <v>5059</v>
      </c>
      <c r="R1828">
        <v>10</v>
      </c>
    </row>
    <row r="1829" spans="1:18" hidden="1" x14ac:dyDescent="0.3">
      <c r="A1829" s="7" t="s">
        <v>3915</v>
      </c>
      <c r="B1829" t="s">
        <v>1</v>
      </c>
      <c r="C1829">
        <v>36.68</v>
      </c>
      <c r="D1829" t="s">
        <v>1449</v>
      </c>
      <c r="E1829" t="s">
        <v>53</v>
      </c>
      <c r="F1829" t="s">
        <v>3916</v>
      </c>
      <c r="G1829" t="s">
        <v>999</v>
      </c>
      <c r="H1829" t="s">
        <v>5339</v>
      </c>
      <c r="I1829" t="s">
        <v>5349</v>
      </c>
      <c r="J1829">
        <v>3</v>
      </c>
      <c r="K1829">
        <v>2</v>
      </c>
      <c r="L1829">
        <v>2</v>
      </c>
      <c r="M1829" t="s">
        <v>3916</v>
      </c>
      <c r="N1829" t="s">
        <v>4877</v>
      </c>
      <c r="O1829">
        <v>26000</v>
      </c>
      <c r="P1829" t="s">
        <v>5062</v>
      </c>
      <c r="Q1829" t="s">
        <v>5059</v>
      </c>
      <c r="R1829">
        <v>30</v>
      </c>
    </row>
    <row r="1830" spans="1:18" hidden="1" x14ac:dyDescent="0.3">
      <c r="A1830" s="7" t="s">
        <v>615</v>
      </c>
      <c r="B1830" t="s">
        <v>1</v>
      </c>
      <c r="C1830">
        <v>72.510000000000005</v>
      </c>
      <c r="D1830" t="s">
        <v>616</v>
      </c>
      <c r="E1830" t="s">
        <v>66</v>
      </c>
      <c r="F1830" t="s">
        <v>617</v>
      </c>
      <c r="G1830" t="s">
        <v>337</v>
      </c>
      <c r="H1830" t="s">
        <v>5327</v>
      </c>
      <c r="I1830" t="s">
        <v>5332</v>
      </c>
      <c r="J1830">
        <v>4</v>
      </c>
      <c r="K1830">
        <v>2</v>
      </c>
      <c r="L1830">
        <v>2</v>
      </c>
      <c r="M1830" t="s">
        <v>5191</v>
      </c>
      <c r="N1830" t="s">
        <v>5063</v>
      </c>
      <c r="O1830">
        <v>79000</v>
      </c>
      <c r="P1830" t="s">
        <v>5062</v>
      </c>
      <c r="Q1830" t="s">
        <v>5059</v>
      </c>
      <c r="R1830">
        <v>20</v>
      </c>
    </row>
    <row r="1831" spans="1:18" hidden="1" x14ac:dyDescent="0.3">
      <c r="A1831" s="7" t="s">
        <v>3926</v>
      </c>
      <c r="B1831" t="s">
        <v>1</v>
      </c>
      <c r="C1831">
        <v>45.74</v>
      </c>
      <c r="D1831" t="s">
        <v>771</v>
      </c>
      <c r="E1831" t="s">
        <v>51</v>
      </c>
      <c r="F1831" t="s">
        <v>2841</v>
      </c>
      <c r="G1831" t="s">
        <v>143</v>
      </c>
      <c r="H1831" t="s">
        <v>5322</v>
      </c>
      <c r="I1831" t="s">
        <v>5325</v>
      </c>
      <c r="J1831">
        <v>2</v>
      </c>
      <c r="K1831">
        <v>2</v>
      </c>
      <c r="L1831">
        <v>2</v>
      </c>
      <c r="M1831" t="s">
        <v>2841</v>
      </c>
      <c r="N1831" t="s">
        <v>5123</v>
      </c>
      <c r="O1831">
        <v>36000</v>
      </c>
      <c r="P1831" t="s">
        <v>5124</v>
      </c>
      <c r="Q1831" t="s">
        <v>5059</v>
      </c>
      <c r="R1831">
        <v>20</v>
      </c>
    </row>
    <row r="1832" spans="1:18" hidden="1" x14ac:dyDescent="0.3">
      <c r="A1832" s="7" t="s">
        <v>3918</v>
      </c>
      <c r="B1832" t="s">
        <v>1</v>
      </c>
      <c r="C1832">
        <v>17.05</v>
      </c>
      <c r="D1832" t="s">
        <v>117</v>
      </c>
      <c r="E1832" t="s">
        <v>1130</v>
      </c>
      <c r="F1832" t="s">
        <v>3919</v>
      </c>
      <c r="G1832" t="s">
        <v>493</v>
      </c>
      <c r="H1832" t="s">
        <v>5336</v>
      </c>
      <c r="I1832" t="s">
        <v>5342</v>
      </c>
      <c r="J1832">
        <v>3</v>
      </c>
      <c r="K1832">
        <v>2</v>
      </c>
      <c r="L1832">
        <v>2</v>
      </c>
      <c r="M1832" t="s">
        <v>3919</v>
      </c>
      <c r="N1832" t="s">
        <v>4880</v>
      </c>
      <c r="O1832">
        <v>20000</v>
      </c>
      <c r="P1832" t="s">
        <v>5062</v>
      </c>
      <c r="Q1832" t="s">
        <v>5061</v>
      </c>
      <c r="R1832">
        <v>20</v>
      </c>
    </row>
    <row r="1833" spans="1:18" hidden="1" x14ac:dyDescent="0.3">
      <c r="A1833" s="7" t="s">
        <v>5097</v>
      </c>
      <c r="B1833" t="s">
        <v>1</v>
      </c>
      <c r="C1833">
        <v>64.78</v>
      </c>
      <c r="D1833" t="s">
        <v>295</v>
      </c>
      <c r="E1833" t="s">
        <v>66</v>
      </c>
      <c r="F1833" t="s">
        <v>43</v>
      </c>
      <c r="G1833" t="s">
        <v>172</v>
      </c>
      <c r="H1833" t="s">
        <v>5334</v>
      </c>
      <c r="I1833" t="s">
        <v>5326</v>
      </c>
      <c r="J1833">
        <v>4</v>
      </c>
      <c r="K1833">
        <v>2</v>
      </c>
      <c r="L1833">
        <v>2</v>
      </c>
      <c r="M1833" t="s">
        <v>43</v>
      </c>
      <c r="N1833" t="s">
        <v>5063</v>
      </c>
      <c r="O1833">
        <v>80000</v>
      </c>
      <c r="P1833" t="s">
        <v>5062</v>
      </c>
      <c r="Q1833" t="s">
        <v>5059</v>
      </c>
      <c r="R1833">
        <v>10</v>
      </c>
    </row>
    <row r="1834" spans="1:18" hidden="1" x14ac:dyDescent="0.3">
      <c r="A1834" s="7" t="s">
        <v>3920</v>
      </c>
      <c r="B1834" t="s">
        <v>1</v>
      </c>
      <c r="C1834">
        <v>55.13</v>
      </c>
      <c r="D1834" t="s">
        <v>1920</v>
      </c>
      <c r="E1834" t="s">
        <v>71</v>
      </c>
      <c r="F1834" t="s">
        <v>2711</v>
      </c>
      <c r="G1834" t="s">
        <v>228</v>
      </c>
      <c r="H1834" t="s">
        <v>5328</v>
      </c>
      <c r="I1834" t="s">
        <v>5331</v>
      </c>
      <c r="J1834">
        <v>2</v>
      </c>
      <c r="K1834">
        <v>2</v>
      </c>
      <c r="L1834">
        <v>2</v>
      </c>
      <c r="M1834" t="s">
        <v>2711</v>
      </c>
      <c r="N1834" t="s">
        <v>4882</v>
      </c>
      <c r="O1834">
        <v>35000</v>
      </c>
      <c r="P1834" t="s">
        <v>5062</v>
      </c>
      <c r="Q1834" t="s">
        <v>5059</v>
      </c>
      <c r="R1834">
        <v>30</v>
      </c>
    </row>
    <row r="1835" spans="1:18" hidden="1" x14ac:dyDescent="0.3">
      <c r="A1835" s="7" t="s">
        <v>192</v>
      </c>
      <c r="B1835" t="s">
        <v>1</v>
      </c>
      <c r="C1835">
        <v>79.77</v>
      </c>
      <c r="D1835" t="s">
        <v>137</v>
      </c>
      <c r="E1835" t="s">
        <v>193</v>
      </c>
      <c r="F1835" t="s">
        <v>43</v>
      </c>
      <c r="G1835" t="s">
        <v>172</v>
      </c>
      <c r="H1835" t="s">
        <v>5324</v>
      </c>
      <c r="I1835" t="s">
        <v>5332</v>
      </c>
      <c r="J1835">
        <v>4</v>
      </c>
      <c r="K1835">
        <v>2</v>
      </c>
      <c r="L1835">
        <v>2</v>
      </c>
      <c r="M1835" t="s">
        <v>43</v>
      </c>
      <c r="N1835" t="s">
        <v>5063</v>
      </c>
      <c r="O1835">
        <v>80000</v>
      </c>
      <c r="P1835" t="s">
        <v>5062</v>
      </c>
      <c r="Q1835" t="s">
        <v>5059</v>
      </c>
      <c r="R1835">
        <v>20</v>
      </c>
    </row>
    <row r="1836" spans="1:18" hidden="1" x14ac:dyDescent="0.3">
      <c r="A1836" s="7" t="s">
        <v>3921</v>
      </c>
      <c r="B1836" t="s">
        <v>1</v>
      </c>
      <c r="C1836">
        <v>43.03</v>
      </c>
      <c r="D1836" t="s">
        <v>68</v>
      </c>
      <c r="E1836" t="s">
        <v>53</v>
      </c>
      <c r="F1836" t="s">
        <v>3586</v>
      </c>
      <c r="G1836" t="s">
        <v>1661</v>
      </c>
      <c r="H1836" t="s">
        <v>5335</v>
      </c>
      <c r="I1836" t="s">
        <v>5323</v>
      </c>
      <c r="J1836">
        <v>3</v>
      </c>
      <c r="K1836">
        <v>2</v>
      </c>
      <c r="L1836">
        <v>2</v>
      </c>
      <c r="M1836" t="s">
        <v>3586</v>
      </c>
      <c r="N1836" t="s">
        <v>4881</v>
      </c>
      <c r="O1836">
        <v>27500</v>
      </c>
      <c r="P1836" t="s">
        <v>5062</v>
      </c>
      <c r="Q1836" t="s">
        <v>5059</v>
      </c>
      <c r="R1836">
        <v>10</v>
      </c>
    </row>
    <row r="1837" spans="1:18" hidden="1" x14ac:dyDescent="0.3">
      <c r="A1837" s="7" t="s">
        <v>475</v>
      </c>
      <c r="B1837" t="s">
        <v>1</v>
      </c>
      <c r="C1837">
        <v>37.51</v>
      </c>
      <c r="D1837" t="s">
        <v>64</v>
      </c>
      <c r="E1837" t="s">
        <v>476</v>
      </c>
      <c r="F1837" t="s">
        <v>274</v>
      </c>
      <c r="G1837" t="s">
        <v>172</v>
      </c>
      <c r="H1837" t="s">
        <v>5346</v>
      </c>
      <c r="I1837" t="s">
        <v>5335</v>
      </c>
      <c r="J1837">
        <v>3</v>
      </c>
      <c r="K1837">
        <v>2</v>
      </c>
      <c r="L1837">
        <v>2</v>
      </c>
      <c r="M1837" t="s">
        <v>274</v>
      </c>
      <c r="N1837" t="s">
        <v>5063</v>
      </c>
      <c r="O1837">
        <v>80000</v>
      </c>
      <c r="P1837" t="s">
        <v>5062</v>
      </c>
      <c r="Q1837" t="s">
        <v>5059</v>
      </c>
      <c r="R1837">
        <v>10</v>
      </c>
    </row>
    <row r="1838" spans="1:18" hidden="1" x14ac:dyDescent="0.3">
      <c r="A1838" s="7" t="s">
        <v>3923</v>
      </c>
      <c r="B1838" t="s">
        <v>1</v>
      </c>
      <c r="C1838">
        <v>49.01</v>
      </c>
      <c r="D1838" t="s">
        <v>765</v>
      </c>
      <c r="E1838" t="s">
        <v>53</v>
      </c>
      <c r="F1838" t="s">
        <v>3924</v>
      </c>
      <c r="G1838" t="s">
        <v>41</v>
      </c>
      <c r="H1838" t="s">
        <v>5338</v>
      </c>
      <c r="I1838" t="s">
        <v>5325</v>
      </c>
      <c r="J1838">
        <v>3</v>
      </c>
      <c r="K1838">
        <v>2</v>
      </c>
      <c r="L1838">
        <v>2</v>
      </c>
      <c r="M1838" t="s">
        <v>5238</v>
      </c>
      <c r="N1838" t="s">
        <v>4880</v>
      </c>
      <c r="O1838">
        <v>45000</v>
      </c>
      <c r="P1838" t="s">
        <v>5062</v>
      </c>
      <c r="Q1838" t="s">
        <v>5059</v>
      </c>
      <c r="R1838">
        <v>20</v>
      </c>
    </row>
    <row r="1839" spans="1:18" hidden="1" x14ac:dyDescent="0.3">
      <c r="A1839" s="7" t="s">
        <v>3925</v>
      </c>
      <c r="B1839" t="s">
        <v>1</v>
      </c>
      <c r="C1839">
        <v>7</v>
      </c>
      <c r="D1839" t="s">
        <v>295</v>
      </c>
      <c r="E1839" t="s">
        <v>59</v>
      </c>
      <c r="F1839" t="s">
        <v>2131</v>
      </c>
      <c r="G1839" t="s">
        <v>1374</v>
      </c>
      <c r="H1839" t="s">
        <v>5334</v>
      </c>
      <c r="I1839" t="s">
        <v>5326</v>
      </c>
      <c r="J1839">
        <v>1</v>
      </c>
      <c r="K1839" t="s">
        <v>5501</v>
      </c>
      <c r="L1839">
        <v>1</v>
      </c>
      <c r="M1839" t="s">
        <v>2131</v>
      </c>
      <c r="N1839" t="s">
        <v>5123</v>
      </c>
      <c r="O1839">
        <v>6800</v>
      </c>
      <c r="P1839" t="s">
        <v>5124</v>
      </c>
      <c r="Q1839" t="s">
        <v>5060</v>
      </c>
      <c r="R1839">
        <v>10</v>
      </c>
    </row>
    <row r="1840" spans="1:18" hidden="1" x14ac:dyDescent="0.3">
      <c r="A1840" s="7" t="s">
        <v>1111</v>
      </c>
      <c r="B1840" t="s">
        <v>1</v>
      </c>
      <c r="C1840">
        <v>16.55</v>
      </c>
      <c r="D1840" t="s">
        <v>942</v>
      </c>
      <c r="E1840" t="s">
        <v>1112</v>
      </c>
      <c r="F1840" t="s">
        <v>395</v>
      </c>
      <c r="G1840" t="s">
        <v>228</v>
      </c>
      <c r="H1840" t="s">
        <v>5322</v>
      </c>
      <c r="I1840" t="s">
        <v>5322</v>
      </c>
      <c r="J1840">
        <v>2</v>
      </c>
      <c r="K1840" t="s">
        <v>5501</v>
      </c>
      <c r="L1840" t="s">
        <v>5501</v>
      </c>
      <c r="M1840" t="s">
        <v>395</v>
      </c>
      <c r="N1840" t="s">
        <v>5063</v>
      </c>
      <c r="O1840">
        <v>35000</v>
      </c>
      <c r="P1840" t="s">
        <v>5062</v>
      </c>
      <c r="Q1840" t="s">
        <v>5061</v>
      </c>
      <c r="R1840">
        <v>10</v>
      </c>
    </row>
    <row r="1841" spans="1:18" hidden="1" x14ac:dyDescent="0.3">
      <c r="A1841" s="7" t="s">
        <v>4279</v>
      </c>
      <c r="B1841" t="s">
        <v>1</v>
      </c>
      <c r="C1841">
        <v>34.99</v>
      </c>
      <c r="D1841" t="s">
        <v>1437</v>
      </c>
      <c r="E1841" t="s">
        <v>4280</v>
      </c>
      <c r="F1841" t="s">
        <v>4281</v>
      </c>
      <c r="G1841" t="s">
        <v>143</v>
      </c>
      <c r="H1841" t="s">
        <v>5513</v>
      </c>
      <c r="I1841" t="s">
        <v>5334</v>
      </c>
      <c r="J1841">
        <v>5</v>
      </c>
      <c r="K1841">
        <v>3</v>
      </c>
      <c r="L1841">
        <v>3</v>
      </c>
      <c r="M1841" t="s">
        <v>4281</v>
      </c>
      <c r="N1841" t="s">
        <v>5123</v>
      </c>
      <c r="O1841">
        <v>36000</v>
      </c>
      <c r="P1841" t="s">
        <v>5124</v>
      </c>
      <c r="Q1841" t="s">
        <v>5059</v>
      </c>
      <c r="R1841">
        <v>10</v>
      </c>
    </row>
    <row r="1842" spans="1:18" hidden="1" x14ac:dyDescent="0.3">
      <c r="A1842" s="7" t="s">
        <v>3927</v>
      </c>
      <c r="B1842" t="s">
        <v>1</v>
      </c>
      <c r="C1842">
        <v>26.35</v>
      </c>
      <c r="D1842" t="s">
        <v>924</v>
      </c>
      <c r="E1842" t="s">
        <v>53</v>
      </c>
      <c r="F1842" t="s">
        <v>3215</v>
      </c>
      <c r="G1842" t="s">
        <v>195</v>
      </c>
      <c r="H1842" t="s">
        <v>5348</v>
      </c>
      <c r="I1842" t="s">
        <v>5339</v>
      </c>
      <c r="J1842">
        <v>3</v>
      </c>
      <c r="K1842">
        <v>2</v>
      </c>
      <c r="L1842">
        <v>2</v>
      </c>
      <c r="M1842" t="s">
        <v>3215</v>
      </c>
      <c r="N1842" t="s">
        <v>4877</v>
      </c>
      <c r="O1842">
        <v>39000</v>
      </c>
      <c r="P1842" t="s">
        <v>5062</v>
      </c>
      <c r="Q1842" t="s">
        <v>5061</v>
      </c>
      <c r="R1842">
        <v>30</v>
      </c>
    </row>
    <row r="1843" spans="1:18" hidden="1" x14ac:dyDescent="0.3">
      <c r="A1843" s="7" t="s">
        <v>3928</v>
      </c>
      <c r="B1843" t="s">
        <v>1</v>
      </c>
      <c r="C1843">
        <v>47.96</v>
      </c>
      <c r="D1843" t="s">
        <v>1738</v>
      </c>
      <c r="E1843" t="s">
        <v>51</v>
      </c>
      <c r="F1843" t="s">
        <v>1900</v>
      </c>
      <c r="G1843" t="s">
        <v>87</v>
      </c>
      <c r="H1843" t="s">
        <v>5332</v>
      </c>
      <c r="I1843" t="s">
        <v>5343</v>
      </c>
      <c r="J1843">
        <v>2</v>
      </c>
      <c r="K1843">
        <v>2</v>
      </c>
      <c r="L1843">
        <v>2</v>
      </c>
      <c r="M1843" t="s">
        <v>1900</v>
      </c>
      <c r="N1843" t="s">
        <v>5125</v>
      </c>
      <c r="O1843">
        <v>24000</v>
      </c>
      <c r="P1843" t="s">
        <v>5126</v>
      </c>
      <c r="Q1843" t="s">
        <v>5059</v>
      </c>
      <c r="R1843">
        <v>20</v>
      </c>
    </row>
    <row r="1844" spans="1:18" hidden="1" x14ac:dyDescent="0.3">
      <c r="A1844" s="7" t="s">
        <v>573</v>
      </c>
      <c r="B1844" t="s">
        <v>1</v>
      </c>
      <c r="C1844">
        <v>60.5</v>
      </c>
      <c r="D1844" t="s">
        <v>574</v>
      </c>
      <c r="E1844" t="s">
        <v>183</v>
      </c>
      <c r="F1844" t="s">
        <v>575</v>
      </c>
      <c r="G1844" t="s">
        <v>172</v>
      </c>
      <c r="H1844" t="s">
        <v>5323</v>
      </c>
      <c r="I1844" t="s">
        <v>5325</v>
      </c>
      <c r="J1844">
        <v>4</v>
      </c>
      <c r="K1844">
        <v>2</v>
      </c>
      <c r="L1844">
        <v>3</v>
      </c>
      <c r="M1844" t="s">
        <v>575</v>
      </c>
      <c r="N1844" t="s">
        <v>5063</v>
      </c>
      <c r="O1844">
        <v>80000</v>
      </c>
      <c r="P1844" t="s">
        <v>5062</v>
      </c>
      <c r="Q1844" t="s">
        <v>5059</v>
      </c>
      <c r="R1844">
        <v>20</v>
      </c>
    </row>
    <row r="1845" spans="1:18" hidden="1" x14ac:dyDescent="0.3">
      <c r="A1845" s="7" t="s">
        <v>3929</v>
      </c>
      <c r="B1845" t="s">
        <v>1</v>
      </c>
      <c r="C1845">
        <v>27.55</v>
      </c>
      <c r="D1845" t="s">
        <v>2869</v>
      </c>
      <c r="E1845" t="s">
        <v>61</v>
      </c>
      <c r="F1845" t="s">
        <v>1872</v>
      </c>
      <c r="G1845" t="s">
        <v>243</v>
      </c>
      <c r="H1845" t="s">
        <v>5341</v>
      </c>
      <c r="I1845" t="s">
        <v>5354</v>
      </c>
      <c r="J1845">
        <v>2</v>
      </c>
      <c r="K1845">
        <v>2</v>
      </c>
      <c r="L1845">
        <v>1</v>
      </c>
      <c r="M1845" t="s">
        <v>1872</v>
      </c>
      <c r="N1845" t="s">
        <v>4880</v>
      </c>
      <c r="O1845">
        <v>30000</v>
      </c>
      <c r="P1845" t="s">
        <v>5062</v>
      </c>
      <c r="Q1845" t="s">
        <v>5061</v>
      </c>
      <c r="R1845">
        <v>30</v>
      </c>
    </row>
    <row r="1846" spans="1:18" hidden="1" x14ac:dyDescent="0.3">
      <c r="A1846" s="7" t="s">
        <v>3932</v>
      </c>
      <c r="B1846" t="s">
        <v>1</v>
      </c>
      <c r="C1846">
        <v>45.56</v>
      </c>
      <c r="D1846" t="s">
        <v>771</v>
      </c>
      <c r="E1846" t="s">
        <v>53</v>
      </c>
      <c r="F1846" t="s">
        <v>3933</v>
      </c>
      <c r="G1846" t="s">
        <v>1702</v>
      </c>
      <c r="H1846" t="s">
        <v>5322</v>
      </c>
      <c r="I1846" t="s">
        <v>5325</v>
      </c>
      <c r="J1846">
        <v>3</v>
      </c>
      <c r="K1846">
        <v>2</v>
      </c>
      <c r="L1846">
        <v>2</v>
      </c>
      <c r="M1846" t="s">
        <v>3933</v>
      </c>
      <c r="N1846" t="s">
        <v>4878</v>
      </c>
      <c r="O1846">
        <v>26800</v>
      </c>
      <c r="P1846" t="s">
        <v>5126</v>
      </c>
      <c r="Q1846" t="s">
        <v>5059</v>
      </c>
      <c r="R1846">
        <v>20</v>
      </c>
    </row>
    <row r="1847" spans="1:18" hidden="1" x14ac:dyDescent="0.3">
      <c r="A1847" s="7" t="s">
        <v>609</v>
      </c>
      <c r="B1847" t="s">
        <v>1</v>
      </c>
      <c r="C1847">
        <v>39.33</v>
      </c>
      <c r="D1847" t="s">
        <v>610</v>
      </c>
      <c r="E1847" t="s">
        <v>51</v>
      </c>
      <c r="F1847" t="s">
        <v>14</v>
      </c>
      <c r="G1847" t="s">
        <v>172</v>
      </c>
      <c r="H1847" t="s">
        <v>5348</v>
      </c>
      <c r="I1847" t="s">
        <v>5332</v>
      </c>
      <c r="J1847">
        <v>2</v>
      </c>
      <c r="K1847">
        <v>2</v>
      </c>
      <c r="L1847">
        <v>2</v>
      </c>
      <c r="M1847" t="s">
        <v>14</v>
      </c>
      <c r="N1847" t="s">
        <v>5063</v>
      </c>
      <c r="O1847">
        <v>80000</v>
      </c>
      <c r="P1847" t="s">
        <v>5062</v>
      </c>
      <c r="Q1847" t="s">
        <v>5059</v>
      </c>
      <c r="R1847">
        <v>20</v>
      </c>
    </row>
    <row r="1848" spans="1:18" hidden="1" x14ac:dyDescent="0.3">
      <c r="A1848" s="7" t="s">
        <v>3934</v>
      </c>
      <c r="B1848" t="s">
        <v>1</v>
      </c>
      <c r="C1848">
        <v>11.55</v>
      </c>
      <c r="D1848" t="s">
        <v>58</v>
      </c>
      <c r="E1848" t="s">
        <v>100</v>
      </c>
      <c r="F1848" t="s">
        <v>3935</v>
      </c>
      <c r="G1848" t="s">
        <v>562</v>
      </c>
      <c r="H1848" t="s">
        <v>5346</v>
      </c>
      <c r="I1848" t="s">
        <v>5326</v>
      </c>
      <c r="J1848" t="s">
        <v>5501</v>
      </c>
      <c r="K1848">
        <v>1</v>
      </c>
      <c r="L1848">
        <v>1</v>
      </c>
      <c r="M1848" t="s">
        <v>3935</v>
      </c>
      <c r="N1848" t="s">
        <v>4878</v>
      </c>
      <c r="O1848">
        <v>21000</v>
      </c>
      <c r="P1848" t="s">
        <v>5126</v>
      </c>
      <c r="Q1848" t="s">
        <v>5060</v>
      </c>
      <c r="R1848">
        <v>10</v>
      </c>
    </row>
    <row r="1849" spans="1:18" hidden="1" x14ac:dyDescent="0.3">
      <c r="A1849" s="7" t="s">
        <v>3936</v>
      </c>
      <c r="B1849" t="s">
        <v>1</v>
      </c>
      <c r="C1849">
        <v>32.36</v>
      </c>
      <c r="D1849" t="s">
        <v>248</v>
      </c>
      <c r="E1849" t="s">
        <v>53</v>
      </c>
      <c r="F1849" t="s">
        <v>3937</v>
      </c>
      <c r="G1849" t="s">
        <v>214</v>
      </c>
      <c r="H1849" t="s">
        <v>5334</v>
      </c>
      <c r="I1849" t="s">
        <v>5323</v>
      </c>
      <c r="J1849">
        <v>3</v>
      </c>
      <c r="K1849">
        <v>2</v>
      </c>
      <c r="L1849">
        <v>2</v>
      </c>
      <c r="M1849" t="s">
        <v>3937</v>
      </c>
      <c r="N1849" t="s">
        <v>4877</v>
      </c>
      <c r="O1849">
        <v>18000</v>
      </c>
      <c r="P1849" t="s">
        <v>5062</v>
      </c>
      <c r="Q1849" t="s">
        <v>5059</v>
      </c>
      <c r="R1849">
        <v>10</v>
      </c>
    </row>
    <row r="1850" spans="1:18" hidden="1" x14ac:dyDescent="0.3">
      <c r="A1850" s="7" t="s">
        <v>865</v>
      </c>
      <c r="B1850" t="s">
        <v>1</v>
      </c>
      <c r="C1850">
        <v>58</v>
      </c>
      <c r="D1850" t="s">
        <v>866</v>
      </c>
      <c r="E1850" t="s">
        <v>53</v>
      </c>
      <c r="F1850" t="s">
        <v>632</v>
      </c>
      <c r="G1850" t="s">
        <v>172</v>
      </c>
      <c r="H1850" t="s">
        <v>5326</v>
      </c>
      <c r="I1850" t="s">
        <v>5330</v>
      </c>
      <c r="J1850">
        <v>3</v>
      </c>
      <c r="K1850">
        <v>2</v>
      </c>
      <c r="L1850">
        <v>2</v>
      </c>
      <c r="M1850" t="s">
        <v>632</v>
      </c>
      <c r="N1850" t="s">
        <v>5063</v>
      </c>
      <c r="O1850">
        <v>80000</v>
      </c>
      <c r="P1850" t="s">
        <v>5062</v>
      </c>
      <c r="Q1850" t="s">
        <v>5059</v>
      </c>
      <c r="R1850">
        <v>20</v>
      </c>
    </row>
    <row r="1851" spans="1:18" hidden="1" x14ac:dyDescent="0.3">
      <c r="A1851" s="7" t="s">
        <v>4350</v>
      </c>
      <c r="B1851" t="s">
        <v>1</v>
      </c>
      <c r="C1851">
        <v>46.55</v>
      </c>
      <c r="D1851" t="s">
        <v>166</v>
      </c>
      <c r="E1851" t="s">
        <v>53</v>
      </c>
      <c r="F1851" t="s">
        <v>4351</v>
      </c>
      <c r="G1851" t="s">
        <v>143</v>
      </c>
      <c r="H1851" t="s">
        <v>5338</v>
      </c>
      <c r="I1851" t="s">
        <v>5323</v>
      </c>
      <c r="J1851">
        <v>3</v>
      </c>
      <c r="K1851">
        <v>2</v>
      </c>
      <c r="L1851">
        <v>2</v>
      </c>
      <c r="M1851" t="s">
        <v>4351</v>
      </c>
      <c r="N1851" t="s">
        <v>5123</v>
      </c>
      <c r="O1851">
        <v>36000</v>
      </c>
      <c r="P1851" t="s">
        <v>5124</v>
      </c>
      <c r="Q1851" t="s">
        <v>5059</v>
      </c>
      <c r="R1851">
        <v>10</v>
      </c>
    </row>
    <row r="1852" spans="1:18" hidden="1" x14ac:dyDescent="0.3">
      <c r="A1852" s="7" t="s">
        <v>3816</v>
      </c>
      <c r="B1852" t="s">
        <v>1</v>
      </c>
      <c r="C1852">
        <v>35.56</v>
      </c>
      <c r="D1852" t="s">
        <v>284</v>
      </c>
      <c r="E1852" t="s">
        <v>3817</v>
      </c>
      <c r="F1852" t="s">
        <v>3818</v>
      </c>
      <c r="G1852" t="s">
        <v>365</v>
      </c>
      <c r="H1852" t="s">
        <v>5329</v>
      </c>
      <c r="I1852" t="s">
        <v>5322</v>
      </c>
      <c r="J1852">
        <v>5</v>
      </c>
      <c r="K1852">
        <v>2</v>
      </c>
      <c r="L1852">
        <v>4</v>
      </c>
      <c r="M1852" t="s">
        <v>3818</v>
      </c>
      <c r="N1852" t="s">
        <v>4878</v>
      </c>
      <c r="O1852">
        <v>42000</v>
      </c>
      <c r="P1852" t="s">
        <v>5126</v>
      </c>
      <c r="Q1852" t="s">
        <v>5059</v>
      </c>
      <c r="R1852">
        <v>10</v>
      </c>
    </row>
    <row r="1853" spans="1:18" hidden="1" x14ac:dyDescent="0.3">
      <c r="A1853" s="7" t="s">
        <v>4759</v>
      </c>
      <c r="B1853" t="s">
        <v>1</v>
      </c>
      <c r="C1853">
        <v>54.8</v>
      </c>
      <c r="D1853" t="s">
        <v>450</v>
      </c>
      <c r="E1853" t="s">
        <v>66</v>
      </c>
      <c r="F1853" t="s">
        <v>4760</v>
      </c>
      <c r="G1853" t="s">
        <v>143</v>
      </c>
      <c r="H1853" t="s">
        <v>5326</v>
      </c>
      <c r="I1853" t="s">
        <v>5324</v>
      </c>
      <c r="J1853">
        <v>4</v>
      </c>
      <c r="K1853">
        <v>2</v>
      </c>
      <c r="L1853">
        <v>2</v>
      </c>
      <c r="M1853" t="s">
        <v>4760</v>
      </c>
      <c r="N1853" t="s">
        <v>5123</v>
      </c>
      <c r="O1853">
        <v>36000</v>
      </c>
      <c r="P1853" t="s">
        <v>5124</v>
      </c>
      <c r="Q1853" t="s">
        <v>5059</v>
      </c>
      <c r="R1853">
        <v>20</v>
      </c>
    </row>
    <row r="1854" spans="1:18" hidden="1" x14ac:dyDescent="0.3">
      <c r="A1854" s="7" t="s">
        <v>3941</v>
      </c>
      <c r="B1854" t="s">
        <v>1</v>
      </c>
      <c r="C1854">
        <v>33.520000000000003</v>
      </c>
      <c r="D1854" t="s">
        <v>344</v>
      </c>
      <c r="E1854" t="s">
        <v>2734</v>
      </c>
      <c r="F1854" t="s">
        <v>1618</v>
      </c>
      <c r="G1854" t="s">
        <v>29</v>
      </c>
      <c r="H1854" t="s">
        <v>5337</v>
      </c>
      <c r="I1854" t="s">
        <v>5334</v>
      </c>
      <c r="J1854">
        <v>4</v>
      </c>
      <c r="K1854">
        <v>4</v>
      </c>
      <c r="L1854">
        <v>5</v>
      </c>
      <c r="M1854" t="s">
        <v>1618</v>
      </c>
      <c r="N1854" t="s">
        <v>5125</v>
      </c>
      <c r="O1854">
        <v>25000</v>
      </c>
      <c r="P1854" t="s">
        <v>5126</v>
      </c>
      <c r="Q1854" t="s">
        <v>5059</v>
      </c>
      <c r="R1854">
        <v>10</v>
      </c>
    </row>
    <row r="1855" spans="1:18" hidden="1" x14ac:dyDescent="0.3">
      <c r="A1855" s="7" t="s">
        <v>3942</v>
      </c>
      <c r="B1855" t="s">
        <v>1</v>
      </c>
      <c r="C1855">
        <v>119.4</v>
      </c>
      <c r="D1855" t="s">
        <v>483</v>
      </c>
      <c r="E1855" t="s">
        <v>640</v>
      </c>
      <c r="F1855" t="s">
        <v>3943</v>
      </c>
      <c r="G1855" t="s">
        <v>277</v>
      </c>
      <c r="H1855" t="s">
        <v>5338</v>
      </c>
      <c r="I1855" t="s">
        <v>5330</v>
      </c>
      <c r="J1855">
        <v>3</v>
      </c>
      <c r="K1855">
        <v>2</v>
      </c>
      <c r="L1855">
        <v>3</v>
      </c>
      <c r="M1855" t="s">
        <v>5240</v>
      </c>
      <c r="N1855" t="s">
        <v>4880</v>
      </c>
      <c r="O1855">
        <v>120000</v>
      </c>
      <c r="P1855" t="s">
        <v>5062</v>
      </c>
      <c r="Q1855" t="s">
        <v>5059</v>
      </c>
      <c r="R1855">
        <v>20</v>
      </c>
    </row>
    <row r="1856" spans="1:18" hidden="1" x14ac:dyDescent="0.3">
      <c r="A1856" s="7" t="s">
        <v>3944</v>
      </c>
      <c r="B1856" t="s">
        <v>1</v>
      </c>
      <c r="C1856">
        <v>18.61</v>
      </c>
      <c r="D1856" t="s">
        <v>63</v>
      </c>
      <c r="E1856" t="s">
        <v>61</v>
      </c>
      <c r="F1856" t="s">
        <v>3945</v>
      </c>
      <c r="G1856" t="s">
        <v>245</v>
      </c>
      <c r="H1856" t="s">
        <v>5326</v>
      </c>
      <c r="I1856" t="s">
        <v>5326</v>
      </c>
      <c r="J1856">
        <v>2</v>
      </c>
      <c r="K1856">
        <v>2</v>
      </c>
      <c r="L1856">
        <v>1</v>
      </c>
      <c r="M1856" t="s">
        <v>3945</v>
      </c>
      <c r="N1856" t="s">
        <v>4880</v>
      </c>
      <c r="O1856">
        <v>23000</v>
      </c>
      <c r="P1856" t="s">
        <v>5062</v>
      </c>
      <c r="Q1856" t="s">
        <v>5061</v>
      </c>
      <c r="R1856">
        <v>10</v>
      </c>
    </row>
    <row r="1857" spans="1:18" hidden="1" x14ac:dyDescent="0.3">
      <c r="A1857" s="7" t="s">
        <v>4465</v>
      </c>
      <c r="B1857" t="s">
        <v>1</v>
      </c>
      <c r="C1857">
        <v>14.42</v>
      </c>
      <c r="D1857" t="s">
        <v>942</v>
      </c>
      <c r="E1857" t="s">
        <v>3219</v>
      </c>
      <c r="F1857" t="s">
        <v>4466</v>
      </c>
      <c r="G1857" t="s">
        <v>1915</v>
      </c>
      <c r="H1857" t="s">
        <v>5322</v>
      </c>
      <c r="I1857" t="s">
        <v>5322</v>
      </c>
      <c r="J1857">
        <v>4</v>
      </c>
      <c r="K1857">
        <v>2</v>
      </c>
      <c r="L1857">
        <v>3</v>
      </c>
      <c r="M1857" t="s">
        <v>4466</v>
      </c>
      <c r="N1857" t="s">
        <v>5123</v>
      </c>
      <c r="O1857">
        <v>36800</v>
      </c>
      <c r="P1857" t="s">
        <v>5124</v>
      </c>
      <c r="Q1857" t="s">
        <v>5060</v>
      </c>
      <c r="R1857">
        <v>10</v>
      </c>
    </row>
    <row r="1858" spans="1:18" hidden="1" x14ac:dyDescent="0.3">
      <c r="A1858" s="7" t="s">
        <v>3948</v>
      </c>
      <c r="B1858" t="s">
        <v>1</v>
      </c>
      <c r="C1858">
        <v>44.81</v>
      </c>
      <c r="D1858" t="s">
        <v>2344</v>
      </c>
      <c r="E1858" t="s">
        <v>53</v>
      </c>
      <c r="F1858" t="s">
        <v>3949</v>
      </c>
      <c r="G1858" t="s">
        <v>493</v>
      </c>
      <c r="H1858" t="s">
        <v>5348</v>
      </c>
      <c r="I1858" t="s">
        <v>5341</v>
      </c>
      <c r="J1858">
        <v>3</v>
      </c>
      <c r="K1858">
        <v>2</v>
      </c>
      <c r="L1858">
        <v>2</v>
      </c>
      <c r="M1858" t="s">
        <v>5241</v>
      </c>
      <c r="N1858" t="s">
        <v>4877</v>
      </c>
      <c r="O1858">
        <v>20000</v>
      </c>
      <c r="P1858" t="s">
        <v>5062</v>
      </c>
      <c r="Q1858" t="s">
        <v>5059</v>
      </c>
      <c r="R1858">
        <v>20</v>
      </c>
    </row>
    <row r="1859" spans="1:18" hidden="1" x14ac:dyDescent="0.3">
      <c r="A1859" s="7" t="s">
        <v>4946</v>
      </c>
      <c r="B1859" t="s">
        <v>1</v>
      </c>
      <c r="C1859">
        <v>41.47</v>
      </c>
      <c r="D1859" t="s">
        <v>771</v>
      </c>
      <c r="E1859" t="s">
        <v>53</v>
      </c>
      <c r="F1859" t="s">
        <v>1488</v>
      </c>
      <c r="G1859" t="s">
        <v>587</v>
      </c>
      <c r="H1859" t="s">
        <v>5322</v>
      </c>
      <c r="I1859" t="s">
        <v>5325</v>
      </c>
      <c r="J1859">
        <v>3</v>
      </c>
      <c r="K1859">
        <v>2</v>
      </c>
      <c r="L1859">
        <v>2</v>
      </c>
      <c r="M1859" t="s">
        <v>1488</v>
      </c>
      <c r="N1859" t="s">
        <v>5123</v>
      </c>
      <c r="O1859">
        <v>37000</v>
      </c>
      <c r="P1859" t="s">
        <v>5124</v>
      </c>
      <c r="Q1859" t="s">
        <v>5059</v>
      </c>
      <c r="R1859">
        <v>20</v>
      </c>
    </row>
    <row r="1860" spans="1:18" hidden="1" x14ac:dyDescent="0.3">
      <c r="A1860" s="7" t="s">
        <v>3952</v>
      </c>
      <c r="B1860" t="s">
        <v>1</v>
      </c>
      <c r="C1860">
        <v>44.1</v>
      </c>
      <c r="D1860" t="s">
        <v>1913</v>
      </c>
      <c r="E1860" t="s">
        <v>53</v>
      </c>
      <c r="F1860" t="s">
        <v>3953</v>
      </c>
      <c r="G1860" t="s">
        <v>365</v>
      </c>
      <c r="H1860" t="s">
        <v>5331</v>
      </c>
      <c r="I1860" t="s">
        <v>5331</v>
      </c>
      <c r="J1860">
        <v>3</v>
      </c>
      <c r="K1860">
        <v>2</v>
      </c>
      <c r="L1860">
        <v>2</v>
      </c>
      <c r="M1860" t="s">
        <v>3953</v>
      </c>
      <c r="N1860" t="s">
        <v>4881</v>
      </c>
      <c r="O1860">
        <v>42000</v>
      </c>
      <c r="P1860" t="s">
        <v>5062</v>
      </c>
      <c r="Q1860" t="s">
        <v>5059</v>
      </c>
      <c r="R1860">
        <v>30</v>
      </c>
    </row>
    <row r="1861" spans="1:18" hidden="1" x14ac:dyDescent="0.3">
      <c r="A1861" s="7" t="s">
        <v>3954</v>
      </c>
      <c r="B1861" t="s">
        <v>1</v>
      </c>
      <c r="C1861">
        <v>28.28</v>
      </c>
      <c r="D1861" t="s">
        <v>64</v>
      </c>
      <c r="E1861" t="s">
        <v>53</v>
      </c>
      <c r="F1861" t="s">
        <v>3797</v>
      </c>
      <c r="G1861" t="s">
        <v>30</v>
      </c>
      <c r="H1861" t="s">
        <v>5346</v>
      </c>
      <c r="I1861" t="s">
        <v>5335</v>
      </c>
      <c r="J1861">
        <v>3</v>
      </c>
      <c r="K1861">
        <v>2</v>
      </c>
      <c r="L1861">
        <v>2</v>
      </c>
      <c r="M1861" t="s">
        <v>3797</v>
      </c>
      <c r="N1861" t="s">
        <v>4880</v>
      </c>
      <c r="O1861">
        <v>65000</v>
      </c>
      <c r="P1861" t="s">
        <v>5062</v>
      </c>
      <c r="Q1861" t="s">
        <v>5061</v>
      </c>
      <c r="R1861">
        <v>10</v>
      </c>
    </row>
    <row r="1862" spans="1:18" hidden="1" x14ac:dyDescent="0.3">
      <c r="A1862" s="7" t="s">
        <v>3955</v>
      </c>
      <c r="B1862" t="s">
        <v>1</v>
      </c>
      <c r="C1862">
        <v>48.77</v>
      </c>
      <c r="D1862" t="s">
        <v>2039</v>
      </c>
      <c r="E1862" t="s">
        <v>53</v>
      </c>
      <c r="F1862" t="s">
        <v>2040</v>
      </c>
      <c r="G1862" t="s">
        <v>83</v>
      </c>
      <c r="H1862" t="s">
        <v>5341</v>
      </c>
      <c r="I1862" t="s">
        <v>5333</v>
      </c>
      <c r="J1862">
        <v>3</v>
      </c>
      <c r="K1862">
        <v>2</v>
      </c>
      <c r="L1862">
        <v>2</v>
      </c>
      <c r="M1862" t="s">
        <v>2040</v>
      </c>
      <c r="N1862" t="s">
        <v>4880</v>
      </c>
      <c r="O1862">
        <v>27000</v>
      </c>
      <c r="P1862" t="s">
        <v>5062</v>
      </c>
      <c r="Q1862" t="s">
        <v>5059</v>
      </c>
      <c r="R1862">
        <v>30</v>
      </c>
    </row>
    <row r="1863" spans="1:18" hidden="1" x14ac:dyDescent="0.3">
      <c r="A1863" s="7" t="s">
        <v>888</v>
      </c>
      <c r="B1863" t="s">
        <v>1</v>
      </c>
      <c r="C1863">
        <v>80.36</v>
      </c>
      <c r="D1863" t="s">
        <v>166</v>
      </c>
      <c r="E1863" t="s">
        <v>889</v>
      </c>
      <c r="F1863" t="s">
        <v>672</v>
      </c>
      <c r="G1863" t="s">
        <v>172</v>
      </c>
      <c r="H1863" t="s">
        <v>5338</v>
      </c>
      <c r="I1863" t="s">
        <v>5323</v>
      </c>
      <c r="J1863">
        <v>4</v>
      </c>
      <c r="K1863">
        <v>2</v>
      </c>
      <c r="L1863">
        <v>2</v>
      </c>
      <c r="M1863" t="s">
        <v>672</v>
      </c>
      <c r="N1863" t="s">
        <v>5063</v>
      </c>
      <c r="O1863">
        <v>80000</v>
      </c>
      <c r="P1863" t="s">
        <v>5062</v>
      </c>
      <c r="Q1863" t="s">
        <v>5059</v>
      </c>
      <c r="R1863">
        <v>10</v>
      </c>
    </row>
    <row r="1864" spans="1:18" hidden="1" x14ac:dyDescent="0.3">
      <c r="A1864" s="7" t="s">
        <v>3956</v>
      </c>
      <c r="B1864" t="s">
        <v>1</v>
      </c>
      <c r="C1864">
        <v>57.6</v>
      </c>
      <c r="D1864" t="s">
        <v>1108</v>
      </c>
      <c r="E1864" t="s">
        <v>53</v>
      </c>
      <c r="F1864" t="s">
        <v>2799</v>
      </c>
      <c r="G1864" t="s">
        <v>234</v>
      </c>
      <c r="H1864" t="s">
        <v>5322</v>
      </c>
      <c r="I1864" t="s">
        <v>5347</v>
      </c>
      <c r="J1864">
        <v>3</v>
      </c>
      <c r="K1864">
        <v>2</v>
      </c>
      <c r="L1864">
        <v>2</v>
      </c>
      <c r="M1864" t="s">
        <v>2799</v>
      </c>
      <c r="N1864" t="s">
        <v>4877</v>
      </c>
      <c r="O1864">
        <v>39800</v>
      </c>
      <c r="P1864" t="s">
        <v>5062</v>
      </c>
      <c r="Q1864" t="s">
        <v>5059</v>
      </c>
      <c r="R1864">
        <v>30</v>
      </c>
    </row>
    <row r="1865" spans="1:18" hidden="1" x14ac:dyDescent="0.3">
      <c r="A1865" s="7" t="s">
        <v>2052</v>
      </c>
      <c r="B1865" t="s">
        <v>1</v>
      </c>
      <c r="C1865">
        <v>33</v>
      </c>
      <c r="D1865" t="s">
        <v>752</v>
      </c>
      <c r="E1865" t="s">
        <v>53</v>
      </c>
      <c r="F1865" t="s">
        <v>2053</v>
      </c>
      <c r="G1865" t="s">
        <v>587</v>
      </c>
      <c r="H1865" t="s">
        <v>5330</v>
      </c>
      <c r="I1865" t="s">
        <v>5349</v>
      </c>
      <c r="J1865">
        <v>3</v>
      </c>
      <c r="K1865">
        <v>2</v>
      </c>
      <c r="L1865">
        <v>2</v>
      </c>
      <c r="M1865" t="s">
        <v>2053</v>
      </c>
      <c r="N1865" t="s">
        <v>5123</v>
      </c>
      <c r="O1865">
        <v>37000</v>
      </c>
      <c r="P1865" t="s">
        <v>5124</v>
      </c>
      <c r="Q1865" t="s">
        <v>5059</v>
      </c>
      <c r="R1865">
        <v>30</v>
      </c>
    </row>
    <row r="1866" spans="1:18" hidden="1" x14ac:dyDescent="0.3">
      <c r="A1866" s="7" t="s">
        <v>3959</v>
      </c>
      <c r="B1866" t="s">
        <v>1</v>
      </c>
      <c r="C1866">
        <v>43.52</v>
      </c>
      <c r="D1866" t="s">
        <v>2148</v>
      </c>
      <c r="E1866" t="s">
        <v>53</v>
      </c>
      <c r="F1866" t="s">
        <v>1764</v>
      </c>
      <c r="G1866" t="s">
        <v>434</v>
      </c>
      <c r="H1866" t="s">
        <v>5336</v>
      </c>
      <c r="I1866" t="s">
        <v>5330</v>
      </c>
      <c r="J1866">
        <v>3</v>
      </c>
      <c r="K1866">
        <v>2</v>
      </c>
      <c r="L1866">
        <v>2</v>
      </c>
      <c r="M1866" t="s">
        <v>1764</v>
      </c>
      <c r="N1866" t="s">
        <v>4880</v>
      </c>
      <c r="O1866">
        <v>33000</v>
      </c>
      <c r="P1866" t="s">
        <v>5062</v>
      </c>
      <c r="Q1866" t="s">
        <v>5059</v>
      </c>
      <c r="R1866">
        <v>20</v>
      </c>
    </row>
    <row r="1867" spans="1:18" hidden="1" x14ac:dyDescent="0.3">
      <c r="A1867" s="7" t="s">
        <v>3960</v>
      </c>
      <c r="B1867" t="s">
        <v>1</v>
      </c>
      <c r="C1867">
        <v>48.18</v>
      </c>
      <c r="D1867" t="s">
        <v>151</v>
      </c>
      <c r="E1867" t="s">
        <v>53</v>
      </c>
      <c r="F1867" t="s">
        <v>1755</v>
      </c>
      <c r="G1867" t="s">
        <v>143</v>
      </c>
      <c r="H1867" t="s">
        <v>5338</v>
      </c>
      <c r="I1867" t="s">
        <v>5332</v>
      </c>
      <c r="J1867">
        <v>3</v>
      </c>
      <c r="K1867">
        <v>2</v>
      </c>
      <c r="L1867">
        <v>2</v>
      </c>
      <c r="M1867" t="s">
        <v>1755</v>
      </c>
      <c r="N1867" t="s">
        <v>4880</v>
      </c>
      <c r="O1867">
        <v>36000</v>
      </c>
      <c r="P1867" t="s">
        <v>5062</v>
      </c>
      <c r="Q1867" t="s">
        <v>5059</v>
      </c>
      <c r="R1867">
        <v>20</v>
      </c>
    </row>
    <row r="1868" spans="1:18" hidden="1" x14ac:dyDescent="0.3">
      <c r="A1868" s="7" t="s">
        <v>902</v>
      </c>
      <c r="B1868" t="s">
        <v>1</v>
      </c>
      <c r="C1868">
        <v>75.34</v>
      </c>
      <c r="D1868" t="s">
        <v>811</v>
      </c>
      <c r="E1868" t="s">
        <v>183</v>
      </c>
      <c r="F1868" t="s">
        <v>641</v>
      </c>
      <c r="G1868" t="s">
        <v>172</v>
      </c>
      <c r="H1868" t="s">
        <v>5330</v>
      </c>
      <c r="I1868" t="s">
        <v>5354</v>
      </c>
      <c r="J1868">
        <v>4</v>
      </c>
      <c r="K1868">
        <v>2</v>
      </c>
      <c r="L1868">
        <v>3</v>
      </c>
      <c r="M1868" t="s">
        <v>641</v>
      </c>
      <c r="N1868" t="s">
        <v>5063</v>
      </c>
      <c r="O1868">
        <v>80000</v>
      </c>
      <c r="P1868" t="s">
        <v>5062</v>
      </c>
      <c r="Q1868" t="s">
        <v>5059</v>
      </c>
      <c r="R1868">
        <v>30</v>
      </c>
    </row>
    <row r="1869" spans="1:18" hidden="1" x14ac:dyDescent="0.3">
      <c r="A1869" s="7" t="s">
        <v>3961</v>
      </c>
      <c r="B1869" t="s">
        <v>1</v>
      </c>
      <c r="C1869">
        <v>30.77</v>
      </c>
      <c r="D1869" t="s">
        <v>1520</v>
      </c>
      <c r="E1869" t="s">
        <v>61</v>
      </c>
      <c r="F1869" t="s">
        <v>1744</v>
      </c>
      <c r="G1869" t="s">
        <v>29</v>
      </c>
      <c r="H1869" t="s">
        <v>5323</v>
      </c>
      <c r="I1869" t="s">
        <v>5343</v>
      </c>
      <c r="J1869">
        <v>2</v>
      </c>
      <c r="K1869">
        <v>2</v>
      </c>
      <c r="L1869">
        <v>1</v>
      </c>
      <c r="M1869" t="s">
        <v>1744</v>
      </c>
      <c r="N1869" t="s">
        <v>4880</v>
      </c>
      <c r="O1869">
        <v>25000</v>
      </c>
      <c r="P1869" t="s">
        <v>5062</v>
      </c>
      <c r="Q1869" t="s">
        <v>5059</v>
      </c>
      <c r="R1869">
        <v>20</v>
      </c>
    </row>
    <row r="1870" spans="1:18" hidden="1" x14ac:dyDescent="0.3">
      <c r="A1870" s="7" t="s">
        <v>2452</v>
      </c>
      <c r="B1870" t="s">
        <v>1</v>
      </c>
      <c r="C1870">
        <v>40.36</v>
      </c>
      <c r="D1870" t="s">
        <v>850</v>
      </c>
      <c r="E1870" t="s">
        <v>51</v>
      </c>
      <c r="F1870" t="s">
        <v>1888</v>
      </c>
      <c r="G1870" t="s">
        <v>587</v>
      </c>
      <c r="H1870" t="s">
        <v>5326</v>
      </c>
      <c r="I1870" t="s">
        <v>5332</v>
      </c>
      <c r="J1870">
        <v>2</v>
      </c>
      <c r="K1870">
        <v>2</v>
      </c>
      <c r="L1870">
        <v>2</v>
      </c>
      <c r="M1870" t="s">
        <v>1888</v>
      </c>
      <c r="N1870" t="s">
        <v>5123</v>
      </c>
      <c r="O1870">
        <v>37000</v>
      </c>
      <c r="P1870" t="s">
        <v>5124</v>
      </c>
      <c r="Q1870" t="s">
        <v>5059</v>
      </c>
      <c r="R1870">
        <v>20</v>
      </c>
    </row>
    <row r="1871" spans="1:18" hidden="1" x14ac:dyDescent="0.3">
      <c r="A1871" s="7" t="s">
        <v>3965</v>
      </c>
      <c r="B1871" t="s">
        <v>1</v>
      </c>
      <c r="C1871">
        <v>32.229999999999997</v>
      </c>
      <c r="D1871" t="s">
        <v>778</v>
      </c>
      <c r="E1871" t="s">
        <v>702</v>
      </c>
      <c r="F1871" t="s">
        <v>2853</v>
      </c>
      <c r="G1871" t="s">
        <v>243</v>
      </c>
      <c r="H1871" t="s">
        <v>5328</v>
      </c>
      <c r="I1871" t="s">
        <v>5342</v>
      </c>
      <c r="J1871">
        <v>4</v>
      </c>
      <c r="K1871">
        <v>2</v>
      </c>
      <c r="L1871">
        <v>1</v>
      </c>
      <c r="M1871" t="s">
        <v>2853</v>
      </c>
      <c r="N1871" t="s">
        <v>4880</v>
      </c>
      <c r="O1871">
        <v>30000</v>
      </c>
      <c r="P1871" t="s">
        <v>5062</v>
      </c>
      <c r="Q1871" t="s">
        <v>5059</v>
      </c>
      <c r="R1871">
        <v>20</v>
      </c>
    </row>
    <row r="1872" spans="1:18" hidden="1" x14ac:dyDescent="0.3">
      <c r="A1872" s="7" t="s">
        <v>3966</v>
      </c>
      <c r="B1872" t="s">
        <v>1</v>
      </c>
      <c r="C1872">
        <v>5</v>
      </c>
      <c r="D1872" t="s">
        <v>64</v>
      </c>
      <c r="E1872" t="s">
        <v>59</v>
      </c>
      <c r="F1872" t="s">
        <v>3407</v>
      </c>
      <c r="G1872" t="s">
        <v>20</v>
      </c>
      <c r="H1872" t="s">
        <v>5346</v>
      </c>
      <c r="I1872" t="s">
        <v>5335</v>
      </c>
      <c r="J1872">
        <v>1</v>
      </c>
      <c r="K1872" t="s">
        <v>5501</v>
      </c>
      <c r="L1872">
        <v>1</v>
      </c>
      <c r="M1872" t="s">
        <v>3407</v>
      </c>
      <c r="N1872" t="s">
        <v>4880</v>
      </c>
      <c r="O1872">
        <v>12000</v>
      </c>
      <c r="P1872" t="s">
        <v>5062</v>
      </c>
      <c r="Q1872" t="s">
        <v>5060</v>
      </c>
      <c r="R1872">
        <v>10</v>
      </c>
    </row>
    <row r="1873" spans="1:18" hidden="1" x14ac:dyDescent="0.3">
      <c r="A1873" s="7" t="s">
        <v>970</v>
      </c>
      <c r="B1873" t="s">
        <v>1</v>
      </c>
      <c r="C1873">
        <v>45.24</v>
      </c>
      <c r="D1873" t="s">
        <v>971</v>
      </c>
      <c r="E1873" t="s">
        <v>53</v>
      </c>
      <c r="F1873" t="s">
        <v>822</v>
      </c>
      <c r="G1873" t="s">
        <v>172</v>
      </c>
      <c r="H1873" t="s">
        <v>5338</v>
      </c>
      <c r="I1873" t="s">
        <v>5349</v>
      </c>
      <c r="J1873">
        <v>3</v>
      </c>
      <c r="K1873">
        <v>2</v>
      </c>
      <c r="L1873">
        <v>2</v>
      </c>
      <c r="M1873" t="s">
        <v>822</v>
      </c>
      <c r="N1873" t="s">
        <v>5063</v>
      </c>
      <c r="O1873">
        <v>80000</v>
      </c>
      <c r="P1873" t="s">
        <v>5062</v>
      </c>
      <c r="Q1873" t="s">
        <v>5059</v>
      </c>
      <c r="R1873">
        <v>30</v>
      </c>
    </row>
    <row r="1874" spans="1:18" hidden="1" x14ac:dyDescent="0.3">
      <c r="A1874" s="7" t="s">
        <v>3967</v>
      </c>
      <c r="B1874" t="s">
        <v>1</v>
      </c>
      <c r="C1874">
        <v>37.4</v>
      </c>
      <c r="D1874" t="s">
        <v>853</v>
      </c>
      <c r="E1874" t="s">
        <v>51</v>
      </c>
      <c r="F1874" t="s">
        <v>1663</v>
      </c>
      <c r="G1874" t="s">
        <v>29</v>
      </c>
      <c r="H1874" t="s">
        <v>5330</v>
      </c>
      <c r="I1874" t="s">
        <v>5332</v>
      </c>
      <c r="J1874">
        <v>2</v>
      </c>
      <c r="K1874">
        <v>2</v>
      </c>
      <c r="L1874">
        <v>2</v>
      </c>
      <c r="M1874" t="s">
        <v>1663</v>
      </c>
      <c r="N1874" t="s">
        <v>5125</v>
      </c>
      <c r="O1874">
        <v>25000</v>
      </c>
      <c r="P1874" t="s">
        <v>5126</v>
      </c>
      <c r="Q1874" t="s">
        <v>5059</v>
      </c>
      <c r="R1874">
        <v>20</v>
      </c>
    </row>
    <row r="1875" spans="1:18" hidden="1" x14ac:dyDescent="0.3">
      <c r="A1875" s="7" t="s">
        <v>2732</v>
      </c>
      <c r="B1875" t="s">
        <v>1</v>
      </c>
      <c r="C1875">
        <v>99.16</v>
      </c>
      <c r="D1875" t="s">
        <v>2733</v>
      </c>
      <c r="E1875" t="s">
        <v>2734</v>
      </c>
      <c r="F1875" t="s">
        <v>2735</v>
      </c>
      <c r="G1875" t="s">
        <v>365</v>
      </c>
      <c r="H1875" t="s">
        <v>5523</v>
      </c>
      <c r="I1875" t="s">
        <v>5326</v>
      </c>
      <c r="J1875">
        <v>4</v>
      </c>
      <c r="K1875">
        <v>4</v>
      </c>
      <c r="L1875">
        <v>5</v>
      </c>
      <c r="M1875" t="s">
        <v>2735</v>
      </c>
      <c r="N1875" t="s">
        <v>4878</v>
      </c>
      <c r="O1875">
        <v>42000</v>
      </c>
      <c r="P1875" t="s">
        <v>5126</v>
      </c>
      <c r="Q1875" t="s">
        <v>5059</v>
      </c>
      <c r="R1875">
        <v>10</v>
      </c>
    </row>
    <row r="1876" spans="1:18" hidden="1" x14ac:dyDescent="0.3">
      <c r="A1876" s="7" t="s">
        <v>3971</v>
      </c>
      <c r="B1876" t="s">
        <v>1</v>
      </c>
      <c r="C1876">
        <v>40.22</v>
      </c>
      <c r="D1876" t="s">
        <v>800</v>
      </c>
      <c r="E1876" t="s">
        <v>53</v>
      </c>
      <c r="F1876" t="s">
        <v>3499</v>
      </c>
      <c r="G1876" t="s">
        <v>143</v>
      </c>
      <c r="H1876" t="s">
        <v>5332</v>
      </c>
      <c r="I1876" t="s">
        <v>5332</v>
      </c>
      <c r="J1876">
        <v>3</v>
      </c>
      <c r="K1876">
        <v>2</v>
      </c>
      <c r="L1876">
        <v>2</v>
      </c>
      <c r="M1876" t="s">
        <v>3499</v>
      </c>
      <c r="N1876" t="s">
        <v>4880</v>
      </c>
      <c r="O1876">
        <v>36000</v>
      </c>
      <c r="P1876" t="s">
        <v>5062</v>
      </c>
      <c r="Q1876" t="s">
        <v>5059</v>
      </c>
      <c r="R1876">
        <v>20</v>
      </c>
    </row>
    <row r="1877" spans="1:18" hidden="1" x14ac:dyDescent="0.3">
      <c r="A1877" s="7" t="s">
        <v>4006</v>
      </c>
      <c r="B1877" t="s">
        <v>1</v>
      </c>
      <c r="C1877">
        <v>61.27</v>
      </c>
      <c r="D1877" t="s">
        <v>3497</v>
      </c>
      <c r="E1877" t="s">
        <v>51</v>
      </c>
      <c r="F1877" t="s">
        <v>4007</v>
      </c>
      <c r="G1877" t="s">
        <v>587</v>
      </c>
      <c r="H1877" t="s">
        <v>5324</v>
      </c>
      <c r="I1877" t="s">
        <v>5352</v>
      </c>
      <c r="J1877">
        <v>2</v>
      </c>
      <c r="K1877">
        <v>2</v>
      </c>
      <c r="L1877">
        <v>2</v>
      </c>
      <c r="M1877" t="s">
        <v>4007</v>
      </c>
      <c r="N1877" t="s">
        <v>5123</v>
      </c>
      <c r="O1877">
        <v>37000</v>
      </c>
      <c r="P1877" t="s">
        <v>5124</v>
      </c>
      <c r="Q1877" t="s">
        <v>5059</v>
      </c>
      <c r="R1877">
        <v>30</v>
      </c>
    </row>
    <row r="1878" spans="1:18" hidden="1" x14ac:dyDescent="0.3">
      <c r="A1878" s="7" t="s">
        <v>4635</v>
      </c>
      <c r="B1878" t="s">
        <v>1</v>
      </c>
      <c r="C1878">
        <v>50.38</v>
      </c>
      <c r="D1878" t="s">
        <v>1920</v>
      </c>
      <c r="E1878" t="s">
        <v>53</v>
      </c>
      <c r="F1878" t="s">
        <v>2917</v>
      </c>
      <c r="G1878" t="s">
        <v>587</v>
      </c>
      <c r="H1878" t="s">
        <v>5328</v>
      </c>
      <c r="I1878" t="s">
        <v>5331</v>
      </c>
      <c r="J1878">
        <v>3</v>
      </c>
      <c r="K1878">
        <v>2</v>
      </c>
      <c r="L1878">
        <v>2</v>
      </c>
      <c r="M1878" t="s">
        <v>2917</v>
      </c>
      <c r="N1878" t="s">
        <v>5123</v>
      </c>
      <c r="O1878">
        <v>37000</v>
      </c>
      <c r="P1878" t="s">
        <v>5124</v>
      </c>
      <c r="Q1878" t="s">
        <v>5059</v>
      </c>
      <c r="R1878">
        <v>30</v>
      </c>
    </row>
    <row r="1879" spans="1:18" hidden="1" x14ac:dyDescent="0.3">
      <c r="A1879" s="7" t="s">
        <v>1005</v>
      </c>
      <c r="B1879" t="s">
        <v>1</v>
      </c>
      <c r="C1879">
        <v>76.099999999999994</v>
      </c>
      <c r="D1879" t="s">
        <v>574</v>
      </c>
      <c r="E1879" t="s">
        <v>183</v>
      </c>
      <c r="F1879" t="s">
        <v>581</v>
      </c>
      <c r="G1879" t="s">
        <v>172</v>
      </c>
      <c r="H1879" t="s">
        <v>5323</v>
      </c>
      <c r="I1879" t="s">
        <v>5325</v>
      </c>
      <c r="J1879">
        <v>4</v>
      </c>
      <c r="K1879">
        <v>2</v>
      </c>
      <c r="L1879">
        <v>3</v>
      </c>
      <c r="M1879" t="s">
        <v>581</v>
      </c>
      <c r="N1879" t="s">
        <v>5063</v>
      </c>
      <c r="O1879">
        <v>80000</v>
      </c>
      <c r="P1879" t="s">
        <v>5062</v>
      </c>
      <c r="Q1879" t="s">
        <v>5059</v>
      </c>
      <c r="R1879">
        <v>20</v>
      </c>
    </row>
    <row r="1880" spans="1:18" hidden="1" x14ac:dyDescent="0.3">
      <c r="A1880" s="7" t="s">
        <v>4528</v>
      </c>
      <c r="B1880" t="s">
        <v>1</v>
      </c>
      <c r="C1880">
        <v>94.59</v>
      </c>
      <c r="D1880" t="s">
        <v>1077</v>
      </c>
      <c r="E1880" t="s">
        <v>4529</v>
      </c>
      <c r="F1880" t="s">
        <v>4204</v>
      </c>
      <c r="G1880" t="s">
        <v>365</v>
      </c>
      <c r="H1880" t="s">
        <v>5350</v>
      </c>
      <c r="I1880" t="s">
        <v>5326</v>
      </c>
      <c r="J1880">
        <v>6</v>
      </c>
      <c r="K1880">
        <v>2</v>
      </c>
      <c r="L1880">
        <v>6</v>
      </c>
      <c r="M1880" t="s">
        <v>4204</v>
      </c>
      <c r="N1880" t="s">
        <v>5125</v>
      </c>
      <c r="O1880">
        <v>42000</v>
      </c>
      <c r="P1880" t="s">
        <v>5126</v>
      </c>
      <c r="Q1880" t="s">
        <v>5059</v>
      </c>
      <c r="R1880">
        <v>10</v>
      </c>
    </row>
    <row r="1881" spans="1:18" hidden="1" x14ac:dyDescent="0.3">
      <c r="A1881" s="7" t="s">
        <v>1011</v>
      </c>
      <c r="B1881" t="s">
        <v>1</v>
      </c>
      <c r="C1881">
        <v>19.23</v>
      </c>
      <c r="D1881" t="s">
        <v>81</v>
      </c>
      <c r="E1881" t="s">
        <v>61</v>
      </c>
      <c r="F1881" t="s">
        <v>473</v>
      </c>
      <c r="G1881" t="s">
        <v>172</v>
      </c>
      <c r="H1881" t="s">
        <v>5335</v>
      </c>
      <c r="I1881" t="s">
        <v>5332</v>
      </c>
      <c r="J1881">
        <v>2</v>
      </c>
      <c r="K1881">
        <v>2</v>
      </c>
      <c r="L1881">
        <v>1</v>
      </c>
      <c r="M1881" t="s">
        <v>473</v>
      </c>
      <c r="N1881" t="s">
        <v>5063</v>
      </c>
      <c r="O1881">
        <v>80000</v>
      </c>
      <c r="P1881" t="s">
        <v>5062</v>
      </c>
      <c r="Q1881" t="s">
        <v>5061</v>
      </c>
      <c r="R1881">
        <v>20</v>
      </c>
    </row>
    <row r="1882" spans="1:18" hidden="1" x14ac:dyDescent="0.3">
      <c r="A1882" s="7" t="s">
        <v>3726</v>
      </c>
      <c r="B1882" t="s">
        <v>1</v>
      </c>
      <c r="C1882">
        <v>48.39</v>
      </c>
      <c r="D1882" t="s">
        <v>450</v>
      </c>
      <c r="E1882" t="s">
        <v>53</v>
      </c>
      <c r="F1882" t="s">
        <v>3727</v>
      </c>
      <c r="G1882" t="s">
        <v>177</v>
      </c>
      <c r="H1882" t="s">
        <v>5326</v>
      </c>
      <c r="I1882" t="s">
        <v>5324</v>
      </c>
      <c r="J1882">
        <v>3</v>
      </c>
      <c r="K1882">
        <v>2</v>
      </c>
      <c r="L1882">
        <v>2</v>
      </c>
      <c r="M1882" t="s">
        <v>3727</v>
      </c>
      <c r="N1882" t="s">
        <v>5123</v>
      </c>
      <c r="O1882">
        <v>38000</v>
      </c>
      <c r="P1882" t="s">
        <v>5124</v>
      </c>
      <c r="Q1882" t="s">
        <v>5059</v>
      </c>
      <c r="R1882">
        <v>20</v>
      </c>
    </row>
    <row r="1883" spans="1:18" hidden="1" x14ac:dyDescent="0.3">
      <c r="A1883" s="7" t="s">
        <v>3981</v>
      </c>
      <c r="B1883" t="s">
        <v>1</v>
      </c>
      <c r="C1883">
        <v>27.35</v>
      </c>
      <c r="D1883" t="s">
        <v>137</v>
      </c>
      <c r="E1883" t="s">
        <v>61</v>
      </c>
      <c r="F1883" t="s">
        <v>3982</v>
      </c>
      <c r="G1883" t="s">
        <v>562</v>
      </c>
      <c r="H1883" t="s">
        <v>5324</v>
      </c>
      <c r="I1883" t="s">
        <v>5332</v>
      </c>
      <c r="J1883">
        <v>2</v>
      </c>
      <c r="K1883">
        <v>2</v>
      </c>
      <c r="L1883">
        <v>1</v>
      </c>
      <c r="M1883" t="s">
        <v>3982</v>
      </c>
      <c r="N1883" t="s">
        <v>5125</v>
      </c>
      <c r="O1883">
        <v>21000</v>
      </c>
      <c r="P1883" t="s">
        <v>5126</v>
      </c>
      <c r="Q1883" t="s">
        <v>5061</v>
      </c>
      <c r="R1883">
        <v>20</v>
      </c>
    </row>
    <row r="1884" spans="1:18" hidden="1" x14ac:dyDescent="0.3">
      <c r="A1884" s="7" t="s">
        <v>1252</v>
      </c>
      <c r="B1884" t="s">
        <v>1</v>
      </c>
      <c r="C1884">
        <v>47.3</v>
      </c>
      <c r="D1884" t="s">
        <v>1253</v>
      </c>
      <c r="E1884" t="s">
        <v>51</v>
      </c>
      <c r="F1884" t="s">
        <v>1254</v>
      </c>
      <c r="G1884" t="s">
        <v>172</v>
      </c>
      <c r="H1884" t="s">
        <v>5323</v>
      </c>
      <c r="I1884" t="s">
        <v>5339</v>
      </c>
      <c r="J1884">
        <v>2</v>
      </c>
      <c r="K1884">
        <v>2</v>
      </c>
      <c r="L1884">
        <v>2</v>
      </c>
      <c r="M1884" t="s">
        <v>1254</v>
      </c>
      <c r="N1884" t="s">
        <v>5063</v>
      </c>
      <c r="O1884">
        <v>80000</v>
      </c>
      <c r="P1884" t="s">
        <v>5062</v>
      </c>
      <c r="Q1884" t="s">
        <v>5059</v>
      </c>
      <c r="R1884">
        <v>30</v>
      </c>
    </row>
    <row r="1885" spans="1:18" hidden="1" x14ac:dyDescent="0.3">
      <c r="A1885" s="7" t="s">
        <v>3983</v>
      </c>
      <c r="B1885" t="s">
        <v>1</v>
      </c>
      <c r="C1885">
        <v>31.99</v>
      </c>
      <c r="D1885" t="s">
        <v>3984</v>
      </c>
      <c r="E1885" t="s">
        <v>478</v>
      </c>
      <c r="F1885" t="s">
        <v>3506</v>
      </c>
      <c r="G1885" t="s">
        <v>128</v>
      </c>
      <c r="H1885" t="s">
        <v>5336</v>
      </c>
      <c r="I1885" t="s">
        <v>5347</v>
      </c>
      <c r="J1885">
        <v>2</v>
      </c>
      <c r="K1885">
        <v>2</v>
      </c>
      <c r="L1885">
        <v>1</v>
      </c>
      <c r="M1885" t="s">
        <v>3506</v>
      </c>
      <c r="N1885" t="s">
        <v>5125</v>
      </c>
      <c r="O1885">
        <v>16000</v>
      </c>
      <c r="P1885" t="s">
        <v>5126</v>
      </c>
      <c r="Q1885" t="s">
        <v>5059</v>
      </c>
      <c r="R1885">
        <v>30</v>
      </c>
    </row>
    <row r="1886" spans="1:18" hidden="1" x14ac:dyDescent="0.3">
      <c r="A1886" s="7" t="s">
        <v>3985</v>
      </c>
      <c r="B1886" t="s">
        <v>1</v>
      </c>
      <c r="C1886">
        <v>27.01</v>
      </c>
      <c r="D1886" t="s">
        <v>800</v>
      </c>
      <c r="E1886" t="s">
        <v>51</v>
      </c>
      <c r="F1886" t="s">
        <v>3986</v>
      </c>
      <c r="G1886" t="s">
        <v>214</v>
      </c>
      <c r="H1886" t="s">
        <v>5332</v>
      </c>
      <c r="I1886" t="s">
        <v>5332</v>
      </c>
      <c r="J1886">
        <v>2</v>
      </c>
      <c r="K1886">
        <v>2</v>
      </c>
      <c r="L1886">
        <v>2</v>
      </c>
      <c r="M1886" t="s">
        <v>3986</v>
      </c>
      <c r="N1886" t="s">
        <v>5125</v>
      </c>
      <c r="O1886">
        <v>18000</v>
      </c>
      <c r="P1886" t="s">
        <v>5126</v>
      </c>
      <c r="Q1886" t="s">
        <v>5061</v>
      </c>
      <c r="R1886">
        <v>20</v>
      </c>
    </row>
    <row r="1887" spans="1:18" hidden="1" x14ac:dyDescent="0.3">
      <c r="A1887" s="7" t="s">
        <v>3987</v>
      </c>
      <c r="B1887" t="s">
        <v>1</v>
      </c>
      <c r="C1887">
        <v>28.05</v>
      </c>
      <c r="D1887" t="s">
        <v>69</v>
      </c>
      <c r="E1887" t="s">
        <v>309</v>
      </c>
      <c r="F1887" t="s">
        <v>3280</v>
      </c>
      <c r="G1887" t="s">
        <v>1321</v>
      </c>
      <c r="H1887" t="s">
        <v>5348</v>
      </c>
      <c r="I1887" t="s">
        <v>5324</v>
      </c>
      <c r="J1887">
        <v>2</v>
      </c>
      <c r="K1887">
        <v>2</v>
      </c>
      <c r="L1887">
        <v>1</v>
      </c>
      <c r="M1887" t="s">
        <v>3280</v>
      </c>
      <c r="N1887" t="s">
        <v>4880</v>
      </c>
      <c r="O1887">
        <v>29500</v>
      </c>
      <c r="P1887" t="s">
        <v>5062</v>
      </c>
      <c r="Q1887" t="s">
        <v>5061</v>
      </c>
      <c r="R1887">
        <v>20</v>
      </c>
    </row>
    <row r="1888" spans="1:18" hidden="1" x14ac:dyDescent="0.3">
      <c r="A1888" s="7" t="s">
        <v>3988</v>
      </c>
      <c r="B1888" t="s">
        <v>1</v>
      </c>
      <c r="C1888">
        <v>41.1</v>
      </c>
      <c r="D1888" t="s">
        <v>194</v>
      </c>
      <c r="E1888" t="s">
        <v>53</v>
      </c>
      <c r="F1888" t="s">
        <v>3989</v>
      </c>
      <c r="G1888" t="s">
        <v>29</v>
      </c>
      <c r="H1888" t="s">
        <v>5338</v>
      </c>
      <c r="I1888" t="s">
        <v>5348</v>
      </c>
      <c r="J1888">
        <v>3</v>
      </c>
      <c r="K1888">
        <v>2</v>
      </c>
      <c r="L1888">
        <v>2</v>
      </c>
      <c r="M1888" t="s">
        <v>3989</v>
      </c>
      <c r="N1888" t="s">
        <v>4877</v>
      </c>
      <c r="O1888">
        <v>25000</v>
      </c>
      <c r="P1888" t="s">
        <v>5062</v>
      </c>
      <c r="Q1888" t="s">
        <v>5059</v>
      </c>
      <c r="R1888">
        <v>10</v>
      </c>
    </row>
    <row r="1889" spans="1:18" hidden="1" x14ac:dyDescent="0.3">
      <c r="A1889" s="7" t="s">
        <v>2560</v>
      </c>
      <c r="B1889" t="s">
        <v>1</v>
      </c>
      <c r="C1889">
        <v>63.06</v>
      </c>
      <c r="D1889" t="s">
        <v>514</v>
      </c>
      <c r="E1889" t="s">
        <v>66</v>
      </c>
      <c r="F1889" t="s">
        <v>2561</v>
      </c>
      <c r="G1889" t="s">
        <v>177</v>
      </c>
      <c r="H1889" t="s">
        <v>5330</v>
      </c>
      <c r="I1889" t="s">
        <v>5330</v>
      </c>
      <c r="J1889">
        <v>4</v>
      </c>
      <c r="K1889">
        <v>2</v>
      </c>
      <c r="L1889">
        <v>2</v>
      </c>
      <c r="M1889" t="s">
        <v>2561</v>
      </c>
      <c r="N1889" t="s">
        <v>5123</v>
      </c>
      <c r="O1889">
        <v>38000</v>
      </c>
      <c r="P1889" t="s">
        <v>5124</v>
      </c>
      <c r="Q1889" t="s">
        <v>5059</v>
      </c>
      <c r="R1889">
        <v>20</v>
      </c>
    </row>
    <row r="1890" spans="1:18" hidden="1" x14ac:dyDescent="0.3">
      <c r="A1890" s="7" t="s">
        <v>2608</v>
      </c>
      <c r="B1890" t="s">
        <v>1</v>
      </c>
      <c r="C1890">
        <v>46.86</v>
      </c>
      <c r="D1890" t="s">
        <v>147</v>
      </c>
      <c r="E1890" t="s">
        <v>53</v>
      </c>
      <c r="F1890" t="s">
        <v>2609</v>
      </c>
      <c r="G1890" t="s">
        <v>177</v>
      </c>
      <c r="H1890" t="s">
        <v>5348</v>
      </c>
      <c r="I1890" t="s">
        <v>5325</v>
      </c>
      <c r="J1890">
        <v>3</v>
      </c>
      <c r="K1890">
        <v>2</v>
      </c>
      <c r="L1890">
        <v>2</v>
      </c>
      <c r="M1890" t="s">
        <v>2609</v>
      </c>
      <c r="N1890" t="s">
        <v>5123</v>
      </c>
      <c r="O1890">
        <v>38000</v>
      </c>
      <c r="P1890" t="s">
        <v>5124</v>
      </c>
      <c r="Q1890" t="s">
        <v>5059</v>
      </c>
      <c r="R1890">
        <v>20</v>
      </c>
    </row>
    <row r="1891" spans="1:18" hidden="1" x14ac:dyDescent="0.3">
      <c r="A1891" s="7" t="s">
        <v>3028</v>
      </c>
      <c r="B1891" t="s">
        <v>1</v>
      </c>
      <c r="C1891">
        <v>46.78</v>
      </c>
      <c r="D1891" t="s">
        <v>389</v>
      </c>
      <c r="E1891" t="s">
        <v>53</v>
      </c>
      <c r="F1891" t="s">
        <v>1496</v>
      </c>
      <c r="G1891" t="s">
        <v>177</v>
      </c>
      <c r="H1891" t="s">
        <v>5334</v>
      </c>
      <c r="I1891" t="s">
        <v>5332</v>
      </c>
      <c r="J1891">
        <v>3</v>
      </c>
      <c r="K1891">
        <v>2</v>
      </c>
      <c r="L1891">
        <v>2</v>
      </c>
      <c r="M1891" t="s">
        <v>1496</v>
      </c>
      <c r="N1891" t="s">
        <v>5123</v>
      </c>
      <c r="O1891">
        <v>38000</v>
      </c>
      <c r="P1891" t="s">
        <v>5124</v>
      </c>
      <c r="Q1891" t="s">
        <v>5059</v>
      </c>
      <c r="R1891">
        <v>20</v>
      </c>
    </row>
    <row r="1892" spans="1:18" hidden="1" x14ac:dyDescent="0.3">
      <c r="A1892" s="7" t="s">
        <v>1273</v>
      </c>
      <c r="B1892" t="s">
        <v>1</v>
      </c>
      <c r="C1892">
        <v>47.52</v>
      </c>
      <c r="D1892" t="s">
        <v>129</v>
      </c>
      <c r="E1892" t="s">
        <v>1274</v>
      </c>
      <c r="F1892" t="s">
        <v>359</v>
      </c>
      <c r="G1892" t="s">
        <v>172</v>
      </c>
      <c r="H1892" t="s">
        <v>5336</v>
      </c>
      <c r="I1892" t="s">
        <v>5324</v>
      </c>
      <c r="J1892">
        <v>3</v>
      </c>
      <c r="K1892">
        <v>3</v>
      </c>
      <c r="L1892">
        <v>2</v>
      </c>
      <c r="M1892" t="s">
        <v>359</v>
      </c>
      <c r="N1892" t="s">
        <v>5063</v>
      </c>
      <c r="O1892">
        <v>80000</v>
      </c>
      <c r="P1892" t="s">
        <v>5062</v>
      </c>
      <c r="Q1892" t="s">
        <v>5059</v>
      </c>
      <c r="R1892">
        <v>20</v>
      </c>
    </row>
    <row r="1893" spans="1:18" hidden="1" x14ac:dyDescent="0.3">
      <c r="A1893" s="7" t="s">
        <v>3311</v>
      </c>
      <c r="B1893" t="s">
        <v>1</v>
      </c>
      <c r="C1893">
        <v>63.66</v>
      </c>
      <c r="D1893" t="s">
        <v>1163</v>
      </c>
      <c r="E1893" t="s">
        <v>3312</v>
      </c>
      <c r="F1893" t="s">
        <v>3313</v>
      </c>
      <c r="G1893" t="s">
        <v>177</v>
      </c>
      <c r="H1893" t="s">
        <v>5509</v>
      </c>
      <c r="I1893" t="s">
        <v>5334</v>
      </c>
      <c r="J1893">
        <v>5</v>
      </c>
      <c r="K1893">
        <v>3</v>
      </c>
      <c r="L1893">
        <v>3</v>
      </c>
      <c r="M1893" t="s">
        <v>3313</v>
      </c>
      <c r="N1893" t="s">
        <v>5123</v>
      </c>
      <c r="O1893">
        <v>38000</v>
      </c>
      <c r="P1893" t="s">
        <v>5124</v>
      </c>
      <c r="Q1893" t="s">
        <v>5059</v>
      </c>
      <c r="R1893">
        <v>10</v>
      </c>
    </row>
    <row r="1894" spans="1:18" hidden="1" x14ac:dyDescent="0.3">
      <c r="A1894" s="7" t="s">
        <v>1135</v>
      </c>
      <c r="B1894" t="s">
        <v>1</v>
      </c>
      <c r="C1894">
        <v>23.96</v>
      </c>
      <c r="D1894" t="s">
        <v>64</v>
      </c>
      <c r="E1894" t="s">
        <v>1136</v>
      </c>
      <c r="F1894" t="s">
        <v>86</v>
      </c>
      <c r="G1894" t="s">
        <v>365</v>
      </c>
      <c r="H1894" t="s">
        <v>5346</v>
      </c>
      <c r="I1894" t="s">
        <v>5335</v>
      </c>
      <c r="J1894">
        <v>2</v>
      </c>
      <c r="K1894" t="s">
        <v>5501</v>
      </c>
      <c r="L1894">
        <v>1</v>
      </c>
      <c r="M1894" t="s">
        <v>86</v>
      </c>
      <c r="N1894" t="s">
        <v>5063</v>
      </c>
      <c r="O1894">
        <v>42000</v>
      </c>
      <c r="P1894" t="s">
        <v>5062</v>
      </c>
      <c r="Q1894" t="s">
        <v>5061</v>
      </c>
      <c r="R1894">
        <v>10</v>
      </c>
    </row>
    <row r="1895" spans="1:18" hidden="1" x14ac:dyDescent="0.3">
      <c r="A1895" s="7" t="s">
        <v>1314</v>
      </c>
      <c r="B1895" t="s">
        <v>1</v>
      </c>
      <c r="C1895">
        <v>70.23</v>
      </c>
      <c r="D1895" t="s">
        <v>472</v>
      </c>
      <c r="E1895" t="s">
        <v>183</v>
      </c>
      <c r="F1895" t="s">
        <v>111</v>
      </c>
      <c r="G1895" t="s">
        <v>172</v>
      </c>
      <c r="H1895" t="s">
        <v>5334</v>
      </c>
      <c r="I1895" t="s">
        <v>5324</v>
      </c>
      <c r="J1895">
        <v>4</v>
      </c>
      <c r="K1895">
        <v>2</v>
      </c>
      <c r="L1895">
        <v>3</v>
      </c>
      <c r="M1895" t="s">
        <v>111</v>
      </c>
      <c r="N1895" t="s">
        <v>5063</v>
      </c>
      <c r="O1895">
        <v>80000</v>
      </c>
      <c r="P1895" t="s">
        <v>5062</v>
      </c>
      <c r="Q1895" t="s">
        <v>5059</v>
      </c>
      <c r="R1895">
        <v>20</v>
      </c>
    </row>
    <row r="1896" spans="1:18" hidden="1" x14ac:dyDescent="0.3">
      <c r="A1896" s="7" t="s">
        <v>1392</v>
      </c>
      <c r="B1896" t="s">
        <v>1</v>
      </c>
      <c r="C1896">
        <v>47.19</v>
      </c>
      <c r="D1896" t="s">
        <v>174</v>
      </c>
      <c r="E1896" t="s">
        <v>53</v>
      </c>
      <c r="F1896" t="s">
        <v>677</v>
      </c>
      <c r="G1896" t="s">
        <v>172</v>
      </c>
      <c r="H1896" t="s">
        <v>5338</v>
      </c>
      <c r="I1896" t="s">
        <v>5324</v>
      </c>
      <c r="J1896">
        <v>3</v>
      </c>
      <c r="K1896">
        <v>2</v>
      </c>
      <c r="L1896">
        <v>2</v>
      </c>
      <c r="M1896" t="s">
        <v>677</v>
      </c>
      <c r="N1896" t="s">
        <v>5063</v>
      </c>
      <c r="O1896">
        <v>80000</v>
      </c>
      <c r="P1896" t="s">
        <v>5062</v>
      </c>
      <c r="Q1896" t="s">
        <v>5059</v>
      </c>
      <c r="R1896">
        <v>20</v>
      </c>
    </row>
    <row r="1897" spans="1:18" hidden="1" x14ac:dyDescent="0.3">
      <c r="A1897" s="7" t="s">
        <v>691</v>
      </c>
      <c r="B1897" t="s">
        <v>1</v>
      </c>
      <c r="C1897">
        <v>49.18</v>
      </c>
      <c r="D1897" t="s">
        <v>161</v>
      </c>
      <c r="E1897" t="s">
        <v>53</v>
      </c>
      <c r="F1897" t="s">
        <v>319</v>
      </c>
      <c r="G1897" t="s">
        <v>692</v>
      </c>
      <c r="H1897" t="s">
        <v>5326</v>
      </c>
      <c r="I1897" t="s">
        <v>5325</v>
      </c>
      <c r="J1897">
        <v>3</v>
      </c>
      <c r="K1897">
        <v>2</v>
      </c>
      <c r="L1897">
        <v>2</v>
      </c>
      <c r="M1897" t="s">
        <v>319</v>
      </c>
      <c r="N1897" t="s">
        <v>5063</v>
      </c>
      <c r="O1897">
        <v>83000</v>
      </c>
      <c r="P1897" t="s">
        <v>5062</v>
      </c>
      <c r="Q1897" t="s">
        <v>5059</v>
      </c>
      <c r="R1897">
        <v>20</v>
      </c>
    </row>
    <row r="1898" spans="1:18" hidden="1" x14ac:dyDescent="0.3">
      <c r="A1898" s="7" t="s">
        <v>3997</v>
      </c>
      <c r="B1898" t="s">
        <v>1</v>
      </c>
      <c r="C1898">
        <v>25.83</v>
      </c>
      <c r="D1898" t="s">
        <v>63</v>
      </c>
      <c r="E1898" t="s">
        <v>187</v>
      </c>
      <c r="F1898" t="s">
        <v>3998</v>
      </c>
      <c r="G1898" t="s">
        <v>331</v>
      </c>
      <c r="H1898" t="s">
        <v>5326</v>
      </c>
      <c r="I1898" t="s">
        <v>5326</v>
      </c>
      <c r="J1898">
        <v>3</v>
      </c>
      <c r="K1898">
        <v>2</v>
      </c>
      <c r="L1898">
        <v>1</v>
      </c>
      <c r="M1898" t="s">
        <v>3998</v>
      </c>
      <c r="N1898" t="s">
        <v>4880</v>
      </c>
      <c r="O1898">
        <v>15000</v>
      </c>
      <c r="P1898" t="s">
        <v>5062</v>
      </c>
      <c r="Q1898" t="s">
        <v>5061</v>
      </c>
      <c r="R1898">
        <v>10</v>
      </c>
    </row>
    <row r="1899" spans="1:18" hidden="1" x14ac:dyDescent="0.3">
      <c r="A1899" s="7" t="s">
        <v>3363</v>
      </c>
      <c r="B1899" t="s">
        <v>1</v>
      </c>
      <c r="C1899">
        <v>33.9</v>
      </c>
      <c r="D1899" t="s">
        <v>232</v>
      </c>
      <c r="E1899" t="s">
        <v>53</v>
      </c>
      <c r="F1899" t="s">
        <v>3177</v>
      </c>
      <c r="G1899" t="s">
        <v>177</v>
      </c>
      <c r="H1899" t="s">
        <v>5322</v>
      </c>
      <c r="I1899" t="s">
        <v>5332</v>
      </c>
      <c r="J1899">
        <v>3</v>
      </c>
      <c r="K1899">
        <v>2</v>
      </c>
      <c r="L1899">
        <v>2</v>
      </c>
      <c r="M1899" t="s">
        <v>3177</v>
      </c>
      <c r="N1899" t="s">
        <v>5123</v>
      </c>
      <c r="O1899">
        <v>38000</v>
      </c>
      <c r="P1899" t="s">
        <v>5124</v>
      </c>
      <c r="Q1899" t="s">
        <v>5059</v>
      </c>
      <c r="R1899">
        <v>20</v>
      </c>
    </row>
    <row r="1900" spans="1:18" hidden="1" x14ac:dyDescent="0.3">
      <c r="A1900" s="7" t="s">
        <v>4000</v>
      </c>
      <c r="B1900" t="s">
        <v>1</v>
      </c>
      <c r="C1900">
        <v>17.18</v>
      </c>
      <c r="D1900" t="s">
        <v>65</v>
      </c>
      <c r="E1900" t="s">
        <v>1197</v>
      </c>
      <c r="F1900" t="s">
        <v>1690</v>
      </c>
      <c r="G1900" t="s">
        <v>493</v>
      </c>
      <c r="H1900" t="s">
        <v>5335</v>
      </c>
      <c r="I1900" t="s">
        <v>5335</v>
      </c>
      <c r="J1900" t="s">
        <v>5501</v>
      </c>
      <c r="K1900">
        <v>2</v>
      </c>
      <c r="L1900">
        <v>2</v>
      </c>
      <c r="M1900" t="s">
        <v>1690</v>
      </c>
      <c r="N1900" t="s">
        <v>4880</v>
      </c>
      <c r="O1900">
        <v>20000</v>
      </c>
      <c r="P1900" t="s">
        <v>5062</v>
      </c>
      <c r="Q1900" t="s">
        <v>5061</v>
      </c>
      <c r="R1900">
        <v>10</v>
      </c>
    </row>
    <row r="1901" spans="1:18" hidden="1" x14ac:dyDescent="0.3">
      <c r="A1901" s="7" t="s">
        <v>4001</v>
      </c>
      <c r="B1901" t="s">
        <v>1</v>
      </c>
      <c r="C1901">
        <v>34.479999999999997</v>
      </c>
      <c r="D1901" t="s">
        <v>65</v>
      </c>
      <c r="E1901" t="s">
        <v>187</v>
      </c>
      <c r="F1901" t="s">
        <v>4002</v>
      </c>
      <c r="G1901" t="s">
        <v>434</v>
      </c>
      <c r="H1901" t="s">
        <v>5335</v>
      </c>
      <c r="I1901" t="s">
        <v>5335</v>
      </c>
      <c r="J1901">
        <v>3</v>
      </c>
      <c r="K1901">
        <v>2</v>
      </c>
      <c r="L1901">
        <v>1</v>
      </c>
      <c r="M1901" t="s">
        <v>4002</v>
      </c>
      <c r="N1901" t="s">
        <v>4880</v>
      </c>
      <c r="O1901">
        <v>33000</v>
      </c>
      <c r="P1901" t="s">
        <v>5062</v>
      </c>
      <c r="Q1901" t="s">
        <v>5059</v>
      </c>
      <c r="R1901">
        <v>10</v>
      </c>
    </row>
    <row r="1902" spans="1:18" hidden="1" x14ac:dyDescent="0.3">
      <c r="A1902" s="7" t="s">
        <v>3408</v>
      </c>
      <c r="B1902" t="s">
        <v>1</v>
      </c>
      <c r="C1902">
        <v>52.1</v>
      </c>
      <c r="D1902" t="s">
        <v>457</v>
      </c>
      <c r="E1902" t="s">
        <v>53</v>
      </c>
      <c r="F1902" t="s">
        <v>3409</v>
      </c>
      <c r="G1902" t="s">
        <v>177</v>
      </c>
      <c r="H1902" t="s">
        <v>5326</v>
      </c>
      <c r="I1902" t="s">
        <v>5343</v>
      </c>
      <c r="J1902">
        <v>3</v>
      </c>
      <c r="K1902">
        <v>2</v>
      </c>
      <c r="L1902">
        <v>2</v>
      </c>
      <c r="M1902" t="s">
        <v>3409</v>
      </c>
      <c r="N1902" t="s">
        <v>5123</v>
      </c>
      <c r="O1902">
        <v>38000</v>
      </c>
      <c r="P1902" t="s">
        <v>5124</v>
      </c>
      <c r="Q1902" t="s">
        <v>5059</v>
      </c>
      <c r="R1902">
        <v>20</v>
      </c>
    </row>
    <row r="1903" spans="1:18" hidden="1" x14ac:dyDescent="0.3">
      <c r="A1903" s="7" t="s">
        <v>4005</v>
      </c>
      <c r="B1903" t="s">
        <v>1</v>
      </c>
      <c r="C1903">
        <v>35.06</v>
      </c>
      <c r="D1903" t="s">
        <v>3852</v>
      </c>
      <c r="E1903" t="s">
        <v>187</v>
      </c>
      <c r="F1903" t="s">
        <v>2639</v>
      </c>
      <c r="G1903" t="s">
        <v>18</v>
      </c>
      <c r="H1903" t="s">
        <v>5328</v>
      </c>
      <c r="I1903" t="s">
        <v>5341</v>
      </c>
      <c r="J1903">
        <v>3</v>
      </c>
      <c r="K1903">
        <v>2</v>
      </c>
      <c r="L1903">
        <v>1</v>
      </c>
      <c r="M1903" t="s">
        <v>2639</v>
      </c>
      <c r="N1903" t="s">
        <v>4877</v>
      </c>
      <c r="O1903">
        <v>22000</v>
      </c>
      <c r="P1903" t="s">
        <v>5062</v>
      </c>
      <c r="Q1903" t="s">
        <v>5059</v>
      </c>
      <c r="R1903">
        <v>20</v>
      </c>
    </row>
    <row r="1904" spans="1:18" hidden="1" x14ac:dyDescent="0.3">
      <c r="A1904" s="7" t="s">
        <v>3521</v>
      </c>
      <c r="B1904" t="s">
        <v>1</v>
      </c>
      <c r="C1904">
        <v>55.5</v>
      </c>
      <c r="D1904" t="s">
        <v>1266</v>
      </c>
      <c r="E1904" t="s">
        <v>1652</v>
      </c>
      <c r="F1904" t="s">
        <v>1888</v>
      </c>
      <c r="G1904" t="s">
        <v>177</v>
      </c>
      <c r="H1904" t="s">
        <v>5505</v>
      </c>
      <c r="I1904" t="s">
        <v>5335</v>
      </c>
      <c r="J1904">
        <v>3</v>
      </c>
      <c r="K1904">
        <v>3</v>
      </c>
      <c r="L1904">
        <v>3</v>
      </c>
      <c r="M1904" t="s">
        <v>1888</v>
      </c>
      <c r="N1904" t="s">
        <v>5123</v>
      </c>
      <c r="O1904">
        <v>38000</v>
      </c>
      <c r="P1904" t="s">
        <v>5124</v>
      </c>
      <c r="Q1904" t="s">
        <v>5059</v>
      </c>
      <c r="R1904">
        <v>10</v>
      </c>
    </row>
    <row r="1905" spans="1:18" hidden="1" x14ac:dyDescent="0.3">
      <c r="A1905" s="7" t="s">
        <v>1085</v>
      </c>
      <c r="B1905" t="s">
        <v>1</v>
      </c>
      <c r="C1905">
        <v>16.920000000000002</v>
      </c>
      <c r="D1905" t="s">
        <v>660</v>
      </c>
      <c r="E1905" t="s">
        <v>59</v>
      </c>
      <c r="F1905" t="s">
        <v>113</v>
      </c>
      <c r="G1905" t="s">
        <v>181</v>
      </c>
      <c r="H1905" t="s">
        <v>5334</v>
      </c>
      <c r="I1905" t="s">
        <v>5330</v>
      </c>
      <c r="J1905">
        <v>1</v>
      </c>
      <c r="K1905" t="s">
        <v>5501</v>
      </c>
      <c r="L1905">
        <v>1</v>
      </c>
      <c r="M1905" t="s">
        <v>113</v>
      </c>
      <c r="N1905" t="s">
        <v>5063</v>
      </c>
      <c r="O1905">
        <v>58000</v>
      </c>
      <c r="P1905" t="s">
        <v>5062</v>
      </c>
      <c r="Q1905" t="s">
        <v>5061</v>
      </c>
      <c r="R1905">
        <v>20</v>
      </c>
    </row>
    <row r="1906" spans="1:18" hidden="1" x14ac:dyDescent="0.3">
      <c r="A1906" s="7" t="s">
        <v>1085</v>
      </c>
      <c r="B1906" t="s">
        <v>1</v>
      </c>
      <c r="C1906">
        <v>13.33</v>
      </c>
      <c r="D1906" t="s">
        <v>660</v>
      </c>
      <c r="E1906" t="s">
        <v>59</v>
      </c>
      <c r="F1906" t="s">
        <v>113</v>
      </c>
      <c r="G1906" t="s">
        <v>181</v>
      </c>
      <c r="H1906" t="s">
        <v>5334</v>
      </c>
      <c r="I1906" t="s">
        <v>5330</v>
      </c>
      <c r="J1906">
        <v>1</v>
      </c>
      <c r="K1906" t="s">
        <v>5501</v>
      </c>
      <c r="L1906">
        <v>1</v>
      </c>
      <c r="M1906" t="s">
        <v>113</v>
      </c>
      <c r="N1906" t="s">
        <v>5063</v>
      </c>
      <c r="O1906">
        <v>58000</v>
      </c>
      <c r="P1906" t="s">
        <v>5062</v>
      </c>
      <c r="Q1906" t="s">
        <v>5060</v>
      </c>
      <c r="R1906">
        <v>20</v>
      </c>
    </row>
    <row r="1907" spans="1:18" hidden="1" x14ac:dyDescent="0.3">
      <c r="A1907" s="7" t="s">
        <v>1085</v>
      </c>
      <c r="B1907" t="s">
        <v>1</v>
      </c>
      <c r="C1907">
        <v>16.73</v>
      </c>
      <c r="D1907" t="s">
        <v>834</v>
      </c>
      <c r="E1907" t="s">
        <v>59</v>
      </c>
      <c r="F1907" t="s">
        <v>113</v>
      </c>
      <c r="G1907" t="s">
        <v>181</v>
      </c>
      <c r="H1907" t="s">
        <v>5335</v>
      </c>
      <c r="I1907" t="s">
        <v>5330</v>
      </c>
      <c r="J1907">
        <v>1</v>
      </c>
      <c r="K1907" t="s">
        <v>5501</v>
      </c>
      <c r="L1907">
        <v>1</v>
      </c>
      <c r="M1907" t="s">
        <v>113</v>
      </c>
      <c r="N1907" t="s">
        <v>5063</v>
      </c>
      <c r="O1907">
        <v>58000</v>
      </c>
      <c r="P1907" t="s">
        <v>5062</v>
      </c>
      <c r="Q1907" t="s">
        <v>5061</v>
      </c>
      <c r="R1907">
        <v>20</v>
      </c>
    </row>
    <row r="1908" spans="1:18" hidden="1" x14ac:dyDescent="0.3">
      <c r="A1908" s="7" t="s">
        <v>1085</v>
      </c>
      <c r="B1908" t="s">
        <v>1</v>
      </c>
      <c r="C1908">
        <v>13.24</v>
      </c>
      <c r="D1908" t="s">
        <v>834</v>
      </c>
      <c r="E1908" t="s">
        <v>59</v>
      </c>
      <c r="F1908" t="s">
        <v>113</v>
      </c>
      <c r="G1908" t="s">
        <v>181</v>
      </c>
      <c r="H1908" t="s">
        <v>5335</v>
      </c>
      <c r="I1908" t="s">
        <v>5330</v>
      </c>
      <c r="J1908">
        <v>1</v>
      </c>
      <c r="K1908" t="s">
        <v>5501</v>
      </c>
      <c r="L1908">
        <v>1</v>
      </c>
      <c r="M1908" t="s">
        <v>113</v>
      </c>
      <c r="N1908" t="s">
        <v>5063</v>
      </c>
      <c r="O1908">
        <v>58000</v>
      </c>
      <c r="P1908" t="s">
        <v>5062</v>
      </c>
      <c r="Q1908" t="s">
        <v>5060</v>
      </c>
      <c r="R1908">
        <v>20</v>
      </c>
    </row>
    <row r="1909" spans="1:18" hidden="1" x14ac:dyDescent="0.3">
      <c r="A1909" s="7" t="s">
        <v>1085</v>
      </c>
      <c r="B1909" t="s">
        <v>1</v>
      </c>
      <c r="C1909">
        <v>13.33</v>
      </c>
      <c r="D1909" t="s">
        <v>866</v>
      </c>
      <c r="E1909" t="s">
        <v>59</v>
      </c>
      <c r="F1909" t="s">
        <v>113</v>
      </c>
      <c r="G1909" t="s">
        <v>181</v>
      </c>
      <c r="H1909" t="s">
        <v>5326</v>
      </c>
      <c r="I1909" t="s">
        <v>5330</v>
      </c>
      <c r="J1909">
        <v>1</v>
      </c>
      <c r="K1909" t="s">
        <v>5501</v>
      </c>
      <c r="L1909">
        <v>1</v>
      </c>
      <c r="M1909" t="s">
        <v>113</v>
      </c>
      <c r="N1909" t="s">
        <v>5063</v>
      </c>
      <c r="O1909">
        <v>58000</v>
      </c>
      <c r="P1909" t="s">
        <v>5062</v>
      </c>
      <c r="Q1909" t="s">
        <v>5060</v>
      </c>
      <c r="R1909">
        <v>20</v>
      </c>
    </row>
    <row r="1910" spans="1:18" hidden="1" x14ac:dyDescent="0.3">
      <c r="A1910" s="7" t="s">
        <v>1085</v>
      </c>
      <c r="B1910" t="s">
        <v>1</v>
      </c>
      <c r="C1910">
        <v>13.43</v>
      </c>
      <c r="D1910" t="s">
        <v>483</v>
      </c>
      <c r="E1910" t="s">
        <v>59</v>
      </c>
      <c r="F1910" t="s">
        <v>113</v>
      </c>
      <c r="G1910" t="s">
        <v>181</v>
      </c>
      <c r="H1910" t="s">
        <v>5338</v>
      </c>
      <c r="I1910" t="s">
        <v>5330</v>
      </c>
      <c r="J1910">
        <v>1</v>
      </c>
      <c r="K1910" t="s">
        <v>5501</v>
      </c>
      <c r="L1910">
        <v>1</v>
      </c>
      <c r="M1910" t="s">
        <v>113</v>
      </c>
      <c r="N1910" t="s">
        <v>5063</v>
      </c>
      <c r="O1910">
        <v>58000</v>
      </c>
      <c r="P1910" t="s">
        <v>5062</v>
      </c>
      <c r="Q1910" t="s">
        <v>5060</v>
      </c>
      <c r="R1910">
        <v>20</v>
      </c>
    </row>
    <row r="1911" spans="1:18" hidden="1" x14ac:dyDescent="0.3">
      <c r="A1911" s="7" t="s">
        <v>1085</v>
      </c>
      <c r="B1911" t="s">
        <v>1</v>
      </c>
      <c r="C1911">
        <v>13.25</v>
      </c>
      <c r="D1911" t="s">
        <v>483</v>
      </c>
      <c r="E1911" t="s">
        <v>59</v>
      </c>
      <c r="F1911" t="s">
        <v>113</v>
      </c>
      <c r="G1911" t="s">
        <v>181</v>
      </c>
      <c r="H1911" t="s">
        <v>5338</v>
      </c>
      <c r="I1911" t="s">
        <v>5330</v>
      </c>
      <c r="J1911">
        <v>1</v>
      </c>
      <c r="K1911" t="s">
        <v>5501</v>
      </c>
      <c r="L1911">
        <v>1</v>
      </c>
      <c r="M1911" t="s">
        <v>113</v>
      </c>
      <c r="N1911" t="s">
        <v>5063</v>
      </c>
      <c r="O1911">
        <v>58000</v>
      </c>
      <c r="P1911" t="s">
        <v>5062</v>
      </c>
      <c r="Q1911" t="s">
        <v>5060</v>
      </c>
      <c r="R1911">
        <v>20</v>
      </c>
    </row>
    <row r="1912" spans="1:18" hidden="1" x14ac:dyDescent="0.3">
      <c r="A1912" s="7" t="s">
        <v>4028</v>
      </c>
      <c r="B1912" t="s">
        <v>1</v>
      </c>
      <c r="C1912">
        <v>57.29</v>
      </c>
      <c r="D1912" t="s">
        <v>765</v>
      </c>
      <c r="E1912" t="s">
        <v>66</v>
      </c>
      <c r="F1912" t="s">
        <v>4029</v>
      </c>
      <c r="G1912" t="s">
        <v>177</v>
      </c>
      <c r="H1912" t="s">
        <v>5338</v>
      </c>
      <c r="I1912" t="s">
        <v>5325</v>
      </c>
      <c r="J1912">
        <v>4</v>
      </c>
      <c r="K1912">
        <v>2</v>
      </c>
      <c r="L1912">
        <v>2</v>
      </c>
      <c r="M1912" t="s">
        <v>4029</v>
      </c>
      <c r="N1912" t="s">
        <v>5123</v>
      </c>
      <c r="O1912">
        <v>38000</v>
      </c>
      <c r="P1912" t="s">
        <v>5124</v>
      </c>
      <c r="Q1912" t="s">
        <v>5059</v>
      </c>
      <c r="R1912">
        <v>20</v>
      </c>
    </row>
    <row r="1913" spans="1:18" hidden="1" x14ac:dyDescent="0.3">
      <c r="A1913" s="7" t="s">
        <v>4225</v>
      </c>
      <c r="B1913" t="s">
        <v>1</v>
      </c>
      <c r="C1913">
        <v>46.75</v>
      </c>
      <c r="D1913" t="s">
        <v>2625</v>
      </c>
      <c r="E1913" t="s">
        <v>53</v>
      </c>
      <c r="F1913" t="s">
        <v>1956</v>
      </c>
      <c r="G1913" t="s">
        <v>177</v>
      </c>
      <c r="H1913" t="s">
        <v>5327</v>
      </c>
      <c r="I1913" t="s">
        <v>5342</v>
      </c>
      <c r="J1913">
        <v>3</v>
      </c>
      <c r="K1913">
        <v>2</v>
      </c>
      <c r="L1913">
        <v>2</v>
      </c>
      <c r="M1913" t="s">
        <v>1956</v>
      </c>
      <c r="N1913" t="s">
        <v>5123</v>
      </c>
      <c r="O1913">
        <v>38000</v>
      </c>
      <c r="P1913" t="s">
        <v>5124</v>
      </c>
      <c r="Q1913" t="s">
        <v>5059</v>
      </c>
      <c r="R1913">
        <v>20</v>
      </c>
    </row>
    <row r="1914" spans="1:18" hidden="1" x14ac:dyDescent="0.3">
      <c r="A1914" s="7" t="s">
        <v>4011</v>
      </c>
      <c r="B1914" t="s">
        <v>1</v>
      </c>
      <c r="C1914">
        <v>35.85</v>
      </c>
      <c r="D1914" t="s">
        <v>63</v>
      </c>
      <c r="E1914" t="s">
        <v>53</v>
      </c>
      <c r="F1914" t="s">
        <v>1928</v>
      </c>
      <c r="G1914" t="s">
        <v>89</v>
      </c>
      <c r="H1914" t="s">
        <v>5326</v>
      </c>
      <c r="I1914" t="s">
        <v>5326</v>
      </c>
      <c r="J1914">
        <v>3</v>
      </c>
      <c r="K1914">
        <v>2</v>
      </c>
      <c r="L1914">
        <v>2</v>
      </c>
      <c r="M1914" t="s">
        <v>1928</v>
      </c>
      <c r="N1914" t="s">
        <v>4880</v>
      </c>
      <c r="O1914">
        <v>28000</v>
      </c>
      <c r="P1914" t="s">
        <v>5062</v>
      </c>
      <c r="Q1914" t="s">
        <v>5059</v>
      </c>
      <c r="R1914">
        <v>10</v>
      </c>
    </row>
    <row r="1915" spans="1:18" hidden="1" x14ac:dyDescent="0.3">
      <c r="A1915" s="7" t="s">
        <v>4012</v>
      </c>
      <c r="B1915" t="s">
        <v>1</v>
      </c>
      <c r="C1915">
        <v>19.04</v>
      </c>
      <c r="D1915" t="s">
        <v>124</v>
      </c>
      <c r="E1915" t="s">
        <v>79</v>
      </c>
      <c r="F1915" t="s">
        <v>4013</v>
      </c>
      <c r="G1915" t="s">
        <v>18</v>
      </c>
      <c r="H1915" t="s">
        <v>5346</v>
      </c>
      <c r="I1915" t="s">
        <v>5334</v>
      </c>
      <c r="J1915">
        <v>1</v>
      </c>
      <c r="K1915">
        <v>2</v>
      </c>
      <c r="L1915">
        <v>1</v>
      </c>
      <c r="M1915" t="s">
        <v>4013</v>
      </c>
      <c r="N1915" t="s">
        <v>4877</v>
      </c>
      <c r="O1915">
        <v>22000</v>
      </c>
      <c r="P1915" t="s">
        <v>5062</v>
      </c>
      <c r="Q1915" t="s">
        <v>5061</v>
      </c>
      <c r="R1915">
        <v>10</v>
      </c>
    </row>
    <row r="1916" spans="1:18" hidden="1" x14ac:dyDescent="0.3">
      <c r="A1916" s="7" t="s">
        <v>4014</v>
      </c>
      <c r="B1916" t="s">
        <v>1</v>
      </c>
      <c r="C1916">
        <v>38.49</v>
      </c>
      <c r="D1916" t="s">
        <v>133</v>
      </c>
      <c r="E1916" t="s">
        <v>53</v>
      </c>
      <c r="F1916" t="s">
        <v>2373</v>
      </c>
      <c r="G1916" t="s">
        <v>29</v>
      </c>
      <c r="H1916" t="s">
        <v>5323</v>
      </c>
      <c r="I1916" t="s">
        <v>5332</v>
      </c>
      <c r="J1916">
        <v>3</v>
      </c>
      <c r="K1916">
        <v>2</v>
      </c>
      <c r="L1916">
        <v>2</v>
      </c>
      <c r="M1916" t="s">
        <v>2373</v>
      </c>
      <c r="N1916" t="s">
        <v>4882</v>
      </c>
      <c r="O1916">
        <v>25000</v>
      </c>
      <c r="P1916" t="s">
        <v>5062</v>
      </c>
      <c r="Q1916" t="s">
        <v>5059</v>
      </c>
      <c r="R1916">
        <v>20</v>
      </c>
    </row>
    <row r="1917" spans="1:18" hidden="1" x14ac:dyDescent="0.3">
      <c r="A1917" s="7" t="s">
        <v>4015</v>
      </c>
      <c r="B1917" t="s">
        <v>1</v>
      </c>
      <c r="C1917">
        <v>114.48</v>
      </c>
      <c r="D1917" t="s">
        <v>344</v>
      </c>
      <c r="E1917" t="s">
        <v>1756</v>
      </c>
      <c r="F1917" t="s">
        <v>2846</v>
      </c>
      <c r="G1917" t="s">
        <v>172</v>
      </c>
      <c r="H1917" t="s">
        <v>5337</v>
      </c>
      <c r="I1917" t="s">
        <v>5334</v>
      </c>
      <c r="J1917">
        <v>6</v>
      </c>
      <c r="K1917">
        <v>2</v>
      </c>
      <c r="L1917">
        <v>4</v>
      </c>
      <c r="M1917" t="s">
        <v>2846</v>
      </c>
      <c r="N1917" t="s">
        <v>4882</v>
      </c>
      <c r="O1917">
        <v>80000</v>
      </c>
      <c r="P1917" t="s">
        <v>5062</v>
      </c>
      <c r="Q1917" t="s">
        <v>5059</v>
      </c>
      <c r="R1917">
        <v>10</v>
      </c>
    </row>
    <row r="1918" spans="1:18" hidden="1" x14ac:dyDescent="0.3">
      <c r="A1918" s="7" t="s">
        <v>1307</v>
      </c>
      <c r="B1918" t="s">
        <v>1</v>
      </c>
      <c r="C1918">
        <v>65.5</v>
      </c>
      <c r="D1918" t="s">
        <v>1308</v>
      </c>
      <c r="E1918" t="s">
        <v>66</v>
      </c>
      <c r="F1918" t="s">
        <v>322</v>
      </c>
      <c r="G1918" t="s">
        <v>692</v>
      </c>
      <c r="H1918" t="s">
        <v>5340</v>
      </c>
      <c r="I1918" t="s">
        <v>5333</v>
      </c>
      <c r="J1918">
        <v>4</v>
      </c>
      <c r="K1918">
        <v>2</v>
      </c>
      <c r="L1918">
        <v>2</v>
      </c>
      <c r="M1918" t="s">
        <v>322</v>
      </c>
      <c r="N1918" t="s">
        <v>5063</v>
      </c>
      <c r="O1918">
        <v>83000</v>
      </c>
      <c r="P1918" t="s">
        <v>5062</v>
      </c>
      <c r="Q1918" t="s">
        <v>5059</v>
      </c>
      <c r="R1918">
        <v>30</v>
      </c>
    </row>
    <row r="1919" spans="1:18" hidden="1" x14ac:dyDescent="0.3">
      <c r="A1919" s="7" t="s">
        <v>4610</v>
      </c>
      <c r="B1919" t="s">
        <v>1</v>
      </c>
      <c r="C1919">
        <v>45.99</v>
      </c>
      <c r="D1919" t="s">
        <v>1067</v>
      </c>
      <c r="E1919" t="s">
        <v>53</v>
      </c>
      <c r="F1919" t="s">
        <v>4611</v>
      </c>
      <c r="G1919" t="s">
        <v>177</v>
      </c>
      <c r="H1919" t="s">
        <v>5325</v>
      </c>
      <c r="I1919" t="s">
        <v>5325</v>
      </c>
      <c r="J1919">
        <v>3</v>
      </c>
      <c r="K1919">
        <v>2</v>
      </c>
      <c r="L1919">
        <v>2</v>
      </c>
      <c r="M1919" t="s">
        <v>4611</v>
      </c>
      <c r="N1919" t="s">
        <v>5123</v>
      </c>
      <c r="O1919">
        <v>38000</v>
      </c>
      <c r="P1919" t="s">
        <v>5124</v>
      </c>
      <c r="Q1919" t="s">
        <v>5059</v>
      </c>
      <c r="R1919">
        <v>20</v>
      </c>
    </row>
    <row r="1920" spans="1:18" hidden="1" x14ac:dyDescent="0.3">
      <c r="A1920" s="7" t="s">
        <v>4020</v>
      </c>
      <c r="B1920" t="s">
        <v>1</v>
      </c>
      <c r="C1920">
        <v>56.71</v>
      </c>
      <c r="D1920" t="s">
        <v>130</v>
      </c>
      <c r="E1920" t="s">
        <v>640</v>
      </c>
      <c r="F1920" t="s">
        <v>4021</v>
      </c>
      <c r="G1920" t="s">
        <v>134</v>
      </c>
      <c r="H1920" t="s">
        <v>5338</v>
      </c>
      <c r="I1920" t="s">
        <v>5327</v>
      </c>
      <c r="J1920">
        <v>3</v>
      </c>
      <c r="K1920">
        <v>2</v>
      </c>
      <c r="L1920">
        <v>3</v>
      </c>
      <c r="M1920" t="s">
        <v>5183</v>
      </c>
      <c r="N1920" t="s">
        <v>4880</v>
      </c>
      <c r="O1920">
        <v>43000</v>
      </c>
      <c r="P1920" t="s">
        <v>5062</v>
      </c>
      <c r="Q1920" t="s">
        <v>5059</v>
      </c>
      <c r="R1920">
        <v>10</v>
      </c>
    </row>
    <row r="1921" spans="1:18" hidden="1" x14ac:dyDescent="0.3">
      <c r="A1921" s="7" t="s">
        <v>4967</v>
      </c>
      <c r="B1921" t="s">
        <v>1</v>
      </c>
      <c r="C1921">
        <v>29.88</v>
      </c>
      <c r="D1921" t="s">
        <v>68</v>
      </c>
      <c r="E1921" t="s">
        <v>347</v>
      </c>
      <c r="F1921" t="s">
        <v>4968</v>
      </c>
      <c r="G1921" t="s">
        <v>444</v>
      </c>
      <c r="H1921" t="s">
        <v>5335</v>
      </c>
      <c r="I1921" t="s">
        <v>5323</v>
      </c>
      <c r="J1921" t="s">
        <v>5501</v>
      </c>
      <c r="K1921">
        <v>2</v>
      </c>
      <c r="L1921">
        <v>1</v>
      </c>
      <c r="M1921" t="s">
        <v>4968</v>
      </c>
      <c r="N1921" t="s">
        <v>5063</v>
      </c>
      <c r="O1921">
        <v>85000</v>
      </c>
      <c r="P1921" t="s">
        <v>5062</v>
      </c>
      <c r="Q1921" t="s">
        <v>5061</v>
      </c>
      <c r="R1921">
        <v>10</v>
      </c>
    </row>
    <row r="1922" spans="1:18" hidden="1" x14ac:dyDescent="0.3">
      <c r="A1922" s="7" t="s">
        <v>4702</v>
      </c>
      <c r="B1922" t="s">
        <v>1</v>
      </c>
      <c r="C1922">
        <v>48.4</v>
      </c>
      <c r="D1922" t="s">
        <v>731</v>
      </c>
      <c r="E1922" t="s">
        <v>53</v>
      </c>
      <c r="F1922" t="s">
        <v>2384</v>
      </c>
      <c r="G1922" t="s">
        <v>177</v>
      </c>
      <c r="H1922" t="s">
        <v>5345</v>
      </c>
      <c r="I1922" t="s">
        <v>5331</v>
      </c>
      <c r="J1922">
        <v>3</v>
      </c>
      <c r="K1922">
        <v>2</v>
      </c>
      <c r="L1922">
        <v>2</v>
      </c>
      <c r="M1922" t="s">
        <v>2384</v>
      </c>
      <c r="N1922" t="s">
        <v>5123</v>
      </c>
      <c r="O1922">
        <v>38000</v>
      </c>
      <c r="P1922" t="s">
        <v>5124</v>
      </c>
      <c r="Q1922" t="s">
        <v>5059</v>
      </c>
      <c r="R1922">
        <v>30</v>
      </c>
    </row>
    <row r="1923" spans="1:18" hidden="1" x14ac:dyDescent="0.3">
      <c r="A1923" s="7" t="s">
        <v>1345</v>
      </c>
      <c r="B1923" t="s">
        <v>1</v>
      </c>
      <c r="C1923">
        <v>49.27</v>
      </c>
      <c r="D1923" t="s">
        <v>276</v>
      </c>
      <c r="E1923" t="s">
        <v>56</v>
      </c>
      <c r="F1923" t="s">
        <v>249</v>
      </c>
      <c r="G1923" t="s">
        <v>444</v>
      </c>
      <c r="H1923" t="s">
        <v>5322</v>
      </c>
      <c r="I1923" t="s">
        <v>5324</v>
      </c>
      <c r="J1923">
        <v>1</v>
      </c>
      <c r="K1923">
        <v>1</v>
      </c>
      <c r="L1923">
        <v>1</v>
      </c>
      <c r="M1923" t="s">
        <v>249</v>
      </c>
      <c r="N1923" t="s">
        <v>5063</v>
      </c>
      <c r="O1923">
        <v>85000</v>
      </c>
      <c r="P1923" t="s">
        <v>5062</v>
      </c>
      <c r="Q1923" t="s">
        <v>5059</v>
      </c>
      <c r="R1923">
        <v>20</v>
      </c>
    </row>
    <row r="1924" spans="1:18" hidden="1" x14ac:dyDescent="0.3">
      <c r="A1924" s="7" t="s">
        <v>4023</v>
      </c>
      <c r="B1924" t="s">
        <v>1</v>
      </c>
      <c r="C1924">
        <v>11.33</v>
      </c>
      <c r="D1924" t="s">
        <v>284</v>
      </c>
      <c r="E1924" t="s">
        <v>2271</v>
      </c>
      <c r="F1924" t="s">
        <v>4024</v>
      </c>
      <c r="G1924" t="s">
        <v>214</v>
      </c>
      <c r="H1924" t="s">
        <v>5329</v>
      </c>
      <c r="I1924" t="s">
        <v>5322</v>
      </c>
      <c r="J1924" t="s">
        <v>5501</v>
      </c>
      <c r="K1924">
        <v>3</v>
      </c>
      <c r="L1924" t="s">
        <v>5501</v>
      </c>
      <c r="M1924" t="s">
        <v>4024</v>
      </c>
      <c r="N1924" t="s">
        <v>4878</v>
      </c>
      <c r="O1924">
        <v>18000</v>
      </c>
      <c r="P1924" t="s">
        <v>5126</v>
      </c>
      <c r="Q1924" t="s">
        <v>5060</v>
      </c>
      <c r="R1924">
        <v>10</v>
      </c>
    </row>
    <row r="1925" spans="1:18" hidden="1" x14ac:dyDescent="0.3">
      <c r="A1925" s="7" t="s">
        <v>4025</v>
      </c>
      <c r="B1925" t="s">
        <v>1</v>
      </c>
      <c r="C1925">
        <v>11.34</v>
      </c>
      <c r="D1925" t="s">
        <v>65</v>
      </c>
      <c r="E1925" t="s">
        <v>59</v>
      </c>
      <c r="F1925" t="s">
        <v>2062</v>
      </c>
      <c r="G1925" t="s">
        <v>967</v>
      </c>
      <c r="H1925" t="s">
        <v>5335</v>
      </c>
      <c r="I1925" t="s">
        <v>5335</v>
      </c>
      <c r="J1925">
        <v>1</v>
      </c>
      <c r="K1925" t="s">
        <v>5501</v>
      </c>
      <c r="L1925">
        <v>1</v>
      </c>
      <c r="M1925" t="s">
        <v>2062</v>
      </c>
      <c r="N1925" t="s">
        <v>5125</v>
      </c>
      <c r="O1925">
        <v>10000</v>
      </c>
      <c r="P1925" t="s">
        <v>5126</v>
      </c>
      <c r="Q1925" t="s">
        <v>5060</v>
      </c>
      <c r="R1925">
        <v>10</v>
      </c>
    </row>
    <row r="1926" spans="1:18" hidden="1" x14ac:dyDescent="0.3">
      <c r="A1926" s="7" t="s">
        <v>4026</v>
      </c>
      <c r="B1926" t="s">
        <v>1</v>
      </c>
      <c r="C1926">
        <v>8.94</v>
      </c>
      <c r="D1926" t="s">
        <v>232</v>
      </c>
      <c r="E1926" t="s">
        <v>56</v>
      </c>
      <c r="F1926" t="s">
        <v>4027</v>
      </c>
      <c r="G1926" t="s">
        <v>768</v>
      </c>
      <c r="H1926" t="s">
        <v>5322</v>
      </c>
      <c r="I1926" t="s">
        <v>5332</v>
      </c>
      <c r="J1926">
        <v>1</v>
      </c>
      <c r="K1926">
        <v>1</v>
      </c>
      <c r="L1926">
        <v>1</v>
      </c>
      <c r="M1926" t="s">
        <v>4027</v>
      </c>
      <c r="N1926" t="s">
        <v>5125</v>
      </c>
      <c r="O1926">
        <v>11000</v>
      </c>
      <c r="P1926" t="s">
        <v>5126</v>
      </c>
      <c r="Q1926" t="s">
        <v>5060</v>
      </c>
      <c r="R1926">
        <v>20</v>
      </c>
    </row>
    <row r="1927" spans="1:18" hidden="1" x14ac:dyDescent="0.3">
      <c r="A1927" s="7" t="s">
        <v>4441</v>
      </c>
      <c r="B1927" t="s">
        <v>1</v>
      </c>
      <c r="C1927">
        <v>62.75</v>
      </c>
      <c r="D1927" t="s">
        <v>151</v>
      </c>
      <c r="E1927" t="s">
        <v>66</v>
      </c>
      <c r="F1927" t="s">
        <v>4442</v>
      </c>
      <c r="G1927" t="s">
        <v>2773</v>
      </c>
      <c r="H1927" t="s">
        <v>5338</v>
      </c>
      <c r="I1927" t="s">
        <v>5332</v>
      </c>
      <c r="J1927">
        <v>4</v>
      </c>
      <c r="K1927">
        <v>2</v>
      </c>
      <c r="L1927">
        <v>2</v>
      </c>
      <c r="M1927" t="s">
        <v>4442</v>
      </c>
      <c r="N1927" t="s">
        <v>5123</v>
      </c>
      <c r="O1927">
        <v>38500</v>
      </c>
      <c r="P1927" t="s">
        <v>5124</v>
      </c>
      <c r="Q1927" t="s">
        <v>5059</v>
      </c>
      <c r="R1927">
        <v>20</v>
      </c>
    </row>
    <row r="1928" spans="1:18" hidden="1" x14ac:dyDescent="0.3">
      <c r="A1928" s="7" t="s">
        <v>4612</v>
      </c>
      <c r="B1928" t="s">
        <v>1</v>
      </c>
      <c r="C1928">
        <v>44.44</v>
      </c>
      <c r="D1928" t="s">
        <v>1067</v>
      </c>
      <c r="E1928" t="s">
        <v>53</v>
      </c>
      <c r="F1928" t="s">
        <v>4029</v>
      </c>
      <c r="G1928" t="s">
        <v>2773</v>
      </c>
      <c r="H1928" t="s">
        <v>5325</v>
      </c>
      <c r="I1928" t="s">
        <v>5325</v>
      </c>
      <c r="J1928">
        <v>3</v>
      </c>
      <c r="K1928">
        <v>2</v>
      </c>
      <c r="L1928">
        <v>2</v>
      </c>
      <c r="M1928" t="s">
        <v>4029</v>
      </c>
      <c r="N1928" t="s">
        <v>5123</v>
      </c>
      <c r="O1928">
        <v>38500</v>
      </c>
      <c r="P1928" t="s">
        <v>5124</v>
      </c>
      <c r="Q1928" t="s">
        <v>5059</v>
      </c>
      <c r="R1928">
        <v>20</v>
      </c>
    </row>
    <row r="1929" spans="1:18" hidden="1" x14ac:dyDescent="0.3">
      <c r="A1929" s="7" t="s">
        <v>4031</v>
      </c>
      <c r="B1929" t="s">
        <v>1</v>
      </c>
      <c r="C1929">
        <v>45.99</v>
      </c>
      <c r="D1929" t="s">
        <v>88</v>
      </c>
      <c r="E1929" t="s">
        <v>53</v>
      </c>
      <c r="F1929" t="s">
        <v>3856</v>
      </c>
      <c r="G1929" t="s">
        <v>177</v>
      </c>
      <c r="H1929" t="s">
        <v>5322</v>
      </c>
      <c r="I1929" t="s">
        <v>5326</v>
      </c>
      <c r="J1929">
        <v>3</v>
      </c>
      <c r="K1929">
        <v>2</v>
      </c>
      <c r="L1929">
        <v>2</v>
      </c>
      <c r="M1929" t="s">
        <v>3856</v>
      </c>
      <c r="N1929" t="s">
        <v>4880</v>
      </c>
      <c r="O1929">
        <v>38000</v>
      </c>
      <c r="P1929" t="s">
        <v>5062</v>
      </c>
      <c r="Q1929" t="s">
        <v>5059</v>
      </c>
      <c r="R1929">
        <v>10</v>
      </c>
    </row>
    <row r="1930" spans="1:18" hidden="1" x14ac:dyDescent="0.3">
      <c r="A1930" s="7" t="s">
        <v>5098</v>
      </c>
      <c r="B1930" t="s">
        <v>1</v>
      </c>
      <c r="C1930">
        <v>45.74</v>
      </c>
      <c r="D1930" t="s">
        <v>682</v>
      </c>
      <c r="E1930" t="s">
        <v>53</v>
      </c>
      <c r="F1930" t="s">
        <v>1488</v>
      </c>
      <c r="G1930" t="s">
        <v>5099</v>
      </c>
      <c r="H1930" t="s">
        <v>5336</v>
      </c>
      <c r="I1930" t="s">
        <v>5325</v>
      </c>
      <c r="J1930">
        <v>3</v>
      </c>
      <c r="K1930">
        <v>2</v>
      </c>
      <c r="L1930">
        <v>2</v>
      </c>
      <c r="M1930" t="s">
        <v>1488</v>
      </c>
      <c r="N1930" t="s">
        <v>5123</v>
      </c>
      <c r="O1930">
        <v>38800</v>
      </c>
      <c r="P1930" t="s">
        <v>5124</v>
      </c>
      <c r="Q1930" t="s">
        <v>5059</v>
      </c>
      <c r="R1930">
        <v>20</v>
      </c>
    </row>
    <row r="1931" spans="1:18" hidden="1" x14ac:dyDescent="0.3">
      <c r="A1931" s="7" t="s">
        <v>4033</v>
      </c>
      <c r="B1931" t="s">
        <v>1</v>
      </c>
      <c r="C1931">
        <v>31.26</v>
      </c>
      <c r="D1931" t="s">
        <v>299</v>
      </c>
      <c r="E1931" t="s">
        <v>61</v>
      </c>
      <c r="F1931" t="s">
        <v>4034</v>
      </c>
      <c r="G1931" t="s">
        <v>29</v>
      </c>
      <c r="H1931" t="s">
        <v>5335</v>
      </c>
      <c r="I1931" t="s">
        <v>5325</v>
      </c>
      <c r="J1931">
        <v>2</v>
      </c>
      <c r="K1931">
        <v>2</v>
      </c>
      <c r="L1931">
        <v>1</v>
      </c>
      <c r="M1931" t="s">
        <v>4034</v>
      </c>
      <c r="N1931" t="s">
        <v>4877</v>
      </c>
      <c r="O1931">
        <v>25000</v>
      </c>
      <c r="P1931" t="s">
        <v>5062</v>
      </c>
      <c r="Q1931" t="s">
        <v>5059</v>
      </c>
      <c r="R1931">
        <v>20</v>
      </c>
    </row>
    <row r="1932" spans="1:18" hidden="1" x14ac:dyDescent="0.3">
      <c r="A1932" s="7" t="s">
        <v>4035</v>
      </c>
      <c r="B1932" t="s">
        <v>1</v>
      </c>
      <c r="C1932">
        <v>21.17</v>
      </c>
      <c r="D1932" t="s">
        <v>58</v>
      </c>
      <c r="E1932" t="s">
        <v>100</v>
      </c>
      <c r="F1932" t="s">
        <v>4036</v>
      </c>
      <c r="G1932" t="s">
        <v>26</v>
      </c>
      <c r="H1932" t="s">
        <v>5346</v>
      </c>
      <c r="I1932" t="s">
        <v>5326</v>
      </c>
      <c r="J1932" t="s">
        <v>5501</v>
      </c>
      <c r="K1932">
        <v>1</v>
      </c>
      <c r="L1932">
        <v>1</v>
      </c>
      <c r="M1932" t="s">
        <v>4036</v>
      </c>
      <c r="N1932" t="s">
        <v>4880</v>
      </c>
      <c r="O1932">
        <v>32000</v>
      </c>
      <c r="P1932" t="s">
        <v>5062</v>
      </c>
      <c r="Q1932" t="s">
        <v>5061</v>
      </c>
      <c r="R1932">
        <v>10</v>
      </c>
    </row>
    <row r="1933" spans="1:18" hidden="1" x14ac:dyDescent="0.3">
      <c r="A1933" s="7" t="s">
        <v>1703</v>
      </c>
      <c r="B1933" t="s">
        <v>1</v>
      </c>
      <c r="C1933">
        <v>36.35</v>
      </c>
      <c r="D1933" t="s">
        <v>284</v>
      </c>
      <c r="E1933" t="s">
        <v>260</v>
      </c>
      <c r="F1933" t="s">
        <v>1704</v>
      </c>
      <c r="G1933" t="s">
        <v>195</v>
      </c>
      <c r="H1933" t="s">
        <v>5329</v>
      </c>
      <c r="I1933" t="s">
        <v>5322</v>
      </c>
      <c r="J1933">
        <v>1</v>
      </c>
      <c r="K1933">
        <v>2</v>
      </c>
      <c r="L1933">
        <v>2</v>
      </c>
      <c r="M1933" t="s">
        <v>1704</v>
      </c>
      <c r="N1933" t="s">
        <v>5123</v>
      </c>
      <c r="O1933">
        <v>39000</v>
      </c>
      <c r="P1933" t="s">
        <v>5124</v>
      </c>
      <c r="Q1933" t="s">
        <v>5059</v>
      </c>
      <c r="R1933">
        <v>10</v>
      </c>
    </row>
    <row r="1934" spans="1:18" hidden="1" x14ac:dyDescent="0.3">
      <c r="A1934" s="7" t="s">
        <v>3260</v>
      </c>
      <c r="B1934" t="s">
        <v>1</v>
      </c>
      <c r="C1934">
        <v>46.94</v>
      </c>
      <c r="D1934" t="s">
        <v>765</v>
      </c>
      <c r="E1934" t="s">
        <v>379</v>
      </c>
      <c r="F1934" t="s">
        <v>2841</v>
      </c>
      <c r="G1934" t="s">
        <v>195</v>
      </c>
      <c r="H1934" t="s">
        <v>5338</v>
      </c>
      <c r="I1934" t="s">
        <v>5325</v>
      </c>
      <c r="J1934">
        <v>3</v>
      </c>
      <c r="K1934">
        <v>1</v>
      </c>
      <c r="L1934">
        <v>2</v>
      </c>
      <c r="M1934" t="s">
        <v>2841</v>
      </c>
      <c r="N1934" t="s">
        <v>5123</v>
      </c>
      <c r="O1934">
        <v>39000</v>
      </c>
      <c r="P1934" t="s">
        <v>5124</v>
      </c>
      <c r="Q1934" t="s">
        <v>5059</v>
      </c>
      <c r="R1934">
        <v>20</v>
      </c>
    </row>
    <row r="1935" spans="1:18" hidden="1" x14ac:dyDescent="0.3">
      <c r="A1935" s="7" t="s">
        <v>4041</v>
      </c>
      <c r="B1935" t="s">
        <v>1</v>
      </c>
      <c r="C1935">
        <v>73.69</v>
      </c>
      <c r="D1935" t="s">
        <v>652</v>
      </c>
      <c r="E1935" t="s">
        <v>66</v>
      </c>
      <c r="F1935" t="s">
        <v>3327</v>
      </c>
      <c r="G1935" t="s">
        <v>89</v>
      </c>
      <c r="H1935" t="s">
        <v>5328</v>
      </c>
      <c r="I1935" t="s">
        <v>5324</v>
      </c>
      <c r="J1935">
        <v>4</v>
      </c>
      <c r="K1935">
        <v>2</v>
      </c>
      <c r="L1935">
        <v>2</v>
      </c>
      <c r="M1935" t="s">
        <v>3327</v>
      </c>
      <c r="N1935" t="s">
        <v>4880</v>
      </c>
      <c r="O1935">
        <v>28000</v>
      </c>
      <c r="P1935" t="s">
        <v>5062</v>
      </c>
      <c r="Q1935" t="s">
        <v>5059</v>
      </c>
      <c r="R1935">
        <v>20</v>
      </c>
    </row>
    <row r="1936" spans="1:18" hidden="1" x14ac:dyDescent="0.3">
      <c r="A1936" s="7" t="s">
        <v>3594</v>
      </c>
      <c r="B1936" t="s">
        <v>1</v>
      </c>
      <c r="C1936">
        <v>41.6</v>
      </c>
      <c r="D1936" t="s">
        <v>57</v>
      </c>
      <c r="E1936" t="s">
        <v>61</v>
      </c>
      <c r="F1936" t="s">
        <v>3595</v>
      </c>
      <c r="G1936" t="s">
        <v>195</v>
      </c>
      <c r="H1936" t="s">
        <v>5324</v>
      </c>
      <c r="I1936" t="s">
        <v>5324</v>
      </c>
      <c r="J1936">
        <v>2</v>
      </c>
      <c r="K1936">
        <v>2</v>
      </c>
      <c r="L1936">
        <v>1</v>
      </c>
      <c r="M1936" t="s">
        <v>3595</v>
      </c>
      <c r="N1936" t="s">
        <v>5123</v>
      </c>
      <c r="O1936">
        <v>39000</v>
      </c>
      <c r="P1936" t="s">
        <v>5124</v>
      </c>
      <c r="Q1936" t="s">
        <v>5059</v>
      </c>
      <c r="R1936">
        <v>20</v>
      </c>
    </row>
    <row r="1937" spans="1:18" hidden="1" x14ac:dyDescent="0.3">
      <c r="A1937" s="7" t="s">
        <v>4044</v>
      </c>
      <c r="B1937" t="s">
        <v>1</v>
      </c>
      <c r="C1937">
        <v>31.16</v>
      </c>
      <c r="D1937" t="s">
        <v>60</v>
      </c>
      <c r="E1937" t="s">
        <v>53</v>
      </c>
      <c r="F1937" t="s">
        <v>2820</v>
      </c>
      <c r="G1937" t="s">
        <v>18</v>
      </c>
      <c r="H1937" t="s">
        <v>5335</v>
      </c>
      <c r="I1937" t="s">
        <v>5326</v>
      </c>
      <c r="J1937">
        <v>3</v>
      </c>
      <c r="K1937">
        <v>2</v>
      </c>
      <c r="L1937">
        <v>2</v>
      </c>
      <c r="M1937" t="s">
        <v>2820</v>
      </c>
      <c r="N1937" t="s">
        <v>4880</v>
      </c>
      <c r="O1937">
        <v>22000</v>
      </c>
      <c r="P1937" t="s">
        <v>5062</v>
      </c>
      <c r="Q1937" t="s">
        <v>5059</v>
      </c>
      <c r="R1937">
        <v>10</v>
      </c>
    </row>
    <row r="1938" spans="1:18" hidden="1" x14ac:dyDescent="0.3">
      <c r="A1938" s="7" t="s">
        <v>4045</v>
      </c>
      <c r="B1938" t="s">
        <v>1</v>
      </c>
      <c r="C1938">
        <v>31.65</v>
      </c>
      <c r="D1938" t="s">
        <v>358</v>
      </c>
      <c r="E1938" t="s">
        <v>53</v>
      </c>
      <c r="F1938" t="s">
        <v>2399</v>
      </c>
      <c r="G1938" t="s">
        <v>288</v>
      </c>
      <c r="H1938" t="s">
        <v>5341</v>
      </c>
      <c r="I1938" t="s">
        <v>5341</v>
      </c>
      <c r="J1938">
        <v>3</v>
      </c>
      <c r="K1938">
        <v>2</v>
      </c>
      <c r="L1938">
        <v>2</v>
      </c>
      <c r="M1938" t="s">
        <v>2399</v>
      </c>
      <c r="N1938" t="s">
        <v>4877</v>
      </c>
      <c r="O1938">
        <v>19000</v>
      </c>
      <c r="P1938" t="s">
        <v>5062</v>
      </c>
      <c r="Q1938" t="s">
        <v>5059</v>
      </c>
      <c r="R1938">
        <v>20</v>
      </c>
    </row>
    <row r="1939" spans="1:18" hidden="1" x14ac:dyDescent="0.3">
      <c r="A1939" s="7" t="s">
        <v>3917</v>
      </c>
      <c r="B1939" t="s">
        <v>1</v>
      </c>
      <c r="C1939">
        <v>60.07</v>
      </c>
      <c r="D1939" t="s">
        <v>1443</v>
      </c>
      <c r="E1939" t="s">
        <v>66</v>
      </c>
      <c r="F1939" t="s">
        <v>1465</v>
      </c>
      <c r="G1939" t="s">
        <v>1998</v>
      </c>
      <c r="H1939" t="s">
        <v>5336</v>
      </c>
      <c r="I1939" t="s">
        <v>5349</v>
      </c>
      <c r="J1939">
        <v>4</v>
      </c>
      <c r="K1939">
        <v>2</v>
      </c>
      <c r="L1939">
        <v>2</v>
      </c>
      <c r="M1939" t="s">
        <v>1465</v>
      </c>
      <c r="N1939" t="s">
        <v>5123</v>
      </c>
      <c r="O1939">
        <v>39500</v>
      </c>
      <c r="P1939" t="s">
        <v>5124</v>
      </c>
      <c r="Q1939" t="s">
        <v>5059</v>
      </c>
      <c r="R1939">
        <v>30</v>
      </c>
    </row>
    <row r="1940" spans="1:18" hidden="1" x14ac:dyDescent="0.3">
      <c r="A1940" s="7" t="s">
        <v>4048</v>
      </c>
      <c r="B1940" t="s">
        <v>1</v>
      </c>
      <c r="C1940">
        <v>25.45</v>
      </c>
      <c r="D1940" t="s">
        <v>616</v>
      </c>
      <c r="E1940" t="s">
        <v>61</v>
      </c>
      <c r="F1940" t="s">
        <v>2639</v>
      </c>
      <c r="G1940" t="s">
        <v>245</v>
      </c>
      <c r="H1940" t="s">
        <v>5327</v>
      </c>
      <c r="I1940" t="s">
        <v>5332</v>
      </c>
      <c r="J1940">
        <v>2</v>
      </c>
      <c r="K1940">
        <v>2</v>
      </c>
      <c r="L1940">
        <v>1</v>
      </c>
      <c r="M1940" t="s">
        <v>2639</v>
      </c>
      <c r="N1940" t="s">
        <v>4877</v>
      </c>
      <c r="O1940">
        <v>23000</v>
      </c>
      <c r="P1940" t="s">
        <v>5062</v>
      </c>
      <c r="Q1940" t="s">
        <v>5061</v>
      </c>
      <c r="R1940">
        <v>20</v>
      </c>
    </row>
    <row r="1941" spans="1:18" hidden="1" x14ac:dyDescent="0.3">
      <c r="A1941" s="7" t="s">
        <v>5010</v>
      </c>
      <c r="B1941" t="s">
        <v>1</v>
      </c>
      <c r="C1941">
        <v>47.01</v>
      </c>
      <c r="D1941" t="s">
        <v>284</v>
      </c>
      <c r="E1941" t="s">
        <v>5011</v>
      </c>
      <c r="F1941" t="s">
        <v>5012</v>
      </c>
      <c r="G1941" t="s">
        <v>23</v>
      </c>
      <c r="H1941" t="s">
        <v>5329</v>
      </c>
      <c r="I1941" t="s">
        <v>5322</v>
      </c>
      <c r="J1941">
        <v>8</v>
      </c>
      <c r="K1941">
        <v>2</v>
      </c>
      <c r="L1941">
        <v>6</v>
      </c>
      <c r="M1941" t="s">
        <v>5012</v>
      </c>
      <c r="N1941" t="s">
        <v>5123</v>
      </c>
      <c r="O1941">
        <v>40000</v>
      </c>
      <c r="P1941" t="s">
        <v>5124</v>
      </c>
      <c r="Q1941" t="s">
        <v>5059</v>
      </c>
      <c r="R1941">
        <v>10</v>
      </c>
    </row>
    <row r="1942" spans="1:18" hidden="1" x14ac:dyDescent="0.3">
      <c r="A1942" s="7" t="s">
        <v>933</v>
      </c>
      <c r="B1942" t="s">
        <v>1</v>
      </c>
      <c r="C1942">
        <v>47.49</v>
      </c>
      <c r="D1942" t="s">
        <v>934</v>
      </c>
      <c r="E1942" t="s">
        <v>51</v>
      </c>
      <c r="F1942" t="s">
        <v>206</v>
      </c>
      <c r="G1942" t="s">
        <v>444</v>
      </c>
      <c r="H1942" t="s">
        <v>5322</v>
      </c>
      <c r="I1942" t="s">
        <v>5355</v>
      </c>
      <c r="J1942">
        <v>2</v>
      </c>
      <c r="K1942">
        <v>2</v>
      </c>
      <c r="L1942">
        <v>2</v>
      </c>
      <c r="M1942" t="s">
        <v>206</v>
      </c>
      <c r="N1942" t="s">
        <v>5063</v>
      </c>
      <c r="O1942">
        <v>85000</v>
      </c>
      <c r="P1942" t="s">
        <v>5062</v>
      </c>
      <c r="Q1942" t="s">
        <v>5059</v>
      </c>
      <c r="R1942">
        <v>30</v>
      </c>
    </row>
    <row r="1943" spans="1:18" hidden="1" x14ac:dyDescent="0.3">
      <c r="A1943" s="7" t="s">
        <v>849</v>
      </c>
      <c r="B1943" t="s">
        <v>1</v>
      </c>
      <c r="C1943">
        <v>71.86</v>
      </c>
      <c r="D1943" t="s">
        <v>850</v>
      </c>
      <c r="E1943" t="s">
        <v>193</v>
      </c>
      <c r="F1943" t="s">
        <v>240</v>
      </c>
      <c r="G1943" t="s">
        <v>444</v>
      </c>
      <c r="H1943" t="s">
        <v>5326</v>
      </c>
      <c r="I1943" t="s">
        <v>5332</v>
      </c>
      <c r="J1943">
        <v>4</v>
      </c>
      <c r="K1943">
        <v>2</v>
      </c>
      <c r="L1943">
        <v>2</v>
      </c>
      <c r="M1943" t="s">
        <v>240</v>
      </c>
      <c r="N1943" t="s">
        <v>5063</v>
      </c>
      <c r="O1943">
        <v>85000</v>
      </c>
      <c r="P1943" t="s">
        <v>5062</v>
      </c>
      <c r="Q1943" t="s">
        <v>5059</v>
      </c>
      <c r="R1943">
        <v>20</v>
      </c>
    </row>
    <row r="1944" spans="1:18" hidden="1" x14ac:dyDescent="0.3">
      <c r="A1944" s="7" t="s">
        <v>4052</v>
      </c>
      <c r="B1944" t="s">
        <v>1</v>
      </c>
      <c r="C1944">
        <v>53.6</v>
      </c>
      <c r="D1944" t="s">
        <v>82</v>
      </c>
      <c r="E1944" t="s">
        <v>53</v>
      </c>
      <c r="F1944" t="s">
        <v>3717</v>
      </c>
      <c r="G1944" t="s">
        <v>41</v>
      </c>
      <c r="H1944" t="s">
        <v>5335</v>
      </c>
      <c r="I1944" t="s">
        <v>5324</v>
      </c>
      <c r="J1944">
        <v>3</v>
      </c>
      <c r="K1944">
        <v>2</v>
      </c>
      <c r="L1944">
        <v>2</v>
      </c>
      <c r="M1944" t="s">
        <v>3717</v>
      </c>
      <c r="N1944" t="s">
        <v>4880</v>
      </c>
      <c r="O1944">
        <v>45000</v>
      </c>
      <c r="P1944" t="s">
        <v>5062</v>
      </c>
      <c r="Q1944" t="s">
        <v>5059</v>
      </c>
      <c r="R1944">
        <v>20</v>
      </c>
    </row>
    <row r="1945" spans="1:18" hidden="1" x14ac:dyDescent="0.3">
      <c r="A1945" s="7" t="s">
        <v>2504</v>
      </c>
      <c r="B1945" t="s">
        <v>1</v>
      </c>
      <c r="C1945">
        <v>17.54</v>
      </c>
      <c r="D1945" t="s">
        <v>715</v>
      </c>
      <c r="E1945" t="s">
        <v>79</v>
      </c>
      <c r="F1945" t="s">
        <v>2505</v>
      </c>
      <c r="G1945" t="s">
        <v>1482</v>
      </c>
      <c r="H1945" t="s">
        <v>5334</v>
      </c>
      <c r="I1945" t="s">
        <v>5336</v>
      </c>
      <c r="J1945">
        <v>1</v>
      </c>
      <c r="K1945">
        <v>2</v>
      </c>
      <c r="L1945">
        <v>1</v>
      </c>
      <c r="M1945" t="s">
        <v>2505</v>
      </c>
      <c r="N1945" t="s">
        <v>4880</v>
      </c>
      <c r="O1945">
        <v>19800</v>
      </c>
      <c r="P1945" t="s">
        <v>5062</v>
      </c>
      <c r="Q1945" t="s">
        <v>5061</v>
      </c>
      <c r="R1945">
        <v>10</v>
      </c>
    </row>
    <row r="1946" spans="1:18" hidden="1" x14ac:dyDescent="0.3">
      <c r="A1946" s="7" t="s">
        <v>4056</v>
      </c>
      <c r="B1946" t="s">
        <v>1</v>
      </c>
      <c r="C1946">
        <v>44.35</v>
      </c>
      <c r="D1946" t="s">
        <v>829</v>
      </c>
      <c r="E1946" t="s">
        <v>51</v>
      </c>
      <c r="F1946" t="s">
        <v>1674</v>
      </c>
      <c r="G1946" t="s">
        <v>29</v>
      </c>
      <c r="H1946" t="s">
        <v>5332</v>
      </c>
      <c r="I1946" t="s">
        <v>5325</v>
      </c>
      <c r="J1946">
        <v>2</v>
      </c>
      <c r="K1946">
        <v>2</v>
      </c>
      <c r="L1946">
        <v>2</v>
      </c>
      <c r="M1946" t="s">
        <v>1674</v>
      </c>
      <c r="N1946" t="s">
        <v>5125</v>
      </c>
      <c r="O1946">
        <v>25000</v>
      </c>
      <c r="P1946" t="s">
        <v>5126</v>
      </c>
      <c r="Q1946" t="s">
        <v>5059</v>
      </c>
      <c r="R1946">
        <v>20</v>
      </c>
    </row>
    <row r="1947" spans="1:18" hidden="1" x14ac:dyDescent="0.3">
      <c r="A1947" s="7" t="s">
        <v>1121</v>
      </c>
      <c r="B1947" t="s">
        <v>1</v>
      </c>
      <c r="C1947">
        <v>55.08</v>
      </c>
      <c r="D1947" t="s">
        <v>432</v>
      </c>
      <c r="E1947" t="s">
        <v>53</v>
      </c>
      <c r="F1947" t="s">
        <v>1122</v>
      </c>
      <c r="G1947" t="s">
        <v>444</v>
      </c>
      <c r="H1947" t="s">
        <v>5323</v>
      </c>
      <c r="I1947" t="s">
        <v>5324</v>
      </c>
      <c r="J1947">
        <v>3</v>
      </c>
      <c r="K1947">
        <v>2</v>
      </c>
      <c r="L1947">
        <v>2</v>
      </c>
      <c r="M1947" t="s">
        <v>1122</v>
      </c>
      <c r="N1947" t="s">
        <v>5063</v>
      </c>
      <c r="O1947">
        <v>85000</v>
      </c>
      <c r="P1947" t="s">
        <v>5062</v>
      </c>
      <c r="Q1947" t="s">
        <v>5059</v>
      </c>
      <c r="R1947">
        <v>20</v>
      </c>
    </row>
    <row r="1948" spans="1:18" hidden="1" x14ac:dyDescent="0.3">
      <c r="A1948" s="7" t="s">
        <v>2260</v>
      </c>
      <c r="B1948" t="s">
        <v>1</v>
      </c>
      <c r="C1948">
        <v>51.62</v>
      </c>
      <c r="D1948" t="s">
        <v>1444</v>
      </c>
      <c r="E1948" t="s">
        <v>53</v>
      </c>
      <c r="F1948" t="s">
        <v>2261</v>
      </c>
      <c r="G1948" t="s">
        <v>23</v>
      </c>
      <c r="H1948" t="s">
        <v>5348</v>
      </c>
      <c r="I1948" t="s">
        <v>5349</v>
      </c>
      <c r="J1948">
        <v>3</v>
      </c>
      <c r="K1948">
        <v>2</v>
      </c>
      <c r="L1948">
        <v>2</v>
      </c>
      <c r="M1948" t="s">
        <v>2261</v>
      </c>
      <c r="N1948" t="s">
        <v>5123</v>
      </c>
      <c r="O1948">
        <v>40000</v>
      </c>
      <c r="P1948" t="s">
        <v>5124</v>
      </c>
      <c r="Q1948" t="s">
        <v>5059</v>
      </c>
      <c r="R1948">
        <v>30</v>
      </c>
    </row>
    <row r="1949" spans="1:18" hidden="1" x14ac:dyDescent="0.3">
      <c r="A1949" s="7" t="s">
        <v>2640</v>
      </c>
      <c r="B1949" t="s">
        <v>1</v>
      </c>
      <c r="C1949">
        <v>103.49</v>
      </c>
      <c r="D1949" t="s">
        <v>800</v>
      </c>
      <c r="E1949" t="s">
        <v>303</v>
      </c>
      <c r="F1949" t="s">
        <v>2641</v>
      </c>
      <c r="G1949" t="s">
        <v>134</v>
      </c>
      <c r="H1949" t="s">
        <v>5332</v>
      </c>
      <c r="I1949" t="s">
        <v>5332</v>
      </c>
      <c r="J1949">
        <v>3</v>
      </c>
      <c r="K1949">
        <v>2</v>
      </c>
      <c r="L1949">
        <v>3</v>
      </c>
      <c r="M1949" t="s">
        <v>2641</v>
      </c>
      <c r="N1949" t="s">
        <v>4878</v>
      </c>
      <c r="O1949">
        <v>43000</v>
      </c>
      <c r="P1949" t="s">
        <v>5126</v>
      </c>
      <c r="Q1949" t="s">
        <v>5059</v>
      </c>
      <c r="R1949">
        <v>20</v>
      </c>
    </row>
    <row r="1950" spans="1:18" hidden="1" x14ac:dyDescent="0.3">
      <c r="A1950" s="7" t="s">
        <v>4060</v>
      </c>
      <c r="B1950" t="s">
        <v>1</v>
      </c>
      <c r="C1950">
        <v>22.39</v>
      </c>
      <c r="D1950" t="s">
        <v>2148</v>
      </c>
      <c r="E1950" t="s">
        <v>61</v>
      </c>
      <c r="F1950" t="s">
        <v>1890</v>
      </c>
      <c r="G1950" t="s">
        <v>1639</v>
      </c>
      <c r="H1950" t="s">
        <v>5336</v>
      </c>
      <c r="I1950" t="s">
        <v>5330</v>
      </c>
      <c r="J1950">
        <v>2</v>
      </c>
      <c r="K1950">
        <v>2</v>
      </c>
      <c r="L1950">
        <v>1</v>
      </c>
      <c r="M1950" t="s">
        <v>1890</v>
      </c>
      <c r="N1950" t="s">
        <v>4880</v>
      </c>
      <c r="O1950">
        <v>26500</v>
      </c>
      <c r="P1950" t="s">
        <v>5062</v>
      </c>
      <c r="Q1950" t="s">
        <v>5061</v>
      </c>
      <c r="R1950">
        <v>20</v>
      </c>
    </row>
    <row r="1951" spans="1:18" hidden="1" x14ac:dyDescent="0.3">
      <c r="A1951" s="7" t="s">
        <v>4062</v>
      </c>
      <c r="B1951" t="s">
        <v>1</v>
      </c>
      <c r="C1951">
        <v>33.11</v>
      </c>
      <c r="D1951" t="s">
        <v>450</v>
      </c>
      <c r="E1951" t="s">
        <v>53</v>
      </c>
      <c r="F1951" t="s">
        <v>3261</v>
      </c>
      <c r="G1951" t="s">
        <v>245</v>
      </c>
      <c r="H1951" t="s">
        <v>5326</v>
      </c>
      <c r="I1951" t="s">
        <v>5324</v>
      </c>
      <c r="J1951">
        <v>3</v>
      </c>
      <c r="K1951">
        <v>2</v>
      </c>
      <c r="L1951">
        <v>2</v>
      </c>
      <c r="M1951" t="s">
        <v>3261</v>
      </c>
      <c r="N1951" t="s">
        <v>4877</v>
      </c>
      <c r="O1951">
        <v>23000</v>
      </c>
      <c r="P1951" t="s">
        <v>5062</v>
      </c>
      <c r="Q1951" t="s">
        <v>5059</v>
      </c>
      <c r="R1951">
        <v>20</v>
      </c>
    </row>
    <row r="1952" spans="1:18" hidden="1" x14ac:dyDescent="0.3">
      <c r="A1952" s="7" t="s">
        <v>2549</v>
      </c>
      <c r="B1952" t="s">
        <v>1</v>
      </c>
      <c r="C1952">
        <v>37.72</v>
      </c>
      <c r="D1952" t="s">
        <v>1266</v>
      </c>
      <c r="E1952" t="s">
        <v>1139</v>
      </c>
      <c r="F1952" t="s">
        <v>2550</v>
      </c>
      <c r="G1952" t="s">
        <v>23</v>
      </c>
      <c r="H1952" t="s">
        <v>5505</v>
      </c>
      <c r="I1952" t="s">
        <v>5335</v>
      </c>
      <c r="J1952">
        <v>5</v>
      </c>
      <c r="K1952">
        <v>2</v>
      </c>
      <c r="L1952">
        <v>3</v>
      </c>
      <c r="M1952" t="s">
        <v>2550</v>
      </c>
      <c r="N1952" t="s">
        <v>5123</v>
      </c>
      <c r="O1952">
        <v>40000</v>
      </c>
      <c r="P1952" t="s">
        <v>5124</v>
      </c>
      <c r="Q1952" t="s">
        <v>5059</v>
      </c>
      <c r="R1952">
        <v>10</v>
      </c>
    </row>
    <row r="1953" spans="1:18" hidden="1" x14ac:dyDescent="0.3">
      <c r="A1953" s="7" t="s">
        <v>3544</v>
      </c>
      <c r="B1953" t="s">
        <v>1</v>
      </c>
      <c r="C1953">
        <v>61.58</v>
      </c>
      <c r="D1953" t="s">
        <v>1266</v>
      </c>
      <c r="E1953" t="s">
        <v>3545</v>
      </c>
      <c r="F1953" t="s">
        <v>3546</v>
      </c>
      <c r="G1953" t="s">
        <v>23</v>
      </c>
      <c r="H1953" t="s">
        <v>5505</v>
      </c>
      <c r="I1953" t="s">
        <v>5335</v>
      </c>
      <c r="J1953">
        <v>5</v>
      </c>
      <c r="K1953">
        <v>2</v>
      </c>
      <c r="L1953">
        <v>5</v>
      </c>
      <c r="M1953" t="s">
        <v>3546</v>
      </c>
      <c r="N1953" t="s">
        <v>5123</v>
      </c>
      <c r="O1953">
        <v>40000</v>
      </c>
      <c r="P1953" t="s">
        <v>5124</v>
      </c>
      <c r="Q1953" t="s">
        <v>5059</v>
      </c>
      <c r="R1953">
        <v>10</v>
      </c>
    </row>
    <row r="1954" spans="1:18" hidden="1" x14ac:dyDescent="0.3">
      <c r="A1954" s="7" t="s">
        <v>4066</v>
      </c>
      <c r="B1954" t="s">
        <v>1</v>
      </c>
      <c r="C1954">
        <v>34.61</v>
      </c>
      <c r="D1954" t="s">
        <v>65</v>
      </c>
      <c r="E1954" t="s">
        <v>75</v>
      </c>
      <c r="F1954" t="s">
        <v>4067</v>
      </c>
      <c r="G1954" t="s">
        <v>89</v>
      </c>
      <c r="H1954" t="s">
        <v>5335</v>
      </c>
      <c r="I1954" t="s">
        <v>5335</v>
      </c>
      <c r="J1954" t="s">
        <v>5501</v>
      </c>
      <c r="K1954" t="s">
        <v>5501</v>
      </c>
      <c r="L1954">
        <v>1</v>
      </c>
      <c r="M1954" t="s">
        <v>4067</v>
      </c>
      <c r="N1954" t="s">
        <v>4880</v>
      </c>
      <c r="O1954">
        <v>28000</v>
      </c>
      <c r="P1954" t="s">
        <v>5062</v>
      </c>
      <c r="Q1954" t="s">
        <v>5059</v>
      </c>
      <c r="R1954">
        <v>10</v>
      </c>
    </row>
    <row r="1955" spans="1:18" hidden="1" x14ac:dyDescent="0.3">
      <c r="A1955" s="7" t="s">
        <v>4068</v>
      </c>
      <c r="B1955" t="s">
        <v>1</v>
      </c>
      <c r="C1955">
        <v>32.549999999999997</v>
      </c>
      <c r="D1955" t="s">
        <v>445</v>
      </c>
      <c r="E1955" t="s">
        <v>56</v>
      </c>
      <c r="F1955" t="s">
        <v>4067</v>
      </c>
      <c r="G1955" t="s">
        <v>89</v>
      </c>
      <c r="H1955" t="s">
        <v>5334</v>
      </c>
      <c r="I1955" t="s">
        <v>5335</v>
      </c>
      <c r="J1955">
        <v>1</v>
      </c>
      <c r="K1955">
        <v>1</v>
      </c>
      <c r="L1955">
        <v>1</v>
      </c>
      <c r="M1955" t="s">
        <v>4067</v>
      </c>
      <c r="N1955" t="s">
        <v>4880</v>
      </c>
      <c r="O1955">
        <v>28000</v>
      </c>
      <c r="P1955" t="s">
        <v>5062</v>
      </c>
      <c r="Q1955" t="s">
        <v>5059</v>
      </c>
      <c r="R1955">
        <v>10</v>
      </c>
    </row>
    <row r="1956" spans="1:18" hidden="1" x14ac:dyDescent="0.3">
      <c r="A1956" s="7" t="s">
        <v>3785</v>
      </c>
      <c r="B1956" t="s">
        <v>1</v>
      </c>
      <c r="C1956">
        <v>72.709999999999994</v>
      </c>
      <c r="D1956" t="s">
        <v>834</v>
      </c>
      <c r="E1956" t="s">
        <v>66</v>
      </c>
      <c r="F1956" t="s">
        <v>3075</v>
      </c>
      <c r="G1956" t="s">
        <v>23</v>
      </c>
      <c r="H1956" t="s">
        <v>5335</v>
      </c>
      <c r="I1956" t="s">
        <v>5330</v>
      </c>
      <c r="J1956">
        <v>4</v>
      </c>
      <c r="K1956">
        <v>2</v>
      </c>
      <c r="L1956">
        <v>2</v>
      </c>
      <c r="M1956" t="s">
        <v>3075</v>
      </c>
      <c r="N1956" t="s">
        <v>5123</v>
      </c>
      <c r="O1956">
        <v>40000</v>
      </c>
      <c r="P1956" t="s">
        <v>5124</v>
      </c>
      <c r="Q1956" t="s">
        <v>5059</v>
      </c>
      <c r="R1956">
        <v>20</v>
      </c>
    </row>
    <row r="1957" spans="1:18" hidden="1" x14ac:dyDescent="0.3">
      <c r="A1957" s="7" t="s">
        <v>4071</v>
      </c>
      <c r="B1957" t="s">
        <v>1</v>
      </c>
      <c r="C1957">
        <v>39.299999999999997</v>
      </c>
      <c r="D1957" t="s">
        <v>616</v>
      </c>
      <c r="E1957" t="s">
        <v>66</v>
      </c>
      <c r="F1957" t="s">
        <v>2030</v>
      </c>
      <c r="G1957" t="s">
        <v>999</v>
      </c>
      <c r="H1957" t="s">
        <v>5327</v>
      </c>
      <c r="I1957" t="s">
        <v>5332</v>
      </c>
      <c r="J1957">
        <v>4</v>
      </c>
      <c r="K1957">
        <v>2</v>
      </c>
      <c r="L1957">
        <v>2</v>
      </c>
      <c r="M1957" t="s">
        <v>2030</v>
      </c>
      <c r="N1957" t="s">
        <v>4881</v>
      </c>
      <c r="O1957">
        <v>26000</v>
      </c>
      <c r="P1957" t="s">
        <v>5062</v>
      </c>
      <c r="Q1957" t="s">
        <v>5059</v>
      </c>
      <c r="R1957">
        <v>20</v>
      </c>
    </row>
    <row r="1958" spans="1:18" hidden="1" x14ac:dyDescent="0.3">
      <c r="A1958" s="7" t="s">
        <v>1264</v>
      </c>
      <c r="B1958" t="s">
        <v>1</v>
      </c>
      <c r="C1958">
        <v>53.19</v>
      </c>
      <c r="D1958" t="s">
        <v>58</v>
      </c>
      <c r="E1958" t="s">
        <v>53</v>
      </c>
      <c r="F1958" t="s">
        <v>1265</v>
      </c>
      <c r="G1958" t="s">
        <v>444</v>
      </c>
      <c r="H1958" t="s">
        <v>5346</v>
      </c>
      <c r="I1958" t="s">
        <v>5326</v>
      </c>
      <c r="J1958">
        <v>3</v>
      </c>
      <c r="K1958">
        <v>2</v>
      </c>
      <c r="L1958">
        <v>2</v>
      </c>
      <c r="M1958" t="s">
        <v>1265</v>
      </c>
      <c r="N1958" t="s">
        <v>5063</v>
      </c>
      <c r="O1958">
        <v>85000</v>
      </c>
      <c r="P1958" t="s">
        <v>5062</v>
      </c>
      <c r="Q1958" t="s">
        <v>5059</v>
      </c>
      <c r="R1958">
        <v>10</v>
      </c>
    </row>
    <row r="1959" spans="1:18" hidden="1" x14ac:dyDescent="0.3">
      <c r="A1959" s="7" t="s">
        <v>1278</v>
      </c>
      <c r="B1959" t="s">
        <v>1</v>
      </c>
      <c r="C1959">
        <v>47.25</v>
      </c>
      <c r="D1959" t="s">
        <v>52</v>
      </c>
      <c r="E1959" t="s">
        <v>53</v>
      </c>
      <c r="F1959" t="s">
        <v>113</v>
      </c>
      <c r="G1959" t="s">
        <v>444</v>
      </c>
      <c r="H1959" t="s">
        <v>5324</v>
      </c>
      <c r="I1959" t="s">
        <v>5325</v>
      </c>
      <c r="J1959">
        <v>3</v>
      </c>
      <c r="K1959">
        <v>2</v>
      </c>
      <c r="L1959">
        <v>2</v>
      </c>
      <c r="M1959" t="s">
        <v>113</v>
      </c>
      <c r="N1959" t="s">
        <v>5063</v>
      </c>
      <c r="O1959">
        <v>85000</v>
      </c>
      <c r="P1959" t="s">
        <v>5062</v>
      </c>
      <c r="Q1959" t="s">
        <v>5059</v>
      </c>
      <c r="R1959">
        <v>20</v>
      </c>
    </row>
    <row r="1960" spans="1:18" hidden="1" x14ac:dyDescent="0.3">
      <c r="A1960" s="7" t="s">
        <v>4834</v>
      </c>
      <c r="B1960" t="s">
        <v>1</v>
      </c>
      <c r="C1960">
        <v>46.65</v>
      </c>
      <c r="D1960" t="s">
        <v>344</v>
      </c>
      <c r="E1960" t="s">
        <v>4835</v>
      </c>
      <c r="F1960" t="s">
        <v>3765</v>
      </c>
      <c r="G1960" t="s">
        <v>134</v>
      </c>
      <c r="H1960" t="s">
        <v>5337</v>
      </c>
      <c r="I1960" t="s">
        <v>5334</v>
      </c>
      <c r="J1960">
        <v>2</v>
      </c>
      <c r="K1960">
        <v>3</v>
      </c>
      <c r="L1960">
        <v>2</v>
      </c>
      <c r="M1960" t="s">
        <v>3765</v>
      </c>
      <c r="N1960" t="s">
        <v>4878</v>
      </c>
      <c r="O1960">
        <v>43000</v>
      </c>
      <c r="P1960" t="s">
        <v>5126</v>
      </c>
      <c r="Q1960" t="s">
        <v>5059</v>
      </c>
      <c r="R1960">
        <v>10</v>
      </c>
    </row>
    <row r="1961" spans="1:18" hidden="1" x14ac:dyDescent="0.3">
      <c r="A1961" s="7" t="s">
        <v>3974</v>
      </c>
      <c r="B1961" t="s">
        <v>1</v>
      </c>
      <c r="C1961">
        <v>57.68</v>
      </c>
      <c r="D1961" t="s">
        <v>1454</v>
      </c>
      <c r="E1961" t="s">
        <v>3975</v>
      </c>
      <c r="F1961" t="s">
        <v>3748</v>
      </c>
      <c r="G1961" t="s">
        <v>23</v>
      </c>
      <c r="H1961" t="s">
        <v>5520</v>
      </c>
      <c r="I1961" t="s">
        <v>5335</v>
      </c>
      <c r="J1961">
        <v>5</v>
      </c>
      <c r="K1961">
        <v>1</v>
      </c>
      <c r="L1961">
        <v>3</v>
      </c>
      <c r="M1961" t="s">
        <v>3748</v>
      </c>
      <c r="N1961" t="s">
        <v>5123</v>
      </c>
      <c r="O1961">
        <v>40000</v>
      </c>
      <c r="P1961" t="s">
        <v>5124</v>
      </c>
      <c r="Q1961" t="s">
        <v>5059</v>
      </c>
      <c r="R1961">
        <v>10</v>
      </c>
    </row>
    <row r="1962" spans="1:18" hidden="1" x14ac:dyDescent="0.3">
      <c r="A1962" s="7" t="s">
        <v>1359</v>
      </c>
      <c r="B1962" t="s">
        <v>1</v>
      </c>
      <c r="C1962">
        <v>50.43</v>
      </c>
      <c r="D1962" t="s">
        <v>119</v>
      </c>
      <c r="E1962" t="s">
        <v>53</v>
      </c>
      <c r="F1962" t="s">
        <v>1360</v>
      </c>
      <c r="G1962" t="s">
        <v>444</v>
      </c>
      <c r="H1962" t="s">
        <v>5346</v>
      </c>
      <c r="I1962" t="s">
        <v>5327</v>
      </c>
      <c r="J1962">
        <v>3</v>
      </c>
      <c r="K1962">
        <v>2</v>
      </c>
      <c r="L1962">
        <v>2</v>
      </c>
      <c r="M1962" t="s">
        <v>1360</v>
      </c>
      <c r="N1962" t="s">
        <v>5063</v>
      </c>
      <c r="O1962">
        <v>85000</v>
      </c>
      <c r="P1962" t="s">
        <v>5062</v>
      </c>
      <c r="Q1962" t="s">
        <v>5059</v>
      </c>
      <c r="R1962">
        <v>10</v>
      </c>
    </row>
    <row r="1963" spans="1:18" hidden="1" x14ac:dyDescent="0.3">
      <c r="A1963" s="7" t="s">
        <v>1162</v>
      </c>
      <c r="B1963" t="s">
        <v>1</v>
      </c>
      <c r="C1963">
        <v>85.59</v>
      </c>
      <c r="D1963" t="s">
        <v>1163</v>
      </c>
      <c r="E1963" t="s">
        <v>1164</v>
      </c>
      <c r="F1963" t="s">
        <v>43</v>
      </c>
      <c r="G1963" t="s">
        <v>277</v>
      </c>
      <c r="H1963" t="s">
        <v>5509</v>
      </c>
      <c r="I1963" t="s">
        <v>5334</v>
      </c>
      <c r="J1963">
        <v>4</v>
      </c>
      <c r="K1963">
        <v>3</v>
      </c>
      <c r="L1963" t="s">
        <v>5501</v>
      </c>
      <c r="M1963" t="s">
        <v>43</v>
      </c>
      <c r="N1963" t="s">
        <v>5063</v>
      </c>
      <c r="O1963">
        <v>120000</v>
      </c>
      <c r="P1963" t="s">
        <v>5062</v>
      </c>
      <c r="Q1963" t="s">
        <v>5059</v>
      </c>
      <c r="R1963">
        <v>10</v>
      </c>
    </row>
    <row r="1964" spans="1:18" hidden="1" x14ac:dyDescent="0.3">
      <c r="A1964" s="7" t="s">
        <v>1165</v>
      </c>
      <c r="B1964" t="s">
        <v>1</v>
      </c>
      <c r="C1964">
        <v>6</v>
      </c>
      <c r="D1964" t="s">
        <v>64</v>
      </c>
      <c r="E1964" t="s">
        <v>59</v>
      </c>
      <c r="F1964" t="s">
        <v>1166</v>
      </c>
      <c r="G1964" t="s">
        <v>18</v>
      </c>
      <c r="H1964" t="s">
        <v>5346</v>
      </c>
      <c r="I1964" t="s">
        <v>5335</v>
      </c>
      <c r="J1964">
        <v>1</v>
      </c>
      <c r="K1964" t="s">
        <v>5501</v>
      </c>
      <c r="L1964">
        <v>1</v>
      </c>
      <c r="M1964" t="s">
        <v>1166</v>
      </c>
      <c r="N1964" t="s">
        <v>5063</v>
      </c>
      <c r="O1964">
        <v>22000</v>
      </c>
      <c r="P1964" t="s">
        <v>5062</v>
      </c>
      <c r="Q1964" t="s">
        <v>5060</v>
      </c>
      <c r="R1964">
        <v>10</v>
      </c>
    </row>
    <row r="1965" spans="1:18" hidden="1" x14ac:dyDescent="0.3">
      <c r="A1965" s="7" t="s">
        <v>1765</v>
      </c>
      <c r="B1965" t="s">
        <v>1</v>
      </c>
      <c r="C1965">
        <v>70.849999999999994</v>
      </c>
      <c r="D1965" t="s">
        <v>1766</v>
      </c>
      <c r="E1965" t="s">
        <v>66</v>
      </c>
      <c r="F1965" t="s">
        <v>1767</v>
      </c>
      <c r="G1965" t="s">
        <v>41</v>
      </c>
      <c r="H1965" t="s">
        <v>5330</v>
      </c>
      <c r="I1965" t="s">
        <v>5514</v>
      </c>
      <c r="J1965">
        <v>4</v>
      </c>
      <c r="K1965">
        <v>2</v>
      </c>
      <c r="L1965">
        <v>2</v>
      </c>
      <c r="M1965" t="s">
        <v>1767</v>
      </c>
      <c r="N1965" t="s">
        <v>4878</v>
      </c>
      <c r="O1965">
        <v>45000</v>
      </c>
      <c r="P1965" t="s">
        <v>5126</v>
      </c>
      <c r="Q1965" t="s">
        <v>5059</v>
      </c>
      <c r="R1965">
        <v>40</v>
      </c>
    </row>
    <row r="1966" spans="1:18" hidden="1" x14ac:dyDescent="0.3">
      <c r="A1966" s="7" t="s">
        <v>4079</v>
      </c>
      <c r="B1966" t="s">
        <v>1</v>
      </c>
      <c r="C1966">
        <v>42.39</v>
      </c>
      <c r="D1966" t="s">
        <v>78</v>
      </c>
      <c r="E1966" t="s">
        <v>53</v>
      </c>
      <c r="F1966" t="s">
        <v>4080</v>
      </c>
      <c r="G1966" t="s">
        <v>89</v>
      </c>
      <c r="H1966" t="s">
        <v>5335</v>
      </c>
      <c r="I1966" t="s">
        <v>5327</v>
      </c>
      <c r="J1966">
        <v>3</v>
      </c>
      <c r="K1966">
        <v>2</v>
      </c>
      <c r="L1966">
        <v>2</v>
      </c>
      <c r="M1966" t="s">
        <v>4080</v>
      </c>
      <c r="N1966" t="s">
        <v>4882</v>
      </c>
      <c r="O1966">
        <v>28000</v>
      </c>
      <c r="P1966" t="s">
        <v>5062</v>
      </c>
      <c r="Q1966" t="s">
        <v>5059</v>
      </c>
      <c r="R1966">
        <v>10</v>
      </c>
    </row>
    <row r="1967" spans="1:18" hidden="1" x14ac:dyDescent="0.3">
      <c r="A1967" s="7" t="s">
        <v>4081</v>
      </c>
      <c r="B1967" t="s">
        <v>1</v>
      </c>
      <c r="C1967">
        <v>32.43</v>
      </c>
      <c r="D1967" t="s">
        <v>284</v>
      </c>
      <c r="E1967" t="s">
        <v>4082</v>
      </c>
      <c r="F1967" t="s">
        <v>4083</v>
      </c>
      <c r="G1967" t="s">
        <v>999</v>
      </c>
      <c r="H1967" t="s">
        <v>5329</v>
      </c>
      <c r="I1967" t="s">
        <v>5322</v>
      </c>
      <c r="J1967">
        <v>4</v>
      </c>
      <c r="K1967">
        <v>4</v>
      </c>
      <c r="L1967">
        <v>4</v>
      </c>
      <c r="M1967" t="s">
        <v>4083</v>
      </c>
      <c r="N1967" t="s">
        <v>4878</v>
      </c>
      <c r="O1967">
        <v>26000</v>
      </c>
      <c r="P1967" t="s">
        <v>5126</v>
      </c>
      <c r="Q1967" t="s">
        <v>5059</v>
      </c>
      <c r="R1967">
        <v>10</v>
      </c>
    </row>
    <row r="1968" spans="1:18" hidden="1" x14ac:dyDescent="0.3">
      <c r="A1968" s="7" t="s">
        <v>1167</v>
      </c>
      <c r="B1968" t="s">
        <v>1</v>
      </c>
      <c r="C1968">
        <v>37</v>
      </c>
      <c r="D1968" t="s">
        <v>72</v>
      </c>
      <c r="E1968" t="s">
        <v>118</v>
      </c>
      <c r="F1968" t="s">
        <v>676</v>
      </c>
      <c r="G1968" t="s">
        <v>719</v>
      </c>
      <c r="H1968" t="s">
        <v>5346</v>
      </c>
      <c r="I1968" t="s">
        <v>5323</v>
      </c>
      <c r="J1968" t="s">
        <v>5501</v>
      </c>
      <c r="K1968">
        <v>2</v>
      </c>
      <c r="L1968" t="s">
        <v>5501</v>
      </c>
      <c r="M1968" t="s">
        <v>676</v>
      </c>
      <c r="N1968" t="s">
        <v>5063</v>
      </c>
      <c r="O1968">
        <v>198000</v>
      </c>
      <c r="P1968" t="s">
        <v>5062</v>
      </c>
      <c r="Q1968" t="s">
        <v>5059</v>
      </c>
      <c r="R1968">
        <v>10</v>
      </c>
    </row>
    <row r="1969" spans="1:18" hidden="1" x14ac:dyDescent="0.3">
      <c r="A1969" s="7" t="s">
        <v>2506</v>
      </c>
      <c r="B1969" t="s">
        <v>1</v>
      </c>
      <c r="C1969">
        <v>52.22</v>
      </c>
      <c r="D1969" t="s">
        <v>344</v>
      </c>
      <c r="E1969" t="s">
        <v>2507</v>
      </c>
      <c r="F1969" t="s">
        <v>2508</v>
      </c>
      <c r="G1969" t="s">
        <v>41</v>
      </c>
      <c r="H1969" t="s">
        <v>5337</v>
      </c>
      <c r="I1969" t="s">
        <v>5334</v>
      </c>
      <c r="J1969">
        <v>4</v>
      </c>
      <c r="K1969">
        <v>3</v>
      </c>
      <c r="L1969">
        <v>5</v>
      </c>
      <c r="M1969" t="s">
        <v>2508</v>
      </c>
      <c r="N1969" t="s">
        <v>5125</v>
      </c>
      <c r="O1969">
        <v>45000</v>
      </c>
      <c r="P1969" t="s">
        <v>5126</v>
      </c>
      <c r="Q1969" t="s">
        <v>5059</v>
      </c>
      <c r="R1969">
        <v>10</v>
      </c>
    </row>
    <row r="1970" spans="1:18" hidden="1" x14ac:dyDescent="0.3">
      <c r="A1970" s="7" t="s">
        <v>4086</v>
      </c>
      <c r="B1970" t="s">
        <v>1</v>
      </c>
      <c r="C1970">
        <v>25.28</v>
      </c>
      <c r="D1970" t="s">
        <v>2148</v>
      </c>
      <c r="E1970" t="s">
        <v>79</v>
      </c>
      <c r="F1970" t="s">
        <v>1948</v>
      </c>
      <c r="G1970" t="s">
        <v>143</v>
      </c>
      <c r="H1970" t="s">
        <v>5336</v>
      </c>
      <c r="I1970" t="s">
        <v>5330</v>
      </c>
      <c r="J1970">
        <v>1</v>
      </c>
      <c r="K1970">
        <v>2</v>
      </c>
      <c r="L1970">
        <v>1</v>
      </c>
      <c r="M1970" t="s">
        <v>1948</v>
      </c>
      <c r="N1970" t="s">
        <v>4880</v>
      </c>
      <c r="O1970">
        <v>36000</v>
      </c>
      <c r="P1970" t="s">
        <v>5062</v>
      </c>
      <c r="Q1970" t="s">
        <v>5061</v>
      </c>
      <c r="R1970">
        <v>20</v>
      </c>
    </row>
    <row r="1971" spans="1:18" hidden="1" x14ac:dyDescent="0.3">
      <c r="A1971" s="7" t="s">
        <v>4087</v>
      </c>
      <c r="B1971" t="s">
        <v>1</v>
      </c>
      <c r="C1971">
        <v>28.31</v>
      </c>
      <c r="D1971" t="s">
        <v>81</v>
      </c>
      <c r="E1971" t="s">
        <v>61</v>
      </c>
      <c r="F1971" t="s">
        <v>4088</v>
      </c>
      <c r="G1971" t="s">
        <v>214</v>
      </c>
      <c r="H1971" t="s">
        <v>5335</v>
      </c>
      <c r="I1971" t="s">
        <v>5332</v>
      </c>
      <c r="J1971">
        <v>2</v>
      </c>
      <c r="K1971">
        <v>2</v>
      </c>
      <c r="L1971">
        <v>1</v>
      </c>
      <c r="M1971" t="s">
        <v>5244</v>
      </c>
      <c r="N1971" t="s">
        <v>4877</v>
      </c>
      <c r="O1971">
        <v>18000</v>
      </c>
      <c r="P1971" t="s">
        <v>5062</v>
      </c>
      <c r="Q1971" t="s">
        <v>5061</v>
      </c>
      <c r="R1971">
        <v>20</v>
      </c>
    </row>
    <row r="1972" spans="1:18" hidden="1" x14ac:dyDescent="0.3">
      <c r="A1972" s="7" t="s">
        <v>4090</v>
      </c>
      <c r="B1972" t="s">
        <v>1</v>
      </c>
      <c r="C1972">
        <v>32.22</v>
      </c>
      <c r="D1972" t="s">
        <v>65</v>
      </c>
      <c r="E1972" t="s">
        <v>100</v>
      </c>
      <c r="F1972" t="s">
        <v>1755</v>
      </c>
      <c r="G1972" t="s">
        <v>493</v>
      </c>
      <c r="H1972" t="s">
        <v>5335</v>
      </c>
      <c r="I1972" t="s">
        <v>5335</v>
      </c>
      <c r="J1972" t="s">
        <v>5501</v>
      </c>
      <c r="K1972">
        <v>1</v>
      </c>
      <c r="L1972">
        <v>1</v>
      </c>
      <c r="M1972" t="s">
        <v>1755</v>
      </c>
      <c r="N1972" t="s">
        <v>4880</v>
      </c>
      <c r="O1972">
        <v>20000</v>
      </c>
      <c r="P1972" t="s">
        <v>5062</v>
      </c>
      <c r="Q1972" t="s">
        <v>5059</v>
      </c>
      <c r="R1972">
        <v>10</v>
      </c>
    </row>
    <row r="1973" spans="1:18" hidden="1" x14ac:dyDescent="0.3">
      <c r="A1973" s="7" t="s">
        <v>2646</v>
      </c>
      <c r="B1973" t="s">
        <v>1</v>
      </c>
      <c r="C1973">
        <v>63.13</v>
      </c>
      <c r="D1973" t="s">
        <v>317</v>
      </c>
      <c r="E1973" t="s">
        <v>66</v>
      </c>
      <c r="F1973" t="s">
        <v>2647</v>
      </c>
      <c r="G1973" t="s">
        <v>41</v>
      </c>
      <c r="H1973" t="s">
        <v>5348</v>
      </c>
      <c r="I1973" t="s">
        <v>5343</v>
      </c>
      <c r="J1973">
        <v>4</v>
      </c>
      <c r="K1973">
        <v>2</v>
      </c>
      <c r="L1973">
        <v>2</v>
      </c>
      <c r="M1973" t="s">
        <v>5181</v>
      </c>
      <c r="N1973" t="s">
        <v>4878</v>
      </c>
      <c r="O1973">
        <v>45000</v>
      </c>
      <c r="P1973" t="s">
        <v>5126</v>
      </c>
      <c r="Q1973" t="s">
        <v>5059</v>
      </c>
      <c r="R1973">
        <v>20</v>
      </c>
    </row>
    <row r="1974" spans="1:18" hidden="1" x14ac:dyDescent="0.3">
      <c r="A1974" s="7" t="s">
        <v>4093</v>
      </c>
      <c r="B1974" t="s">
        <v>1</v>
      </c>
      <c r="C1974">
        <v>64.98</v>
      </c>
      <c r="D1974" t="s">
        <v>574</v>
      </c>
      <c r="E1974" t="s">
        <v>53</v>
      </c>
      <c r="F1974" t="s">
        <v>4094</v>
      </c>
      <c r="G1974" t="s">
        <v>228</v>
      </c>
      <c r="H1974" t="s">
        <v>5323</v>
      </c>
      <c r="I1974" t="s">
        <v>5325</v>
      </c>
      <c r="J1974">
        <v>3</v>
      </c>
      <c r="K1974">
        <v>2</v>
      </c>
      <c r="L1974">
        <v>2</v>
      </c>
      <c r="M1974" t="s">
        <v>5185</v>
      </c>
      <c r="N1974" t="s">
        <v>4880</v>
      </c>
      <c r="O1974">
        <v>35000</v>
      </c>
      <c r="P1974" t="s">
        <v>5062</v>
      </c>
      <c r="Q1974" t="s">
        <v>5059</v>
      </c>
      <c r="R1974">
        <v>20</v>
      </c>
    </row>
    <row r="1975" spans="1:18" hidden="1" x14ac:dyDescent="0.3">
      <c r="A1975" s="7" t="s">
        <v>4095</v>
      </c>
      <c r="B1975" t="s">
        <v>1</v>
      </c>
      <c r="C1975">
        <v>51.9</v>
      </c>
      <c r="D1975" t="s">
        <v>57</v>
      </c>
      <c r="E1975" t="s">
        <v>53</v>
      </c>
      <c r="F1975" t="s">
        <v>4096</v>
      </c>
      <c r="G1975" t="s">
        <v>195</v>
      </c>
      <c r="H1975" t="s">
        <v>5324</v>
      </c>
      <c r="I1975" t="s">
        <v>5324</v>
      </c>
      <c r="J1975">
        <v>3</v>
      </c>
      <c r="K1975">
        <v>2</v>
      </c>
      <c r="L1975">
        <v>2</v>
      </c>
      <c r="M1975" t="s">
        <v>5245</v>
      </c>
      <c r="N1975" t="s">
        <v>4880</v>
      </c>
      <c r="O1975">
        <v>39000</v>
      </c>
      <c r="P1975" t="s">
        <v>5062</v>
      </c>
      <c r="Q1975" t="s">
        <v>5059</v>
      </c>
      <c r="R1975">
        <v>20</v>
      </c>
    </row>
    <row r="1976" spans="1:18" hidden="1" x14ac:dyDescent="0.3">
      <c r="A1976" s="7" t="s">
        <v>4097</v>
      </c>
      <c r="B1976" t="s">
        <v>1</v>
      </c>
      <c r="C1976">
        <v>78.06</v>
      </c>
      <c r="D1976" t="s">
        <v>324</v>
      </c>
      <c r="E1976" t="s">
        <v>640</v>
      </c>
      <c r="F1976" t="s">
        <v>2304</v>
      </c>
      <c r="G1976" t="s">
        <v>23</v>
      </c>
      <c r="H1976" t="s">
        <v>5336</v>
      </c>
      <c r="I1976" t="s">
        <v>5332</v>
      </c>
      <c r="J1976">
        <v>3</v>
      </c>
      <c r="K1976">
        <v>2</v>
      </c>
      <c r="L1976">
        <v>3</v>
      </c>
      <c r="M1976" t="s">
        <v>2304</v>
      </c>
      <c r="N1976" t="s">
        <v>4881</v>
      </c>
      <c r="O1976">
        <v>40000</v>
      </c>
      <c r="P1976" t="s">
        <v>5062</v>
      </c>
      <c r="Q1976" t="s">
        <v>5059</v>
      </c>
      <c r="R1976">
        <v>20</v>
      </c>
    </row>
    <row r="1977" spans="1:18" hidden="1" x14ac:dyDescent="0.3">
      <c r="A1977" s="7" t="s">
        <v>4789</v>
      </c>
      <c r="B1977" t="s">
        <v>1</v>
      </c>
      <c r="C1977">
        <v>79.31</v>
      </c>
      <c r="D1977" t="s">
        <v>1787</v>
      </c>
      <c r="E1977" t="s">
        <v>66</v>
      </c>
      <c r="F1977" t="s">
        <v>1780</v>
      </c>
      <c r="G1977" t="s">
        <v>23</v>
      </c>
      <c r="H1977" t="s">
        <v>5342</v>
      </c>
      <c r="I1977" t="s">
        <v>5331</v>
      </c>
      <c r="J1977">
        <v>4</v>
      </c>
      <c r="K1977">
        <v>2</v>
      </c>
      <c r="L1977">
        <v>2</v>
      </c>
      <c r="M1977" t="s">
        <v>1780</v>
      </c>
      <c r="N1977" t="s">
        <v>5123</v>
      </c>
      <c r="O1977">
        <v>40000</v>
      </c>
      <c r="P1977" t="s">
        <v>5124</v>
      </c>
      <c r="Q1977" t="s">
        <v>5059</v>
      </c>
      <c r="R1977">
        <v>30</v>
      </c>
    </row>
    <row r="1978" spans="1:18" hidden="1" x14ac:dyDescent="0.3">
      <c r="A1978" s="7" t="s">
        <v>1401</v>
      </c>
      <c r="B1978" t="s">
        <v>1</v>
      </c>
      <c r="C1978">
        <v>47.36</v>
      </c>
      <c r="D1978" t="s">
        <v>340</v>
      </c>
      <c r="E1978" t="s">
        <v>347</v>
      </c>
      <c r="F1978" t="s">
        <v>1402</v>
      </c>
      <c r="G1978" t="s">
        <v>444</v>
      </c>
      <c r="H1978" t="s">
        <v>5329</v>
      </c>
      <c r="I1978" t="s">
        <v>5325</v>
      </c>
      <c r="J1978" t="s">
        <v>5501</v>
      </c>
      <c r="K1978">
        <v>2</v>
      </c>
      <c r="L1978">
        <v>1</v>
      </c>
      <c r="M1978" t="s">
        <v>1402</v>
      </c>
      <c r="N1978" t="s">
        <v>5063</v>
      </c>
      <c r="O1978">
        <v>85000</v>
      </c>
      <c r="P1978" t="s">
        <v>5062</v>
      </c>
      <c r="Q1978" t="s">
        <v>5059</v>
      </c>
      <c r="R1978">
        <v>20</v>
      </c>
    </row>
    <row r="1979" spans="1:18" hidden="1" x14ac:dyDescent="0.3">
      <c r="A1979" s="7" t="s">
        <v>4100</v>
      </c>
      <c r="B1979" t="s">
        <v>1</v>
      </c>
      <c r="C1979">
        <v>36.119999999999997</v>
      </c>
      <c r="D1979" t="s">
        <v>129</v>
      </c>
      <c r="E1979" t="s">
        <v>61</v>
      </c>
      <c r="F1979" t="s">
        <v>2951</v>
      </c>
      <c r="G1979" t="s">
        <v>83</v>
      </c>
      <c r="H1979" t="s">
        <v>5336</v>
      </c>
      <c r="I1979" t="s">
        <v>5324</v>
      </c>
      <c r="J1979">
        <v>2</v>
      </c>
      <c r="K1979">
        <v>2</v>
      </c>
      <c r="L1979">
        <v>1</v>
      </c>
      <c r="M1979" t="s">
        <v>2951</v>
      </c>
      <c r="N1979" t="s">
        <v>4882</v>
      </c>
      <c r="O1979">
        <v>27000</v>
      </c>
      <c r="P1979" t="s">
        <v>5062</v>
      </c>
      <c r="Q1979" t="s">
        <v>5059</v>
      </c>
      <c r="R1979">
        <v>20</v>
      </c>
    </row>
    <row r="1980" spans="1:18" hidden="1" x14ac:dyDescent="0.3">
      <c r="A1980" s="7" t="s">
        <v>4101</v>
      </c>
      <c r="B1980" t="s">
        <v>1</v>
      </c>
      <c r="C1980">
        <v>46.7</v>
      </c>
      <c r="D1980" t="s">
        <v>284</v>
      </c>
      <c r="E1980" t="s">
        <v>4102</v>
      </c>
      <c r="F1980" t="s">
        <v>4103</v>
      </c>
      <c r="G1980" t="s">
        <v>228</v>
      </c>
      <c r="H1980" t="s">
        <v>5329</v>
      </c>
      <c r="I1980" t="s">
        <v>5322</v>
      </c>
      <c r="J1980">
        <v>6</v>
      </c>
      <c r="K1980">
        <v>3</v>
      </c>
      <c r="L1980">
        <v>4</v>
      </c>
      <c r="M1980" t="s">
        <v>4103</v>
      </c>
      <c r="N1980" t="s">
        <v>4877</v>
      </c>
      <c r="O1980">
        <v>35000</v>
      </c>
      <c r="P1980" t="s">
        <v>5062</v>
      </c>
      <c r="Q1980" t="s">
        <v>5059</v>
      </c>
      <c r="R1980">
        <v>10</v>
      </c>
    </row>
    <row r="1981" spans="1:18" hidden="1" x14ac:dyDescent="0.3">
      <c r="A1981" s="7" t="s">
        <v>3518</v>
      </c>
      <c r="B1981" t="s">
        <v>1</v>
      </c>
      <c r="C1981">
        <v>53.31</v>
      </c>
      <c r="D1981" t="s">
        <v>2273</v>
      </c>
      <c r="E1981" t="s">
        <v>53</v>
      </c>
      <c r="F1981" t="s">
        <v>1526</v>
      </c>
      <c r="G1981" t="s">
        <v>200</v>
      </c>
      <c r="H1981" t="s">
        <v>5342</v>
      </c>
      <c r="I1981" t="s">
        <v>5345</v>
      </c>
      <c r="J1981">
        <v>3</v>
      </c>
      <c r="K1981">
        <v>2</v>
      </c>
      <c r="L1981">
        <v>2</v>
      </c>
      <c r="M1981" t="s">
        <v>1526</v>
      </c>
      <c r="N1981" t="s">
        <v>5123</v>
      </c>
      <c r="O1981">
        <v>41000</v>
      </c>
      <c r="P1981" t="s">
        <v>5124</v>
      </c>
      <c r="Q1981" t="s">
        <v>5059</v>
      </c>
      <c r="R1981">
        <v>20</v>
      </c>
    </row>
    <row r="1982" spans="1:18" hidden="1" x14ac:dyDescent="0.3">
      <c r="A1982" s="7" t="s">
        <v>4106</v>
      </c>
      <c r="B1982" t="s">
        <v>1</v>
      </c>
      <c r="C1982">
        <v>48.46</v>
      </c>
      <c r="D1982" t="s">
        <v>834</v>
      </c>
      <c r="E1982" t="s">
        <v>53</v>
      </c>
      <c r="F1982" t="s">
        <v>4107</v>
      </c>
      <c r="G1982" t="s">
        <v>89</v>
      </c>
      <c r="H1982" t="s">
        <v>5335</v>
      </c>
      <c r="I1982" t="s">
        <v>5330</v>
      </c>
      <c r="J1982">
        <v>3</v>
      </c>
      <c r="K1982">
        <v>2</v>
      </c>
      <c r="L1982">
        <v>2</v>
      </c>
      <c r="M1982" t="s">
        <v>4107</v>
      </c>
      <c r="N1982" t="s">
        <v>4880</v>
      </c>
      <c r="O1982">
        <v>28000</v>
      </c>
      <c r="P1982" t="s">
        <v>5062</v>
      </c>
      <c r="Q1982" t="s">
        <v>5059</v>
      </c>
      <c r="R1982">
        <v>20</v>
      </c>
    </row>
    <row r="1983" spans="1:18" hidden="1" x14ac:dyDescent="0.3">
      <c r="A1983" s="7" t="s">
        <v>5087</v>
      </c>
      <c r="B1983" t="s">
        <v>1</v>
      </c>
      <c r="C1983">
        <v>49.83</v>
      </c>
      <c r="D1983" t="s">
        <v>647</v>
      </c>
      <c r="E1983" t="s">
        <v>53</v>
      </c>
      <c r="F1983" t="s">
        <v>5088</v>
      </c>
      <c r="G1983" t="s">
        <v>365</v>
      </c>
      <c r="H1983" t="s">
        <v>5351</v>
      </c>
      <c r="I1983" t="s">
        <v>5331</v>
      </c>
      <c r="J1983">
        <v>3</v>
      </c>
      <c r="K1983">
        <v>2</v>
      </c>
      <c r="L1983">
        <v>2</v>
      </c>
      <c r="M1983" t="s">
        <v>5088</v>
      </c>
      <c r="N1983" t="s">
        <v>5123</v>
      </c>
      <c r="O1983">
        <v>42000</v>
      </c>
      <c r="P1983" t="s">
        <v>5124</v>
      </c>
      <c r="Q1983" t="s">
        <v>5059</v>
      </c>
      <c r="R1983">
        <v>30</v>
      </c>
    </row>
    <row r="1984" spans="1:18" hidden="1" x14ac:dyDescent="0.3">
      <c r="A1984" s="7" t="s">
        <v>3076</v>
      </c>
      <c r="B1984" t="s">
        <v>1</v>
      </c>
      <c r="C1984">
        <v>44.38</v>
      </c>
      <c r="D1984" t="s">
        <v>389</v>
      </c>
      <c r="E1984" t="s">
        <v>51</v>
      </c>
      <c r="F1984" t="s">
        <v>1888</v>
      </c>
      <c r="G1984" t="s">
        <v>365</v>
      </c>
      <c r="H1984" t="s">
        <v>5334</v>
      </c>
      <c r="I1984" t="s">
        <v>5332</v>
      </c>
      <c r="J1984">
        <v>2</v>
      </c>
      <c r="K1984">
        <v>2</v>
      </c>
      <c r="L1984">
        <v>2</v>
      </c>
      <c r="M1984" t="s">
        <v>1888</v>
      </c>
      <c r="N1984" t="s">
        <v>5123</v>
      </c>
      <c r="O1984">
        <v>42000</v>
      </c>
      <c r="P1984" t="s">
        <v>5124</v>
      </c>
      <c r="Q1984" t="s">
        <v>5059</v>
      </c>
      <c r="R1984">
        <v>20</v>
      </c>
    </row>
    <row r="1985" spans="1:18" hidden="1" x14ac:dyDescent="0.3">
      <c r="A1985" s="7" t="s">
        <v>3472</v>
      </c>
      <c r="B1985" t="s">
        <v>1</v>
      </c>
      <c r="C1985">
        <v>39.58</v>
      </c>
      <c r="D1985" t="s">
        <v>1448</v>
      </c>
      <c r="E1985" t="s">
        <v>61</v>
      </c>
      <c r="F1985" t="s">
        <v>2593</v>
      </c>
      <c r="G1985" t="s">
        <v>365</v>
      </c>
      <c r="H1985" t="s">
        <v>5345</v>
      </c>
      <c r="I1985" t="s">
        <v>5349</v>
      </c>
      <c r="J1985">
        <v>2</v>
      </c>
      <c r="K1985">
        <v>2</v>
      </c>
      <c r="L1985">
        <v>1</v>
      </c>
      <c r="M1985" t="s">
        <v>2593</v>
      </c>
      <c r="N1985" t="s">
        <v>5123</v>
      </c>
      <c r="O1985">
        <v>42000</v>
      </c>
      <c r="P1985" t="s">
        <v>5124</v>
      </c>
      <c r="Q1985" t="s">
        <v>5059</v>
      </c>
      <c r="R1985">
        <v>30</v>
      </c>
    </row>
    <row r="1986" spans="1:18" hidden="1" x14ac:dyDescent="0.3">
      <c r="A1986" s="7" t="s">
        <v>4910</v>
      </c>
      <c r="B1986" t="s">
        <v>1</v>
      </c>
      <c r="C1986">
        <v>32.6</v>
      </c>
      <c r="D1986" t="s">
        <v>803</v>
      </c>
      <c r="E1986" t="s">
        <v>1123</v>
      </c>
      <c r="F1986" t="s">
        <v>135</v>
      </c>
      <c r="G1986" t="s">
        <v>4911</v>
      </c>
      <c r="H1986" t="s">
        <v>5336</v>
      </c>
      <c r="I1986" t="s">
        <v>5348</v>
      </c>
      <c r="J1986">
        <v>2</v>
      </c>
      <c r="K1986">
        <v>1</v>
      </c>
      <c r="L1986">
        <v>2</v>
      </c>
      <c r="M1986" t="s">
        <v>135</v>
      </c>
      <c r="N1986" t="s">
        <v>5063</v>
      </c>
      <c r="O1986">
        <v>87000</v>
      </c>
      <c r="P1986" t="s">
        <v>5062</v>
      </c>
      <c r="Q1986" t="s">
        <v>5059</v>
      </c>
      <c r="R1986">
        <v>10</v>
      </c>
    </row>
    <row r="1987" spans="1:18" hidden="1" x14ac:dyDescent="0.3">
      <c r="A1987" s="7" t="s">
        <v>4118</v>
      </c>
      <c r="B1987" t="s">
        <v>1</v>
      </c>
      <c r="C1987">
        <v>36.799999999999997</v>
      </c>
      <c r="D1987" t="s">
        <v>124</v>
      </c>
      <c r="E1987" t="s">
        <v>374</v>
      </c>
      <c r="F1987" t="s">
        <v>4119</v>
      </c>
      <c r="G1987" t="s">
        <v>243</v>
      </c>
      <c r="H1987" t="s">
        <v>5346</v>
      </c>
      <c r="I1987" t="s">
        <v>5334</v>
      </c>
      <c r="J1987">
        <v>3</v>
      </c>
      <c r="K1987">
        <v>3</v>
      </c>
      <c r="L1987">
        <v>2</v>
      </c>
      <c r="M1987" t="s">
        <v>4119</v>
      </c>
      <c r="N1987" t="s">
        <v>4880</v>
      </c>
      <c r="O1987">
        <v>30000</v>
      </c>
      <c r="P1987" t="s">
        <v>5062</v>
      </c>
      <c r="Q1987" t="s">
        <v>5059</v>
      </c>
      <c r="R1987">
        <v>10</v>
      </c>
    </row>
    <row r="1988" spans="1:18" hidden="1" x14ac:dyDescent="0.3">
      <c r="A1988" s="7" t="s">
        <v>808</v>
      </c>
      <c r="B1988" t="s">
        <v>1</v>
      </c>
      <c r="C1988">
        <v>55.2</v>
      </c>
      <c r="D1988" t="s">
        <v>151</v>
      </c>
      <c r="E1988" t="s">
        <v>66</v>
      </c>
      <c r="F1988" t="s">
        <v>676</v>
      </c>
      <c r="G1988" t="s">
        <v>809</v>
      </c>
      <c r="H1988" t="s">
        <v>5338</v>
      </c>
      <c r="I1988" t="s">
        <v>5332</v>
      </c>
      <c r="J1988">
        <v>4</v>
      </c>
      <c r="K1988">
        <v>2</v>
      </c>
      <c r="L1988">
        <v>2</v>
      </c>
      <c r="M1988" t="s">
        <v>676</v>
      </c>
      <c r="N1988" t="s">
        <v>5063</v>
      </c>
      <c r="O1988">
        <v>87778</v>
      </c>
      <c r="P1988" t="s">
        <v>5062</v>
      </c>
      <c r="Q1988" t="s">
        <v>5059</v>
      </c>
      <c r="R1988">
        <v>20</v>
      </c>
    </row>
    <row r="1989" spans="1:18" hidden="1" x14ac:dyDescent="0.3">
      <c r="A1989" s="7" t="s">
        <v>4120</v>
      </c>
      <c r="B1989" t="s">
        <v>1</v>
      </c>
      <c r="C1989">
        <v>15.25</v>
      </c>
      <c r="D1989" t="s">
        <v>159</v>
      </c>
      <c r="E1989" t="s">
        <v>56</v>
      </c>
      <c r="F1989" t="s">
        <v>3400</v>
      </c>
      <c r="G1989" t="s">
        <v>26</v>
      </c>
      <c r="H1989" t="s">
        <v>5328</v>
      </c>
      <c r="I1989" t="s">
        <v>5325</v>
      </c>
      <c r="J1989">
        <v>1</v>
      </c>
      <c r="K1989">
        <v>1</v>
      </c>
      <c r="L1989">
        <v>1</v>
      </c>
      <c r="M1989" t="s">
        <v>3400</v>
      </c>
      <c r="N1989" t="s">
        <v>4880</v>
      </c>
      <c r="O1989">
        <v>32000</v>
      </c>
      <c r="P1989" t="s">
        <v>5062</v>
      </c>
      <c r="Q1989" t="s">
        <v>5061</v>
      </c>
      <c r="R1989">
        <v>20</v>
      </c>
    </row>
    <row r="1990" spans="1:18" hidden="1" x14ac:dyDescent="0.3">
      <c r="A1990" s="7" t="s">
        <v>4121</v>
      </c>
      <c r="B1990" t="s">
        <v>1</v>
      </c>
      <c r="C1990">
        <v>55.1</v>
      </c>
      <c r="D1990" t="s">
        <v>4122</v>
      </c>
      <c r="E1990" t="s">
        <v>3874</v>
      </c>
      <c r="F1990" t="s">
        <v>3875</v>
      </c>
      <c r="G1990" t="s">
        <v>29</v>
      </c>
      <c r="H1990" t="s">
        <v>5508</v>
      </c>
      <c r="I1990" t="s">
        <v>5336</v>
      </c>
      <c r="J1990">
        <v>3</v>
      </c>
      <c r="K1990">
        <v>2</v>
      </c>
      <c r="L1990">
        <v>2</v>
      </c>
      <c r="M1990" t="s">
        <v>3875</v>
      </c>
      <c r="N1990" t="s">
        <v>4877</v>
      </c>
      <c r="O1990">
        <v>25000</v>
      </c>
      <c r="P1990" t="s">
        <v>5062</v>
      </c>
      <c r="Q1990" t="s">
        <v>5059</v>
      </c>
      <c r="R1990">
        <v>10</v>
      </c>
    </row>
    <row r="1991" spans="1:18" hidden="1" x14ac:dyDescent="0.3">
      <c r="A1991" s="7" t="s">
        <v>4123</v>
      </c>
      <c r="B1991" t="s">
        <v>1</v>
      </c>
      <c r="C1991">
        <v>38.229999999999997</v>
      </c>
      <c r="D1991" t="s">
        <v>552</v>
      </c>
      <c r="E1991" t="s">
        <v>53</v>
      </c>
      <c r="F1991" t="s">
        <v>4124</v>
      </c>
      <c r="G1991" t="s">
        <v>245</v>
      </c>
      <c r="H1991" t="s">
        <v>5338</v>
      </c>
      <c r="I1991" t="s">
        <v>5338</v>
      </c>
      <c r="J1991">
        <v>3</v>
      </c>
      <c r="K1991">
        <v>2</v>
      </c>
      <c r="L1991">
        <v>2</v>
      </c>
      <c r="M1991" t="s">
        <v>4124</v>
      </c>
      <c r="N1991" t="s">
        <v>4877</v>
      </c>
      <c r="O1991">
        <v>23000</v>
      </c>
      <c r="P1991" t="s">
        <v>5062</v>
      </c>
      <c r="Q1991" t="s">
        <v>5059</v>
      </c>
      <c r="R1991">
        <v>10</v>
      </c>
    </row>
    <row r="1992" spans="1:18" hidden="1" x14ac:dyDescent="0.3">
      <c r="A1992" s="7" t="s">
        <v>3171</v>
      </c>
      <c r="B1992" t="s">
        <v>1</v>
      </c>
      <c r="C1992">
        <v>82.31</v>
      </c>
      <c r="D1992" t="s">
        <v>829</v>
      </c>
      <c r="E1992" t="s">
        <v>53</v>
      </c>
      <c r="F1992" t="s">
        <v>3172</v>
      </c>
      <c r="G1992" t="s">
        <v>41</v>
      </c>
      <c r="H1992" t="s">
        <v>5332</v>
      </c>
      <c r="I1992" t="s">
        <v>5325</v>
      </c>
      <c r="J1992">
        <v>3</v>
      </c>
      <c r="K1992">
        <v>2</v>
      </c>
      <c r="L1992">
        <v>2</v>
      </c>
      <c r="M1992" t="s">
        <v>3172</v>
      </c>
      <c r="N1992" t="s">
        <v>5125</v>
      </c>
      <c r="O1992">
        <v>45000</v>
      </c>
      <c r="P1992" t="s">
        <v>5126</v>
      </c>
      <c r="Q1992" t="s">
        <v>5059</v>
      </c>
      <c r="R1992">
        <v>20</v>
      </c>
    </row>
    <row r="1993" spans="1:18" hidden="1" x14ac:dyDescent="0.3">
      <c r="A1993" s="7" t="s">
        <v>461</v>
      </c>
      <c r="B1993" t="s">
        <v>1</v>
      </c>
      <c r="C1993">
        <v>67.760000000000005</v>
      </c>
      <c r="D1993" t="s">
        <v>202</v>
      </c>
      <c r="E1993" t="s">
        <v>53</v>
      </c>
      <c r="F1993" t="s">
        <v>462</v>
      </c>
      <c r="G1993" t="s">
        <v>463</v>
      </c>
      <c r="H1993" t="s">
        <v>5322</v>
      </c>
      <c r="I1993" t="s">
        <v>5336</v>
      </c>
      <c r="J1993">
        <v>3</v>
      </c>
      <c r="K1993">
        <v>2</v>
      </c>
      <c r="L1993">
        <v>2</v>
      </c>
      <c r="M1993" t="s">
        <v>462</v>
      </c>
      <c r="N1993" t="s">
        <v>5063</v>
      </c>
      <c r="O1993">
        <v>88000</v>
      </c>
      <c r="P1993" t="s">
        <v>5062</v>
      </c>
      <c r="Q1993" t="s">
        <v>5059</v>
      </c>
      <c r="R1993">
        <v>10</v>
      </c>
    </row>
    <row r="1994" spans="1:18" hidden="1" x14ac:dyDescent="0.3">
      <c r="A1994" s="7" t="s">
        <v>663</v>
      </c>
      <c r="B1994" t="s">
        <v>1</v>
      </c>
      <c r="C1994">
        <v>74.84</v>
      </c>
      <c r="D1994" t="s">
        <v>664</v>
      </c>
      <c r="E1994" t="s">
        <v>53</v>
      </c>
      <c r="F1994" t="s">
        <v>371</v>
      </c>
      <c r="G1994" t="s">
        <v>463</v>
      </c>
      <c r="H1994" t="s">
        <v>5334</v>
      </c>
      <c r="I1994" t="s">
        <v>5342</v>
      </c>
      <c r="J1994">
        <v>3</v>
      </c>
      <c r="K1994">
        <v>2</v>
      </c>
      <c r="L1994">
        <v>2</v>
      </c>
      <c r="M1994" t="s">
        <v>371</v>
      </c>
      <c r="N1994" t="s">
        <v>5063</v>
      </c>
      <c r="O1994">
        <v>88000</v>
      </c>
      <c r="P1994" t="s">
        <v>5062</v>
      </c>
      <c r="Q1994" t="s">
        <v>5059</v>
      </c>
      <c r="R1994">
        <v>20</v>
      </c>
    </row>
    <row r="1995" spans="1:18" hidden="1" x14ac:dyDescent="0.3">
      <c r="A1995" s="7" t="s">
        <v>1183</v>
      </c>
      <c r="B1995" t="s">
        <v>1</v>
      </c>
      <c r="C1995">
        <v>10</v>
      </c>
      <c r="D1995" t="s">
        <v>64</v>
      </c>
      <c r="E1995" t="s">
        <v>1184</v>
      </c>
      <c r="F1995" t="s">
        <v>1185</v>
      </c>
      <c r="G1995" t="s">
        <v>23</v>
      </c>
      <c r="H1995" t="s">
        <v>5346</v>
      </c>
      <c r="I1995" t="s">
        <v>5335</v>
      </c>
      <c r="J1995">
        <v>3</v>
      </c>
      <c r="K1995" t="s">
        <v>5501</v>
      </c>
      <c r="L1995">
        <v>2</v>
      </c>
      <c r="M1995" t="s">
        <v>1185</v>
      </c>
      <c r="N1995" t="s">
        <v>5063</v>
      </c>
      <c r="O1995">
        <v>40000</v>
      </c>
      <c r="P1995" t="s">
        <v>5062</v>
      </c>
      <c r="Q1995" t="s">
        <v>5060</v>
      </c>
      <c r="R1995">
        <v>10</v>
      </c>
    </row>
    <row r="1996" spans="1:18" hidden="1" x14ac:dyDescent="0.3">
      <c r="A1996" s="7" t="s">
        <v>737</v>
      </c>
      <c r="B1996" t="s">
        <v>1</v>
      </c>
      <c r="C1996">
        <v>61.61</v>
      </c>
      <c r="D1996" t="s">
        <v>62</v>
      </c>
      <c r="E1996" t="s">
        <v>66</v>
      </c>
      <c r="F1996" t="s">
        <v>157</v>
      </c>
      <c r="G1996" t="s">
        <v>463</v>
      </c>
      <c r="H1996" t="s">
        <v>5327</v>
      </c>
      <c r="I1996" t="s">
        <v>5324</v>
      </c>
      <c r="J1996">
        <v>4</v>
      </c>
      <c r="K1996">
        <v>2</v>
      </c>
      <c r="L1996">
        <v>2</v>
      </c>
      <c r="M1996" t="s">
        <v>157</v>
      </c>
      <c r="N1996" t="s">
        <v>5063</v>
      </c>
      <c r="O1996">
        <v>88000</v>
      </c>
      <c r="P1996" t="s">
        <v>5062</v>
      </c>
      <c r="Q1996" t="s">
        <v>5059</v>
      </c>
      <c r="R1996">
        <v>20</v>
      </c>
    </row>
    <row r="1997" spans="1:18" hidden="1" x14ac:dyDescent="0.3">
      <c r="A1997" s="7" t="s">
        <v>3493</v>
      </c>
      <c r="B1997" t="s">
        <v>1</v>
      </c>
      <c r="C1997">
        <v>47.85</v>
      </c>
      <c r="D1997" t="s">
        <v>1325</v>
      </c>
      <c r="E1997" t="s">
        <v>53</v>
      </c>
      <c r="F1997" t="s">
        <v>3494</v>
      </c>
      <c r="G1997" t="s">
        <v>365</v>
      </c>
      <c r="H1997" t="s">
        <v>5348</v>
      </c>
      <c r="I1997" t="s">
        <v>5330</v>
      </c>
      <c r="J1997">
        <v>3</v>
      </c>
      <c r="K1997">
        <v>2</v>
      </c>
      <c r="L1997">
        <v>2</v>
      </c>
      <c r="M1997" t="s">
        <v>3494</v>
      </c>
      <c r="N1997" t="s">
        <v>5123</v>
      </c>
      <c r="O1997">
        <v>42000</v>
      </c>
      <c r="P1997" t="s">
        <v>5124</v>
      </c>
      <c r="Q1997" t="s">
        <v>5059</v>
      </c>
      <c r="R1997">
        <v>20</v>
      </c>
    </row>
    <row r="1998" spans="1:18" hidden="1" x14ac:dyDescent="0.3">
      <c r="A1998" s="7" t="s">
        <v>3776</v>
      </c>
      <c r="B1998" t="s">
        <v>1</v>
      </c>
      <c r="C1998">
        <v>58.4</v>
      </c>
      <c r="D1998" t="s">
        <v>284</v>
      </c>
      <c r="E1998" t="s">
        <v>3777</v>
      </c>
      <c r="F1998" t="s">
        <v>2350</v>
      </c>
      <c r="G1998" t="s">
        <v>365</v>
      </c>
      <c r="H1998" t="s">
        <v>5329</v>
      </c>
      <c r="I1998" t="s">
        <v>5322</v>
      </c>
      <c r="J1998">
        <v>7</v>
      </c>
      <c r="K1998">
        <v>2</v>
      </c>
      <c r="L1998">
        <v>4</v>
      </c>
      <c r="M1998" t="s">
        <v>2350</v>
      </c>
      <c r="N1998" t="s">
        <v>5123</v>
      </c>
      <c r="O1998">
        <v>42000</v>
      </c>
      <c r="P1998" t="s">
        <v>5124</v>
      </c>
      <c r="Q1998" t="s">
        <v>5059</v>
      </c>
      <c r="R1998">
        <v>10</v>
      </c>
    </row>
    <row r="1999" spans="1:18" hidden="1" x14ac:dyDescent="0.3">
      <c r="A1999" s="7" t="s">
        <v>1173</v>
      </c>
      <c r="B1999" t="s">
        <v>1</v>
      </c>
      <c r="C1999">
        <v>33.49</v>
      </c>
      <c r="D1999" t="s">
        <v>64</v>
      </c>
      <c r="E1999" t="s">
        <v>1174</v>
      </c>
      <c r="F1999" t="s">
        <v>1175</v>
      </c>
      <c r="G1999" t="s">
        <v>463</v>
      </c>
      <c r="H1999" t="s">
        <v>5346</v>
      </c>
      <c r="I1999" t="s">
        <v>5335</v>
      </c>
      <c r="J1999">
        <v>5</v>
      </c>
      <c r="K1999">
        <v>2</v>
      </c>
      <c r="L1999">
        <v>3</v>
      </c>
      <c r="M1999" t="s">
        <v>1175</v>
      </c>
      <c r="N1999" t="s">
        <v>5063</v>
      </c>
      <c r="O1999">
        <v>88000</v>
      </c>
      <c r="P1999" t="s">
        <v>5062</v>
      </c>
      <c r="Q1999" t="s">
        <v>5059</v>
      </c>
      <c r="R1999">
        <v>10</v>
      </c>
    </row>
    <row r="2000" spans="1:18" hidden="1" x14ac:dyDescent="0.3">
      <c r="A2000" s="7" t="s">
        <v>4130</v>
      </c>
      <c r="B2000" t="s">
        <v>1</v>
      </c>
      <c r="C2000">
        <v>26.7</v>
      </c>
      <c r="D2000" t="s">
        <v>2344</v>
      </c>
      <c r="E2000" t="s">
        <v>61</v>
      </c>
      <c r="F2000" t="s">
        <v>2635</v>
      </c>
      <c r="G2000" t="s">
        <v>214</v>
      </c>
      <c r="H2000" t="s">
        <v>5348</v>
      </c>
      <c r="I2000" t="s">
        <v>5341</v>
      </c>
      <c r="J2000">
        <v>2</v>
      </c>
      <c r="K2000">
        <v>2</v>
      </c>
      <c r="L2000">
        <v>1</v>
      </c>
      <c r="M2000" t="s">
        <v>2635</v>
      </c>
      <c r="N2000" t="s">
        <v>4877</v>
      </c>
      <c r="O2000">
        <v>18000</v>
      </c>
      <c r="P2000" t="s">
        <v>5062</v>
      </c>
      <c r="Q2000" t="s">
        <v>5061</v>
      </c>
      <c r="R2000">
        <v>20</v>
      </c>
    </row>
    <row r="2001" spans="1:18" hidden="1" x14ac:dyDescent="0.3">
      <c r="A2001" s="7" t="s">
        <v>3938</v>
      </c>
      <c r="B2001" t="s">
        <v>1</v>
      </c>
      <c r="C2001">
        <v>70.760000000000005</v>
      </c>
      <c r="D2001" t="s">
        <v>514</v>
      </c>
      <c r="E2001" t="s">
        <v>193</v>
      </c>
      <c r="F2001" t="s">
        <v>2561</v>
      </c>
      <c r="G2001" t="s">
        <v>365</v>
      </c>
      <c r="H2001" t="s">
        <v>5330</v>
      </c>
      <c r="I2001" t="s">
        <v>5330</v>
      </c>
      <c r="J2001">
        <v>4</v>
      </c>
      <c r="K2001">
        <v>2</v>
      </c>
      <c r="L2001">
        <v>2</v>
      </c>
      <c r="M2001" t="s">
        <v>2561</v>
      </c>
      <c r="N2001" t="s">
        <v>5123</v>
      </c>
      <c r="O2001">
        <v>42000</v>
      </c>
      <c r="P2001" t="s">
        <v>5124</v>
      </c>
      <c r="Q2001" t="s">
        <v>5059</v>
      </c>
      <c r="R2001">
        <v>20</v>
      </c>
    </row>
    <row r="2002" spans="1:18" hidden="1" x14ac:dyDescent="0.3">
      <c r="A2002" s="7" t="s">
        <v>4132</v>
      </c>
      <c r="B2002" t="s">
        <v>1</v>
      </c>
      <c r="C2002">
        <v>31.43</v>
      </c>
      <c r="D2002" t="s">
        <v>829</v>
      </c>
      <c r="E2002" t="s">
        <v>187</v>
      </c>
      <c r="F2002" t="s">
        <v>4133</v>
      </c>
      <c r="G2002" t="s">
        <v>4134</v>
      </c>
      <c r="H2002" t="s">
        <v>5332</v>
      </c>
      <c r="I2002" t="s">
        <v>5325</v>
      </c>
      <c r="J2002">
        <v>3</v>
      </c>
      <c r="K2002">
        <v>2</v>
      </c>
      <c r="L2002">
        <v>1</v>
      </c>
      <c r="M2002" t="s">
        <v>5246</v>
      </c>
      <c r="N2002" t="s">
        <v>4880</v>
      </c>
      <c r="O2002">
        <v>59200</v>
      </c>
      <c r="P2002" t="s">
        <v>5062</v>
      </c>
      <c r="Q2002" t="s">
        <v>5059</v>
      </c>
      <c r="R2002">
        <v>20</v>
      </c>
    </row>
    <row r="2003" spans="1:18" hidden="1" x14ac:dyDescent="0.3">
      <c r="A2003" s="7" t="s">
        <v>1390</v>
      </c>
      <c r="B2003" t="s">
        <v>1</v>
      </c>
      <c r="C2003">
        <v>51.54</v>
      </c>
      <c r="D2003" t="s">
        <v>276</v>
      </c>
      <c r="E2003" t="s">
        <v>607</v>
      </c>
      <c r="F2003" t="s">
        <v>1391</v>
      </c>
      <c r="G2003" t="s">
        <v>463</v>
      </c>
      <c r="H2003" t="s">
        <v>5322</v>
      </c>
      <c r="I2003" t="s">
        <v>5324</v>
      </c>
      <c r="J2003">
        <v>3</v>
      </c>
      <c r="K2003">
        <v>2</v>
      </c>
      <c r="L2003">
        <v>2</v>
      </c>
      <c r="M2003" t="s">
        <v>5280</v>
      </c>
      <c r="N2003" t="s">
        <v>5063</v>
      </c>
      <c r="O2003">
        <v>88000</v>
      </c>
      <c r="P2003" t="s">
        <v>5062</v>
      </c>
      <c r="Q2003" t="s">
        <v>5059</v>
      </c>
      <c r="R2003">
        <v>20</v>
      </c>
    </row>
    <row r="2004" spans="1:18" hidden="1" x14ac:dyDescent="0.3">
      <c r="A2004" s="7" t="s">
        <v>4137</v>
      </c>
      <c r="B2004" t="s">
        <v>1</v>
      </c>
      <c r="C2004">
        <v>55.34</v>
      </c>
      <c r="D2004" t="s">
        <v>284</v>
      </c>
      <c r="E2004" t="s">
        <v>4138</v>
      </c>
      <c r="F2004" t="s">
        <v>2191</v>
      </c>
      <c r="G2004" t="s">
        <v>112</v>
      </c>
      <c r="H2004" t="s">
        <v>5329</v>
      </c>
      <c r="I2004" t="s">
        <v>5322</v>
      </c>
      <c r="J2004">
        <v>6</v>
      </c>
      <c r="K2004">
        <v>4</v>
      </c>
      <c r="L2004">
        <v>4</v>
      </c>
      <c r="M2004" t="s">
        <v>2191</v>
      </c>
      <c r="N2004" t="s">
        <v>4877</v>
      </c>
      <c r="O2004">
        <v>60000</v>
      </c>
      <c r="P2004" t="s">
        <v>5062</v>
      </c>
      <c r="Q2004" t="s">
        <v>5059</v>
      </c>
      <c r="R2004">
        <v>10</v>
      </c>
    </row>
    <row r="2005" spans="1:18" hidden="1" x14ac:dyDescent="0.3">
      <c r="A2005" s="7" t="s">
        <v>4141</v>
      </c>
      <c r="B2005" t="s">
        <v>1</v>
      </c>
      <c r="C2005">
        <v>43.02</v>
      </c>
      <c r="D2005" t="s">
        <v>4142</v>
      </c>
      <c r="E2005" t="s">
        <v>61</v>
      </c>
      <c r="F2005" t="s">
        <v>1772</v>
      </c>
      <c r="G2005" t="s">
        <v>228</v>
      </c>
      <c r="H2005" t="s">
        <v>5352</v>
      </c>
      <c r="I2005" t="s">
        <v>5352</v>
      </c>
      <c r="J2005">
        <v>2</v>
      </c>
      <c r="K2005">
        <v>2</v>
      </c>
      <c r="L2005">
        <v>1</v>
      </c>
      <c r="M2005" t="s">
        <v>1772</v>
      </c>
      <c r="N2005" t="s">
        <v>4877</v>
      </c>
      <c r="O2005">
        <v>35000</v>
      </c>
      <c r="P2005" t="s">
        <v>5062</v>
      </c>
      <c r="Q2005" t="s">
        <v>5059</v>
      </c>
      <c r="R2005">
        <v>30</v>
      </c>
    </row>
    <row r="2006" spans="1:18" hidden="1" x14ac:dyDescent="0.3">
      <c r="A2006" s="7" t="s">
        <v>4143</v>
      </c>
      <c r="B2006" t="s">
        <v>1</v>
      </c>
      <c r="C2006">
        <v>38.58</v>
      </c>
      <c r="D2006" t="s">
        <v>147</v>
      </c>
      <c r="E2006" t="s">
        <v>53</v>
      </c>
      <c r="F2006" t="s">
        <v>3132</v>
      </c>
      <c r="G2006" t="s">
        <v>243</v>
      </c>
      <c r="H2006" t="s">
        <v>5348</v>
      </c>
      <c r="I2006" t="s">
        <v>5325</v>
      </c>
      <c r="J2006">
        <v>3</v>
      </c>
      <c r="K2006">
        <v>2</v>
      </c>
      <c r="L2006">
        <v>2</v>
      </c>
      <c r="M2006" t="s">
        <v>3132</v>
      </c>
      <c r="N2006" t="s">
        <v>4877</v>
      </c>
      <c r="O2006">
        <v>30000</v>
      </c>
      <c r="P2006" t="s">
        <v>5062</v>
      </c>
      <c r="Q2006" t="s">
        <v>5059</v>
      </c>
      <c r="R2006">
        <v>20</v>
      </c>
    </row>
    <row r="2007" spans="1:18" hidden="1" x14ac:dyDescent="0.3">
      <c r="A2007" s="7" t="s">
        <v>654</v>
      </c>
      <c r="B2007" t="s">
        <v>1</v>
      </c>
      <c r="C2007">
        <v>71.7</v>
      </c>
      <c r="D2007" t="s">
        <v>202</v>
      </c>
      <c r="E2007" t="s">
        <v>66</v>
      </c>
      <c r="F2007" t="s">
        <v>142</v>
      </c>
      <c r="G2007" t="s">
        <v>655</v>
      </c>
      <c r="H2007" t="s">
        <v>5322</v>
      </c>
      <c r="I2007" t="s">
        <v>5336</v>
      </c>
      <c r="J2007">
        <v>4</v>
      </c>
      <c r="K2007">
        <v>2</v>
      </c>
      <c r="L2007">
        <v>2</v>
      </c>
      <c r="M2007" t="s">
        <v>142</v>
      </c>
      <c r="N2007" t="s">
        <v>5063</v>
      </c>
      <c r="O2007">
        <v>89000</v>
      </c>
      <c r="P2007" t="s">
        <v>5062</v>
      </c>
      <c r="Q2007" t="s">
        <v>5059</v>
      </c>
      <c r="R2007">
        <v>10</v>
      </c>
    </row>
    <row r="2008" spans="1:18" hidden="1" x14ac:dyDescent="0.3">
      <c r="A2008" s="7" t="s">
        <v>1230</v>
      </c>
      <c r="B2008" t="s">
        <v>1</v>
      </c>
      <c r="C2008">
        <v>54.22</v>
      </c>
      <c r="D2008" t="s">
        <v>170</v>
      </c>
      <c r="E2008" t="s">
        <v>1231</v>
      </c>
      <c r="F2008" t="s">
        <v>633</v>
      </c>
      <c r="G2008" t="s">
        <v>655</v>
      </c>
      <c r="H2008" t="s">
        <v>5346</v>
      </c>
      <c r="I2008" t="s">
        <v>5328</v>
      </c>
      <c r="J2008">
        <v>3</v>
      </c>
      <c r="K2008">
        <v>2</v>
      </c>
      <c r="L2008">
        <v>2</v>
      </c>
      <c r="M2008" t="s">
        <v>633</v>
      </c>
      <c r="N2008" t="s">
        <v>5063</v>
      </c>
      <c r="O2008">
        <v>89000</v>
      </c>
      <c r="P2008" t="s">
        <v>5062</v>
      </c>
      <c r="Q2008" t="s">
        <v>5059</v>
      </c>
      <c r="R2008">
        <v>20</v>
      </c>
    </row>
    <row r="2009" spans="1:18" hidden="1" x14ac:dyDescent="0.3">
      <c r="A2009" s="7" t="s">
        <v>1352</v>
      </c>
      <c r="B2009" t="s">
        <v>1</v>
      </c>
      <c r="C2009">
        <v>48.03</v>
      </c>
      <c r="D2009" t="s">
        <v>64</v>
      </c>
      <c r="E2009" t="s">
        <v>537</v>
      </c>
      <c r="F2009" t="s">
        <v>1006</v>
      </c>
      <c r="G2009" t="s">
        <v>497</v>
      </c>
      <c r="H2009" t="s">
        <v>5346</v>
      </c>
      <c r="I2009" t="s">
        <v>5335</v>
      </c>
      <c r="J2009">
        <v>3</v>
      </c>
      <c r="K2009">
        <v>2</v>
      </c>
      <c r="L2009">
        <v>5</v>
      </c>
      <c r="M2009" t="s">
        <v>1006</v>
      </c>
      <c r="N2009" t="s">
        <v>5063</v>
      </c>
      <c r="O2009">
        <v>90000</v>
      </c>
      <c r="P2009" t="s">
        <v>5062</v>
      </c>
      <c r="Q2009" t="s">
        <v>5059</v>
      </c>
      <c r="R2009">
        <v>10</v>
      </c>
    </row>
    <row r="2010" spans="1:18" hidden="1" x14ac:dyDescent="0.3">
      <c r="A2010" s="7" t="s">
        <v>815</v>
      </c>
      <c r="B2010" t="s">
        <v>1</v>
      </c>
      <c r="C2010">
        <v>64.45</v>
      </c>
      <c r="D2010" t="s">
        <v>299</v>
      </c>
      <c r="E2010" t="s">
        <v>816</v>
      </c>
      <c r="F2010" t="s">
        <v>558</v>
      </c>
      <c r="G2010" t="s">
        <v>497</v>
      </c>
      <c r="H2010" t="s">
        <v>5335</v>
      </c>
      <c r="I2010" t="s">
        <v>5325</v>
      </c>
      <c r="J2010">
        <v>4</v>
      </c>
      <c r="K2010">
        <v>2</v>
      </c>
      <c r="L2010">
        <v>3</v>
      </c>
      <c r="M2010" t="s">
        <v>558</v>
      </c>
      <c r="N2010" t="s">
        <v>5063</v>
      </c>
      <c r="O2010">
        <v>90000</v>
      </c>
      <c r="P2010" t="s">
        <v>5062</v>
      </c>
      <c r="Q2010" t="s">
        <v>5059</v>
      </c>
      <c r="R2010">
        <v>20</v>
      </c>
    </row>
    <row r="2011" spans="1:18" hidden="1" x14ac:dyDescent="0.3">
      <c r="A2011" s="7" t="s">
        <v>4144</v>
      </c>
      <c r="B2011" t="s">
        <v>1</v>
      </c>
      <c r="C2011">
        <v>38.29</v>
      </c>
      <c r="D2011" t="s">
        <v>63</v>
      </c>
      <c r="E2011" t="s">
        <v>53</v>
      </c>
      <c r="F2011" t="s">
        <v>4145</v>
      </c>
      <c r="G2011" t="s">
        <v>26</v>
      </c>
      <c r="H2011" t="s">
        <v>5326</v>
      </c>
      <c r="I2011" t="s">
        <v>5326</v>
      </c>
      <c r="J2011">
        <v>3</v>
      </c>
      <c r="K2011">
        <v>2</v>
      </c>
      <c r="L2011">
        <v>2</v>
      </c>
      <c r="M2011" t="s">
        <v>4145</v>
      </c>
      <c r="N2011" t="s">
        <v>4880</v>
      </c>
      <c r="O2011">
        <v>32000</v>
      </c>
      <c r="P2011" t="s">
        <v>5062</v>
      </c>
      <c r="Q2011" t="s">
        <v>5059</v>
      </c>
      <c r="R2011">
        <v>10</v>
      </c>
    </row>
    <row r="2012" spans="1:18" hidden="1" x14ac:dyDescent="0.3">
      <c r="A2012" s="7" t="s">
        <v>4146</v>
      </c>
      <c r="B2012" t="s">
        <v>1</v>
      </c>
      <c r="C2012">
        <v>49.2</v>
      </c>
      <c r="D2012" t="s">
        <v>137</v>
      </c>
      <c r="E2012" t="s">
        <v>66</v>
      </c>
      <c r="F2012" t="s">
        <v>4147</v>
      </c>
      <c r="G2012" t="s">
        <v>23</v>
      </c>
      <c r="H2012" t="s">
        <v>5324</v>
      </c>
      <c r="I2012" t="s">
        <v>5332</v>
      </c>
      <c r="J2012">
        <v>4</v>
      </c>
      <c r="K2012">
        <v>2</v>
      </c>
      <c r="L2012">
        <v>2</v>
      </c>
      <c r="M2012" t="s">
        <v>4147</v>
      </c>
      <c r="N2012" t="s">
        <v>4881</v>
      </c>
      <c r="O2012">
        <v>40000</v>
      </c>
      <c r="P2012" t="s">
        <v>5062</v>
      </c>
      <c r="Q2012" t="s">
        <v>5059</v>
      </c>
      <c r="R2012">
        <v>20</v>
      </c>
    </row>
    <row r="2013" spans="1:18" hidden="1" x14ac:dyDescent="0.3">
      <c r="A2013" s="7" t="s">
        <v>4148</v>
      </c>
      <c r="B2013" t="s">
        <v>1</v>
      </c>
      <c r="C2013">
        <v>26.12</v>
      </c>
      <c r="D2013" t="s">
        <v>445</v>
      </c>
      <c r="E2013" t="s">
        <v>53</v>
      </c>
      <c r="F2013" t="s">
        <v>4149</v>
      </c>
      <c r="G2013" t="s">
        <v>83</v>
      </c>
      <c r="H2013" t="s">
        <v>5334</v>
      </c>
      <c r="I2013" t="s">
        <v>5335</v>
      </c>
      <c r="J2013">
        <v>3</v>
      </c>
      <c r="K2013">
        <v>2</v>
      </c>
      <c r="L2013">
        <v>2</v>
      </c>
      <c r="M2013" t="s">
        <v>4149</v>
      </c>
      <c r="N2013" t="s">
        <v>4880</v>
      </c>
      <c r="O2013">
        <v>27000</v>
      </c>
      <c r="P2013" t="s">
        <v>5062</v>
      </c>
      <c r="Q2013" t="s">
        <v>5061</v>
      </c>
      <c r="R2013">
        <v>10</v>
      </c>
    </row>
    <row r="2014" spans="1:18" hidden="1" x14ac:dyDescent="0.3">
      <c r="A2014" s="7" t="s">
        <v>4018</v>
      </c>
      <c r="B2014" t="s">
        <v>1</v>
      </c>
      <c r="C2014">
        <v>35.119999999999997</v>
      </c>
      <c r="D2014" t="s">
        <v>151</v>
      </c>
      <c r="E2014" t="s">
        <v>141</v>
      </c>
      <c r="F2014" t="s">
        <v>4019</v>
      </c>
      <c r="G2014" t="s">
        <v>365</v>
      </c>
      <c r="H2014" t="s">
        <v>5338</v>
      </c>
      <c r="I2014" t="s">
        <v>5332</v>
      </c>
      <c r="J2014">
        <v>2</v>
      </c>
      <c r="K2014">
        <v>1</v>
      </c>
      <c r="L2014">
        <v>1</v>
      </c>
      <c r="M2014" t="s">
        <v>4019</v>
      </c>
      <c r="N2014" t="s">
        <v>5123</v>
      </c>
      <c r="O2014">
        <v>42000</v>
      </c>
      <c r="P2014" t="s">
        <v>5124</v>
      </c>
      <c r="Q2014" t="s">
        <v>5059</v>
      </c>
      <c r="R2014">
        <v>20</v>
      </c>
    </row>
    <row r="2015" spans="1:18" hidden="1" x14ac:dyDescent="0.3">
      <c r="A2015" s="7" t="s">
        <v>4152</v>
      </c>
      <c r="B2015" t="s">
        <v>1</v>
      </c>
      <c r="C2015">
        <v>65.19</v>
      </c>
      <c r="D2015" t="s">
        <v>749</v>
      </c>
      <c r="E2015" t="s">
        <v>1139</v>
      </c>
      <c r="F2015" t="s">
        <v>4153</v>
      </c>
      <c r="G2015" t="s">
        <v>26</v>
      </c>
      <c r="H2015" t="s">
        <v>5512</v>
      </c>
      <c r="I2015" t="s">
        <v>5335</v>
      </c>
      <c r="J2015">
        <v>5</v>
      </c>
      <c r="K2015">
        <v>2</v>
      </c>
      <c r="L2015">
        <v>3</v>
      </c>
      <c r="M2015" t="s">
        <v>4153</v>
      </c>
      <c r="N2015" t="s">
        <v>4877</v>
      </c>
      <c r="O2015">
        <v>32000</v>
      </c>
      <c r="P2015" t="s">
        <v>5062</v>
      </c>
      <c r="Q2015" t="s">
        <v>5059</v>
      </c>
      <c r="R2015">
        <v>10</v>
      </c>
    </row>
    <row r="2016" spans="1:18" hidden="1" x14ac:dyDescent="0.3">
      <c r="A2016" s="7" t="s">
        <v>4154</v>
      </c>
      <c r="B2016" t="s">
        <v>1</v>
      </c>
      <c r="C2016">
        <v>38</v>
      </c>
      <c r="D2016" t="s">
        <v>829</v>
      </c>
      <c r="E2016" t="s">
        <v>61</v>
      </c>
      <c r="F2016" t="s">
        <v>4155</v>
      </c>
      <c r="G2016" t="s">
        <v>245</v>
      </c>
      <c r="H2016" t="s">
        <v>5332</v>
      </c>
      <c r="I2016" t="s">
        <v>5325</v>
      </c>
      <c r="J2016">
        <v>2</v>
      </c>
      <c r="K2016">
        <v>2</v>
      </c>
      <c r="L2016">
        <v>1</v>
      </c>
      <c r="M2016" t="s">
        <v>4155</v>
      </c>
      <c r="N2016" t="s">
        <v>4877</v>
      </c>
      <c r="O2016">
        <v>23000</v>
      </c>
      <c r="P2016" t="s">
        <v>5062</v>
      </c>
      <c r="Q2016" t="s">
        <v>5059</v>
      </c>
      <c r="R2016">
        <v>20</v>
      </c>
    </row>
    <row r="2017" spans="1:18" hidden="1" x14ac:dyDescent="0.3">
      <c r="A2017" s="7" t="s">
        <v>4156</v>
      </c>
      <c r="B2017" t="s">
        <v>1</v>
      </c>
      <c r="C2017">
        <v>63.57</v>
      </c>
      <c r="D2017" t="s">
        <v>800</v>
      </c>
      <c r="E2017" t="s">
        <v>66</v>
      </c>
      <c r="F2017" t="s">
        <v>4157</v>
      </c>
      <c r="G2017" t="s">
        <v>297</v>
      </c>
      <c r="H2017" t="s">
        <v>5332</v>
      </c>
      <c r="I2017" t="s">
        <v>5332</v>
      </c>
      <c r="J2017">
        <v>4</v>
      </c>
      <c r="K2017">
        <v>2</v>
      </c>
      <c r="L2017">
        <v>2</v>
      </c>
      <c r="M2017" t="s">
        <v>4157</v>
      </c>
      <c r="N2017" t="s">
        <v>4877</v>
      </c>
      <c r="O2017">
        <v>23500</v>
      </c>
      <c r="P2017" t="s">
        <v>5062</v>
      </c>
      <c r="Q2017" t="s">
        <v>5059</v>
      </c>
      <c r="R2017">
        <v>20</v>
      </c>
    </row>
    <row r="2018" spans="1:18" hidden="1" x14ac:dyDescent="0.3">
      <c r="A2018" s="7" t="s">
        <v>4158</v>
      </c>
      <c r="B2018" t="s">
        <v>1</v>
      </c>
      <c r="C2018">
        <v>37.85</v>
      </c>
      <c r="D2018" t="s">
        <v>232</v>
      </c>
      <c r="E2018" t="s">
        <v>79</v>
      </c>
      <c r="F2018" t="s">
        <v>4159</v>
      </c>
      <c r="G2018" t="s">
        <v>482</v>
      </c>
      <c r="H2018" t="s">
        <v>5322</v>
      </c>
      <c r="I2018" t="s">
        <v>5332</v>
      </c>
      <c r="J2018">
        <v>1</v>
      </c>
      <c r="K2018">
        <v>2</v>
      </c>
      <c r="L2018">
        <v>1</v>
      </c>
      <c r="M2018" t="s">
        <v>4159</v>
      </c>
      <c r="N2018" t="s">
        <v>4877</v>
      </c>
      <c r="O2018">
        <v>29000</v>
      </c>
      <c r="P2018" t="s">
        <v>5062</v>
      </c>
      <c r="Q2018" t="s">
        <v>5059</v>
      </c>
      <c r="R2018">
        <v>20</v>
      </c>
    </row>
    <row r="2019" spans="1:18" hidden="1" x14ac:dyDescent="0.3">
      <c r="A2019" s="7" t="s">
        <v>4238</v>
      </c>
      <c r="B2019" t="s">
        <v>1</v>
      </c>
      <c r="C2019">
        <v>57.28</v>
      </c>
      <c r="D2019" t="s">
        <v>1163</v>
      </c>
      <c r="E2019" t="s">
        <v>1014</v>
      </c>
      <c r="F2019" t="s">
        <v>2910</v>
      </c>
      <c r="G2019" t="s">
        <v>41</v>
      </c>
      <c r="H2019" t="s">
        <v>5509</v>
      </c>
      <c r="I2019" t="s">
        <v>5334</v>
      </c>
      <c r="J2019">
        <v>2</v>
      </c>
      <c r="K2019">
        <v>2</v>
      </c>
      <c r="L2019">
        <v>3</v>
      </c>
      <c r="M2019" t="s">
        <v>2910</v>
      </c>
      <c r="N2019" t="s">
        <v>4878</v>
      </c>
      <c r="O2019">
        <v>45000</v>
      </c>
      <c r="P2019" t="s">
        <v>5126</v>
      </c>
      <c r="Q2019" t="s">
        <v>5059</v>
      </c>
      <c r="R2019">
        <v>10</v>
      </c>
    </row>
    <row r="2020" spans="1:18" hidden="1" x14ac:dyDescent="0.3">
      <c r="A2020" s="7" t="s">
        <v>4162</v>
      </c>
      <c r="B2020" t="s">
        <v>1</v>
      </c>
      <c r="C2020">
        <v>3.93</v>
      </c>
      <c r="D2020" t="s">
        <v>472</v>
      </c>
      <c r="E2020" t="s">
        <v>56</v>
      </c>
      <c r="F2020" t="s">
        <v>1544</v>
      </c>
      <c r="G2020" t="s">
        <v>251</v>
      </c>
      <c r="H2020" t="s">
        <v>5334</v>
      </c>
      <c r="I2020" t="s">
        <v>5324</v>
      </c>
      <c r="J2020">
        <v>1</v>
      </c>
      <c r="K2020">
        <v>1</v>
      </c>
      <c r="L2020">
        <v>1</v>
      </c>
      <c r="M2020" t="s">
        <v>1544</v>
      </c>
      <c r="N2020" t="s">
        <v>5123</v>
      </c>
      <c r="O2020">
        <v>8500</v>
      </c>
      <c r="P2020" t="s">
        <v>5124</v>
      </c>
      <c r="Q2020" t="s">
        <v>5060</v>
      </c>
      <c r="R2020">
        <v>20</v>
      </c>
    </row>
    <row r="2021" spans="1:18" hidden="1" x14ac:dyDescent="0.3">
      <c r="A2021" s="7" t="s">
        <v>857</v>
      </c>
      <c r="B2021" t="s">
        <v>1</v>
      </c>
      <c r="C2021">
        <v>63.31</v>
      </c>
      <c r="D2021" t="s">
        <v>660</v>
      </c>
      <c r="E2021" t="s">
        <v>66</v>
      </c>
      <c r="F2021" t="s">
        <v>858</v>
      </c>
      <c r="G2021" t="s">
        <v>497</v>
      </c>
      <c r="H2021" t="s">
        <v>5334</v>
      </c>
      <c r="I2021" t="s">
        <v>5330</v>
      </c>
      <c r="J2021">
        <v>4</v>
      </c>
      <c r="K2021">
        <v>2</v>
      </c>
      <c r="L2021">
        <v>2</v>
      </c>
      <c r="M2021" t="s">
        <v>858</v>
      </c>
      <c r="N2021" t="s">
        <v>5063</v>
      </c>
      <c r="O2021">
        <v>90000</v>
      </c>
      <c r="P2021" t="s">
        <v>5062</v>
      </c>
      <c r="Q2021" t="s">
        <v>5059</v>
      </c>
      <c r="R2021">
        <v>20</v>
      </c>
    </row>
    <row r="2022" spans="1:18" hidden="1" x14ac:dyDescent="0.3">
      <c r="A2022" s="7" t="s">
        <v>4163</v>
      </c>
      <c r="B2022" t="s">
        <v>1</v>
      </c>
      <c r="C2022">
        <v>48.7</v>
      </c>
      <c r="D2022" t="s">
        <v>261</v>
      </c>
      <c r="E2022" t="s">
        <v>53</v>
      </c>
      <c r="F2022" t="s">
        <v>4164</v>
      </c>
      <c r="G2022" t="s">
        <v>29</v>
      </c>
      <c r="H2022" t="s">
        <v>5322</v>
      </c>
      <c r="I2022" t="s">
        <v>5348</v>
      </c>
      <c r="J2022">
        <v>3</v>
      </c>
      <c r="K2022">
        <v>2</v>
      </c>
      <c r="L2022">
        <v>2</v>
      </c>
      <c r="M2022" t="s">
        <v>4164</v>
      </c>
      <c r="N2022" t="s">
        <v>4881</v>
      </c>
      <c r="O2022">
        <v>25000</v>
      </c>
      <c r="P2022" t="s">
        <v>5062</v>
      </c>
      <c r="Q2022" t="s">
        <v>5059</v>
      </c>
      <c r="R2022">
        <v>10</v>
      </c>
    </row>
    <row r="2023" spans="1:18" hidden="1" x14ac:dyDescent="0.3">
      <c r="A2023" s="7" t="s">
        <v>4588</v>
      </c>
      <c r="B2023" t="s">
        <v>1</v>
      </c>
      <c r="C2023">
        <v>35.57</v>
      </c>
      <c r="D2023" t="s">
        <v>344</v>
      </c>
      <c r="E2023" t="s">
        <v>961</v>
      </c>
      <c r="F2023" t="s">
        <v>4589</v>
      </c>
      <c r="G2023" t="s">
        <v>41</v>
      </c>
      <c r="H2023" t="s">
        <v>5337</v>
      </c>
      <c r="I2023" t="s">
        <v>5334</v>
      </c>
      <c r="J2023">
        <v>5</v>
      </c>
      <c r="K2023">
        <v>2</v>
      </c>
      <c r="L2023">
        <v>3</v>
      </c>
      <c r="M2023" t="s">
        <v>4589</v>
      </c>
      <c r="N2023" t="s">
        <v>5125</v>
      </c>
      <c r="O2023">
        <v>45000</v>
      </c>
      <c r="P2023" t="s">
        <v>5126</v>
      </c>
      <c r="Q2023" t="s">
        <v>5059</v>
      </c>
      <c r="R2023">
        <v>10</v>
      </c>
    </row>
    <row r="2024" spans="1:18" hidden="1" x14ac:dyDescent="0.3">
      <c r="A2024" s="7" t="s">
        <v>4168</v>
      </c>
      <c r="B2024" t="s">
        <v>1</v>
      </c>
      <c r="C2024">
        <v>45.72</v>
      </c>
      <c r="D2024" t="s">
        <v>2273</v>
      </c>
      <c r="E2024" t="s">
        <v>53</v>
      </c>
      <c r="F2024" t="s">
        <v>3916</v>
      </c>
      <c r="G2024" t="s">
        <v>29</v>
      </c>
      <c r="H2024" t="s">
        <v>5342</v>
      </c>
      <c r="I2024" t="s">
        <v>5345</v>
      </c>
      <c r="J2024">
        <v>3</v>
      </c>
      <c r="K2024">
        <v>2</v>
      </c>
      <c r="L2024">
        <v>2</v>
      </c>
      <c r="M2024" t="s">
        <v>3916</v>
      </c>
      <c r="N2024" t="s">
        <v>4877</v>
      </c>
      <c r="O2024">
        <v>25000</v>
      </c>
      <c r="P2024" t="s">
        <v>5062</v>
      </c>
      <c r="Q2024" t="s">
        <v>5059</v>
      </c>
      <c r="R2024">
        <v>20</v>
      </c>
    </row>
    <row r="2025" spans="1:18" hidden="1" x14ac:dyDescent="0.3">
      <c r="A2025" s="7" t="s">
        <v>954</v>
      </c>
      <c r="B2025" t="s">
        <v>1</v>
      </c>
      <c r="C2025">
        <v>55.85</v>
      </c>
      <c r="D2025" t="s">
        <v>126</v>
      </c>
      <c r="E2025" t="s">
        <v>66</v>
      </c>
      <c r="F2025" t="s">
        <v>955</v>
      </c>
      <c r="G2025" t="s">
        <v>497</v>
      </c>
      <c r="H2025" t="s">
        <v>5326</v>
      </c>
      <c r="I2025" t="s">
        <v>5338</v>
      </c>
      <c r="J2025">
        <v>4</v>
      </c>
      <c r="K2025">
        <v>2</v>
      </c>
      <c r="L2025">
        <v>2</v>
      </c>
      <c r="M2025" t="s">
        <v>955</v>
      </c>
      <c r="N2025" t="s">
        <v>5063</v>
      </c>
      <c r="O2025">
        <v>90000</v>
      </c>
      <c r="P2025" t="s">
        <v>5062</v>
      </c>
      <c r="Q2025" t="s">
        <v>5059</v>
      </c>
      <c r="R2025">
        <v>10</v>
      </c>
    </row>
    <row r="2026" spans="1:18" hidden="1" x14ac:dyDescent="0.3">
      <c r="A2026" s="7" t="s">
        <v>4169</v>
      </c>
      <c r="B2026" t="s">
        <v>1</v>
      </c>
      <c r="C2026">
        <v>49.48</v>
      </c>
      <c r="D2026" t="s">
        <v>81</v>
      </c>
      <c r="E2026" t="s">
        <v>53</v>
      </c>
      <c r="F2026" t="s">
        <v>4170</v>
      </c>
      <c r="G2026" t="s">
        <v>29</v>
      </c>
      <c r="H2026" t="s">
        <v>5335</v>
      </c>
      <c r="I2026" t="s">
        <v>5332</v>
      </c>
      <c r="J2026">
        <v>3</v>
      </c>
      <c r="K2026">
        <v>2</v>
      </c>
      <c r="L2026">
        <v>2</v>
      </c>
      <c r="M2026" t="s">
        <v>4170</v>
      </c>
      <c r="N2026" t="s">
        <v>4876</v>
      </c>
      <c r="O2026">
        <v>25000</v>
      </c>
      <c r="P2026" t="s">
        <v>5124</v>
      </c>
      <c r="Q2026" t="s">
        <v>5059</v>
      </c>
      <c r="R2026">
        <v>20</v>
      </c>
    </row>
    <row r="2027" spans="1:18" hidden="1" x14ac:dyDescent="0.3">
      <c r="A2027" s="7" t="s">
        <v>4171</v>
      </c>
      <c r="B2027" t="s">
        <v>1</v>
      </c>
      <c r="C2027">
        <v>42.37</v>
      </c>
      <c r="D2027" t="s">
        <v>798</v>
      </c>
      <c r="E2027" t="s">
        <v>61</v>
      </c>
      <c r="F2027" t="s">
        <v>2795</v>
      </c>
      <c r="G2027" t="s">
        <v>722</v>
      </c>
      <c r="H2027" t="s">
        <v>5334</v>
      </c>
      <c r="I2027" t="s">
        <v>5325</v>
      </c>
      <c r="J2027">
        <v>2</v>
      </c>
      <c r="K2027">
        <v>2</v>
      </c>
      <c r="L2027">
        <v>1</v>
      </c>
      <c r="M2027" t="s">
        <v>2795</v>
      </c>
      <c r="N2027" t="s">
        <v>4880</v>
      </c>
      <c r="O2027">
        <v>34000</v>
      </c>
      <c r="P2027" t="s">
        <v>5062</v>
      </c>
      <c r="Q2027" t="s">
        <v>5059</v>
      </c>
      <c r="R2027">
        <v>20</v>
      </c>
    </row>
    <row r="2028" spans="1:18" hidden="1" x14ac:dyDescent="0.3">
      <c r="A2028" s="7" t="s">
        <v>994</v>
      </c>
      <c r="B2028" t="s">
        <v>1</v>
      </c>
      <c r="C2028">
        <v>63.09</v>
      </c>
      <c r="D2028" t="s">
        <v>239</v>
      </c>
      <c r="E2028" t="s">
        <v>607</v>
      </c>
      <c r="F2028" t="s">
        <v>995</v>
      </c>
      <c r="G2028" t="s">
        <v>497</v>
      </c>
      <c r="H2028" t="s">
        <v>5336</v>
      </c>
      <c r="I2028" t="s">
        <v>5328</v>
      </c>
      <c r="J2028">
        <v>3</v>
      </c>
      <c r="K2028">
        <v>2</v>
      </c>
      <c r="L2028">
        <v>2</v>
      </c>
      <c r="M2028" t="s">
        <v>995</v>
      </c>
      <c r="N2028" t="s">
        <v>5063</v>
      </c>
      <c r="O2028">
        <v>90000</v>
      </c>
      <c r="P2028" t="s">
        <v>5062</v>
      </c>
      <c r="Q2028" t="s">
        <v>5059</v>
      </c>
      <c r="R2028">
        <v>20</v>
      </c>
    </row>
    <row r="2029" spans="1:18" hidden="1" x14ac:dyDescent="0.3">
      <c r="A2029" s="7" t="s">
        <v>4172</v>
      </c>
      <c r="B2029" t="s">
        <v>1</v>
      </c>
      <c r="C2029">
        <v>43.51</v>
      </c>
      <c r="D2029" t="s">
        <v>52</v>
      </c>
      <c r="E2029" t="s">
        <v>53</v>
      </c>
      <c r="F2029" t="s">
        <v>3797</v>
      </c>
      <c r="G2029" t="s">
        <v>365</v>
      </c>
      <c r="H2029" t="s">
        <v>5324</v>
      </c>
      <c r="I2029" t="s">
        <v>5325</v>
      </c>
      <c r="J2029">
        <v>3</v>
      </c>
      <c r="K2029">
        <v>2</v>
      </c>
      <c r="L2029">
        <v>2</v>
      </c>
      <c r="M2029" t="s">
        <v>3797</v>
      </c>
      <c r="N2029" t="s">
        <v>4880</v>
      </c>
      <c r="O2029">
        <v>42000</v>
      </c>
      <c r="P2029" t="s">
        <v>5062</v>
      </c>
      <c r="Q2029" t="s">
        <v>5059</v>
      </c>
      <c r="R2029">
        <v>20</v>
      </c>
    </row>
    <row r="2030" spans="1:18" hidden="1" x14ac:dyDescent="0.3">
      <c r="A2030" s="7" t="s">
        <v>4173</v>
      </c>
      <c r="B2030" t="s">
        <v>1</v>
      </c>
      <c r="C2030">
        <v>148.18</v>
      </c>
      <c r="D2030" t="s">
        <v>4174</v>
      </c>
      <c r="E2030" t="s">
        <v>4175</v>
      </c>
      <c r="F2030" t="s">
        <v>4176</v>
      </c>
      <c r="G2030" t="s">
        <v>110</v>
      </c>
      <c r="H2030" t="s">
        <v>5528</v>
      </c>
      <c r="I2030" t="s">
        <v>5347</v>
      </c>
      <c r="J2030">
        <v>4</v>
      </c>
      <c r="K2030">
        <v>2</v>
      </c>
      <c r="L2030">
        <v>4</v>
      </c>
      <c r="M2030" t="s">
        <v>5205</v>
      </c>
      <c r="N2030" t="s">
        <v>4880</v>
      </c>
      <c r="O2030">
        <v>220000</v>
      </c>
      <c r="P2030" t="s">
        <v>5062</v>
      </c>
      <c r="Q2030" t="s">
        <v>5059</v>
      </c>
      <c r="R2030">
        <v>30</v>
      </c>
    </row>
    <row r="2031" spans="1:18" hidden="1" x14ac:dyDescent="0.3">
      <c r="A2031" s="7" t="s">
        <v>4177</v>
      </c>
      <c r="B2031" t="s">
        <v>1</v>
      </c>
      <c r="C2031">
        <v>38.520000000000003</v>
      </c>
      <c r="D2031" t="s">
        <v>65</v>
      </c>
      <c r="E2031" t="s">
        <v>193</v>
      </c>
      <c r="F2031" t="s">
        <v>2300</v>
      </c>
      <c r="G2031" t="s">
        <v>999</v>
      </c>
      <c r="H2031" t="s">
        <v>5335</v>
      </c>
      <c r="I2031" t="s">
        <v>5335</v>
      </c>
      <c r="J2031">
        <v>4</v>
      </c>
      <c r="K2031">
        <v>2</v>
      </c>
      <c r="L2031">
        <v>2</v>
      </c>
      <c r="M2031" t="s">
        <v>2300</v>
      </c>
      <c r="N2031" t="s">
        <v>4880</v>
      </c>
      <c r="O2031">
        <v>26000</v>
      </c>
      <c r="P2031" t="s">
        <v>5062</v>
      </c>
      <c r="Q2031" t="s">
        <v>5059</v>
      </c>
      <c r="R2031">
        <v>10</v>
      </c>
    </row>
    <row r="2032" spans="1:18" hidden="1" x14ac:dyDescent="0.3">
      <c r="A2032" s="7" t="s">
        <v>4032</v>
      </c>
      <c r="B2032" t="s">
        <v>1</v>
      </c>
      <c r="C2032">
        <v>63.81</v>
      </c>
      <c r="D2032" t="s">
        <v>3393</v>
      </c>
      <c r="E2032" t="s">
        <v>66</v>
      </c>
      <c r="F2032" t="s">
        <v>2436</v>
      </c>
      <c r="G2032" t="s">
        <v>365</v>
      </c>
      <c r="H2032" t="s">
        <v>5328</v>
      </c>
      <c r="I2032" t="s">
        <v>5340</v>
      </c>
      <c r="J2032">
        <v>4</v>
      </c>
      <c r="K2032">
        <v>2</v>
      </c>
      <c r="L2032">
        <v>2</v>
      </c>
      <c r="M2032" t="s">
        <v>2436</v>
      </c>
      <c r="N2032" t="s">
        <v>5123</v>
      </c>
      <c r="O2032">
        <v>42000</v>
      </c>
      <c r="P2032" t="s">
        <v>5124</v>
      </c>
      <c r="Q2032" t="s">
        <v>5059</v>
      </c>
      <c r="R2032">
        <v>30</v>
      </c>
    </row>
    <row r="2033" spans="1:18" hidden="1" x14ac:dyDescent="0.3">
      <c r="A2033" s="7" t="s">
        <v>4660</v>
      </c>
      <c r="B2033" t="s">
        <v>1</v>
      </c>
      <c r="C2033">
        <v>30.34</v>
      </c>
      <c r="D2033" t="s">
        <v>1442</v>
      </c>
      <c r="E2033" t="s">
        <v>326</v>
      </c>
      <c r="F2033" t="s">
        <v>4661</v>
      </c>
      <c r="G2033" t="s">
        <v>41</v>
      </c>
      <c r="H2033" t="s">
        <v>5329</v>
      </c>
      <c r="I2033" t="s">
        <v>5326</v>
      </c>
      <c r="J2033" t="s">
        <v>5501</v>
      </c>
      <c r="K2033">
        <v>2</v>
      </c>
      <c r="L2033">
        <v>2</v>
      </c>
      <c r="M2033" t="s">
        <v>4661</v>
      </c>
      <c r="N2033" t="s">
        <v>4878</v>
      </c>
      <c r="O2033">
        <v>45000</v>
      </c>
      <c r="P2033" t="s">
        <v>5126</v>
      </c>
      <c r="Q2033" t="s">
        <v>5059</v>
      </c>
      <c r="R2033">
        <v>10</v>
      </c>
    </row>
    <row r="2034" spans="1:18" hidden="1" x14ac:dyDescent="0.3">
      <c r="A2034" s="7" t="s">
        <v>683</v>
      </c>
      <c r="B2034" t="s">
        <v>1</v>
      </c>
      <c r="C2034">
        <v>52.04</v>
      </c>
      <c r="D2034" t="s">
        <v>450</v>
      </c>
      <c r="E2034" t="s">
        <v>66</v>
      </c>
      <c r="F2034" t="s">
        <v>684</v>
      </c>
      <c r="G2034" t="s">
        <v>685</v>
      </c>
      <c r="H2034" t="s">
        <v>5326</v>
      </c>
      <c r="I2034" t="s">
        <v>5324</v>
      </c>
      <c r="J2034">
        <v>4</v>
      </c>
      <c r="K2034">
        <v>2</v>
      </c>
      <c r="L2034">
        <v>2</v>
      </c>
      <c r="M2034" t="s">
        <v>684</v>
      </c>
      <c r="N2034" t="s">
        <v>5063</v>
      </c>
      <c r="O2034">
        <v>92000</v>
      </c>
      <c r="P2034" t="s">
        <v>5062</v>
      </c>
      <c r="Q2034" t="s">
        <v>5059</v>
      </c>
      <c r="R2034">
        <v>20</v>
      </c>
    </row>
    <row r="2035" spans="1:18" hidden="1" x14ac:dyDescent="0.3">
      <c r="A2035" s="7" t="s">
        <v>1051</v>
      </c>
      <c r="B2035" t="s">
        <v>1</v>
      </c>
      <c r="C2035">
        <v>61.71</v>
      </c>
      <c r="D2035" t="s">
        <v>1052</v>
      </c>
      <c r="E2035" t="s">
        <v>53</v>
      </c>
      <c r="F2035" t="s">
        <v>548</v>
      </c>
      <c r="G2035" t="s">
        <v>685</v>
      </c>
      <c r="H2035" t="s">
        <v>5342</v>
      </c>
      <c r="I2035" t="s">
        <v>5340</v>
      </c>
      <c r="J2035">
        <v>3</v>
      </c>
      <c r="K2035">
        <v>2</v>
      </c>
      <c r="L2035">
        <v>2</v>
      </c>
      <c r="M2035" t="s">
        <v>548</v>
      </c>
      <c r="N2035" t="s">
        <v>5063</v>
      </c>
      <c r="O2035">
        <v>92000</v>
      </c>
      <c r="P2035" t="s">
        <v>5062</v>
      </c>
      <c r="Q2035" t="s">
        <v>5059</v>
      </c>
      <c r="R2035">
        <v>30</v>
      </c>
    </row>
    <row r="2036" spans="1:18" hidden="1" x14ac:dyDescent="0.3">
      <c r="A2036" s="7" t="s">
        <v>4262</v>
      </c>
      <c r="B2036" t="s">
        <v>1</v>
      </c>
      <c r="C2036">
        <v>37.61</v>
      </c>
      <c r="D2036" t="s">
        <v>2148</v>
      </c>
      <c r="E2036" t="s">
        <v>53</v>
      </c>
      <c r="F2036" t="s">
        <v>4263</v>
      </c>
      <c r="G2036" t="s">
        <v>365</v>
      </c>
      <c r="H2036" t="s">
        <v>5336</v>
      </c>
      <c r="I2036" t="s">
        <v>5330</v>
      </c>
      <c r="J2036">
        <v>3</v>
      </c>
      <c r="K2036">
        <v>2</v>
      </c>
      <c r="L2036">
        <v>2</v>
      </c>
      <c r="M2036" t="s">
        <v>4263</v>
      </c>
      <c r="N2036" t="s">
        <v>5123</v>
      </c>
      <c r="O2036">
        <v>42000</v>
      </c>
      <c r="P2036" t="s">
        <v>5124</v>
      </c>
      <c r="Q2036" t="s">
        <v>5059</v>
      </c>
      <c r="R2036">
        <v>20</v>
      </c>
    </row>
    <row r="2037" spans="1:18" hidden="1" x14ac:dyDescent="0.3">
      <c r="A2037" s="7" t="s">
        <v>160</v>
      </c>
      <c r="B2037" t="s">
        <v>1</v>
      </c>
      <c r="C2037">
        <v>47.7</v>
      </c>
      <c r="D2037" t="s">
        <v>161</v>
      </c>
      <c r="E2037" t="s">
        <v>53</v>
      </c>
      <c r="F2037" t="s">
        <v>162</v>
      </c>
      <c r="G2037" t="s">
        <v>163</v>
      </c>
      <c r="H2037" t="s">
        <v>5326</v>
      </c>
      <c r="I2037" t="s">
        <v>5325</v>
      </c>
      <c r="J2037">
        <v>3</v>
      </c>
      <c r="K2037">
        <v>2</v>
      </c>
      <c r="L2037">
        <v>2</v>
      </c>
      <c r="M2037" t="s">
        <v>162</v>
      </c>
      <c r="N2037" t="s">
        <v>5063</v>
      </c>
      <c r="O2037">
        <v>95000</v>
      </c>
      <c r="P2037" t="s">
        <v>5062</v>
      </c>
      <c r="Q2037" t="s">
        <v>5059</v>
      </c>
      <c r="R2037">
        <v>20</v>
      </c>
    </row>
    <row r="2038" spans="1:18" hidden="1" x14ac:dyDescent="0.3">
      <c r="A2038" s="7" t="s">
        <v>2380</v>
      </c>
      <c r="B2038" t="s">
        <v>1</v>
      </c>
      <c r="C2038">
        <v>11.31</v>
      </c>
      <c r="D2038" t="s">
        <v>2381</v>
      </c>
      <c r="E2038" t="s">
        <v>443</v>
      </c>
      <c r="F2038" t="s">
        <v>2382</v>
      </c>
      <c r="G2038" t="s">
        <v>493</v>
      </c>
      <c r="H2038" t="s">
        <v>5353</v>
      </c>
      <c r="I2038" t="s">
        <v>5353</v>
      </c>
      <c r="J2038">
        <v>1</v>
      </c>
      <c r="K2038">
        <v>1</v>
      </c>
      <c r="L2038">
        <v>1</v>
      </c>
      <c r="M2038" t="s">
        <v>2382</v>
      </c>
      <c r="N2038" t="s">
        <v>4880</v>
      </c>
      <c r="O2038">
        <v>20000</v>
      </c>
      <c r="P2038" t="s">
        <v>5062</v>
      </c>
      <c r="Q2038" t="s">
        <v>5060</v>
      </c>
      <c r="R2038">
        <v>40</v>
      </c>
    </row>
    <row r="2039" spans="1:18" hidden="1" x14ac:dyDescent="0.3">
      <c r="A2039" s="7" t="s">
        <v>4184</v>
      </c>
      <c r="B2039" t="s">
        <v>1</v>
      </c>
      <c r="C2039">
        <v>15.15</v>
      </c>
      <c r="D2039" t="s">
        <v>220</v>
      </c>
      <c r="E2039" t="s">
        <v>141</v>
      </c>
      <c r="F2039" t="s">
        <v>2941</v>
      </c>
      <c r="G2039" t="s">
        <v>29</v>
      </c>
      <c r="H2039" t="s">
        <v>5322</v>
      </c>
      <c r="I2039" t="s">
        <v>5335</v>
      </c>
      <c r="J2039">
        <v>2</v>
      </c>
      <c r="K2039">
        <v>1</v>
      </c>
      <c r="L2039">
        <v>1</v>
      </c>
      <c r="M2039" t="s">
        <v>2941</v>
      </c>
      <c r="N2039" t="s">
        <v>4880</v>
      </c>
      <c r="O2039">
        <v>25000</v>
      </c>
      <c r="P2039" t="s">
        <v>5062</v>
      </c>
      <c r="Q2039" t="s">
        <v>5061</v>
      </c>
      <c r="R2039">
        <v>10</v>
      </c>
    </row>
    <row r="2040" spans="1:18" hidden="1" x14ac:dyDescent="0.3">
      <c r="A2040" s="7" t="s">
        <v>4185</v>
      </c>
      <c r="B2040" t="s">
        <v>1</v>
      </c>
      <c r="C2040">
        <v>43</v>
      </c>
      <c r="D2040" t="s">
        <v>70</v>
      </c>
      <c r="E2040" t="s">
        <v>51</v>
      </c>
      <c r="F2040" t="s">
        <v>4186</v>
      </c>
      <c r="G2040" t="s">
        <v>243</v>
      </c>
      <c r="H2040" t="s">
        <v>5334</v>
      </c>
      <c r="I2040" t="s">
        <v>5327</v>
      </c>
      <c r="J2040">
        <v>2</v>
      </c>
      <c r="K2040">
        <v>2</v>
      </c>
      <c r="L2040">
        <v>2</v>
      </c>
      <c r="M2040" t="s">
        <v>5249</v>
      </c>
      <c r="N2040" t="s">
        <v>4881</v>
      </c>
      <c r="O2040">
        <v>30000</v>
      </c>
      <c r="P2040" t="s">
        <v>5062</v>
      </c>
      <c r="Q2040" t="s">
        <v>5059</v>
      </c>
      <c r="R2040">
        <v>10</v>
      </c>
    </row>
    <row r="2041" spans="1:18" hidden="1" x14ac:dyDescent="0.3">
      <c r="A2041" s="7" t="s">
        <v>4187</v>
      </c>
      <c r="B2041" t="s">
        <v>1</v>
      </c>
      <c r="C2041">
        <v>6.5</v>
      </c>
      <c r="D2041" t="s">
        <v>65</v>
      </c>
      <c r="E2041" t="s">
        <v>547</v>
      </c>
      <c r="F2041" t="s">
        <v>1724</v>
      </c>
      <c r="G2041" t="s">
        <v>341</v>
      </c>
      <c r="H2041" t="s">
        <v>5335</v>
      </c>
      <c r="I2041" t="s">
        <v>5335</v>
      </c>
      <c r="J2041">
        <v>1</v>
      </c>
      <c r="K2041" t="s">
        <v>5501</v>
      </c>
      <c r="L2041" t="s">
        <v>5501</v>
      </c>
      <c r="M2041" t="s">
        <v>1724</v>
      </c>
      <c r="N2041" t="s">
        <v>5123</v>
      </c>
      <c r="O2041">
        <v>6000</v>
      </c>
      <c r="P2041" t="s">
        <v>5124</v>
      </c>
      <c r="Q2041" t="s">
        <v>5060</v>
      </c>
      <c r="R2041">
        <v>10</v>
      </c>
    </row>
    <row r="2042" spans="1:18" hidden="1" x14ac:dyDescent="0.3">
      <c r="A2042" s="7" t="s">
        <v>2366</v>
      </c>
      <c r="B2042" t="s">
        <v>1</v>
      </c>
      <c r="C2042">
        <v>42.34</v>
      </c>
      <c r="D2042" t="s">
        <v>752</v>
      </c>
      <c r="E2042" t="s">
        <v>53</v>
      </c>
      <c r="F2042" t="s">
        <v>2053</v>
      </c>
      <c r="G2042" t="s">
        <v>2367</v>
      </c>
      <c r="H2042" t="s">
        <v>5330</v>
      </c>
      <c r="I2042" t="s">
        <v>5349</v>
      </c>
      <c r="J2042">
        <v>3</v>
      </c>
      <c r="K2042">
        <v>2</v>
      </c>
      <c r="L2042">
        <v>2</v>
      </c>
      <c r="M2042" t="s">
        <v>2053</v>
      </c>
      <c r="N2042" t="s">
        <v>5123</v>
      </c>
      <c r="O2042">
        <v>42500</v>
      </c>
      <c r="P2042" t="s">
        <v>5124</v>
      </c>
      <c r="Q2042" t="s">
        <v>5059</v>
      </c>
      <c r="R2042">
        <v>30</v>
      </c>
    </row>
    <row r="2043" spans="1:18" hidden="1" x14ac:dyDescent="0.3">
      <c r="A2043" s="7" t="s">
        <v>4191</v>
      </c>
      <c r="B2043" t="s">
        <v>1</v>
      </c>
      <c r="C2043">
        <v>41.78</v>
      </c>
      <c r="D2043" t="s">
        <v>137</v>
      </c>
      <c r="E2043" t="s">
        <v>53</v>
      </c>
      <c r="F2043" t="s">
        <v>2689</v>
      </c>
      <c r="G2043" t="s">
        <v>228</v>
      </c>
      <c r="H2043" t="s">
        <v>5324</v>
      </c>
      <c r="I2043" t="s">
        <v>5332</v>
      </c>
      <c r="J2043">
        <v>3</v>
      </c>
      <c r="K2043">
        <v>2</v>
      </c>
      <c r="L2043">
        <v>2</v>
      </c>
      <c r="M2043" t="s">
        <v>2689</v>
      </c>
      <c r="N2043" t="s">
        <v>4880</v>
      </c>
      <c r="O2043">
        <v>35000</v>
      </c>
      <c r="P2043" t="s">
        <v>5062</v>
      </c>
      <c r="Q2043" t="s">
        <v>5059</v>
      </c>
      <c r="R2043">
        <v>20</v>
      </c>
    </row>
    <row r="2044" spans="1:18" hidden="1" x14ac:dyDescent="0.3">
      <c r="A2044" s="7" t="s">
        <v>2514</v>
      </c>
      <c r="B2044" t="s">
        <v>1</v>
      </c>
      <c r="C2044">
        <v>49.18</v>
      </c>
      <c r="D2044" t="s">
        <v>800</v>
      </c>
      <c r="E2044" t="s">
        <v>53</v>
      </c>
      <c r="F2044" t="s">
        <v>2515</v>
      </c>
      <c r="G2044" t="s">
        <v>134</v>
      </c>
      <c r="H2044" t="s">
        <v>5332</v>
      </c>
      <c r="I2044" t="s">
        <v>5332</v>
      </c>
      <c r="J2044">
        <v>3</v>
      </c>
      <c r="K2044">
        <v>2</v>
      </c>
      <c r="L2044">
        <v>2</v>
      </c>
      <c r="M2044" t="s">
        <v>2515</v>
      </c>
      <c r="N2044" t="s">
        <v>5123</v>
      </c>
      <c r="O2044">
        <v>43000</v>
      </c>
      <c r="P2044" t="s">
        <v>5124</v>
      </c>
      <c r="Q2044" t="s">
        <v>5059</v>
      </c>
      <c r="R2044">
        <v>20</v>
      </c>
    </row>
    <row r="2045" spans="1:18" hidden="1" x14ac:dyDescent="0.3">
      <c r="A2045" s="7" t="s">
        <v>4193</v>
      </c>
      <c r="B2045" t="s">
        <v>1</v>
      </c>
      <c r="C2045">
        <v>54.64</v>
      </c>
      <c r="D2045" t="s">
        <v>1250</v>
      </c>
      <c r="E2045" t="s">
        <v>53</v>
      </c>
      <c r="F2045" t="s">
        <v>2033</v>
      </c>
      <c r="G2045" t="s">
        <v>12</v>
      </c>
      <c r="H2045" t="s">
        <v>5328</v>
      </c>
      <c r="I2045" t="s">
        <v>5345</v>
      </c>
      <c r="J2045">
        <v>3</v>
      </c>
      <c r="K2045">
        <v>2</v>
      </c>
      <c r="L2045">
        <v>2</v>
      </c>
      <c r="M2045" t="s">
        <v>2033</v>
      </c>
      <c r="N2045" t="s">
        <v>4880</v>
      </c>
      <c r="O2045">
        <v>31000</v>
      </c>
      <c r="P2045" t="s">
        <v>5062</v>
      </c>
      <c r="Q2045" t="s">
        <v>5059</v>
      </c>
      <c r="R2045">
        <v>20</v>
      </c>
    </row>
    <row r="2046" spans="1:18" hidden="1" x14ac:dyDescent="0.3">
      <c r="A2046" s="7" t="s">
        <v>4194</v>
      </c>
      <c r="B2046" t="s">
        <v>1</v>
      </c>
      <c r="C2046">
        <v>47.87</v>
      </c>
      <c r="D2046" t="s">
        <v>514</v>
      </c>
      <c r="E2046" t="s">
        <v>66</v>
      </c>
      <c r="F2046" t="s">
        <v>4195</v>
      </c>
      <c r="G2046" t="s">
        <v>134</v>
      </c>
      <c r="H2046" t="s">
        <v>5330</v>
      </c>
      <c r="I2046" t="s">
        <v>5330</v>
      </c>
      <c r="J2046">
        <v>4</v>
      </c>
      <c r="K2046">
        <v>2</v>
      </c>
      <c r="L2046">
        <v>2</v>
      </c>
      <c r="M2046" t="s">
        <v>4195</v>
      </c>
      <c r="N2046" t="s">
        <v>4881</v>
      </c>
      <c r="O2046">
        <v>43000</v>
      </c>
      <c r="P2046" t="s">
        <v>5062</v>
      </c>
      <c r="Q2046" t="s">
        <v>5059</v>
      </c>
      <c r="R2046">
        <v>20</v>
      </c>
    </row>
    <row r="2047" spans="1:18" hidden="1" x14ac:dyDescent="0.3">
      <c r="A2047" s="7" t="s">
        <v>4198</v>
      </c>
      <c r="B2047" t="s">
        <v>1</v>
      </c>
      <c r="C2047">
        <v>40.81</v>
      </c>
      <c r="D2047" t="s">
        <v>771</v>
      </c>
      <c r="E2047" t="s">
        <v>53</v>
      </c>
      <c r="F2047" t="s">
        <v>3922</v>
      </c>
      <c r="G2047" t="s">
        <v>29</v>
      </c>
      <c r="H2047" t="s">
        <v>5322</v>
      </c>
      <c r="I2047" t="s">
        <v>5325</v>
      </c>
      <c r="J2047">
        <v>3</v>
      </c>
      <c r="K2047">
        <v>2</v>
      </c>
      <c r="L2047">
        <v>2</v>
      </c>
      <c r="M2047" t="s">
        <v>3922</v>
      </c>
      <c r="N2047" t="s">
        <v>4878</v>
      </c>
      <c r="O2047">
        <v>25000</v>
      </c>
      <c r="P2047" t="s">
        <v>5126</v>
      </c>
      <c r="Q2047" t="s">
        <v>5059</v>
      </c>
      <c r="R2047">
        <v>20</v>
      </c>
    </row>
    <row r="2048" spans="1:18" hidden="1" x14ac:dyDescent="0.3">
      <c r="A2048" s="7" t="s">
        <v>4199</v>
      </c>
      <c r="B2048" t="s">
        <v>1</v>
      </c>
      <c r="C2048">
        <v>78.78</v>
      </c>
      <c r="D2048" t="s">
        <v>344</v>
      </c>
      <c r="E2048" t="s">
        <v>303</v>
      </c>
      <c r="F2048" t="s">
        <v>4200</v>
      </c>
      <c r="G2048" t="s">
        <v>112</v>
      </c>
      <c r="H2048" t="s">
        <v>5337</v>
      </c>
      <c r="I2048" t="s">
        <v>5334</v>
      </c>
      <c r="J2048">
        <v>3</v>
      </c>
      <c r="K2048">
        <v>2</v>
      </c>
      <c r="L2048">
        <v>3</v>
      </c>
      <c r="M2048" t="s">
        <v>4200</v>
      </c>
      <c r="N2048" t="s">
        <v>4880</v>
      </c>
      <c r="O2048">
        <v>60000</v>
      </c>
      <c r="P2048" t="s">
        <v>5062</v>
      </c>
      <c r="Q2048" t="s">
        <v>5059</v>
      </c>
      <c r="R2048">
        <v>10</v>
      </c>
    </row>
    <row r="2049" spans="1:18" hidden="1" x14ac:dyDescent="0.3">
      <c r="A2049" s="7" t="s">
        <v>789</v>
      </c>
      <c r="B2049" t="s">
        <v>1</v>
      </c>
      <c r="C2049">
        <v>56.26</v>
      </c>
      <c r="D2049" t="s">
        <v>771</v>
      </c>
      <c r="E2049" t="s">
        <v>326</v>
      </c>
      <c r="F2049" t="s">
        <v>790</v>
      </c>
      <c r="G2049" t="s">
        <v>163</v>
      </c>
      <c r="H2049" t="s">
        <v>5322</v>
      </c>
      <c r="I2049" t="s">
        <v>5325</v>
      </c>
      <c r="J2049" t="s">
        <v>5501</v>
      </c>
      <c r="K2049">
        <v>2</v>
      </c>
      <c r="L2049">
        <v>2</v>
      </c>
      <c r="M2049" t="s">
        <v>790</v>
      </c>
      <c r="N2049" t="s">
        <v>5063</v>
      </c>
      <c r="O2049">
        <v>95000</v>
      </c>
      <c r="P2049" t="s">
        <v>5062</v>
      </c>
      <c r="Q2049" t="s">
        <v>5059</v>
      </c>
      <c r="R2049">
        <v>20</v>
      </c>
    </row>
    <row r="2050" spans="1:18" hidden="1" x14ac:dyDescent="0.3">
      <c r="A2050" s="7" t="s">
        <v>3770</v>
      </c>
      <c r="B2050" t="s">
        <v>1</v>
      </c>
      <c r="C2050">
        <v>69.03</v>
      </c>
      <c r="D2050" t="s">
        <v>3771</v>
      </c>
      <c r="E2050" t="s">
        <v>379</v>
      </c>
      <c r="F2050" t="s">
        <v>3772</v>
      </c>
      <c r="G2050" t="s">
        <v>134</v>
      </c>
      <c r="H2050" t="s">
        <v>5337</v>
      </c>
      <c r="I2050" t="s">
        <v>5323</v>
      </c>
      <c r="J2050">
        <v>3</v>
      </c>
      <c r="K2050">
        <v>1</v>
      </c>
      <c r="L2050">
        <v>2</v>
      </c>
      <c r="M2050" t="s">
        <v>3772</v>
      </c>
      <c r="N2050" t="s">
        <v>5123</v>
      </c>
      <c r="O2050">
        <v>43000</v>
      </c>
      <c r="P2050" t="s">
        <v>5124</v>
      </c>
      <c r="Q2050" t="s">
        <v>5059</v>
      </c>
      <c r="R2050">
        <v>10</v>
      </c>
    </row>
    <row r="2051" spans="1:18" hidden="1" x14ac:dyDescent="0.3">
      <c r="A2051" s="7" t="s">
        <v>1980</v>
      </c>
      <c r="B2051" t="s">
        <v>1</v>
      </c>
      <c r="C2051">
        <v>68.19</v>
      </c>
      <c r="D2051" t="s">
        <v>1981</v>
      </c>
      <c r="E2051" t="s">
        <v>66</v>
      </c>
      <c r="F2051" t="s">
        <v>1982</v>
      </c>
      <c r="G2051" t="s">
        <v>116</v>
      </c>
      <c r="H2051" t="s">
        <v>5335</v>
      </c>
      <c r="I2051" t="s">
        <v>5355</v>
      </c>
      <c r="J2051">
        <v>4</v>
      </c>
      <c r="K2051">
        <v>2</v>
      </c>
      <c r="L2051">
        <v>2</v>
      </c>
      <c r="M2051" t="s">
        <v>1982</v>
      </c>
      <c r="N2051" t="s">
        <v>4878</v>
      </c>
      <c r="O2051">
        <v>48000</v>
      </c>
      <c r="P2051" t="s">
        <v>5126</v>
      </c>
      <c r="Q2051" t="s">
        <v>5059</v>
      </c>
      <c r="R2051">
        <v>30</v>
      </c>
    </row>
    <row r="2052" spans="1:18" hidden="1" x14ac:dyDescent="0.3">
      <c r="A2052" s="7" t="s">
        <v>4681</v>
      </c>
      <c r="B2052" t="s">
        <v>1</v>
      </c>
      <c r="C2052">
        <v>52.92</v>
      </c>
      <c r="D2052" t="s">
        <v>731</v>
      </c>
      <c r="E2052" t="s">
        <v>66</v>
      </c>
      <c r="F2052" t="s">
        <v>2384</v>
      </c>
      <c r="G2052" t="s">
        <v>134</v>
      </c>
      <c r="H2052" t="s">
        <v>5345</v>
      </c>
      <c r="I2052" t="s">
        <v>5331</v>
      </c>
      <c r="J2052">
        <v>4</v>
      </c>
      <c r="K2052">
        <v>2</v>
      </c>
      <c r="L2052">
        <v>2</v>
      </c>
      <c r="M2052" t="s">
        <v>2384</v>
      </c>
      <c r="N2052" t="s">
        <v>5123</v>
      </c>
      <c r="O2052">
        <v>43000</v>
      </c>
      <c r="P2052" t="s">
        <v>5124</v>
      </c>
      <c r="Q2052" t="s">
        <v>5059</v>
      </c>
      <c r="R2052">
        <v>30</v>
      </c>
    </row>
    <row r="2053" spans="1:18" hidden="1" x14ac:dyDescent="0.3">
      <c r="A2053" s="7" t="s">
        <v>4207</v>
      </c>
      <c r="B2053" t="s">
        <v>1</v>
      </c>
      <c r="C2053">
        <v>47.53</v>
      </c>
      <c r="D2053" t="s">
        <v>4208</v>
      </c>
      <c r="E2053" t="s">
        <v>53</v>
      </c>
      <c r="F2053" t="s">
        <v>4209</v>
      </c>
      <c r="G2053" t="s">
        <v>482</v>
      </c>
      <c r="H2053" t="s">
        <v>5340</v>
      </c>
      <c r="I2053" t="s">
        <v>5354</v>
      </c>
      <c r="J2053">
        <v>3</v>
      </c>
      <c r="K2053">
        <v>2</v>
      </c>
      <c r="L2053">
        <v>2</v>
      </c>
      <c r="M2053" t="s">
        <v>5251</v>
      </c>
      <c r="N2053" t="s">
        <v>5125</v>
      </c>
      <c r="O2053">
        <v>29000</v>
      </c>
      <c r="P2053" t="s">
        <v>5126</v>
      </c>
      <c r="Q2053" t="s">
        <v>5059</v>
      </c>
      <c r="R2053">
        <v>30</v>
      </c>
    </row>
    <row r="2054" spans="1:18" hidden="1" x14ac:dyDescent="0.3">
      <c r="A2054" s="7" t="s">
        <v>4211</v>
      </c>
      <c r="B2054" t="s">
        <v>1</v>
      </c>
      <c r="C2054">
        <v>46.44</v>
      </c>
      <c r="D2054" t="s">
        <v>1787</v>
      </c>
      <c r="E2054" t="s">
        <v>53</v>
      </c>
      <c r="F2054" t="s">
        <v>3953</v>
      </c>
      <c r="G2054" t="s">
        <v>41</v>
      </c>
      <c r="H2054" t="s">
        <v>5342</v>
      </c>
      <c r="I2054" t="s">
        <v>5331</v>
      </c>
      <c r="J2054">
        <v>3</v>
      </c>
      <c r="K2054">
        <v>2</v>
      </c>
      <c r="L2054">
        <v>2</v>
      </c>
      <c r="M2054" t="s">
        <v>3953</v>
      </c>
      <c r="N2054" t="s">
        <v>4881</v>
      </c>
      <c r="O2054">
        <v>45000</v>
      </c>
      <c r="P2054" t="s">
        <v>5062</v>
      </c>
      <c r="Q2054" t="s">
        <v>5059</v>
      </c>
      <c r="R2054">
        <v>30</v>
      </c>
    </row>
    <row r="2055" spans="1:18" hidden="1" x14ac:dyDescent="0.3">
      <c r="A2055" s="7" t="s">
        <v>4212</v>
      </c>
      <c r="B2055" t="s">
        <v>1</v>
      </c>
      <c r="C2055">
        <v>59.3</v>
      </c>
      <c r="D2055" t="s">
        <v>750</v>
      </c>
      <c r="E2055" t="s">
        <v>66</v>
      </c>
      <c r="F2055" t="s">
        <v>4213</v>
      </c>
      <c r="G2055" t="s">
        <v>143</v>
      </c>
      <c r="H2055" t="s">
        <v>5338</v>
      </c>
      <c r="I2055" t="s">
        <v>5328</v>
      </c>
      <c r="J2055">
        <v>4</v>
      </c>
      <c r="K2055">
        <v>2</v>
      </c>
      <c r="L2055">
        <v>2</v>
      </c>
      <c r="M2055" t="s">
        <v>4213</v>
      </c>
      <c r="N2055" t="s">
        <v>4882</v>
      </c>
      <c r="O2055">
        <v>36000</v>
      </c>
      <c r="P2055" t="s">
        <v>5062</v>
      </c>
      <c r="Q2055" t="s">
        <v>5059</v>
      </c>
      <c r="R2055">
        <v>20</v>
      </c>
    </row>
    <row r="2056" spans="1:18" hidden="1" x14ac:dyDescent="0.3">
      <c r="A2056" s="7" t="s">
        <v>4214</v>
      </c>
      <c r="B2056" t="s">
        <v>1</v>
      </c>
      <c r="C2056">
        <v>4</v>
      </c>
      <c r="D2056" t="s">
        <v>65</v>
      </c>
      <c r="E2056" t="s">
        <v>547</v>
      </c>
      <c r="F2056" t="s">
        <v>3248</v>
      </c>
      <c r="G2056" t="s">
        <v>856</v>
      </c>
      <c r="H2056" t="s">
        <v>5335</v>
      </c>
      <c r="I2056" t="s">
        <v>5335</v>
      </c>
      <c r="J2056">
        <v>1</v>
      </c>
      <c r="K2056" t="s">
        <v>5501</v>
      </c>
      <c r="L2056" t="s">
        <v>5501</v>
      </c>
      <c r="M2056" t="s">
        <v>3248</v>
      </c>
      <c r="N2056" t="s">
        <v>4880</v>
      </c>
      <c r="O2056">
        <v>9500</v>
      </c>
      <c r="P2056" t="s">
        <v>5062</v>
      </c>
      <c r="Q2056" t="s">
        <v>5060</v>
      </c>
      <c r="R2056">
        <v>10</v>
      </c>
    </row>
    <row r="2057" spans="1:18" hidden="1" x14ac:dyDescent="0.3">
      <c r="A2057" s="7" t="s">
        <v>1137</v>
      </c>
      <c r="B2057" t="s">
        <v>1</v>
      </c>
      <c r="C2057">
        <v>66.010000000000005</v>
      </c>
      <c r="D2057" t="s">
        <v>1138</v>
      </c>
      <c r="E2057" t="s">
        <v>1139</v>
      </c>
      <c r="F2057" t="s">
        <v>319</v>
      </c>
      <c r="G2057" t="s">
        <v>163</v>
      </c>
      <c r="H2057" t="s">
        <v>5329</v>
      </c>
      <c r="I2057" t="s">
        <v>5336</v>
      </c>
      <c r="J2057">
        <v>5</v>
      </c>
      <c r="K2057">
        <v>2</v>
      </c>
      <c r="L2057">
        <v>3</v>
      </c>
      <c r="M2057" t="s">
        <v>319</v>
      </c>
      <c r="N2057" t="s">
        <v>5063</v>
      </c>
      <c r="O2057">
        <v>95000</v>
      </c>
      <c r="P2057" t="s">
        <v>5062</v>
      </c>
      <c r="Q2057" t="s">
        <v>5059</v>
      </c>
      <c r="R2057">
        <v>10</v>
      </c>
    </row>
    <row r="2058" spans="1:18" hidden="1" x14ac:dyDescent="0.3">
      <c r="A2058" s="7" t="s">
        <v>1248</v>
      </c>
      <c r="B2058" t="s">
        <v>1</v>
      </c>
      <c r="C2058">
        <v>24.15</v>
      </c>
      <c r="D2058" t="s">
        <v>284</v>
      </c>
      <c r="E2058" t="s">
        <v>53</v>
      </c>
      <c r="F2058" t="s">
        <v>527</v>
      </c>
      <c r="G2058" t="s">
        <v>163</v>
      </c>
      <c r="H2058" t="s">
        <v>5329</v>
      </c>
      <c r="I2058" t="s">
        <v>5322</v>
      </c>
      <c r="J2058">
        <v>3</v>
      </c>
      <c r="K2058">
        <v>2</v>
      </c>
      <c r="L2058">
        <v>2</v>
      </c>
      <c r="M2058" t="s">
        <v>527</v>
      </c>
      <c r="N2058" t="s">
        <v>5063</v>
      </c>
      <c r="O2058">
        <v>95000</v>
      </c>
      <c r="P2058" t="s">
        <v>5062</v>
      </c>
      <c r="Q2058" t="s">
        <v>5061</v>
      </c>
      <c r="R2058">
        <v>10</v>
      </c>
    </row>
    <row r="2059" spans="1:18" hidden="1" x14ac:dyDescent="0.3">
      <c r="A2059" s="7" t="s">
        <v>4215</v>
      </c>
      <c r="B2059" t="s">
        <v>1</v>
      </c>
      <c r="C2059">
        <v>28.2</v>
      </c>
      <c r="D2059" t="s">
        <v>295</v>
      </c>
      <c r="E2059" t="s">
        <v>53</v>
      </c>
      <c r="F2059" t="s">
        <v>2410</v>
      </c>
      <c r="G2059" t="s">
        <v>214</v>
      </c>
      <c r="H2059" t="s">
        <v>5334</v>
      </c>
      <c r="I2059" t="s">
        <v>5326</v>
      </c>
      <c r="J2059">
        <v>3</v>
      </c>
      <c r="K2059">
        <v>2</v>
      </c>
      <c r="L2059">
        <v>2</v>
      </c>
      <c r="M2059" t="s">
        <v>2410</v>
      </c>
      <c r="N2059" t="s">
        <v>4878</v>
      </c>
      <c r="O2059">
        <v>18000</v>
      </c>
      <c r="P2059" t="s">
        <v>5126</v>
      </c>
      <c r="Q2059" t="s">
        <v>5061</v>
      </c>
      <c r="R2059">
        <v>10</v>
      </c>
    </row>
    <row r="2060" spans="1:18" hidden="1" x14ac:dyDescent="0.3">
      <c r="A2060" s="7" t="s">
        <v>1293</v>
      </c>
      <c r="B2060" t="s">
        <v>1</v>
      </c>
      <c r="C2060">
        <v>77.489999999999995</v>
      </c>
      <c r="D2060" t="s">
        <v>52</v>
      </c>
      <c r="E2060" t="s">
        <v>1294</v>
      </c>
      <c r="F2060" t="s">
        <v>1295</v>
      </c>
      <c r="G2060" t="s">
        <v>163</v>
      </c>
      <c r="H2060" t="s">
        <v>5324</v>
      </c>
      <c r="I2060" t="s">
        <v>5325</v>
      </c>
      <c r="J2060">
        <v>4</v>
      </c>
      <c r="K2060">
        <v>2</v>
      </c>
      <c r="L2060">
        <v>2</v>
      </c>
      <c r="M2060" t="s">
        <v>5265</v>
      </c>
      <c r="N2060" t="s">
        <v>5063</v>
      </c>
      <c r="O2060">
        <v>95000</v>
      </c>
      <c r="P2060" t="s">
        <v>5062</v>
      </c>
      <c r="Q2060" t="s">
        <v>5059</v>
      </c>
      <c r="R2060">
        <v>20</v>
      </c>
    </row>
    <row r="2061" spans="1:18" hidden="1" x14ac:dyDescent="0.3">
      <c r="A2061" s="7" t="s">
        <v>4216</v>
      </c>
      <c r="B2061" t="s">
        <v>1</v>
      </c>
      <c r="C2061">
        <v>34.58</v>
      </c>
      <c r="D2061" t="s">
        <v>4217</v>
      </c>
      <c r="E2061" t="s">
        <v>56</v>
      </c>
      <c r="F2061" t="s">
        <v>4218</v>
      </c>
      <c r="G2061" t="s">
        <v>2636</v>
      </c>
      <c r="H2061" t="s">
        <v>5355</v>
      </c>
      <c r="I2061" t="s">
        <v>5333</v>
      </c>
      <c r="J2061">
        <v>1</v>
      </c>
      <c r="K2061">
        <v>1</v>
      </c>
      <c r="L2061">
        <v>1</v>
      </c>
      <c r="M2061" t="s">
        <v>5252</v>
      </c>
      <c r="N2061" t="s">
        <v>5125</v>
      </c>
      <c r="O2061">
        <v>25500</v>
      </c>
      <c r="P2061" t="s">
        <v>5126</v>
      </c>
      <c r="Q2061" t="s">
        <v>5059</v>
      </c>
      <c r="R2061">
        <v>30</v>
      </c>
    </row>
    <row r="2062" spans="1:18" hidden="1" x14ac:dyDescent="0.3">
      <c r="A2062" s="7" t="s">
        <v>4219</v>
      </c>
      <c r="B2062" t="s">
        <v>1</v>
      </c>
      <c r="C2062">
        <v>24.9</v>
      </c>
      <c r="D2062" t="s">
        <v>64</v>
      </c>
      <c r="E2062" t="s">
        <v>61</v>
      </c>
      <c r="F2062" t="s">
        <v>4220</v>
      </c>
      <c r="G2062" t="s">
        <v>41</v>
      </c>
      <c r="H2062" t="s">
        <v>5346</v>
      </c>
      <c r="I2062" t="s">
        <v>5335</v>
      </c>
      <c r="J2062">
        <v>2</v>
      </c>
      <c r="K2062">
        <v>2</v>
      </c>
      <c r="L2062">
        <v>1</v>
      </c>
      <c r="M2062" t="s">
        <v>4220</v>
      </c>
      <c r="N2062" t="s">
        <v>4880</v>
      </c>
      <c r="O2062">
        <v>45000</v>
      </c>
      <c r="P2062" t="s">
        <v>5062</v>
      </c>
      <c r="Q2062" t="s">
        <v>5061</v>
      </c>
      <c r="R2062">
        <v>10</v>
      </c>
    </row>
    <row r="2063" spans="1:18" hidden="1" x14ac:dyDescent="0.3">
      <c r="A2063" s="7" t="s">
        <v>4221</v>
      </c>
      <c r="B2063" t="s">
        <v>1</v>
      </c>
      <c r="C2063">
        <v>3.5</v>
      </c>
      <c r="D2063" t="s">
        <v>65</v>
      </c>
      <c r="E2063" t="s">
        <v>547</v>
      </c>
      <c r="F2063" t="s">
        <v>3248</v>
      </c>
      <c r="G2063" t="s">
        <v>251</v>
      </c>
      <c r="H2063" t="s">
        <v>5335</v>
      </c>
      <c r="I2063" t="s">
        <v>5335</v>
      </c>
      <c r="J2063">
        <v>1</v>
      </c>
      <c r="K2063" t="s">
        <v>5501</v>
      </c>
      <c r="L2063" t="s">
        <v>5501</v>
      </c>
      <c r="M2063" t="s">
        <v>3248</v>
      </c>
      <c r="N2063" t="s">
        <v>4880</v>
      </c>
      <c r="O2063">
        <v>8500</v>
      </c>
      <c r="P2063" t="s">
        <v>5062</v>
      </c>
      <c r="Q2063" t="s">
        <v>5060</v>
      </c>
      <c r="R2063">
        <v>10</v>
      </c>
    </row>
    <row r="2064" spans="1:18" hidden="1" x14ac:dyDescent="0.3">
      <c r="A2064" s="7" t="s">
        <v>4222</v>
      </c>
      <c r="B2064" t="s">
        <v>1</v>
      </c>
      <c r="C2064">
        <v>57.73</v>
      </c>
      <c r="D2064" t="s">
        <v>4223</v>
      </c>
      <c r="E2064" t="s">
        <v>183</v>
      </c>
      <c r="F2064" t="s">
        <v>4224</v>
      </c>
      <c r="G2064" t="s">
        <v>116</v>
      </c>
      <c r="H2064" t="s">
        <v>5352</v>
      </c>
      <c r="I2064" t="s">
        <v>5333</v>
      </c>
      <c r="J2064">
        <v>4</v>
      </c>
      <c r="K2064">
        <v>2</v>
      </c>
      <c r="L2064">
        <v>3</v>
      </c>
      <c r="M2064" t="s">
        <v>5253</v>
      </c>
      <c r="N2064" t="s">
        <v>4881</v>
      </c>
      <c r="O2064">
        <v>48000</v>
      </c>
      <c r="P2064" t="s">
        <v>5062</v>
      </c>
      <c r="Q2064" t="s">
        <v>5059</v>
      </c>
      <c r="R2064">
        <v>30</v>
      </c>
    </row>
    <row r="2065" spans="1:18" hidden="1" x14ac:dyDescent="0.3">
      <c r="A2065" s="7" t="s">
        <v>2509</v>
      </c>
      <c r="B2065" t="s">
        <v>1</v>
      </c>
      <c r="C2065">
        <v>45.73</v>
      </c>
      <c r="D2065" t="s">
        <v>1266</v>
      </c>
      <c r="E2065" t="s">
        <v>183</v>
      </c>
      <c r="F2065" t="s">
        <v>2510</v>
      </c>
      <c r="G2065" t="s">
        <v>1040</v>
      </c>
      <c r="H2065" t="s">
        <v>5505</v>
      </c>
      <c r="I2065" t="s">
        <v>5335</v>
      </c>
      <c r="J2065">
        <v>4</v>
      </c>
      <c r="K2065">
        <v>2</v>
      </c>
      <c r="L2065">
        <v>3</v>
      </c>
      <c r="M2065" t="s">
        <v>2510</v>
      </c>
      <c r="N2065" t="s">
        <v>5123</v>
      </c>
      <c r="O2065">
        <v>43800</v>
      </c>
      <c r="P2065" t="s">
        <v>5124</v>
      </c>
      <c r="Q2065" t="s">
        <v>5059</v>
      </c>
      <c r="R2065">
        <v>10</v>
      </c>
    </row>
    <row r="2066" spans="1:18" hidden="1" x14ac:dyDescent="0.3">
      <c r="A2066" s="7" t="s">
        <v>4226</v>
      </c>
      <c r="B2066" t="s">
        <v>1</v>
      </c>
      <c r="C2066">
        <v>73.709999999999994</v>
      </c>
      <c r="D2066" t="s">
        <v>472</v>
      </c>
      <c r="E2066" t="s">
        <v>303</v>
      </c>
      <c r="F2066" t="s">
        <v>4227</v>
      </c>
      <c r="G2066" t="s">
        <v>172</v>
      </c>
      <c r="H2066" t="s">
        <v>5334</v>
      </c>
      <c r="I2066" t="s">
        <v>5324</v>
      </c>
      <c r="J2066">
        <v>3</v>
      </c>
      <c r="K2066">
        <v>2</v>
      </c>
      <c r="L2066">
        <v>3</v>
      </c>
      <c r="M2066" t="s">
        <v>4227</v>
      </c>
      <c r="N2066" t="s">
        <v>4880</v>
      </c>
      <c r="O2066">
        <v>80000</v>
      </c>
      <c r="P2066" t="s">
        <v>5062</v>
      </c>
      <c r="Q2066" t="s">
        <v>5059</v>
      </c>
      <c r="R2066">
        <v>20</v>
      </c>
    </row>
    <row r="2067" spans="1:18" hidden="1" x14ac:dyDescent="0.3">
      <c r="A2067" s="7" t="s">
        <v>4228</v>
      </c>
      <c r="B2067" t="s">
        <v>1</v>
      </c>
      <c r="C2067">
        <v>28.99</v>
      </c>
      <c r="D2067" t="s">
        <v>60</v>
      </c>
      <c r="E2067" t="s">
        <v>187</v>
      </c>
      <c r="F2067" t="s">
        <v>3140</v>
      </c>
      <c r="G2067" t="s">
        <v>331</v>
      </c>
      <c r="H2067" t="s">
        <v>5335</v>
      </c>
      <c r="I2067" t="s">
        <v>5326</v>
      </c>
      <c r="J2067">
        <v>3</v>
      </c>
      <c r="K2067">
        <v>2</v>
      </c>
      <c r="L2067">
        <v>1</v>
      </c>
      <c r="M2067" t="s">
        <v>3140</v>
      </c>
      <c r="N2067" t="s">
        <v>4877</v>
      </c>
      <c r="O2067">
        <v>15000</v>
      </c>
      <c r="P2067" t="s">
        <v>5062</v>
      </c>
      <c r="Q2067" t="s">
        <v>5061</v>
      </c>
      <c r="R2067">
        <v>10</v>
      </c>
    </row>
    <row r="2068" spans="1:18" hidden="1" x14ac:dyDescent="0.3">
      <c r="A2068" s="7" t="s">
        <v>4229</v>
      </c>
      <c r="B2068" t="s">
        <v>1</v>
      </c>
      <c r="C2068">
        <v>47.24</v>
      </c>
      <c r="D2068" t="s">
        <v>3393</v>
      </c>
      <c r="E2068" t="s">
        <v>53</v>
      </c>
      <c r="F2068" t="s">
        <v>1994</v>
      </c>
      <c r="G2068" t="s">
        <v>228</v>
      </c>
      <c r="H2068" t="s">
        <v>5328</v>
      </c>
      <c r="I2068" t="s">
        <v>5340</v>
      </c>
      <c r="J2068">
        <v>3</v>
      </c>
      <c r="K2068">
        <v>2</v>
      </c>
      <c r="L2068">
        <v>2</v>
      </c>
      <c r="M2068" t="s">
        <v>1994</v>
      </c>
      <c r="N2068" t="s">
        <v>4881</v>
      </c>
      <c r="O2068">
        <v>35000</v>
      </c>
      <c r="P2068" t="s">
        <v>5062</v>
      </c>
      <c r="Q2068" t="s">
        <v>5059</v>
      </c>
      <c r="R2068">
        <v>30</v>
      </c>
    </row>
    <row r="2069" spans="1:18" hidden="1" x14ac:dyDescent="0.3">
      <c r="A2069" s="7" t="s">
        <v>4230</v>
      </c>
      <c r="B2069" t="s">
        <v>1</v>
      </c>
      <c r="C2069">
        <v>81.459999999999994</v>
      </c>
      <c r="D2069" t="s">
        <v>4231</v>
      </c>
      <c r="E2069" t="s">
        <v>4232</v>
      </c>
      <c r="F2069" t="s">
        <v>1955</v>
      </c>
      <c r="G2069" t="s">
        <v>116</v>
      </c>
      <c r="H2069" t="s">
        <v>5529</v>
      </c>
      <c r="I2069" t="s">
        <v>5326</v>
      </c>
      <c r="J2069">
        <v>10</v>
      </c>
      <c r="K2069" t="s">
        <v>5501</v>
      </c>
      <c r="L2069">
        <v>10</v>
      </c>
      <c r="M2069" t="s">
        <v>1955</v>
      </c>
      <c r="N2069" t="s">
        <v>5123</v>
      </c>
      <c r="O2069">
        <v>48000</v>
      </c>
      <c r="P2069" t="s">
        <v>5124</v>
      </c>
      <c r="Q2069" t="s">
        <v>5059</v>
      </c>
      <c r="R2069">
        <v>10</v>
      </c>
    </row>
    <row r="2070" spans="1:18" hidden="1" x14ac:dyDescent="0.3">
      <c r="A2070" s="7" t="s">
        <v>4233</v>
      </c>
      <c r="B2070" t="s">
        <v>1</v>
      </c>
      <c r="C2070">
        <v>210.68</v>
      </c>
      <c r="D2070" t="s">
        <v>749</v>
      </c>
      <c r="E2070" t="s">
        <v>4234</v>
      </c>
      <c r="F2070" t="s">
        <v>4235</v>
      </c>
      <c r="G2070" t="s">
        <v>9</v>
      </c>
      <c r="H2070" t="s">
        <v>5512</v>
      </c>
      <c r="I2070" t="s">
        <v>5335</v>
      </c>
      <c r="J2070">
        <v>4</v>
      </c>
      <c r="K2070">
        <v>5</v>
      </c>
      <c r="L2070">
        <v>5</v>
      </c>
      <c r="M2070" t="s">
        <v>4235</v>
      </c>
      <c r="N2070" t="s">
        <v>4877</v>
      </c>
      <c r="O2070">
        <v>150000</v>
      </c>
      <c r="P2070" t="s">
        <v>5062</v>
      </c>
      <c r="Q2070" t="s">
        <v>5059</v>
      </c>
      <c r="R2070">
        <v>10</v>
      </c>
    </row>
    <row r="2071" spans="1:18" hidden="1" x14ac:dyDescent="0.3">
      <c r="A2071" s="7" t="s">
        <v>4994</v>
      </c>
      <c r="B2071" t="s">
        <v>1</v>
      </c>
      <c r="C2071">
        <v>79.42</v>
      </c>
      <c r="D2071" t="s">
        <v>1357</v>
      </c>
      <c r="E2071" t="s">
        <v>607</v>
      </c>
      <c r="F2071" t="s">
        <v>2451</v>
      </c>
      <c r="G2071" t="s">
        <v>41</v>
      </c>
      <c r="H2071" t="s">
        <v>5508</v>
      </c>
      <c r="I2071" t="s">
        <v>5326</v>
      </c>
      <c r="J2071">
        <v>3</v>
      </c>
      <c r="K2071">
        <v>2</v>
      </c>
      <c r="L2071">
        <v>2</v>
      </c>
      <c r="M2071" t="s">
        <v>2451</v>
      </c>
      <c r="N2071" t="s">
        <v>5123</v>
      </c>
      <c r="O2071">
        <v>45000</v>
      </c>
      <c r="P2071" t="s">
        <v>5124</v>
      </c>
      <c r="Q2071" t="s">
        <v>5059</v>
      </c>
      <c r="R2071">
        <v>10</v>
      </c>
    </row>
    <row r="2072" spans="1:18" hidden="1" x14ac:dyDescent="0.3">
      <c r="A2072" s="7" t="s">
        <v>1388</v>
      </c>
      <c r="B2072" t="s">
        <v>1</v>
      </c>
      <c r="C2072">
        <v>71.67</v>
      </c>
      <c r="D2072" t="s">
        <v>426</v>
      </c>
      <c r="E2072" t="s">
        <v>1389</v>
      </c>
      <c r="F2072" t="s">
        <v>884</v>
      </c>
      <c r="G2072" t="s">
        <v>163</v>
      </c>
      <c r="H2072" t="s">
        <v>5346</v>
      </c>
      <c r="I2072" t="s">
        <v>5338</v>
      </c>
      <c r="J2072">
        <v>5</v>
      </c>
      <c r="K2072">
        <v>2</v>
      </c>
      <c r="L2072">
        <v>2</v>
      </c>
      <c r="M2072" t="s">
        <v>884</v>
      </c>
      <c r="N2072" t="s">
        <v>5063</v>
      </c>
      <c r="O2072">
        <v>95000</v>
      </c>
      <c r="P2072" t="s">
        <v>5062</v>
      </c>
      <c r="Q2072" t="s">
        <v>5059</v>
      </c>
      <c r="R2072">
        <v>10</v>
      </c>
    </row>
    <row r="2073" spans="1:18" hidden="1" x14ac:dyDescent="0.3">
      <c r="A2073" s="7" t="s">
        <v>3120</v>
      </c>
      <c r="B2073" t="s">
        <v>1</v>
      </c>
      <c r="C2073">
        <v>57.46</v>
      </c>
      <c r="D2073" t="s">
        <v>1266</v>
      </c>
      <c r="E2073" t="s">
        <v>3121</v>
      </c>
      <c r="F2073" t="s">
        <v>3122</v>
      </c>
      <c r="G2073" t="s">
        <v>116</v>
      </c>
      <c r="H2073" t="s">
        <v>5505</v>
      </c>
      <c r="I2073" t="s">
        <v>5335</v>
      </c>
      <c r="J2073">
        <v>3</v>
      </c>
      <c r="K2073">
        <v>3</v>
      </c>
      <c r="L2073">
        <v>5</v>
      </c>
      <c r="M2073" t="s">
        <v>3122</v>
      </c>
      <c r="N2073" t="s">
        <v>5125</v>
      </c>
      <c r="O2073">
        <v>48000</v>
      </c>
      <c r="P2073" t="s">
        <v>5126</v>
      </c>
      <c r="Q2073" t="s">
        <v>5059</v>
      </c>
      <c r="R2073">
        <v>10</v>
      </c>
    </row>
    <row r="2074" spans="1:18" hidden="1" x14ac:dyDescent="0.3">
      <c r="A2074" s="7" t="s">
        <v>4239</v>
      </c>
      <c r="B2074" t="s">
        <v>1</v>
      </c>
      <c r="C2074">
        <v>17.55</v>
      </c>
      <c r="D2074" t="s">
        <v>65</v>
      </c>
      <c r="E2074" t="s">
        <v>187</v>
      </c>
      <c r="F2074" t="s">
        <v>4240</v>
      </c>
      <c r="G2074" t="s">
        <v>999</v>
      </c>
      <c r="H2074" t="s">
        <v>5335</v>
      </c>
      <c r="I2074" t="s">
        <v>5335</v>
      </c>
      <c r="J2074">
        <v>3</v>
      </c>
      <c r="K2074">
        <v>2</v>
      </c>
      <c r="L2074">
        <v>1</v>
      </c>
      <c r="M2074" t="s">
        <v>4240</v>
      </c>
      <c r="N2074" t="s">
        <v>4880</v>
      </c>
      <c r="O2074">
        <v>26000</v>
      </c>
      <c r="P2074" t="s">
        <v>5062</v>
      </c>
      <c r="Q2074" t="s">
        <v>5061</v>
      </c>
      <c r="R2074">
        <v>10</v>
      </c>
    </row>
    <row r="2075" spans="1:18" hidden="1" x14ac:dyDescent="0.3">
      <c r="A2075" s="7" t="s">
        <v>658</v>
      </c>
      <c r="B2075" t="s">
        <v>1</v>
      </c>
      <c r="C2075">
        <v>69.319999999999993</v>
      </c>
      <c r="D2075" t="s">
        <v>276</v>
      </c>
      <c r="E2075" t="s">
        <v>51</v>
      </c>
      <c r="F2075" t="s">
        <v>659</v>
      </c>
      <c r="G2075" t="s">
        <v>91</v>
      </c>
      <c r="H2075" t="s">
        <v>5322</v>
      </c>
      <c r="I2075" t="s">
        <v>5324</v>
      </c>
      <c r="J2075">
        <v>2</v>
      </c>
      <c r="K2075">
        <v>2</v>
      </c>
      <c r="L2075">
        <v>2</v>
      </c>
      <c r="M2075" t="s">
        <v>5195</v>
      </c>
      <c r="N2075" t="s">
        <v>5063</v>
      </c>
      <c r="O2075">
        <v>96000</v>
      </c>
      <c r="P2075" t="s">
        <v>5062</v>
      </c>
      <c r="Q2075" t="s">
        <v>5059</v>
      </c>
      <c r="R2075">
        <v>20</v>
      </c>
    </row>
    <row r="2076" spans="1:18" hidden="1" x14ac:dyDescent="0.3">
      <c r="A2076" s="7" t="s">
        <v>4241</v>
      </c>
      <c r="B2076" t="s">
        <v>1</v>
      </c>
      <c r="C2076">
        <v>32.96</v>
      </c>
      <c r="D2076" t="s">
        <v>1535</v>
      </c>
      <c r="E2076" t="s">
        <v>61</v>
      </c>
      <c r="F2076" t="s">
        <v>1536</v>
      </c>
      <c r="G2076" t="s">
        <v>243</v>
      </c>
      <c r="H2076" t="s">
        <v>5325</v>
      </c>
      <c r="I2076" t="s">
        <v>5333</v>
      </c>
      <c r="J2076">
        <v>2</v>
      </c>
      <c r="K2076">
        <v>2</v>
      </c>
      <c r="L2076">
        <v>1</v>
      </c>
      <c r="M2076" t="s">
        <v>1536</v>
      </c>
      <c r="N2076" t="s">
        <v>4881</v>
      </c>
      <c r="O2076">
        <v>30000</v>
      </c>
      <c r="P2076" t="s">
        <v>5062</v>
      </c>
      <c r="Q2076" t="s">
        <v>5059</v>
      </c>
      <c r="R2076">
        <v>30</v>
      </c>
    </row>
    <row r="2077" spans="1:18" hidden="1" x14ac:dyDescent="0.3">
      <c r="A2077" s="7" t="s">
        <v>4242</v>
      </c>
      <c r="B2077" t="s">
        <v>1</v>
      </c>
      <c r="C2077">
        <v>46.43</v>
      </c>
      <c r="D2077" t="s">
        <v>798</v>
      </c>
      <c r="E2077" t="s">
        <v>53</v>
      </c>
      <c r="F2077" t="s">
        <v>3591</v>
      </c>
      <c r="G2077" t="s">
        <v>89</v>
      </c>
      <c r="H2077" t="s">
        <v>5334</v>
      </c>
      <c r="I2077" t="s">
        <v>5325</v>
      </c>
      <c r="J2077">
        <v>3</v>
      </c>
      <c r="K2077">
        <v>2</v>
      </c>
      <c r="L2077">
        <v>2</v>
      </c>
      <c r="M2077" t="s">
        <v>3591</v>
      </c>
      <c r="N2077" t="s">
        <v>4877</v>
      </c>
      <c r="O2077">
        <v>28000</v>
      </c>
      <c r="P2077" t="s">
        <v>5062</v>
      </c>
      <c r="Q2077" t="s">
        <v>5059</v>
      </c>
      <c r="R2077">
        <v>20</v>
      </c>
    </row>
    <row r="2078" spans="1:18" hidden="1" x14ac:dyDescent="0.3">
      <c r="A2078" s="7" t="s">
        <v>4243</v>
      </c>
      <c r="B2078" t="s">
        <v>1</v>
      </c>
      <c r="C2078">
        <v>27.11</v>
      </c>
      <c r="D2078" t="s">
        <v>2309</v>
      </c>
      <c r="E2078" t="s">
        <v>141</v>
      </c>
      <c r="F2078" t="s">
        <v>2532</v>
      </c>
      <c r="G2078" t="s">
        <v>87</v>
      </c>
      <c r="H2078" t="s">
        <v>5339</v>
      </c>
      <c r="I2078" t="s">
        <v>5355</v>
      </c>
      <c r="J2078">
        <v>2</v>
      </c>
      <c r="K2078">
        <v>1</v>
      </c>
      <c r="L2078">
        <v>1</v>
      </c>
      <c r="M2078" t="s">
        <v>2532</v>
      </c>
      <c r="N2078" t="s">
        <v>4878</v>
      </c>
      <c r="O2078">
        <v>24000</v>
      </c>
      <c r="P2078" t="s">
        <v>5126</v>
      </c>
      <c r="Q2078" t="s">
        <v>5061</v>
      </c>
      <c r="R2078">
        <v>30</v>
      </c>
    </row>
    <row r="2079" spans="1:18" hidden="1" x14ac:dyDescent="0.3">
      <c r="A2079" s="7" t="s">
        <v>1983</v>
      </c>
      <c r="B2079" t="s">
        <v>1</v>
      </c>
      <c r="C2079">
        <v>76.83</v>
      </c>
      <c r="D2079" t="s">
        <v>1981</v>
      </c>
      <c r="E2079" t="s">
        <v>53</v>
      </c>
      <c r="F2079" t="s">
        <v>1982</v>
      </c>
      <c r="G2079" t="s">
        <v>210</v>
      </c>
      <c r="H2079" t="s">
        <v>5335</v>
      </c>
      <c r="I2079" t="s">
        <v>5355</v>
      </c>
      <c r="J2079">
        <v>3</v>
      </c>
      <c r="K2079">
        <v>2</v>
      </c>
      <c r="L2079">
        <v>2</v>
      </c>
      <c r="M2079" t="s">
        <v>1982</v>
      </c>
      <c r="N2079" t="s">
        <v>4878</v>
      </c>
      <c r="O2079">
        <v>50000</v>
      </c>
      <c r="P2079" t="s">
        <v>5126</v>
      </c>
      <c r="Q2079" t="s">
        <v>5059</v>
      </c>
      <c r="R2079">
        <v>30</v>
      </c>
    </row>
    <row r="2080" spans="1:18" hidden="1" x14ac:dyDescent="0.3">
      <c r="A2080" s="7" t="s">
        <v>2552</v>
      </c>
      <c r="B2080" t="s">
        <v>1</v>
      </c>
      <c r="C2080">
        <v>74.290000000000006</v>
      </c>
      <c r="D2080" t="s">
        <v>2553</v>
      </c>
      <c r="E2080" t="s">
        <v>66</v>
      </c>
      <c r="F2080" t="s">
        <v>2554</v>
      </c>
      <c r="G2080" t="s">
        <v>210</v>
      </c>
      <c r="H2080" t="s">
        <v>5334</v>
      </c>
      <c r="I2080" t="s">
        <v>5354</v>
      </c>
      <c r="J2080">
        <v>4</v>
      </c>
      <c r="K2080">
        <v>2</v>
      </c>
      <c r="L2080">
        <v>2</v>
      </c>
      <c r="M2080" t="s">
        <v>5178</v>
      </c>
      <c r="N2080" t="s">
        <v>4878</v>
      </c>
      <c r="O2080">
        <v>50000</v>
      </c>
      <c r="P2080" t="s">
        <v>5126</v>
      </c>
      <c r="Q2080" t="s">
        <v>5059</v>
      </c>
      <c r="R2080">
        <v>30</v>
      </c>
    </row>
    <row r="2081" spans="1:18" hidden="1" x14ac:dyDescent="0.3">
      <c r="A2081" s="7" t="s">
        <v>4248</v>
      </c>
      <c r="B2081" t="s">
        <v>1</v>
      </c>
      <c r="C2081">
        <v>30.19</v>
      </c>
      <c r="D2081" t="s">
        <v>942</v>
      </c>
      <c r="E2081" t="s">
        <v>187</v>
      </c>
      <c r="F2081" t="s">
        <v>4249</v>
      </c>
      <c r="G2081" t="s">
        <v>493</v>
      </c>
      <c r="H2081" t="s">
        <v>5322</v>
      </c>
      <c r="I2081" t="s">
        <v>5322</v>
      </c>
      <c r="J2081">
        <v>3</v>
      </c>
      <c r="K2081">
        <v>2</v>
      </c>
      <c r="L2081">
        <v>1</v>
      </c>
      <c r="M2081" t="s">
        <v>4249</v>
      </c>
      <c r="N2081" t="s">
        <v>4877</v>
      </c>
      <c r="O2081">
        <v>20000</v>
      </c>
      <c r="P2081" t="s">
        <v>5062</v>
      </c>
      <c r="Q2081" t="s">
        <v>5059</v>
      </c>
      <c r="R2081">
        <v>10</v>
      </c>
    </row>
    <row r="2082" spans="1:18" hidden="1" x14ac:dyDescent="0.3">
      <c r="A2082" s="7" t="s">
        <v>602</v>
      </c>
      <c r="B2082" t="s">
        <v>1</v>
      </c>
      <c r="C2082">
        <v>56.14</v>
      </c>
      <c r="D2082" t="s">
        <v>458</v>
      </c>
      <c r="E2082" t="s">
        <v>53</v>
      </c>
      <c r="F2082" t="s">
        <v>510</v>
      </c>
      <c r="G2082" t="s">
        <v>424</v>
      </c>
      <c r="H2082" t="s">
        <v>5323</v>
      </c>
      <c r="I2082" t="s">
        <v>5349</v>
      </c>
      <c r="J2082">
        <v>3</v>
      </c>
      <c r="K2082">
        <v>2</v>
      </c>
      <c r="L2082">
        <v>2</v>
      </c>
      <c r="M2082" t="s">
        <v>510</v>
      </c>
      <c r="N2082" t="s">
        <v>5063</v>
      </c>
      <c r="O2082">
        <v>98000</v>
      </c>
      <c r="P2082" t="s">
        <v>5062</v>
      </c>
      <c r="Q2082" t="s">
        <v>5059</v>
      </c>
      <c r="R2082">
        <v>30</v>
      </c>
    </row>
    <row r="2083" spans="1:18" hidden="1" x14ac:dyDescent="0.3">
      <c r="A2083" s="7" t="s">
        <v>4250</v>
      </c>
      <c r="B2083" t="s">
        <v>1</v>
      </c>
      <c r="C2083">
        <v>49.27</v>
      </c>
      <c r="D2083" t="s">
        <v>276</v>
      </c>
      <c r="E2083" t="s">
        <v>53</v>
      </c>
      <c r="F2083" t="s">
        <v>1839</v>
      </c>
      <c r="G2083" t="s">
        <v>26</v>
      </c>
      <c r="H2083" t="s">
        <v>5322</v>
      </c>
      <c r="I2083" t="s">
        <v>5324</v>
      </c>
      <c r="J2083">
        <v>3</v>
      </c>
      <c r="K2083">
        <v>2</v>
      </c>
      <c r="L2083">
        <v>2</v>
      </c>
      <c r="M2083" t="s">
        <v>1839</v>
      </c>
      <c r="N2083" t="s">
        <v>4877</v>
      </c>
      <c r="O2083">
        <v>32000</v>
      </c>
      <c r="P2083" t="s">
        <v>5062</v>
      </c>
      <c r="Q2083" t="s">
        <v>5059</v>
      </c>
      <c r="R2083">
        <v>20</v>
      </c>
    </row>
    <row r="2084" spans="1:18" hidden="1" x14ac:dyDescent="0.3">
      <c r="A2084" s="7" t="s">
        <v>4251</v>
      </c>
      <c r="B2084" t="s">
        <v>1</v>
      </c>
      <c r="C2084">
        <v>25.61</v>
      </c>
      <c r="D2084" t="s">
        <v>682</v>
      </c>
      <c r="E2084" t="s">
        <v>56</v>
      </c>
      <c r="F2084" t="s">
        <v>2181</v>
      </c>
      <c r="G2084" t="s">
        <v>29</v>
      </c>
      <c r="H2084" t="s">
        <v>5336</v>
      </c>
      <c r="I2084" t="s">
        <v>5325</v>
      </c>
      <c r="J2084">
        <v>1</v>
      </c>
      <c r="K2084">
        <v>1</v>
      </c>
      <c r="L2084">
        <v>1</v>
      </c>
      <c r="M2084" t="s">
        <v>2181</v>
      </c>
      <c r="N2084" t="s">
        <v>4875</v>
      </c>
      <c r="O2084">
        <v>25000</v>
      </c>
      <c r="P2084" t="s">
        <v>5062</v>
      </c>
      <c r="Q2084" t="s">
        <v>5061</v>
      </c>
      <c r="R2084">
        <v>20</v>
      </c>
    </row>
    <row r="2085" spans="1:18" hidden="1" x14ac:dyDescent="0.3">
      <c r="A2085" s="7" t="s">
        <v>4252</v>
      </c>
      <c r="B2085" t="s">
        <v>1</v>
      </c>
      <c r="C2085">
        <v>37.549999999999997</v>
      </c>
      <c r="D2085" t="s">
        <v>2570</v>
      </c>
      <c r="E2085" t="s">
        <v>187</v>
      </c>
      <c r="F2085" t="s">
        <v>1726</v>
      </c>
      <c r="G2085" t="s">
        <v>41</v>
      </c>
      <c r="H2085" t="s">
        <v>5334</v>
      </c>
      <c r="I2085" t="s">
        <v>5343</v>
      </c>
      <c r="J2085">
        <v>3</v>
      </c>
      <c r="K2085">
        <v>2</v>
      </c>
      <c r="L2085">
        <v>1</v>
      </c>
      <c r="M2085" t="s">
        <v>1726</v>
      </c>
      <c r="N2085" t="s">
        <v>4880</v>
      </c>
      <c r="O2085">
        <v>45000</v>
      </c>
      <c r="P2085" t="s">
        <v>5062</v>
      </c>
      <c r="Q2085" t="s">
        <v>5059</v>
      </c>
      <c r="R2085">
        <v>20</v>
      </c>
    </row>
    <row r="2086" spans="1:18" hidden="1" x14ac:dyDescent="0.3">
      <c r="A2086" s="7" t="s">
        <v>4253</v>
      </c>
      <c r="B2086" t="s">
        <v>1</v>
      </c>
      <c r="C2086">
        <v>58.87</v>
      </c>
      <c r="D2086" t="s">
        <v>1325</v>
      </c>
      <c r="E2086" t="s">
        <v>607</v>
      </c>
      <c r="F2086" t="s">
        <v>3228</v>
      </c>
      <c r="G2086" t="s">
        <v>26</v>
      </c>
      <c r="H2086" t="s">
        <v>5348</v>
      </c>
      <c r="I2086" t="s">
        <v>5330</v>
      </c>
      <c r="J2086">
        <v>3</v>
      </c>
      <c r="K2086">
        <v>2</v>
      </c>
      <c r="L2086">
        <v>2</v>
      </c>
      <c r="M2086" t="s">
        <v>3228</v>
      </c>
      <c r="N2086" t="s">
        <v>4880</v>
      </c>
      <c r="O2086">
        <v>32000</v>
      </c>
      <c r="P2086" t="s">
        <v>5062</v>
      </c>
      <c r="Q2086" t="s">
        <v>5059</v>
      </c>
      <c r="R2086">
        <v>20</v>
      </c>
    </row>
    <row r="2087" spans="1:18" hidden="1" x14ac:dyDescent="0.3">
      <c r="A2087" s="7" t="s">
        <v>4254</v>
      </c>
      <c r="B2087" t="s">
        <v>1</v>
      </c>
      <c r="C2087">
        <v>101.73</v>
      </c>
      <c r="D2087" t="s">
        <v>1163</v>
      </c>
      <c r="E2087" t="s">
        <v>4255</v>
      </c>
      <c r="F2087" t="s">
        <v>2147</v>
      </c>
      <c r="G2087" t="s">
        <v>719</v>
      </c>
      <c r="H2087" t="s">
        <v>5509</v>
      </c>
      <c r="I2087" t="s">
        <v>5334</v>
      </c>
      <c r="J2087">
        <v>3</v>
      </c>
      <c r="K2087">
        <v>3</v>
      </c>
      <c r="L2087">
        <v>4</v>
      </c>
      <c r="M2087" t="s">
        <v>2147</v>
      </c>
      <c r="N2087" t="s">
        <v>4880</v>
      </c>
      <c r="O2087">
        <v>198000</v>
      </c>
      <c r="P2087" t="s">
        <v>5062</v>
      </c>
      <c r="Q2087" t="s">
        <v>5059</v>
      </c>
      <c r="R2087">
        <v>10</v>
      </c>
    </row>
    <row r="2088" spans="1:18" hidden="1" x14ac:dyDescent="0.3">
      <c r="A2088" s="7" t="s">
        <v>4256</v>
      </c>
      <c r="B2088" t="s">
        <v>1</v>
      </c>
      <c r="C2088">
        <v>53.12</v>
      </c>
      <c r="D2088" t="s">
        <v>652</v>
      </c>
      <c r="E2088" t="s">
        <v>53</v>
      </c>
      <c r="F2088" t="s">
        <v>3656</v>
      </c>
      <c r="G2088" t="s">
        <v>87</v>
      </c>
      <c r="H2088" t="s">
        <v>5328</v>
      </c>
      <c r="I2088" t="s">
        <v>5324</v>
      </c>
      <c r="J2088">
        <v>3</v>
      </c>
      <c r="K2088">
        <v>2</v>
      </c>
      <c r="L2088">
        <v>2</v>
      </c>
      <c r="M2088" t="s">
        <v>3656</v>
      </c>
      <c r="N2088" t="s">
        <v>4877</v>
      </c>
      <c r="O2088">
        <v>24000</v>
      </c>
      <c r="P2088" t="s">
        <v>5062</v>
      </c>
      <c r="Q2088" t="s">
        <v>5059</v>
      </c>
      <c r="R2088">
        <v>20</v>
      </c>
    </row>
    <row r="2089" spans="1:18" hidden="1" x14ac:dyDescent="0.3">
      <c r="A2089" s="7" t="s">
        <v>4165</v>
      </c>
      <c r="B2089" t="s">
        <v>1</v>
      </c>
      <c r="C2089">
        <v>78.540000000000006</v>
      </c>
      <c r="D2089" t="s">
        <v>1266</v>
      </c>
      <c r="E2089" t="s">
        <v>4166</v>
      </c>
      <c r="F2089" t="s">
        <v>4167</v>
      </c>
      <c r="G2089" t="s">
        <v>210</v>
      </c>
      <c r="H2089" t="s">
        <v>5505</v>
      </c>
      <c r="I2089" t="s">
        <v>5335</v>
      </c>
      <c r="J2089">
        <v>6</v>
      </c>
      <c r="K2089">
        <v>3</v>
      </c>
      <c r="L2089">
        <v>4</v>
      </c>
      <c r="M2089" t="s">
        <v>4167</v>
      </c>
      <c r="N2089" t="s">
        <v>5125</v>
      </c>
      <c r="O2089">
        <v>50000</v>
      </c>
      <c r="P2089" t="s">
        <v>5126</v>
      </c>
      <c r="Q2089" t="s">
        <v>5059</v>
      </c>
      <c r="R2089">
        <v>10</v>
      </c>
    </row>
    <row r="2090" spans="1:18" hidden="1" x14ac:dyDescent="0.3">
      <c r="A2090" s="7" t="s">
        <v>1709</v>
      </c>
      <c r="B2090" t="s">
        <v>1</v>
      </c>
      <c r="C2090">
        <v>14.21</v>
      </c>
      <c r="D2090" t="s">
        <v>88</v>
      </c>
      <c r="E2090" t="s">
        <v>61</v>
      </c>
      <c r="F2090" t="s">
        <v>1708</v>
      </c>
      <c r="G2090" t="s">
        <v>41</v>
      </c>
      <c r="H2090" t="s">
        <v>5322</v>
      </c>
      <c r="I2090" t="s">
        <v>5326</v>
      </c>
      <c r="J2090">
        <v>2</v>
      </c>
      <c r="K2090">
        <v>2</v>
      </c>
      <c r="L2090">
        <v>1</v>
      </c>
      <c r="M2090" t="s">
        <v>1708</v>
      </c>
      <c r="N2090" t="s">
        <v>5123</v>
      </c>
      <c r="O2090">
        <v>45000</v>
      </c>
      <c r="P2090" t="s">
        <v>5124</v>
      </c>
      <c r="Q2090" t="s">
        <v>5060</v>
      </c>
      <c r="R2090">
        <v>10</v>
      </c>
    </row>
    <row r="2091" spans="1:18" hidden="1" x14ac:dyDescent="0.3">
      <c r="A2091" s="7" t="s">
        <v>4261</v>
      </c>
      <c r="B2091" t="s">
        <v>1</v>
      </c>
      <c r="C2091">
        <v>11.86</v>
      </c>
      <c r="D2091" t="s">
        <v>2344</v>
      </c>
      <c r="E2091" t="s">
        <v>59</v>
      </c>
      <c r="F2091" t="s">
        <v>2154</v>
      </c>
      <c r="G2091" t="s">
        <v>650</v>
      </c>
      <c r="H2091" t="s">
        <v>5348</v>
      </c>
      <c r="I2091" t="s">
        <v>5341</v>
      </c>
      <c r="J2091">
        <v>1</v>
      </c>
      <c r="K2091" t="s">
        <v>5501</v>
      </c>
      <c r="L2091">
        <v>1</v>
      </c>
      <c r="M2091" t="s">
        <v>2154</v>
      </c>
      <c r="N2091" t="s">
        <v>4880</v>
      </c>
      <c r="O2091">
        <v>14000</v>
      </c>
      <c r="P2091" t="s">
        <v>5062</v>
      </c>
      <c r="Q2091" t="s">
        <v>5060</v>
      </c>
      <c r="R2091">
        <v>20</v>
      </c>
    </row>
    <row r="2092" spans="1:18" hidden="1" x14ac:dyDescent="0.3">
      <c r="A2092" s="7" t="s">
        <v>2214</v>
      </c>
      <c r="B2092" t="s">
        <v>1</v>
      </c>
      <c r="C2092">
        <v>71.260000000000005</v>
      </c>
      <c r="D2092" t="s">
        <v>647</v>
      </c>
      <c r="E2092" t="s">
        <v>66</v>
      </c>
      <c r="F2092" t="s">
        <v>2215</v>
      </c>
      <c r="G2092" t="s">
        <v>41</v>
      </c>
      <c r="H2092" t="s">
        <v>5351</v>
      </c>
      <c r="I2092" t="s">
        <v>5331</v>
      </c>
      <c r="J2092">
        <v>4</v>
      </c>
      <c r="K2092">
        <v>2</v>
      </c>
      <c r="L2092">
        <v>2</v>
      </c>
      <c r="M2092" t="s">
        <v>2215</v>
      </c>
      <c r="N2092" t="s">
        <v>5123</v>
      </c>
      <c r="O2092">
        <v>45000</v>
      </c>
      <c r="P2092" t="s">
        <v>5124</v>
      </c>
      <c r="Q2092" t="s">
        <v>5059</v>
      </c>
      <c r="R2092">
        <v>30</v>
      </c>
    </row>
    <row r="2093" spans="1:18" hidden="1" x14ac:dyDescent="0.3">
      <c r="A2093" s="7" t="s">
        <v>4382</v>
      </c>
      <c r="B2093" t="s">
        <v>1</v>
      </c>
      <c r="C2093">
        <v>53.05</v>
      </c>
      <c r="D2093" t="s">
        <v>342</v>
      </c>
      <c r="E2093" t="s">
        <v>71</v>
      </c>
      <c r="F2093" t="s">
        <v>2984</v>
      </c>
      <c r="G2093" t="s">
        <v>210</v>
      </c>
      <c r="H2093" t="s">
        <v>5331</v>
      </c>
      <c r="I2093" t="s">
        <v>5352</v>
      </c>
      <c r="J2093">
        <v>2</v>
      </c>
      <c r="K2093">
        <v>2</v>
      </c>
      <c r="L2093">
        <v>2</v>
      </c>
      <c r="M2093" t="s">
        <v>2984</v>
      </c>
      <c r="N2093" t="s">
        <v>4878</v>
      </c>
      <c r="O2093">
        <v>50000</v>
      </c>
      <c r="P2093" t="s">
        <v>5126</v>
      </c>
      <c r="Q2093" t="s">
        <v>5059</v>
      </c>
      <c r="R2093">
        <v>30</v>
      </c>
    </row>
    <row r="2094" spans="1:18" hidden="1" x14ac:dyDescent="0.3">
      <c r="A2094" s="7" t="s">
        <v>4266</v>
      </c>
      <c r="B2094" t="s">
        <v>1</v>
      </c>
      <c r="C2094">
        <v>22.99</v>
      </c>
      <c r="D2094" t="s">
        <v>284</v>
      </c>
      <c r="E2094" t="s">
        <v>4267</v>
      </c>
      <c r="F2094" t="s">
        <v>4268</v>
      </c>
      <c r="G2094" t="s">
        <v>493</v>
      </c>
      <c r="H2094" t="s">
        <v>5329</v>
      </c>
      <c r="I2094" t="s">
        <v>5322</v>
      </c>
      <c r="J2094">
        <v>4</v>
      </c>
      <c r="K2094">
        <v>2</v>
      </c>
      <c r="L2094">
        <v>2</v>
      </c>
      <c r="M2094" t="s">
        <v>4268</v>
      </c>
      <c r="N2094" t="s">
        <v>5125</v>
      </c>
      <c r="O2094">
        <v>20000</v>
      </c>
      <c r="P2094" t="s">
        <v>5126</v>
      </c>
      <c r="Q2094" t="s">
        <v>5061</v>
      </c>
      <c r="R2094">
        <v>10</v>
      </c>
    </row>
    <row r="2095" spans="1:18" hidden="1" x14ac:dyDescent="0.3">
      <c r="A2095" s="7" t="s">
        <v>4269</v>
      </c>
      <c r="B2095" t="s">
        <v>1</v>
      </c>
      <c r="C2095">
        <v>22.99</v>
      </c>
      <c r="D2095" t="s">
        <v>284</v>
      </c>
      <c r="E2095" t="s">
        <v>4270</v>
      </c>
      <c r="F2095" t="s">
        <v>4268</v>
      </c>
      <c r="G2095" t="s">
        <v>493</v>
      </c>
      <c r="H2095" t="s">
        <v>5329</v>
      </c>
      <c r="I2095" t="s">
        <v>5322</v>
      </c>
      <c r="J2095">
        <v>3</v>
      </c>
      <c r="K2095">
        <v>2</v>
      </c>
      <c r="L2095">
        <v>3</v>
      </c>
      <c r="M2095" t="s">
        <v>4268</v>
      </c>
      <c r="N2095" t="s">
        <v>5125</v>
      </c>
      <c r="O2095">
        <v>20000</v>
      </c>
      <c r="P2095" t="s">
        <v>5126</v>
      </c>
      <c r="Q2095" t="s">
        <v>5061</v>
      </c>
      <c r="R2095">
        <v>10</v>
      </c>
    </row>
    <row r="2096" spans="1:18" hidden="1" x14ac:dyDescent="0.3">
      <c r="A2096" s="7" t="s">
        <v>4272</v>
      </c>
      <c r="B2096" t="s">
        <v>1</v>
      </c>
      <c r="C2096">
        <v>55.41</v>
      </c>
      <c r="D2096" t="s">
        <v>2273</v>
      </c>
      <c r="E2096" t="s">
        <v>53</v>
      </c>
      <c r="F2096" t="s">
        <v>2900</v>
      </c>
      <c r="G2096" t="s">
        <v>243</v>
      </c>
      <c r="H2096" t="s">
        <v>5342</v>
      </c>
      <c r="I2096" t="s">
        <v>5345</v>
      </c>
      <c r="J2096">
        <v>3</v>
      </c>
      <c r="K2096">
        <v>2</v>
      </c>
      <c r="L2096">
        <v>2</v>
      </c>
      <c r="M2096" t="s">
        <v>2900</v>
      </c>
      <c r="N2096" t="s">
        <v>4877</v>
      </c>
      <c r="O2096">
        <v>30000</v>
      </c>
      <c r="P2096" t="s">
        <v>5062</v>
      </c>
      <c r="Q2096" t="s">
        <v>5059</v>
      </c>
      <c r="R2096">
        <v>20</v>
      </c>
    </row>
    <row r="2097" spans="1:18" hidden="1" x14ac:dyDescent="0.3">
      <c r="A2097" s="7" t="s">
        <v>4273</v>
      </c>
      <c r="B2097" t="s">
        <v>1</v>
      </c>
      <c r="C2097">
        <v>35.36</v>
      </c>
      <c r="D2097" t="s">
        <v>137</v>
      </c>
      <c r="E2097" t="s">
        <v>61</v>
      </c>
      <c r="F2097" t="s">
        <v>4274</v>
      </c>
      <c r="G2097" t="s">
        <v>999</v>
      </c>
      <c r="H2097" t="s">
        <v>5324</v>
      </c>
      <c r="I2097" t="s">
        <v>5332</v>
      </c>
      <c r="J2097">
        <v>2</v>
      </c>
      <c r="K2097">
        <v>2</v>
      </c>
      <c r="L2097">
        <v>1</v>
      </c>
      <c r="M2097" t="s">
        <v>4274</v>
      </c>
      <c r="N2097" t="s">
        <v>4877</v>
      </c>
      <c r="O2097">
        <v>26000</v>
      </c>
      <c r="P2097" t="s">
        <v>5062</v>
      </c>
      <c r="Q2097" t="s">
        <v>5059</v>
      </c>
      <c r="R2097">
        <v>20</v>
      </c>
    </row>
    <row r="2098" spans="1:18" hidden="1" x14ac:dyDescent="0.3">
      <c r="A2098" s="7" t="s">
        <v>4275</v>
      </c>
      <c r="B2098" t="s">
        <v>1</v>
      </c>
      <c r="C2098">
        <v>24.73</v>
      </c>
      <c r="D2098" t="s">
        <v>95</v>
      </c>
      <c r="E2098" t="s">
        <v>141</v>
      </c>
      <c r="F2098" t="s">
        <v>4276</v>
      </c>
      <c r="G2098" t="s">
        <v>214</v>
      </c>
      <c r="H2098" t="s">
        <v>5327</v>
      </c>
      <c r="I2098" t="s">
        <v>5325</v>
      </c>
      <c r="J2098">
        <v>2</v>
      </c>
      <c r="K2098">
        <v>1</v>
      </c>
      <c r="L2098">
        <v>1</v>
      </c>
      <c r="M2098" t="s">
        <v>4276</v>
      </c>
      <c r="N2098" t="s">
        <v>4878</v>
      </c>
      <c r="O2098">
        <v>18000</v>
      </c>
      <c r="P2098" t="s">
        <v>5126</v>
      </c>
      <c r="Q2098" t="s">
        <v>5061</v>
      </c>
      <c r="R2098">
        <v>20</v>
      </c>
    </row>
    <row r="2099" spans="1:18" hidden="1" x14ac:dyDescent="0.3">
      <c r="A2099" s="7" t="s">
        <v>4277</v>
      </c>
      <c r="B2099" t="s">
        <v>1</v>
      </c>
      <c r="C2099">
        <v>17.850000000000001</v>
      </c>
      <c r="D2099" t="s">
        <v>624</v>
      </c>
      <c r="E2099" t="s">
        <v>56</v>
      </c>
      <c r="F2099" t="s">
        <v>4278</v>
      </c>
      <c r="G2099" t="s">
        <v>29</v>
      </c>
      <c r="H2099" t="s">
        <v>5346</v>
      </c>
      <c r="I2099" t="s">
        <v>5341</v>
      </c>
      <c r="J2099">
        <v>1</v>
      </c>
      <c r="K2099">
        <v>1</v>
      </c>
      <c r="L2099">
        <v>1</v>
      </c>
      <c r="M2099" t="s">
        <v>4278</v>
      </c>
      <c r="N2099" t="s">
        <v>4880</v>
      </c>
      <c r="O2099">
        <v>25000</v>
      </c>
      <c r="P2099" t="s">
        <v>5062</v>
      </c>
      <c r="Q2099" t="s">
        <v>5061</v>
      </c>
      <c r="R2099">
        <v>20</v>
      </c>
    </row>
    <row r="2100" spans="1:18" hidden="1" x14ac:dyDescent="0.3">
      <c r="A2100" s="7" t="s">
        <v>2328</v>
      </c>
      <c r="B2100" t="s">
        <v>1</v>
      </c>
      <c r="C2100">
        <v>85</v>
      </c>
      <c r="D2100" t="s">
        <v>2329</v>
      </c>
      <c r="E2100" t="s">
        <v>66</v>
      </c>
      <c r="F2100" t="s">
        <v>2330</v>
      </c>
      <c r="G2100" t="s">
        <v>41</v>
      </c>
      <c r="H2100" t="s">
        <v>5501</v>
      </c>
      <c r="I2100" t="s">
        <v>5324</v>
      </c>
      <c r="J2100">
        <v>4</v>
      </c>
      <c r="K2100">
        <v>2</v>
      </c>
      <c r="L2100">
        <v>2</v>
      </c>
      <c r="M2100" t="s">
        <v>2330</v>
      </c>
      <c r="N2100" t="s">
        <v>5123</v>
      </c>
      <c r="O2100">
        <v>45000</v>
      </c>
      <c r="P2100" t="s">
        <v>5124</v>
      </c>
      <c r="Q2100" t="s">
        <v>5059</v>
      </c>
      <c r="R2100">
        <v>20</v>
      </c>
    </row>
    <row r="2101" spans="1:18" hidden="1" x14ac:dyDescent="0.3">
      <c r="A2101" s="7" t="s">
        <v>352</v>
      </c>
      <c r="B2101" t="s">
        <v>1</v>
      </c>
      <c r="C2101">
        <v>42.39</v>
      </c>
      <c r="D2101" t="s">
        <v>353</v>
      </c>
      <c r="E2101" t="s">
        <v>53</v>
      </c>
      <c r="F2101" t="s">
        <v>354</v>
      </c>
      <c r="G2101" t="s">
        <v>355</v>
      </c>
      <c r="H2101" t="s">
        <v>5348</v>
      </c>
      <c r="I2101" t="s">
        <v>5348</v>
      </c>
      <c r="J2101">
        <v>3</v>
      </c>
      <c r="K2101">
        <v>2</v>
      </c>
      <c r="L2101">
        <v>2</v>
      </c>
      <c r="M2101" t="s">
        <v>5164</v>
      </c>
      <c r="N2101" t="s">
        <v>5063</v>
      </c>
      <c r="O2101">
        <v>98888</v>
      </c>
      <c r="P2101" t="s">
        <v>5062</v>
      </c>
      <c r="Q2101" t="s">
        <v>5059</v>
      </c>
      <c r="R2101">
        <v>10</v>
      </c>
    </row>
    <row r="2102" spans="1:18" hidden="1" x14ac:dyDescent="0.3">
      <c r="A2102" s="7" t="s">
        <v>4282</v>
      </c>
      <c r="B2102" t="s">
        <v>1</v>
      </c>
      <c r="C2102">
        <v>29.58</v>
      </c>
      <c r="D2102" t="s">
        <v>101</v>
      </c>
      <c r="E2102" t="s">
        <v>53</v>
      </c>
      <c r="F2102" t="s">
        <v>4283</v>
      </c>
      <c r="G2102" t="s">
        <v>243</v>
      </c>
      <c r="H2102" t="s">
        <v>5346</v>
      </c>
      <c r="I2102" t="s">
        <v>5324</v>
      </c>
      <c r="J2102">
        <v>3</v>
      </c>
      <c r="K2102">
        <v>2</v>
      </c>
      <c r="L2102">
        <v>2</v>
      </c>
      <c r="M2102" t="s">
        <v>4283</v>
      </c>
      <c r="N2102" t="s">
        <v>4877</v>
      </c>
      <c r="O2102">
        <v>30000</v>
      </c>
      <c r="P2102" t="s">
        <v>5062</v>
      </c>
      <c r="Q2102" t="s">
        <v>5061</v>
      </c>
      <c r="R2102">
        <v>20</v>
      </c>
    </row>
    <row r="2103" spans="1:18" hidden="1" x14ac:dyDescent="0.3">
      <c r="A2103" s="7" t="s">
        <v>4284</v>
      </c>
      <c r="B2103" t="s">
        <v>1</v>
      </c>
      <c r="C2103">
        <v>65.010000000000005</v>
      </c>
      <c r="D2103" t="s">
        <v>1016</v>
      </c>
      <c r="E2103" t="s">
        <v>183</v>
      </c>
      <c r="F2103" t="s">
        <v>2890</v>
      </c>
      <c r="G2103" t="s">
        <v>112</v>
      </c>
      <c r="H2103" t="s">
        <v>5336</v>
      </c>
      <c r="I2103" t="s">
        <v>5331</v>
      </c>
      <c r="J2103">
        <v>4</v>
      </c>
      <c r="K2103">
        <v>2</v>
      </c>
      <c r="L2103">
        <v>3</v>
      </c>
      <c r="M2103" t="s">
        <v>2890</v>
      </c>
      <c r="N2103" t="s">
        <v>4881</v>
      </c>
      <c r="O2103">
        <v>60000</v>
      </c>
      <c r="P2103" t="s">
        <v>5062</v>
      </c>
      <c r="Q2103" t="s">
        <v>5059</v>
      </c>
      <c r="R2103">
        <v>30</v>
      </c>
    </row>
    <row r="2104" spans="1:18" hidden="1" x14ac:dyDescent="0.3">
      <c r="A2104" s="7" t="s">
        <v>4285</v>
      </c>
      <c r="B2104" t="s">
        <v>1</v>
      </c>
      <c r="C2104">
        <v>52.22</v>
      </c>
      <c r="D2104" t="s">
        <v>552</v>
      </c>
      <c r="E2104" t="s">
        <v>53</v>
      </c>
      <c r="F2104" t="s">
        <v>4286</v>
      </c>
      <c r="G2104" t="s">
        <v>365</v>
      </c>
      <c r="H2104" t="s">
        <v>5338</v>
      </c>
      <c r="I2104" t="s">
        <v>5338</v>
      </c>
      <c r="J2104">
        <v>3</v>
      </c>
      <c r="K2104">
        <v>2</v>
      </c>
      <c r="L2104">
        <v>2</v>
      </c>
      <c r="M2104" t="s">
        <v>4286</v>
      </c>
      <c r="N2104" t="s">
        <v>4881</v>
      </c>
      <c r="O2104">
        <v>42000</v>
      </c>
      <c r="P2104" t="s">
        <v>5062</v>
      </c>
      <c r="Q2104" t="s">
        <v>5059</v>
      </c>
      <c r="R2104">
        <v>10</v>
      </c>
    </row>
    <row r="2105" spans="1:18" hidden="1" x14ac:dyDescent="0.3">
      <c r="A2105" s="7" t="s">
        <v>4287</v>
      </c>
      <c r="B2105" t="s">
        <v>1</v>
      </c>
      <c r="C2105">
        <v>45.91</v>
      </c>
      <c r="D2105" t="s">
        <v>853</v>
      </c>
      <c r="E2105" t="s">
        <v>51</v>
      </c>
      <c r="F2105" t="s">
        <v>4288</v>
      </c>
      <c r="G2105" t="s">
        <v>29</v>
      </c>
      <c r="H2105" t="s">
        <v>5330</v>
      </c>
      <c r="I2105" t="s">
        <v>5332</v>
      </c>
      <c r="J2105">
        <v>2</v>
      </c>
      <c r="K2105">
        <v>2</v>
      </c>
      <c r="L2105">
        <v>2</v>
      </c>
      <c r="M2105" t="s">
        <v>4288</v>
      </c>
      <c r="N2105" t="s">
        <v>5125</v>
      </c>
      <c r="O2105">
        <v>25000</v>
      </c>
      <c r="P2105" t="s">
        <v>5126</v>
      </c>
      <c r="Q2105" t="s">
        <v>5059</v>
      </c>
      <c r="R2105">
        <v>20</v>
      </c>
    </row>
    <row r="2106" spans="1:18" hidden="1" x14ac:dyDescent="0.3">
      <c r="A2106" s="7" t="s">
        <v>4289</v>
      </c>
      <c r="B2106" t="s">
        <v>1</v>
      </c>
      <c r="C2106">
        <v>26.59</v>
      </c>
      <c r="D2106" t="s">
        <v>800</v>
      </c>
      <c r="E2106" t="s">
        <v>61</v>
      </c>
      <c r="F2106" t="s">
        <v>4290</v>
      </c>
      <c r="G2106" t="s">
        <v>493</v>
      </c>
      <c r="H2106" t="s">
        <v>5332</v>
      </c>
      <c r="I2106" t="s">
        <v>5332</v>
      </c>
      <c r="J2106">
        <v>2</v>
      </c>
      <c r="K2106">
        <v>2</v>
      </c>
      <c r="L2106">
        <v>1</v>
      </c>
      <c r="M2106" t="s">
        <v>5255</v>
      </c>
      <c r="N2106" t="s">
        <v>4878</v>
      </c>
      <c r="O2106">
        <v>20000</v>
      </c>
      <c r="P2106" t="s">
        <v>5126</v>
      </c>
      <c r="Q2106" t="s">
        <v>5061</v>
      </c>
      <c r="R2106">
        <v>20</v>
      </c>
    </row>
    <row r="2107" spans="1:18" hidden="1" x14ac:dyDescent="0.3">
      <c r="A2107" s="7" t="s">
        <v>747</v>
      </c>
      <c r="B2107" t="s">
        <v>1</v>
      </c>
      <c r="C2107">
        <v>76.02</v>
      </c>
      <c r="D2107" t="s">
        <v>398</v>
      </c>
      <c r="E2107" t="s">
        <v>53</v>
      </c>
      <c r="F2107" t="s">
        <v>142</v>
      </c>
      <c r="G2107" t="s">
        <v>748</v>
      </c>
      <c r="H2107" t="s">
        <v>5326</v>
      </c>
      <c r="I2107" t="s">
        <v>5336</v>
      </c>
      <c r="J2107">
        <v>3</v>
      </c>
      <c r="K2107">
        <v>2</v>
      </c>
      <c r="L2107">
        <v>2</v>
      </c>
      <c r="M2107" t="s">
        <v>142</v>
      </c>
      <c r="N2107" t="s">
        <v>5063</v>
      </c>
      <c r="O2107">
        <v>99999</v>
      </c>
      <c r="P2107" t="s">
        <v>5062</v>
      </c>
      <c r="Q2107" t="s">
        <v>5059</v>
      </c>
      <c r="R2107">
        <v>10</v>
      </c>
    </row>
    <row r="2108" spans="1:18" hidden="1" x14ac:dyDescent="0.3">
      <c r="A2108" s="7" t="s">
        <v>4291</v>
      </c>
      <c r="B2108" t="s">
        <v>1</v>
      </c>
      <c r="C2108">
        <v>47.14</v>
      </c>
      <c r="D2108" t="s">
        <v>4292</v>
      </c>
      <c r="E2108" t="s">
        <v>4293</v>
      </c>
      <c r="F2108" t="s">
        <v>4294</v>
      </c>
      <c r="G2108" t="s">
        <v>1661</v>
      </c>
      <c r="H2108" t="s">
        <v>5506</v>
      </c>
      <c r="I2108" t="s">
        <v>5326</v>
      </c>
      <c r="J2108">
        <v>4</v>
      </c>
      <c r="K2108">
        <v>3</v>
      </c>
      <c r="L2108">
        <v>5</v>
      </c>
      <c r="M2108" t="s">
        <v>4294</v>
      </c>
      <c r="N2108" t="s">
        <v>4880</v>
      </c>
      <c r="O2108">
        <v>27500</v>
      </c>
      <c r="P2108" t="s">
        <v>5062</v>
      </c>
      <c r="Q2108" t="s">
        <v>5059</v>
      </c>
      <c r="R2108">
        <v>10</v>
      </c>
    </row>
    <row r="2109" spans="1:18" hidden="1" x14ac:dyDescent="0.3">
      <c r="A2109" s="7" t="s">
        <v>2671</v>
      </c>
      <c r="B2109" t="s">
        <v>1</v>
      </c>
      <c r="C2109">
        <v>55.7</v>
      </c>
      <c r="D2109" t="s">
        <v>2672</v>
      </c>
      <c r="E2109" t="s">
        <v>2673</v>
      </c>
      <c r="F2109" t="s">
        <v>2674</v>
      </c>
      <c r="G2109" t="s">
        <v>41</v>
      </c>
      <c r="H2109" t="s">
        <v>5337</v>
      </c>
      <c r="I2109" t="s">
        <v>5341</v>
      </c>
      <c r="J2109">
        <v>2</v>
      </c>
      <c r="K2109">
        <v>3</v>
      </c>
      <c r="L2109">
        <v>2</v>
      </c>
      <c r="M2109" t="s">
        <v>2674</v>
      </c>
      <c r="N2109" t="s">
        <v>5123</v>
      </c>
      <c r="O2109">
        <v>45000</v>
      </c>
      <c r="P2109" t="s">
        <v>5124</v>
      </c>
      <c r="Q2109" t="s">
        <v>5059</v>
      </c>
      <c r="R2109">
        <v>20</v>
      </c>
    </row>
    <row r="2110" spans="1:18" hidden="1" x14ac:dyDescent="0.3">
      <c r="A2110" s="7" t="s">
        <v>4971</v>
      </c>
      <c r="B2110" t="s">
        <v>1</v>
      </c>
      <c r="C2110">
        <v>64.27</v>
      </c>
      <c r="D2110" t="s">
        <v>69</v>
      </c>
      <c r="E2110" t="s">
        <v>66</v>
      </c>
      <c r="F2110" t="s">
        <v>756</v>
      </c>
      <c r="G2110" t="s">
        <v>153</v>
      </c>
      <c r="H2110" t="s">
        <v>5348</v>
      </c>
      <c r="I2110" t="s">
        <v>5324</v>
      </c>
      <c r="J2110">
        <v>4</v>
      </c>
      <c r="K2110">
        <v>2</v>
      </c>
      <c r="L2110">
        <v>2</v>
      </c>
      <c r="M2110" t="s">
        <v>756</v>
      </c>
      <c r="N2110" t="s">
        <v>5063</v>
      </c>
      <c r="O2110">
        <v>100000</v>
      </c>
      <c r="P2110" t="s">
        <v>5062</v>
      </c>
      <c r="Q2110" t="s">
        <v>5059</v>
      </c>
      <c r="R2110">
        <v>20</v>
      </c>
    </row>
    <row r="2111" spans="1:18" hidden="1" x14ac:dyDescent="0.3">
      <c r="A2111" s="7" t="s">
        <v>1233</v>
      </c>
      <c r="B2111" t="s">
        <v>1</v>
      </c>
      <c r="C2111">
        <v>21</v>
      </c>
      <c r="D2111" t="s">
        <v>65</v>
      </c>
      <c r="E2111" t="s">
        <v>775</v>
      </c>
      <c r="F2111" t="s">
        <v>1234</v>
      </c>
      <c r="G2111" t="s">
        <v>128</v>
      </c>
      <c r="H2111" t="s">
        <v>5335</v>
      </c>
      <c r="I2111" t="s">
        <v>5335</v>
      </c>
      <c r="J2111">
        <v>1</v>
      </c>
      <c r="K2111">
        <v>1</v>
      </c>
      <c r="L2111" t="s">
        <v>5501</v>
      </c>
      <c r="M2111" t="s">
        <v>1234</v>
      </c>
      <c r="N2111" t="s">
        <v>5063</v>
      </c>
      <c r="O2111">
        <v>16000</v>
      </c>
      <c r="P2111" t="s">
        <v>5062</v>
      </c>
      <c r="Q2111" t="s">
        <v>5061</v>
      </c>
      <c r="R2111">
        <v>10</v>
      </c>
    </row>
    <row r="2112" spans="1:18" hidden="1" x14ac:dyDescent="0.3">
      <c r="A2112" s="7" t="s">
        <v>4296</v>
      </c>
      <c r="B2112" t="s">
        <v>1</v>
      </c>
      <c r="C2112">
        <v>8.0299999999999994</v>
      </c>
      <c r="D2112" t="s">
        <v>248</v>
      </c>
      <c r="E2112" t="s">
        <v>59</v>
      </c>
      <c r="F2112" t="s">
        <v>1752</v>
      </c>
      <c r="G2112" t="s">
        <v>36</v>
      </c>
      <c r="H2112" t="s">
        <v>5334</v>
      </c>
      <c r="I2112" t="s">
        <v>5323</v>
      </c>
      <c r="J2112">
        <v>1</v>
      </c>
      <c r="K2112" t="s">
        <v>5501</v>
      </c>
      <c r="L2112">
        <v>1</v>
      </c>
      <c r="M2112" t="s">
        <v>1752</v>
      </c>
      <c r="N2112" t="s">
        <v>5125</v>
      </c>
      <c r="O2112">
        <v>7500</v>
      </c>
      <c r="P2112" t="s">
        <v>5126</v>
      </c>
      <c r="Q2112" t="s">
        <v>5060</v>
      </c>
      <c r="R2112">
        <v>10</v>
      </c>
    </row>
    <row r="2113" spans="1:18" hidden="1" x14ac:dyDescent="0.3">
      <c r="A2113" s="7" t="s">
        <v>4297</v>
      </c>
      <c r="B2113" t="s">
        <v>1</v>
      </c>
      <c r="C2113">
        <v>31.56</v>
      </c>
      <c r="D2113" t="s">
        <v>60</v>
      </c>
      <c r="E2113" t="s">
        <v>187</v>
      </c>
      <c r="F2113" t="s">
        <v>3474</v>
      </c>
      <c r="G2113" t="s">
        <v>89</v>
      </c>
      <c r="H2113" t="s">
        <v>5335</v>
      </c>
      <c r="I2113" t="s">
        <v>5326</v>
      </c>
      <c r="J2113">
        <v>3</v>
      </c>
      <c r="K2113">
        <v>2</v>
      </c>
      <c r="L2113">
        <v>1</v>
      </c>
      <c r="M2113" t="s">
        <v>3474</v>
      </c>
      <c r="N2113" t="s">
        <v>4880</v>
      </c>
      <c r="O2113">
        <v>28000</v>
      </c>
      <c r="P2113" t="s">
        <v>5062</v>
      </c>
      <c r="Q2113" t="s">
        <v>5059</v>
      </c>
      <c r="R2113">
        <v>10</v>
      </c>
    </row>
    <row r="2114" spans="1:18" hidden="1" x14ac:dyDescent="0.3">
      <c r="A2114" s="7" t="s">
        <v>3156</v>
      </c>
      <c r="B2114" t="s">
        <v>1</v>
      </c>
      <c r="C2114">
        <v>63.67</v>
      </c>
      <c r="D2114" t="s">
        <v>344</v>
      </c>
      <c r="E2114" t="s">
        <v>183</v>
      </c>
      <c r="F2114" t="s">
        <v>3157</v>
      </c>
      <c r="G2114" t="s">
        <v>41</v>
      </c>
      <c r="H2114" t="s">
        <v>5337</v>
      </c>
      <c r="I2114" t="s">
        <v>5334</v>
      </c>
      <c r="J2114">
        <v>4</v>
      </c>
      <c r="K2114">
        <v>2</v>
      </c>
      <c r="L2114">
        <v>3</v>
      </c>
      <c r="M2114" t="s">
        <v>3157</v>
      </c>
      <c r="N2114" t="s">
        <v>5123</v>
      </c>
      <c r="O2114">
        <v>45000</v>
      </c>
      <c r="P2114" t="s">
        <v>5124</v>
      </c>
      <c r="Q2114" t="s">
        <v>5059</v>
      </c>
      <c r="R2114">
        <v>10</v>
      </c>
    </row>
    <row r="2115" spans="1:18" hidden="1" x14ac:dyDescent="0.3">
      <c r="A2115" s="7" t="s">
        <v>4302</v>
      </c>
      <c r="B2115" t="s">
        <v>1</v>
      </c>
      <c r="C2115">
        <v>24.94</v>
      </c>
      <c r="D2115" t="s">
        <v>284</v>
      </c>
      <c r="E2115" t="s">
        <v>4303</v>
      </c>
      <c r="F2115" t="s">
        <v>2994</v>
      </c>
      <c r="G2115" t="s">
        <v>331</v>
      </c>
      <c r="H2115" t="s">
        <v>5329</v>
      </c>
      <c r="I2115" t="s">
        <v>5322</v>
      </c>
      <c r="J2115">
        <v>5</v>
      </c>
      <c r="K2115">
        <v>1</v>
      </c>
      <c r="L2115">
        <v>2</v>
      </c>
      <c r="M2115" t="s">
        <v>2994</v>
      </c>
      <c r="N2115" t="s">
        <v>5125</v>
      </c>
      <c r="O2115">
        <v>15000</v>
      </c>
      <c r="P2115" t="s">
        <v>5126</v>
      </c>
      <c r="Q2115" t="s">
        <v>5061</v>
      </c>
      <c r="R2115">
        <v>10</v>
      </c>
    </row>
    <row r="2116" spans="1:18" hidden="1" x14ac:dyDescent="0.3">
      <c r="A2116" s="7" t="s">
        <v>1124</v>
      </c>
      <c r="B2116" t="s">
        <v>1</v>
      </c>
      <c r="C2116">
        <v>118.22</v>
      </c>
      <c r="D2116" t="s">
        <v>749</v>
      </c>
      <c r="E2116" t="s">
        <v>1125</v>
      </c>
      <c r="F2116" t="s">
        <v>1126</v>
      </c>
      <c r="G2116" t="s">
        <v>153</v>
      </c>
      <c r="H2116" t="s">
        <v>5512</v>
      </c>
      <c r="I2116" t="s">
        <v>5335</v>
      </c>
      <c r="J2116">
        <v>5</v>
      </c>
      <c r="K2116">
        <v>5</v>
      </c>
      <c r="L2116">
        <v>5</v>
      </c>
      <c r="M2116" t="s">
        <v>1126</v>
      </c>
      <c r="N2116" t="s">
        <v>5063</v>
      </c>
      <c r="O2116">
        <v>100000</v>
      </c>
      <c r="P2116" t="s">
        <v>5062</v>
      </c>
      <c r="Q2116" t="s">
        <v>5059</v>
      </c>
      <c r="R2116">
        <v>10</v>
      </c>
    </row>
    <row r="2117" spans="1:18" hidden="1" x14ac:dyDescent="0.3">
      <c r="A2117" s="7" t="s">
        <v>3201</v>
      </c>
      <c r="B2117" t="s">
        <v>1</v>
      </c>
      <c r="C2117">
        <v>40.08</v>
      </c>
      <c r="D2117" t="s">
        <v>88</v>
      </c>
      <c r="E2117" t="s">
        <v>3069</v>
      </c>
      <c r="F2117" t="s">
        <v>2756</v>
      </c>
      <c r="G2117" t="s">
        <v>41</v>
      </c>
      <c r="H2117" t="s">
        <v>5322</v>
      </c>
      <c r="I2117" t="s">
        <v>5326</v>
      </c>
      <c r="J2117">
        <v>2</v>
      </c>
      <c r="K2117">
        <v>2</v>
      </c>
      <c r="L2117">
        <v>3</v>
      </c>
      <c r="M2117" t="s">
        <v>2756</v>
      </c>
      <c r="N2117" t="s">
        <v>5123</v>
      </c>
      <c r="O2117">
        <v>45000</v>
      </c>
      <c r="P2117" t="s">
        <v>5124</v>
      </c>
      <c r="Q2117" t="s">
        <v>5059</v>
      </c>
      <c r="R2117">
        <v>10</v>
      </c>
    </row>
    <row r="2118" spans="1:18" hidden="1" x14ac:dyDescent="0.3">
      <c r="A2118" s="7" t="s">
        <v>3203</v>
      </c>
      <c r="B2118" t="s">
        <v>1</v>
      </c>
      <c r="C2118">
        <v>40.08</v>
      </c>
      <c r="D2118" t="s">
        <v>295</v>
      </c>
      <c r="E2118" t="s">
        <v>51</v>
      </c>
      <c r="F2118" t="s">
        <v>2756</v>
      </c>
      <c r="G2118" t="s">
        <v>41</v>
      </c>
      <c r="H2118" t="s">
        <v>5334</v>
      </c>
      <c r="I2118" t="s">
        <v>5326</v>
      </c>
      <c r="J2118">
        <v>2</v>
      </c>
      <c r="K2118">
        <v>2</v>
      </c>
      <c r="L2118">
        <v>2</v>
      </c>
      <c r="M2118" t="s">
        <v>2756</v>
      </c>
      <c r="N2118" t="s">
        <v>5123</v>
      </c>
      <c r="O2118">
        <v>45000</v>
      </c>
      <c r="P2118" t="s">
        <v>5124</v>
      </c>
      <c r="Q2118" t="s">
        <v>5059</v>
      </c>
      <c r="R2118">
        <v>10</v>
      </c>
    </row>
    <row r="2119" spans="1:18" hidden="1" x14ac:dyDescent="0.3">
      <c r="A2119" s="7" t="s">
        <v>4309</v>
      </c>
      <c r="B2119" t="s">
        <v>1</v>
      </c>
      <c r="C2119">
        <v>84.23</v>
      </c>
      <c r="D2119" t="s">
        <v>871</v>
      </c>
      <c r="E2119" t="s">
        <v>53</v>
      </c>
      <c r="F2119" t="s">
        <v>4310</v>
      </c>
      <c r="G2119" t="s">
        <v>112</v>
      </c>
      <c r="H2119" t="s">
        <v>5323</v>
      </c>
      <c r="I2119" t="s">
        <v>5330</v>
      </c>
      <c r="J2119">
        <v>3</v>
      </c>
      <c r="K2119">
        <v>2</v>
      </c>
      <c r="L2119">
        <v>2</v>
      </c>
      <c r="M2119" t="s">
        <v>4310</v>
      </c>
      <c r="N2119" t="s">
        <v>4882</v>
      </c>
      <c r="O2119">
        <v>60000</v>
      </c>
      <c r="P2119" t="s">
        <v>5062</v>
      </c>
      <c r="Q2119" t="s">
        <v>5059</v>
      </c>
      <c r="R2119">
        <v>20</v>
      </c>
    </row>
    <row r="2120" spans="1:18" hidden="1" x14ac:dyDescent="0.3">
      <c r="A2120" s="7" t="s">
        <v>4311</v>
      </c>
      <c r="B2120" t="s">
        <v>1</v>
      </c>
      <c r="C2120">
        <v>45.41</v>
      </c>
      <c r="D2120" t="s">
        <v>1064</v>
      </c>
      <c r="E2120" t="s">
        <v>53</v>
      </c>
      <c r="F2120" t="s">
        <v>1663</v>
      </c>
      <c r="G2120" t="s">
        <v>29</v>
      </c>
      <c r="H2120" t="s">
        <v>5328</v>
      </c>
      <c r="I2120" t="s">
        <v>5332</v>
      </c>
      <c r="J2120">
        <v>3</v>
      </c>
      <c r="K2120">
        <v>2</v>
      </c>
      <c r="L2120">
        <v>2</v>
      </c>
      <c r="M2120" t="s">
        <v>1663</v>
      </c>
      <c r="N2120" t="s">
        <v>5125</v>
      </c>
      <c r="O2120">
        <v>25000</v>
      </c>
      <c r="P2120" t="s">
        <v>5126</v>
      </c>
      <c r="Q2120" t="s">
        <v>5059</v>
      </c>
      <c r="R2120">
        <v>20</v>
      </c>
    </row>
    <row r="2121" spans="1:18" hidden="1" x14ac:dyDescent="0.3">
      <c r="A2121" s="7" t="s">
        <v>4312</v>
      </c>
      <c r="B2121" t="s">
        <v>1</v>
      </c>
      <c r="C2121">
        <v>41.03</v>
      </c>
      <c r="D2121" t="s">
        <v>95</v>
      </c>
      <c r="E2121" t="s">
        <v>379</v>
      </c>
      <c r="F2121" t="s">
        <v>4313</v>
      </c>
      <c r="G2121" t="s">
        <v>999</v>
      </c>
      <c r="H2121" t="s">
        <v>5327</v>
      </c>
      <c r="I2121" t="s">
        <v>5325</v>
      </c>
      <c r="J2121">
        <v>3</v>
      </c>
      <c r="K2121">
        <v>1</v>
      </c>
      <c r="L2121">
        <v>2</v>
      </c>
      <c r="M2121" t="s">
        <v>4313</v>
      </c>
      <c r="N2121" t="s">
        <v>4878</v>
      </c>
      <c r="O2121">
        <v>26000</v>
      </c>
      <c r="P2121" t="s">
        <v>5126</v>
      </c>
      <c r="Q2121" t="s">
        <v>5059</v>
      </c>
      <c r="R2121">
        <v>20</v>
      </c>
    </row>
    <row r="2122" spans="1:18" hidden="1" x14ac:dyDescent="0.3">
      <c r="A2122" s="7" t="s">
        <v>3266</v>
      </c>
      <c r="B2122" t="s">
        <v>1</v>
      </c>
      <c r="C2122">
        <v>60.83</v>
      </c>
      <c r="D2122" t="s">
        <v>389</v>
      </c>
      <c r="E2122" t="s">
        <v>66</v>
      </c>
      <c r="F2122" t="s">
        <v>3267</v>
      </c>
      <c r="G2122" t="s">
        <v>41</v>
      </c>
      <c r="H2122" t="s">
        <v>5334</v>
      </c>
      <c r="I2122" t="s">
        <v>5332</v>
      </c>
      <c r="J2122">
        <v>4</v>
      </c>
      <c r="K2122">
        <v>2</v>
      </c>
      <c r="L2122">
        <v>2</v>
      </c>
      <c r="M2122" t="s">
        <v>3267</v>
      </c>
      <c r="N2122" t="s">
        <v>5123</v>
      </c>
      <c r="O2122">
        <v>45000</v>
      </c>
      <c r="P2122" t="s">
        <v>5124</v>
      </c>
      <c r="Q2122" t="s">
        <v>5059</v>
      </c>
      <c r="R2122">
        <v>20</v>
      </c>
    </row>
    <row r="2123" spans="1:18" hidden="1" x14ac:dyDescent="0.3">
      <c r="A2123" s="7" t="s">
        <v>4316</v>
      </c>
      <c r="B2123" t="s">
        <v>1</v>
      </c>
      <c r="C2123">
        <v>32.69</v>
      </c>
      <c r="D2123" t="s">
        <v>389</v>
      </c>
      <c r="E2123" t="s">
        <v>61</v>
      </c>
      <c r="F2123" t="s">
        <v>4317</v>
      </c>
      <c r="G2123" t="s">
        <v>87</v>
      </c>
      <c r="H2123" t="s">
        <v>5334</v>
      </c>
      <c r="I2123" t="s">
        <v>5332</v>
      </c>
      <c r="J2123">
        <v>2</v>
      </c>
      <c r="K2123">
        <v>2</v>
      </c>
      <c r="L2123">
        <v>1</v>
      </c>
      <c r="M2123" t="s">
        <v>4317</v>
      </c>
      <c r="N2123" t="s">
        <v>4877</v>
      </c>
      <c r="O2123">
        <v>24000</v>
      </c>
      <c r="P2123" t="s">
        <v>5062</v>
      </c>
      <c r="Q2123" t="s">
        <v>5059</v>
      </c>
      <c r="R2123">
        <v>20</v>
      </c>
    </row>
    <row r="2124" spans="1:18" hidden="1" x14ac:dyDescent="0.3">
      <c r="A2124" s="7" t="s">
        <v>3445</v>
      </c>
      <c r="B2124" t="s">
        <v>1</v>
      </c>
      <c r="C2124">
        <v>29.41</v>
      </c>
      <c r="D2124" t="s">
        <v>3446</v>
      </c>
      <c r="E2124" t="s">
        <v>61</v>
      </c>
      <c r="F2124" t="s">
        <v>3447</v>
      </c>
      <c r="G2124" t="s">
        <v>41</v>
      </c>
      <c r="H2124" t="s">
        <v>5332</v>
      </c>
      <c r="I2124" t="s">
        <v>5344</v>
      </c>
      <c r="J2124">
        <v>2</v>
      </c>
      <c r="K2124">
        <v>2</v>
      </c>
      <c r="L2124">
        <v>1</v>
      </c>
      <c r="M2124" t="s">
        <v>3447</v>
      </c>
      <c r="N2124" t="s">
        <v>5123</v>
      </c>
      <c r="O2124">
        <v>45000</v>
      </c>
      <c r="P2124" t="s">
        <v>5124</v>
      </c>
      <c r="Q2124" t="s">
        <v>5061</v>
      </c>
      <c r="R2124">
        <v>40</v>
      </c>
    </row>
    <row r="2125" spans="1:18" hidden="1" x14ac:dyDescent="0.3">
      <c r="A2125" s="7" t="s">
        <v>4319</v>
      </c>
      <c r="B2125" t="s">
        <v>1</v>
      </c>
      <c r="C2125">
        <v>45.25</v>
      </c>
      <c r="D2125" t="s">
        <v>652</v>
      </c>
      <c r="E2125" t="s">
        <v>53</v>
      </c>
      <c r="F2125" t="s">
        <v>3916</v>
      </c>
      <c r="G2125" t="s">
        <v>228</v>
      </c>
      <c r="H2125" t="s">
        <v>5328</v>
      </c>
      <c r="I2125" t="s">
        <v>5324</v>
      </c>
      <c r="J2125">
        <v>3</v>
      </c>
      <c r="K2125">
        <v>2</v>
      </c>
      <c r="L2125">
        <v>2</v>
      </c>
      <c r="M2125" t="s">
        <v>3916</v>
      </c>
      <c r="N2125" t="s">
        <v>4877</v>
      </c>
      <c r="O2125">
        <v>35000</v>
      </c>
      <c r="P2125" t="s">
        <v>5062</v>
      </c>
      <c r="Q2125" t="s">
        <v>5059</v>
      </c>
      <c r="R2125">
        <v>20</v>
      </c>
    </row>
    <row r="2126" spans="1:18" hidden="1" x14ac:dyDescent="0.3">
      <c r="A2126" s="7" t="s">
        <v>4320</v>
      </c>
      <c r="B2126" t="s">
        <v>1</v>
      </c>
      <c r="C2126">
        <v>27.26</v>
      </c>
      <c r="D2126" t="s">
        <v>62</v>
      </c>
      <c r="E2126" t="s">
        <v>53</v>
      </c>
      <c r="F2126" t="s">
        <v>4321</v>
      </c>
      <c r="G2126" t="s">
        <v>214</v>
      </c>
      <c r="H2126" t="s">
        <v>5327</v>
      </c>
      <c r="I2126" t="s">
        <v>5324</v>
      </c>
      <c r="J2126">
        <v>3</v>
      </c>
      <c r="K2126">
        <v>2</v>
      </c>
      <c r="L2126">
        <v>2</v>
      </c>
      <c r="M2126" t="s">
        <v>4321</v>
      </c>
      <c r="N2126" t="s">
        <v>4880</v>
      </c>
      <c r="O2126">
        <v>18000</v>
      </c>
      <c r="P2126" t="s">
        <v>5062</v>
      </c>
      <c r="Q2126" t="s">
        <v>5061</v>
      </c>
      <c r="R2126">
        <v>20</v>
      </c>
    </row>
    <row r="2127" spans="1:18" hidden="1" x14ac:dyDescent="0.3">
      <c r="A2127" s="7" t="s">
        <v>4322</v>
      </c>
      <c r="B2127" t="s">
        <v>1</v>
      </c>
      <c r="C2127">
        <v>105.96</v>
      </c>
      <c r="D2127" t="s">
        <v>4323</v>
      </c>
      <c r="E2127" t="s">
        <v>4324</v>
      </c>
      <c r="F2127" t="s">
        <v>2879</v>
      </c>
      <c r="G2127" t="s">
        <v>361</v>
      </c>
      <c r="H2127" t="s">
        <v>5327</v>
      </c>
      <c r="I2127" t="s">
        <v>5352</v>
      </c>
      <c r="J2127">
        <v>3</v>
      </c>
      <c r="K2127">
        <v>2</v>
      </c>
      <c r="L2127">
        <v>5</v>
      </c>
      <c r="M2127" t="s">
        <v>2879</v>
      </c>
      <c r="N2127" t="s">
        <v>4880</v>
      </c>
      <c r="O2127">
        <v>78000</v>
      </c>
      <c r="P2127" t="s">
        <v>5062</v>
      </c>
      <c r="Q2127" t="s">
        <v>5059</v>
      </c>
      <c r="R2127">
        <v>30</v>
      </c>
    </row>
    <row r="2128" spans="1:18" hidden="1" x14ac:dyDescent="0.3">
      <c r="A2128" s="7" t="s">
        <v>4325</v>
      </c>
      <c r="B2128" t="s">
        <v>1</v>
      </c>
      <c r="C2128">
        <v>107.64</v>
      </c>
      <c r="D2128" t="s">
        <v>2553</v>
      </c>
      <c r="E2128" t="s">
        <v>183</v>
      </c>
      <c r="F2128" t="s">
        <v>4326</v>
      </c>
      <c r="G2128" t="s">
        <v>497</v>
      </c>
      <c r="H2128" t="s">
        <v>5334</v>
      </c>
      <c r="I2128" t="s">
        <v>5354</v>
      </c>
      <c r="J2128">
        <v>4</v>
      </c>
      <c r="K2128">
        <v>2</v>
      </c>
      <c r="L2128">
        <v>3</v>
      </c>
      <c r="M2128" t="s">
        <v>4326</v>
      </c>
      <c r="N2128" t="s">
        <v>4877</v>
      </c>
      <c r="O2128">
        <v>90000</v>
      </c>
      <c r="P2128" t="s">
        <v>5062</v>
      </c>
      <c r="Q2128" t="s">
        <v>5059</v>
      </c>
      <c r="R2128">
        <v>30</v>
      </c>
    </row>
    <row r="2129" spans="1:18" hidden="1" x14ac:dyDescent="0.3">
      <c r="A2129" s="7" t="s">
        <v>3448</v>
      </c>
      <c r="B2129" t="s">
        <v>1</v>
      </c>
      <c r="C2129">
        <v>29.03</v>
      </c>
      <c r="D2129" t="s">
        <v>1523</v>
      </c>
      <c r="E2129" t="s">
        <v>61</v>
      </c>
      <c r="F2129" t="s">
        <v>3447</v>
      </c>
      <c r="G2129" t="s">
        <v>41</v>
      </c>
      <c r="H2129" t="s">
        <v>5325</v>
      </c>
      <c r="I2129" t="s">
        <v>5344</v>
      </c>
      <c r="J2129">
        <v>2</v>
      </c>
      <c r="K2129">
        <v>2</v>
      </c>
      <c r="L2129">
        <v>1</v>
      </c>
      <c r="M2129" t="s">
        <v>3447</v>
      </c>
      <c r="N2129" t="s">
        <v>5123</v>
      </c>
      <c r="O2129">
        <v>45000</v>
      </c>
      <c r="P2129" t="s">
        <v>5124</v>
      </c>
      <c r="Q2129" t="s">
        <v>5061</v>
      </c>
      <c r="R2129">
        <v>40</v>
      </c>
    </row>
    <row r="2130" spans="1:18" hidden="1" x14ac:dyDescent="0.3">
      <c r="A2130" s="7" t="s">
        <v>4331</v>
      </c>
      <c r="B2130" t="s">
        <v>1</v>
      </c>
      <c r="C2130">
        <v>99.99</v>
      </c>
      <c r="D2130" t="s">
        <v>986</v>
      </c>
      <c r="E2130" t="s">
        <v>53</v>
      </c>
      <c r="F2130" t="s">
        <v>3708</v>
      </c>
      <c r="G2130" t="s">
        <v>107</v>
      </c>
      <c r="H2130" t="s">
        <v>5334</v>
      </c>
      <c r="I2130" t="s">
        <v>5339</v>
      </c>
      <c r="J2130">
        <v>3</v>
      </c>
      <c r="K2130">
        <v>2</v>
      </c>
      <c r="L2130">
        <v>2</v>
      </c>
      <c r="M2130" t="s">
        <v>3708</v>
      </c>
      <c r="N2130" t="s">
        <v>4877</v>
      </c>
      <c r="O2130">
        <v>52000</v>
      </c>
      <c r="P2130" t="s">
        <v>5062</v>
      </c>
      <c r="Q2130" t="s">
        <v>5059</v>
      </c>
      <c r="R2130">
        <v>30</v>
      </c>
    </row>
    <row r="2131" spans="1:18" hidden="1" x14ac:dyDescent="0.3">
      <c r="A2131" s="7" t="s">
        <v>150</v>
      </c>
      <c r="B2131" t="s">
        <v>1</v>
      </c>
      <c r="C2131">
        <v>79.650000000000006</v>
      </c>
      <c r="D2131" t="s">
        <v>151</v>
      </c>
      <c r="E2131" t="s">
        <v>53</v>
      </c>
      <c r="F2131" t="s">
        <v>152</v>
      </c>
      <c r="G2131" t="s">
        <v>153</v>
      </c>
      <c r="H2131" t="s">
        <v>5338</v>
      </c>
      <c r="I2131" t="s">
        <v>5332</v>
      </c>
      <c r="J2131">
        <v>3</v>
      </c>
      <c r="K2131">
        <v>2</v>
      </c>
      <c r="L2131">
        <v>2</v>
      </c>
      <c r="M2131" t="s">
        <v>5147</v>
      </c>
      <c r="N2131" t="s">
        <v>5063</v>
      </c>
      <c r="O2131">
        <v>100000</v>
      </c>
      <c r="P2131" t="s">
        <v>5062</v>
      </c>
      <c r="Q2131" t="s">
        <v>5059</v>
      </c>
      <c r="R2131">
        <v>20</v>
      </c>
    </row>
    <row r="2132" spans="1:18" hidden="1" x14ac:dyDescent="0.3">
      <c r="A2132" s="7" t="s">
        <v>4332</v>
      </c>
      <c r="B2132" t="s">
        <v>1</v>
      </c>
      <c r="C2132">
        <v>49</v>
      </c>
      <c r="D2132" t="s">
        <v>483</v>
      </c>
      <c r="E2132" t="s">
        <v>53</v>
      </c>
      <c r="F2132" t="s">
        <v>2191</v>
      </c>
      <c r="G2132" t="s">
        <v>89</v>
      </c>
      <c r="H2132" t="s">
        <v>5338</v>
      </c>
      <c r="I2132" t="s">
        <v>5330</v>
      </c>
      <c r="J2132">
        <v>3</v>
      </c>
      <c r="K2132">
        <v>2</v>
      </c>
      <c r="L2132">
        <v>2</v>
      </c>
      <c r="M2132" t="s">
        <v>2191</v>
      </c>
      <c r="N2132" t="s">
        <v>4877</v>
      </c>
      <c r="O2132">
        <v>28000</v>
      </c>
      <c r="P2132" t="s">
        <v>5062</v>
      </c>
      <c r="Q2132" t="s">
        <v>5059</v>
      </c>
      <c r="R2132">
        <v>20</v>
      </c>
    </row>
    <row r="2133" spans="1:18" hidden="1" x14ac:dyDescent="0.3">
      <c r="A2133" s="7" t="s">
        <v>3669</v>
      </c>
      <c r="B2133" t="s">
        <v>1</v>
      </c>
      <c r="C2133">
        <v>49.85</v>
      </c>
      <c r="D2133" t="s">
        <v>159</v>
      </c>
      <c r="E2133" t="s">
        <v>53</v>
      </c>
      <c r="F2133" t="s">
        <v>3212</v>
      </c>
      <c r="G2133" t="s">
        <v>41</v>
      </c>
      <c r="H2133" t="s">
        <v>5328</v>
      </c>
      <c r="I2133" t="s">
        <v>5325</v>
      </c>
      <c r="J2133">
        <v>3</v>
      </c>
      <c r="K2133">
        <v>2</v>
      </c>
      <c r="L2133">
        <v>2</v>
      </c>
      <c r="M2133" t="s">
        <v>3212</v>
      </c>
      <c r="N2133" t="s">
        <v>5123</v>
      </c>
      <c r="O2133">
        <v>45000</v>
      </c>
      <c r="P2133" t="s">
        <v>5124</v>
      </c>
      <c r="Q2133" t="s">
        <v>5059</v>
      </c>
      <c r="R2133">
        <v>20</v>
      </c>
    </row>
    <row r="2134" spans="1:18" hidden="1" x14ac:dyDescent="0.3">
      <c r="A2134" s="7" t="s">
        <v>4336</v>
      </c>
      <c r="B2134" t="s">
        <v>1</v>
      </c>
      <c r="C2134">
        <v>23.34</v>
      </c>
      <c r="D2134" t="s">
        <v>1913</v>
      </c>
      <c r="E2134" t="s">
        <v>141</v>
      </c>
      <c r="F2134" t="s">
        <v>4337</v>
      </c>
      <c r="G2134" t="s">
        <v>288</v>
      </c>
      <c r="H2134" t="s">
        <v>5331</v>
      </c>
      <c r="I2134" t="s">
        <v>5331</v>
      </c>
      <c r="J2134">
        <v>2</v>
      </c>
      <c r="K2134">
        <v>1</v>
      </c>
      <c r="L2134">
        <v>1</v>
      </c>
      <c r="M2134" t="s">
        <v>4337</v>
      </c>
      <c r="N2134" t="s">
        <v>4878</v>
      </c>
      <c r="O2134">
        <v>19000</v>
      </c>
      <c r="P2134" t="s">
        <v>5126</v>
      </c>
      <c r="Q2134" t="s">
        <v>5061</v>
      </c>
      <c r="R2134">
        <v>30</v>
      </c>
    </row>
    <row r="2135" spans="1:18" hidden="1" x14ac:dyDescent="0.3">
      <c r="A2135" s="7" t="s">
        <v>4338</v>
      </c>
      <c r="B2135" t="s">
        <v>1</v>
      </c>
      <c r="C2135">
        <v>51.23</v>
      </c>
      <c r="D2135" t="s">
        <v>731</v>
      </c>
      <c r="E2135" t="s">
        <v>53</v>
      </c>
      <c r="F2135" t="s">
        <v>4339</v>
      </c>
      <c r="G2135" t="s">
        <v>29</v>
      </c>
      <c r="H2135" t="s">
        <v>5345</v>
      </c>
      <c r="I2135" t="s">
        <v>5331</v>
      </c>
      <c r="J2135">
        <v>3</v>
      </c>
      <c r="K2135">
        <v>2</v>
      </c>
      <c r="L2135">
        <v>2</v>
      </c>
      <c r="M2135" t="s">
        <v>5256</v>
      </c>
      <c r="N2135" t="s">
        <v>4877</v>
      </c>
      <c r="O2135">
        <v>25000</v>
      </c>
      <c r="P2135" t="s">
        <v>5062</v>
      </c>
      <c r="Q2135" t="s">
        <v>5059</v>
      </c>
      <c r="R2135">
        <v>30</v>
      </c>
    </row>
    <row r="2136" spans="1:18" hidden="1" x14ac:dyDescent="0.3">
      <c r="A2136" s="7" t="s">
        <v>3747</v>
      </c>
      <c r="B2136" t="s">
        <v>1</v>
      </c>
      <c r="C2136">
        <v>92.42</v>
      </c>
      <c r="D2136" t="s">
        <v>1163</v>
      </c>
      <c r="E2136" t="s">
        <v>167</v>
      </c>
      <c r="F2136" t="s">
        <v>2276</v>
      </c>
      <c r="G2136" t="s">
        <v>41</v>
      </c>
      <c r="H2136" t="s">
        <v>5509</v>
      </c>
      <c r="I2136" t="s">
        <v>5334</v>
      </c>
      <c r="J2136">
        <v>4</v>
      </c>
      <c r="K2136">
        <v>3</v>
      </c>
      <c r="L2136">
        <v>3</v>
      </c>
      <c r="M2136" t="s">
        <v>2276</v>
      </c>
      <c r="N2136" t="s">
        <v>5123</v>
      </c>
      <c r="O2136">
        <v>45000</v>
      </c>
      <c r="P2136" t="s">
        <v>5124</v>
      </c>
      <c r="Q2136" t="s">
        <v>5059</v>
      </c>
      <c r="R2136">
        <v>10</v>
      </c>
    </row>
    <row r="2137" spans="1:18" hidden="1" x14ac:dyDescent="0.3">
      <c r="A2137" s="7" t="s">
        <v>3879</v>
      </c>
      <c r="B2137" t="s">
        <v>1</v>
      </c>
      <c r="C2137">
        <v>43.24</v>
      </c>
      <c r="D2137" t="s">
        <v>839</v>
      </c>
      <c r="E2137" t="s">
        <v>640</v>
      </c>
      <c r="F2137" t="s">
        <v>3880</v>
      </c>
      <c r="G2137" t="s">
        <v>41</v>
      </c>
      <c r="H2137" t="s">
        <v>5327</v>
      </c>
      <c r="I2137" t="s">
        <v>5328</v>
      </c>
      <c r="J2137">
        <v>3</v>
      </c>
      <c r="K2137">
        <v>2</v>
      </c>
      <c r="L2137">
        <v>3</v>
      </c>
      <c r="M2137" t="s">
        <v>3880</v>
      </c>
      <c r="N2137" t="s">
        <v>5123</v>
      </c>
      <c r="O2137">
        <v>45000</v>
      </c>
      <c r="P2137" t="s">
        <v>5124</v>
      </c>
      <c r="Q2137" t="s">
        <v>5059</v>
      </c>
      <c r="R2137">
        <v>20</v>
      </c>
    </row>
    <row r="2138" spans="1:18" hidden="1" x14ac:dyDescent="0.3">
      <c r="A2138" s="7" t="s">
        <v>4553</v>
      </c>
      <c r="B2138" t="s">
        <v>1</v>
      </c>
      <c r="C2138">
        <v>72.58</v>
      </c>
      <c r="D2138" t="s">
        <v>344</v>
      </c>
      <c r="E2138" t="s">
        <v>4554</v>
      </c>
      <c r="F2138" t="s">
        <v>1481</v>
      </c>
      <c r="G2138" t="s">
        <v>674</v>
      </c>
      <c r="H2138" t="s">
        <v>5337</v>
      </c>
      <c r="I2138" t="s">
        <v>5334</v>
      </c>
      <c r="J2138">
        <v>8</v>
      </c>
      <c r="K2138">
        <v>2</v>
      </c>
      <c r="L2138">
        <v>6</v>
      </c>
      <c r="M2138" t="s">
        <v>1481</v>
      </c>
      <c r="N2138" t="s">
        <v>5125</v>
      </c>
      <c r="O2138">
        <v>53000</v>
      </c>
      <c r="P2138" t="s">
        <v>5126</v>
      </c>
      <c r="Q2138" t="s">
        <v>5059</v>
      </c>
      <c r="R2138">
        <v>10</v>
      </c>
    </row>
    <row r="2139" spans="1:18" hidden="1" x14ac:dyDescent="0.3">
      <c r="A2139" s="7" t="s">
        <v>4347</v>
      </c>
      <c r="B2139" t="s">
        <v>1</v>
      </c>
      <c r="C2139">
        <v>27.93</v>
      </c>
      <c r="D2139" t="s">
        <v>62</v>
      </c>
      <c r="E2139" t="s">
        <v>51</v>
      </c>
      <c r="F2139" t="s">
        <v>4070</v>
      </c>
      <c r="G2139" t="s">
        <v>214</v>
      </c>
      <c r="H2139" t="s">
        <v>5327</v>
      </c>
      <c r="I2139" t="s">
        <v>5324</v>
      </c>
      <c r="J2139">
        <v>2</v>
      </c>
      <c r="K2139">
        <v>2</v>
      </c>
      <c r="L2139">
        <v>2</v>
      </c>
      <c r="M2139" t="s">
        <v>4070</v>
      </c>
      <c r="N2139" t="s">
        <v>4878</v>
      </c>
      <c r="O2139">
        <v>18000</v>
      </c>
      <c r="P2139" t="s">
        <v>5126</v>
      </c>
      <c r="Q2139" t="s">
        <v>5061</v>
      </c>
      <c r="R2139">
        <v>20</v>
      </c>
    </row>
    <row r="2140" spans="1:18" hidden="1" x14ac:dyDescent="0.3">
      <c r="A2140" s="7" t="s">
        <v>4348</v>
      </c>
      <c r="B2140" t="s">
        <v>1</v>
      </c>
      <c r="C2140">
        <v>35.76</v>
      </c>
      <c r="D2140" t="s">
        <v>1987</v>
      </c>
      <c r="E2140" t="s">
        <v>1136</v>
      </c>
      <c r="F2140" t="s">
        <v>1810</v>
      </c>
      <c r="G2140" t="s">
        <v>87</v>
      </c>
      <c r="H2140" t="s">
        <v>5325</v>
      </c>
      <c r="I2140" t="s">
        <v>5355</v>
      </c>
      <c r="J2140">
        <v>2</v>
      </c>
      <c r="K2140" t="s">
        <v>5501</v>
      </c>
      <c r="L2140">
        <v>1</v>
      </c>
      <c r="M2140" t="s">
        <v>1810</v>
      </c>
      <c r="N2140" t="s">
        <v>5123</v>
      </c>
      <c r="O2140">
        <v>24000</v>
      </c>
      <c r="P2140" t="s">
        <v>5124</v>
      </c>
      <c r="Q2140" t="s">
        <v>5059</v>
      </c>
      <c r="R2140">
        <v>30</v>
      </c>
    </row>
    <row r="2141" spans="1:18" hidden="1" x14ac:dyDescent="0.3">
      <c r="A2141" s="7" t="s">
        <v>4349</v>
      </c>
      <c r="B2141" t="s">
        <v>1</v>
      </c>
      <c r="C2141">
        <v>12.15</v>
      </c>
      <c r="D2141" t="s">
        <v>660</v>
      </c>
      <c r="E2141" t="s">
        <v>56</v>
      </c>
      <c r="F2141" t="s">
        <v>3455</v>
      </c>
      <c r="G2141" t="s">
        <v>331</v>
      </c>
      <c r="H2141" t="s">
        <v>5334</v>
      </c>
      <c r="I2141" t="s">
        <v>5330</v>
      </c>
      <c r="J2141">
        <v>1</v>
      </c>
      <c r="K2141">
        <v>1</v>
      </c>
      <c r="L2141">
        <v>1</v>
      </c>
      <c r="M2141" t="s">
        <v>3455</v>
      </c>
      <c r="N2141" t="s">
        <v>4878</v>
      </c>
      <c r="O2141">
        <v>15000</v>
      </c>
      <c r="P2141" t="s">
        <v>5126</v>
      </c>
      <c r="Q2141" t="s">
        <v>5060</v>
      </c>
      <c r="R2141">
        <v>20</v>
      </c>
    </row>
    <row r="2142" spans="1:18" hidden="1" x14ac:dyDescent="0.3">
      <c r="A2142" s="7" t="s">
        <v>4108</v>
      </c>
      <c r="B2142" t="s">
        <v>1</v>
      </c>
      <c r="C2142">
        <v>67.27</v>
      </c>
      <c r="D2142" t="s">
        <v>1163</v>
      </c>
      <c r="E2142" t="s">
        <v>4109</v>
      </c>
      <c r="F2142" t="s">
        <v>4110</v>
      </c>
      <c r="G2142" t="s">
        <v>41</v>
      </c>
      <c r="H2142" t="s">
        <v>5509</v>
      </c>
      <c r="I2142" t="s">
        <v>5334</v>
      </c>
      <c r="J2142">
        <v>3</v>
      </c>
      <c r="K2142">
        <v>2</v>
      </c>
      <c r="L2142">
        <v>3</v>
      </c>
      <c r="M2142" t="s">
        <v>4110</v>
      </c>
      <c r="N2142" t="s">
        <v>5123</v>
      </c>
      <c r="O2142">
        <v>45000</v>
      </c>
      <c r="P2142" t="s">
        <v>5124</v>
      </c>
      <c r="Q2142" t="s">
        <v>5059</v>
      </c>
      <c r="R2142">
        <v>10</v>
      </c>
    </row>
    <row r="2143" spans="1:18" hidden="1" x14ac:dyDescent="0.3">
      <c r="A2143" s="7" t="s">
        <v>4111</v>
      </c>
      <c r="B2143" t="s">
        <v>1</v>
      </c>
      <c r="C2143">
        <v>66.72</v>
      </c>
      <c r="D2143" t="s">
        <v>1163</v>
      </c>
      <c r="E2143" t="s">
        <v>4112</v>
      </c>
      <c r="F2143" t="s">
        <v>4110</v>
      </c>
      <c r="G2143" t="s">
        <v>41</v>
      </c>
      <c r="H2143" t="s">
        <v>5509</v>
      </c>
      <c r="I2143" t="s">
        <v>5334</v>
      </c>
      <c r="J2143">
        <v>5</v>
      </c>
      <c r="K2143">
        <v>2</v>
      </c>
      <c r="L2143">
        <v>4</v>
      </c>
      <c r="M2143" t="s">
        <v>4110</v>
      </c>
      <c r="N2143" t="s">
        <v>5123</v>
      </c>
      <c r="O2143">
        <v>45000</v>
      </c>
      <c r="P2143" t="s">
        <v>5124</v>
      </c>
      <c r="Q2143" t="s">
        <v>5059</v>
      </c>
      <c r="R2143">
        <v>10</v>
      </c>
    </row>
    <row r="2144" spans="1:18" hidden="1" x14ac:dyDescent="0.3">
      <c r="A2144" s="7" t="s">
        <v>4464</v>
      </c>
      <c r="B2144" t="s">
        <v>1</v>
      </c>
      <c r="C2144">
        <v>69.38</v>
      </c>
      <c r="D2144" t="s">
        <v>1583</v>
      </c>
      <c r="E2144" t="s">
        <v>66</v>
      </c>
      <c r="F2144" t="s">
        <v>1780</v>
      </c>
      <c r="G2144" t="s">
        <v>41</v>
      </c>
      <c r="H2144" t="s">
        <v>5343</v>
      </c>
      <c r="I2144" t="s">
        <v>5340</v>
      </c>
      <c r="J2144">
        <v>4</v>
      </c>
      <c r="K2144">
        <v>2</v>
      </c>
      <c r="L2144">
        <v>2</v>
      </c>
      <c r="M2144" t="s">
        <v>1780</v>
      </c>
      <c r="N2144" t="s">
        <v>5123</v>
      </c>
      <c r="O2144">
        <v>45000</v>
      </c>
      <c r="P2144" t="s">
        <v>5124</v>
      </c>
      <c r="Q2144" t="s">
        <v>5059</v>
      </c>
      <c r="R2144">
        <v>30</v>
      </c>
    </row>
    <row r="2145" spans="1:18" hidden="1" x14ac:dyDescent="0.3">
      <c r="A2145" s="7" t="s">
        <v>201</v>
      </c>
      <c r="B2145" t="s">
        <v>1</v>
      </c>
      <c r="C2145">
        <v>45.78</v>
      </c>
      <c r="D2145" t="s">
        <v>202</v>
      </c>
      <c r="E2145" t="s">
        <v>53</v>
      </c>
      <c r="F2145" t="s">
        <v>103</v>
      </c>
      <c r="G2145" t="s">
        <v>153</v>
      </c>
      <c r="H2145" t="s">
        <v>5322</v>
      </c>
      <c r="I2145" t="s">
        <v>5336</v>
      </c>
      <c r="J2145">
        <v>3</v>
      </c>
      <c r="K2145">
        <v>2</v>
      </c>
      <c r="L2145">
        <v>2</v>
      </c>
      <c r="M2145" t="s">
        <v>103</v>
      </c>
      <c r="N2145" t="s">
        <v>5063</v>
      </c>
      <c r="O2145">
        <v>100000</v>
      </c>
      <c r="P2145" t="s">
        <v>5062</v>
      </c>
      <c r="Q2145" t="s">
        <v>5059</v>
      </c>
      <c r="R2145">
        <v>10</v>
      </c>
    </row>
    <row r="2146" spans="1:18" hidden="1" x14ac:dyDescent="0.3">
      <c r="A2146" s="7" t="s">
        <v>4355</v>
      </c>
      <c r="B2146" t="s">
        <v>1</v>
      </c>
      <c r="C2146">
        <v>21</v>
      </c>
      <c r="D2146" t="s">
        <v>63</v>
      </c>
      <c r="E2146" t="s">
        <v>53</v>
      </c>
      <c r="F2146" t="s">
        <v>4356</v>
      </c>
      <c r="G2146" t="s">
        <v>18</v>
      </c>
      <c r="H2146" t="s">
        <v>5326</v>
      </c>
      <c r="I2146" t="s">
        <v>5326</v>
      </c>
      <c r="J2146">
        <v>3</v>
      </c>
      <c r="K2146">
        <v>2</v>
      </c>
      <c r="L2146">
        <v>2</v>
      </c>
      <c r="M2146" t="s">
        <v>4356</v>
      </c>
      <c r="N2146" t="s">
        <v>4880</v>
      </c>
      <c r="O2146">
        <v>22000</v>
      </c>
      <c r="P2146" t="s">
        <v>5062</v>
      </c>
      <c r="Q2146" t="s">
        <v>5061</v>
      </c>
      <c r="R2146">
        <v>10</v>
      </c>
    </row>
    <row r="2147" spans="1:18" hidden="1" x14ac:dyDescent="0.3">
      <c r="A2147" s="7" t="s">
        <v>4357</v>
      </c>
      <c r="B2147" t="s">
        <v>1</v>
      </c>
      <c r="C2147">
        <v>33.29</v>
      </c>
      <c r="D2147" t="s">
        <v>151</v>
      </c>
      <c r="E2147" t="s">
        <v>53</v>
      </c>
      <c r="F2147" t="s">
        <v>3159</v>
      </c>
      <c r="G2147" t="s">
        <v>29</v>
      </c>
      <c r="H2147" t="s">
        <v>5338</v>
      </c>
      <c r="I2147" t="s">
        <v>5332</v>
      </c>
      <c r="J2147">
        <v>3</v>
      </c>
      <c r="K2147">
        <v>2</v>
      </c>
      <c r="L2147">
        <v>2</v>
      </c>
      <c r="M2147" t="s">
        <v>3159</v>
      </c>
      <c r="N2147" t="s">
        <v>4880</v>
      </c>
      <c r="O2147">
        <v>25000</v>
      </c>
      <c r="P2147" t="s">
        <v>5062</v>
      </c>
      <c r="Q2147" t="s">
        <v>5059</v>
      </c>
      <c r="R2147">
        <v>20</v>
      </c>
    </row>
    <row r="2148" spans="1:18" hidden="1" x14ac:dyDescent="0.3">
      <c r="A2148" s="7" t="s">
        <v>4358</v>
      </c>
      <c r="B2148" t="s">
        <v>1</v>
      </c>
      <c r="C2148">
        <v>45.28</v>
      </c>
      <c r="D2148" t="s">
        <v>299</v>
      </c>
      <c r="E2148" t="s">
        <v>53</v>
      </c>
      <c r="F2148" t="s">
        <v>2747</v>
      </c>
      <c r="G2148" t="s">
        <v>26</v>
      </c>
      <c r="H2148" t="s">
        <v>5335</v>
      </c>
      <c r="I2148" t="s">
        <v>5325</v>
      </c>
      <c r="J2148">
        <v>3</v>
      </c>
      <c r="K2148">
        <v>2</v>
      </c>
      <c r="L2148">
        <v>2</v>
      </c>
      <c r="M2148" t="s">
        <v>2747</v>
      </c>
      <c r="N2148" t="s">
        <v>4880</v>
      </c>
      <c r="O2148">
        <v>32000</v>
      </c>
      <c r="P2148" t="s">
        <v>5062</v>
      </c>
      <c r="Q2148" t="s">
        <v>5059</v>
      </c>
      <c r="R2148">
        <v>20</v>
      </c>
    </row>
    <row r="2149" spans="1:18" hidden="1" x14ac:dyDescent="0.3">
      <c r="A2149" s="7" t="s">
        <v>4543</v>
      </c>
      <c r="B2149" t="s">
        <v>1</v>
      </c>
      <c r="C2149">
        <v>34.369999999999997</v>
      </c>
      <c r="D2149" t="s">
        <v>161</v>
      </c>
      <c r="E2149" t="s">
        <v>51</v>
      </c>
      <c r="F2149" t="s">
        <v>2841</v>
      </c>
      <c r="G2149" t="s">
        <v>41</v>
      </c>
      <c r="H2149" t="s">
        <v>5326</v>
      </c>
      <c r="I2149" t="s">
        <v>5325</v>
      </c>
      <c r="J2149">
        <v>2</v>
      </c>
      <c r="K2149">
        <v>2</v>
      </c>
      <c r="L2149">
        <v>2</v>
      </c>
      <c r="M2149" t="s">
        <v>2841</v>
      </c>
      <c r="N2149" t="s">
        <v>5123</v>
      </c>
      <c r="O2149">
        <v>45000</v>
      </c>
      <c r="P2149" t="s">
        <v>5124</v>
      </c>
      <c r="Q2149" t="s">
        <v>5059</v>
      </c>
      <c r="R2149">
        <v>20</v>
      </c>
    </row>
    <row r="2150" spans="1:18" hidden="1" x14ac:dyDescent="0.3">
      <c r="A2150" s="7" t="s">
        <v>3057</v>
      </c>
      <c r="B2150" t="s">
        <v>1</v>
      </c>
      <c r="C2150">
        <v>63.92</v>
      </c>
      <c r="D2150" t="s">
        <v>2992</v>
      </c>
      <c r="E2150" t="s">
        <v>53</v>
      </c>
      <c r="F2150" t="s">
        <v>2384</v>
      </c>
      <c r="G2150" t="s">
        <v>33</v>
      </c>
      <c r="H2150" t="s">
        <v>5327</v>
      </c>
      <c r="I2150" t="s">
        <v>5331</v>
      </c>
      <c r="J2150">
        <v>3</v>
      </c>
      <c r="K2150">
        <v>2</v>
      </c>
      <c r="L2150">
        <v>2</v>
      </c>
      <c r="M2150" t="s">
        <v>2384</v>
      </c>
      <c r="N2150" t="s">
        <v>5123</v>
      </c>
      <c r="O2150">
        <v>46000</v>
      </c>
      <c r="P2150" t="s">
        <v>5124</v>
      </c>
      <c r="Q2150" t="s">
        <v>5059</v>
      </c>
      <c r="R2150">
        <v>30</v>
      </c>
    </row>
    <row r="2151" spans="1:18" hidden="1" x14ac:dyDescent="0.3">
      <c r="A2151" s="7" t="s">
        <v>4363</v>
      </c>
      <c r="B2151" t="s">
        <v>1</v>
      </c>
      <c r="C2151">
        <v>29.24</v>
      </c>
      <c r="D2151" t="s">
        <v>63</v>
      </c>
      <c r="E2151" t="s">
        <v>53</v>
      </c>
      <c r="F2151" t="s">
        <v>3711</v>
      </c>
      <c r="G2151" t="s">
        <v>523</v>
      </c>
      <c r="H2151" t="s">
        <v>5326</v>
      </c>
      <c r="I2151" t="s">
        <v>5326</v>
      </c>
      <c r="J2151">
        <v>3</v>
      </c>
      <c r="K2151">
        <v>2</v>
      </c>
      <c r="L2151">
        <v>2</v>
      </c>
      <c r="M2151" t="s">
        <v>3711</v>
      </c>
      <c r="N2151" t="s">
        <v>4878</v>
      </c>
      <c r="O2151">
        <v>13000</v>
      </c>
      <c r="P2151" t="s">
        <v>5126</v>
      </c>
      <c r="Q2151" t="s">
        <v>5061</v>
      </c>
      <c r="R2151">
        <v>10</v>
      </c>
    </row>
    <row r="2152" spans="1:18" hidden="1" x14ac:dyDescent="0.3">
      <c r="A2152" s="7" t="s">
        <v>4365</v>
      </c>
      <c r="B2152" t="s">
        <v>1</v>
      </c>
      <c r="C2152">
        <v>53.76</v>
      </c>
      <c r="D2152" t="s">
        <v>232</v>
      </c>
      <c r="E2152" t="s">
        <v>53</v>
      </c>
      <c r="F2152" t="s">
        <v>4366</v>
      </c>
      <c r="G2152" t="s">
        <v>87</v>
      </c>
      <c r="H2152" t="s">
        <v>5322</v>
      </c>
      <c r="I2152" t="s">
        <v>5332</v>
      </c>
      <c r="J2152">
        <v>3</v>
      </c>
      <c r="K2152">
        <v>2</v>
      </c>
      <c r="L2152">
        <v>2</v>
      </c>
      <c r="M2152" t="s">
        <v>4366</v>
      </c>
      <c r="N2152" t="s">
        <v>5125</v>
      </c>
      <c r="O2152">
        <v>24000</v>
      </c>
      <c r="P2152" t="s">
        <v>5126</v>
      </c>
      <c r="Q2152" t="s">
        <v>5059</v>
      </c>
      <c r="R2152">
        <v>20</v>
      </c>
    </row>
    <row r="2153" spans="1:18" hidden="1" x14ac:dyDescent="0.3">
      <c r="A2153" s="7" t="s">
        <v>1105</v>
      </c>
      <c r="B2153" t="s">
        <v>1</v>
      </c>
      <c r="C2153">
        <v>78.180000000000007</v>
      </c>
      <c r="D2153" t="s">
        <v>490</v>
      </c>
      <c r="E2153" t="s">
        <v>66</v>
      </c>
      <c r="F2153" t="s">
        <v>1106</v>
      </c>
      <c r="G2153" t="s">
        <v>153</v>
      </c>
      <c r="H2153" t="s">
        <v>5322</v>
      </c>
      <c r="I2153" t="s">
        <v>5330</v>
      </c>
      <c r="J2153">
        <v>4</v>
      </c>
      <c r="K2153">
        <v>2</v>
      </c>
      <c r="L2153">
        <v>2</v>
      </c>
      <c r="M2153" t="s">
        <v>1106</v>
      </c>
      <c r="N2153" t="s">
        <v>5063</v>
      </c>
      <c r="O2153">
        <v>100000</v>
      </c>
      <c r="P2153" t="s">
        <v>5062</v>
      </c>
      <c r="Q2153" t="s">
        <v>5059</v>
      </c>
      <c r="R2153">
        <v>20</v>
      </c>
    </row>
    <row r="2154" spans="1:18" hidden="1" x14ac:dyDescent="0.3">
      <c r="A2154" s="7" t="s">
        <v>1284</v>
      </c>
      <c r="B2154" t="s">
        <v>1</v>
      </c>
      <c r="C2154">
        <v>64.430000000000007</v>
      </c>
      <c r="D2154" t="s">
        <v>1285</v>
      </c>
      <c r="E2154" t="s">
        <v>193</v>
      </c>
      <c r="F2154" t="s">
        <v>1286</v>
      </c>
      <c r="G2154" t="s">
        <v>153</v>
      </c>
      <c r="H2154" t="s">
        <v>5334</v>
      </c>
      <c r="I2154" t="s">
        <v>5345</v>
      </c>
      <c r="J2154">
        <v>4</v>
      </c>
      <c r="K2154">
        <v>2</v>
      </c>
      <c r="L2154">
        <v>2</v>
      </c>
      <c r="M2154" t="s">
        <v>1286</v>
      </c>
      <c r="N2154" t="s">
        <v>5063</v>
      </c>
      <c r="O2154">
        <v>100000</v>
      </c>
      <c r="P2154" t="s">
        <v>5062</v>
      </c>
      <c r="Q2154" t="s">
        <v>5059</v>
      </c>
      <c r="R2154">
        <v>20</v>
      </c>
    </row>
    <row r="2155" spans="1:18" hidden="1" x14ac:dyDescent="0.3">
      <c r="A2155" s="7" t="s">
        <v>4367</v>
      </c>
      <c r="B2155" t="s">
        <v>1</v>
      </c>
      <c r="C2155">
        <v>34.69</v>
      </c>
      <c r="D2155" t="s">
        <v>509</v>
      </c>
      <c r="E2155" t="s">
        <v>53</v>
      </c>
      <c r="F2155" t="s">
        <v>1632</v>
      </c>
      <c r="G2155" t="s">
        <v>1915</v>
      </c>
      <c r="H2155" t="s">
        <v>5323</v>
      </c>
      <c r="I2155" t="s">
        <v>5327</v>
      </c>
      <c r="J2155">
        <v>3</v>
      </c>
      <c r="K2155">
        <v>2</v>
      </c>
      <c r="L2155">
        <v>2</v>
      </c>
      <c r="M2155" t="s">
        <v>1632</v>
      </c>
      <c r="N2155" t="s">
        <v>4880</v>
      </c>
      <c r="O2155">
        <v>36800</v>
      </c>
      <c r="P2155" t="s">
        <v>5062</v>
      </c>
      <c r="Q2155" t="s">
        <v>5059</v>
      </c>
      <c r="R2155">
        <v>10</v>
      </c>
    </row>
    <row r="2156" spans="1:18" hidden="1" x14ac:dyDescent="0.3">
      <c r="A2156" s="7" t="s">
        <v>4368</v>
      </c>
      <c r="B2156" t="s">
        <v>1</v>
      </c>
      <c r="C2156">
        <v>32.49</v>
      </c>
      <c r="D2156" t="s">
        <v>248</v>
      </c>
      <c r="E2156" t="s">
        <v>51</v>
      </c>
      <c r="F2156" t="s">
        <v>4369</v>
      </c>
      <c r="G2156" t="s">
        <v>999</v>
      </c>
      <c r="H2156" t="s">
        <v>5334</v>
      </c>
      <c r="I2156" t="s">
        <v>5323</v>
      </c>
      <c r="J2156">
        <v>2</v>
      </c>
      <c r="K2156">
        <v>2</v>
      </c>
      <c r="L2156">
        <v>2</v>
      </c>
      <c r="M2156" t="s">
        <v>4369</v>
      </c>
      <c r="N2156" t="s">
        <v>5125</v>
      </c>
      <c r="O2156">
        <v>26000</v>
      </c>
      <c r="P2156" t="s">
        <v>5126</v>
      </c>
      <c r="Q2156" t="s">
        <v>5059</v>
      </c>
      <c r="R2156">
        <v>10</v>
      </c>
    </row>
    <row r="2157" spans="1:18" hidden="1" x14ac:dyDescent="0.3">
      <c r="A2157" s="7" t="s">
        <v>4370</v>
      </c>
      <c r="B2157" t="s">
        <v>1</v>
      </c>
      <c r="C2157">
        <v>38.119999999999997</v>
      </c>
      <c r="D2157" t="s">
        <v>220</v>
      </c>
      <c r="E2157" t="s">
        <v>53</v>
      </c>
      <c r="F2157" t="s">
        <v>4371</v>
      </c>
      <c r="G2157" t="s">
        <v>87</v>
      </c>
      <c r="H2157" t="s">
        <v>5322</v>
      </c>
      <c r="I2157" t="s">
        <v>5335</v>
      </c>
      <c r="J2157">
        <v>3</v>
      </c>
      <c r="K2157">
        <v>2</v>
      </c>
      <c r="L2157">
        <v>2</v>
      </c>
      <c r="M2157" t="s">
        <v>4371</v>
      </c>
      <c r="N2157" t="s">
        <v>4880</v>
      </c>
      <c r="O2157">
        <v>24000</v>
      </c>
      <c r="P2157" t="s">
        <v>5062</v>
      </c>
      <c r="Q2157" t="s">
        <v>5059</v>
      </c>
      <c r="R2157">
        <v>10</v>
      </c>
    </row>
    <row r="2158" spans="1:18" hidden="1" x14ac:dyDescent="0.3">
      <c r="A2158" s="7" t="s">
        <v>4182</v>
      </c>
      <c r="B2158" t="s">
        <v>1</v>
      </c>
      <c r="C2158">
        <v>58.78</v>
      </c>
      <c r="D2158" t="s">
        <v>1266</v>
      </c>
      <c r="E2158" t="s">
        <v>1543</v>
      </c>
      <c r="F2158" t="s">
        <v>1605</v>
      </c>
      <c r="G2158" t="s">
        <v>33</v>
      </c>
      <c r="H2158" t="s">
        <v>5505</v>
      </c>
      <c r="I2158" t="s">
        <v>5335</v>
      </c>
      <c r="J2158">
        <v>5</v>
      </c>
      <c r="K2158">
        <v>2</v>
      </c>
      <c r="L2158">
        <v>4</v>
      </c>
      <c r="M2158" t="s">
        <v>1605</v>
      </c>
      <c r="N2158" t="s">
        <v>5123</v>
      </c>
      <c r="O2158">
        <v>46000</v>
      </c>
      <c r="P2158" t="s">
        <v>5124</v>
      </c>
      <c r="Q2158" t="s">
        <v>5059</v>
      </c>
      <c r="R2158">
        <v>10</v>
      </c>
    </row>
    <row r="2159" spans="1:18" hidden="1" x14ac:dyDescent="0.3">
      <c r="A2159" s="7" t="s">
        <v>1416</v>
      </c>
      <c r="B2159" t="s">
        <v>1</v>
      </c>
      <c r="C2159">
        <v>54.93</v>
      </c>
      <c r="D2159" t="s">
        <v>324</v>
      </c>
      <c r="E2159" t="s">
        <v>53</v>
      </c>
      <c r="F2159" t="s">
        <v>319</v>
      </c>
      <c r="G2159" t="s">
        <v>153</v>
      </c>
      <c r="H2159" t="s">
        <v>5336</v>
      </c>
      <c r="I2159" t="s">
        <v>5332</v>
      </c>
      <c r="J2159">
        <v>3</v>
      </c>
      <c r="K2159">
        <v>2</v>
      </c>
      <c r="L2159">
        <v>2</v>
      </c>
      <c r="M2159" t="s">
        <v>319</v>
      </c>
      <c r="N2159" t="s">
        <v>5063</v>
      </c>
      <c r="O2159">
        <v>100000</v>
      </c>
      <c r="P2159" t="s">
        <v>5062</v>
      </c>
      <c r="Q2159" t="s">
        <v>5059</v>
      </c>
      <c r="R2159">
        <v>20</v>
      </c>
    </row>
    <row r="2160" spans="1:18" hidden="1" x14ac:dyDescent="0.3">
      <c r="A2160" s="7" t="s">
        <v>4374</v>
      </c>
      <c r="B2160" t="s">
        <v>1</v>
      </c>
      <c r="C2160">
        <v>8.31</v>
      </c>
      <c r="D2160" t="s">
        <v>445</v>
      </c>
      <c r="E2160" t="s">
        <v>59</v>
      </c>
      <c r="F2160" t="s">
        <v>4375</v>
      </c>
      <c r="G2160" t="s">
        <v>1144</v>
      </c>
      <c r="H2160" t="s">
        <v>5334</v>
      </c>
      <c r="I2160" t="s">
        <v>5335</v>
      </c>
      <c r="J2160">
        <v>1</v>
      </c>
      <c r="K2160" t="s">
        <v>5501</v>
      </c>
      <c r="L2160">
        <v>1</v>
      </c>
      <c r="M2160" t="s">
        <v>4375</v>
      </c>
      <c r="N2160" t="s">
        <v>5125</v>
      </c>
      <c r="O2160">
        <v>9000</v>
      </c>
      <c r="P2160" t="s">
        <v>5126</v>
      </c>
      <c r="Q2160" t="s">
        <v>5060</v>
      </c>
      <c r="R2160">
        <v>10</v>
      </c>
    </row>
    <row r="2161" spans="1:18" hidden="1" x14ac:dyDescent="0.3">
      <c r="A2161" s="7" t="s">
        <v>4376</v>
      </c>
      <c r="B2161" t="s">
        <v>1</v>
      </c>
      <c r="C2161">
        <v>7.4</v>
      </c>
      <c r="D2161" t="s">
        <v>129</v>
      </c>
      <c r="E2161" t="s">
        <v>56</v>
      </c>
      <c r="F2161" t="s">
        <v>4377</v>
      </c>
      <c r="G2161" t="s">
        <v>680</v>
      </c>
      <c r="H2161" t="s">
        <v>5336</v>
      </c>
      <c r="I2161" t="s">
        <v>5324</v>
      </c>
      <c r="J2161">
        <v>1</v>
      </c>
      <c r="K2161">
        <v>1</v>
      </c>
      <c r="L2161">
        <v>1</v>
      </c>
      <c r="M2161" t="s">
        <v>4377</v>
      </c>
      <c r="N2161" t="s">
        <v>5123</v>
      </c>
      <c r="O2161">
        <v>7000</v>
      </c>
      <c r="P2161" t="s">
        <v>5124</v>
      </c>
      <c r="Q2161" t="s">
        <v>5060</v>
      </c>
      <c r="R2161">
        <v>20</v>
      </c>
    </row>
    <row r="2162" spans="1:18" hidden="1" x14ac:dyDescent="0.3">
      <c r="A2162" s="7" t="s">
        <v>4378</v>
      </c>
      <c r="B2162" t="s">
        <v>1</v>
      </c>
      <c r="C2162">
        <v>40.18</v>
      </c>
      <c r="D2162" t="s">
        <v>1442</v>
      </c>
      <c r="E2162" t="s">
        <v>4379</v>
      </c>
      <c r="F2162" t="s">
        <v>2013</v>
      </c>
      <c r="G2162" t="s">
        <v>277</v>
      </c>
      <c r="H2162" t="s">
        <v>5329</v>
      </c>
      <c r="I2162" t="s">
        <v>5326</v>
      </c>
      <c r="J2162">
        <v>2</v>
      </c>
      <c r="K2162">
        <v>3</v>
      </c>
      <c r="L2162">
        <v>2</v>
      </c>
      <c r="M2162" t="s">
        <v>2013</v>
      </c>
      <c r="N2162" t="s">
        <v>4880</v>
      </c>
      <c r="O2162">
        <v>120000</v>
      </c>
      <c r="P2162" t="s">
        <v>5062</v>
      </c>
      <c r="Q2162" t="s">
        <v>5059</v>
      </c>
      <c r="R2162">
        <v>10</v>
      </c>
    </row>
    <row r="2163" spans="1:18" hidden="1" x14ac:dyDescent="0.3">
      <c r="A2163" s="7" t="s">
        <v>962</v>
      </c>
      <c r="B2163" t="s">
        <v>1</v>
      </c>
      <c r="C2163">
        <v>52.66</v>
      </c>
      <c r="D2163" t="s">
        <v>963</v>
      </c>
      <c r="E2163" t="s">
        <v>607</v>
      </c>
      <c r="F2163" t="s">
        <v>858</v>
      </c>
      <c r="G2163" t="s">
        <v>964</v>
      </c>
      <c r="H2163" t="s">
        <v>5322</v>
      </c>
      <c r="I2163" t="s">
        <v>5351</v>
      </c>
      <c r="J2163">
        <v>3</v>
      </c>
      <c r="K2163">
        <v>2</v>
      </c>
      <c r="L2163">
        <v>2</v>
      </c>
      <c r="M2163" t="s">
        <v>858</v>
      </c>
      <c r="N2163" t="s">
        <v>5063</v>
      </c>
      <c r="O2163">
        <v>105000</v>
      </c>
      <c r="P2163" t="s">
        <v>5062</v>
      </c>
      <c r="Q2163" t="s">
        <v>5059</v>
      </c>
      <c r="R2163">
        <v>20</v>
      </c>
    </row>
    <row r="2164" spans="1:18" hidden="1" x14ac:dyDescent="0.3">
      <c r="A2164" s="7" t="s">
        <v>4380</v>
      </c>
      <c r="B2164" t="s">
        <v>1</v>
      </c>
      <c r="C2164">
        <v>47.09</v>
      </c>
      <c r="D2164" t="s">
        <v>52</v>
      </c>
      <c r="E2164" t="s">
        <v>53</v>
      </c>
      <c r="F2164" t="s">
        <v>4381</v>
      </c>
      <c r="G2164" t="s">
        <v>722</v>
      </c>
      <c r="H2164" t="s">
        <v>5324</v>
      </c>
      <c r="I2164" t="s">
        <v>5325</v>
      </c>
      <c r="J2164">
        <v>3</v>
      </c>
      <c r="K2164">
        <v>2</v>
      </c>
      <c r="L2164">
        <v>2</v>
      </c>
      <c r="M2164" t="s">
        <v>5257</v>
      </c>
      <c r="N2164" t="s">
        <v>4880</v>
      </c>
      <c r="O2164">
        <v>34000</v>
      </c>
      <c r="P2164" t="s">
        <v>5062</v>
      </c>
      <c r="Q2164" t="s">
        <v>5059</v>
      </c>
      <c r="R2164">
        <v>20</v>
      </c>
    </row>
    <row r="2165" spans="1:18" hidden="1" x14ac:dyDescent="0.3">
      <c r="A2165" s="7" t="s">
        <v>4693</v>
      </c>
      <c r="B2165" t="s">
        <v>1</v>
      </c>
      <c r="C2165">
        <v>73.83</v>
      </c>
      <c r="D2165" t="s">
        <v>1077</v>
      </c>
      <c r="E2165" t="s">
        <v>1543</v>
      </c>
      <c r="F2165" t="s">
        <v>4694</v>
      </c>
      <c r="G2165" t="s">
        <v>674</v>
      </c>
      <c r="H2165" t="s">
        <v>5350</v>
      </c>
      <c r="I2165" t="s">
        <v>5326</v>
      </c>
      <c r="J2165">
        <v>5</v>
      </c>
      <c r="K2165">
        <v>2</v>
      </c>
      <c r="L2165">
        <v>4</v>
      </c>
      <c r="M2165" t="s">
        <v>4694</v>
      </c>
      <c r="N2165" t="s">
        <v>4878</v>
      </c>
      <c r="O2165">
        <v>53000</v>
      </c>
      <c r="P2165" t="s">
        <v>5126</v>
      </c>
      <c r="Q2165" t="s">
        <v>5059</v>
      </c>
      <c r="R2165">
        <v>10</v>
      </c>
    </row>
    <row r="2166" spans="1:18" hidden="1" x14ac:dyDescent="0.3">
      <c r="A2166" s="7" t="s">
        <v>1086</v>
      </c>
      <c r="B2166" t="s">
        <v>1</v>
      </c>
      <c r="C2166">
        <v>30.54</v>
      </c>
      <c r="D2166" t="s">
        <v>1087</v>
      </c>
      <c r="E2166" t="s">
        <v>1088</v>
      </c>
      <c r="F2166" t="s">
        <v>188</v>
      </c>
      <c r="G2166" t="s">
        <v>1089</v>
      </c>
      <c r="H2166" t="s">
        <v>5328</v>
      </c>
      <c r="I2166" t="s">
        <v>5330</v>
      </c>
      <c r="J2166">
        <v>1</v>
      </c>
      <c r="K2166">
        <v>2</v>
      </c>
      <c r="L2166">
        <v>2</v>
      </c>
      <c r="M2166" t="s">
        <v>188</v>
      </c>
      <c r="N2166" t="s">
        <v>5063</v>
      </c>
      <c r="O2166">
        <v>110000</v>
      </c>
      <c r="P2166" t="s">
        <v>5062</v>
      </c>
      <c r="Q2166" t="s">
        <v>5059</v>
      </c>
      <c r="R2166">
        <v>20</v>
      </c>
    </row>
    <row r="2167" spans="1:18" hidden="1" x14ac:dyDescent="0.3">
      <c r="A2167" s="7" t="s">
        <v>1525</v>
      </c>
      <c r="B2167" t="s">
        <v>1</v>
      </c>
      <c r="C2167">
        <v>51.34</v>
      </c>
      <c r="D2167" t="s">
        <v>1255</v>
      </c>
      <c r="E2167" t="s">
        <v>53</v>
      </c>
      <c r="F2167" t="s">
        <v>1526</v>
      </c>
      <c r="G2167" t="s">
        <v>116</v>
      </c>
      <c r="H2167" t="s">
        <v>5338</v>
      </c>
      <c r="I2167" t="s">
        <v>5345</v>
      </c>
      <c r="J2167">
        <v>3</v>
      </c>
      <c r="K2167">
        <v>2</v>
      </c>
      <c r="L2167">
        <v>2</v>
      </c>
      <c r="M2167" t="s">
        <v>1526</v>
      </c>
      <c r="N2167" t="s">
        <v>5123</v>
      </c>
      <c r="O2167">
        <v>48000</v>
      </c>
      <c r="P2167" t="s">
        <v>5124</v>
      </c>
      <c r="Q2167" t="s">
        <v>5059</v>
      </c>
      <c r="R2167">
        <v>20</v>
      </c>
    </row>
    <row r="2168" spans="1:18" hidden="1" x14ac:dyDescent="0.3">
      <c r="A2168" s="7" t="s">
        <v>2854</v>
      </c>
      <c r="B2168" t="s">
        <v>1</v>
      </c>
      <c r="C2168">
        <v>28.69</v>
      </c>
      <c r="D2168" t="s">
        <v>284</v>
      </c>
      <c r="E2168" t="s">
        <v>2855</v>
      </c>
      <c r="F2168" t="s">
        <v>2856</v>
      </c>
      <c r="G2168" t="s">
        <v>116</v>
      </c>
      <c r="H2168" t="s">
        <v>5329</v>
      </c>
      <c r="I2168" t="s">
        <v>5322</v>
      </c>
      <c r="J2168">
        <v>4</v>
      </c>
      <c r="K2168">
        <v>2</v>
      </c>
      <c r="L2168">
        <v>2</v>
      </c>
      <c r="M2168" t="s">
        <v>2856</v>
      </c>
      <c r="N2168" t="s">
        <v>5123</v>
      </c>
      <c r="O2168">
        <v>48000</v>
      </c>
      <c r="P2168" t="s">
        <v>5124</v>
      </c>
      <c r="Q2168" t="s">
        <v>5061</v>
      </c>
      <c r="R2168">
        <v>10</v>
      </c>
    </row>
    <row r="2169" spans="1:18" hidden="1" x14ac:dyDescent="0.3">
      <c r="A2169" s="7" t="s">
        <v>4385</v>
      </c>
      <c r="B2169" t="s">
        <v>1</v>
      </c>
      <c r="C2169">
        <v>60.55</v>
      </c>
      <c r="D2169" t="s">
        <v>450</v>
      </c>
      <c r="E2169" t="s">
        <v>66</v>
      </c>
      <c r="F2169" t="s">
        <v>4386</v>
      </c>
      <c r="G2169" t="s">
        <v>228</v>
      </c>
      <c r="H2169" t="s">
        <v>5326</v>
      </c>
      <c r="I2169" t="s">
        <v>5324</v>
      </c>
      <c r="J2169">
        <v>4</v>
      </c>
      <c r="K2169">
        <v>2</v>
      </c>
      <c r="L2169">
        <v>2</v>
      </c>
      <c r="M2169" t="s">
        <v>4386</v>
      </c>
      <c r="N2169" t="s">
        <v>4877</v>
      </c>
      <c r="O2169">
        <v>35000</v>
      </c>
      <c r="P2169" t="s">
        <v>5062</v>
      </c>
      <c r="Q2169" t="s">
        <v>5059</v>
      </c>
      <c r="R2169">
        <v>20</v>
      </c>
    </row>
    <row r="2170" spans="1:18" hidden="1" x14ac:dyDescent="0.3">
      <c r="A2170" s="7" t="s">
        <v>4389</v>
      </c>
      <c r="B2170" t="s">
        <v>1</v>
      </c>
      <c r="C2170">
        <v>46.4</v>
      </c>
      <c r="D2170" t="s">
        <v>88</v>
      </c>
      <c r="E2170" t="s">
        <v>53</v>
      </c>
      <c r="F2170" t="s">
        <v>4390</v>
      </c>
      <c r="G2170" t="s">
        <v>999</v>
      </c>
      <c r="H2170" t="s">
        <v>5322</v>
      </c>
      <c r="I2170" t="s">
        <v>5326</v>
      </c>
      <c r="J2170">
        <v>3</v>
      </c>
      <c r="K2170">
        <v>2</v>
      </c>
      <c r="L2170">
        <v>2</v>
      </c>
      <c r="M2170" t="s">
        <v>4390</v>
      </c>
      <c r="N2170" t="s">
        <v>5125</v>
      </c>
      <c r="O2170">
        <v>26000</v>
      </c>
      <c r="P2170" t="s">
        <v>5126</v>
      </c>
      <c r="Q2170" t="s">
        <v>5059</v>
      </c>
      <c r="R2170">
        <v>10</v>
      </c>
    </row>
    <row r="2171" spans="1:18" hidden="1" x14ac:dyDescent="0.3">
      <c r="A2171" s="7" t="s">
        <v>4391</v>
      </c>
      <c r="B2171" t="s">
        <v>1</v>
      </c>
      <c r="C2171">
        <v>44.67</v>
      </c>
      <c r="D2171" t="s">
        <v>1960</v>
      </c>
      <c r="E2171" t="s">
        <v>53</v>
      </c>
      <c r="F2171" t="s">
        <v>4392</v>
      </c>
      <c r="G2171" t="s">
        <v>1040</v>
      </c>
      <c r="H2171" t="s">
        <v>5326</v>
      </c>
      <c r="I2171" t="s">
        <v>5355</v>
      </c>
      <c r="J2171">
        <v>3</v>
      </c>
      <c r="K2171">
        <v>2</v>
      </c>
      <c r="L2171">
        <v>2</v>
      </c>
      <c r="M2171" t="s">
        <v>5169</v>
      </c>
      <c r="N2171" t="s">
        <v>4880</v>
      </c>
      <c r="O2171">
        <v>43800</v>
      </c>
      <c r="P2171" t="s">
        <v>5062</v>
      </c>
      <c r="Q2171" t="s">
        <v>5059</v>
      </c>
      <c r="R2171">
        <v>30</v>
      </c>
    </row>
    <row r="2172" spans="1:18" hidden="1" x14ac:dyDescent="0.3">
      <c r="A2172" s="7" t="s">
        <v>4393</v>
      </c>
      <c r="B2172" t="s">
        <v>1</v>
      </c>
      <c r="C2172">
        <v>21.46</v>
      </c>
      <c r="D2172" t="s">
        <v>284</v>
      </c>
      <c r="E2172" t="s">
        <v>51</v>
      </c>
      <c r="F2172" t="s">
        <v>4394</v>
      </c>
      <c r="G2172" t="s">
        <v>18</v>
      </c>
      <c r="H2172" t="s">
        <v>5329</v>
      </c>
      <c r="I2172" t="s">
        <v>5322</v>
      </c>
      <c r="J2172">
        <v>2</v>
      </c>
      <c r="K2172">
        <v>2</v>
      </c>
      <c r="L2172">
        <v>2</v>
      </c>
      <c r="M2172" t="s">
        <v>4394</v>
      </c>
      <c r="N2172" t="s">
        <v>4878</v>
      </c>
      <c r="O2172">
        <v>22000</v>
      </c>
      <c r="P2172" t="s">
        <v>5126</v>
      </c>
      <c r="Q2172" t="s">
        <v>5061</v>
      </c>
      <c r="R2172">
        <v>10</v>
      </c>
    </row>
    <row r="2173" spans="1:18" hidden="1" x14ac:dyDescent="0.3">
      <c r="A2173" s="7" t="s">
        <v>1151</v>
      </c>
      <c r="B2173" t="s">
        <v>1</v>
      </c>
      <c r="C2173">
        <v>73.36</v>
      </c>
      <c r="D2173" t="s">
        <v>58</v>
      </c>
      <c r="E2173" t="s">
        <v>167</v>
      </c>
      <c r="F2173" t="s">
        <v>527</v>
      </c>
      <c r="G2173" t="s">
        <v>1089</v>
      </c>
      <c r="H2173" t="s">
        <v>5346</v>
      </c>
      <c r="I2173" t="s">
        <v>5326</v>
      </c>
      <c r="J2173">
        <v>4</v>
      </c>
      <c r="K2173">
        <v>3</v>
      </c>
      <c r="L2173">
        <v>3</v>
      </c>
      <c r="M2173" t="s">
        <v>527</v>
      </c>
      <c r="N2173" t="s">
        <v>5063</v>
      </c>
      <c r="O2173">
        <v>110000</v>
      </c>
      <c r="P2173" t="s">
        <v>5062</v>
      </c>
      <c r="Q2173" t="s">
        <v>5059</v>
      </c>
      <c r="R2173">
        <v>10</v>
      </c>
    </row>
    <row r="2174" spans="1:18" hidden="1" x14ac:dyDescent="0.3">
      <c r="A2174" s="7" t="s">
        <v>4395</v>
      </c>
      <c r="B2174" t="s">
        <v>1</v>
      </c>
      <c r="C2174">
        <v>36.479999999999997</v>
      </c>
      <c r="D2174" t="s">
        <v>2992</v>
      </c>
      <c r="E2174" t="s">
        <v>51</v>
      </c>
      <c r="F2174" t="s">
        <v>2186</v>
      </c>
      <c r="G2174" t="s">
        <v>493</v>
      </c>
      <c r="H2174" t="s">
        <v>5327</v>
      </c>
      <c r="I2174" t="s">
        <v>5331</v>
      </c>
      <c r="J2174">
        <v>2</v>
      </c>
      <c r="K2174">
        <v>2</v>
      </c>
      <c r="L2174">
        <v>2</v>
      </c>
      <c r="M2174" t="s">
        <v>2186</v>
      </c>
      <c r="N2174" t="s">
        <v>4877</v>
      </c>
      <c r="O2174">
        <v>20000</v>
      </c>
      <c r="P2174" t="s">
        <v>5062</v>
      </c>
      <c r="Q2174" t="s">
        <v>5059</v>
      </c>
      <c r="R2174">
        <v>30</v>
      </c>
    </row>
    <row r="2175" spans="1:18" hidden="1" x14ac:dyDescent="0.3">
      <c r="A2175" s="7" t="s">
        <v>3337</v>
      </c>
      <c r="B2175" t="s">
        <v>1</v>
      </c>
      <c r="C2175">
        <v>57.43</v>
      </c>
      <c r="D2175" t="s">
        <v>610</v>
      </c>
      <c r="E2175" t="s">
        <v>66</v>
      </c>
      <c r="F2175" t="s">
        <v>3338</v>
      </c>
      <c r="G2175" t="s">
        <v>116</v>
      </c>
      <c r="H2175" t="s">
        <v>5348</v>
      </c>
      <c r="I2175" t="s">
        <v>5332</v>
      </c>
      <c r="J2175">
        <v>4</v>
      </c>
      <c r="K2175">
        <v>2</v>
      </c>
      <c r="L2175">
        <v>2</v>
      </c>
      <c r="M2175" t="s">
        <v>3338</v>
      </c>
      <c r="N2175" t="s">
        <v>5123</v>
      </c>
      <c r="O2175">
        <v>48000</v>
      </c>
      <c r="P2175" t="s">
        <v>5124</v>
      </c>
      <c r="Q2175" t="s">
        <v>5059</v>
      </c>
      <c r="R2175">
        <v>20</v>
      </c>
    </row>
    <row r="2176" spans="1:18" hidden="1" x14ac:dyDescent="0.3">
      <c r="A2176" s="7" t="s">
        <v>1200</v>
      </c>
      <c r="B2176" t="s">
        <v>1</v>
      </c>
      <c r="C2176">
        <v>60.62</v>
      </c>
      <c r="D2176" t="s">
        <v>324</v>
      </c>
      <c r="E2176" t="s">
        <v>607</v>
      </c>
      <c r="F2176" t="s">
        <v>370</v>
      </c>
      <c r="G2176" t="s">
        <v>1089</v>
      </c>
      <c r="H2176" t="s">
        <v>5336</v>
      </c>
      <c r="I2176" t="s">
        <v>5332</v>
      </c>
      <c r="J2176">
        <v>3</v>
      </c>
      <c r="K2176">
        <v>2</v>
      </c>
      <c r="L2176">
        <v>2</v>
      </c>
      <c r="M2176" t="s">
        <v>370</v>
      </c>
      <c r="N2176" t="s">
        <v>5063</v>
      </c>
      <c r="O2176">
        <v>110000</v>
      </c>
      <c r="P2176" t="s">
        <v>5062</v>
      </c>
      <c r="Q2176" t="s">
        <v>5059</v>
      </c>
      <c r="R2176">
        <v>20</v>
      </c>
    </row>
    <row r="2177" spans="1:18" hidden="1" x14ac:dyDescent="0.3">
      <c r="A2177" s="7" t="s">
        <v>4397</v>
      </c>
      <c r="B2177" t="s">
        <v>1</v>
      </c>
      <c r="C2177">
        <v>5</v>
      </c>
      <c r="D2177" t="s">
        <v>244</v>
      </c>
      <c r="E2177" t="s">
        <v>59</v>
      </c>
      <c r="F2177" t="s">
        <v>4398</v>
      </c>
      <c r="G2177" t="s">
        <v>4399</v>
      </c>
      <c r="H2177" t="s">
        <v>5322</v>
      </c>
      <c r="I2177" t="s">
        <v>5334</v>
      </c>
      <c r="J2177">
        <v>1</v>
      </c>
      <c r="K2177" t="s">
        <v>5501</v>
      </c>
      <c r="L2177">
        <v>1</v>
      </c>
      <c r="M2177" t="s">
        <v>4398</v>
      </c>
      <c r="N2177" t="s">
        <v>5123</v>
      </c>
      <c r="O2177">
        <v>7800</v>
      </c>
      <c r="P2177" t="s">
        <v>5124</v>
      </c>
      <c r="Q2177" t="s">
        <v>5060</v>
      </c>
      <c r="R2177">
        <v>10</v>
      </c>
    </row>
    <row r="2178" spans="1:18" hidden="1" x14ac:dyDescent="0.3">
      <c r="A2178" s="7" t="s">
        <v>278</v>
      </c>
      <c r="B2178" t="s">
        <v>1</v>
      </c>
      <c r="C2178">
        <v>79.22</v>
      </c>
      <c r="D2178" t="s">
        <v>279</v>
      </c>
      <c r="E2178" t="s">
        <v>53</v>
      </c>
      <c r="F2178" t="s">
        <v>280</v>
      </c>
      <c r="G2178" t="s">
        <v>179</v>
      </c>
      <c r="H2178" t="s">
        <v>5327</v>
      </c>
      <c r="I2178" t="s">
        <v>5341</v>
      </c>
      <c r="J2178">
        <v>3</v>
      </c>
      <c r="K2178">
        <v>2</v>
      </c>
      <c r="L2178">
        <v>2</v>
      </c>
      <c r="M2178" t="s">
        <v>280</v>
      </c>
      <c r="N2178" t="s">
        <v>5063</v>
      </c>
      <c r="O2178">
        <v>115000</v>
      </c>
      <c r="P2178" t="s">
        <v>5062</v>
      </c>
      <c r="Q2178" t="s">
        <v>5059</v>
      </c>
      <c r="R2178">
        <v>20</v>
      </c>
    </row>
    <row r="2179" spans="1:18" hidden="1" x14ac:dyDescent="0.3">
      <c r="A2179" s="7" t="s">
        <v>1353</v>
      </c>
      <c r="B2179" t="s">
        <v>1</v>
      </c>
      <c r="C2179">
        <v>55.8</v>
      </c>
      <c r="D2179" t="s">
        <v>95</v>
      </c>
      <c r="E2179" t="s">
        <v>53</v>
      </c>
      <c r="F2179" t="s">
        <v>113</v>
      </c>
      <c r="G2179" t="s">
        <v>179</v>
      </c>
      <c r="H2179" t="s">
        <v>5327</v>
      </c>
      <c r="I2179" t="s">
        <v>5325</v>
      </c>
      <c r="J2179">
        <v>3</v>
      </c>
      <c r="K2179">
        <v>2</v>
      </c>
      <c r="L2179">
        <v>2</v>
      </c>
      <c r="M2179" t="s">
        <v>113</v>
      </c>
      <c r="N2179" t="s">
        <v>5063</v>
      </c>
      <c r="O2179">
        <v>115000</v>
      </c>
      <c r="P2179" t="s">
        <v>5062</v>
      </c>
      <c r="Q2179" t="s">
        <v>5059</v>
      </c>
      <c r="R2179">
        <v>20</v>
      </c>
    </row>
    <row r="2180" spans="1:18" hidden="1" x14ac:dyDescent="0.3">
      <c r="A2180" s="7" t="s">
        <v>4400</v>
      </c>
      <c r="B2180" t="s">
        <v>1</v>
      </c>
      <c r="C2180">
        <v>51.58</v>
      </c>
      <c r="D2180" t="s">
        <v>1715</v>
      </c>
      <c r="E2180" t="s">
        <v>53</v>
      </c>
      <c r="F2180" t="s">
        <v>2410</v>
      </c>
      <c r="G2180" t="s">
        <v>999</v>
      </c>
      <c r="H2180" t="s">
        <v>5323</v>
      </c>
      <c r="I2180" t="s">
        <v>5333</v>
      </c>
      <c r="J2180">
        <v>3</v>
      </c>
      <c r="K2180">
        <v>2</v>
      </c>
      <c r="L2180">
        <v>2</v>
      </c>
      <c r="M2180" t="s">
        <v>2410</v>
      </c>
      <c r="N2180" t="s">
        <v>4878</v>
      </c>
      <c r="O2180">
        <v>26000</v>
      </c>
      <c r="P2180" t="s">
        <v>5126</v>
      </c>
      <c r="Q2180" t="s">
        <v>5059</v>
      </c>
      <c r="R2180">
        <v>30</v>
      </c>
    </row>
    <row r="2181" spans="1:18" hidden="1" x14ac:dyDescent="0.3">
      <c r="A2181" s="7" t="s">
        <v>517</v>
      </c>
      <c r="B2181" t="s">
        <v>1</v>
      </c>
      <c r="C2181">
        <v>38.700000000000003</v>
      </c>
      <c r="D2181" t="s">
        <v>518</v>
      </c>
      <c r="E2181" t="s">
        <v>51</v>
      </c>
      <c r="F2181" t="s">
        <v>519</v>
      </c>
      <c r="G2181" t="s">
        <v>520</v>
      </c>
      <c r="H2181" t="s">
        <v>5324</v>
      </c>
      <c r="I2181" t="s">
        <v>5343</v>
      </c>
      <c r="J2181">
        <v>2</v>
      </c>
      <c r="K2181">
        <v>2</v>
      </c>
      <c r="L2181">
        <v>2</v>
      </c>
      <c r="M2181" t="s">
        <v>519</v>
      </c>
      <c r="N2181" t="s">
        <v>5063</v>
      </c>
      <c r="O2181">
        <v>118800</v>
      </c>
      <c r="P2181" t="s">
        <v>5062</v>
      </c>
      <c r="Q2181" t="s">
        <v>5059</v>
      </c>
      <c r="R2181">
        <v>20</v>
      </c>
    </row>
    <row r="2182" spans="1:18" hidden="1" x14ac:dyDescent="0.3">
      <c r="A2182" s="7" t="s">
        <v>4401</v>
      </c>
      <c r="B2182" t="s">
        <v>1</v>
      </c>
      <c r="C2182">
        <v>43.88</v>
      </c>
      <c r="D2182" t="s">
        <v>50</v>
      </c>
      <c r="E2182" t="s">
        <v>4402</v>
      </c>
      <c r="F2182" t="s">
        <v>1799</v>
      </c>
      <c r="G2182" t="s">
        <v>41</v>
      </c>
      <c r="H2182" t="s">
        <v>5322</v>
      </c>
      <c r="I2182" t="s">
        <v>5323</v>
      </c>
      <c r="J2182">
        <v>5</v>
      </c>
      <c r="K2182">
        <v>2</v>
      </c>
      <c r="L2182">
        <v>4</v>
      </c>
      <c r="M2182" t="s">
        <v>1799</v>
      </c>
      <c r="N2182" t="s">
        <v>4880</v>
      </c>
      <c r="O2182">
        <v>45000</v>
      </c>
      <c r="P2182" t="s">
        <v>5062</v>
      </c>
      <c r="Q2182" t="s">
        <v>5059</v>
      </c>
      <c r="R2182">
        <v>10</v>
      </c>
    </row>
    <row r="2183" spans="1:18" hidden="1" x14ac:dyDescent="0.3">
      <c r="A2183" s="7" t="s">
        <v>592</v>
      </c>
      <c r="B2183" t="s">
        <v>1</v>
      </c>
      <c r="C2183">
        <v>66.48</v>
      </c>
      <c r="D2183" t="s">
        <v>324</v>
      </c>
      <c r="E2183" t="s">
        <v>593</v>
      </c>
      <c r="F2183" t="s">
        <v>594</v>
      </c>
      <c r="G2183" t="s">
        <v>277</v>
      </c>
      <c r="H2183" t="s">
        <v>5336</v>
      </c>
      <c r="I2183" t="s">
        <v>5332</v>
      </c>
      <c r="J2183">
        <v>2</v>
      </c>
      <c r="K2183">
        <v>1</v>
      </c>
      <c r="L2183">
        <v>5</v>
      </c>
      <c r="M2183" t="s">
        <v>594</v>
      </c>
      <c r="N2183" t="s">
        <v>5063</v>
      </c>
      <c r="O2183">
        <v>120000</v>
      </c>
      <c r="P2183" t="s">
        <v>5062</v>
      </c>
      <c r="Q2183" t="s">
        <v>5059</v>
      </c>
      <c r="R2183">
        <v>20</v>
      </c>
    </row>
    <row r="2184" spans="1:18" hidden="1" x14ac:dyDescent="0.3">
      <c r="A2184" s="7" t="s">
        <v>4403</v>
      </c>
      <c r="B2184" t="s">
        <v>1</v>
      </c>
      <c r="C2184">
        <v>83.26</v>
      </c>
      <c r="D2184" t="s">
        <v>1266</v>
      </c>
      <c r="E2184" t="s">
        <v>4404</v>
      </c>
      <c r="F2184" t="s">
        <v>4405</v>
      </c>
      <c r="G2184" t="s">
        <v>210</v>
      </c>
      <c r="H2184" t="s">
        <v>5505</v>
      </c>
      <c r="I2184" t="s">
        <v>5335</v>
      </c>
      <c r="J2184">
        <v>6</v>
      </c>
      <c r="K2184">
        <v>2</v>
      </c>
      <c r="L2184">
        <v>5</v>
      </c>
      <c r="M2184" t="s">
        <v>4405</v>
      </c>
      <c r="N2184" t="s">
        <v>4877</v>
      </c>
      <c r="O2184">
        <v>50000</v>
      </c>
      <c r="P2184" t="s">
        <v>5062</v>
      </c>
      <c r="Q2184" t="s">
        <v>5059</v>
      </c>
      <c r="R2184">
        <v>10</v>
      </c>
    </row>
    <row r="2185" spans="1:18" hidden="1" x14ac:dyDescent="0.3">
      <c r="A2185" s="7" t="s">
        <v>4406</v>
      </c>
      <c r="B2185" t="s">
        <v>1</v>
      </c>
      <c r="C2185">
        <v>30.02</v>
      </c>
      <c r="D2185" t="s">
        <v>129</v>
      </c>
      <c r="E2185" t="s">
        <v>53</v>
      </c>
      <c r="F2185" t="s">
        <v>4407</v>
      </c>
      <c r="G2185" t="s">
        <v>89</v>
      </c>
      <c r="H2185" t="s">
        <v>5336</v>
      </c>
      <c r="I2185" t="s">
        <v>5324</v>
      </c>
      <c r="J2185">
        <v>3</v>
      </c>
      <c r="K2185">
        <v>2</v>
      </c>
      <c r="L2185">
        <v>2</v>
      </c>
      <c r="M2185" t="s">
        <v>5258</v>
      </c>
      <c r="N2185" t="s">
        <v>4880</v>
      </c>
      <c r="O2185">
        <v>28000</v>
      </c>
      <c r="P2185" t="s">
        <v>5062</v>
      </c>
      <c r="Q2185" t="s">
        <v>5059</v>
      </c>
      <c r="R2185">
        <v>20</v>
      </c>
    </row>
    <row r="2186" spans="1:18" hidden="1" x14ac:dyDescent="0.3">
      <c r="A2186" s="7" t="s">
        <v>925</v>
      </c>
      <c r="B2186" t="s">
        <v>1</v>
      </c>
      <c r="C2186">
        <v>73.66</v>
      </c>
      <c r="D2186" t="s">
        <v>161</v>
      </c>
      <c r="E2186" t="s">
        <v>53</v>
      </c>
      <c r="F2186" t="s">
        <v>926</v>
      </c>
      <c r="G2186" t="s">
        <v>277</v>
      </c>
      <c r="H2186" t="s">
        <v>5326</v>
      </c>
      <c r="I2186" t="s">
        <v>5325</v>
      </c>
      <c r="J2186">
        <v>3</v>
      </c>
      <c r="K2186">
        <v>2</v>
      </c>
      <c r="L2186">
        <v>2</v>
      </c>
      <c r="M2186" t="s">
        <v>926</v>
      </c>
      <c r="N2186" t="s">
        <v>5063</v>
      </c>
      <c r="O2186">
        <v>120000</v>
      </c>
      <c r="P2186" t="s">
        <v>5062</v>
      </c>
      <c r="Q2186" t="s">
        <v>5059</v>
      </c>
      <c r="R2186">
        <v>20</v>
      </c>
    </row>
    <row r="2187" spans="1:18" hidden="1" x14ac:dyDescent="0.3">
      <c r="A2187" s="7" t="s">
        <v>4408</v>
      </c>
      <c r="B2187" t="s">
        <v>1</v>
      </c>
      <c r="C2187">
        <v>67.56</v>
      </c>
      <c r="D2187" t="s">
        <v>344</v>
      </c>
      <c r="E2187" t="s">
        <v>1528</v>
      </c>
      <c r="F2187" t="s">
        <v>4409</v>
      </c>
      <c r="G2187" t="s">
        <v>6</v>
      </c>
      <c r="H2187" t="s">
        <v>5337</v>
      </c>
      <c r="I2187" t="s">
        <v>5334</v>
      </c>
      <c r="J2187">
        <v>4</v>
      </c>
      <c r="K2187">
        <v>2</v>
      </c>
      <c r="L2187">
        <v>5</v>
      </c>
      <c r="M2187" t="s">
        <v>5259</v>
      </c>
      <c r="N2187" t="s">
        <v>4880</v>
      </c>
      <c r="O2187">
        <v>68000</v>
      </c>
      <c r="P2187" t="s">
        <v>5062</v>
      </c>
      <c r="Q2187" t="s">
        <v>5059</v>
      </c>
      <c r="R2187">
        <v>10</v>
      </c>
    </row>
    <row r="2188" spans="1:18" hidden="1" x14ac:dyDescent="0.3">
      <c r="A2188" s="7" t="s">
        <v>4410</v>
      </c>
      <c r="B2188" t="s">
        <v>1</v>
      </c>
      <c r="C2188">
        <v>42.53</v>
      </c>
      <c r="D2188" t="s">
        <v>145</v>
      </c>
      <c r="E2188" t="s">
        <v>53</v>
      </c>
      <c r="F2188" t="s">
        <v>2826</v>
      </c>
      <c r="G2188" t="s">
        <v>999</v>
      </c>
      <c r="H2188" t="s">
        <v>5324</v>
      </c>
      <c r="I2188" t="s">
        <v>5330</v>
      </c>
      <c r="J2188">
        <v>3</v>
      </c>
      <c r="K2188">
        <v>2</v>
      </c>
      <c r="L2188">
        <v>2</v>
      </c>
      <c r="M2188" t="s">
        <v>2826</v>
      </c>
      <c r="N2188" t="s">
        <v>4880</v>
      </c>
      <c r="O2188">
        <v>26000</v>
      </c>
      <c r="P2188" t="s">
        <v>5062</v>
      </c>
      <c r="Q2188" t="s">
        <v>5059</v>
      </c>
      <c r="R2188">
        <v>20</v>
      </c>
    </row>
    <row r="2189" spans="1:18" hidden="1" x14ac:dyDescent="0.3">
      <c r="A2189" s="7" t="s">
        <v>4411</v>
      </c>
      <c r="B2189" t="s">
        <v>1</v>
      </c>
      <c r="C2189">
        <v>43.58</v>
      </c>
      <c r="D2189" t="s">
        <v>389</v>
      </c>
      <c r="E2189" t="s">
        <v>53</v>
      </c>
      <c r="F2189" t="s">
        <v>4412</v>
      </c>
      <c r="G2189" t="s">
        <v>87</v>
      </c>
      <c r="H2189" t="s">
        <v>5334</v>
      </c>
      <c r="I2189" t="s">
        <v>5332</v>
      </c>
      <c r="J2189">
        <v>3</v>
      </c>
      <c r="K2189">
        <v>2</v>
      </c>
      <c r="L2189">
        <v>2</v>
      </c>
      <c r="M2189" t="s">
        <v>4412</v>
      </c>
      <c r="N2189" t="s">
        <v>5125</v>
      </c>
      <c r="O2189">
        <v>24000</v>
      </c>
      <c r="P2189" t="s">
        <v>5126</v>
      </c>
      <c r="Q2189" t="s">
        <v>5059</v>
      </c>
      <c r="R2189">
        <v>20</v>
      </c>
    </row>
    <row r="2190" spans="1:18" hidden="1" x14ac:dyDescent="0.3">
      <c r="A2190" s="7" t="s">
        <v>4413</v>
      </c>
      <c r="B2190" t="s">
        <v>1</v>
      </c>
      <c r="C2190">
        <v>34.14</v>
      </c>
      <c r="D2190" t="s">
        <v>3413</v>
      </c>
      <c r="E2190" t="s">
        <v>141</v>
      </c>
      <c r="F2190" t="s">
        <v>3750</v>
      </c>
      <c r="G2190" t="s">
        <v>245</v>
      </c>
      <c r="H2190" t="s">
        <v>5322</v>
      </c>
      <c r="I2190" t="s">
        <v>5349</v>
      </c>
      <c r="J2190">
        <v>2</v>
      </c>
      <c r="K2190">
        <v>1</v>
      </c>
      <c r="L2190">
        <v>1</v>
      </c>
      <c r="M2190" t="s">
        <v>3750</v>
      </c>
      <c r="N2190" t="s">
        <v>4880</v>
      </c>
      <c r="O2190">
        <v>23000</v>
      </c>
      <c r="P2190" t="s">
        <v>5062</v>
      </c>
      <c r="Q2190" t="s">
        <v>5059</v>
      </c>
      <c r="R2190">
        <v>30</v>
      </c>
    </row>
    <row r="2191" spans="1:18" hidden="1" x14ac:dyDescent="0.3">
      <c r="A2191" s="7" t="s">
        <v>4414</v>
      </c>
      <c r="B2191" t="s">
        <v>1</v>
      </c>
      <c r="C2191">
        <v>22.39</v>
      </c>
      <c r="D2191" t="s">
        <v>295</v>
      </c>
      <c r="E2191" t="s">
        <v>312</v>
      </c>
      <c r="F2191" t="s">
        <v>4415</v>
      </c>
      <c r="G2191" t="s">
        <v>89</v>
      </c>
      <c r="H2191" t="s">
        <v>5334</v>
      </c>
      <c r="I2191" t="s">
        <v>5326</v>
      </c>
      <c r="J2191">
        <v>3</v>
      </c>
      <c r="K2191">
        <v>1</v>
      </c>
      <c r="L2191">
        <v>1</v>
      </c>
      <c r="M2191" t="s">
        <v>4415</v>
      </c>
      <c r="N2191" t="s">
        <v>4880</v>
      </c>
      <c r="O2191">
        <v>28000</v>
      </c>
      <c r="P2191" t="s">
        <v>5062</v>
      </c>
      <c r="Q2191" t="s">
        <v>5061</v>
      </c>
      <c r="R2191">
        <v>10</v>
      </c>
    </row>
    <row r="2192" spans="1:18" hidden="1" x14ac:dyDescent="0.3">
      <c r="A2192" s="7" t="s">
        <v>4416</v>
      </c>
      <c r="B2192" t="s">
        <v>1</v>
      </c>
      <c r="C2192">
        <v>43.57</v>
      </c>
      <c r="D2192" t="s">
        <v>1446</v>
      </c>
      <c r="E2192" t="s">
        <v>51</v>
      </c>
      <c r="F2192" t="s">
        <v>2639</v>
      </c>
      <c r="G2192" t="s">
        <v>999</v>
      </c>
      <c r="H2192" t="s">
        <v>5325</v>
      </c>
      <c r="I2192" t="s">
        <v>5349</v>
      </c>
      <c r="J2192">
        <v>2</v>
      </c>
      <c r="K2192">
        <v>2</v>
      </c>
      <c r="L2192">
        <v>2</v>
      </c>
      <c r="M2192" t="s">
        <v>2639</v>
      </c>
      <c r="N2192" t="s">
        <v>4877</v>
      </c>
      <c r="O2192">
        <v>26000</v>
      </c>
      <c r="P2192" t="s">
        <v>5062</v>
      </c>
      <c r="Q2192" t="s">
        <v>5059</v>
      </c>
      <c r="R2192">
        <v>30</v>
      </c>
    </row>
    <row r="2193" spans="1:18" hidden="1" x14ac:dyDescent="0.3">
      <c r="A2193" s="7" t="s">
        <v>4417</v>
      </c>
      <c r="B2193" t="s">
        <v>1</v>
      </c>
      <c r="C2193">
        <v>34.68</v>
      </c>
      <c r="D2193" t="s">
        <v>682</v>
      </c>
      <c r="E2193" t="s">
        <v>61</v>
      </c>
      <c r="F2193" t="s">
        <v>1682</v>
      </c>
      <c r="G2193" t="s">
        <v>245</v>
      </c>
      <c r="H2193" t="s">
        <v>5336</v>
      </c>
      <c r="I2193" t="s">
        <v>5325</v>
      </c>
      <c r="J2193">
        <v>2</v>
      </c>
      <c r="K2193">
        <v>2</v>
      </c>
      <c r="L2193">
        <v>1</v>
      </c>
      <c r="M2193" t="s">
        <v>1682</v>
      </c>
      <c r="N2193" t="s">
        <v>4877</v>
      </c>
      <c r="O2193">
        <v>23000</v>
      </c>
      <c r="P2193" t="s">
        <v>5062</v>
      </c>
      <c r="Q2193" t="s">
        <v>5059</v>
      </c>
      <c r="R2193">
        <v>20</v>
      </c>
    </row>
    <row r="2194" spans="1:18" hidden="1" x14ac:dyDescent="0.3">
      <c r="A2194" s="7" t="s">
        <v>3101</v>
      </c>
      <c r="B2194" t="s">
        <v>1</v>
      </c>
      <c r="C2194">
        <v>69.69</v>
      </c>
      <c r="D2194" t="s">
        <v>1449</v>
      </c>
      <c r="E2194" t="s">
        <v>193</v>
      </c>
      <c r="F2194" t="s">
        <v>3102</v>
      </c>
      <c r="G2194" t="s">
        <v>3</v>
      </c>
      <c r="H2194" t="s">
        <v>5339</v>
      </c>
      <c r="I2194" t="s">
        <v>5349</v>
      </c>
      <c r="J2194">
        <v>4</v>
      </c>
      <c r="K2194">
        <v>2</v>
      </c>
      <c r="L2194">
        <v>2</v>
      </c>
      <c r="M2194" t="s">
        <v>3102</v>
      </c>
      <c r="N2194" t="s">
        <v>5125</v>
      </c>
      <c r="O2194">
        <v>55000</v>
      </c>
      <c r="P2194" t="s">
        <v>5126</v>
      </c>
      <c r="Q2194" t="s">
        <v>5059</v>
      </c>
      <c r="R2194">
        <v>30</v>
      </c>
    </row>
    <row r="2195" spans="1:18" hidden="1" x14ac:dyDescent="0.3">
      <c r="A2195" s="7" t="s">
        <v>1271</v>
      </c>
      <c r="B2195" t="s">
        <v>1</v>
      </c>
      <c r="C2195">
        <v>5</v>
      </c>
      <c r="D2195" t="s">
        <v>60</v>
      </c>
      <c r="E2195" t="s">
        <v>53</v>
      </c>
      <c r="F2195" t="s">
        <v>494</v>
      </c>
      <c r="G2195" t="s">
        <v>1272</v>
      </c>
      <c r="H2195" t="s">
        <v>5335</v>
      </c>
      <c r="I2195" t="s">
        <v>5326</v>
      </c>
      <c r="J2195">
        <v>3</v>
      </c>
      <c r="K2195">
        <v>2</v>
      </c>
      <c r="L2195">
        <v>2</v>
      </c>
      <c r="M2195" t="s">
        <v>494</v>
      </c>
      <c r="N2195" t="s">
        <v>5063</v>
      </c>
      <c r="O2195">
        <v>8800</v>
      </c>
      <c r="P2195" t="s">
        <v>5062</v>
      </c>
      <c r="Q2195" t="s">
        <v>5060</v>
      </c>
      <c r="R2195">
        <v>10</v>
      </c>
    </row>
    <row r="2196" spans="1:18" hidden="1" x14ac:dyDescent="0.3">
      <c r="A2196" s="7" t="s">
        <v>4419</v>
      </c>
      <c r="B2196" t="s">
        <v>1</v>
      </c>
      <c r="C2196">
        <v>47.37</v>
      </c>
      <c r="D2196" t="s">
        <v>2087</v>
      </c>
      <c r="E2196" t="s">
        <v>53</v>
      </c>
      <c r="F2196" t="s">
        <v>4420</v>
      </c>
      <c r="G2196" t="s">
        <v>228</v>
      </c>
      <c r="H2196" t="s">
        <v>5334</v>
      </c>
      <c r="I2196" t="s">
        <v>5331</v>
      </c>
      <c r="J2196">
        <v>3</v>
      </c>
      <c r="K2196">
        <v>2</v>
      </c>
      <c r="L2196">
        <v>2</v>
      </c>
      <c r="M2196" t="s">
        <v>4420</v>
      </c>
      <c r="N2196" t="s">
        <v>4882</v>
      </c>
      <c r="O2196">
        <v>35000</v>
      </c>
      <c r="P2196" t="s">
        <v>5062</v>
      </c>
      <c r="Q2196" t="s">
        <v>5059</v>
      </c>
      <c r="R2196">
        <v>30</v>
      </c>
    </row>
    <row r="2197" spans="1:18" hidden="1" x14ac:dyDescent="0.3">
      <c r="A2197" s="7" t="s">
        <v>4754</v>
      </c>
      <c r="B2197" t="s">
        <v>1</v>
      </c>
      <c r="C2197">
        <v>50.34</v>
      </c>
      <c r="D2197" t="s">
        <v>4755</v>
      </c>
      <c r="E2197" t="s">
        <v>260</v>
      </c>
      <c r="F2197" t="s">
        <v>2173</v>
      </c>
      <c r="G2197" t="s">
        <v>116</v>
      </c>
      <c r="H2197" t="s">
        <v>5340</v>
      </c>
      <c r="I2197" t="s">
        <v>5340</v>
      </c>
      <c r="J2197">
        <v>1</v>
      </c>
      <c r="K2197">
        <v>2</v>
      </c>
      <c r="L2197">
        <v>2</v>
      </c>
      <c r="M2197" t="s">
        <v>2173</v>
      </c>
      <c r="N2197" t="s">
        <v>5123</v>
      </c>
      <c r="O2197">
        <v>48000</v>
      </c>
      <c r="P2197" t="s">
        <v>5124</v>
      </c>
      <c r="Q2197" t="s">
        <v>5059</v>
      </c>
      <c r="R2197">
        <v>30</v>
      </c>
    </row>
    <row r="2198" spans="1:18" hidden="1" x14ac:dyDescent="0.3">
      <c r="A2198" s="7" t="s">
        <v>4422</v>
      </c>
      <c r="B2198" t="s">
        <v>1</v>
      </c>
      <c r="C2198">
        <v>3.5</v>
      </c>
      <c r="D2198" t="s">
        <v>295</v>
      </c>
      <c r="E2198" t="s">
        <v>59</v>
      </c>
      <c r="F2198" t="s">
        <v>4051</v>
      </c>
      <c r="G2198" t="s">
        <v>967</v>
      </c>
      <c r="H2198" t="s">
        <v>5334</v>
      </c>
      <c r="I2198" t="s">
        <v>5326</v>
      </c>
      <c r="J2198">
        <v>1</v>
      </c>
      <c r="K2198" t="s">
        <v>5501</v>
      </c>
      <c r="L2198">
        <v>1</v>
      </c>
      <c r="M2198" t="s">
        <v>4051</v>
      </c>
      <c r="N2198" t="s">
        <v>4880</v>
      </c>
      <c r="O2198">
        <v>10000</v>
      </c>
      <c r="P2198" t="s">
        <v>5062</v>
      </c>
      <c r="Q2198" t="s">
        <v>5060</v>
      </c>
      <c r="R2198">
        <v>10</v>
      </c>
    </row>
    <row r="2199" spans="1:18" hidden="1" x14ac:dyDescent="0.3">
      <c r="A2199" s="7" t="s">
        <v>975</v>
      </c>
      <c r="B2199" t="s">
        <v>1</v>
      </c>
      <c r="C2199">
        <v>64.930000000000007</v>
      </c>
      <c r="D2199" t="s">
        <v>976</v>
      </c>
      <c r="E2199" t="s">
        <v>183</v>
      </c>
      <c r="F2199" t="s">
        <v>822</v>
      </c>
      <c r="G2199" t="s">
        <v>277</v>
      </c>
      <c r="H2199" t="s">
        <v>5340</v>
      </c>
      <c r="I2199" t="s">
        <v>5349</v>
      </c>
      <c r="J2199">
        <v>4</v>
      </c>
      <c r="K2199">
        <v>2</v>
      </c>
      <c r="L2199">
        <v>3</v>
      </c>
      <c r="M2199" t="s">
        <v>822</v>
      </c>
      <c r="N2199" t="s">
        <v>5063</v>
      </c>
      <c r="O2199">
        <v>120000</v>
      </c>
      <c r="P2199" t="s">
        <v>5062</v>
      </c>
      <c r="Q2199" t="s">
        <v>5059</v>
      </c>
      <c r="R2199">
        <v>30</v>
      </c>
    </row>
    <row r="2200" spans="1:18" hidden="1" x14ac:dyDescent="0.3">
      <c r="A2200" s="7" t="s">
        <v>1093</v>
      </c>
      <c r="B2200" t="s">
        <v>1</v>
      </c>
      <c r="C2200">
        <v>62.22</v>
      </c>
      <c r="D2200" t="s">
        <v>232</v>
      </c>
      <c r="E2200" t="s">
        <v>66</v>
      </c>
      <c r="F2200" t="s">
        <v>676</v>
      </c>
      <c r="G2200" t="s">
        <v>277</v>
      </c>
      <c r="H2200" t="s">
        <v>5322</v>
      </c>
      <c r="I2200" t="s">
        <v>5332</v>
      </c>
      <c r="J2200">
        <v>4</v>
      </c>
      <c r="K2200">
        <v>2</v>
      </c>
      <c r="L2200">
        <v>2</v>
      </c>
      <c r="M2200" t="s">
        <v>676</v>
      </c>
      <c r="N2200" t="s">
        <v>5063</v>
      </c>
      <c r="O2200">
        <v>120000</v>
      </c>
      <c r="P2200" t="s">
        <v>5062</v>
      </c>
      <c r="Q2200" t="s">
        <v>5059</v>
      </c>
      <c r="R2200">
        <v>20</v>
      </c>
    </row>
    <row r="2201" spans="1:18" hidden="1" x14ac:dyDescent="0.3">
      <c r="A2201" s="7" t="s">
        <v>4423</v>
      </c>
      <c r="B2201" t="s">
        <v>1</v>
      </c>
      <c r="C2201">
        <v>33.729999999999997</v>
      </c>
      <c r="D2201" t="s">
        <v>58</v>
      </c>
      <c r="E2201" t="s">
        <v>61</v>
      </c>
      <c r="F2201" t="s">
        <v>4424</v>
      </c>
      <c r="G2201" t="s">
        <v>200</v>
      </c>
      <c r="H2201" t="s">
        <v>5346</v>
      </c>
      <c r="I2201" t="s">
        <v>5326</v>
      </c>
      <c r="J2201">
        <v>2</v>
      </c>
      <c r="K2201">
        <v>2</v>
      </c>
      <c r="L2201">
        <v>1</v>
      </c>
      <c r="M2201" t="s">
        <v>4424</v>
      </c>
      <c r="N2201" t="s">
        <v>4880</v>
      </c>
      <c r="O2201">
        <v>41000</v>
      </c>
      <c r="P2201" t="s">
        <v>5062</v>
      </c>
      <c r="Q2201" t="s">
        <v>5059</v>
      </c>
      <c r="R2201">
        <v>10</v>
      </c>
    </row>
    <row r="2202" spans="1:18" hidden="1" x14ac:dyDescent="0.3">
      <c r="A2202" s="7" t="s">
        <v>4188</v>
      </c>
      <c r="B2202" t="s">
        <v>1</v>
      </c>
      <c r="C2202">
        <v>66.349999999999994</v>
      </c>
      <c r="D2202" t="s">
        <v>57</v>
      </c>
      <c r="E2202" t="s">
        <v>51</v>
      </c>
      <c r="F2202" t="s">
        <v>4189</v>
      </c>
      <c r="G2202" t="s">
        <v>841</v>
      </c>
      <c r="H2202" t="s">
        <v>5324</v>
      </c>
      <c r="I2202" t="s">
        <v>5324</v>
      </c>
      <c r="J2202">
        <v>2</v>
      </c>
      <c r="K2202">
        <v>2</v>
      </c>
      <c r="L2202">
        <v>2</v>
      </c>
      <c r="M2202" t="s">
        <v>5135</v>
      </c>
      <c r="N2202" t="s">
        <v>5123</v>
      </c>
      <c r="O2202">
        <v>49800</v>
      </c>
      <c r="P2202" t="s">
        <v>5124</v>
      </c>
      <c r="Q2202" t="s">
        <v>5059</v>
      </c>
      <c r="R2202">
        <v>20</v>
      </c>
    </row>
    <row r="2203" spans="1:18" hidden="1" x14ac:dyDescent="0.3">
      <c r="A2203" s="7" t="s">
        <v>3560</v>
      </c>
      <c r="B2203" t="s">
        <v>1</v>
      </c>
      <c r="C2203">
        <v>21.55</v>
      </c>
      <c r="D2203" t="s">
        <v>731</v>
      </c>
      <c r="E2203" t="s">
        <v>56</v>
      </c>
      <c r="F2203" t="s">
        <v>2784</v>
      </c>
      <c r="G2203" t="s">
        <v>493</v>
      </c>
      <c r="H2203" t="s">
        <v>5345</v>
      </c>
      <c r="I2203" t="s">
        <v>5331</v>
      </c>
      <c r="J2203">
        <v>1</v>
      </c>
      <c r="K2203">
        <v>1</v>
      </c>
      <c r="L2203">
        <v>1</v>
      </c>
      <c r="M2203" t="s">
        <v>2784</v>
      </c>
      <c r="N2203" t="s">
        <v>4880</v>
      </c>
      <c r="O2203">
        <v>20000</v>
      </c>
      <c r="P2203" t="s">
        <v>5062</v>
      </c>
      <c r="Q2203" t="s">
        <v>5061</v>
      </c>
      <c r="R2203">
        <v>30</v>
      </c>
    </row>
    <row r="2204" spans="1:18" hidden="1" x14ac:dyDescent="0.3">
      <c r="A2204" s="7" t="s">
        <v>4427</v>
      </c>
      <c r="B2204" t="s">
        <v>1</v>
      </c>
      <c r="C2204">
        <v>21.3</v>
      </c>
      <c r="D2204" t="s">
        <v>418</v>
      </c>
      <c r="E2204" t="s">
        <v>3297</v>
      </c>
      <c r="F2204" t="s">
        <v>4428</v>
      </c>
      <c r="G2204" t="s">
        <v>18</v>
      </c>
      <c r="H2204" t="s">
        <v>5322</v>
      </c>
      <c r="I2204" t="s">
        <v>5338</v>
      </c>
      <c r="J2204">
        <v>2</v>
      </c>
      <c r="K2204">
        <v>1</v>
      </c>
      <c r="L2204">
        <v>1</v>
      </c>
      <c r="M2204" t="s">
        <v>4428</v>
      </c>
      <c r="N2204" t="s">
        <v>4881</v>
      </c>
      <c r="O2204">
        <v>22000</v>
      </c>
      <c r="P2204" t="s">
        <v>5062</v>
      </c>
      <c r="Q2204" t="s">
        <v>5061</v>
      </c>
      <c r="R2204">
        <v>10</v>
      </c>
    </row>
    <row r="2205" spans="1:18" hidden="1" x14ac:dyDescent="0.3">
      <c r="A2205" s="7" t="s">
        <v>4429</v>
      </c>
      <c r="B2205" t="s">
        <v>1</v>
      </c>
      <c r="C2205">
        <v>48.03</v>
      </c>
      <c r="D2205" t="s">
        <v>69</v>
      </c>
      <c r="E2205" t="s">
        <v>53</v>
      </c>
      <c r="F2205" t="s">
        <v>4430</v>
      </c>
      <c r="G2205" t="s">
        <v>243</v>
      </c>
      <c r="H2205" t="s">
        <v>5348</v>
      </c>
      <c r="I2205" t="s">
        <v>5324</v>
      </c>
      <c r="J2205">
        <v>3</v>
      </c>
      <c r="K2205">
        <v>2</v>
      </c>
      <c r="L2205">
        <v>2</v>
      </c>
      <c r="M2205" t="s">
        <v>4430</v>
      </c>
      <c r="N2205" t="s">
        <v>4881</v>
      </c>
      <c r="O2205">
        <v>30000</v>
      </c>
      <c r="P2205" t="s">
        <v>5062</v>
      </c>
      <c r="Q2205" t="s">
        <v>5059</v>
      </c>
      <c r="R2205">
        <v>20</v>
      </c>
    </row>
    <row r="2206" spans="1:18" hidden="1" x14ac:dyDescent="0.3">
      <c r="A2206" s="7" t="s">
        <v>4431</v>
      </c>
      <c r="B2206" t="s">
        <v>1</v>
      </c>
      <c r="C2206">
        <v>50.22</v>
      </c>
      <c r="D2206" t="s">
        <v>145</v>
      </c>
      <c r="E2206" t="s">
        <v>53</v>
      </c>
      <c r="F2206" t="s">
        <v>3215</v>
      </c>
      <c r="G2206" t="s">
        <v>243</v>
      </c>
      <c r="H2206" t="s">
        <v>5324</v>
      </c>
      <c r="I2206" t="s">
        <v>5330</v>
      </c>
      <c r="J2206">
        <v>3</v>
      </c>
      <c r="K2206">
        <v>2</v>
      </c>
      <c r="L2206">
        <v>2</v>
      </c>
      <c r="M2206" t="s">
        <v>3215</v>
      </c>
      <c r="N2206" t="s">
        <v>4877</v>
      </c>
      <c r="O2206">
        <v>30000</v>
      </c>
      <c r="P2206" t="s">
        <v>5062</v>
      </c>
      <c r="Q2206" t="s">
        <v>5059</v>
      </c>
      <c r="R2206">
        <v>20</v>
      </c>
    </row>
    <row r="2207" spans="1:18" hidden="1" x14ac:dyDescent="0.3">
      <c r="A2207" s="7" t="s">
        <v>4432</v>
      </c>
      <c r="B2207" t="s">
        <v>1</v>
      </c>
      <c r="C2207">
        <v>36.68</v>
      </c>
      <c r="D2207" t="s">
        <v>117</v>
      </c>
      <c r="E2207" t="s">
        <v>61</v>
      </c>
      <c r="F2207" t="s">
        <v>4364</v>
      </c>
      <c r="G2207" t="s">
        <v>89</v>
      </c>
      <c r="H2207" t="s">
        <v>5336</v>
      </c>
      <c r="I2207" t="s">
        <v>5342</v>
      </c>
      <c r="J2207">
        <v>2</v>
      </c>
      <c r="K2207">
        <v>2</v>
      </c>
      <c r="L2207">
        <v>1</v>
      </c>
      <c r="M2207" t="s">
        <v>4364</v>
      </c>
      <c r="N2207" t="s">
        <v>4877</v>
      </c>
      <c r="O2207">
        <v>28000</v>
      </c>
      <c r="P2207" t="s">
        <v>5062</v>
      </c>
      <c r="Q2207" t="s">
        <v>5059</v>
      </c>
      <c r="R2207">
        <v>20</v>
      </c>
    </row>
    <row r="2208" spans="1:18" hidden="1" x14ac:dyDescent="0.3">
      <c r="A2208" s="7" t="s">
        <v>4433</v>
      </c>
      <c r="B2208" t="s">
        <v>1</v>
      </c>
      <c r="C2208">
        <v>45.63</v>
      </c>
      <c r="D2208" t="s">
        <v>4434</v>
      </c>
      <c r="E2208" t="s">
        <v>66</v>
      </c>
      <c r="F2208" t="s">
        <v>4435</v>
      </c>
      <c r="G2208" t="s">
        <v>596</v>
      </c>
      <c r="H2208" t="s">
        <v>5348</v>
      </c>
      <c r="I2208" t="s">
        <v>5347</v>
      </c>
      <c r="J2208">
        <v>4</v>
      </c>
      <c r="K2208">
        <v>2</v>
      </c>
      <c r="L2208">
        <v>2</v>
      </c>
      <c r="M2208" t="s">
        <v>5207</v>
      </c>
      <c r="N2208" t="s">
        <v>4880</v>
      </c>
      <c r="O2208">
        <v>47000</v>
      </c>
      <c r="P2208" t="s">
        <v>5062</v>
      </c>
      <c r="Q2208" t="s">
        <v>5059</v>
      </c>
      <c r="R2208">
        <v>30</v>
      </c>
    </row>
    <row r="2209" spans="1:18" hidden="1" x14ac:dyDescent="0.3">
      <c r="A2209" s="7" t="s">
        <v>4436</v>
      </c>
      <c r="B2209" t="s">
        <v>1</v>
      </c>
      <c r="C2209">
        <v>36.869999999999997</v>
      </c>
      <c r="D2209" t="s">
        <v>2168</v>
      </c>
      <c r="E2209" t="s">
        <v>61</v>
      </c>
      <c r="F2209" t="s">
        <v>4342</v>
      </c>
      <c r="G2209" t="s">
        <v>482</v>
      </c>
      <c r="H2209" t="s">
        <v>5326</v>
      </c>
      <c r="I2209" t="s">
        <v>5331</v>
      </c>
      <c r="J2209">
        <v>2</v>
      </c>
      <c r="K2209">
        <v>2</v>
      </c>
      <c r="L2209">
        <v>1</v>
      </c>
      <c r="M2209" t="s">
        <v>4342</v>
      </c>
      <c r="N2209" t="s">
        <v>4877</v>
      </c>
      <c r="O2209">
        <v>29000</v>
      </c>
      <c r="P2209" t="s">
        <v>5062</v>
      </c>
      <c r="Q2209" t="s">
        <v>5059</v>
      </c>
      <c r="R2209">
        <v>30</v>
      </c>
    </row>
    <row r="2210" spans="1:18" hidden="1" x14ac:dyDescent="0.3">
      <c r="A2210" s="7" t="s">
        <v>4437</v>
      </c>
      <c r="B2210" t="s">
        <v>1</v>
      </c>
      <c r="C2210">
        <v>3.2</v>
      </c>
      <c r="D2210" t="s">
        <v>65</v>
      </c>
      <c r="E2210" t="s">
        <v>59</v>
      </c>
      <c r="F2210" t="s">
        <v>4438</v>
      </c>
      <c r="G2210" t="s">
        <v>341</v>
      </c>
      <c r="H2210" t="s">
        <v>5335</v>
      </c>
      <c r="I2210" t="s">
        <v>5335</v>
      </c>
      <c r="J2210">
        <v>1</v>
      </c>
      <c r="K2210" t="s">
        <v>5501</v>
      </c>
      <c r="L2210">
        <v>1</v>
      </c>
      <c r="M2210" t="s">
        <v>4438</v>
      </c>
      <c r="N2210" t="s">
        <v>5123</v>
      </c>
      <c r="O2210">
        <v>6000</v>
      </c>
      <c r="P2210" t="s">
        <v>5124</v>
      </c>
      <c r="Q2210" t="s">
        <v>5060</v>
      </c>
      <c r="R2210">
        <v>10</v>
      </c>
    </row>
    <row r="2211" spans="1:18" hidden="1" x14ac:dyDescent="0.3">
      <c r="A2211" s="7" t="s">
        <v>4439</v>
      </c>
      <c r="B2211" t="s">
        <v>1</v>
      </c>
      <c r="C2211">
        <v>29.17</v>
      </c>
      <c r="D2211" t="s">
        <v>64</v>
      </c>
      <c r="E2211" t="s">
        <v>187</v>
      </c>
      <c r="F2211" t="s">
        <v>2735</v>
      </c>
      <c r="G2211" t="s">
        <v>89</v>
      </c>
      <c r="H2211" t="s">
        <v>5346</v>
      </c>
      <c r="I2211" t="s">
        <v>5335</v>
      </c>
      <c r="J2211">
        <v>3</v>
      </c>
      <c r="K2211">
        <v>2</v>
      </c>
      <c r="L2211">
        <v>1</v>
      </c>
      <c r="M2211" t="s">
        <v>2735</v>
      </c>
      <c r="N2211" t="s">
        <v>4878</v>
      </c>
      <c r="O2211">
        <v>28000</v>
      </c>
      <c r="P2211" t="s">
        <v>5126</v>
      </c>
      <c r="Q2211" t="s">
        <v>5061</v>
      </c>
      <c r="R2211">
        <v>10</v>
      </c>
    </row>
    <row r="2212" spans="1:18" hidden="1" x14ac:dyDescent="0.3">
      <c r="A2212" s="7" t="s">
        <v>4440</v>
      </c>
      <c r="B2212" t="s">
        <v>1</v>
      </c>
      <c r="C2212">
        <v>7</v>
      </c>
      <c r="D2212" t="s">
        <v>241</v>
      </c>
      <c r="E2212" t="s">
        <v>59</v>
      </c>
      <c r="F2212" t="s">
        <v>2445</v>
      </c>
      <c r="G2212" t="s">
        <v>523</v>
      </c>
      <c r="H2212" t="s">
        <v>5334</v>
      </c>
      <c r="I2212" t="s">
        <v>5334</v>
      </c>
      <c r="J2212">
        <v>1</v>
      </c>
      <c r="K2212" t="s">
        <v>5501</v>
      </c>
      <c r="L2212">
        <v>1</v>
      </c>
      <c r="M2212" t="s">
        <v>2445</v>
      </c>
      <c r="N2212" t="s">
        <v>5123</v>
      </c>
      <c r="O2212">
        <v>13000</v>
      </c>
      <c r="P2212" t="s">
        <v>5124</v>
      </c>
      <c r="Q2212" t="s">
        <v>5060</v>
      </c>
      <c r="R2212">
        <v>10</v>
      </c>
    </row>
    <row r="2213" spans="1:18" hidden="1" x14ac:dyDescent="0.3">
      <c r="A2213" s="7" t="s">
        <v>1963</v>
      </c>
      <c r="B2213" t="s">
        <v>1</v>
      </c>
      <c r="C2213">
        <v>86.08</v>
      </c>
      <c r="D2213" t="s">
        <v>1964</v>
      </c>
      <c r="E2213" t="s">
        <v>66</v>
      </c>
      <c r="F2213" t="s">
        <v>1810</v>
      </c>
      <c r="G2213" t="s">
        <v>210</v>
      </c>
      <c r="H2213" t="s">
        <v>5332</v>
      </c>
      <c r="I2213" t="s">
        <v>5355</v>
      </c>
      <c r="J2213">
        <v>4</v>
      </c>
      <c r="K2213">
        <v>2</v>
      </c>
      <c r="L2213">
        <v>2</v>
      </c>
      <c r="M2213" t="s">
        <v>1810</v>
      </c>
      <c r="N2213" t="s">
        <v>5123</v>
      </c>
      <c r="O2213">
        <v>50000</v>
      </c>
      <c r="P2213" t="s">
        <v>5124</v>
      </c>
      <c r="Q2213" t="s">
        <v>5059</v>
      </c>
      <c r="R2213">
        <v>30</v>
      </c>
    </row>
    <row r="2214" spans="1:18" hidden="1" x14ac:dyDescent="0.3">
      <c r="A2214" s="7" t="s">
        <v>4443</v>
      </c>
      <c r="B2214" t="s">
        <v>1</v>
      </c>
      <c r="C2214">
        <v>37.9</v>
      </c>
      <c r="D2214" t="s">
        <v>63</v>
      </c>
      <c r="E2214" t="s">
        <v>607</v>
      </c>
      <c r="F2214" t="s">
        <v>3269</v>
      </c>
      <c r="G2214" t="s">
        <v>523</v>
      </c>
      <c r="H2214" t="s">
        <v>5326</v>
      </c>
      <c r="I2214" t="s">
        <v>5326</v>
      </c>
      <c r="J2214">
        <v>3</v>
      </c>
      <c r="K2214">
        <v>2</v>
      </c>
      <c r="L2214">
        <v>2</v>
      </c>
      <c r="M2214" t="s">
        <v>3269</v>
      </c>
      <c r="N2214" t="s">
        <v>5125</v>
      </c>
      <c r="O2214">
        <v>13000</v>
      </c>
      <c r="P2214" t="s">
        <v>5126</v>
      </c>
      <c r="Q2214" t="s">
        <v>5059</v>
      </c>
      <c r="R2214">
        <v>10</v>
      </c>
    </row>
    <row r="2215" spans="1:18" hidden="1" x14ac:dyDescent="0.3">
      <c r="A2215" s="7" t="s">
        <v>4444</v>
      </c>
      <c r="B2215" t="s">
        <v>1</v>
      </c>
      <c r="C2215">
        <v>41.77</v>
      </c>
      <c r="D2215" t="s">
        <v>2408</v>
      </c>
      <c r="E2215" t="s">
        <v>66</v>
      </c>
      <c r="F2215" t="s">
        <v>2900</v>
      </c>
      <c r="G2215" t="s">
        <v>29</v>
      </c>
      <c r="H2215" t="s">
        <v>5326</v>
      </c>
      <c r="I2215" t="s">
        <v>5345</v>
      </c>
      <c r="J2215">
        <v>4</v>
      </c>
      <c r="K2215">
        <v>2</v>
      </c>
      <c r="L2215">
        <v>2</v>
      </c>
      <c r="M2215" t="s">
        <v>2900</v>
      </c>
      <c r="N2215" t="s">
        <v>4877</v>
      </c>
      <c r="O2215">
        <v>25000</v>
      </c>
      <c r="P2215" t="s">
        <v>5062</v>
      </c>
      <c r="Q2215" t="s">
        <v>5059</v>
      </c>
      <c r="R2215">
        <v>20</v>
      </c>
    </row>
    <row r="2216" spans="1:18" hidden="1" x14ac:dyDescent="0.3">
      <c r="A2216" s="7" t="s">
        <v>2496</v>
      </c>
      <c r="B2216" t="s">
        <v>1</v>
      </c>
      <c r="C2216">
        <v>93.1</v>
      </c>
      <c r="D2216" t="s">
        <v>749</v>
      </c>
      <c r="E2216" t="s">
        <v>2497</v>
      </c>
      <c r="F2216" t="s">
        <v>2498</v>
      </c>
      <c r="G2216" t="s">
        <v>210</v>
      </c>
      <c r="H2216" t="s">
        <v>5512</v>
      </c>
      <c r="I2216" t="s">
        <v>5335</v>
      </c>
      <c r="J2216">
        <v>6</v>
      </c>
      <c r="K2216">
        <v>2</v>
      </c>
      <c r="L2216">
        <v>4</v>
      </c>
      <c r="M2216" t="s">
        <v>2498</v>
      </c>
      <c r="N2216" t="s">
        <v>5123</v>
      </c>
      <c r="O2216">
        <v>50000</v>
      </c>
      <c r="P2216" t="s">
        <v>5124</v>
      </c>
      <c r="Q2216" t="s">
        <v>5059</v>
      </c>
      <c r="R2216">
        <v>10</v>
      </c>
    </row>
    <row r="2217" spans="1:18" hidden="1" x14ac:dyDescent="0.3">
      <c r="A2217" s="7" t="s">
        <v>3189</v>
      </c>
      <c r="B2217" t="s">
        <v>1</v>
      </c>
      <c r="C2217">
        <v>27.07</v>
      </c>
      <c r="D2217" t="s">
        <v>344</v>
      </c>
      <c r="E2217" t="s">
        <v>3069</v>
      </c>
      <c r="F2217" t="s">
        <v>3029</v>
      </c>
      <c r="G2217" t="s">
        <v>3</v>
      </c>
      <c r="H2217" t="s">
        <v>5337</v>
      </c>
      <c r="I2217" t="s">
        <v>5334</v>
      </c>
      <c r="J2217">
        <v>2</v>
      </c>
      <c r="K2217">
        <v>2</v>
      </c>
      <c r="L2217">
        <v>3</v>
      </c>
      <c r="M2217" t="s">
        <v>3029</v>
      </c>
      <c r="N2217" t="s">
        <v>5125</v>
      </c>
      <c r="O2217">
        <v>55000</v>
      </c>
      <c r="P2217" t="s">
        <v>5126</v>
      </c>
      <c r="Q2217" t="s">
        <v>5061</v>
      </c>
      <c r="R2217">
        <v>10</v>
      </c>
    </row>
    <row r="2218" spans="1:18" hidden="1" x14ac:dyDescent="0.3">
      <c r="A2218" s="7" t="s">
        <v>3734</v>
      </c>
      <c r="B2218" t="s">
        <v>1</v>
      </c>
      <c r="C2218">
        <v>58.96</v>
      </c>
      <c r="D2218" t="s">
        <v>1266</v>
      </c>
      <c r="E2218" t="s">
        <v>662</v>
      </c>
      <c r="F2218" t="s">
        <v>3355</v>
      </c>
      <c r="G2218" t="s">
        <v>210</v>
      </c>
      <c r="H2218" t="s">
        <v>5505</v>
      </c>
      <c r="I2218" t="s">
        <v>5335</v>
      </c>
      <c r="J2218">
        <v>2</v>
      </c>
      <c r="K2218">
        <v>4</v>
      </c>
      <c r="L2218">
        <v>2</v>
      </c>
      <c r="M2218" t="s">
        <v>3355</v>
      </c>
      <c r="N2218" t="s">
        <v>5123</v>
      </c>
      <c r="O2218">
        <v>50000</v>
      </c>
      <c r="P2218" t="s">
        <v>5124</v>
      </c>
      <c r="Q2218" t="s">
        <v>5059</v>
      </c>
      <c r="R2218">
        <v>10</v>
      </c>
    </row>
    <row r="2219" spans="1:18" hidden="1" x14ac:dyDescent="0.3">
      <c r="A2219" s="7" t="s">
        <v>4451</v>
      </c>
      <c r="B2219" t="s">
        <v>1</v>
      </c>
      <c r="C2219">
        <v>9.1</v>
      </c>
      <c r="D2219" t="s">
        <v>389</v>
      </c>
      <c r="E2219" t="s">
        <v>59</v>
      </c>
      <c r="F2219" t="s">
        <v>4452</v>
      </c>
      <c r="G2219" t="s">
        <v>20</v>
      </c>
      <c r="H2219" t="s">
        <v>5334</v>
      </c>
      <c r="I2219" t="s">
        <v>5332</v>
      </c>
      <c r="J2219">
        <v>1</v>
      </c>
      <c r="K2219" t="s">
        <v>5501</v>
      </c>
      <c r="L2219">
        <v>1</v>
      </c>
      <c r="M2219" t="s">
        <v>4452</v>
      </c>
      <c r="N2219" t="s">
        <v>4880</v>
      </c>
      <c r="O2219">
        <v>12000</v>
      </c>
      <c r="P2219" t="s">
        <v>5062</v>
      </c>
      <c r="Q2219" t="s">
        <v>5060</v>
      </c>
      <c r="R2219">
        <v>20</v>
      </c>
    </row>
    <row r="2220" spans="1:18" hidden="1" x14ac:dyDescent="0.3">
      <c r="A2220" s="7" t="s">
        <v>4453</v>
      </c>
      <c r="B2220" t="s">
        <v>1</v>
      </c>
      <c r="C2220">
        <v>41.88</v>
      </c>
      <c r="D2220" t="s">
        <v>490</v>
      </c>
      <c r="E2220" t="s">
        <v>61</v>
      </c>
      <c r="F2220" t="s">
        <v>4454</v>
      </c>
      <c r="G2220" t="s">
        <v>89</v>
      </c>
      <c r="H2220" t="s">
        <v>5322</v>
      </c>
      <c r="I2220" t="s">
        <v>5330</v>
      </c>
      <c r="J2220">
        <v>2</v>
      </c>
      <c r="K2220">
        <v>2</v>
      </c>
      <c r="L2220">
        <v>1</v>
      </c>
      <c r="M2220" t="s">
        <v>4454</v>
      </c>
      <c r="N2220" t="s">
        <v>4877</v>
      </c>
      <c r="O2220">
        <v>28000</v>
      </c>
      <c r="P2220" t="s">
        <v>5062</v>
      </c>
      <c r="Q2220" t="s">
        <v>5059</v>
      </c>
      <c r="R2220">
        <v>20</v>
      </c>
    </row>
    <row r="2221" spans="1:18" hidden="1" x14ac:dyDescent="0.3">
      <c r="A2221" s="7" t="s">
        <v>4455</v>
      </c>
      <c r="B2221" t="s">
        <v>1</v>
      </c>
      <c r="C2221">
        <v>28.7</v>
      </c>
      <c r="D2221" t="s">
        <v>295</v>
      </c>
      <c r="E2221" t="s">
        <v>53</v>
      </c>
      <c r="F2221" t="s">
        <v>2302</v>
      </c>
      <c r="G2221" t="s">
        <v>87</v>
      </c>
      <c r="H2221" t="s">
        <v>5334</v>
      </c>
      <c r="I2221" t="s">
        <v>5326</v>
      </c>
      <c r="J2221">
        <v>3</v>
      </c>
      <c r="K2221">
        <v>2</v>
      </c>
      <c r="L2221">
        <v>2</v>
      </c>
      <c r="M2221" t="s">
        <v>2302</v>
      </c>
      <c r="N2221" t="s">
        <v>5125</v>
      </c>
      <c r="O2221">
        <v>24000</v>
      </c>
      <c r="P2221" t="s">
        <v>5126</v>
      </c>
      <c r="Q2221" t="s">
        <v>5061</v>
      </c>
      <c r="R2221">
        <v>10</v>
      </c>
    </row>
    <row r="2222" spans="1:18" hidden="1" x14ac:dyDescent="0.3">
      <c r="A2222" s="7" t="s">
        <v>1132</v>
      </c>
      <c r="B2222" t="s">
        <v>1</v>
      </c>
      <c r="C2222">
        <v>49.64</v>
      </c>
      <c r="D2222" t="s">
        <v>324</v>
      </c>
      <c r="E2222" t="s">
        <v>53</v>
      </c>
      <c r="F2222" t="s">
        <v>48</v>
      </c>
      <c r="G2222" t="s">
        <v>277</v>
      </c>
      <c r="H2222" t="s">
        <v>5336</v>
      </c>
      <c r="I2222" t="s">
        <v>5332</v>
      </c>
      <c r="J2222">
        <v>3</v>
      </c>
      <c r="K2222">
        <v>2</v>
      </c>
      <c r="L2222">
        <v>2</v>
      </c>
      <c r="M2222" t="s">
        <v>48</v>
      </c>
      <c r="N2222" t="s">
        <v>5063</v>
      </c>
      <c r="O2222">
        <v>120000</v>
      </c>
      <c r="P2222" t="s">
        <v>5062</v>
      </c>
      <c r="Q2222" t="s">
        <v>5059</v>
      </c>
      <c r="R2222">
        <v>20</v>
      </c>
    </row>
    <row r="2223" spans="1:18" hidden="1" x14ac:dyDescent="0.3">
      <c r="A2223" s="7" t="s">
        <v>4456</v>
      </c>
      <c r="B2223" t="s">
        <v>1</v>
      </c>
      <c r="C2223">
        <v>26.54</v>
      </c>
      <c r="D2223" t="s">
        <v>64</v>
      </c>
      <c r="E2223" t="s">
        <v>53</v>
      </c>
      <c r="F2223" t="s">
        <v>4457</v>
      </c>
      <c r="G2223" t="s">
        <v>26</v>
      </c>
      <c r="H2223" t="s">
        <v>5346</v>
      </c>
      <c r="I2223" t="s">
        <v>5335</v>
      </c>
      <c r="J2223">
        <v>3</v>
      </c>
      <c r="K2223">
        <v>2</v>
      </c>
      <c r="L2223">
        <v>2</v>
      </c>
      <c r="M2223" t="s">
        <v>4457</v>
      </c>
      <c r="N2223" t="s">
        <v>4877</v>
      </c>
      <c r="O2223">
        <v>32000</v>
      </c>
      <c r="P2223" t="s">
        <v>5062</v>
      </c>
      <c r="Q2223" t="s">
        <v>5061</v>
      </c>
      <c r="R2223">
        <v>10</v>
      </c>
    </row>
    <row r="2224" spans="1:18" hidden="1" x14ac:dyDescent="0.3">
      <c r="A2224" s="7" t="s">
        <v>1154</v>
      </c>
      <c r="B2224" t="s">
        <v>1</v>
      </c>
      <c r="C2224">
        <v>57.21</v>
      </c>
      <c r="D2224" t="s">
        <v>284</v>
      </c>
      <c r="E2224" t="s">
        <v>1155</v>
      </c>
      <c r="F2224" t="s">
        <v>884</v>
      </c>
      <c r="G2224" t="s">
        <v>277</v>
      </c>
      <c r="H2224" t="s">
        <v>5329</v>
      </c>
      <c r="I2224" t="s">
        <v>5322</v>
      </c>
      <c r="J2224">
        <v>5</v>
      </c>
      <c r="K2224">
        <v>2</v>
      </c>
      <c r="L2224">
        <v>2</v>
      </c>
      <c r="M2224" t="s">
        <v>884</v>
      </c>
      <c r="N2224" t="s">
        <v>5063</v>
      </c>
      <c r="O2224">
        <v>120000</v>
      </c>
      <c r="P2224" t="s">
        <v>5062</v>
      </c>
      <c r="Q2224" t="s">
        <v>5059</v>
      </c>
      <c r="R2224">
        <v>10</v>
      </c>
    </row>
    <row r="2225" spans="1:18" hidden="1" x14ac:dyDescent="0.3">
      <c r="A2225" s="7" t="s">
        <v>3950</v>
      </c>
      <c r="B2225" t="s">
        <v>1</v>
      </c>
      <c r="C2225">
        <v>56.05</v>
      </c>
      <c r="D2225" t="s">
        <v>72</v>
      </c>
      <c r="E2225" t="s">
        <v>3951</v>
      </c>
      <c r="F2225" t="s">
        <v>2884</v>
      </c>
      <c r="G2225" t="s">
        <v>210</v>
      </c>
      <c r="H2225" t="s">
        <v>5346</v>
      </c>
      <c r="I2225" t="s">
        <v>5323</v>
      </c>
      <c r="J2225">
        <v>1</v>
      </c>
      <c r="K2225">
        <v>3</v>
      </c>
      <c r="L2225">
        <v>2</v>
      </c>
      <c r="M2225" t="s">
        <v>2884</v>
      </c>
      <c r="N2225" t="s">
        <v>5123</v>
      </c>
      <c r="O2225">
        <v>50000</v>
      </c>
      <c r="P2225" t="s">
        <v>5124</v>
      </c>
      <c r="Q2225" t="s">
        <v>5059</v>
      </c>
      <c r="R2225">
        <v>10</v>
      </c>
    </row>
    <row r="2226" spans="1:18" hidden="1" x14ac:dyDescent="0.3">
      <c r="A2226" s="7" t="s">
        <v>4461</v>
      </c>
      <c r="B2226" t="s">
        <v>1</v>
      </c>
      <c r="C2226">
        <v>15.03</v>
      </c>
      <c r="D2226" t="s">
        <v>88</v>
      </c>
      <c r="E2226" t="s">
        <v>61</v>
      </c>
      <c r="F2226" t="s">
        <v>4462</v>
      </c>
      <c r="G2226" t="s">
        <v>4463</v>
      </c>
      <c r="H2226" t="s">
        <v>5322</v>
      </c>
      <c r="I2226" t="s">
        <v>5326</v>
      </c>
      <c r="J2226">
        <v>2</v>
      </c>
      <c r="K2226">
        <v>2</v>
      </c>
      <c r="L2226">
        <v>1</v>
      </c>
      <c r="M2226" t="s">
        <v>4462</v>
      </c>
      <c r="N2226" t="s">
        <v>4880</v>
      </c>
      <c r="O2226">
        <v>31800</v>
      </c>
      <c r="P2226" t="s">
        <v>5062</v>
      </c>
      <c r="Q2226" t="s">
        <v>5061</v>
      </c>
      <c r="R2226">
        <v>10</v>
      </c>
    </row>
    <row r="2227" spans="1:18" hidden="1" x14ac:dyDescent="0.3">
      <c r="A2227" s="7" t="s">
        <v>4534</v>
      </c>
      <c r="B2227" t="s">
        <v>1</v>
      </c>
      <c r="C2227">
        <v>65.290000000000006</v>
      </c>
      <c r="D2227" t="s">
        <v>226</v>
      </c>
      <c r="E2227" t="s">
        <v>4535</v>
      </c>
      <c r="F2227" t="s">
        <v>4536</v>
      </c>
      <c r="G2227" t="s">
        <v>210</v>
      </c>
      <c r="H2227" t="s">
        <v>5323</v>
      </c>
      <c r="I2227" t="s">
        <v>5323</v>
      </c>
      <c r="J2227">
        <v>7</v>
      </c>
      <c r="K2227">
        <v>2</v>
      </c>
      <c r="L2227">
        <v>4</v>
      </c>
      <c r="M2227" t="s">
        <v>4536</v>
      </c>
      <c r="N2227" t="s">
        <v>5123</v>
      </c>
      <c r="O2227">
        <v>50000</v>
      </c>
      <c r="P2227" t="s">
        <v>5124</v>
      </c>
      <c r="Q2227" t="s">
        <v>5059</v>
      </c>
      <c r="R2227">
        <v>10</v>
      </c>
    </row>
    <row r="2228" spans="1:18" hidden="1" x14ac:dyDescent="0.3">
      <c r="A2228" s="7" t="s">
        <v>1275</v>
      </c>
      <c r="B2228" t="s">
        <v>1</v>
      </c>
      <c r="C2228">
        <v>50.47</v>
      </c>
      <c r="D2228" t="s">
        <v>226</v>
      </c>
      <c r="E2228" t="s">
        <v>53</v>
      </c>
      <c r="F2228" t="s">
        <v>1276</v>
      </c>
      <c r="G2228" t="s">
        <v>277</v>
      </c>
      <c r="H2228" t="s">
        <v>5323</v>
      </c>
      <c r="I2228" t="s">
        <v>5323</v>
      </c>
      <c r="J2228">
        <v>3</v>
      </c>
      <c r="K2228">
        <v>2</v>
      </c>
      <c r="L2228">
        <v>2</v>
      </c>
      <c r="M2228" t="s">
        <v>1276</v>
      </c>
      <c r="N2228" t="s">
        <v>5063</v>
      </c>
      <c r="O2228">
        <v>120000</v>
      </c>
      <c r="P2228" t="s">
        <v>5062</v>
      </c>
      <c r="Q2228" t="s">
        <v>5059</v>
      </c>
      <c r="R2228">
        <v>10</v>
      </c>
    </row>
    <row r="2229" spans="1:18" hidden="1" x14ac:dyDescent="0.3">
      <c r="A2229" s="7" t="s">
        <v>3913</v>
      </c>
      <c r="B2229" t="s">
        <v>1</v>
      </c>
      <c r="C2229">
        <v>106.4</v>
      </c>
      <c r="D2229" t="s">
        <v>197</v>
      </c>
      <c r="E2229" t="s">
        <v>640</v>
      </c>
      <c r="F2229" t="s">
        <v>1810</v>
      </c>
      <c r="G2229" t="s">
        <v>107</v>
      </c>
      <c r="H2229" t="s">
        <v>5334</v>
      </c>
      <c r="I2229" t="s">
        <v>5328</v>
      </c>
      <c r="J2229">
        <v>3</v>
      </c>
      <c r="K2229">
        <v>2</v>
      </c>
      <c r="L2229">
        <v>3</v>
      </c>
      <c r="M2229" t="s">
        <v>1810</v>
      </c>
      <c r="N2229" t="s">
        <v>5123</v>
      </c>
      <c r="O2229">
        <v>52000</v>
      </c>
      <c r="P2229" t="s">
        <v>5124</v>
      </c>
      <c r="Q2229" t="s">
        <v>5059</v>
      </c>
      <c r="R2229">
        <v>20</v>
      </c>
    </row>
    <row r="2230" spans="1:18" hidden="1" x14ac:dyDescent="0.3">
      <c r="A2230" s="7" t="s">
        <v>4467</v>
      </c>
      <c r="B2230" t="s">
        <v>1</v>
      </c>
      <c r="C2230">
        <v>39.26</v>
      </c>
      <c r="D2230" t="s">
        <v>63</v>
      </c>
      <c r="E2230" t="s">
        <v>53</v>
      </c>
      <c r="F2230" t="s">
        <v>4468</v>
      </c>
      <c r="G2230" t="s">
        <v>453</v>
      </c>
      <c r="H2230" t="s">
        <v>5326</v>
      </c>
      <c r="I2230" t="s">
        <v>5326</v>
      </c>
      <c r="J2230">
        <v>3</v>
      </c>
      <c r="K2230">
        <v>2</v>
      </c>
      <c r="L2230">
        <v>2</v>
      </c>
      <c r="M2230" t="s">
        <v>4468</v>
      </c>
      <c r="N2230" t="s">
        <v>4880</v>
      </c>
      <c r="O2230">
        <v>24800</v>
      </c>
      <c r="P2230" t="s">
        <v>5062</v>
      </c>
      <c r="Q2230" t="s">
        <v>5059</v>
      </c>
      <c r="R2230">
        <v>10</v>
      </c>
    </row>
    <row r="2231" spans="1:18" hidden="1" x14ac:dyDescent="0.3">
      <c r="A2231" s="7" t="s">
        <v>4469</v>
      </c>
      <c r="B2231" t="s">
        <v>1</v>
      </c>
      <c r="C2231">
        <v>37.42</v>
      </c>
      <c r="D2231" t="s">
        <v>798</v>
      </c>
      <c r="E2231" t="s">
        <v>51</v>
      </c>
      <c r="F2231" t="s">
        <v>1665</v>
      </c>
      <c r="G2231" t="s">
        <v>4470</v>
      </c>
      <c r="H2231" t="s">
        <v>5334</v>
      </c>
      <c r="I2231" t="s">
        <v>5325</v>
      </c>
      <c r="J2231">
        <v>2</v>
      </c>
      <c r="K2231">
        <v>2</v>
      </c>
      <c r="L2231">
        <v>2</v>
      </c>
      <c r="M2231" t="s">
        <v>1665</v>
      </c>
      <c r="N2231" t="s">
        <v>5125</v>
      </c>
      <c r="O2231">
        <v>29900</v>
      </c>
      <c r="P2231" t="s">
        <v>5126</v>
      </c>
      <c r="Q2231" t="s">
        <v>5059</v>
      </c>
      <c r="R2231">
        <v>20</v>
      </c>
    </row>
    <row r="2232" spans="1:18" hidden="1" x14ac:dyDescent="0.3">
      <c r="A2232" s="7" t="s">
        <v>4471</v>
      </c>
      <c r="B2232" t="s">
        <v>1</v>
      </c>
      <c r="C2232">
        <v>37.71</v>
      </c>
      <c r="D2232" t="s">
        <v>771</v>
      </c>
      <c r="E2232" t="s">
        <v>51</v>
      </c>
      <c r="F2232" t="s">
        <v>3172</v>
      </c>
      <c r="G2232" t="s">
        <v>4470</v>
      </c>
      <c r="H2232" t="s">
        <v>5322</v>
      </c>
      <c r="I2232" t="s">
        <v>5325</v>
      </c>
      <c r="J2232">
        <v>2</v>
      </c>
      <c r="K2232">
        <v>2</v>
      </c>
      <c r="L2232">
        <v>2</v>
      </c>
      <c r="M2232" t="s">
        <v>3172</v>
      </c>
      <c r="N2232" t="s">
        <v>5125</v>
      </c>
      <c r="O2232">
        <v>29900</v>
      </c>
      <c r="P2232" t="s">
        <v>5126</v>
      </c>
      <c r="Q2232" t="s">
        <v>5059</v>
      </c>
      <c r="R2232">
        <v>20</v>
      </c>
    </row>
    <row r="2233" spans="1:18" hidden="1" x14ac:dyDescent="0.3">
      <c r="A2233" s="7" t="s">
        <v>4472</v>
      </c>
      <c r="B2233" t="s">
        <v>1</v>
      </c>
      <c r="C2233">
        <v>72.36</v>
      </c>
      <c r="D2233" t="s">
        <v>353</v>
      </c>
      <c r="E2233" t="s">
        <v>303</v>
      </c>
      <c r="F2233" t="s">
        <v>4473</v>
      </c>
      <c r="G2233" t="s">
        <v>210</v>
      </c>
      <c r="H2233" t="s">
        <v>5348</v>
      </c>
      <c r="I2233" t="s">
        <v>5348</v>
      </c>
      <c r="J2233">
        <v>3</v>
      </c>
      <c r="K2233">
        <v>2</v>
      </c>
      <c r="L2233">
        <v>3</v>
      </c>
      <c r="M2233" t="s">
        <v>5261</v>
      </c>
      <c r="N2233" t="s">
        <v>4882</v>
      </c>
      <c r="O2233">
        <v>50000</v>
      </c>
      <c r="P2233" t="s">
        <v>5062</v>
      </c>
      <c r="Q2233" t="s">
        <v>5059</v>
      </c>
      <c r="R2233">
        <v>10</v>
      </c>
    </row>
    <row r="2234" spans="1:18" hidden="1" x14ac:dyDescent="0.3">
      <c r="A2234" s="7" t="s">
        <v>1336</v>
      </c>
      <c r="B2234" t="s">
        <v>1</v>
      </c>
      <c r="C2234">
        <v>48.78</v>
      </c>
      <c r="D2234" t="s">
        <v>284</v>
      </c>
      <c r="E2234" t="s">
        <v>1337</v>
      </c>
      <c r="F2234" t="s">
        <v>383</v>
      </c>
      <c r="G2234" t="s">
        <v>277</v>
      </c>
      <c r="H2234" t="s">
        <v>5329</v>
      </c>
      <c r="I2234" t="s">
        <v>5322</v>
      </c>
      <c r="J2234">
        <v>5</v>
      </c>
      <c r="K2234">
        <v>2</v>
      </c>
      <c r="L2234">
        <v>4</v>
      </c>
      <c r="M2234" t="s">
        <v>383</v>
      </c>
      <c r="N2234" t="s">
        <v>5063</v>
      </c>
      <c r="O2234">
        <v>120000</v>
      </c>
      <c r="P2234" t="s">
        <v>5062</v>
      </c>
      <c r="Q2234" t="s">
        <v>5059</v>
      </c>
      <c r="R2234">
        <v>10</v>
      </c>
    </row>
    <row r="2235" spans="1:18" hidden="1" x14ac:dyDescent="0.3">
      <c r="A2235" s="7" t="s">
        <v>4474</v>
      </c>
      <c r="B2235" t="s">
        <v>1</v>
      </c>
      <c r="C2235">
        <v>31.42</v>
      </c>
      <c r="D2235" t="s">
        <v>324</v>
      </c>
      <c r="E2235" t="s">
        <v>61</v>
      </c>
      <c r="F2235" t="s">
        <v>4475</v>
      </c>
      <c r="G2235" t="s">
        <v>434</v>
      </c>
      <c r="H2235" t="s">
        <v>5336</v>
      </c>
      <c r="I2235" t="s">
        <v>5332</v>
      </c>
      <c r="J2235">
        <v>2</v>
      </c>
      <c r="K2235">
        <v>2</v>
      </c>
      <c r="L2235">
        <v>1</v>
      </c>
      <c r="M2235" t="s">
        <v>5173</v>
      </c>
      <c r="N2235" t="s">
        <v>4882</v>
      </c>
      <c r="O2235">
        <v>33000</v>
      </c>
      <c r="P2235" t="s">
        <v>5062</v>
      </c>
      <c r="Q2235" t="s">
        <v>5059</v>
      </c>
      <c r="R2235">
        <v>20</v>
      </c>
    </row>
    <row r="2236" spans="1:18" hidden="1" x14ac:dyDescent="0.3">
      <c r="A2236" s="7" t="s">
        <v>4476</v>
      </c>
      <c r="B2236" t="s">
        <v>1</v>
      </c>
      <c r="C2236">
        <v>50.56</v>
      </c>
      <c r="D2236" t="s">
        <v>1367</v>
      </c>
      <c r="E2236" t="s">
        <v>66</v>
      </c>
      <c r="F2236" t="s">
        <v>2866</v>
      </c>
      <c r="G2236" t="s">
        <v>134</v>
      </c>
      <c r="H2236" t="s">
        <v>5346</v>
      </c>
      <c r="I2236" t="s">
        <v>5342</v>
      </c>
      <c r="J2236">
        <v>4</v>
      </c>
      <c r="K2236">
        <v>2</v>
      </c>
      <c r="L2236">
        <v>2</v>
      </c>
      <c r="M2236" t="s">
        <v>2866</v>
      </c>
      <c r="N2236" t="s">
        <v>4880</v>
      </c>
      <c r="O2236">
        <v>43000</v>
      </c>
      <c r="P2236" t="s">
        <v>5062</v>
      </c>
      <c r="Q2236" t="s">
        <v>5059</v>
      </c>
      <c r="R2236">
        <v>20</v>
      </c>
    </row>
    <row r="2237" spans="1:18" hidden="1" x14ac:dyDescent="0.3">
      <c r="A2237" s="7" t="s">
        <v>4057</v>
      </c>
      <c r="B2237" t="s">
        <v>1</v>
      </c>
      <c r="C2237">
        <v>52.71</v>
      </c>
      <c r="D2237" t="s">
        <v>1163</v>
      </c>
      <c r="E2237" t="s">
        <v>1652</v>
      </c>
      <c r="F2237" t="s">
        <v>4058</v>
      </c>
      <c r="G2237" t="s">
        <v>107</v>
      </c>
      <c r="H2237" t="s">
        <v>5509</v>
      </c>
      <c r="I2237" t="s">
        <v>5334</v>
      </c>
      <c r="J2237">
        <v>3</v>
      </c>
      <c r="K2237">
        <v>3</v>
      </c>
      <c r="L2237">
        <v>3</v>
      </c>
      <c r="M2237" t="s">
        <v>4058</v>
      </c>
      <c r="N2237" t="s">
        <v>5123</v>
      </c>
      <c r="O2237">
        <v>52000</v>
      </c>
      <c r="P2237" t="s">
        <v>5124</v>
      </c>
      <c r="Q2237" t="s">
        <v>5059</v>
      </c>
      <c r="R2237">
        <v>10</v>
      </c>
    </row>
    <row r="2238" spans="1:18" hidden="1" x14ac:dyDescent="0.3">
      <c r="A2238" s="7" t="s">
        <v>3722</v>
      </c>
      <c r="B2238" t="s">
        <v>1</v>
      </c>
      <c r="C2238">
        <v>93.54</v>
      </c>
      <c r="D2238" t="s">
        <v>1266</v>
      </c>
      <c r="E2238" t="s">
        <v>3723</v>
      </c>
      <c r="F2238" t="s">
        <v>2261</v>
      </c>
      <c r="G2238" t="s">
        <v>674</v>
      </c>
      <c r="H2238" t="s">
        <v>5505</v>
      </c>
      <c r="I2238" t="s">
        <v>5335</v>
      </c>
      <c r="J2238">
        <v>4</v>
      </c>
      <c r="K2238">
        <v>3</v>
      </c>
      <c r="L2238">
        <v>5</v>
      </c>
      <c r="M2238" t="s">
        <v>2261</v>
      </c>
      <c r="N2238" t="s">
        <v>5123</v>
      </c>
      <c r="O2238">
        <v>53000</v>
      </c>
      <c r="P2238" t="s">
        <v>5124</v>
      </c>
      <c r="Q2238" t="s">
        <v>5059</v>
      </c>
      <c r="R2238">
        <v>10</v>
      </c>
    </row>
    <row r="2239" spans="1:18" hidden="1" x14ac:dyDescent="0.3">
      <c r="A2239" s="7" t="s">
        <v>4523</v>
      </c>
      <c r="B2239" t="s">
        <v>1</v>
      </c>
      <c r="C2239">
        <v>83.2</v>
      </c>
      <c r="D2239" t="s">
        <v>2733</v>
      </c>
      <c r="E2239" t="s">
        <v>4524</v>
      </c>
      <c r="F2239" t="s">
        <v>2857</v>
      </c>
      <c r="G2239" t="s">
        <v>674</v>
      </c>
      <c r="H2239" t="s">
        <v>5523</v>
      </c>
      <c r="I2239" t="s">
        <v>5326</v>
      </c>
      <c r="J2239">
        <v>7</v>
      </c>
      <c r="K2239">
        <v>2</v>
      </c>
      <c r="L2239">
        <v>3</v>
      </c>
      <c r="M2239" t="s">
        <v>2857</v>
      </c>
      <c r="N2239" t="s">
        <v>5123</v>
      </c>
      <c r="O2239">
        <v>53000</v>
      </c>
      <c r="P2239" t="s">
        <v>5124</v>
      </c>
      <c r="Q2239" t="s">
        <v>5059</v>
      </c>
      <c r="R2239">
        <v>10</v>
      </c>
    </row>
    <row r="2240" spans="1:18" hidden="1" x14ac:dyDescent="0.3">
      <c r="A2240" s="7" t="s">
        <v>3481</v>
      </c>
      <c r="B2240" t="s">
        <v>1</v>
      </c>
      <c r="C2240">
        <v>90.29</v>
      </c>
      <c r="D2240" t="s">
        <v>2992</v>
      </c>
      <c r="E2240" t="s">
        <v>53</v>
      </c>
      <c r="F2240" t="s">
        <v>1888</v>
      </c>
      <c r="G2240" t="s">
        <v>3</v>
      </c>
      <c r="H2240" t="s">
        <v>5327</v>
      </c>
      <c r="I2240" t="s">
        <v>5331</v>
      </c>
      <c r="J2240">
        <v>3</v>
      </c>
      <c r="K2240">
        <v>2</v>
      </c>
      <c r="L2240">
        <v>2</v>
      </c>
      <c r="M2240" t="s">
        <v>1888</v>
      </c>
      <c r="N2240" t="s">
        <v>5123</v>
      </c>
      <c r="O2240">
        <v>55000</v>
      </c>
      <c r="P2240" t="s">
        <v>5124</v>
      </c>
      <c r="Q2240" t="s">
        <v>5059</v>
      </c>
      <c r="R2240">
        <v>30</v>
      </c>
    </row>
    <row r="2241" spans="1:18" hidden="1" x14ac:dyDescent="0.3">
      <c r="A2241" s="7" t="s">
        <v>4318</v>
      </c>
      <c r="B2241" t="s">
        <v>1</v>
      </c>
      <c r="C2241">
        <v>66.19</v>
      </c>
      <c r="D2241" t="s">
        <v>1002</v>
      </c>
      <c r="E2241" t="s">
        <v>66</v>
      </c>
      <c r="F2241" t="s">
        <v>3727</v>
      </c>
      <c r="G2241" t="s">
        <v>3</v>
      </c>
      <c r="H2241" t="s">
        <v>5324</v>
      </c>
      <c r="I2241" t="s">
        <v>5351</v>
      </c>
      <c r="J2241">
        <v>4</v>
      </c>
      <c r="K2241">
        <v>2</v>
      </c>
      <c r="L2241">
        <v>2</v>
      </c>
      <c r="M2241" t="s">
        <v>3727</v>
      </c>
      <c r="N2241" t="s">
        <v>5123</v>
      </c>
      <c r="O2241">
        <v>55000</v>
      </c>
      <c r="P2241" t="s">
        <v>5124</v>
      </c>
      <c r="Q2241" t="s">
        <v>5059</v>
      </c>
      <c r="R2241">
        <v>20</v>
      </c>
    </row>
    <row r="2242" spans="1:18" hidden="1" x14ac:dyDescent="0.3">
      <c r="A2242" s="7" t="s">
        <v>4484</v>
      </c>
      <c r="B2242" t="s">
        <v>1</v>
      </c>
      <c r="C2242">
        <v>43.17</v>
      </c>
      <c r="D2242" t="s">
        <v>1871</v>
      </c>
      <c r="E2242" t="s">
        <v>53</v>
      </c>
      <c r="F2242" t="s">
        <v>4337</v>
      </c>
      <c r="G2242" t="s">
        <v>89</v>
      </c>
      <c r="H2242" t="s">
        <v>5325</v>
      </c>
      <c r="I2242" t="s">
        <v>5331</v>
      </c>
      <c r="J2242">
        <v>3</v>
      </c>
      <c r="K2242">
        <v>2</v>
      </c>
      <c r="L2242">
        <v>2</v>
      </c>
      <c r="M2242" t="s">
        <v>4337</v>
      </c>
      <c r="N2242" t="s">
        <v>4878</v>
      </c>
      <c r="O2242">
        <v>28000</v>
      </c>
      <c r="P2242" t="s">
        <v>5126</v>
      </c>
      <c r="Q2242" t="s">
        <v>5059</v>
      </c>
      <c r="R2242">
        <v>30</v>
      </c>
    </row>
    <row r="2243" spans="1:18" hidden="1" x14ac:dyDescent="0.3">
      <c r="A2243" s="7" t="s">
        <v>3908</v>
      </c>
      <c r="B2243" t="s">
        <v>1</v>
      </c>
      <c r="C2243">
        <v>93.42</v>
      </c>
      <c r="D2243" t="s">
        <v>652</v>
      </c>
      <c r="E2243" t="s">
        <v>788</v>
      </c>
      <c r="F2243" t="s">
        <v>2550</v>
      </c>
      <c r="G2243" t="s">
        <v>438</v>
      </c>
      <c r="H2243" t="s">
        <v>5328</v>
      </c>
      <c r="I2243" t="s">
        <v>5324</v>
      </c>
      <c r="J2243">
        <v>6</v>
      </c>
      <c r="K2243">
        <v>2</v>
      </c>
      <c r="L2243">
        <v>3</v>
      </c>
      <c r="M2243" t="s">
        <v>2550</v>
      </c>
      <c r="N2243" t="s">
        <v>5123</v>
      </c>
      <c r="O2243">
        <v>56000</v>
      </c>
      <c r="P2243" t="s">
        <v>5124</v>
      </c>
      <c r="Q2243" t="s">
        <v>5059</v>
      </c>
      <c r="R2243">
        <v>20</v>
      </c>
    </row>
    <row r="2244" spans="1:18" hidden="1" x14ac:dyDescent="0.3">
      <c r="A2244" s="7" t="s">
        <v>4396</v>
      </c>
      <c r="B2244" t="s">
        <v>1</v>
      </c>
      <c r="C2244">
        <v>50.4</v>
      </c>
      <c r="D2244" t="s">
        <v>850</v>
      </c>
      <c r="E2244" t="s">
        <v>61</v>
      </c>
      <c r="F2244" t="s">
        <v>4136</v>
      </c>
      <c r="G2244" t="s">
        <v>438</v>
      </c>
      <c r="H2244" t="s">
        <v>5326</v>
      </c>
      <c r="I2244" t="s">
        <v>5332</v>
      </c>
      <c r="J2244">
        <v>2</v>
      </c>
      <c r="K2244">
        <v>2</v>
      </c>
      <c r="L2244">
        <v>1</v>
      </c>
      <c r="M2244" t="s">
        <v>4136</v>
      </c>
      <c r="N2244" t="s">
        <v>5123</v>
      </c>
      <c r="O2244">
        <v>56000</v>
      </c>
      <c r="P2244" t="s">
        <v>5124</v>
      </c>
      <c r="Q2244" t="s">
        <v>5059</v>
      </c>
      <c r="R2244">
        <v>20</v>
      </c>
    </row>
    <row r="2245" spans="1:18" hidden="1" x14ac:dyDescent="0.3">
      <c r="A2245" s="7" t="s">
        <v>1413</v>
      </c>
      <c r="B2245" t="s">
        <v>1</v>
      </c>
      <c r="C2245">
        <v>72.39</v>
      </c>
      <c r="D2245" t="s">
        <v>432</v>
      </c>
      <c r="E2245" t="s">
        <v>1109</v>
      </c>
      <c r="F2245" t="s">
        <v>696</v>
      </c>
      <c r="G2245" t="s">
        <v>277</v>
      </c>
      <c r="H2245" t="s">
        <v>5323</v>
      </c>
      <c r="I2245" t="s">
        <v>5324</v>
      </c>
      <c r="J2245">
        <v>5</v>
      </c>
      <c r="K2245">
        <v>2</v>
      </c>
      <c r="L2245">
        <v>2</v>
      </c>
      <c r="M2245" t="s">
        <v>696</v>
      </c>
      <c r="N2245" t="s">
        <v>5063</v>
      </c>
      <c r="O2245">
        <v>120000</v>
      </c>
      <c r="P2245" t="s">
        <v>5062</v>
      </c>
      <c r="Q2245" t="s">
        <v>5059</v>
      </c>
      <c r="R2245">
        <v>20</v>
      </c>
    </row>
    <row r="2246" spans="1:18" hidden="1" x14ac:dyDescent="0.3">
      <c r="A2246" s="7" t="s">
        <v>4490</v>
      </c>
      <c r="B2246" t="s">
        <v>1</v>
      </c>
      <c r="C2246">
        <v>46.14</v>
      </c>
      <c r="D2246" t="s">
        <v>644</v>
      </c>
      <c r="E2246" t="s">
        <v>53</v>
      </c>
      <c r="F2246" t="s">
        <v>4491</v>
      </c>
      <c r="G2246" t="s">
        <v>23</v>
      </c>
      <c r="H2246" t="s">
        <v>5323</v>
      </c>
      <c r="I2246" t="s">
        <v>5336</v>
      </c>
      <c r="J2246">
        <v>3</v>
      </c>
      <c r="K2246">
        <v>2</v>
      </c>
      <c r="L2246">
        <v>2</v>
      </c>
      <c r="M2246" t="s">
        <v>5179</v>
      </c>
      <c r="N2246" t="s">
        <v>4880</v>
      </c>
      <c r="O2246">
        <v>40000</v>
      </c>
      <c r="P2246" t="s">
        <v>5062</v>
      </c>
      <c r="Q2246" t="s">
        <v>5059</v>
      </c>
      <c r="R2246">
        <v>10</v>
      </c>
    </row>
    <row r="2247" spans="1:18" hidden="1" x14ac:dyDescent="0.3">
      <c r="A2247" s="7" t="s">
        <v>4492</v>
      </c>
      <c r="B2247" t="s">
        <v>1</v>
      </c>
      <c r="C2247">
        <v>50.23</v>
      </c>
      <c r="D2247" t="s">
        <v>147</v>
      </c>
      <c r="E2247" t="s">
        <v>61</v>
      </c>
      <c r="F2247" t="s">
        <v>4493</v>
      </c>
      <c r="G2247" t="s">
        <v>243</v>
      </c>
      <c r="H2247" t="s">
        <v>5348</v>
      </c>
      <c r="I2247" t="s">
        <v>5325</v>
      </c>
      <c r="J2247">
        <v>2</v>
      </c>
      <c r="K2247">
        <v>2</v>
      </c>
      <c r="L2247">
        <v>1</v>
      </c>
      <c r="M2247" t="s">
        <v>4493</v>
      </c>
      <c r="N2247" t="s">
        <v>4877</v>
      </c>
      <c r="O2247">
        <v>30000</v>
      </c>
      <c r="P2247" t="s">
        <v>5062</v>
      </c>
      <c r="Q2247" t="s">
        <v>5059</v>
      </c>
      <c r="R2247">
        <v>20</v>
      </c>
    </row>
    <row r="2248" spans="1:18" hidden="1" x14ac:dyDescent="0.3">
      <c r="A2248" s="7" t="s">
        <v>4494</v>
      </c>
      <c r="B2248" t="s">
        <v>1</v>
      </c>
      <c r="C2248">
        <v>41.46</v>
      </c>
      <c r="D2248" t="s">
        <v>65</v>
      </c>
      <c r="E2248" t="s">
        <v>449</v>
      </c>
      <c r="F2248" t="s">
        <v>4495</v>
      </c>
      <c r="G2248" t="s">
        <v>214</v>
      </c>
      <c r="H2248" t="s">
        <v>5335</v>
      </c>
      <c r="I2248" t="s">
        <v>5335</v>
      </c>
      <c r="J2248" t="s">
        <v>5501</v>
      </c>
      <c r="K2248">
        <v>1</v>
      </c>
      <c r="L2248">
        <v>2</v>
      </c>
      <c r="M2248" t="s">
        <v>4495</v>
      </c>
      <c r="N2248" t="s">
        <v>5125</v>
      </c>
      <c r="O2248">
        <v>18000</v>
      </c>
      <c r="P2248" t="s">
        <v>5126</v>
      </c>
      <c r="Q2248" t="s">
        <v>5059</v>
      </c>
      <c r="R2248">
        <v>10</v>
      </c>
    </row>
    <row r="2249" spans="1:18" hidden="1" x14ac:dyDescent="0.3">
      <c r="A2249" s="7" t="s">
        <v>4625</v>
      </c>
      <c r="B2249" t="s">
        <v>1</v>
      </c>
      <c r="C2249">
        <v>63.57</v>
      </c>
      <c r="D2249" t="s">
        <v>2087</v>
      </c>
      <c r="E2249" t="s">
        <v>66</v>
      </c>
      <c r="F2249" t="s">
        <v>4626</v>
      </c>
      <c r="G2249" t="s">
        <v>181</v>
      </c>
      <c r="H2249" t="s">
        <v>5334</v>
      </c>
      <c r="I2249" t="s">
        <v>5331</v>
      </c>
      <c r="J2249">
        <v>4</v>
      </c>
      <c r="K2249">
        <v>2</v>
      </c>
      <c r="L2249">
        <v>2</v>
      </c>
      <c r="M2249" t="s">
        <v>4626</v>
      </c>
      <c r="N2249" t="s">
        <v>5123</v>
      </c>
      <c r="O2249">
        <v>58000</v>
      </c>
      <c r="P2249" t="s">
        <v>5124</v>
      </c>
      <c r="Q2249" t="s">
        <v>5059</v>
      </c>
      <c r="R2249">
        <v>30</v>
      </c>
    </row>
    <row r="2250" spans="1:18" hidden="1" x14ac:dyDescent="0.3">
      <c r="A2250" s="7" t="s">
        <v>3968</v>
      </c>
      <c r="B2250" t="s">
        <v>1</v>
      </c>
      <c r="C2250">
        <v>88.49</v>
      </c>
      <c r="D2250" t="s">
        <v>1077</v>
      </c>
      <c r="E2250" t="s">
        <v>3969</v>
      </c>
      <c r="F2250" t="s">
        <v>3970</v>
      </c>
      <c r="G2250" t="s">
        <v>3</v>
      </c>
      <c r="H2250" t="s">
        <v>5350</v>
      </c>
      <c r="I2250" t="s">
        <v>5326</v>
      </c>
      <c r="J2250">
        <v>4</v>
      </c>
      <c r="K2250">
        <v>4</v>
      </c>
      <c r="L2250">
        <v>3</v>
      </c>
      <c r="M2250" t="s">
        <v>3970</v>
      </c>
      <c r="N2250" t="s">
        <v>5125</v>
      </c>
      <c r="O2250">
        <v>55000</v>
      </c>
      <c r="P2250" t="s">
        <v>5126</v>
      </c>
      <c r="Q2250" t="s">
        <v>5059</v>
      </c>
      <c r="R2250">
        <v>10</v>
      </c>
    </row>
    <row r="2251" spans="1:18" hidden="1" x14ac:dyDescent="0.3">
      <c r="A2251" s="7" t="s">
        <v>3762</v>
      </c>
      <c r="B2251" t="s">
        <v>1</v>
      </c>
      <c r="C2251">
        <v>43.55</v>
      </c>
      <c r="D2251" t="s">
        <v>284</v>
      </c>
      <c r="E2251" t="s">
        <v>961</v>
      </c>
      <c r="F2251" t="s">
        <v>3763</v>
      </c>
      <c r="G2251" t="s">
        <v>181</v>
      </c>
      <c r="H2251" t="s">
        <v>5329</v>
      </c>
      <c r="I2251" t="s">
        <v>5322</v>
      </c>
      <c r="J2251">
        <v>5</v>
      </c>
      <c r="K2251">
        <v>2</v>
      </c>
      <c r="L2251">
        <v>3</v>
      </c>
      <c r="M2251" t="s">
        <v>3763</v>
      </c>
      <c r="N2251" t="s">
        <v>5123</v>
      </c>
      <c r="O2251">
        <v>58000</v>
      </c>
      <c r="P2251" t="s">
        <v>5124</v>
      </c>
      <c r="Q2251" t="s">
        <v>5059</v>
      </c>
      <c r="R2251">
        <v>10</v>
      </c>
    </row>
    <row r="2252" spans="1:18" hidden="1" x14ac:dyDescent="0.3">
      <c r="A2252" s="7" t="s">
        <v>4500</v>
      </c>
      <c r="B2252" t="s">
        <v>1</v>
      </c>
      <c r="C2252">
        <v>24.81</v>
      </c>
      <c r="D2252" t="s">
        <v>295</v>
      </c>
      <c r="E2252" t="s">
        <v>4501</v>
      </c>
      <c r="F2252" t="s">
        <v>4502</v>
      </c>
      <c r="G2252" t="s">
        <v>493</v>
      </c>
      <c r="H2252" t="s">
        <v>5334</v>
      </c>
      <c r="I2252" t="s">
        <v>5326</v>
      </c>
      <c r="J2252">
        <v>4</v>
      </c>
      <c r="K2252">
        <v>1</v>
      </c>
      <c r="L2252">
        <v>4</v>
      </c>
      <c r="M2252" t="s">
        <v>4502</v>
      </c>
      <c r="N2252" t="s">
        <v>4880</v>
      </c>
      <c r="O2252">
        <v>20000</v>
      </c>
      <c r="P2252" t="s">
        <v>5062</v>
      </c>
      <c r="Q2252" t="s">
        <v>5061</v>
      </c>
      <c r="R2252">
        <v>10</v>
      </c>
    </row>
    <row r="2253" spans="1:18" hidden="1" x14ac:dyDescent="0.3">
      <c r="A2253" s="7" t="s">
        <v>4980</v>
      </c>
      <c r="B2253" t="s">
        <v>1</v>
      </c>
      <c r="C2253">
        <v>75.5</v>
      </c>
      <c r="D2253" t="s">
        <v>82</v>
      </c>
      <c r="E2253" t="s">
        <v>4981</v>
      </c>
      <c r="F2253" t="s">
        <v>473</v>
      </c>
      <c r="G2253" t="s">
        <v>760</v>
      </c>
      <c r="H2253" t="s">
        <v>5335</v>
      </c>
      <c r="I2253" t="s">
        <v>5324</v>
      </c>
      <c r="J2253">
        <v>3</v>
      </c>
      <c r="K2253">
        <v>2</v>
      </c>
      <c r="L2253">
        <v>5</v>
      </c>
      <c r="M2253" t="s">
        <v>473</v>
      </c>
      <c r="N2253" t="s">
        <v>5063</v>
      </c>
      <c r="O2253">
        <v>125000</v>
      </c>
      <c r="P2253" t="s">
        <v>5062</v>
      </c>
      <c r="Q2253" t="s">
        <v>5059</v>
      </c>
      <c r="R2253">
        <v>20</v>
      </c>
    </row>
    <row r="2254" spans="1:18" hidden="1" x14ac:dyDescent="0.3">
      <c r="A2254" s="7" t="s">
        <v>4637</v>
      </c>
      <c r="B2254" t="s">
        <v>1</v>
      </c>
      <c r="C2254">
        <v>81.27</v>
      </c>
      <c r="D2254" t="s">
        <v>1266</v>
      </c>
      <c r="E2254" t="s">
        <v>569</v>
      </c>
      <c r="F2254" t="s">
        <v>4638</v>
      </c>
      <c r="G2254" t="s">
        <v>3</v>
      </c>
      <c r="H2254" t="s">
        <v>5505</v>
      </c>
      <c r="I2254" t="s">
        <v>5335</v>
      </c>
      <c r="J2254">
        <v>5</v>
      </c>
      <c r="K2254">
        <v>2</v>
      </c>
      <c r="L2254">
        <v>4</v>
      </c>
      <c r="M2254" t="s">
        <v>4638</v>
      </c>
      <c r="N2254" t="s">
        <v>5125</v>
      </c>
      <c r="O2254">
        <v>55000</v>
      </c>
      <c r="P2254" t="s">
        <v>5126</v>
      </c>
      <c r="Q2254" t="s">
        <v>5059</v>
      </c>
      <c r="R2254">
        <v>10</v>
      </c>
    </row>
    <row r="2255" spans="1:18" hidden="1" x14ac:dyDescent="0.3">
      <c r="A2255" s="7" t="s">
        <v>758</v>
      </c>
      <c r="B2255" t="s">
        <v>1</v>
      </c>
      <c r="C2255">
        <v>66.13</v>
      </c>
      <c r="D2255" t="s">
        <v>426</v>
      </c>
      <c r="E2255" t="s">
        <v>759</v>
      </c>
      <c r="F2255" t="s">
        <v>729</v>
      </c>
      <c r="G2255" t="s">
        <v>760</v>
      </c>
      <c r="H2255" t="s">
        <v>5346</v>
      </c>
      <c r="I2255" t="s">
        <v>5338</v>
      </c>
      <c r="J2255">
        <v>4</v>
      </c>
      <c r="K2255">
        <v>3</v>
      </c>
      <c r="L2255">
        <v>2</v>
      </c>
      <c r="M2255" t="s">
        <v>729</v>
      </c>
      <c r="N2255" t="s">
        <v>5063</v>
      </c>
      <c r="O2255">
        <v>125000</v>
      </c>
      <c r="P2255" t="s">
        <v>5062</v>
      </c>
      <c r="Q2255" t="s">
        <v>5059</v>
      </c>
      <c r="R2255">
        <v>10</v>
      </c>
    </row>
    <row r="2256" spans="1:18" hidden="1" x14ac:dyDescent="0.3">
      <c r="A2256" s="7" t="s">
        <v>772</v>
      </c>
      <c r="B2256" t="s">
        <v>1</v>
      </c>
      <c r="C2256">
        <v>78.81</v>
      </c>
      <c r="D2256" t="s">
        <v>151</v>
      </c>
      <c r="E2256" t="s">
        <v>193</v>
      </c>
      <c r="F2256" t="s">
        <v>773</v>
      </c>
      <c r="G2256" t="s">
        <v>760</v>
      </c>
      <c r="H2256" t="s">
        <v>5338</v>
      </c>
      <c r="I2256" t="s">
        <v>5332</v>
      </c>
      <c r="J2256">
        <v>4</v>
      </c>
      <c r="K2256">
        <v>2</v>
      </c>
      <c r="L2256">
        <v>2</v>
      </c>
      <c r="M2256" t="s">
        <v>773</v>
      </c>
      <c r="N2256" t="s">
        <v>5063</v>
      </c>
      <c r="O2256">
        <v>125000</v>
      </c>
      <c r="P2256" t="s">
        <v>5062</v>
      </c>
      <c r="Q2256" t="s">
        <v>5059</v>
      </c>
      <c r="R2256">
        <v>20</v>
      </c>
    </row>
    <row r="2257" spans="1:18" hidden="1" x14ac:dyDescent="0.3">
      <c r="A2257" s="7" t="s">
        <v>4695</v>
      </c>
      <c r="B2257" t="s">
        <v>1</v>
      </c>
      <c r="C2257">
        <v>86.8</v>
      </c>
      <c r="D2257" t="s">
        <v>647</v>
      </c>
      <c r="E2257" t="s">
        <v>183</v>
      </c>
      <c r="F2257" t="s">
        <v>2323</v>
      </c>
      <c r="G2257" t="s">
        <v>1044</v>
      </c>
      <c r="H2257" t="s">
        <v>5351</v>
      </c>
      <c r="I2257" t="s">
        <v>5331</v>
      </c>
      <c r="J2257">
        <v>4</v>
      </c>
      <c r="K2257">
        <v>2</v>
      </c>
      <c r="L2257">
        <v>3</v>
      </c>
      <c r="M2257" t="s">
        <v>2323</v>
      </c>
      <c r="N2257" t="s">
        <v>4878</v>
      </c>
      <c r="O2257">
        <v>59000</v>
      </c>
      <c r="P2257" t="s">
        <v>5126</v>
      </c>
      <c r="Q2257" t="s">
        <v>5059</v>
      </c>
      <c r="R2257">
        <v>30</v>
      </c>
    </row>
    <row r="2258" spans="1:18" hidden="1" x14ac:dyDescent="0.3">
      <c r="A2258" s="7" t="s">
        <v>4507</v>
      </c>
      <c r="B2258" t="s">
        <v>1</v>
      </c>
      <c r="C2258">
        <v>32.49</v>
      </c>
      <c r="D2258" t="s">
        <v>60</v>
      </c>
      <c r="E2258" t="s">
        <v>285</v>
      </c>
      <c r="F2258" t="s">
        <v>4508</v>
      </c>
      <c r="G2258" t="s">
        <v>650</v>
      </c>
      <c r="H2258" t="s">
        <v>5335</v>
      </c>
      <c r="I2258" t="s">
        <v>5326</v>
      </c>
      <c r="J2258">
        <v>4</v>
      </c>
      <c r="K2258">
        <v>1</v>
      </c>
      <c r="L2258">
        <v>2</v>
      </c>
      <c r="M2258" t="s">
        <v>4508</v>
      </c>
      <c r="N2258" t="s">
        <v>5125</v>
      </c>
      <c r="O2258">
        <v>14000</v>
      </c>
      <c r="P2258" t="s">
        <v>5126</v>
      </c>
      <c r="Q2258" t="s">
        <v>5059</v>
      </c>
      <c r="R2258">
        <v>10</v>
      </c>
    </row>
    <row r="2259" spans="1:18" hidden="1" x14ac:dyDescent="0.3">
      <c r="A2259" s="7" t="s">
        <v>4509</v>
      </c>
      <c r="B2259" t="s">
        <v>1</v>
      </c>
      <c r="C2259">
        <v>46.39</v>
      </c>
      <c r="D2259" t="s">
        <v>771</v>
      </c>
      <c r="E2259" t="s">
        <v>66</v>
      </c>
      <c r="F2259" t="s">
        <v>4510</v>
      </c>
      <c r="G2259" t="s">
        <v>210</v>
      </c>
      <c r="H2259" t="s">
        <v>5322</v>
      </c>
      <c r="I2259" t="s">
        <v>5325</v>
      </c>
      <c r="J2259">
        <v>4</v>
      </c>
      <c r="K2259">
        <v>2</v>
      </c>
      <c r="L2259">
        <v>2</v>
      </c>
      <c r="M2259" t="s">
        <v>5263</v>
      </c>
      <c r="N2259" t="s">
        <v>4880</v>
      </c>
      <c r="O2259">
        <v>50000</v>
      </c>
      <c r="P2259" t="s">
        <v>5062</v>
      </c>
      <c r="Q2259" t="s">
        <v>5059</v>
      </c>
      <c r="R2259">
        <v>20</v>
      </c>
    </row>
    <row r="2260" spans="1:18" hidden="1" x14ac:dyDescent="0.3">
      <c r="A2260" s="7" t="s">
        <v>4513</v>
      </c>
      <c r="B2260" t="s">
        <v>1</v>
      </c>
      <c r="C2260">
        <v>69.739999999999995</v>
      </c>
      <c r="D2260" t="s">
        <v>344</v>
      </c>
      <c r="E2260" t="s">
        <v>4514</v>
      </c>
      <c r="F2260" t="s">
        <v>4298</v>
      </c>
      <c r="G2260" t="s">
        <v>181</v>
      </c>
      <c r="H2260" t="s">
        <v>5337</v>
      </c>
      <c r="I2260" t="s">
        <v>5334</v>
      </c>
      <c r="J2260">
        <v>15</v>
      </c>
      <c r="K2260">
        <v>1</v>
      </c>
      <c r="L2260">
        <v>9</v>
      </c>
      <c r="M2260" t="s">
        <v>4298</v>
      </c>
      <c r="N2260" t="s">
        <v>4882</v>
      </c>
      <c r="O2260">
        <v>58000</v>
      </c>
      <c r="P2260" t="s">
        <v>5062</v>
      </c>
      <c r="Q2260" t="s">
        <v>5059</v>
      </c>
      <c r="R2260">
        <v>10</v>
      </c>
    </row>
    <row r="2261" spans="1:18" hidden="1" x14ac:dyDescent="0.3">
      <c r="A2261" s="7" t="s">
        <v>4515</v>
      </c>
      <c r="B2261" t="s">
        <v>1</v>
      </c>
      <c r="C2261">
        <v>51.24</v>
      </c>
      <c r="D2261" t="s">
        <v>4516</v>
      </c>
      <c r="E2261" t="s">
        <v>4517</v>
      </c>
      <c r="F2261" t="s">
        <v>1764</v>
      </c>
      <c r="G2261" t="s">
        <v>41</v>
      </c>
      <c r="H2261" t="s">
        <v>5532</v>
      </c>
      <c r="I2261" t="s">
        <v>5332</v>
      </c>
      <c r="J2261">
        <v>5</v>
      </c>
      <c r="K2261">
        <v>2</v>
      </c>
      <c r="L2261">
        <v>2</v>
      </c>
      <c r="M2261" t="s">
        <v>1764</v>
      </c>
      <c r="N2261" t="s">
        <v>4880</v>
      </c>
      <c r="O2261">
        <v>45000</v>
      </c>
      <c r="P2261" t="s">
        <v>5062</v>
      </c>
      <c r="Q2261" t="s">
        <v>5059</v>
      </c>
      <c r="R2261">
        <v>20</v>
      </c>
    </row>
    <row r="2262" spans="1:18" hidden="1" x14ac:dyDescent="0.3">
      <c r="A2262" s="7" t="s">
        <v>4518</v>
      </c>
      <c r="B2262" t="s">
        <v>1</v>
      </c>
      <c r="C2262">
        <v>16.48</v>
      </c>
      <c r="D2262" t="s">
        <v>241</v>
      </c>
      <c r="E2262" t="s">
        <v>100</v>
      </c>
      <c r="F2262" t="s">
        <v>4519</v>
      </c>
      <c r="G2262" t="s">
        <v>910</v>
      </c>
      <c r="H2262" t="s">
        <v>5334</v>
      </c>
      <c r="I2262" t="s">
        <v>5334</v>
      </c>
      <c r="J2262" t="s">
        <v>5501</v>
      </c>
      <c r="K2262">
        <v>1</v>
      </c>
      <c r="L2262">
        <v>1</v>
      </c>
      <c r="M2262" t="s">
        <v>4519</v>
      </c>
      <c r="N2262" t="s">
        <v>4882</v>
      </c>
      <c r="O2262">
        <v>17000</v>
      </c>
      <c r="P2262" t="s">
        <v>5062</v>
      </c>
      <c r="Q2262" t="s">
        <v>5061</v>
      </c>
      <c r="R2262">
        <v>10</v>
      </c>
    </row>
    <row r="2263" spans="1:18" hidden="1" x14ac:dyDescent="0.3">
      <c r="A2263" s="7" t="s">
        <v>4520</v>
      </c>
      <c r="B2263" t="s">
        <v>1</v>
      </c>
      <c r="C2263">
        <v>16.48</v>
      </c>
      <c r="D2263" t="s">
        <v>244</v>
      </c>
      <c r="E2263" t="s">
        <v>100</v>
      </c>
      <c r="F2263" t="s">
        <v>4519</v>
      </c>
      <c r="G2263" t="s">
        <v>214</v>
      </c>
      <c r="H2263" t="s">
        <v>5322</v>
      </c>
      <c r="I2263" t="s">
        <v>5334</v>
      </c>
      <c r="J2263" t="s">
        <v>5501</v>
      </c>
      <c r="K2263">
        <v>1</v>
      </c>
      <c r="L2263">
        <v>1</v>
      </c>
      <c r="M2263" t="s">
        <v>4519</v>
      </c>
      <c r="N2263" t="s">
        <v>4882</v>
      </c>
      <c r="O2263">
        <v>18000</v>
      </c>
      <c r="P2263" t="s">
        <v>5062</v>
      </c>
      <c r="Q2263" t="s">
        <v>5061</v>
      </c>
      <c r="R2263">
        <v>10</v>
      </c>
    </row>
    <row r="2264" spans="1:18" hidden="1" x14ac:dyDescent="0.3">
      <c r="A2264" s="7" t="s">
        <v>4521</v>
      </c>
      <c r="B2264" t="s">
        <v>1</v>
      </c>
      <c r="C2264">
        <v>27.53</v>
      </c>
      <c r="D2264" t="s">
        <v>834</v>
      </c>
      <c r="E2264" t="s">
        <v>61</v>
      </c>
      <c r="F2264" t="s">
        <v>4522</v>
      </c>
      <c r="G2264" t="s">
        <v>18</v>
      </c>
      <c r="H2264" t="s">
        <v>5335</v>
      </c>
      <c r="I2264" t="s">
        <v>5330</v>
      </c>
      <c r="J2264">
        <v>2</v>
      </c>
      <c r="K2264">
        <v>2</v>
      </c>
      <c r="L2264">
        <v>1</v>
      </c>
      <c r="M2264" t="s">
        <v>4522</v>
      </c>
      <c r="N2264" t="s">
        <v>4877</v>
      </c>
      <c r="O2264">
        <v>22000</v>
      </c>
      <c r="P2264" t="s">
        <v>5062</v>
      </c>
      <c r="Q2264" t="s">
        <v>5061</v>
      </c>
      <c r="R2264">
        <v>20</v>
      </c>
    </row>
    <row r="2265" spans="1:18" hidden="1" x14ac:dyDescent="0.3">
      <c r="A2265" s="7" t="s">
        <v>4818</v>
      </c>
      <c r="B2265" t="s">
        <v>1</v>
      </c>
      <c r="C2265">
        <v>73.91</v>
      </c>
      <c r="D2265" t="s">
        <v>853</v>
      </c>
      <c r="E2265" t="s">
        <v>66</v>
      </c>
      <c r="F2265" t="s">
        <v>3267</v>
      </c>
      <c r="G2265" t="s">
        <v>4819</v>
      </c>
      <c r="H2265" t="s">
        <v>5330</v>
      </c>
      <c r="I2265" t="s">
        <v>5332</v>
      </c>
      <c r="J2265">
        <v>4</v>
      </c>
      <c r="K2265">
        <v>2</v>
      </c>
      <c r="L2265">
        <v>2</v>
      </c>
      <c r="M2265" t="s">
        <v>3267</v>
      </c>
      <c r="N2265" t="s">
        <v>5123</v>
      </c>
      <c r="O2265">
        <v>58500</v>
      </c>
      <c r="P2265" t="s">
        <v>5124</v>
      </c>
      <c r="Q2265" t="s">
        <v>5059</v>
      </c>
      <c r="R2265">
        <v>20</v>
      </c>
    </row>
    <row r="2266" spans="1:18" hidden="1" x14ac:dyDescent="0.3">
      <c r="A2266" s="7" t="s">
        <v>4525</v>
      </c>
      <c r="B2266" t="s">
        <v>1</v>
      </c>
      <c r="C2266">
        <v>116.62</v>
      </c>
      <c r="D2266" t="s">
        <v>1266</v>
      </c>
      <c r="E2266" t="s">
        <v>4526</v>
      </c>
      <c r="F2266" t="s">
        <v>4527</v>
      </c>
      <c r="G2266" t="s">
        <v>277</v>
      </c>
      <c r="H2266" t="s">
        <v>5505</v>
      </c>
      <c r="I2266" t="s">
        <v>5335</v>
      </c>
      <c r="J2266">
        <v>9</v>
      </c>
      <c r="K2266">
        <v>6</v>
      </c>
      <c r="L2266">
        <v>5</v>
      </c>
      <c r="M2266" t="s">
        <v>4527</v>
      </c>
      <c r="N2266" t="s">
        <v>4880</v>
      </c>
      <c r="O2266">
        <v>120000</v>
      </c>
      <c r="P2266" t="s">
        <v>5062</v>
      </c>
      <c r="Q2266" t="s">
        <v>5059</v>
      </c>
      <c r="R2266">
        <v>10</v>
      </c>
    </row>
    <row r="2267" spans="1:18" hidden="1" x14ac:dyDescent="0.3">
      <c r="A2267" s="7" t="s">
        <v>1875</v>
      </c>
      <c r="B2267" t="s">
        <v>1</v>
      </c>
      <c r="C2267">
        <v>77.540000000000006</v>
      </c>
      <c r="D2267" t="s">
        <v>284</v>
      </c>
      <c r="E2267" t="s">
        <v>698</v>
      </c>
      <c r="F2267" t="s">
        <v>1796</v>
      </c>
      <c r="G2267" t="s">
        <v>112</v>
      </c>
      <c r="H2267" t="s">
        <v>5329</v>
      </c>
      <c r="I2267" t="s">
        <v>5322</v>
      </c>
      <c r="J2267" t="s">
        <v>5501</v>
      </c>
      <c r="K2267">
        <v>4</v>
      </c>
      <c r="L2267">
        <v>2</v>
      </c>
      <c r="M2267" t="s">
        <v>1796</v>
      </c>
      <c r="N2267" t="s">
        <v>4878</v>
      </c>
      <c r="O2267">
        <v>60000</v>
      </c>
      <c r="P2267" t="s">
        <v>5126</v>
      </c>
      <c r="Q2267" t="s">
        <v>5059</v>
      </c>
      <c r="R2267">
        <v>10</v>
      </c>
    </row>
    <row r="2268" spans="1:18" hidden="1" x14ac:dyDescent="0.3">
      <c r="A2268" s="7" t="s">
        <v>1364</v>
      </c>
      <c r="B2268" t="s">
        <v>1</v>
      </c>
      <c r="C2268">
        <v>49.01</v>
      </c>
      <c r="D2268" t="s">
        <v>460</v>
      </c>
      <c r="E2268" t="s">
        <v>1365</v>
      </c>
      <c r="F2268" t="s">
        <v>1366</v>
      </c>
      <c r="G2268" t="s">
        <v>760</v>
      </c>
      <c r="H2268" t="s">
        <v>5348</v>
      </c>
      <c r="I2268" t="s">
        <v>5328</v>
      </c>
      <c r="J2268">
        <v>5</v>
      </c>
      <c r="K2268">
        <v>1</v>
      </c>
      <c r="L2268">
        <v>5</v>
      </c>
      <c r="M2268" t="s">
        <v>5278</v>
      </c>
      <c r="N2268" t="s">
        <v>5063</v>
      </c>
      <c r="O2268">
        <v>125000</v>
      </c>
      <c r="P2268" t="s">
        <v>5062</v>
      </c>
      <c r="Q2268" t="s">
        <v>5059</v>
      </c>
      <c r="R2268">
        <v>20</v>
      </c>
    </row>
    <row r="2269" spans="1:18" hidden="1" x14ac:dyDescent="0.3">
      <c r="A2269" s="7" t="s">
        <v>861</v>
      </c>
      <c r="B2269" t="s">
        <v>1</v>
      </c>
      <c r="C2269">
        <v>70</v>
      </c>
      <c r="D2269" t="s">
        <v>862</v>
      </c>
      <c r="E2269" t="s">
        <v>863</v>
      </c>
      <c r="F2269" t="s">
        <v>360</v>
      </c>
      <c r="G2269" t="s">
        <v>343</v>
      </c>
      <c r="H2269" t="s">
        <v>5510</v>
      </c>
      <c r="I2269" t="s">
        <v>5335</v>
      </c>
      <c r="J2269">
        <v>4</v>
      </c>
      <c r="K2269">
        <v>6</v>
      </c>
      <c r="L2269">
        <v>4</v>
      </c>
      <c r="M2269" t="s">
        <v>360</v>
      </c>
      <c r="N2269" t="s">
        <v>5063</v>
      </c>
      <c r="O2269">
        <v>128000</v>
      </c>
      <c r="P2269" t="s">
        <v>5062</v>
      </c>
      <c r="Q2269" t="s">
        <v>5059</v>
      </c>
      <c r="R2269">
        <v>10</v>
      </c>
    </row>
    <row r="2270" spans="1:18" hidden="1" x14ac:dyDescent="0.3">
      <c r="A2270" s="7" t="s">
        <v>3756</v>
      </c>
      <c r="B2270" t="s">
        <v>1</v>
      </c>
      <c r="C2270">
        <v>71.3</v>
      </c>
      <c r="D2270" t="s">
        <v>3757</v>
      </c>
      <c r="E2270" t="s">
        <v>3758</v>
      </c>
      <c r="F2270" t="s">
        <v>3759</v>
      </c>
      <c r="G2270" t="s">
        <v>112</v>
      </c>
      <c r="H2270" t="s">
        <v>5505</v>
      </c>
      <c r="I2270" t="s">
        <v>5326</v>
      </c>
      <c r="J2270">
        <v>5</v>
      </c>
      <c r="K2270">
        <v>6</v>
      </c>
      <c r="L2270">
        <v>6</v>
      </c>
      <c r="M2270" t="s">
        <v>3759</v>
      </c>
      <c r="N2270" t="s">
        <v>5125</v>
      </c>
      <c r="O2270">
        <v>60000</v>
      </c>
      <c r="P2270" t="s">
        <v>5126</v>
      </c>
      <c r="Q2270" t="s">
        <v>5059</v>
      </c>
      <c r="R2270">
        <v>10</v>
      </c>
    </row>
    <row r="2271" spans="1:18" hidden="1" x14ac:dyDescent="0.3">
      <c r="A2271" s="7" t="s">
        <v>4135</v>
      </c>
      <c r="B2271" t="s">
        <v>1</v>
      </c>
      <c r="C2271">
        <v>47.2</v>
      </c>
      <c r="D2271" t="s">
        <v>133</v>
      </c>
      <c r="E2271" t="s">
        <v>51</v>
      </c>
      <c r="F2271" t="s">
        <v>4136</v>
      </c>
      <c r="G2271" t="s">
        <v>112</v>
      </c>
      <c r="H2271" t="s">
        <v>5323</v>
      </c>
      <c r="I2271" t="s">
        <v>5332</v>
      </c>
      <c r="J2271">
        <v>2</v>
      </c>
      <c r="K2271">
        <v>2</v>
      </c>
      <c r="L2271">
        <v>2</v>
      </c>
      <c r="M2271" t="s">
        <v>4136</v>
      </c>
      <c r="N2271" t="s">
        <v>5123</v>
      </c>
      <c r="O2271">
        <v>60000</v>
      </c>
      <c r="P2271" t="s">
        <v>5124</v>
      </c>
      <c r="Q2271" t="s">
        <v>5059</v>
      </c>
      <c r="R2271">
        <v>20</v>
      </c>
    </row>
    <row r="2272" spans="1:18" hidden="1" x14ac:dyDescent="0.3">
      <c r="A2272" s="7" t="s">
        <v>4537</v>
      </c>
      <c r="B2272" t="s">
        <v>1</v>
      </c>
      <c r="C2272">
        <v>48.83</v>
      </c>
      <c r="D2272" t="s">
        <v>1443</v>
      </c>
      <c r="E2272" t="s">
        <v>53</v>
      </c>
      <c r="F2272" t="s">
        <v>4538</v>
      </c>
      <c r="G2272" t="s">
        <v>482</v>
      </c>
      <c r="H2272" t="s">
        <v>5336</v>
      </c>
      <c r="I2272" t="s">
        <v>5349</v>
      </c>
      <c r="J2272">
        <v>3</v>
      </c>
      <c r="K2272">
        <v>2</v>
      </c>
      <c r="L2272">
        <v>2</v>
      </c>
      <c r="M2272" t="s">
        <v>5266</v>
      </c>
      <c r="N2272" t="s">
        <v>4877</v>
      </c>
      <c r="O2272">
        <v>29000</v>
      </c>
      <c r="P2272" t="s">
        <v>5062</v>
      </c>
      <c r="Q2272" t="s">
        <v>5059</v>
      </c>
      <c r="R2272">
        <v>30</v>
      </c>
    </row>
    <row r="2273" spans="1:18" hidden="1" x14ac:dyDescent="0.3">
      <c r="A2273" s="7" t="s">
        <v>92</v>
      </c>
      <c r="B2273" t="s">
        <v>1</v>
      </c>
      <c r="C2273">
        <v>59.06</v>
      </c>
      <c r="D2273" t="s">
        <v>70</v>
      </c>
      <c r="E2273" t="s">
        <v>66</v>
      </c>
      <c r="F2273" t="s">
        <v>93</v>
      </c>
      <c r="G2273" t="s">
        <v>94</v>
      </c>
      <c r="H2273" t="s">
        <v>5334</v>
      </c>
      <c r="I2273" t="s">
        <v>5327</v>
      </c>
      <c r="J2273">
        <v>4</v>
      </c>
      <c r="K2273">
        <v>2</v>
      </c>
      <c r="L2273">
        <v>2</v>
      </c>
      <c r="M2273" t="s">
        <v>5144</v>
      </c>
      <c r="N2273" t="s">
        <v>5063</v>
      </c>
      <c r="O2273">
        <v>130000</v>
      </c>
      <c r="P2273" t="s">
        <v>5062</v>
      </c>
      <c r="Q2273" t="s">
        <v>5059</v>
      </c>
      <c r="R2273">
        <v>10</v>
      </c>
    </row>
    <row r="2274" spans="1:18" hidden="1" x14ac:dyDescent="0.3">
      <c r="A2274" s="7" t="s">
        <v>3896</v>
      </c>
      <c r="B2274" t="s">
        <v>1</v>
      </c>
      <c r="C2274">
        <v>21.62</v>
      </c>
      <c r="D2274" t="s">
        <v>58</v>
      </c>
      <c r="E2274" t="s">
        <v>56</v>
      </c>
      <c r="F2274" t="s">
        <v>3897</v>
      </c>
      <c r="G2274" t="s">
        <v>493</v>
      </c>
      <c r="H2274" t="s">
        <v>5346</v>
      </c>
      <c r="I2274" t="s">
        <v>5326</v>
      </c>
      <c r="J2274">
        <v>1</v>
      </c>
      <c r="K2274">
        <v>1</v>
      </c>
      <c r="L2274">
        <v>1</v>
      </c>
      <c r="M2274" t="s">
        <v>3897</v>
      </c>
      <c r="N2274" t="s">
        <v>4880</v>
      </c>
      <c r="O2274">
        <v>20000</v>
      </c>
      <c r="P2274" t="s">
        <v>5062</v>
      </c>
      <c r="Q2274" t="s">
        <v>5061</v>
      </c>
      <c r="R2274">
        <v>10</v>
      </c>
    </row>
    <row r="2275" spans="1:18" hidden="1" x14ac:dyDescent="0.3">
      <c r="A2275" s="7" t="s">
        <v>4541</v>
      </c>
      <c r="B2275" t="s">
        <v>1</v>
      </c>
      <c r="C2275">
        <v>24.11</v>
      </c>
      <c r="D2275" t="s">
        <v>62</v>
      </c>
      <c r="E2275" t="s">
        <v>61</v>
      </c>
      <c r="F2275" t="s">
        <v>4542</v>
      </c>
      <c r="G2275" t="s">
        <v>434</v>
      </c>
      <c r="H2275" t="s">
        <v>5327</v>
      </c>
      <c r="I2275" t="s">
        <v>5324</v>
      </c>
      <c r="J2275">
        <v>2</v>
      </c>
      <c r="K2275">
        <v>2</v>
      </c>
      <c r="L2275">
        <v>1</v>
      </c>
      <c r="M2275" t="s">
        <v>5267</v>
      </c>
      <c r="N2275" t="s">
        <v>4880</v>
      </c>
      <c r="O2275">
        <v>33000</v>
      </c>
      <c r="P2275" t="s">
        <v>5062</v>
      </c>
      <c r="Q2275" t="s">
        <v>5061</v>
      </c>
      <c r="R2275">
        <v>20</v>
      </c>
    </row>
    <row r="2276" spans="1:18" hidden="1" x14ac:dyDescent="0.3">
      <c r="A2276" s="7" t="s">
        <v>846</v>
      </c>
      <c r="B2276" t="s">
        <v>1</v>
      </c>
      <c r="C2276">
        <v>57.68</v>
      </c>
      <c r="D2276" t="s">
        <v>541</v>
      </c>
      <c r="E2276" t="s">
        <v>53</v>
      </c>
      <c r="F2276" t="s">
        <v>826</v>
      </c>
      <c r="G2276" t="s">
        <v>94</v>
      </c>
      <c r="H2276" t="s">
        <v>5326</v>
      </c>
      <c r="I2276" t="s">
        <v>5348</v>
      </c>
      <c r="J2276">
        <v>3</v>
      </c>
      <c r="K2276">
        <v>2</v>
      </c>
      <c r="L2276">
        <v>2</v>
      </c>
      <c r="M2276" t="s">
        <v>826</v>
      </c>
      <c r="N2276" t="s">
        <v>5063</v>
      </c>
      <c r="O2276">
        <v>130000</v>
      </c>
      <c r="P2276" t="s">
        <v>5062</v>
      </c>
      <c r="Q2276" t="s">
        <v>5059</v>
      </c>
      <c r="R2276">
        <v>10</v>
      </c>
    </row>
    <row r="2277" spans="1:18" hidden="1" x14ac:dyDescent="0.3">
      <c r="A2277" s="7" t="s">
        <v>1953</v>
      </c>
      <c r="B2277" t="s">
        <v>1</v>
      </c>
      <c r="C2277">
        <v>70</v>
      </c>
      <c r="D2277" t="s">
        <v>1954</v>
      </c>
      <c r="E2277" t="s">
        <v>183</v>
      </c>
      <c r="F2277" t="s">
        <v>1955</v>
      </c>
      <c r="G2277" t="s">
        <v>112</v>
      </c>
      <c r="H2277" t="s">
        <v>5332</v>
      </c>
      <c r="I2277" t="s">
        <v>5518</v>
      </c>
      <c r="J2277">
        <v>4</v>
      </c>
      <c r="K2277">
        <v>2</v>
      </c>
      <c r="L2277">
        <v>3</v>
      </c>
      <c r="M2277" t="s">
        <v>1955</v>
      </c>
      <c r="N2277" t="s">
        <v>5123</v>
      </c>
      <c r="O2277">
        <v>60000</v>
      </c>
      <c r="P2277" t="s">
        <v>5124</v>
      </c>
      <c r="Q2277" t="s">
        <v>5059</v>
      </c>
      <c r="R2277">
        <v>40</v>
      </c>
    </row>
    <row r="2278" spans="1:18" hidden="1" x14ac:dyDescent="0.3">
      <c r="A2278" s="7" t="s">
        <v>3581</v>
      </c>
      <c r="B2278" t="s">
        <v>1</v>
      </c>
      <c r="C2278">
        <v>50.91</v>
      </c>
      <c r="D2278" t="s">
        <v>226</v>
      </c>
      <c r="E2278" t="s">
        <v>3582</v>
      </c>
      <c r="F2278" t="s">
        <v>3583</v>
      </c>
      <c r="G2278" t="s">
        <v>112</v>
      </c>
      <c r="H2278" t="s">
        <v>5323</v>
      </c>
      <c r="I2278" t="s">
        <v>5323</v>
      </c>
      <c r="J2278">
        <v>7</v>
      </c>
      <c r="K2278">
        <v>2</v>
      </c>
      <c r="L2278">
        <v>5</v>
      </c>
      <c r="M2278" t="s">
        <v>3583</v>
      </c>
      <c r="N2278" t="s">
        <v>5123</v>
      </c>
      <c r="O2278">
        <v>60000</v>
      </c>
      <c r="P2278" t="s">
        <v>5124</v>
      </c>
      <c r="Q2278" t="s">
        <v>5059</v>
      </c>
      <c r="R2278">
        <v>10</v>
      </c>
    </row>
    <row r="2279" spans="1:18" hidden="1" x14ac:dyDescent="0.3">
      <c r="A2279" s="7" t="s">
        <v>4545</v>
      </c>
      <c r="B2279" t="s">
        <v>1</v>
      </c>
      <c r="C2279">
        <v>22.82</v>
      </c>
      <c r="D2279" t="s">
        <v>161</v>
      </c>
      <c r="E2279" t="s">
        <v>51</v>
      </c>
      <c r="F2279" t="s">
        <v>1674</v>
      </c>
      <c r="G2279" t="s">
        <v>245</v>
      </c>
      <c r="H2279" t="s">
        <v>5326</v>
      </c>
      <c r="I2279" t="s">
        <v>5325</v>
      </c>
      <c r="J2279">
        <v>2</v>
      </c>
      <c r="K2279">
        <v>2</v>
      </c>
      <c r="L2279">
        <v>2</v>
      </c>
      <c r="M2279" t="s">
        <v>1674</v>
      </c>
      <c r="N2279" t="s">
        <v>5125</v>
      </c>
      <c r="O2279">
        <v>23000</v>
      </c>
      <c r="P2279" t="s">
        <v>5126</v>
      </c>
      <c r="Q2279" t="s">
        <v>5061</v>
      </c>
      <c r="R2279">
        <v>20</v>
      </c>
    </row>
    <row r="2280" spans="1:18" hidden="1" x14ac:dyDescent="0.3">
      <c r="A2280" s="7" t="s">
        <v>855</v>
      </c>
      <c r="B2280" t="s">
        <v>1</v>
      </c>
      <c r="C2280">
        <v>50.07</v>
      </c>
      <c r="D2280" t="s">
        <v>750</v>
      </c>
      <c r="E2280" t="s">
        <v>53</v>
      </c>
      <c r="F2280" t="s">
        <v>171</v>
      </c>
      <c r="G2280" t="s">
        <v>94</v>
      </c>
      <c r="H2280" t="s">
        <v>5338</v>
      </c>
      <c r="I2280" t="s">
        <v>5328</v>
      </c>
      <c r="J2280">
        <v>3</v>
      </c>
      <c r="K2280">
        <v>2</v>
      </c>
      <c r="L2280">
        <v>2</v>
      </c>
      <c r="M2280" t="s">
        <v>171</v>
      </c>
      <c r="N2280" t="s">
        <v>5063</v>
      </c>
      <c r="O2280">
        <v>130000</v>
      </c>
      <c r="P2280" t="s">
        <v>5062</v>
      </c>
      <c r="Q2280" t="s">
        <v>5059</v>
      </c>
      <c r="R2280">
        <v>20</v>
      </c>
    </row>
    <row r="2281" spans="1:18" hidden="1" x14ac:dyDescent="0.3">
      <c r="A2281" s="7" t="s">
        <v>4546</v>
      </c>
      <c r="B2281" t="s">
        <v>1</v>
      </c>
      <c r="C2281">
        <v>4</v>
      </c>
      <c r="D2281" t="s">
        <v>220</v>
      </c>
      <c r="E2281" t="s">
        <v>59</v>
      </c>
      <c r="F2281" t="s">
        <v>4547</v>
      </c>
      <c r="G2281" t="s">
        <v>910</v>
      </c>
      <c r="H2281" t="s">
        <v>5322</v>
      </c>
      <c r="I2281" t="s">
        <v>5335</v>
      </c>
      <c r="J2281">
        <v>1</v>
      </c>
      <c r="K2281" t="s">
        <v>5501</v>
      </c>
      <c r="L2281">
        <v>1</v>
      </c>
      <c r="M2281" t="s">
        <v>4547</v>
      </c>
      <c r="N2281" t="s">
        <v>4880</v>
      </c>
      <c r="O2281">
        <v>17000</v>
      </c>
      <c r="P2281" t="s">
        <v>5062</v>
      </c>
      <c r="Q2281" t="s">
        <v>5060</v>
      </c>
      <c r="R2281">
        <v>10</v>
      </c>
    </row>
    <row r="2282" spans="1:18" hidden="1" x14ac:dyDescent="0.3">
      <c r="A2282" s="7" t="s">
        <v>3700</v>
      </c>
      <c r="B2282" t="s">
        <v>1</v>
      </c>
      <c r="C2282">
        <v>59.18</v>
      </c>
      <c r="D2282" t="s">
        <v>1266</v>
      </c>
      <c r="E2282" t="s">
        <v>167</v>
      </c>
      <c r="F2282" t="s">
        <v>3701</v>
      </c>
      <c r="G2282" t="s">
        <v>112</v>
      </c>
      <c r="H2282" t="s">
        <v>5505</v>
      </c>
      <c r="I2282" t="s">
        <v>5335</v>
      </c>
      <c r="J2282">
        <v>4</v>
      </c>
      <c r="K2282">
        <v>3</v>
      </c>
      <c r="L2282">
        <v>3</v>
      </c>
      <c r="M2282" t="s">
        <v>3701</v>
      </c>
      <c r="N2282" t="s">
        <v>5123</v>
      </c>
      <c r="O2282">
        <v>60000</v>
      </c>
      <c r="P2282" t="s">
        <v>5124</v>
      </c>
      <c r="Q2282" t="s">
        <v>5059</v>
      </c>
      <c r="R2282">
        <v>10</v>
      </c>
    </row>
    <row r="2283" spans="1:18" hidden="1" x14ac:dyDescent="0.3">
      <c r="A2283" s="7" t="s">
        <v>4549</v>
      </c>
      <c r="B2283" t="s">
        <v>1</v>
      </c>
      <c r="C2283">
        <v>20.59</v>
      </c>
      <c r="D2283" t="s">
        <v>353</v>
      </c>
      <c r="E2283" t="s">
        <v>56</v>
      </c>
      <c r="F2283" t="s">
        <v>2890</v>
      </c>
      <c r="G2283" t="s">
        <v>214</v>
      </c>
      <c r="H2283" t="s">
        <v>5348</v>
      </c>
      <c r="I2283" t="s">
        <v>5348</v>
      </c>
      <c r="J2283">
        <v>1</v>
      </c>
      <c r="K2283">
        <v>1</v>
      </c>
      <c r="L2283">
        <v>1</v>
      </c>
      <c r="M2283" t="s">
        <v>2890</v>
      </c>
      <c r="N2283" t="s">
        <v>4881</v>
      </c>
      <c r="O2283">
        <v>18000</v>
      </c>
      <c r="P2283" t="s">
        <v>5062</v>
      </c>
      <c r="Q2283" t="s">
        <v>5061</v>
      </c>
      <c r="R2283">
        <v>10</v>
      </c>
    </row>
    <row r="2284" spans="1:18" hidden="1" x14ac:dyDescent="0.3">
      <c r="A2284" s="7" t="s">
        <v>4550</v>
      </c>
      <c r="B2284" t="s">
        <v>1</v>
      </c>
      <c r="C2284">
        <v>49.03</v>
      </c>
      <c r="D2284" t="s">
        <v>682</v>
      </c>
      <c r="E2284" t="s">
        <v>66</v>
      </c>
      <c r="F2284" t="s">
        <v>1791</v>
      </c>
      <c r="G2284" t="s">
        <v>434</v>
      </c>
      <c r="H2284" t="s">
        <v>5336</v>
      </c>
      <c r="I2284" t="s">
        <v>5325</v>
      </c>
      <c r="J2284">
        <v>4</v>
      </c>
      <c r="K2284">
        <v>2</v>
      </c>
      <c r="L2284">
        <v>2</v>
      </c>
      <c r="M2284" t="s">
        <v>1791</v>
      </c>
      <c r="N2284" t="s">
        <v>4882</v>
      </c>
      <c r="O2284">
        <v>33000</v>
      </c>
      <c r="P2284" t="s">
        <v>5062</v>
      </c>
      <c r="Q2284" t="s">
        <v>5059</v>
      </c>
      <c r="R2284">
        <v>20</v>
      </c>
    </row>
    <row r="2285" spans="1:18" hidden="1" x14ac:dyDescent="0.3">
      <c r="A2285" s="7" t="s">
        <v>4551</v>
      </c>
      <c r="B2285" t="s">
        <v>1</v>
      </c>
      <c r="C2285">
        <v>96.38</v>
      </c>
      <c r="D2285" t="s">
        <v>644</v>
      </c>
      <c r="E2285" t="s">
        <v>66</v>
      </c>
      <c r="F2285" t="s">
        <v>3444</v>
      </c>
      <c r="G2285" t="s">
        <v>33</v>
      </c>
      <c r="H2285" t="s">
        <v>5323</v>
      </c>
      <c r="I2285" t="s">
        <v>5336</v>
      </c>
      <c r="J2285">
        <v>4</v>
      </c>
      <c r="K2285">
        <v>2</v>
      </c>
      <c r="L2285">
        <v>2</v>
      </c>
      <c r="M2285" t="s">
        <v>3444</v>
      </c>
      <c r="N2285" t="s">
        <v>4877</v>
      </c>
      <c r="O2285">
        <v>46000</v>
      </c>
      <c r="P2285" t="s">
        <v>5062</v>
      </c>
      <c r="Q2285" t="s">
        <v>5059</v>
      </c>
      <c r="R2285">
        <v>10</v>
      </c>
    </row>
    <row r="2286" spans="1:18" hidden="1" x14ac:dyDescent="0.3">
      <c r="A2286" s="7" t="s">
        <v>867</v>
      </c>
      <c r="B2286" t="s">
        <v>1</v>
      </c>
      <c r="C2286">
        <v>50.13</v>
      </c>
      <c r="D2286" t="s">
        <v>839</v>
      </c>
      <c r="E2286" t="s">
        <v>51</v>
      </c>
      <c r="F2286" t="s">
        <v>171</v>
      </c>
      <c r="G2286" t="s">
        <v>94</v>
      </c>
      <c r="H2286" t="s">
        <v>5327</v>
      </c>
      <c r="I2286" t="s">
        <v>5328</v>
      </c>
      <c r="J2286">
        <v>2</v>
      </c>
      <c r="K2286">
        <v>2</v>
      </c>
      <c r="L2286">
        <v>2</v>
      </c>
      <c r="M2286" t="s">
        <v>171</v>
      </c>
      <c r="N2286" t="s">
        <v>5063</v>
      </c>
      <c r="O2286">
        <v>130000</v>
      </c>
      <c r="P2286" t="s">
        <v>5062</v>
      </c>
      <c r="Q2286" t="s">
        <v>5059</v>
      </c>
      <c r="R2286">
        <v>20</v>
      </c>
    </row>
    <row r="2287" spans="1:18" hidden="1" x14ac:dyDescent="0.3">
      <c r="A2287" s="7" t="s">
        <v>252</v>
      </c>
      <c r="B2287" t="s">
        <v>1</v>
      </c>
      <c r="C2287">
        <v>90.21</v>
      </c>
      <c r="D2287" t="s">
        <v>253</v>
      </c>
      <c r="E2287" t="s">
        <v>254</v>
      </c>
      <c r="F2287" t="s">
        <v>255</v>
      </c>
      <c r="G2287" t="s">
        <v>49</v>
      </c>
      <c r="H2287" t="s">
        <v>5337</v>
      </c>
      <c r="I2287" t="s">
        <v>5332</v>
      </c>
      <c r="J2287">
        <v>5</v>
      </c>
      <c r="K2287">
        <v>3</v>
      </c>
      <c r="L2287">
        <v>3</v>
      </c>
      <c r="M2287" t="s">
        <v>5154</v>
      </c>
      <c r="N2287" t="s">
        <v>5063</v>
      </c>
      <c r="O2287">
        <v>135000</v>
      </c>
      <c r="P2287" t="s">
        <v>5062</v>
      </c>
      <c r="Q2287" t="s">
        <v>5059</v>
      </c>
      <c r="R2287">
        <v>20</v>
      </c>
    </row>
    <row r="2288" spans="1:18" hidden="1" x14ac:dyDescent="0.3">
      <c r="A2288" s="7" t="s">
        <v>4552</v>
      </c>
      <c r="B2288" t="s">
        <v>1</v>
      </c>
      <c r="C2288">
        <v>25.29</v>
      </c>
      <c r="D2288" t="s">
        <v>457</v>
      </c>
      <c r="E2288" t="s">
        <v>53</v>
      </c>
      <c r="F2288" t="s">
        <v>1863</v>
      </c>
      <c r="G2288" t="s">
        <v>722</v>
      </c>
      <c r="H2288" t="s">
        <v>5326</v>
      </c>
      <c r="I2288" t="s">
        <v>5343</v>
      </c>
      <c r="J2288">
        <v>3</v>
      </c>
      <c r="K2288">
        <v>2</v>
      </c>
      <c r="L2288">
        <v>2</v>
      </c>
      <c r="M2288" t="s">
        <v>1863</v>
      </c>
      <c r="N2288" t="s">
        <v>4880</v>
      </c>
      <c r="O2288">
        <v>34000</v>
      </c>
      <c r="P2288" t="s">
        <v>5062</v>
      </c>
      <c r="Q2288" t="s">
        <v>5061</v>
      </c>
      <c r="R2288">
        <v>20</v>
      </c>
    </row>
    <row r="2289" spans="1:18" hidden="1" x14ac:dyDescent="0.3">
      <c r="A2289" s="7" t="s">
        <v>3653</v>
      </c>
      <c r="B2289" t="s">
        <v>1</v>
      </c>
      <c r="C2289">
        <v>23.84</v>
      </c>
      <c r="D2289" t="s">
        <v>124</v>
      </c>
      <c r="E2289" t="s">
        <v>100</v>
      </c>
      <c r="F2289" t="s">
        <v>1692</v>
      </c>
      <c r="G2289" t="s">
        <v>190</v>
      </c>
      <c r="H2289" t="s">
        <v>5346</v>
      </c>
      <c r="I2289" t="s">
        <v>5334</v>
      </c>
      <c r="J2289" t="s">
        <v>5501</v>
      </c>
      <c r="K2289">
        <v>1</v>
      </c>
      <c r="L2289">
        <v>1</v>
      </c>
      <c r="M2289" t="s">
        <v>1692</v>
      </c>
      <c r="N2289" t="s">
        <v>5125</v>
      </c>
      <c r="O2289">
        <v>63000</v>
      </c>
      <c r="P2289" t="s">
        <v>5126</v>
      </c>
      <c r="Q2289" t="s">
        <v>5061</v>
      </c>
      <c r="R2289">
        <v>10</v>
      </c>
    </row>
    <row r="2290" spans="1:18" hidden="1" x14ac:dyDescent="0.3">
      <c r="A2290" s="7" t="s">
        <v>877</v>
      </c>
      <c r="B2290" t="s">
        <v>1</v>
      </c>
      <c r="C2290">
        <v>66.44</v>
      </c>
      <c r="D2290" t="s">
        <v>878</v>
      </c>
      <c r="E2290" t="s">
        <v>183</v>
      </c>
      <c r="F2290" t="s">
        <v>822</v>
      </c>
      <c r="G2290" t="s">
        <v>49</v>
      </c>
      <c r="H2290" t="s">
        <v>5328</v>
      </c>
      <c r="I2290" t="s">
        <v>5349</v>
      </c>
      <c r="J2290">
        <v>4</v>
      </c>
      <c r="K2290">
        <v>2</v>
      </c>
      <c r="L2290">
        <v>3</v>
      </c>
      <c r="M2290" t="s">
        <v>822</v>
      </c>
      <c r="N2290" t="s">
        <v>5063</v>
      </c>
      <c r="O2290">
        <v>135000</v>
      </c>
      <c r="P2290" t="s">
        <v>5062</v>
      </c>
      <c r="Q2290" t="s">
        <v>5059</v>
      </c>
      <c r="R2290">
        <v>30</v>
      </c>
    </row>
    <row r="2291" spans="1:18" hidden="1" x14ac:dyDescent="0.3">
      <c r="A2291" s="7" t="s">
        <v>4555</v>
      </c>
      <c r="B2291" t="s">
        <v>1</v>
      </c>
      <c r="C2291">
        <v>36</v>
      </c>
      <c r="D2291" t="s">
        <v>81</v>
      </c>
      <c r="E2291" t="s">
        <v>478</v>
      </c>
      <c r="F2291" t="s">
        <v>4556</v>
      </c>
      <c r="G2291" t="s">
        <v>999</v>
      </c>
      <c r="H2291" t="s">
        <v>5335</v>
      </c>
      <c r="I2291" t="s">
        <v>5332</v>
      </c>
      <c r="J2291">
        <v>2</v>
      </c>
      <c r="K2291">
        <v>2</v>
      </c>
      <c r="L2291">
        <v>1</v>
      </c>
      <c r="M2291" t="s">
        <v>5269</v>
      </c>
      <c r="N2291" t="s">
        <v>4882</v>
      </c>
      <c r="O2291">
        <v>26000</v>
      </c>
      <c r="P2291" t="s">
        <v>5062</v>
      </c>
      <c r="Q2291" t="s">
        <v>5059</v>
      </c>
      <c r="R2291">
        <v>20</v>
      </c>
    </row>
    <row r="2292" spans="1:18" hidden="1" x14ac:dyDescent="0.3">
      <c r="A2292" s="7" t="s">
        <v>930</v>
      </c>
      <c r="B2292" t="s">
        <v>1</v>
      </c>
      <c r="C2292">
        <v>63.57</v>
      </c>
      <c r="D2292" t="s">
        <v>850</v>
      </c>
      <c r="E2292" t="s">
        <v>53</v>
      </c>
      <c r="F2292" t="s">
        <v>884</v>
      </c>
      <c r="G2292" t="s">
        <v>49</v>
      </c>
      <c r="H2292" t="s">
        <v>5326</v>
      </c>
      <c r="I2292" t="s">
        <v>5332</v>
      </c>
      <c r="J2292">
        <v>3</v>
      </c>
      <c r="K2292">
        <v>2</v>
      </c>
      <c r="L2292">
        <v>2</v>
      </c>
      <c r="M2292" t="s">
        <v>884</v>
      </c>
      <c r="N2292" t="s">
        <v>5063</v>
      </c>
      <c r="O2292">
        <v>135000</v>
      </c>
      <c r="P2292" t="s">
        <v>5062</v>
      </c>
      <c r="Q2292" t="s">
        <v>5059</v>
      </c>
      <c r="R2292">
        <v>20</v>
      </c>
    </row>
    <row r="2293" spans="1:18" hidden="1" x14ac:dyDescent="0.3">
      <c r="A2293" s="7" t="s">
        <v>755</v>
      </c>
      <c r="B2293" t="s">
        <v>1</v>
      </c>
      <c r="C2293">
        <v>64.27</v>
      </c>
      <c r="D2293" t="s">
        <v>652</v>
      </c>
      <c r="E2293" t="s">
        <v>66</v>
      </c>
      <c r="F2293" t="s">
        <v>756</v>
      </c>
      <c r="G2293" t="s">
        <v>757</v>
      </c>
      <c r="H2293" t="s">
        <v>5328</v>
      </c>
      <c r="I2293" t="s">
        <v>5324</v>
      </c>
      <c r="J2293">
        <v>4</v>
      </c>
      <c r="K2293">
        <v>2</v>
      </c>
      <c r="L2293">
        <v>2</v>
      </c>
      <c r="M2293" t="s">
        <v>756</v>
      </c>
      <c r="N2293" t="s">
        <v>5063</v>
      </c>
      <c r="O2293">
        <v>135800</v>
      </c>
      <c r="P2293" t="s">
        <v>5062</v>
      </c>
      <c r="Q2293" t="s">
        <v>5059</v>
      </c>
      <c r="R2293">
        <v>20</v>
      </c>
    </row>
    <row r="2294" spans="1:18" hidden="1" x14ac:dyDescent="0.3">
      <c r="A2294" s="7" t="s">
        <v>1309</v>
      </c>
      <c r="B2294" t="s">
        <v>1</v>
      </c>
      <c r="C2294">
        <v>8</v>
      </c>
      <c r="D2294" t="s">
        <v>88</v>
      </c>
      <c r="E2294" t="s">
        <v>547</v>
      </c>
      <c r="F2294" t="s">
        <v>286</v>
      </c>
      <c r="G2294" t="s">
        <v>856</v>
      </c>
      <c r="H2294" t="s">
        <v>5322</v>
      </c>
      <c r="I2294" t="s">
        <v>5326</v>
      </c>
      <c r="J2294">
        <v>1</v>
      </c>
      <c r="K2294" t="s">
        <v>5501</v>
      </c>
      <c r="L2294" t="s">
        <v>5501</v>
      </c>
      <c r="M2294" t="s">
        <v>286</v>
      </c>
      <c r="N2294" t="s">
        <v>5063</v>
      </c>
      <c r="O2294">
        <v>9500</v>
      </c>
      <c r="P2294" t="s">
        <v>5062</v>
      </c>
      <c r="Q2294" t="s">
        <v>5060</v>
      </c>
      <c r="R2294">
        <v>10</v>
      </c>
    </row>
    <row r="2295" spans="1:18" hidden="1" x14ac:dyDescent="0.3">
      <c r="A2295" s="7" t="s">
        <v>4557</v>
      </c>
      <c r="B2295" t="s">
        <v>1</v>
      </c>
      <c r="C2295">
        <v>33.21</v>
      </c>
      <c r="D2295" t="s">
        <v>129</v>
      </c>
      <c r="E2295" t="s">
        <v>187</v>
      </c>
      <c r="F2295" t="s">
        <v>1775</v>
      </c>
      <c r="G2295" t="s">
        <v>41</v>
      </c>
      <c r="H2295" t="s">
        <v>5336</v>
      </c>
      <c r="I2295" t="s">
        <v>5324</v>
      </c>
      <c r="J2295">
        <v>3</v>
      </c>
      <c r="K2295">
        <v>2</v>
      </c>
      <c r="L2295">
        <v>1</v>
      </c>
      <c r="M2295" t="s">
        <v>1775</v>
      </c>
      <c r="N2295" t="s">
        <v>4880</v>
      </c>
      <c r="O2295">
        <v>45000</v>
      </c>
      <c r="P2295" t="s">
        <v>5062</v>
      </c>
      <c r="Q2295" t="s">
        <v>5059</v>
      </c>
      <c r="R2295">
        <v>20</v>
      </c>
    </row>
    <row r="2296" spans="1:18" hidden="1" x14ac:dyDescent="0.3">
      <c r="A2296" s="7" t="s">
        <v>4558</v>
      </c>
      <c r="B2296" t="s">
        <v>1</v>
      </c>
      <c r="C2296">
        <v>45.53</v>
      </c>
      <c r="D2296" t="s">
        <v>442</v>
      </c>
      <c r="E2296" t="s">
        <v>285</v>
      </c>
      <c r="F2296" t="s">
        <v>2105</v>
      </c>
      <c r="G2296" t="s">
        <v>23</v>
      </c>
      <c r="H2296" t="s">
        <v>5326</v>
      </c>
      <c r="I2296" t="s">
        <v>5323</v>
      </c>
      <c r="J2296">
        <v>4</v>
      </c>
      <c r="K2296">
        <v>1</v>
      </c>
      <c r="L2296">
        <v>2</v>
      </c>
      <c r="M2296" t="s">
        <v>2105</v>
      </c>
      <c r="N2296" t="s">
        <v>4880</v>
      </c>
      <c r="O2296">
        <v>40000</v>
      </c>
      <c r="P2296" t="s">
        <v>5062</v>
      </c>
      <c r="Q2296" t="s">
        <v>5059</v>
      </c>
      <c r="R2296">
        <v>10</v>
      </c>
    </row>
    <row r="2297" spans="1:18" hidden="1" x14ac:dyDescent="0.3">
      <c r="A2297" s="7" t="s">
        <v>4559</v>
      </c>
      <c r="B2297" t="s">
        <v>1</v>
      </c>
      <c r="C2297">
        <v>22.22</v>
      </c>
      <c r="D2297" t="s">
        <v>284</v>
      </c>
      <c r="E2297" t="s">
        <v>61</v>
      </c>
      <c r="F2297" t="s">
        <v>4560</v>
      </c>
      <c r="G2297" t="s">
        <v>1482</v>
      </c>
      <c r="H2297" t="s">
        <v>5329</v>
      </c>
      <c r="I2297" t="s">
        <v>5322</v>
      </c>
      <c r="J2297">
        <v>2</v>
      </c>
      <c r="K2297">
        <v>2</v>
      </c>
      <c r="L2297">
        <v>1</v>
      </c>
      <c r="M2297" t="s">
        <v>4560</v>
      </c>
      <c r="N2297" t="s">
        <v>5125</v>
      </c>
      <c r="O2297">
        <v>19800</v>
      </c>
      <c r="P2297" t="s">
        <v>5126</v>
      </c>
      <c r="Q2297" t="s">
        <v>5061</v>
      </c>
      <c r="R2297">
        <v>10</v>
      </c>
    </row>
    <row r="2298" spans="1:18" hidden="1" x14ac:dyDescent="0.3">
      <c r="A2298" s="7" t="s">
        <v>4561</v>
      </c>
      <c r="B2298" t="s">
        <v>1</v>
      </c>
      <c r="C2298">
        <v>9.4700000000000006</v>
      </c>
      <c r="D2298" t="s">
        <v>442</v>
      </c>
      <c r="E2298" t="s">
        <v>443</v>
      </c>
      <c r="F2298" t="s">
        <v>4562</v>
      </c>
      <c r="G2298" t="s">
        <v>910</v>
      </c>
      <c r="H2298" t="s">
        <v>5326</v>
      </c>
      <c r="I2298" t="s">
        <v>5323</v>
      </c>
      <c r="J2298">
        <v>1</v>
      </c>
      <c r="K2298">
        <v>1</v>
      </c>
      <c r="L2298">
        <v>1</v>
      </c>
      <c r="M2298" t="s">
        <v>4562</v>
      </c>
      <c r="N2298" t="s">
        <v>4882</v>
      </c>
      <c r="O2298">
        <v>17000</v>
      </c>
      <c r="P2298" t="s">
        <v>5062</v>
      </c>
      <c r="Q2298" t="s">
        <v>5060</v>
      </c>
      <c r="R2298">
        <v>10</v>
      </c>
    </row>
    <row r="2299" spans="1:18" hidden="1" x14ac:dyDescent="0.3">
      <c r="A2299" s="7" t="s">
        <v>4049</v>
      </c>
      <c r="B2299" t="s">
        <v>1</v>
      </c>
      <c r="C2299">
        <v>54.9</v>
      </c>
      <c r="D2299" t="s">
        <v>1077</v>
      </c>
      <c r="E2299" t="s">
        <v>1139</v>
      </c>
      <c r="F2299" t="s">
        <v>4050</v>
      </c>
      <c r="G2299" t="s">
        <v>112</v>
      </c>
      <c r="H2299" t="s">
        <v>5350</v>
      </c>
      <c r="I2299" t="s">
        <v>5326</v>
      </c>
      <c r="J2299">
        <v>5</v>
      </c>
      <c r="K2299">
        <v>2</v>
      </c>
      <c r="L2299">
        <v>3</v>
      </c>
      <c r="M2299" t="s">
        <v>4050</v>
      </c>
      <c r="N2299" t="s">
        <v>5123</v>
      </c>
      <c r="O2299">
        <v>60000</v>
      </c>
      <c r="P2299" t="s">
        <v>5124</v>
      </c>
      <c r="Q2299" t="s">
        <v>5059</v>
      </c>
      <c r="R2299">
        <v>10</v>
      </c>
    </row>
    <row r="2300" spans="1:18" hidden="1" x14ac:dyDescent="0.3">
      <c r="A2300" s="7" t="s">
        <v>1288</v>
      </c>
      <c r="B2300" t="s">
        <v>1</v>
      </c>
      <c r="C2300">
        <v>59.66</v>
      </c>
      <c r="D2300" t="s">
        <v>197</v>
      </c>
      <c r="E2300" t="s">
        <v>53</v>
      </c>
      <c r="F2300" t="s">
        <v>1289</v>
      </c>
      <c r="G2300" t="s">
        <v>993</v>
      </c>
      <c r="H2300" t="s">
        <v>5334</v>
      </c>
      <c r="I2300" t="s">
        <v>5328</v>
      </c>
      <c r="J2300">
        <v>3</v>
      </c>
      <c r="K2300">
        <v>2</v>
      </c>
      <c r="L2300">
        <v>2</v>
      </c>
      <c r="M2300" t="s">
        <v>5262</v>
      </c>
      <c r="N2300" t="s">
        <v>5063</v>
      </c>
      <c r="O2300">
        <v>136000</v>
      </c>
      <c r="P2300" t="s">
        <v>5062</v>
      </c>
      <c r="Q2300" t="s">
        <v>5059</v>
      </c>
      <c r="R2300">
        <v>20</v>
      </c>
    </row>
    <row r="2301" spans="1:18" hidden="1" x14ac:dyDescent="0.3">
      <c r="A2301" s="7" t="s">
        <v>4564</v>
      </c>
      <c r="B2301" t="s">
        <v>1</v>
      </c>
      <c r="C2301">
        <v>49.51</v>
      </c>
      <c r="D2301" t="s">
        <v>616</v>
      </c>
      <c r="E2301" t="s">
        <v>53</v>
      </c>
      <c r="F2301" t="s">
        <v>4565</v>
      </c>
      <c r="G2301" t="s">
        <v>1497</v>
      </c>
      <c r="H2301" t="s">
        <v>5327</v>
      </c>
      <c r="I2301" t="s">
        <v>5332</v>
      </c>
      <c r="J2301">
        <v>3</v>
      </c>
      <c r="K2301">
        <v>2</v>
      </c>
      <c r="L2301">
        <v>2</v>
      </c>
      <c r="M2301" t="s">
        <v>5150</v>
      </c>
      <c r="N2301" t="s">
        <v>4880</v>
      </c>
      <c r="O2301">
        <v>28500</v>
      </c>
      <c r="P2301" t="s">
        <v>5062</v>
      </c>
      <c r="Q2301" t="s">
        <v>5059</v>
      </c>
      <c r="R2301">
        <v>20</v>
      </c>
    </row>
    <row r="2302" spans="1:18" hidden="1" x14ac:dyDescent="0.3">
      <c r="A2302" s="7" t="s">
        <v>823</v>
      </c>
      <c r="B2302" t="s">
        <v>1</v>
      </c>
      <c r="C2302">
        <v>73.36</v>
      </c>
      <c r="D2302" t="s">
        <v>261</v>
      </c>
      <c r="E2302" t="s">
        <v>53</v>
      </c>
      <c r="F2302" t="s">
        <v>824</v>
      </c>
      <c r="G2302" t="s">
        <v>99</v>
      </c>
      <c r="H2302" t="s">
        <v>5322</v>
      </c>
      <c r="I2302" t="s">
        <v>5348</v>
      </c>
      <c r="J2302">
        <v>3</v>
      </c>
      <c r="K2302">
        <v>2</v>
      </c>
      <c r="L2302">
        <v>2</v>
      </c>
      <c r="M2302" t="s">
        <v>824</v>
      </c>
      <c r="N2302" t="s">
        <v>5063</v>
      </c>
      <c r="O2302">
        <v>138000</v>
      </c>
      <c r="P2302" t="s">
        <v>5062</v>
      </c>
      <c r="Q2302" t="s">
        <v>5059</v>
      </c>
      <c r="R2302">
        <v>10</v>
      </c>
    </row>
    <row r="2303" spans="1:18" hidden="1" x14ac:dyDescent="0.3">
      <c r="A2303" s="7" t="s">
        <v>3939</v>
      </c>
      <c r="B2303" t="s">
        <v>1</v>
      </c>
      <c r="C2303">
        <v>127.99</v>
      </c>
      <c r="D2303" t="s">
        <v>2733</v>
      </c>
      <c r="E2303" t="s">
        <v>2379</v>
      </c>
      <c r="F2303" t="s">
        <v>3853</v>
      </c>
      <c r="G2303" t="s">
        <v>30</v>
      </c>
      <c r="H2303" t="s">
        <v>5523</v>
      </c>
      <c r="I2303" t="s">
        <v>5326</v>
      </c>
      <c r="J2303">
        <v>6</v>
      </c>
      <c r="K2303">
        <v>2</v>
      </c>
      <c r="L2303">
        <v>5</v>
      </c>
      <c r="M2303" t="s">
        <v>3853</v>
      </c>
      <c r="N2303" t="s">
        <v>4878</v>
      </c>
      <c r="O2303">
        <v>65000</v>
      </c>
      <c r="P2303" t="s">
        <v>5126</v>
      </c>
      <c r="Q2303" t="s">
        <v>5059</v>
      </c>
      <c r="R2303">
        <v>10</v>
      </c>
    </row>
    <row r="2304" spans="1:18" hidden="1" x14ac:dyDescent="0.3">
      <c r="A2304" s="7" t="s">
        <v>4567</v>
      </c>
      <c r="B2304" t="s">
        <v>1</v>
      </c>
      <c r="C2304">
        <v>34.479999999999997</v>
      </c>
      <c r="D2304" t="s">
        <v>63</v>
      </c>
      <c r="E2304" t="s">
        <v>204</v>
      </c>
      <c r="F2304" t="s">
        <v>3371</v>
      </c>
      <c r="G2304" t="s">
        <v>331</v>
      </c>
      <c r="H2304" t="s">
        <v>5326</v>
      </c>
      <c r="I2304" t="s">
        <v>5326</v>
      </c>
      <c r="J2304">
        <v>3</v>
      </c>
      <c r="K2304">
        <v>3</v>
      </c>
      <c r="L2304">
        <v>2</v>
      </c>
      <c r="M2304" t="s">
        <v>3371</v>
      </c>
      <c r="N2304" t="s">
        <v>4878</v>
      </c>
      <c r="O2304">
        <v>15000</v>
      </c>
      <c r="P2304" t="s">
        <v>5126</v>
      </c>
      <c r="Q2304" t="s">
        <v>5059</v>
      </c>
      <c r="R2304">
        <v>10</v>
      </c>
    </row>
    <row r="2305" spans="1:18" hidden="1" x14ac:dyDescent="0.3">
      <c r="A2305" s="7" t="s">
        <v>4488</v>
      </c>
      <c r="B2305" t="s">
        <v>1</v>
      </c>
      <c r="C2305">
        <v>43.3</v>
      </c>
      <c r="D2305" t="s">
        <v>284</v>
      </c>
      <c r="E2305" t="s">
        <v>4489</v>
      </c>
      <c r="F2305" t="s">
        <v>1544</v>
      </c>
      <c r="G2305" t="s">
        <v>112</v>
      </c>
      <c r="H2305" t="s">
        <v>5329</v>
      </c>
      <c r="I2305" t="s">
        <v>5322</v>
      </c>
      <c r="J2305">
        <v>5</v>
      </c>
      <c r="K2305">
        <v>3</v>
      </c>
      <c r="L2305">
        <v>5</v>
      </c>
      <c r="M2305" t="s">
        <v>1544</v>
      </c>
      <c r="N2305" t="s">
        <v>5123</v>
      </c>
      <c r="O2305">
        <v>60000</v>
      </c>
      <c r="P2305" t="s">
        <v>5124</v>
      </c>
      <c r="Q2305" t="s">
        <v>5059</v>
      </c>
      <c r="R2305">
        <v>10</v>
      </c>
    </row>
    <row r="2306" spans="1:18" hidden="1" x14ac:dyDescent="0.3">
      <c r="A2306" s="7" t="s">
        <v>2195</v>
      </c>
      <c r="B2306" t="s">
        <v>1</v>
      </c>
      <c r="C2306">
        <v>82.97</v>
      </c>
      <c r="D2306" t="s">
        <v>1887</v>
      </c>
      <c r="E2306" t="s">
        <v>640</v>
      </c>
      <c r="F2306" t="s">
        <v>1780</v>
      </c>
      <c r="G2306" t="s">
        <v>30</v>
      </c>
      <c r="H2306" t="s">
        <v>5324</v>
      </c>
      <c r="I2306" t="s">
        <v>5331</v>
      </c>
      <c r="J2306">
        <v>3</v>
      </c>
      <c r="K2306">
        <v>2</v>
      </c>
      <c r="L2306">
        <v>3</v>
      </c>
      <c r="M2306" t="s">
        <v>1780</v>
      </c>
      <c r="N2306" t="s">
        <v>5123</v>
      </c>
      <c r="O2306">
        <v>65000</v>
      </c>
      <c r="P2306" t="s">
        <v>5124</v>
      </c>
      <c r="Q2306" t="s">
        <v>5059</v>
      </c>
      <c r="R2306">
        <v>30</v>
      </c>
    </row>
    <row r="2307" spans="1:18" hidden="1" x14ac:dyDescent="0.3">
      <c r="A2307" s="7" t="s">
        <v>4571</v>
      </c>
      <c r="B2307" t="s">
        <v>1</v>
      </c>
      <c r="C2307">
        <v>29.48</v>
      </c>
      <c r="D2307" t="s">
        <v>771</v>
      </c>
      <c r="E2307" t="s">
        <v>53</v>
      </c>
      <c r="F2307" t="s">
        <v>1777</v>
      </c>
      <c r="G2307" t="s">
        <v>999</v>
      </c>
      <c r="H2307" t="s">
        <v>5322</v>
      </c>
      <c r="I2307" t="s">
        <v>5325</v>
      </c>
      <c r="J2307">
        <v>3</v>
      </c>
      <c r="K2307">
        <v>2</v>
      </c>
      <c r="L2307">
        <v>2</v>
      </c>
      <c r="M2307" t="s">
        <v>1777</v>
      </c>
      <c r="N2307" t="s">
        <v>4878</v>
      </c>
      <c r="O2307">
        <v>26000</v>
      </c>
      <c r="P2307" t="s">
        <v>5126</v>
      </c>
      <c r="Q2307" t="s">
        <v>5061</v>
      </c>
      <c r="R2307">
        <v>20</v>
      </c>
    </row>
    <row r="2308" spans="1:18" hidden="1" x14ac:dyDescent="0.3">
      <c r="A2308" s="7" t="s">
        <v>1833</v>
      </c>
      <c r="B2308" t="s">
        <v>1</v>
      </c>
      <c r="C2308">
        <v>88.19</v>
      </c>
      <c r="D2308" t="s">
        <v>1834</v>
      </c>
      <c r="E2308" t="s">
        <v>53</v>
      </c>
      <c r="F2308" t="s">
        <v>1835</v>
      </c>
      <c r="G2308" t="s">
        <v>6</v>
      </c>
      <c r="H2308" t="s">
        <v>5335</v>
      </c>
      <c r="I2308" t="s">
        <v>5354</v>
      </c>
      <c r="J2308">
        <v>3</v>
      </c>
      <c r="K2308">
        <v>2</v>
      </c>
      <c r="L2308">
        <v>2</v>
      </c>
      <c r="M2308" t="s">
        <v>1835</v>
      </c>
      <c r="N2308" t="s">
        <v>4878</v>
      </c>
      <c r="O2308">
        <v>68000</v>
      </c>
      <c r="P2308" t="s">
        <v>5126</v>
      </c>
      <c r="Q2308" t="s">
        <v>5059</v>
      </c>
      <c r="R2308">
        <v>30</v>
      </c>
    </row>
    <row r="2309" spans="1:18" hidden="1" x14ac:dyDescent="0.3">
      <c r="A2309" s="7" t="s">
        <v>944</v>
      </c>
      <c r="B2309" t="s">
        <v>1</v>
      </c>
      <c r="C2309">
        <v>74.56</v>
      </c>
      <c r="D2309" t="s">
        <v>616</v>
      </c>
      <c r="E2309" t="s">
        <v>607</v>
      </c>
      <c r="F2309" t="s">
        <v>945</v>
      </c>
      <c r="G2309" t="s">
        <v>99</v>
      </c>
      <c r="H2309" t="s">
        <v>5327</v>
      </c>
      <c r="I2309" t="s">
        <v>5332</v>
      </c>
      <c r="J2309">
        <v>3</v>
      </c>
      <c r="K2309">
        <v>2</v>
      </c>
      <c r="L2309">
        <v>2</v>
      </c>
      <c r="M2309" t="s">
        <v>5157</v>
      </c>
      <c r="N2309" t="s">
        <v>5063</v>
      </c>
      <c r="O2309">
        <v>138000</v>
      </c>
      <c r="P2309" t="s">
        <v>5062</v>
      </c>
      <c r="Q2309" t="s">
        <v>5059</v>
      </c>
      <c r="R2309">
        <v>20</v>
      </c>
    </row>
    <row r="2310" spans="1:18" hidden="1" x14ac:dyDescent="0.3">
      <c r="A2310" s="7" t="s">
        <v>4574</v>
      </c>
      <c r="B2310" t="s">
        <v>1</v>
      </c>
      <c r="C2310">
        <v>59.59</v>
      </c>
      <c r="D2310" t="s">
        <v>284</v>
      </c>
      <c r="E2310" t="s">
        <v>4575</v>
      </c>
      <c r="F2310" t="s">
        <v>2399</v>
      </c>
      <c r="G2310" t="s">
        <v>97</v>
      </c>
      <c r="H2310" t="s">
        <v>5329</v>
      </c>
      <c r="I2310" t="s">
        <v>5322</v>
      </c>
      <c r="J2310">
        <v>4</v>
      </c>
      <c r="K2310">
        <v>1</v>
      </c>
      <c r="L2310">
        <v>3</v>
      </c>
      <c r="M2310" t="s">
        <v>2399</v>
      </c>
      <c r="N2310" t="s">
        <v>4877</v>
      </c>
      <c r="O2310">
        <v>73000</v>
      </c>
      <c r="P2310" t="s">
        <v>5062</v>
      </c>
      <c r="Q2310" t="s">
        <v>5059</v>
      </c>
      <c r="R2310">
        <v>10</v>
      </c>
    </row>
    <row r="2311" spans="1:18" hidden="1" x14ac:dyDescent="0.3">
      <c r="A2311" s="7" t="s">
        <v>949</v>
      </c>
      <c r="B2311" t="s">
        <v>1</v>
      </c>
      <c r="C2311">
        <v>73.069999999999993</v>
      </c>
      <c r="D2311" t="s">
        <v>161</v>
      </c>
      <c r="E2311" t="s">
        <v>53</v>
      </c>
      <c r="F2311" t="s">
        <v>926</v>
      </c>
      <c r="G2311" t="s">
        <v>99</v>
      </c>
      <c r="H2311" t="s">
        <v>5326</v>
      </c>
      <c r="I2311" t="s">
        <v>5325</v>
      </c>
      <c r="J2311">
        <v>3</v>
      </c>
      <c r="K2311">
        <v>2</v>
      </c>
      <c r="L2311">
        <v>2</v>
      </c>
      <c r="M2311" t="s">
        <v>926</v>
      </c>
      <c r="N2311" t="s">
        <v>5063</v>
      </c>
      <c r="O2311">
        <v>138000</v>
      </c>
      <c r="P2311" t="s">
        <v>5062</v>
      </c>
      <c r="Q2311" t="s">
        <v>5059</v>
      </c>
      <c r="R2311">
        <v>20</v>
      </c>
    </row>
    <row r="2312" spans="1:18" hidden="1" x14ac:dyDescent="0.3">
      <c r="A2312" s="7" t="s">
        <v>1004</v>
      </c>
      <c r="B2312" t="s">
        <v>1</v>
      </c>
      <c r="C2312">
        <v>70.37</v>
      </c>
      <c r="D2312" t="s">
        <v>541</v>
      </c>
      <c r="E2312" t="s">
        <v>66</v>
      </c>
      <c r="F2312" t="s">
        <v>391</v>
      </c>
      <c r="G2312" t="s">
        <v>99</v>
      </c>
      <c r="H2312" t="s">
        <v>5326</v>
      </c>
      <c r="I2312" t="s">
        <v>5348</v>
      </c>
      <c r="J2312">
        <v>4</v>
      </c>
      <c r="K2312">
        <v>2</v>
      </c>
      <c r="L2312">
        <v>2</v>
      </c>
      <c r="M2312" t="s">
        <v>391</v>
      </c>
      <c r="N2312" t="s">
        <v>5063</v>
      </c>
      <c r="O2312">
        <v>138000</v>
      </c>
      <c r="P2312" t="s">
        <v>5062</v>
      </c>
      <c r="Q2312" t="s">
        <v>5059</v>
      </c>
      <c r="R2312">
        <v>10</v>
      </c>
    </row>
    <row r="2313" spans="1:18" hidden="1" x14ac:dyDescent="0.3">
      <c r="A2313" s="7" t="s">
        <v>4576</v>
      </c>
      <c r="B2313" t="s">
        <v>1</v>
      </c>
      <c r="C2313">
        <v>47.08</v>
      </c>
      <c r="D2313" t="s">
        <v>151</v>
      </c>
      <c r="E2313" t="s">
        <v>53</v>
      </c>
      <c r="F2313" t="s">
        <v>1791</v>
      </c>
      <c r="G2313" t="s">
        <v>4577</v>
      </c>
      <c r="H2313" t="s">
        <v>5338</v>
      </c>
      <c r="I2313" t="s">
        <v>5332</v>
      </c>
      <c r="J2313">
        <v>3</v>
      </c>
      <c r="K2313">
        <v>2</v>
      </c>
      <c r="L2313">
        <v>2</v>
      </c>
      <c r="M2313" t="s">
        <v>1791</v>
      </c>
      <c r="N2313" t="s">
        <v>4882</v>
      </c>
      <c r="O2313">
        <v>35500</v>
      </c>
      <c r="P2313" t="s">
        <v>5062</v>
      </c>
      <c r="Q2313" t="s">
        <v>5059</v>
      </c>
      <c r="R2313">
        <v>20</v>
      </c>
    </row>
    <row r="2314" spans="1:18" hidden="1" x14ac:dyDescent="0.3">
      <c r="A2314" s="7" t="s">
        <v>4578</v>
      </c>
      <c r="B2314" t="s">
        <v>1</v>
      </c>
      <c r="C2314">
        <v>24.56</v>
      </c>
      <c r="D2314" t="s">
        <v>2524</v>
      </c>
      <c r="E2314" t="s">
        <v>141</v>
      </c>
      <c r="F2314" t="s">
        <v>1872</v>
      </c>
      <c r="G2314" t="s">
        <v>143</v>
      </c>
      <c r="H2314" t="s">
        <v>5348</v>
      </c>
      <c r="I2314" t="s">
        <v>5331</v>
      </c>
      <c r="J2314">
        <v>2</v>
      </c>
      <c r="K2314">
        <v>1</v>
      </c>
      <c r="L2314">
        <v>1</v>
      </c>
      <c r="M2314" t="s">
        <v>1872</v>
      </c>
      <c r="N2314" t="s">
        <v>4880</v>
      </c>
      <c r="O2314">
        <v>36000</v>
      </c>
      <c r="P2314" t="s">
        <v>5062</v>
      </c>
      <c r="Q2314" t="s">
        <v>5061</v>
      </c>
      <c r="R2314">
        <v>30</v>
      </c>
    </row>
    <row r="2315" spans="1:18" hidden="1" x14ac:dyDescent="0.3">
      <c r="A2315" s="7" t="s">
        <v>4579</v>
      </c>
      <c r="B2315" t="s">
        <v>1</v>
      </c>
      <c r="C2315">
        <v>24.56</v>
      </c>
      <c r="D2315" t="s">
        <v>1871</v>
      </c>
      <c r="E2315" t="s">
        <v>141</v>
      </c>
      <c r="F2315" t="s">
        <v>1872</v>
      </c>
      <c r="G2315" t="s">
        <v>143</v>
      </c>
      <c r="H2315" t="s">
        <v>5325</v>
      </c>
      <c r="I2315" t="s">
        <v>5331</v>
      </c>
      <c r="J2315">
        <v>2</v>
      </c>
      <c r="K2315">
        <v>1</v>
      </c>
      <c r="L2315">
        <v>1</v>
      </c>
      <c r="M2315" t="s">
        <v>1872</v>
      </c>
      <c r="N2315" t="s">
        <v>4880</v>
      </c>
      <c r="O2315">
        <v>36000</v>
      </c>
      <c r="P2315" t="s">
        <v>5062</v>
      </c>
      <c r="Q2315" t="s">
        <v>5061</v>
      </c>
      <c r="R2315">
        <v>30</v>
      </c>
    </row>
    <row r="2316" spans="1:18" hidden="1" x14ac:dyDescent="0.3">
      <c r="A2316" s="7" t="s">
        <v>4580</v>
      </c>
      <c r="B2316" t="s">
        <v>1</v>
      </c>
      <c r="C2316">
        <v>35.75</v>
      </c>
      <c r="D2316" t="s">
        <v>653</v>
      </c>
      <c r="E2316" t="s">
        <v>53</v>
      </c>
      <c r="F2316" t="s">
        <v>2993</v>
      </c>
      <c r="G2316" t="s">
        <v>89</v>
      </c>
      <c r="H2316" t="s">
        <v>5335</v>
      </c>
      <c r="I2316" t="s">
        <v>5328</v>
      </c>
      <c r="J2316">
        <v>3</v>
      </c>
      <c r="K2316">
        <v>2</v>
      </c>
      <c r="L2316">
        <v>2</v>
      </c>
      <c r="M2316" t="s">
        <v>2993</v>
      </c>
      <c r="N2316" t="s">
        <v>4877</v>
      </c>
      <c r="O2316">
        <v>28000</v>
      </c>
      <c r="P2316" t="s">
        <v>5062</v>
      </c>
      <c r="Q2316" t="s">
        <v>5059</v>
      </c>
      <c r="R2316">
        <v>20</v>
      </c>
    </row>
    <row r="2317" spans="1:18" hidden="1" x14ac:dyDescent="0.3">
      <c r="A2317" s="7" t="s">
        <v>1238</v>
      </c>
      <c r="B2317" t="s">
        <v>1</v>
      </c>
      <c r="C2317">
        <v>83.76</v>
      </c>
      <c r="D2317" t="s">
        <v>765</v>
      </c>
      <c r="E2317" t="s">
        <v>1239</v>
      </c>
      <c r="F2317" t="s">
        <v>485</v>
      </c>
      <c r="G2317" t="s">
        <v>99</v>
      </c>
      <c r="H2317" t="s">
        <v>5338</v>
      </c>
      <c r="I2317" t="s">
        <v>5325</v>
      </c>
      <c r="J2317">
        <v>5</v>
      </c>
      <c r="K2317">
        <v>2</v>
      </c>
      <c r="L2317">
        <v>3</v>
      </c>
      <c r="M2317" t="s">
        <v>485</v>
      </c>
      <c r="N2317" t="s">
        <v>5063</v>
      </c>
      <c r="O2317">
        <v>138000</v>
      </c>
      <c r="P2317" t="s">
        <v>5062</v>
      </c>
      <c r="Q2317" t="s">
        <v>5059</v>
      </c>
      <c r="R2317">
        <v>20</v>
      </c>
    </row>
    <row r="2318" spans="1:18" hidden="1" x14ac:dyDescent="0.3">
      <c r="A2318" s="7" t="s">
        <v>4581</v>
      </c>
      <c r="B2318" t="s">
        <v>1</v>
      </c>
      <c r="C2318">
        <v>142.1</v>
      </c>
      <c r="D2318" t="s">
        <v>1320</v>
      </c>
      <c r="E2318" t="s">
        <v>59</v>
      </c>
      <c r="F2318" t="s">
        <v>2011</v>
      </c>
      <c r="G2318" t="s">
        <v>181</v>
      </c>
      <c r="H2318" t="s">
        <v>5328</v>
      </c>
      <c r="I2318" t="s">
        <v>5354</v>
      </c>
      <c r="J2318">
        <v>1</v>
      </c>
      <c r="K2318" t="s">
        <v>5501</v>
      </c>
      <c r="L2318">
        <v>1</v>
      </c>
      <c r="M2318" t="s">
        <v>2011</v>
      </c>
      <c r="N2318" t="s">
        <v>4878</v>
      </c>
      <c r="O2318">
        <v>58000</v>
      </c>
      <c r="P2318" t="s">
        <v>5126</v>
      </c>
      <c r="Q2318" t="s">
        <v>5059</v>
      </c>
      <c r="R2318">
        <v>30</v>
      </c>
    </row>
    <row r="2319" spans="1:18" hidden="1" x14ac:dyDescent="0.3">
      <c r="A2319" s="7" t="s">
        <v>3511</v>
      </c>
      <c r="B2319" t="s">
        <v>1</v>
      </c>
      <c r="C2319">
        <v>106.23</v>
      </c>
      <c r="D2319" t="s">
        <v>1266</v>
      </c>
      <c r="E2319" t="s">
        <v>3512</v>
      </c>
      <c r="F2319" t="s">
        <v>3513</v>
      </c>
      <c r="G2319" t="s">
        <v>132</v>
      </c>
      <c r="H2319" t="s">
        <v>5505</v>
      </c>
      <c r="I2319" t="s">
        <v>5335</v>
      </c>
      <c r="J2319">
        <v>7</v>
      </c>
      <c r="K2319">
        <v>2</v>
      </c>
      <c r="L2319">
        <v>5</v>
      </c>
      <c r="M2319" t="s">
        <v>3513</v>
      </c>
      <c r="N2319" t="s">
        <v>5123</v>
      </c>
      <c r="O2319">
        <v>66000</v>
      </c>
      <c r="P2319" t="s">
        <v>5124</v>
      </c>
      <c r="Q2319" t="s">
        <v>5059</v>
      </c>
      <c r="R2319">
        <v>10</v>
      </c>
    </row>
    <row r="2320" spans="1:18" hidden="1" x14ac:dyDescent="0.3">
      <c r="A2320" s="7" t="s">
        <v>4951</v>
      </c>
      <c r="B2320" t="s">
        <v>1</v>
      </c>
      <c r="C2320">
        <v>65.06</v>
      </c>
      <c r="D2320" t="s">
        <v>1266</v>
      </c>
      <c r="E2320" t="s">
        <v>711</v>
      </c>
      <c r="F2320" t="s">
        <v>4952</v>
      </c>
      <c r="G2320" t="s">
        <v>6</v>
      </c>
      <c r="H2320" t="s">
        <v>5505</v>
      </c>
      <c r="I2320" t="s">
        <v>5335</v>
      </c>
      <c r="J2320">
        <v>4</v>
      </c>
      <c r="K2320">
        <v>3</v>
      </c>
      <c r="L2320">
        <v>2</v>
      </c>
      <c r="M2320" t="s">
        <v>4952</v>
      </c>
      <c r="N2320" t="s">
        <v>5123</v>
      </c>
      <c r="O2320">
        <v>68000</v>
      </c>
      <c r="P2320" t="s">
        <v>5124</v>
      </c>
      <c r="Q2320" t="s">
        <v>5059</v>
      </c>
      <c r="R2320">
        <v>10</v>
      </c>
    </row>
    <row r="2321" spans="1:18" hidden="1" x14ac:dyDescent="0.3">
      <c r="A2321" s="7" t="s">
        <v>4587</v>
      </c>
      <c r="B2321" t="s">
        <v>1</v>
      </c>
      <c r="C2321">
        <v>29.65</v>
      </c>
      <c r="D2321" t="s">
        <v>244</v>
      </c>
      <c r="E2321" t="s">
        <v>449</v>
      </c>
      <c r="F2321" t="s">
        <v>4301</v>
      </c>
      <c r="G2321" t="s">
        <v>29</v>
      </c>
      <c r="H2321" t="s">
        <v>5322</v>
      </c>
      <c r="I2321" t="s">
        <v>5334</v>
      </c>
      <c r="J2321" t="s">
        <v>5501</v>
      </c>
      <c r="K2321">
        <v>1</v>
      </c>
      <c r="L2321">
        <v>2</v>
      </c>
      <c r="M2321" t="s">
        <v>4301</v>
      </c>
      <c r="N2321" t="s">
        <v>4880</v>
      </c>
      <c r="O2321">
        <v>25000</v>
      </c>
      <c r="P2321" t="s">
        <v>5062</v>
      </c>
      <c r="Q2321" t="s">
        <v>5061</v>
      </c>
      <c r="R2321">
        <v>10</v>
      </c>
    </row>
    <row r="2322" spans="1:18" hidden="1" x14ac:dyDescent="0.3">
      <c r="A2322" s="7" t="s">
        <v>1891</v>
      </c>
      <c r="B2322" t="s">
        <v>1</v>
      </c>
      <c r="C2322">
        <v>141.21</v>
      </c>
      <c r="D2322" t="s">
        <v>101</v>
      </c>
      <c r="E2322" t="s">
        <v>303</v>
      </c>
      <c r="F2322" t="s">
        <v>1892</v>
      </c>
      <c r="G2322" t="s">
        <v>149</v>
      </c>
      <c r="H2322" t="s">
        <v>5346</v>
      </c>
      <c r="I2322" t="s">
        <v>5324</v>
      </c>
      <c r="J2322">
        <v>3</v>
      </c>
      <c r="K2322">
        <v>2</v>
      </c>
      <c r="L2322">
        <v>3</v>
      </c>
      <c r="M2322" t="s">
        <v>1892</v>
      </c>
      <c r="N2322" t="s">
        <v>4878</v>
      </c>
      <c r="O2322">
        <v>70000</v>
      </c>
      <c r="P2322" t="s">
        <v>5126</v>
      </c>
      <c r="Q2322" t="s">
        <v>5059</v>
      </c>
      <c r="R2322">
        <v>20</v>
      </c>
    </row>
    <row r="2323" spans="1:18" hidden="1" x14ac:dyDescent="0.3">
      <c r="A2323" s="7" t="s">
        <v>4590</v>
      </c>
      <c r="B2323" t="s">
        <v>1</v>
      </c>
      <c r="C2323">
        <v>169</v>
      </c>
      <c r="D2323" t="s">
        <v>4591</v>
      </c>
      <c r="E2323" t="s">
        <v>2763</v>
      </c>
      <c r="F2323" t="s">
        <v>4420</v>
      </c>
      <c r="G2323" t="s">
        <v>277</v>
      </c>
      <c r="H2323" t="s">
        <v>5335</v>
      </c>
      <c r="I2323" t="s">
        <v>5340</v>
      </c>
      <c r="J2323">
        <v>3</v>
      </c>
      <c r="K2323">
        <v>2</v>
      </c>
      <c r="L2323">
        <v>4</v>
      </c>
      <c r="M2323" t="s">
        <v>4420</v>
      </c>
      <c r="N2323" t="s">
        <v>4882</v>
      </c>
      <c r="O2323">
        <v>120000</v>
      </c>
      <c r="P2323" t="s">
        <v>5062</v>
      </c>
      <c r="Q2323" t="s">
        <v>5059</v>
      </c>
      <c r="R2323">
        <v>30</v>
      </c>
    </row>
    <row r="2324" spans="1:18" hidden="1" x14ac:dyDescent="0.3">
      <c r="A2324" s="7" t="s">
        <v>985</v>
      </c>
      <c r="B2324" t="s">
        <v>1</v>
      </c>
      <c r="C2324">
        <v>74.05</v>
      </c>
      <c r="D2324" t="s">
        <v>986</v>
      </c>
      <c r="E2324" t="s">
        <v>53</v>
      </c>
      <c r="F2324" t="s">
        <v>157</v>
      </c>
      <c r="G2324" t="s">
        <v>987</v>
      </c>
      <c r="H2324" t="s">
        <v>5334</v>
      </c>
      <c r="I2324" t="s">
        <v>5339</v>
      </c>
      <c r="J2324">
        <v>3</v>
      </c>
      <c r="K2324">
        <v>2</v>
      </c>
      <c r="L2324">
        <v>2</v>
      </c>
      <c r="M2324" t="s">
        <v>157</v>
      </c>
      <c r="N2324" t="s">
        <v>5063</v>
      </c>
      <c r="O2324">
        <v>139000</v>
      </c>
      <c r="P2324" t="s">
        <v>5062</v>
      </c>
      <c r="Q2324" t="s">
        <v>5059</v>
      </c>
      <c r="R2324">
        <v>30</v>
      </c>
    </row>
    <row r="2325" spans="1:18" hidden="1" x14ac:dyDescent="0.3">
      <c r="A2325" s="7" t="s">
        <v>4592</v>
      </c>
      <c r="B2325" t="s">
        <v>1</v>
      </c>
      <c r="C2325">
        <v>110.21</v>
      </c>
      <c r="D2325" t="s">
        <v>1266</v>
      </c>
      <c r="E2325" t="s">
        <v>4593</v>
      </c>
      <c r="F2325" t="s">
        <v>4594</v>
      </c>
      <c r="G2325" t="s">
        <v>23</v>
      </c>
      <c r="H2325" t="s">
        <v>5505</v>
      </c>
      <c r="I2325" t="s">
        <v>5335</v>
      </c>
      <c r="J2325">
        <v>8</v>
      </c>
      <c r="K2325">
        <v>2</v>
      </c>
      <c r="L2325">
        <v>4</v>
      </c>
      <c r="M2325" t="s">
        <v>4594</v>
      </c>
      <c r="N2325" t="s">
        <v>4877</v>
      </c>
      <c r="O2325">
        <v>40000</v>
      </c>
      <c r="P2325" t="s">
        <v>5062</v>
      </c>
      <c r="Q2325" t="s">
        <v>5059</v>
      </c>
      <c r="R2325">
        <v>10</v>
      </c>
    </row>
    <row r="2326" spans="1:18" hidden="1" x14ac:dyDescent="0.3">
      <c r="A2326" s="7" t="s">
        <v>4596</v>
      </c>
      <c r="B2326" t="s">
        <v>1</v>
      </c>
      <c r="C2326">
        <v>58.23</v>
      </c>
      <c r="D2326" t="s">
        <v>731</v>
      </c>
      <c r="E2326" t="s">
        <v>53</v>
      </c>
      <c r="F2326" t="s">
        <v>4597</v>
      </c>
      <c r="G2326" t="s">
        <v>1915</v>
      </c>
      <c r="H2326" t="s">
        <v>5345</v>
      </c>
      <c r="I2326" t="s">
        <v>5331</v>
      </c>
      <c r="J2326">
        <v>3</v>
      </c>
      <c r="K2326">
        <v>2</v>
      </c>
      <c r="L2326">
        <v>2</v>
      </c>
      <c r="M2326" t="s">
        <v>4597</v>
      </c>
      <c r="N2326" t="s">
        <v>4877</v>
      </c>
      <c r="O2326">
        <v>36800</v>
      </c>
      <c r="P2326" t="s">
        <v>5062</v>
      </c>
      <c r="Q2326" t="s">
        <v>5059</v>
      </c>
      <c r="R2326">
        <v>30</v>
      </c>
    </row>
    <row r="2327" spans="1:18" hidden="1" x14ac:dyDescent="0.3">
      <c r="A2327" s="7" t="s">
        <v>4598</v>
      </c>
      <c r="B2327" t="s">
        <v>1</v>
      </c>
      <c r="C2327">
        <v>54.36</v>
      </c>
      <c r="D2327" t="s">
        <v>344</v>
      </c>
      <c r="E2327" t="s">
        <v>4599</v>
      </c>
      <c r="F2327" t="s">
        <v>4600</v>
      </c>
      <c r="G2327" t="s">
        <v>1089</v>
      </c>
      <c r="H2327" t="s">
        <v>5337</v>
      </c>
      <c r="I2327" t="s">
        <v>5334</v>
      </c>
      <c r="J2327">
        <v>6</v>
      </c>
      <c r="K2327">
        <v>5</v>
      </c>
      <c r="L2327">
        <v>3</v>
      </c>
      <c r="M2327" t="s">
        <v>4600</v>
      </c>
      <c r="N2327" t="s">
        <v>4880</v>
      </c>
      <c r="O2327">
        <v>110000</v>
      </c>
      <c r="P2327" t="s">
        <v>5062</v>
      </c>
      <c r="Q2327" t="s">
        <v>5059</v>
      </c>
      <c r="R2327">
        <v>10</v>
      </c>
    </row>
    <row r="2328" spans="1:18" hidden="1" x14ac:dyDescent="0.3">
      <c r="A2328" s="7" t="s">
        <v>4601</v>
      </c>
      <c r="B2328" t="s">
        <v>1</v>
      </c>
      <c r="C2328">
        <v>7.56</v>
      </c>
      <c r="D2328" t="s">
        <v>4602</v>
      </c>
      <c r="E2328" t="s">
        <v>4603</v>
      </c>
      <c r="F2328" t="s">
        <v>3438</v>
      </c>
      <c r="G2328" t="s">
        <v>250</v>
      </c>
      <c r="H2328" t="s">
        <v>5505</v>
      </c>
      <c r="I2328" t="s">
        <v>5346</v>
      </c>
      <c r="J2328">
        <v>2</v>
      </c>
      <c r="K2328">
        <v>3</v>
      </c>
      <c r="L2328">
        <v>2</v>
      </c>
      <c r="M2328" t="s">
        <v>3438</v>
      </c>
      <c r="N2328" t="s">
        <v>4880</v>
      </c>
      <c r="O2328">
        <v>75000</v>
      </c>
      <c r="P2328" t="s">
        <v>5062</v>
      </c>
      <c r="Q2328" t="s">
        <v>5060</v>
      </c>
      <c r="R2328">
        <v>10</v>
      </c>
    </row>
    <row r="2329" spans="1:18" hidden="1" x14ac:dyDescent="0.3">
      <c r="A2329" s="7" t="s">
        <v>3041</v>
      </c>
      <c r="B2329" t="s">
        <v>1</v>
      </c>
      <c r="C2329">
        <v>93.61</v>
      </c>
      <c r="D2329" t="s">
        <v>699</v>
      </c>
      <c r="E2329" t="s">
        <v>607</v>
      </c>
      <c r="F2329" t="s">
        <v>3042</v>
      </c>
      <c r="G2329" t="s">
        <v>6</v>
      </c>
      <c r="H2329" t="s">
        <v>5326</v>
      </c>
      <c r="I2329" t="s">
        <v>5339</v>
      </c>
      <c r="J2329">
        <v>3</v>
      </c>
      <c r="K2329">
        <v>2</v>
      </c>
      <c r="L2329">
        <v>2</v>
      </c>
      <c r="M2329" t="s">
        <v>3042</v>
      </c>
      <c r="N2329" t="s">
        <v>5123</v>
      </c>
      <c r="O2329">
        <v>68000</v>
      </c>
      <c r="P2329" t="s">
        <v>5124</v>
      </c>
      <c r="Q2329" t="s">
        <v>5059</v>
      </c>
      <c r="R2329">
        <v>30</v>
      </c>
    </row>
    <row r="2330" spans="1:18" hidden="1" x14ac:dyDescent="0.3">
      <c r="A2330" s="7" t="s">
        <v>4606</v>
      </c>
      <c r="B2330" t="s">
        <v>1</v>
      </c>
      <c r="C2330">
        <v>36.08</v>
      </c>
      <c r="D2330" t="s">
        <v>65</v>
      </c>
      <c r="E2330" t="s">
        <v>187</v>
      </c>
      <c r="F2330" t="s">
        <v>1869</v>
      </c>
      <c r="G2330" t="s">
        <v>18</v>
      </c>
      <c r="H2330" t="s">
        <v>5335</v>
      </c>
      <c r="I2330" t="s">
        <v>5335</v>
      </c>
      <c r="J2330">
        <v>3</v>
      </c>
      <c r="K2330">
        <v>2</v>
      </c>
      <c r="L2330">
        <v>1</v>
      </c>
      <c r="M2330" t="s">
        <v>1869</v>
      </c>
      <c r="N2330" t="s">
        <v>4880</v>
      </c>
      <c r="O2330">
        <v>22000</v>
      </c>
      <c r="P2330" t="s">
        <v>5062</v>
      </c>
      <c r="Q2330" t="s">
        <v>5059</v>
      </c>
      <c r="R2330">
        <v>10</v>
      </c>
    </row>
    <row r="2331" spans="1:18" hidden="1" x14ac:dyDescent="0.3">
      <c r="A2331" s="7" t="s">
        <v>4127</v>
      </c>
      <c r="B2331" t="s">
        <v>1</v>
      </c>
      <c r="C2331">
        <v>50.64</v>
      </c>
      <c r="D2331" t="s">
        <v>72</v>
      </c>
      <c r="E2331" t="s">
        <v>3834</v>
      </c>
      <c r="F2331" t="s">
        <v>4128</v>
      </c>
      <c r="G2331" t="s">
        <v>6</v>
      </c>
      <c r="H2331" t="s">
        <v>5346</v>
      </c>
      <c r="I2331" t="s">
        <v>5323</v>
      </c>
      <c r="J2331">
        <v>1</v>
      </c>
      <c r="K2331">
        <v>2</v>
      </c>
      <c r="L2331">
        <v>2</v>
      </c>
      <c r="M2331" t="s">
        <v>4128</v>
      </c>
      <c r="N2331" t="s">
        <v>5123</v>
      </c>
      <c r="O2331">
        <v>68000</v>
      </c>
      <c r="P2331" t="s">
        <v>5124</v>
      </c>
      <c r="Q2331" t="s">
        <v>5059</v>
      </c>
      <c r="R2331">
        <v>10</v>
      </c>
    </row>
    <row r="2332" spans="1:18" hidden="1" x14ac:dyDescent="0.3">
      <c r="A2332" s="7" t="s">
        <v>5032</v>
      </c>
      <c r="B2332" t="s">
        <v>1</v>
      </c>
      <c r="C2332">
        <v>86.27</v>
      </c>
      <c r="D2332" t="s">
        <v>3074</v>
      </c>
      <c r="E2332" t="s">
        <v>1189</v>
      </c>
      <c r="F2332" t="s">
        <v>5033</v>
      </c>
      <c r="G2332" t="s">
        <v>876</v>
      </c>
      <c r="H2332" t="s">
        <v>5323</v>
      </c>
      <c r="I2332" t="s">
        <v>5352</v>
      </c>
      <c r="J2332">
        <v>3</v>
      </c>
      <c r="K2332">
        <v>2</v>
      </c>
      <c r="L2332">
        <v>4</v>
      </c>
      <c r="M2332" t="s">
        <v>5141</v>
      </c>
      <c r="N2332" t="s">
        <v>5123</v>
      </c>
      <c r="O2332">
        <v>69000</v>
      </c>
      <c r="P2332" t="s">
        <v>5124</v>
      </c>
      <c r="Q2332" t="s">
        <v>5059</v>
      </c>
      <c r="R2332">
        <v>30</v>
      </c>
    </row>
    <row r="2333" spans="1:18" hidden="1" x14ac:dyDescent="0.3">
      <c r="A2333" s="7" t="s">
        <v>1616</v>
      </c>
      <c r="B2333" t="s">
        <v>1</v>
      </c>
      <c r="C2333">
        <v>101.44</v>
      </c>
      <c r="D2333" t="s">
        <v>1064</v>
      </c>
      <c r="E2333" t="s">
        <v>66</v>
      </c>
      <c r="F2333" t="s">
        <v>1502</v>
      </c>
      <c r="G2333" t="s">
        <v>361</v>
      </c>
      <c r="H2333" t="s">
        <v>5328</v>
      </c>
      <c r="I2333" t="s">
        <v>5332</v>
      </c>
      <c r="J2333">
        <v>4</v>
      </c>
      <c r="K2333">
        <v>2</v>
      </c>
      <c r="L2333">
        <v>2</v>
      </c>
      <c r="M2333" t="s">
        <v>1502</v>
      </c>
      <c r="N2333" t="s">
        <v>5123</v>
      </c>
      <c r="O2333">
        <v>78000</v>
      </c>
      <c r="P2333" t="s">
        <v>5124</v>
      </c>
      <c r="Q2333" t="s">
        <v>5059</v>
      </c>
      <c r="R2333">
        <v>20</v>
      </c>
    </row>
    <row r="2334" spans="1:18" hidden="1" x14ac:dyDescent="0.3">
      <c r="A2334" s="7" t="s">
        <v>4607</v>
      </c>
      <c r="B2334" t="s">
        <v>1</v>
      </c>
      <c r="C2334">
        <v>69.89</v>
      </c>
      <c r="D2334" t="s">
        <v>1266</v>
      </c>
      <c r="E2334" t="s">
        <v>2377</v>
      </c>
      <c r="F2334" t="s">
        <v>4608</v>
      </c>
      <c r="G2334" t="s">
        <v>361</v>
      </c>
      <c r="H2334" t="s">
        <v>5505</v>
      </c>
      <c r="I2334" t="s">
        <v>5335</v>
      </c>
      <c r="J2334">
        <v>5</v>
      </c>
      <c r="K2334">
        <v>3</v>
      </c>
      <c r="L2334">
        <v>6</v>
      </c>
      <c r="M2334" t="s">
        <v>4608</v>
      </c>
      <c r="N2334" t="s">
        <v>5123</v>
      </c>
      <c r="O2334">
        <v>78000</v>
      </c>
      <c r="P2334" t="s">
        <v>5124</v>
      </c>
      <c r="Q2334" t="s">
        <v>5059</v>
      </c>
      <c r="R2334">
        <v>10</v>
      </c>
    </row>
    <row r="2335" spans="1:18" hidden="1" x14ac:dyDescent="0.3">
      <c r="A2335" s="7" t="s">
        <v>4613</v>
      </c>
      <c r="B2335" t="s">
        <v>1</v>
      </c>
      <c r="C2335">
        <v>6.59</v>
      </c>
      <c r="D2335" t="s">
        <v>62</v>
      </c>
      <c r="E2335" t="s">
        <v>59</v>
      </c>
      <c r="F2335" t="s">
        <v>4614</v>
      </c>
      <c r="G2335" t="s">
        <v>821</v>
      </c>
      <c r="H2335" t="s">
        <v>5327</v>
      </c>
      <c r="I2335" t="s">
        <v>5324</v>
      </c>
      <c r="J2335">
        <v>1</v>
      </c>
      <c r="K2335" t="s">
        <v>5501</v>
      </c>
      <c r="L2335">
        <v>1</v>
      </c>
      <c r="M2335" t="s">
        <v>5166</v>
      </c>
      <c r="N2335" t="s">
        <v>5123</v>
      </c>
      <c r="O2335">
        <v>8000</v>
      </c>
      <c r="P2335" t="s">
        <v>5124</v>
      </c>
      <c r="Q2335" t="s">
        <v>5060</v>
      </c>
      <c r="R2335">
        <v>20</v>
      </c>
    </row>
    <row r="2336" spans="1:18" hidden="1" x14ac:dyDescent="0.3">
      <c r="A2336" s="7" t="s">
        <v>4615</v>
      </c>
      <c r="B2336" t="s">
        <v>1</v>
      </c>
      <c r="C2336">
        <v>33.659999999999997</v>
      </c>
      <c r="D2336" t="s">
        <v>284</v>
      </c>
      <c r="E2336" t="s">
        <v>51</v>
      </c>
      <c r="F2336" t="s">
        <v>4616</v>
      </c>
      <c r="G2336" t="s">
        <v>177</v>
      </c>
      <c r="H2336" t="s">
        <v>5329</v>
      </c>
      <c r="I2336" t="s">
        <v>5322</v>
      </c>
      <c r="J2336">
        <v>2</v>
      </c>
      <c r="K2336">
        <v>2</v>
      </c>
      <c r="L2336">
        <v>2</v>
      </c>
      <c r="M2336" t="s">
        <v>4616</v>
      </c>
      <c r="N2336" t="s">
        <v>4877</v>
      </c>
      <c r="O2336">
        <v>38000</v>
      </c>
      <c r="P2336" t="s">
        <v>5062</v>
      </c>
      <c r="Q2336" t="s">
        <v>5059</v>
      </c>
      <c r="R2336">
        <v>10</v>
      </c>
    </row>
    <row r="2337" spans="1:18" hidden="1" x14ac:dyDescent="0.3">
      <c r="A2337" s="7" t="s">
        <v>4617</v>
      </c>
      <c r="B2337" t="s">
        <v>1</v>
      </c>
      <c r="C2337">
        <v>8</v>
      </c>
      <c r="D2337" t="s">
        <v>63</v>
      </c>
      <c r="E2337" t="s">
        <v>1123</v>
      </c>
      <c r="F2337" t="s">
        <v>4618</v>
      </c>
      <c r="G2337" t="s">
        <v>1572</v>
      </c>
      <c r="H2337" t="s">
        <v>5326</v>
      </c>
      <c r="I2337" t="s">
        <v>5326</v>
      </c>
      <c r="J2337">
        <v>2</v>
      </c>
      <c r="K2337">
        <v>1</v>
      </c>
      <c r="L2337">
        <v>2</v>
      </c>
      <c r="M2337" t="s">
        <v>4618</v>
      </c>
      <c r="N2337" t="s">
        <v>4883</v>
      </c>
      <c r="O2337">
        <v>24500</v>
      </c>
      <c r="P2337" t="s">
        <v>5124</v>
      </c>
      <c r="Q2337" t="s">
        <v>5060</v>
      </c>
      <c r="R2337">
        <v>10</v>
      </c>
    </row>
    <row r="2338" spans="1:18" hidden="1" x14ac:dyDescent="0.3">
      <c r="A2338" s="7" t="s">
        <v>4619</v>
      </c>
      <c r="B2338" t="s">
        <v>1</v>
      </c>
      <c r="C2338">
        <v>22.96</v>
      </c>
      <c r="D2338" t="s">
        <v>248</v>
      </c>
      <c r="E2338" t="s">
        <v>61</v>
      </c>
      <c r="F2338" t="s">
        <v>4369</v>
      </c>
      <c r="G2338" t="s">
        <v>29</v>
      </c>
      <c r="H2338" t="s">
        <v>5334</v>
      </c>
      <c r="I2338" t="s">
        <v>5323</v>
      </c>
      <c r="J2338">
        <v>2</v>
      </c>
      <c r="K2338">
        <v>2</v>
      </c>
      <c r="L2338">
        <v>1</v>
      </c>
      <c r="M2338" t="s">
        <v>4369</v>
      </c>
      <c r="N2338" t="s">
        <v>5125</v>
      </c>
      <c r="O2338">
        <v>25000</v>
      </c>
      <c r="P2338" t="s">
        <v>5126</v>
      </c>
      <c r="Q2338" t="s">
        <v>5061</v>
      </c>
      <c r="R2338">
        <v>10</v>
      </c>
    </row>
    <row r="2339" spans="1:18" hidden="1" x14ac:dyDescent="0.3">
      <c r="A2339" s="7" t="s">
        <v>5312</v>
      </c>
      <c r="B2339" t="s">
        <v>1</v>
      </c>
      <c r="C2339">
        <v>103.6</v>
      </c>
      <c r="D2339" t="s">
        <v>324</v>
      </c>
      <c r="E2339" t="s">
        <v>303</v>
      </c>
      <c r="F2339" t="s">
        <v>5313</v>
      </c>
      <c r="G2339" t="s">
        <v>158</v>
      </c>
      <c r="H2339" t="s">
        <v>5336</v>
      </c>
      <c r="I2339" t="s">
        <v>5332</v>
      </c>
      <c r="J2339">
        <v>3</v>
      </c>
      <c r="K2339">
        <v>2</v>
      </c>
      <c r="L2339">
        <v>3</v>
      </c>
      <c r="M2339" t="s">
        <v>5313</v>
      </c>
      <c r="N2339" t="s">
        <v>5063</v>
      </c>
      <c r="O2339">
        <v>140000</v>
      </c>
      <c r="P2339" t="s">
        <v>5062</v>
      </c>
      <c r="Q2339" t="s">
        <v>5059</v>
      </c>
      <c r="R2339">
        <v>20</v>
      </c>
    </row>
    <row r="2340" spans="1:18" hidden="1" x14ac:dyDescent="0.3">
      <c r="A2340" s="7" t="s">
        <v>4620</v>
      </c>
      <c r="B2340" t="s">
        <v>1</v>
      </c>
      <c r="C2340">
        <v>34.71</v>
      </c>
      <c r="D2340" t="s">
        <v>284</v>
      </c>
      <c r="E2340" t="s">
        <v>1896</v>
      </c>
      <c r="F2340" t="s">
        <v>4415</v>
      </c>
      <c r="G2340" t="s">
        <v>89</v>
      </c>
      <c r="H2340" t="s">
        <v>5329</v>
      </c>
      <c r="I2340" t="s">
        <v>5322</v>
      </c>
      <c r="J2340">
        <v>2</v>
      </c>
      <c r="K2340">
        <v>3</v>
      </c>
      <c r="L2340">
        <v>2</v>
      </c>
      <c r="M2340" t="s">
        <v>4415</v>
      </c>
      <c r="N2340" t="s">
        <v>4880</v>
      </c>
      <c r="O2340">
        <v>28000</v>
      </c>
      <c r="P2340" t="s">
        <v>5062</v>
      </c>
      <c r="Q2340" t="s">
        <v>5059</v>
      </c>
      <c r="R2340">
        <v>10</v>
      </c>
    </row>
    <row r="2341" spans="1:18" hidden="1" x14ac:dyDescent="0.3">
      <c r="A2341" s="7" t="s">
        <v>5036</v>
      </c>
      <c r="B2341" t="s">
        <v>1</v>
      </c>
      <c r="C2341">
        <v>68.16</v>
      </c>
      <c r="D2341" t="s">
        <v>2457</v>
      </c>
      <c r="E2341" t="s">
        <v>53</v>
      </c>
      <c r="F2341" t="s">
        <v>5037</v>
      </c>
      <c r="G2341" t="s">
        <v>158</v>
      </c>
      <c r="H2341" t="s">
        <v>5338</v>
      </c>
      <c r="I2341" t="s">
        <v>5340</v>
      </c>
      <c r="J2341">
        <v>3</v>
      </c>
      <c r="K2341">
        <v>2</v>
      </c>
      <c r="L2341">
        <v>2</v>
      </c>
      <c r="M2341" t="s">
        <v>5037</v>
      </c>
      <c r="N2341" t="s">
        <v>5063</v>
      </c>
      <c r="O2341">
        <v>140000</v>
      </c>
      <c r="P2341" t="s">
        <v>5062</v>
      </c>
      <c r="Q2341" t="s">
        <v>5059</v>
      </c>
      <c r="R2341">
        <v>30</v>
      </c>
    </row>
    <row r="2342" spans="1:18" hidden="1" x14ac:dyDescent="0.3">
      <c r="A2342" s="7" t="s">
        <v>4621</v>
      </c>
      <c r="B2342" t="s">
        <v>1</v>
      </c>
      <c r="C2342">
        <v>37.44</v>
      </c>
      <c r="D2342" t="s">
        <v>194</v>
      </c>
      <c r="E2342" t="s">
        <v>61</v>
      </c>
      <c r="F2342" t="s">
        <v>4622</v>
      </c>
      <c r="G2342" t="s">
        <v>83</v>
      </c>
      <c r="H2342" t="s">
        <v>5338</v>
      </c>
      <c r="I2342" t="s">
        <v>5348</v>
      </c>
      <c r="J2342">
        <v>2</v>
      </c>
      <c r="K2342">
        <v>2</v>
      </c>
      <c r="L2342">
        <v>1</v>
      </c>
      <c r="M2342" t="s">
        <v>4622</v>
      </c>
      <c r="N2342" t="s">
        <v>4877</v>
      </c>
      <c r="O2342">
        <v>27000</v>
      </c>
      <c r="P2342" t="s">
        <v>5062</v>
      </c>
      <c r="Q2342" t="s">
        <v>5059</v>
      </c>
      <c r="R2342">
        <v>10</v>
      </c>
    </row>
    <row r="2343" spans="1:18" hidden="1" x14ac:dyDescent="0.3">
      <c r="A2343" s="7" t="s">
        <v>154</v>
      </c>
      <c r="B2343" t="s">
        <v>1</v>
      </c>
      <c r="C2343">
        <v>100.07</v>
      </c>
      <c r="D2343" t="s">
        <v>155</v>
      </c>
      <c r="E2343" t="s">
        <v>156</v>
      </c>
      <c r="F2343" t="s">
        <v>157</v>
      </c>
      <c r="G2343" t="s">
        <v>158</v>
      </c>
      <c r="H2343" t="s">
        <v>5336</v>
      </c>
      <c r="I2343" t="s">
        <v>5339</v>
      </c>
      <c r="J2343">
        <v>3</v>
      </c>
      <c r="K2343">
        <v>2</v>
      </c>
      <c r="L2343">
        <v>5</v>
      </c>
      <c r="M2343" t="s">
        <v>157</v>
      </c>
      <c r="N2343" t="s">
        <v>5063</v>
      </c>
      <c r="O2343">
        <v>140000</v>
      </c>
      <c r="P2343" t="s">
        <v>5062</v>
      </c>
      <c r="Q2343" t="s">
        <v>5059</v>
      </c>
      <c r="R2343">
        <v>30</v>
      </c>
    </row>
    <row r="2344" spans="1:18" hidden="1" x14ac:dyDescent="0.3">
      <c r="A2344" s="7" t="s">
        <v>1300</v>
      </c>
      <c r="B2344" t="s">
        <v>1</v>
      </c>
      <c r="C2344">
        <v>95.08</v>
      </c>
      <c r="D2344" t="s">
        <v>1301</v>
      </c>
      <c r="E2344" t="s">
        <v>1302</v>
      </c>
      <c r="F2344" t="s">
        <v>17</v>
      </c>
      <c r="G2344" t="s">
        <v>158</v>
      </c>
      <c r="H2344" t="s">
        <v>5342</v>
      </c>
      <c r="I2344" t="s">
        <v>5343</v>
      </c>
      <c r="J2344">
        <v>2</v>
      </c>
      <c r="K2344">
        <v>3</v>
      </c>
      <c r="L2344">
        <v>2</v>
      </c>
      <c r="M2344" t="s">
        <v>17</v>
      </c>
      <c r="N2344" t="s">
        <v>5063</v>
      </c>
      <c r="O2344">
        <v>140000</v>
      </c>
      <c r="P2344" t="s">
        <v>5062</v>
      </c>
      <c r="Q2344" t="s">
        <v>5059</v>
      </c>
      <c r="R2344">
        <v>20</v>
      </c>
    </row>
    <row r="2345" spans="1:18" hidden="1" x14ac:dyDescent="0.3">
      <c r="A2345" s="7" t="s">
        <v>4623</v>
      </c>
      <c r="B2345" t="s">
        <v>1</v>
      </c>
      <c r="C2345">
        <v>42.93</v>
      </c>
      <c r="D2345" t="s">
        <v>4292</v>
      </c>
      <c r="E2345" t="s">
        <v>4624</v>
      </c>
      <c r="F2345" t="s">
        <v>1716</v>
      </c>
      <c r="G2345" t="s">
        <v>228</v>
      </c>
      <c r="H2345" t="s">
        <v>5506</v>
      </c>
      <c r="I2345" t="s">
        <v>5326</v>
      </c>
      <c r="J2345">
        <v>5</v>
      </c>
      <c r="K2345">
        <v>3</v>
      </c>
      <c r="L2345">
        <v>3</v>
      </c>
      <c r="M2345" t="s">
        <v>1716</v>
      </c>
      <c r="N2345" t="s">
        <v>4880</v>
      </c>
      <c r="O2345">
        <v>35000</v>
      </c>
      <c r="P2345" t="s">
        <v>5062</v>
      </c>
      <c r="Q2345" t="s">
        <v>5059</v>
      </c>
      <c r="R2345">
        <v>10</v>
      </c>
    </row>
    <row r="2346" spans="1:18" hidden="1" x14ac:dyDescent="0.3">
      <c r="A2346" s="7" t="s">
        <v>4180</v>
      </c>
      <c r="B2346" t="s">
        <v>1</v>
      </c>
      <c r="C2346">
        <v>90.85</v>
      </c>
      <c r="D2346" t="s">
        <v>3658</v>
      </c>
      <c r="E2346" t="s">
        <v>640</v>
      </c>
      <c r="F2346" t="s">
        <v>4181</v>
      </c>
      <c r="G2346" t="s">
        <v>149</v>
      </c>
      <c r="H2346" t="s">
        <v>5345</v>
      </c>
      <c r="I2346" t="s">
        <v>5354</v>
      </c>
      <c r="J2346">
        <v>3</v>
      </c>
      <c r="K2346">
        <v>2</v>
      </c>
      <c r="L2346">
        <v>3</v>
      </c>
      <c r="M2346" t="s">
        <v>4181</v>
      </c>
      <c r="N2346" t="s">
        <v>5125</v>
      </c>
      <c r="O2346">
        <v>70000</v>
      </c>
      <c r="P2346" t="s">
        <v>5126</v>
      </c>
      <c r="Q2346" t="s">
        <v>5059</v>
      </c>
      <c r="R2346">
        <v>30</v>
      </c>
    </row>
    <row r="2347" spans="1:18" hidden="1" x14ac:dyDescent="0.3">
      <c r="A2347" s="7" t="s">
        <v>620</v>
      </c>
      <c r="B2347" t="s">
        <v>1</v>
      </c>
      <c r="C2347">
        <v>42.86</v>
      </c>
      <c r="D2347" t="s">
        <v>64</v>
      </c>
      <c r="E2347" t="s">
        <v>621</v>
      </c>
      <c r="F2347" t="s">
        <v>113</v>
      </c>
      <c r="G2347" t="s">
        <v>622</v>
      </c>
      <c r="H2347" t="s">
        <v>5346</v>
      </c>
      <c r="I2347" t="s">
        <v>5335</v>
      </c>
      <c r="J2347">
        <v>2</v>
      </c>
      <c r="K2347">
        <v>2</v>
      </c>
      <c r="L2347">
        <v>3</v>
      </c>
      <c r="M2347" t="s">
        <v>113</v>
      </c>
      <c r="N2347" t="s">
        <v>5063</v>
      </c>
      <c r="O2347">
        <v>145888</v>
      </c>
      <c r="P2347" t="s">
        <v>5062</v>
      </c>
      <c r="Q2347" t="s">
        <v>5059</v>
      </c>
      <c r="R2347">
        <v>10</v>
      </c>
    </row>
    <row r="2348" spans="1:18" hidden="1" x14ac:dyDescent="0.3">
      <c r="A2348" s="7" t="s">
        <v>1549</v>
      </c>
      <c r="B2348" t="s">
        <v>1</v>
      </c>
      <c r="C2348">
        <v>75.58</v>
      </c>
      <c r="D2348" t="s">
        <v>1550</v>
      </c>
      <c r="E2348" t="s">
        <v>53</v>
      </c>
      <c r="F2348" t="s">
        <v>1551</v>
      </c>
      <c r="G2348" t="s">
        <v>400</v>
      </c>
      <c r="H2348" t="s">
        <v>5343</v>
      </c>
      <c r="I2348" t="s">
        <v>5347</v>
      </c>
      <c r="J2348">
        <v>3</v>
      </c>
      <c r="K2348">
        <v>2</v>
      </c>
      <c r="L2348">
        <v>2</v>
      </c>
      <c r="M2348" t="s">
        <v>1551</v>
      </c>
      <c r="N2348" t="s">
        <v>4878</v>
      </c>
      <c r="O2348">
        <v>72000</v>
      </c>
      <c r="P2348" t="s">
        <v>5126</v>
      </c>
      <c r="Q2348" t="s">
        <v>5059</v>
      </c>
      <c r="R2348">
        <v>30</v>
      </c>
    </row>
    <row r="2349" spans="1:18" hidden="1" x14ac:dyDescent="0.3">
      <c r="A2349" s="7" t="s">
        <v>4632</v>
      </c>
      <c r="B2349" t="s">
        <v>1</v>
      </c>
      <c r="C2349">
        <v>15</v>
      </c>
      <c r="D2349" t="s">
        <v>514</v>
      </c>
      <c r="E2349" t="s">
        <v>56</v>
      </c>
      <c r="F2349" t="s">
        <v>4633</v>
      </c>
      <c r="G2349" t="s">
        <v>331</v>
      </c>
      <c r="H2349" t="s">
        <v>5330</v>
      </c>
      <c r="I2349" t="s">
        <v>5330</v>
      </c>
      <c r="J2349">
        <v>1</v>
      </c>
      <c r="K2349">
        <v>1</v>
      </c>
      <c r="L2349">
        <v>1</v>
      </c>
      <c r="M2349" t="s">
        <v>4633</v>
      </c>
      <c r="N2349" t="s">
        <v>5125</v>
      </c>
      <c r="O2349">
        <v>15000</v>
      </c>
      <c r="P2349" t="s">
        <v>5126</v>
      </c>
      <c r="Q2349" t="s">
        <v>5061</v>
      </c>
      <c r="R2349">
        <v>20</v>
      </c>
    </row>
    <row r="2350" spans="1:18" hidden="1" x14ac:dyDescent="0.3">
      <c r="A2350" s="7" t="s">
        <v>2528</v>
      </c>
      <c r="B2350" t="s">
        <v>1</v>
      </c>
      <c r="C2350">
        <v>36.42</v>
      </c>
      <c r="D2350" t="s">
        <v>284</v>
      </c>
      <c r="E2350" t="s">
        <v>2529</v>
      </c>
      <c r="F2350" t="s">
        <v>1780</v>
      </c>
      <c r="G2350" t="s">
        <v>172</v>
      </c>
      <c r="H2350" t="s">
        <v>5329</v>
      </c>
      <c r="I2350" t="s">
        <v>5322</v>
      </c>
      <c r="J2350">
        <v>5</v>
      </c>
      <c r="K2350">
        <v>4</v>
      </c>
      <c r="L2350">
        <v>3</v>
      </c>
      <c r="M2350" t="s">
        <v>1780</v>
      </c>
      <c r="N2350" t="s">
        <v>5123</v>
      </c>
      <c r="O2350">
        <v>80000</v>
      </c>
      <c r="P2350" t="s">
        <v>5124</v>
      </c>
      <c r="Q2350" t="s">
        <v>5059</v>
      </c>
      <c r="R2350">
        <v>10</v>
      </c>
    </row>
    <row r="2351" spans="1:18" hidden="1" x14ac:dyDescent="0.3">
      <c r="A2351" s="7" t="s">
        <v>3841</v>
      </c>
      <c r="B2351" t="s">
        <v>1</v>
      </c>
      <c r="C2351">
        <v>67.86</v>
      </c>
      <c r="D2351" t="s">
        <v>3451</v>
      </c>
      <c r="E2351" t="s">
        <v>53</v>
      </c>
      <c r="F2351" t="s">
        <v>1888</v>
      </c>
      <c r="G2351" t="s">
        <v>172</v>
      </c>
      <c r="H2351" t="s">
        <v>5341</v>
      </c>
      <c r="I2351" t="s">
        <v>5331</v>
      </c>
      <c r="J2351">
        <v>3</v>
      </c>
      <c r="K2351">
        <v>2</v>
      </c>
      <c r="L2351">
        <v>2</v>
      </c>
      <c r="M2351" t="s">
        <v>1888</v>
      </c>
      <c r="N2351" t="s">
        <v>5123</v>
      </c>
      <c r="O2351">
        <v>80000</v>
      </c>
      <c r="P2351" t="s">
        <v>5124</v>
      </c>
      <c r="Q2351" t="s">
        <v>5059</v>
      </c>
      <c r="R2351">
        <v>30</v>
      </c>
    </row>
    <row r="2352" spans="1:18" hidden="1" x14ac:dyDescent="0.3">
      <c r="A2352" s="7" t="s">
        <v>3957</v>
      </c>
      <c r="B2352" t="s">
        <v>1</v>
      </c>
      <c r="C2352">
        <v>47.91</v>
      </c>
      <c r="D2352" t="s">
        <v>281</v>
      </c>
      <c r="E2352" t="s">
        <v>180</v>
      </c>
      <c r="F2352" t="s">
        <v>3958</v>
      </c>
      <c r="G2352" t="s">
        <v>172</v>
      </c>
      <c r="H2352" t="s">
        <v>5329</v>
      </c>
      <c r="I2352" t="s">
        <v>5335</v>
      </c>
      <c r="J2352">
        <v>1</v>
      </c>
      <c r="K2352">
        <v>2</v>
      </c>
      <c r="L2352">
        <v>1</v>
      </c>
      <c r="M2352" t="s">
        <v>3958</v>
      </c>
      <c r="N2352" t="s">
        <v>5123</v>
      </c>
      <c r="O2352">
        <v>80000</v>
      </c>
      <c r="P2352" t="s">
        <v>5124</v>
      </c>
      <c r="Q2352" t="s">
        <v>5059</v>
      </c>
      <c r="R2352">
        <v>10</v>
      </c>
    </row>
    <row r="2353" spans="1:18" hidden="1" x14ac:dyDescent="0.3">
      <c r="A2353" s="7" t="s">
        <v>1461</v>
      </c>
      <c r="B2353" t="s">
        <v>1</v>
      </c>
      <c r="C2353">
        <v>107</v>
      </c>
      <c r="D2353" t="s">
        <v>1442</v>
      </c>
      <c r="E2353" t="s">
        <v>1462</v>
      </c>
      <c r="F2353" t="s">
        <v>1463</v>
      </c>
      <c r="G2353" t="s">
        <v>250</v>
      </c>
      <c r="H2353" t="s">
        <v>5329</v>
      </c>
      <c r="I2353" t="s">
        <v>5326</v>
      </c>
      <c r="J2353">
        <v>8</v>
      </c>
      <c r="K2353">
        <v>2</v>
      </c>
      <c r="L2353">
        <v>9</v>
      </c>
      <c r="M2353" t="s">
        <v>1463</v>
      </c>
      <c r="N2353" t="s">
        <v>5125</v>
      </c>
      <c r="O2353">
        <v>75000</v>
      </c>
      <c r="P2353" t="s">
        <v>5126</v>
      </c>
      <c r="Q2353" t="s">
        <v>5059</v>
      </c>
      <c r="R2353">
        <v>10</v>
      </c>
    </row>
    <row r="2354" spans="1:18" hidden="1" x14ac:dyDescent="0.3">
      <c r="A2354" s="7" t="s">
        <v>4639</v>
      </c>
      <c r="B2354" t="s">
        <v>1</v>
      </c>
      <c r="C2354">
        <v>54.47</v>
      </c>
      <c r="D2354" t="s">
        <v>2207</v>
      </c>
      <c r="E2354" t="s">
        <v>53</v>
      </c>
      <c r="F2354" t="s">
        <v>2333</v>
      </c>
      <c r="G2354" t="s">
        <v>210</v>
      </c>
      <c r="H2354" t="s">
        <v>5327</v>
      </c>
      <c r="I2354" t="s">
        <v>5333</v>
      </c>
      <c r="J2354">
        <v>3</v>
      </c>
      <c r="K2354">
        <v>2</v>
      </c>
      <c r="L2354">
        <v>2</v>
      </c>
      <c r="M2354" t="s">
        <v>2333</v>
      </c>
      <c r="N2354" t="s">
        <v>4880</v>
      </c>
      <c r="O2354">
        <v>50000</v>
      </c>
      <c r="P2354" t="s">
        <v>5062</v>
      </c>
      <c r="Q2354" t="s">
        <v>5059</v>
      </c>
      <c r="R2354">
        <v>30</v>
      </c>
    </row>
    <row r="2355" spans="1:18" hidden="1" x14ac:dyDescent="0.3">
      <c r="A2355" s="7" t="s">
        <v>4640</v>
      </c>
      <c r="B2355" t="s">
        <v>1</v>
      </c>
      <c r="C2355">
        <v>39.01</v>
      </c>
      <c r="D2355" t="s">
        <v>232</v>
      </c>
      <c r="E2355" t="s">
        <v>61</v>
      </c>
      <c r="F2355" t="s">
        <v>1623</v>
      </c>
      <c r="G2355" t="s">
        <v>29</v>
      </c>
      <c r="H2355" t="s">
        <v>5322</v>
      </c>
      <c r="I2355" t="s">
        <v>5332</v>
      </c>
      <c r="J2355">
        <v>2</v>
      </c>
      <c r="K2355">
        <v>2</v>
      </c>
      <c r="L2355">
        <v>1</v>
      </c>
      <c r="M2355" t="s">
        <v>1623</v>
      </c>
      <c r="N2355" t="s">
        <v>4877</v>
      </c>
      <c r="O2355">
        <v>25000</v>
      </c>
      <c r="P2355" t="s">
        <v>5062</v>
      </c>
      <c r="Q2355" t="s">
        <v>5059</v>
      </c>
      <c r="R2355">
        <v>20</v>
      </c>
    </row>
    <row r="2356" spans="1:18" hidden="1" x14ac:dyDescent="0.3">
      <c r="A2356" s="7" t="s">
        <v>4641</v>
      </c>
      <c r="B2356" t="s">
        <v>1</v>
      </c>
      <c r="C2356">
        <v>107.88</v>
      </c>
      <c r="D2356" t="s">
        <v>2733</v>
      </c>
      <c r="E2356" t="s">
        <v>55</v>
      </c>
      <c r="F2356" t="s">
        <v>2964</v>
      </c>
      <c r="G2356" t="s">
        <v>9</v>
      </c>
      <c r="H2356" t="s">
        <v>5523</v>
      </c>
      <c r="I2356" t="s">
        <v>5326</v>
      </c>
      <c r="J2356">
        <v>5</v>
      </c>
      <c r="K2356">
        <v>3</v>
      </c>
      <c r="L2356">
        <v>3</v>
      </c>
      <c r="M2356" t="s">
        <v>2964</v>
      </c>
      <c r="N2356" t="s">
        <v>4882</v>
      </c>
      <c r="O2356">
        <v>150000</v>
      </c>
      <c r="P2356" t="s">
        <v>5062</v>
      </c>
      <c r="Q2356" t="s">
        <v>5059</v>
      </c>
      <c r="R2356">
        <v>10</v>
      </c>
    </row>
    <row r="2357" spans="1:18" hidden="1" x14ac:dyDescent="0.3">
      <c r="A2357" s="7" t="s">
        <v>7</v>
      </c>
      <c r="B2357" t="s">
        <v>1</v>
      </c>
      <c r="C2357">
        <v>76.709999999999994</v>
      </c>
      <c r="D2357" t="s">
        <v>54</v>
      </c>
      <c r="E2357" t="s">
        <v>55</v>
      </c>
      <c r="F2357" t="s">
        <v>8</v>
      </c>
      <c r="G2357" t="s">
        <v>9</v>
      </c>
      <c r="H2357" t="s">
        <v>5328</v>
      </c>
      <c r="I2357" t="s">
        <v>5328</v>
      </c>
      <c r="J2357">
        <v>5</v>
      </c>
      <c r="K2357">
        <v>3</v>
      </c>
      <c r="L2357">
        <v>3</v>
      </c>
      <c r="M2357" t="s">
        <v>8</v>
      </c>
      <c r="N2357" t="s">
        <v>5063</v>
      </c>
      <c r="O2357">
        <v>150000</v>
      </c>
      <c r="P2357" t="s">
        <v>5062</v>
      </c>
      <c r="Q2357" t="s">
        <v>5059</v>
      </c>
      <c r="R2357">
        <v>20</v>
      </c>
    </row>
    <row r="2358" spans="1:18" hidden="1" x14ac:dyDescent="0.3">
      <c r="A2358" s="7" t="s">
        <v>4642</v>
      </c>
      <c r="B2358" t="s">
        <v>1</v>
      </c>
      <c r="C2358">
        <v>31.73</v>
      </c>
      <c r="D2358" t="s">
        <v>244</v>
      </c>
      <c r="E2358" t="s">
        <v>53</v>
      </c>
      <c r="F2358" t="s">
        <v>4643</v>
      </c>
      <c r="G2358" t="s">
        <v>228</v>
      </c>
      <c r="H2358" t="s">
        <v>5322</v>
      </c>
      <c r="I2358" t="s">
        <v>5334</v>
      </c>
      <c r="J2358">
        <v>3</v>
      </c>
      <c r="K2358">
        <v>2</v>
      </c>
      <c r="L2358">
        <v>2</v>
      </c>
      <c r="M2358" t="s">
        <v>4643</v>
      </c>
      <c r="N2358" t="s">
        <v>4880</v>
      </c>
      <c r="O2358">
        <v>35000</v>
      </c>
      <c r="P2358" t="s">
        <v>5062</v>
      </c>
      <c r="Q2358" t="s">
        <v>5059</v>
      </c>
      <c r="R2358">
        <v>10</v>
      </c>
    </row>
    <row r="2359" spans="1:18" hidden="1" x14ac:dyDescent="0.3">
      <c r="A2359" s="7" t="s">
        <v>4644</v>
      </c>
      <c r="B2359" t="s">
        <v>1</v>
      </c>
      <c r="C2359">
        <v>180.03</v>
      </c>
      <c r="D2359" t="s">
        <v>1442</v>
      </c>
      <c r="E2359" t="s">
        <v>118</v>
      </c>
      <c r="F2359" t="s">
        <v>3167</v>
      </c>
      <c r="G2359" t="s">
        <v>275</v>
      </c>
      <c r="H2359" t="s">
        <v>5329</v>
      </c>
      <c r="I2359" t="s">
        <v>5326</v>
      </c>
      <c r="J2359" t="s">
        <v>5501</v>
      </c>
      <c r="K2359">
        <v>2</v>
      </c>
      <c r="L2359" t="s">
        <v>5501</v>
      </c>
      <c r="M2359" t="s">
        <v>3167</v>
      </c>
      <c r="N2359" t="s">
        <v>5123</v>
      </c>
      <c r="O2359">
        <v>298000</v>
      </c>
      <c r="P2359" t="s">
        <v>5124</v>
      </c>
      <c r="Q2359" t="s">
        <v>5059</v>
      </c>
      <c r="R2359">
        <v>10</v>
      </c>
    </row>
    <row r="2360" spans="1:18" hidden="1" x14ac:dyDescent="0.3">
      <c r="A2360" s="7" t="s">
        <v>439</v>
      </c>
      <c r="B2360" t="s">
        <v>1</v>
      </c>
      <c r="C2360">
        <v>86.7</v>
      </c>
      <c r="D2360" t="s">
        <v>440</v>
      </c>
      <c r="E2360" t="s">
        <v>183</v>
      </c>
      <c r="F2360" t="s">
        <v>359</v>
      </c>
      <c r="G2360" t="s">
        <v>9</v>
      </c>
      <c r="H2360" t="s">
        <v>5341</v>
      </c>
      <c r="I2360" t="s">
        <v>5343</v>
      </c>
      <c r="J2360">
        <v>4</v>
      </c>
      <c r="K2360">
        <v>2</v>
      </c>
      <c r="L2360">
        <v>3</v>
      </c>
      <c r="M2360" t="s">
        <v>359</v>
      </c>
      <c r="N2360" t="s">
        <v>5063</v>
      </c>
      <c r="O2360">
        <v>150000</v>
      </c>
      <c r="P2360" t="s">
        <v>5062</v>
      </c>
      <c r="Q2360" t="s">
        <v>5059</v>
      </c>
      <c r="R2360">
        <v>20</v>
      </c>
    </row>
    <row r="2361" spans="1:18" hidden="1" x14ac:dyDescent="0.3">
      <c r="A2361" s="7" t="s">
        <v>4645</v>
      </c>
      <c r="B2361" t="s">
        <v>1</v>
      </c>
      <c r="C2361">
        <v>39.24</v>
      </c>
      <c r="D2361" t="s">
        <v>829</v>
      </c>
      <c r="E2361" t="s">
        <v>61</v>
      </c>
      <c r="F2361" t="s">
        <v>4646</v>
      </c>
      <c r="G2361" t="s">
        <v>243</v>
      </c>
      <c r="H2361" t="s">
        <v>5332</v>
      </c>
      <c r="I2361" t="s">
        <v>5325</v>
      </c>
      <c r="J2361">
        <v>2</v>
      </c>
      <c r="K2361">
        <v>2</v>
      </c>
      <c r="L2361">
        <v>1</v>
      </c>
      <c r="M2361" t="s">
        <v>4646</v>
      </c>
      <c r="N2361" t="s">
        <v>4880</v>
      </c>
      <c r="O2361">
        <v>30000</v>
      </c>
      <c r="P2361" t="s">
        <v>5062</v>
      </c>
      <c r="Q2361" t="s">
        <v>5059</v>
      </c>
      <c r="R2361">
        <v>20</v>
      </c>
    </row>
    <row r="2362" spans="1:18" hidden="1" x14ac:dyDescent="0.3">
      <c r="A2362" s="7" t="s">
        <v>4647</v>
      </c>
      <c r="B2362" t="s">
        <v>1</v>
      </c>
      <c r="C2362">
        <v>99.03</v>
      </c>
      <c r="D2362" t="s">
        <v>2524</v>
      </c>
      <c r="E2362" t="s">
        <v>53</v>
      </c>
      <c r="F2362" t="s">
        <v>2373</v>
      </c>
      <c r="G2362" t="s">
        <v>549</v>
      </c>
      <c r="H2362" t="s">
        <v>5348</v>
      </c>
      <c r="I2362" t="s">
        <v>5331</v>
      </c>
      <c r="J2362">
        <v>3</v>
      </c>
      <c r="K2362">
        <v>2</v>
      </c>
      <c r="L2362">
        <v>2</v>
      </c>
      <c r="M2362" t="s">
        <v>2373</v>
      </c>
      <c r="N2362" t="s">
        <v>4882</v>
      </c>
      <c r="O2362">
        <v>160000</v>
      </c>
      <c r="P2362" t="s">
        <v>5062</v>
      </c>
      <c r="Q2362" t="s">
        <v>5059</v>
      </c>
      <c r="R2362">
        <v>30</v>
      </c>
    </row>
    <row r="2363" spans="1:18" hidden="1" x14ac:dyDescent="0.3">
      <c r="A2363" s="7" t="s">
        <v>4425</v>
      </c>
      <c r="B2363" t="s">
        <v>1</v>
      </c>
      <c r="C2363">
        <v>73.92</v>
      </c>
      <c r="D2363" t="s">
        <v>1077</v>
      </c>
      <c r="E2363" t="s">
        <v>3660</v>
      </c>
      <c r="F2363" t="s">
        <v>2797</v>
      </c>
      <c r="G2363" t="s">
        <v>172</v>
      </c>
      <c r="H2363" t="s">
        <v>5350</v>
      </c>
      <c r="I2363" t="s">
        <v>5326</v>
      </c>
      <c r="J2363">
        <v>10</v>
      </c>
      <c r="K2363">
        <v>2</v>
      </c>
      <c r="L2363">
        <v>10</v>
      </c>
      <c r="M2363" t="s">
        <v>2797</v>
      </c>
      <c r="N2363" t="s">
        <v>5123</v>
      </c>
      <c r="O2363">
        <v>80000</v>
      </c>
      <c r="P2363" t="s">
        <v>5124</v>
      </c>
      <c r="Q2363" t="s">
        <v>5059</v>
      </c>
      <c r="R2363">
        <v>10</v>
      </c>
    </row>
    <row r="2364" spans="1:18" hidden="1" x14ac:dyDescent="0.3">
      <c r="A2364" s="7" t="s">
        <v>1395</v>
      </c>
      <c r="B2364" t="s">
        <v>1</v>
      </c>
      <c r="C2364">
        <v>95.98</v>
      </c>
      <c r="D2364" t="s">
        <v>843</v>
      </c>
      <c r="E2364" t="s">
        <v>183</v>
      </c>
      <c r="F2364" t="s">
        <v>1396</v>
      </c>
      <c r="G2364" t="s">
        <v>9</v>
      </c>
      <c r="H2364" t="s">
        <v>5321</v>
      </c>
      <c r="I2364" t="s">
        <v>5322</v>
      </c>
      <c r="J2364">
        <v>4</v>
      </c>
      <c r="K2364">
        <v>2</v>
      </c>
      <c r="L2364">
        <v>3</v>
      </c>
      <c r="M2364" t="s">
        <v>1396</v>
      </c>
      <c r="N2364" t="s">
        <v>5063</v>
      </c>
      <c r="O2364">
        <v>150000</v>
      </c>
      <c r="P2364" t="s">
        <v>5062</v>
      </c>
      <c r="Q2364" t="s">
        <v>5059</v>
      </c>
      <c r="R2364">
        <v>10</v>
      </c>
    </row>
    <row r="2365" spans="1:18" hidden="1" x14ac:dyDescent="0.3">
      <c r="A2365" s="7" t="s">
        <v>5121</v>
      </c>
      <c r="B2365" t="s">
        <v>1</v>
      </c>
      <c r="C2365">
        <v>121.02</v>
      </c>
      <c r="D2365" t="s">
        <v>1266</v>
      </c>
      <c r="E2365" t="s">
        <v>5122</v>
      </c>
      <c r="F2365" t="s">
        <v>952</v>
      </c>
      <c r="G2365" t="s">
        <v>9</v>
      </c>
      <c r="H2365" t="s">
        <v>5505</v>
      </c>
      <c r="I2365" t="s">
        <v>5335</v>
      </c>
      <c r="J2365">
        <v>3</v>
      </c>
      <c r="K2365">
        <v>4</v>
      </c>
      <c r="L2365">
        <v>4</v>
      </c>
      <c r="M2365" t="s">
        <v>952</v>
      </c>
      <c r="N2365" t="s">
        <v>5063</v>
      </c>
      <c r="O2365">
        <v>150000</v>
      </c>
      <c r="P2365" t="s">
        <v>5062</v>
      </c>
      <c r="Q2365" t="s">
        <v>5059</v>
      </c>
      <c r="R2365">
        <v>10</v>
      </c>
    </row>
    <row r="2366" spans="1:18" hidden="1" x14ac:dyDescent="0.3">
      <c r="A2366" s="7" t="s">
        <v>4733</v>
      </c>
      <c r="B2366" t="s">
        <v>1</v>
      </c>
      <c r="C2366">
        <v>127.29</v>
      </c>
      <c r="D2366" t="s">
        <v>1087</v>
      </c>
      <c r="E2366" t="s">
        <v>1139</v>
      </c>
      <c r="F2366" t="s">
        <v>4734</v>
      </c>
      <c r="G2366" t="s">
        <v>172</v>
      </c>
      <c r="H2366" t="s">
        <v>5328</v>
      </c>
      <c r="I2366" t="s">
        <v>5330</v>
      </c>
      <c r="J2366">
        <v>5</v>
      </c>
      <c r="K2366">
        <v>2</v>
      </c>
      <c r="L2366">
        <v>3</v>
      </c>
      <c r="M2366" t="s">
        <v>5279</v>
      </c>
      <c r="N2366" t="s">
        <v>5123</v>
      </c>
      <c r="O2366">
        <v>80000</v>
      </c>
      <c r="P2366" t="s">
        <v>5124</v>
      </c>
      <c r="Q2366" t="s">
        <v>5059</v>
      </c>
      <c r="R2366">
        <v>20</v>
      </c>
    </row>
    <row r="2367" spans="1:18" hidden="1" x14ac:dyDescent="0.3">
      <c r="A2367" s="7" t="s">
        <v>4651</v>
      </c>
      <c r="B2367" t="s">
        <v>1</v>
      </c>
      <c r="C2367">
        <v>27.41</v>
      </c>
      <c r="D2367" t="s">
        <v>58</v>
      </c>
      <c r="E2367" t="s">
        <v>637</v>
      </c>
      <c r="F2367" t="s">
        <v>4652</v>
      </c>
      <c r="G2367" t="s">
        <v>493</v>
      </c>
      <c r="H2367" t="s">
        <v>5346</v>
      </c>
      <c r="I2367" t="s">
        <v>5326</v>
      </c>
      <c r="J2367" t="s">
        <v>5501</v>
      </c>
      <c r="K2367">
        <v>2</v>
      </c>
      <c r="L2367">
        <v>1</v>
      </c>
      <c r="M2367" t="s">
        <v>4652</v>
      </c>
      <c r="N2367" t="s">
        <v>4880</v>
      </c>
      <c r="O2367">
        <v>20000</v>
      </c>
      <c r="P2367" t="s">
        <v>5062</v>
      </c>
      <c r="Q2367" t="s">
        <v>5061</v>
      </c>
      <c r="R2367">
        <v>10</v>
      </c>
    </row>
    <row r="2368" spans="1:18" hidden="1" x14ac:dyDescent="0.3">
      <c r="A2368" s="7" t="s">
        <v>4653</v>
      </c>
      <c r="B2368" t="s">
        <v>1</v>
      </c>
      <c r="C2368">
        <v>40.81</v>
      </c>
      <c r="D2368" t="s">
        <v>509</v>
      </c>
      <c r="E2368" t="s">
        <v>53</v>
      </c>
      <c r="F2368" t="s">
        <v>4654</v>
      </c>
      <c r="G2368" t="s">
        <v>1911</v>
      </c>
      <c r="H2368" t="s">
        <v>5323</v>
      </c>
      <c r="I2368" t="s">
        <v>5327</v>
      </c>
      <c r="J2368">
        <v>3</v>
      </c>
      <c r="K2368">
        <v>2</v>
      </c>
      <c r="L2368">
        <v>2</v>
      </c>
      <c r="M2368" t="s">
        <v>4654</v>
      </c>
      <c r="N2368" t="s">
        <v>4878</v>
      </c>
      <c r="O2368">
        <v>18800</v>
      </c>
      <c r="P2368" t="s">
        <v>5126</v>
      </c>
      <c r="Q2368" t="s">
        <v>5059</v>
      </c>
      <c r="R2368">
        <v>10</v>
      </c>
    </row>
    <row r="2369" spans="1:18" hidden="1" x14ac:dyDescent="0.3">
      <c r="A2369" s="7" t="s">
        <v>410</v>
      </c>
      <c r="B2369" t="s">
        <v>1</v>
      </c>
      <c r="C2369">
        <v>94.19</v>
      </c>
      <c r="D2369" t="s">
        <v>411</v>
      </c>
      <c r="E2369" t="s">
        <v>412</v>
      </c>
      <c r="F2369" t="s">
        <v>413</v>
      </c>
      <c r="G2369" t="s">
        <v>9</v>
      </c>
      <c r="H2369" t="s">
        <v>5335</v>
      </c>
      <c r="I2369" t="s">
        <v>5349</v>
      </c>
      <c r="J2369">
        <v>1</v>
      </c>
      <c r="K2369">
        <v>1</v>
      </c>
      <c r="L2369">
        <v>3</v>
      </c>
      <c r="M2369" t="s">
        <v>413</v>
      </c>
      <c r="N2369" t="s">
        <v>5063</v>
      </c>
      <c r="O2369">
        <v>150000</v>
      </c>
      <c r="P2369" t="s">
        <v>5062</v>
      </c>
      <c r="Q2369" t="s">
        <v>5059</v>
      </c>
      <c r="R2369">
        <v>30</v>
      </c>
    </row>
    <row r="2370" spans="1:18" hidden="1" x14ac:dyDescent="0.3">
      <c r="A2370" s="7" t="s">
        <v>4655</v>
      </c>
      <c r="B2370" t="s">
        <v>1</v>
      </c>
      <c r="C2370">
        <v>36.340000000000003</v>
      </c>
      <c r="D2370" t="s">
        <v>1809</v>
      </c>
      <c r="E2370" t="s">
        <v>61</v>
      </c>
      <c r="F2370" t="s">
        <v>4656</v>
      </c>
      <c r="G2370" t="s">
        <v>26</v>
      </c>
      <c r="H2370" t="s">
        <v>5331</v>
      </c>
      <c r="I2370" t="s">
        <v>5355</v>
      </c>
      <c r="J2370">
        <v>2</v>
      </c>
      <c r="K2370">
        <v>2</v>
      </c>
      <c r="L2370">
        <v>1</v>
      </c>
      <c r="M2370" t="s">
        <v>4656</v>
      </c>
      <c r="N2370" t="s">
        <v>4880</v>
      </c>
      <c r="O2370">
        <v>32000</v>
      </c>
      <c r="P2370" t="s">
        <v>5062</v>
      </c>
      <c r="Q2370" t="s">
        <v>5059</v>
      </c>
      <c r="R2370">
        <v>30</v>
      </c>
    </row>
    <row r="2371" spans="1:18" hidden="1" x14ac:dyDescent="0.3">
      <c r="A2371" s="7" t="s">
        <v>4657</v>
      </c>
      <c r="B2371" t="s">
        <v>1</v>
      </c>
      <c r="C2371">
        <v>90.97</v>
      </c>
      <c r="D2371" t="s">
        <v>518</v>
      </c>
      <c r="E2371" t="s">
        <v>53</v>
      </c>
      <c r="F2371" t="s">
        <v>4658</v>
      </c>
      <c r="G2371" t="s">
        <v>228</v>
      </c>
      <c r="H2371" t="s">
        <v>5324</v>
      </c>
      <c r="I2371" t="s">
        <v>5343</v>
      </c>
      <c r="J2371">
        <v>3</v>
      </c>
      <c r="K2371">
        <v>2</v>
      </c>
      <c r="L2371">
        <v>2</v>
      </c>
      <c r="M2371" t="s">
        <v>5271</v>
      </c>
      <c r="N2371" t="s">
        <v>4877</v>
      </c>
      <c r="O2371">
        <v>35000</v>
      </c>
      <c r="P2371" t="s">
        <v>5062</v>
      </c>
      <c r="Q2371" t="s">
        <v>5059</v>
      </c>
      <c r="R2371">
        <v>20</v>
      </c>
    </row>
    <row r="2372" spans="1:18" hidden="1" x14ac:dyDescent="0.3">
      <c r="A2372" s="7" t="s">
        <v>4659</v>
      </c>
      <c r="B2372" t="s">
        <v>1</v>
      </c>
      <c r="C2372">
        <v>37.46</v>
      </c>
      <c r="D2372" t="s">
        <v>65</v>
      </c>
      <c r="E2372" t="s">
        <v>187</v>
      </c>
      <c r="F2372" t="s">
        <v>2089</v>
      </c>
      <c r="G2372" t="s">
        <v>18</v>
      </c>
      <c r="H2372" t="s">
        <v>5335</v>
      </c>
      <c r="I2372" t="s">
        <v>5335</v>
      </c>
      <c r="J2372">
        <v>3</v>
      </c>
      <c r="K2372">
        <v>2</v>
      </c>
      <c r="L2372">
        <v>1</v>
      </c>
      <c r="M2372" t="s">
        <v>2089</v>
      </c>
      <c r="N2372" t="s">
        <v>4880</v>
      </c>
      <c r="O2372">
        <v>22000</v>
      </c>
      <c r="P2372" t="s">
        <v>5062</v>
      </c>
      <c r="Q2372" t="s">
        <v>5059</v>
      </c>
      <c r="R2372">
        <v>10</v>
      </c>
    </row>
    <row r="2373" spans="1:18" hidden="1" x14ac:dyDescent="0.3">
      <c r="A2373" s="7" t="s">
        <v>2770</v>
      </c>
      <c r="B2373" t="s">
        <v>1</v>
      </c>
      <c r="C2373">
        <v>98.42</v>
      </c>
      <c r="D2373" t="s">
        <v>627</v>
      </c>
      <c r="E2373" t="s">
        <v>640</v>
      </c>
      <c r="F2373" t="s">
        <v>2771</v>
      </c>
      <c r="G2373" t="s">
        <v>361</v>
      </c>
      <c r="H2373" t="s">
        <v>5327</v>
      </c>
      <c r="I2373" t="s">
        <v>5355</v>
      </c>
      <c r="J2373">
        <v>3</v>
      </c>
      <c r="K2373">
        <v>2</v>
      </c>
      <c r="L2373">
        <v>3</v>
      </c>
      <c r="M2373" t="s">
        <v>2771</v>
      </c>
      <c r="N2373" t="s">
        <v>5125</v>
      </c>
      <c r="O2373">
        <v>78000</v>
      </c>
      <c r="P2373" t="s">
        <v>5126</v>
      </c>
      <c r="Q2373" t="s">
        <v>5059</v>
      </c>
      <c r="R2373">
        <v>30</v>
      </c>
    </row>
    <row r="2374" spans="1:18" hidden="1" x14ac:dyDescent="0.3">
      <c r="A2374" s="7" t="s">
        <v>4662</v>
      </c>
      <c r="B2374" t="s">
        <v>1</v>
      </c>
      <c r="C2374">
        <v>26.32</v>
      </c>
      <c r="D2374" t="s">
        <v>299</v>
      </c>
      <c r="E2374" t="s">
        <v>61</v>
      </c>
      <c r="F2374" t="s">
        <v>4663</v>
      </c>
      <c r="G2374" t="s">
        <v>795</v>
      </c>
      <c r="H2374" t="s">
        <v>5335</v>
      </c>
      <c r="I2374" t="s">
        <v>5325</v>
      </c>
      <c r="J2374">
        <v>2</v>
      </c>
      <c r="K2374">
        <v>2</v>
      </c>
      <c r="L2374">
        <v>1</v>
      </c>
      <c r="M2374" t="s">
        <v>5272</v>
      </c>
      <c r="N2374" t="s">
        <v>4878</v>
      </c>
      <c r="O2374">
        <v>18500</v>
      </c>
      <c r="P2374" t="s">
        <v>5126</v>
      </c>
      <c r="Q2374" t="s">
        <v>5061</v>
      </c>
      <c r="R2374">
        <v>20</v>
      </c>
    </row>
    <row r="2375" spans="1:18" hidden="1" x14ac:dyDescent="0.3">
      <c r="A2375" s="7" t="s">
        <v>4664</v>
      </c>
      <c r="B2375" t="s">
        <v>1</v>
      </c>
      <c r="C2375">
        <v>37.520000000000003</v>
      </c>
      <c r="D2375" t="s">
        <v>95</v>
      </c>
      <c r="E2375" t="s">
        <v>51</v>
      </c>
      <c r="F2375" t="s">
        <v>2824</v>
      </c>
      <c r="G2375" t="s">
        <v>18</v>
      </c>
      <c r="H2375" t="s">
        <v>5327</v>
      </c>
      <c r="I2375" t="s">
        <v>5325</v>
      </c>
      <c r="J2375">
        <v>2</v>
      </c>
      <c r="K2375">
        <v>2</v>
      </c>
      <c r="L2375">
        <v>2</v>
      </c>
      <c r="M2375" t="s">
        <v>2824</v>
      </c>
      <c r="N2375" t="s">
        <v>4878</v>
      </c>
      <c r="O2375">
        <v>22000</v>
      </c>
      <c r="P2375" t="s">
        <v>5126</v>
      </c>
      <c r="Q2375" t="s">
        <v>5059</v>
      </c>
      <c r="R2375">
        <v>20</v>
      </c>
    </row>
    <row r="2376" spans="1:18" hidden="1" x14ac:dyDescent="0.3">
      <c r="A2376" s="7" t="s">
        <v>4667</v>
      </c>
      <c r="B2376" t="s">
        <v>1</v>
      </c>
      <c r="C2376">
        <v>51.06</v>
      </c>
      <c r="D2376" t="s">
        <v>731</v>
      </c>
      <c r="E2376" t="s">
        <v>66</v>
      </c>
      <c r="F2376" t="s">
        <v>4668</v>
      </c>
      <c r="G2376" t="s">
        <v>999</v>
      </c>
      <c r="H2376" t="s">
        <v>5345</v>
      </c>
      <c r="I2376" t="s">
        <v>5331</v>
      </c>
      <c r="J2376">
        <v>4</v>
      </c>
      <c r="K2376">
        <v>2</v>
      </c>
      <c r="L2376">
        <v>2</v>
      </c>
      <c r="M2376" t="s">
        <v>4668</v>
      </c>
      <c r="N2376" t="s">
        <v>4878</v>
      </c>
      <c r="O2376">
        <v>26000</v>
      </c>
      <c r="P2376" t="s">
        <v>5126</v>
      </c>
      <c r="Q2376" t="s">
        <v>5059</v>
      </c>
      <c r="R2376">
        <v>30</v>
      </c>
    </row>
    <row r="2377" spans="1:18" hidden="1" x14ac:dyDescent="0.3">
      <c r="A2377" s="7" t="s">
        <v>1886</v>
      </c>
      <c r="B2377" t="s">
        <v>1</v>
      </c>
      <c r="C2377">
        <v>78.36</v>
      </c>
      <c r="D2377" t="s">
        <v>1887</v>
      </c>
      <c r="E2377" t="s">
        <v>53</v>
      </c>
      <c r="F2377" t="s">
        <v>1888</v>
      </c>
      <c r="G2377" t="s">
        <v>625</v>
      </c>
      <c r="H2377" t="s">
        <v>5324</v>
      </c>
      <c r="I2377" t="s">
        <v>5331</v>
      </c>
      <c r="J2377">
        <v>3</v>
      </c>
      <c r="K2377">
        <v>2</v>
      </c>
      <c r="L2377">
        <v>2</v>
      </c>
      <c r="M2377" t="s">
        <v>1888</v>
      </c>
      <c r="N2377" t="s">
        <v>5123</v>
      </c>
      <c r="O2377">
        <v>82000</v>
      </c>
      <c r="P2377" t="s">
        <v>5124</v>
      </c>
      <c r="Q2377" t="s">
        <v>5059</v>
      </c>
      <c r="R2377">
        <v>30</v>
      </c>
    </row>
    <row r="2378" spans="1:18" hidden="1" x14ac:dyDescent="0.3">
      <c r="A2378" s="7" t="s">
        <v>4726</v>
      </c>
      <c r="B2378" t="s">
        <v>1</v>
      </c>
      <c r="C2378">
        <v>82.49</v>
      </c>
      <c r="D2378" t="s">
        <v>4727</v>
      </c>
      <c r="E2378" t="s">
        <v>53</v>
      </c>
      <c r="F2378" t="s">
        <v>4728</v>
      </c>
      <c r="G2378" t="s">
        <v>444</v>
      </c>
      <c r="H2378" t="s">
        <v>5342</v>
      </c>
      <c r="I2378" t="s">
        <v>5333</v>
      </c>
      <c r="J2378">
        <v>3</v>
      </c>
      <c r="K2378">
        <v>2</v>
      </c>
      <c r="L2378">
        <v>2</v>
      </c>
      <c r="M2378" t="s">
        <v>4728</v>
      </c>
      <c r="N2378" t="s">
        <v>5123</v>
      </c>
      <c r="O2378">
        <v>85000</v>
      </c>
      <c r="P2378" t="s">
        <v>5124</v>
      </c>
      <c r="Q2378" t="s">
        <v>5059</v>
      </c>
      <c r="R2378">
        <v>30</v>
      </c>
    </row>
    <row r="2379" spans="1:18" hidden="1" x14ac:dyDescent="0.3">
      <c r="A2379" s="7" t="s">
        <v>4673</v>
      </c>
      <c r="B2379" t="s">
        <v>1</v>
      </c>
      <c r="C2379">
        <v>10.52</v>
      </c>
      <c r="D2379" t="s">
        <v>65</v>
      </c>
      <c r="E2379" t="s">
        <v>59</v>
      </c>
      <c r="F2379" t="s">
        <v>4674</v>
      </c>
      <c r="G2379" t="s">
        <v>417</v>
      </c>
      <c r="H2379" t="s">
        <v>5335</v>
      </c>
      <c r="I2379" t="s">
        <v>5335</v>
      </c>
      <c r="J2379">
        <v>1</v>
      </c>
      <c r="K2379" t="s">
        <v>5501</v>
      </c>
      <c r="L2379">
        <v>1</v>
      </c>
      <c r="M2379" t="s">
        <v>4674</v>
      </c>
      <c r="N2379" t="s">
        <v>5123</v>
      </c>
      <c r="O2379">
        <v>5500</v>
      </c>
      <c r="P2379" t="s">
        <v>5124</v>
      </c>
      <c r="Q2379" t="s">
        <v>5060</v>
      </c>
      <c r="R2379">
        <v>10</v>
      </c>
    </row>
    <row r="2380" spans="1:18" hidden="1" x14ac:dyDescent="0.3">
      <c r="A2380" s="7" t="s">
        <v>4675</v>
      </c>
      <c r="B2380" t="s">
        <v>1</v>
      </c>
      <c r="C2380">
        <v>10.52</v>
      </c>
      <c r="D2380" t="s">
        <v>445</v>
      </c>
      <c r="E2380" t="s">
        <v>59</v>
      </c>
      <c r="F2380" t="s">
        <v>4674</v>
      </c>
      <c r="G2380" t="s">
        <v>341</v>
      </c>
      <c r="H2380" t="s">
        <v>5334</v>
      </c>
      <c r="I2380" t="s">
        <v>5335</v>
      </c>
      <c r="J2380">
        <v>1</v>
      </c>
      <c r="K2380" t="s">
        <v>5501</v>
      </c>
      <c r="L2380">
        <v>1</v>
      </c>
      <c r="M2380" t="s">
        <v>4674</v>
      </c>
      <c r="N2380" t="s">
        <v>5123</v>
      </c>
      <c r="O2380">
        <v>6000</v>
      </c>
      <c r="P2380" t="s">
        <v>5124</v>
      </c>
      <c r="Q2380" t="s">
        <v>5060</v>
      </c>
      <c r="R2380">
        <v>10</v>
      </c>
    </row>
    <row r="2381" spans="1:18" hidden="1" x14ac:dyDescent="0.3">
      <c r="A2381" s="7" t="s">
        <v>4676</v>
      </c>
      <c r="B2381" t="s">
        <v>1</v>
      </c>
      <c r="C2381">
        <v>40.36</v>
      </c>
      <c r="D2381" t="s">
        <v>4677</v>
      </c>
      <c r="E2381" t="s">
        <v>53</v>
      </c>
      <c r="F2381" t="s">
        <v>2089</v>
      </c>
      <c r="G2381" t="s">
        <v>41</v>
      </c>
      <c r="H2381" t="s">
        <v>5326</v>
      </c>
      <c r="I2381" t="s">
        <v>5347</v>
      </c>
      <c r="J2381">
        <v>3</v>
      </c>
      <c r="K2381">
        <v>2</v>
      </c>
      <c r="L2381">
        <v>2</v>
      </c>
      <c r="M2381" t="s">
        <v>2089</v>
      </c>
      <c r="N2381" t="s">
        <v>4880</v>
      </c>
      <c r="O2381">
        <v>45000</v>
      </c>
      <c r="P2381" t="s">
        <v>5062</v>
      </c>
      <c r="Q2381" t="s">
        <v>5059</v>
      </c>
      <c r="R2381">
        <v>30</v>
      </c>
    </row>
    <row r="2382" spans="1:18" hidden="1" x14ac:dyDescent="0.3">
      <c r="A2382" s="7" t="s">
        <v>427</v>
      </c>
      <c r="B2382" t="s">
        <v>1</v>
      </c>
      <c r="C2382">
        <v>78.180000000000007</v>
      </c>
      <c r="D2382" t="s">
        <v>428</v>
      </c>
      <c r="E2382" t="s">
        <v>53</v>
      </c>
      <c r="F2382" t="s">
        <v>96</v>
      </c>
      <c r="G2382" t="s">
        <v>9</v>
      </c>
      <c r="H2382" t="s">
        <v>5331</v>
      </c>
      <c r="I2382" t="s">
        <v>5333</v>
      </c>
      <c r="J2382">
        <v>3</v>
      </c>
      <c r="K2382">
        <v>2</v>
      </c>
      <c r="L2382">
        <v>2</v>
      </c>
      <c r="M2382" t="s">
        <v>96</v>
      </c>
      <c r="N2382" t="s">
        <v>5063</v>
      </c>
      <c r="O2382">
        <v>150000</v>
      </c>
      <c r="P2382" t="s">
        <v>5062</v>
      </c>
      <c r="Q2382" t="s">
        <v>5059</v>
      </c>
      <c r="R2382">
        <v>30</v>
      </c>
    </row>
    <row r="2383" spans="1:18" hidden="1" x14ac:dyDescent="0.3">
      <c r="A2383" s="7" t="s">
        <v>2282</v>
      </c>
      <c r="B2383" t="s">
        <v>1</v>
      </c>
      <c r="C2383">
        <v>60.22</v>
      </c>
      <c r="D2383" t="s">
        <v>697</v>
      </c>
      <c r="E2383" t="s">
        <v>2283</v>
      </c>
      <c r="F2383" t="s">
        <v>2284</v>
      </c>
      <c r="G2383" t="s">
        <v>76</v>
      </c>
      <c r="H2383" t="s">
        <v>5329</v>
      </c>
      <c r="I2383" t="s">
        <v>5345</v>
      </c>
      <c r="J2383" t="s">
        <v>5501</v>
      </c>
      <c r="K2383">
        <v>3</v>
      </c>
      <c r="L2383">
        <v>2</v>
      </c>
      <c r="M2383" t="s">
        <v>2284</v>
      </c>
      <c r="N2383" t="s">
        <v>5123</v>
      </c>
      <c r="O2383">
        <v>86000</v>
      </c>
      <c r="P2383" t="s">
        <v>5124</v>
      </c>
      <c r="Q2383" t="s">
        <v>5059</v>
      </c>
      <c r="R2383">
        <v>20</v>
      </c>
    </row>
    <row r="2384" spans="1:18" hidden="1" x14ac:dyDescent="0.3">
      <c r="A2384" s="7" t="s">
        <v>4680</v>
      </c>
      <c r="B2384" t="s">
        <v>1</v>
      </c>
      <c r="C2384">
        <v>7.63</v>
      </c>
      <c r="D2384" t="s">
        <v>226</v>
      </c>
      <c r="E2384" t="s">
        <v>56</v>
      </c>
      <c r="F2384" t="s">
        <v>1902</v>
      </c>
      <c r="G2384" t="s">
        <v>821</v>
      </c>
      <c r="H2384" t="s">
        <v>5323</v>
      </c>
      <c r="I2384" t="s">
        <v>5323</v>
      </c>
      <c r="J2384">
        <v>1</v>
      </c>
      <c r="K2384">
        <v>1</v>
      </c>
      <c r="L2384">
        <v>1</v>
      </c>
      <c r="M2384" t="s">
        <v>1902</v>
      </c>
      <c r="N2384" t="s">
        <v>5123</v>
      </c>
      <c r="O2384">
        <v>8000</v>
      </c>
      <c r="P2384" t="s">
        <v>5124</v>
      </c>
      <c r="Q2384" t="s">
        <v>5060</v>
      </c>
      <c r="R2384">
        <v>10</v>
      </c>
    </row>
    <row r="2385" spans="1:18" hidden="1" x14ac:dyDescent="0.3">
      <c r="A2385" s="7" t="s">
        <v>4563</v>
      </c>
      <c r="B2385" t="s">
        <v>1</v>
      </c>
      <c r="C2385">
        <v>129.15</v>
      </c>
      <c r="D2385" t="s">
        <v>267</v>
      </c>
      <c r="E2385" t="s">
        <v>183</v>
      </c>
      <c r="F2385" t="s">
        <v>3177</v>
      </c>
      <c r="G2385" t="s">
        <v>76</v>
      </c>
      <c r="H2385" t="s">
        <v>5345</v>
      </c>
      <c r="I2385" t="s">
        <v>5347</v>
      </c>
      <c r="J2385">
        <v>4</v>
      </c>
      <c r="K2385">
        <v>2</v>
      </c>
      <c r="L2385">
        <v>3</v>
      </c>
      <c r="M2385" t="s">
        <v>3177</v>
      </c>
      <c r="N2385" t="s">
        <v>5123</v>
      </c>
      <c r="O2385">
        <v>86000</v>
      </c>
      <c r="P2385" t="s">
        <v>5124</v>
      </c>
      <c r="Q2385" t="s">
        <v>5059</v>
      </c>
      <c r="R2385">
        <v>30</v>
      </c>
    </row>
    <row r="2386" spans="1:18" hidden="1" x14ac:dyDescent="0.3">
      <c r="A2386" s="7" t="s">
        <v>4682</v>
      </c>
      <c r="B2386" t="s">
        <v>1</v>
      </c>
      <c r="C2386">
        <v>36.26</v>
      </c>
      <c r="D2386" t="s">
        <v>191</v>
      </c>
      <c r="E2386" t="s">
        <v>61</v>
      </c>
      <c r="F2386" t="s">
        <v>4683</v>
      </c>
      <c r="G2386" t="s">
        <v>18</v>
      </c>
      <c r="H2386" t="s">
        <v>5322</v>
      </c>
      <c r="I2386" t="s">
        <v>5328</v>
      </c>
      <c r="J2386">
        <v>2</v>
      </c>
      <c r="K2386">
        <v>2</v>
      </c>
      <c r="L2386">
        <v>1</v>
      </c>
      <c r="M2386" t="s">
        <v>4683</v>
      </c>
      <c r="N2386" t="s">
        <v>4877</v>
      </c>
      <c r="O2386">
        <v>22000</v>
      </c>
      <c r="P2386" t="s">
        <v>5062</v>
      </c>
      <c r="Q2386" t="s">
        <v>5059</v>
      </c>
      <c r="R2386">
        <v>20</v>
      </c>
    </row>
    <row r="2387" spans="1:18" hidden="1" x14ac:dyDescent="0.3">
      <c r="A2387" s="7" t="s">
        <v>3192</v>
      </c>
      <c r="B2387" t="s">
        <v>1</v>
      </c>
      <c r="C2387">
        <v>68.89</v>
      </c>
      <c r="D2387" t="s">
        <v>589</v>
      </c>
      <c r="E2387" t="s">
        <v>3193</v>
      </c>
      <c r="F2387" t="s">
        <v>3102</v>
      </c>
      <c r="G2387" t="s">
        <v>172</v>
      </c>
      <c r="H2387" t="s">
        <v>5509</v>
      </c>
      <c r="I2387" t="s">
        <v>5335</v>
      </c>
      <c r="J2387">
        <v>1</v>
      </c>
      <c r="K2387">
        <v>6</v>
      </c>
      <c r="L2387">
        <v>5</v>
      </c>
      <c r="M2387" t="s">
        <v>3102</v>
      </c>
      <c r="N2387" t="s">
        <v>5125</v>
      </c>
      <c r="O2387">
        <v>80000</v>
      </c>
      <c r="P2387" t="s">
        <v>5126</v>
      </c>
      <c r="Q2387" t="s">
        <v>5059</v>
      </c>
      <c r="R2387">
        <v>10</v>
      </c>
    </row>
    <row r="2388" spans="1:18" hidden="1" x14ac:dyDescent="0.3">
      <c r="A2388" s="7" t="s">
        <v>700</v>
      </c>
      <c r="B2388" t="s">
        <v>1</v>
      </c>
      <c r="C2388">
        <v>43.09</v>
      </c>
      <c r="D2388" t="s">
        <v>72</v>
      </c>
      <c r="E2388" t="s">
        <v>66</v>
      </c>
      <c r="F2388" t="s">
        <v>14</v>
      </c>
      <c r="G2388" t="s">
        <v>9</v>
      </c>
      <c r="H2388" t="s">
        <v>5346</v>
      </c>
      <c r="I2388" t="s">
        <v>5323</v>
      </c>
      <c r="J2388">
        <v>4</v>
      </c>
      <c r="K2388">
        <v>2</v>
      </c>
      <c r="L2388">
        <v>2</v>
      </c>
      <c r="M2388" t="s">
        <v>14</v>
      </c>
      <c r="N2388" t="s">
        <v>5063</v>
      </c>
      <c r="O2388">
        <v>150000</v>
      </c>
      <c r="P2388" t="s">
        <v>5062</v>
      </c>
      <c r="Q2388" t="s">
        <v>5059</v>
      </c>
      <c r="R2388">
        <v>10</v>
      </c>
    </row>
    <row r="2389" spans="1:18" hidden="1" x14ac:dyDescent="0.3">
      <c r="A2389" s="7" t="s">
        <v>3439</v>
      </c>
      <c r="B2389" t="s">
        <v>1</v>
      </c>
      <c r="C2389">
        <v>80.260000000000005</v>
      </c>
      <c r="D2389" t="s">
        <v>1887</v>
      </c>
      <c r="E2389" t="s">
        <v>66</v>
      </c>
      <c r="F2389" t="s">
        <v>3440</v>
      </c>
      <c r="G2389" t="s">
        <v>172</v>
      </c>
      <c r="H2389" t="s">
        <v>5324</v>
      </c>
      <c r="I2389" t="s">
        <v>5331</v>
      </c>
      <c r="J2389">
        <v>4</v>
      </c>
      <c r="K2389">
        <v>2</v>
      </c>
      <c r="L2389">
        <v>2</v>
      </c>
      <c r="M2389" t="s">
        <v>3440</v>
      </c>
      <c r="N2389" t="s">
        <v>4878</v>
      </c>
      <c r="O2389">
        <v>80000</v>
      </c>
      <c r="P2389" t="s">
        <v>5126</v>
      </c>
      <c r="Q2389" t="s">
        <v>5059</v>
      </c>
      <c r="R2389">
        <v>30</v>
      </c>
    </row>
    <row r="2390" spans="1:18" hidden="1" x14ac:dyDescent="0.3">
      <c r="A2390" s="7" t="s">
        <v>4244</v>
      </c>
      <c r="B2390" t="s">
        <v>1</v>
      </c>
      <c r="C2390">
        <v>92.6</v>
      </c>
      <c r="D2390" t="s">
        <v>344</v>
      </c>
      <c r="E2390" t="s">
        <v>640</v>
      </c>
      <c r="F2390" t="s">
        <v>4245</v>
      </c>
      <c r="G2390" t="s">
        <v>172</v>
      </c>
      <c r="H2390" t="s">
        <v>5337</v>
      </c>
      <c r="I2390" t="s">
        <v>5334</v>
      </c>
      <c r="J2390">
        <v>3</v>
      </c>
      <c r="K2390">
        <v>2</v>
      </c>
      <c r="L2390">
        <v>3</v>
      </c>
      <c r="M2390" t="s">
        <v>4245</v>
      </c>
      <c r="N2390" t="s">
        <v>4878</v>
      </c>
      <c r="O2390">
        <v>80000</v>
      </c>
      <c r="P2390" t="s">
        <v>5126</v>
      </c>
      <c r="Q2390" t="s">
        <v>5059</v>
      </c>
      <c r="R2390">
        <v>10</v>
      </c>
    </row>
    <row r="2391" spans="1:18" hidden="1" x14ac:dyDescent="0.3">
      <c r="A2391" s="7" t="s">
        <v>3751</v>
      </c>
      <c r="B2391" t="s">
        <v>1</v>
      </c>
      <c r="C2391">
        <v>67.319999999999993</v>
      </c>
      <c r="D2391" t="s">
        <v>2992</v>
      </c>
      <c r="E2391" t="s">
        <v>53</v>
      </c>
      <c r="F2391" t="s">
        <v>1888</v>
      </c>
      <c r="G2391" t="s">
        <v>463</v>
      </c>
      <c r="H2391" t="s">
        <v>5327</v>
      </c>
      <c r="I2391" t="s">
        <v>5331</v>
      </c>
      <c r="J2391">
        <v>3</v>
      </c>
      <c r="K2391">
        <v>2</v>
      </c>
      <c r="L2391">
        <v>2</v>
      </c>
      <c r="M2391" t="s">
        <v>1888</v>
      </c>
      <c r="N2391" t="s">
        <v>5123</v>
      </c>
      <c r="O2391">
        <v>88000</v>
      </c>
      <c r="P2391" t="s">
        <v>5124</v>
      </c>
      <c r="Q2391" t="s">
        <v>5059</v>
      </c>
      <c r="R2391">
        <v>30</v>
      </c>
    </row>
    <row r="2392" spans="1:18" hidden="1" x14ac:dyDescent="0.3">
      <c r="A2392" s="7" t="s">
        <v>879</v>
      </c>
      <c r="B2392" t="s">
        <v>1</v>
      </c>
      <c r="C2392">
        <v>74.680000000000007</v>
      </c>
      <c r="D2392" t="s">
        <v>878</v>
      </c>
      <c r="E2392" t="s">
        <v>303</v>
      </c>
      <c r="F2392" t="s">
        <v>822</v>
      </c>
      <c r="G2392" t="s">
        <v>9</v>
      </c>
      <c r="H2392" t="s">
        <v>5328</v>
      </c>
      <c r="I2392" t="s">
        <v>5349</v>
      </c>
      <c r="J2392">
        <v>3</v>
      </c>
      <c r="K2392">
        <v>2</v>
      </c>
      <c r="L2392">
        <v>3</v>
      </c>
      <c r="M2392" t="s">
        <v>822</v>
      </c>
      <c r="N2392" t="s">
        <v>5063</v>
      </c>
      <c r="O2392">
        <v>150000</v>
      </c>
      <c r="P2392" t="s">
        <v>5062</v>
      </c>
      <c r="Q2392" t="s">
        <v>5059</v>
      </c>
      <c r="R2392">
        <v>30</v>
      </c>
    </row>
    <row r="2393" spans="1:18" hidden="1" x14ac:dyDescent="0.3">
      <c r="A2393" s="7" t="s">
        <v>3760</v>
      </c>
      <c r="B2393" t="s">
        <v>1</v>
      </c>
      <c r="C2393">
        <v>128.31</v>
      </c>
      <c r="D2393" t="s">
        <v>3761</v>
      </c>
      <c r="E2393" t="s">
        <v>1423</v>
      </c>
      <c r="F2393" t="s">
        <v>2011</v>
      </c>
      <c r="G2393" t="s">
        <v>153</v>
      </c>
      <c r="H2393" t="s">
        <v>5327</v>
      </c>
      <c r="I2393" t="s">
        <v>5354</v>
      </c>
      <c r="J2393">
        <v>4</v>
      </c>
      <c r="K2393">
        <v>2</v>
      </c>
      <c r="L2393">
        <v>4</v>
      </c>
      <c r="M2393" t="s">
        <v>2011</v>
      </c>
      <c r="N2393" t="s">
        <v>4878</v>
      </c>
      <c r="O2393">
        <v>100000</v>
      </c>
      <c r="P2393" t="s">
        <v>5126</v>
      </c>
      <c r="Q2393" t="s">
        <v>5059</v>
      </c>
      <c r="R2393">
        <v>30</v>
      </c>
    </row>
    <row r="2394" spans="1:18" hidden="1" x14ac:dyDescent="0.3">
      <c r="A2394" s="7" t="s">
        <v>1107</v>
      </c>
      <c r="B2394" t="s">
        <v>1</v>
      </c>
      <c r="C2394">
        <v>83.27</v>
      </c>
      <c r="D2394" t="s">
        <v>1108</v>
      </c>
      <c r="E2394" t="s">
        <v>1109</v>
      </c>
      <c r="F2394" t="s">
        <v>1110</v>
      </c>
      <c r="G2394" t="s">
        <v>9</v>
      </c>
      <c r="H2394" t="s">
        <v>5322</v>
      </c>
      <c r="I2394" t="s">
        <v>5347</v>
      </c>
      <c r="J2394">
        <v>5</v>
      </c>
      <c r="K2394">
        <v>2</v>
      </c>
      <c r="L2394">
        <v>2</v>
      </c>
      <c r="M2394" t="s">
        <v>5237</v>
      </c>
      <c r="N2394" t="s">
        <v>5063</v>
      </c>
      <c r="O2394">
        <v>150000</v>
      </c>
      <c r="P2394" t="s">
        <v>5062</v>
      </c>
      <c r="Q2394" t="s">
        <v>5059</v>
      </c>
      <c r="R2394">
        <v>30</v>
      </c>
    </row>
    <row r="2395" spans="1:18" hidden="1" x14ac:dyDescent="0.3">
      <c r="A2395" s="7" t="s">
        <v>1220</v>
      </c>
      <c r="B2395" t="s">
        <v>1</v>
      </c>
      <c r="C2395">
        <v>43.96</v>
      </c>
      <c r="D2395" t="s">
        <v>317</v>
      </c>
      <c r="E2395" t="s">
        <v>763</v>
      </c>
      <c r="F2395" t="s">
        <v>164</v>
      </c>
      <c r="G2395" t="s">
        <v>9</v>
      </c>
      <c r="H2395" t="s">
        <v>5348</v>
      </c>
      <c r="I2395" t="s">
        <v>5343</v>
      </c>
      <c r="J2395">
        <v>1</v>
      </c>
      <c r="K2395">
        <v>1</v>
      </c>
      <c r="L2395">
        <v>2</v>
      </c>
      <c r="M2395" t="s">
        <v>164</v>
      </c>
      <c r="N2395" t="s">
        <v>5063</v>
      </c>
      <c r="O2395">
        <v>150000</v>
      </c>
      <c r="P2395" t="s">
        <v>5062</v>
      </c>
      <c r="Q2395" t="s">
        <v>5059</v>
      </c>
      <c r="R2395">
        <v>20</v>
      </c>
    </row>
    <row r="2396" spans="1:18" hidden="1" x14ac:dyDescent="0.3">
      <c r="A2396" s="7" t="s">
        <v>1350</v>
      </c>
      <c r="B2396" t="s">
        <v>1</v>
      </c>
      <c r="C2396">
        <v>69.430000000000007</v>
      </c>
      <c r="D2396" t="s">
        <v>490</v>
      </c>
      <c r="E2396" t="s">
        <v>53</v>
      </c>
      <c r="F2396" t="s">
        <v>47</v>
      </c>
      <c r="G2396" t="s">
        <v>9</v>
      </c>
      <c r="H2396" t="s">
        <v>5322</v>
      </c>
      <c r="I2396" t="s">
        <v>5330</v>
      </c>
      <c r="J2396">
        <v>3</v>
      </c>
      <c r="K2396">
        <v>2</v>
      </c>
      <c r="L2396">
        <v>2</v>
      </c>
      <c r="M2396" t="s">
        <v>47</v>
      </c>
      <c r="N2396" t="s">
        <v>5063</v>
      </c>
      <c r="O2396">
        <v>150000</v>
      </c>
      <c r="P2396" t="s">
        <v>5062</v>
      </c>
      <c r="Q2396" t="s">
        <v>5059</v>
      </c>
      <c r="R2396">
        <v>20</v>
      </c>
    </row>
    <row r="2397" spans="1:18" hidden="1" x14ac:dyDescent="0.3">
      <c r="A2397" s="7" t="s">
        <v>2761</v>
      </c>
      <c r="B2397" t="s">
        <v>1</v>
      </c>
      <c r="C2397">
        <v>138.18</v>
      </c>
      <c r="D2397" t="s">
        <v>2762</v>
      </c>
      <c r="E2397" t="s">
        <v>2763</v>
      </c>
      <c r="F2397" t="s">
        <v>2764</v>
      </c>
      <c r="G2397" t="s">
        <v>964</v>
      </c>
      <c r="H2397" t="s">
        <v>5340</v>
      </c>
      <c r="I2397" t="s">
        <v>5355</v>
      </c>
      <c r="J2397">
        <v>3</v>
      </c>
      <c r="K2397">
        <v>2</v>
      </c>
      <c r="L2397">
        <v>4</v>
      </c>
      <c r="M2397" t="s">
        <v>5186</v>
      </c>
      <c r="N2397" t="s">
        <v>5125</v>
      </c>
      <c r="O2397">
        <v>105000</v>
      </c>
      <c r="P2397" t="s">
        <v>5126</v>
      </c>
      <c r="Q2397" t="s">
        <v>5059</v>
      </c>
      <c r="R2397">
        <v>30</v>
      </c>
    </row>
    <row r="2398" spans="1:18" hidden="1" x14ac:dyDescent="0.3">
      <c r="A2398" s="7" t="s">
        <v>4345</v>
      </c>
      <c r="B2398" t="s">
        <v>1</v>
      </c>
      <c r="C2398">
        <v>117.82</v>
      </c>
      <c r="D2398" t="s">
        <v>1266</v>
      </c>
      <c r="E2398" t="s">
        <v>1423</v>
      </c>
      <c r="F2398" t="s">
        <v>4346</v>
      </c>
      <c r="G2398" t="s">
        <v>1089</v>
      </c>
      <c r="H2398" t="s">
        <v>5505</v>
      </c>
      <c r="I2398" t="s">
        <v>5335</v>
      </c>
      <c r="J2398">
        <v>4</v>
      </c>
      <c r="K2398">
        <v>2</v>
      </c>
      <c r="L2398">
        <v>4</v>
      </c>
      <c r="M2398" t="s">
        <v>4346</v>
      </c>
      <c r="N2398" t="s">
        <v>4878</v>
      </c>
      <c r="O2398">
        <v>110000</v>
      </c>
      <c r="P2398" t="s">
        <v>5126</v>
      </c>
      <c r="Q2398" t="s">
        <v>5059</v>
      </c>
      <c r="R2398">
        <v>10</v>
      </c>
    </row>
    <row r="2399" spans="1:18" hidden="1" x14ac:dyDescent="0.3">
      <c r="A2399" s="7" t="s">
        <v>4696</v>
      </c>
      <c r="B2399" t="s">
        <v>1</v>
      </c>
      <c r="C2399">
        <v>51.52</v>
      </c>
      <c r="D2399" t="s">
        <v>81</v>
      </c>
      <c r="E2399" t="s">
        <v>187</v>
      </c>
      <c r="F2399" t="s">
        <v>3100</v>
      </c>
      <c r="G2399" t="s">
        <v>3</v>
      </c>
      <c r="H2399" t="s">
        <v>5335</v>
      </c>
      <c r="I2399" t="s">
        <v>5332</v>
      </c>
      <c r="J2399">
        <v>3</v>
      </c>
      <c r="K2399">
        <v>2</v>
      </c>
      <c r="L2399">
        <v>1</v>
      </c>
      <c r="M2399" t="s">
        <v>3100</v>
      </c>
      <c r="N2399" t="s">
        <v>4880</v>
      </c>
      <c r="O2399">
        <v>55000</v>
      </c>
      <c r="P2399" t="s">
        <v>5062</v>
      </c>
      <c r="Q2399" t="s">
        <v>5059</v>
      </c>
      <c r="R2399">
        <v>20</v>
      </c>
    </row>
    <row r="2400" spans="1:18" hidden="1" x14ac:dyDescent="0.3">
      <c r="A2400" s="7" t="s">
        <v>1422</v>
      </c>
      <c r="B2400" t="s">
        <v>1</v>
      </c>
      <c r="C2400">
        <v>48.34</v>
      </c>
      <c r="D2400" t="s">
        <v>284</v>
      </c>
      <c r="E2400" t="s">
        <v>1423</v>
      </c>
      <c r="F2400" t="s">
        <v>8</v>
      </c>
      <c r="G2400" t="s">
        <v>9</v>
      </c>
      <c r="H2400" t="s">
        <v>5329</v>
      </c>
      <c r="I2400" t="s">
        <v>5322</v>
      </c>
      <c r="J2400">
        <v>4</v>
      </c>
      <c r="K2400">
        <v>2</v>
      </c>
      <c r="L2400">
        <v>4</v>
      </c>
      <c r="M2400" t="s">
        <v>8</v>
      </c>
      <c r="N2400" t="s">
        <v>5063</v>
      </c>
      <c r="O2400">
        <v>150000</v>
      </c>
      <c r="P2400" t="s">
        <v>5062</v>
      </c>
      <c r="Q2400" t="s">
        <v>5059</v>
      </c>
      <c r="R2400">
        <v>10</v>
      </c>
    </row>
    <row r="2401" spans="1:18" hidden="1" x14ac:dyDescent="0.3">
      <c r="A2401" s="7" t="s">
        <v>4697</v>
      </c>
      <c r="B2401" t="s">
        <v>1</v>
      </c>
      <c r="C2401">
        <v>46.06</v>
      </c>
      <c r="D2401" t="s">
        <v>226</v>
      </c>
      <c r="E2401" t="s">
        <v>53</v>
      </c>
      <c r="F2401" t="s">
        <v>4698</v>
      </c>
      <c r="G2401" t="s">
        <v>26</v>
      </c>
      <c r="H2401" t="s">
        <v>5323</v>
      </c>
      <c r="I2401" t="s">
        <v>5323</v>
      </c>
      <c r="J2401">
        <v>3</v>
      </c>
      <c r="K2401">
        <v>2</v>
      </c>
      <c r="L2401">
        <v>2</v>
      </c>
      <c r="M2401" t="s">
        <v>4698</v>
      </c>
      <c r="N2401" t="s">
        <v>4880</v>
      </c>
      <c r="O2401">
        <v>32000</v>
      </c>
      <c r="P2401" t="s">
        <v>5062</v>
      </c>
      <c r="Q2401" t="s">
        <v>5059</v>
      </c>
      <c r="R2401">
        <v>10</v>
      </c>
    </row>
    <row r="2402" spans="1:18" hidden="1" x14ac:dyDescent="0.3">
      <c r="A2402" s="7" t="s">
        <v>4699</v>
      </c>
      <c r="B2402" t="s">
        <v>1</v>
      </c>
      <c r="C2402">
        <v>25.72</v>
      </c>
      <c r="D2402" t="s">
        <v>65</v>
      </c>
      <c r="E2402" t="s">
        <v>79</v>
      </c>
      <c r="F2402" t="s">
        <v>1804</v>
      </c>
      <c r="G2402" t="s">
        <v>18</v>
      </c>
      <c r="H2402" t="s">
        <v>5335</v>
      </c>
      <c r="I2402" t="s">
        <v>5335</v>
      </c>
      <c r="J2402">
        <v>1</v>
      </c>
      <c r="K2402">
        <v>2</v>
      </c>
      <c r="L2402">
        <v>1</v>
      </c>
      <c r="M2402" t="s">
        <v>1804</v>
      </c>
      <c r="N2402" t="s">
        <v>4880</v>
      </c>
      <c r="O2402">
        <v>22000</v>
      </c>
      <c r="P2402" t="s">
        <v>5062</v>
      </c>
      <c r="Q2402" t="s">
        <v>5061</v>
      </c>
      <c r="R2402">
        <v>10</v>
      </c>
    </row>
    <row r="2403" spans="1:18" hidden="1" x14ac:dyDescent="0.3">
      <c r="A2403" s="7" t="s">
        <v>4700</v>
      </c>
      <c r="B2403" t="s">
        <v>1</v>
      </c>
      <c r="C2403">
        <v>47.02</v>
      </c>
      <c r="D2403" t="s">
        <v>924</v>
      </c>
      <c r="E2403" t="s">
        <v>66</v>
      </c>
      <c r="F2403" t="s">
        <v>4701</v>
      </c>
      <c r="G2403" t="s">
        <v>177</v>
      </c>
      <c r="H2403" t="s">
        <v>5348</v>
      </c>
      <c r="I2403" t="s">
        <v>5339</v>
      </c>
      <c r="J2403">
        <v>4</v>
      </c>
      <c r="K2403">
        <v>2</v>
      </c>
      <c r="L2403">
        <v>2</v>
      </c>
      <c r="M2403" t="s">
        <v>4701</v>
      </c>
      <c r="N2403" t="s">
        <v>4882</v>
      </c>
      <c r="O2403">
        <v>38000</v>
      </c>
      <c r="P2403" t="s">
        <v>5062</v>
      </c>
      <c r="Q2403" t="s">
        <v>5059</v>
      </c>
      <c r="R2403">
        <v>30</v>
      </c>
    </row>
    <row r="2404" spans="1:18" hidden="1" x14ac:dyDescent="0.3">
      <c r="A2404" s="7" t="s">
        <v>880</v>
      </c>
      <c r="B2404" t="s">
        <v>1</v>
      </c>
      <c r="C2404">
        <v>76.11</v>
      </c>
      <c r="D2404" t="s">
        <v>878</v>
      </c>
      <c r="E2404" t="s">
        <v>303</v>
      </c>
      <c r="F2404" t="s">
        <v>822</v>
      </c>
      <c r="G2404" t="s">
        <v>881</v>
      </c>
      <c r="H2404" t="s">
        <v>5328</v>
      </c>
      <c r="I2404" t="s">
        <v>5349</v>
      </c>
      <c r="J2404">
        <v>3</v>
      </c>
      <c r="K2404">
        <v>2</v>
      </c>
      <c r="L2404">
        <v>3</v>
      </c>
      <c r="M2404" t="s">
        <v>822</v>
      </c>
      <c r="N2404" t="s">
        <v>5063</v>
      </c>
      <c r="O2404">
        <v>155000</v>
      </c>
      <c r="P2404" t="s">
        <v>5062</v>
      </c>
      <c r="Q2404" t="s">
        <v>5059</v>
      </c>
      <c r="R2404">
        <v>30</v>
      </c>
    </row>
    <row r="2405" spans="1:18" hidden="1" x14ac:dyDescent="0.3">
      <c r="A2405" s="7" t="s">
        <v>4372</v>
      </c>
      <c r="B2405" t="s">
        <v>1</v>
      </c>
      <c r="C2405">
        <v>71.41</v>
      </c>
      <c r="D2405" t="s">
        <v>1266</v>
      </c>
      <c r="E2405" t="s">
        <v>183</v>
      </c>
      <c r="F2405" t="s">
        <v>4373</v>
      </c>
      <c r="G2405" t="s">
        <v>463</v>
      </c>
      <c r="H2405" t="s">
        <v>5505</v>
      </c>
      <c r="I2405" t="s">
        <v>5335</v>
      </c>
      <c r="J2405">
        <v>4</v>
      </c>
      <c r="K2405">
        <v>2</v>
      </c>
      <c r="L2405">
        <v>3</v>
      </c>
      <c r="M2405" t="s">
        <v>4373</v>
      </c>
      <c r="N2405" t="s">
        <v>5123</v>
      </c>
      <c r="O2405">
        <v>88000</v>
      </c>
      <c r="P2405" t="s">
        <v>5124</v>
      </c>
      <c r="Q2405" t="s">
        <v>5059</v>
      </c>
      <c r="R2405">
        <v>10</v>
      </c>
    </row>
    <row r="2406" spans="1:18" hidden="1" x14ac:dyDescent="0.3">
      <c r="A2406" s="7" t="s">
        <v>4703</v>
      </c>
      <c r="B2406" t="s">
        <v>1</v>
      </c>
      <c r="C2406">
        <v>60.97</v>
      </c>
      <c r="D2406" t="s">
        <v>656</v>
      </c>
      <c r="E2406" t="s">
        <v>51</v>
      </c>
      <c r="F2406" t="s">
        <v>4388</v>
      </c>
      <c r="G2406" t="s">
        <v>23</v>
      </c>
      <c r="H2406" t="s">
        <v>5346</v>
      </c>
      <c r="I2406" t="s">
        <v>5345</v>
      </c>
      <c r="J2406">
        <v>2</v>
      </c>
      <c r="K2406">
        <v>2</v>
      </c>
      <c r="L2406">
        <v>2</v>
      </c>
      <c r="M2406" t="s">
        <v>4388</v>
      </c>
      <c r="N2406" t="s">
        <v>4882</v>
      </c>
      <c r="O2406">
        <v>40000</v>
      </c>
      <c r="P2406" t="s">
        <v>5062</v>
      </c>
      <c r="Q2406" t="s">
        <v>5059</v>
      </c>
      <c r="R2406">
        <v>20</v>
      </c>
    </row>
    <row r="2407" spans="1:18" hidden="1" x14ac:dyDescent="0.3">
      <c r="A2407" s="7" t="s">
        <v>1303</v>
      </c>
      <c r="B2407" t="s">
        <v>1</v>
      </c>
      <c r="C2407">
        <v>60.99</v>
      </c>
      <c r="D2407" t="s">
        <v>1304</v>
      </c>
      <c r="E2407" t="s">
        <v>51</v>
      </c>
      <c r="F2407" t="s">
        <v>1305</v>
      </c>
      <c r="G2407" t="s">
        <v>881</v>
      </c>
      <c r="H2407" t="s">
        <v>5533</v>
      </c>
      <c r="I2407" t="s">
        <v>5322</v>
      </c>
      <c r="J2407">
        <v>2</v>
      </c>
      <c r="K2407">
        <v>2</v>
      </c>
      <c r="L2407">
        <v>2</v>
      </c>
      <c r="M2407" t="s">
        <v>5268</v>
      </c>
      <c r="N2407" t="s">
        <v>5063</v>
      </c>
      <c r="O2407">
        <v>155000</v>
      </c>
      <c r="P2407" t="s">
        <v>5062</v>
      </c>
      <c r="Q2407" t="s">
        <v>5059</v>
      </c>
      <c r="R2407">
        <v>10</v>
      </c>
    </row>
    <row r="2408" spans="1:18" hidden="1" x14ac:dyDescent="0.3">
      <c r="A2408" s="7" t="s">
        <v>4113</v>
      </c>
      <c r="B2408" t="s">
        <v>1</v>
      </c>
      <c r="C2408">
        <v>133.99</v>
      </c>
      <c r="D2408" t="s">
        <v>1163</v>
      </c>
      <c r="E2408" t="s">
        <v>4114</v>
      </c>
      <c r="F2408" t="s">
        <v>4110</v>
      </c>
      <c r="G2408" t="s">
        <v>497</v>
      </c>
      <c r="H2408" t="s">
        <v>5509</v>
      </c>
      <c r="I2408" t="s">
        <v>5334</v>
      </c>
      <c r="J2408">
        <v>8</v>
      </c>
      <c r="K2408">
        <v>4</v>
      </c>
      <c r="L2408">
        <v>7</v>
      </c>
      <c r="M2408" t="s">
        <v>4110</v>
      </c>
      <c r="N2408" t="s">
        <v>5123</v>
      </c>
      <c r="O2408">
        <v>90000</v>
      </c>
      <c r="P2408" t="s">
        <v>5124</v>
      </c>
      <c r="Q2408" t="s">
        <v>5059</v>
      </c>
      <c r="R2408">
        <v>10</v>
      </c>
    </row>
    <row r="2409" spans="1:18" hidden="1" x14ac:dyDescent="0.3">
      <c r="A2409" s="7" t="s">
        <v>1818</v>
      </c>
      <c r="B2409" t="s">
        <v>1</v>
      </c>
      <c r="C2409">
        <v>114.82</v>
      </c>
      <c r="D2409" t="s">
        <v>324</v>
      </c>
      <c r="E2409" t="s">
        <v>303</v>
      </c>
      <c r="F2409" t="s">
        <v>1604</v>
      </c>
      <c r="G2409" t="s">
        <v>163</v>
      </c>
      <c r="H2409" t="s">
        <v>5336</v>
      </c>
      <c r="I2409" t="s">
        <v>5332</v>
      </c>
      <c r="J2409">
        <v>3</v>
      </c>
      <c r="K2409">
        <v>2</v>
      </c>
      <c r="L2409">
        <v>3</v>
      </c>
      <c r="M2409" t="s">
        <v>1604</v>
      </c>
      <c r="N2409" t="s">
        <v>5123</v>
      </c>
      <c r="O2409">
        <v>95000</v>
      </c>
      <c r="P2409" t="s">
        <v>5124</v>
      </c>
      <c r="Q2409" t="s">
        <v>5059</v>
      </c>
      <c r="R2409">
        <v>20</v>
      </c>
    </row>
    <row r="2410" spans="1:18" hidden="1" x14ac:dyDescent="0.3">
      <c r="A2410" s="7" t="s">
        <v>4707</v>
      </c>
      <c r="B2410" t="s">
        <v>1</v>
      </c>
      <c r="C2410">
        <v>4</v>
      </c>
      <c r="D2410" t="s">
        <v>60</v>
      </c>
      <c r="E2410" t="s">
        <v>59</v>
      </c>
      <c r="F2410" t="s">
        <v>4708</v>
      </c>
      <c r="G2410" t="s">
        <v>341</v>
      </c>
      <c r="H2410" t="s">
        <v>5335</v>
      </c>
      <c r="I2410" t="s">
        <v>5326</v>
      </c>
      <c r="J2410">
        <v>1</v>
      </c>
      <c r="K2410" t="s">
        <v>5501</v>
      </c>
      <c r="L2410">
        <v>1</v>
      </c>
      <c r="M2410" t="s">
        <v>4708</v>
      </c>
      <c r="N2410" t="s">
        <v>5123</v>
      </c>
      <c r="O2410">
        <v>6000</v>
      </c>
      <c r="P2410" t="s">
        <v>5124</v>
      </c>
      <c r="Q2410" t="s">
        <v>5060</v>
      </c>
      <c r="R2410">
        <v>10</v>
      </c>
    </row>
    <row r="2411" spans="1:18" hidden="1" x14ac:dyDescent="0.3">
      <c r="A2411" s="7" t="s">
        <v>1428</v>
      </c>
      <c r="B2411" t="s">
        <v>1</v>
      </c>
      <c r="C2411">
        <v>43.74</v>
      </c>
      <c r="D2411" t="s">
        <v>660</v>
      </c>
      <c r="E2411" t="s">
        <v>51</v>
      </c>
      <c r="F2411" t="s">
        <v>485</v>
      </c>
      <c r="G2411" t="s">
        <v>1429</v>
      </c>
      <c r="H2411" t="s">
        <v>5334</v>
      </c>
      <c r="I2411" t="s">
        <v>5330</v>
      </c>
      <c r="J2411">
        <v>2</v>
      </c>
      <c r="K2411">
        <v>2</v>
      </c>
      <c r="L2411">
        <v>2</v>
      </c>
      <c r="M2411" t="s">
        <v>485</v>
      </c>
      <c r="N2411" t="s">
        <v>5063</v>
      </c>
      <c r="O2411">
        <v>156000</v>
      </c>
      <c r="P2411" t="s">
        <v>5062</v>
      </c>
      <c r="Q2411" t="s">
        <v>5059</v>
      </c>
      <c r="R2411">
        <v>20</v>
      </c>
    </row>
    <row r="2412" spans="1:18" hidden="1" x14ac:dyDescent="0.3">
      <c r="A2412" s="7" t="s">
        <v>543</v>
      </c>
      <c r="B2412" t="s">
        <v>1</v>
      </c>
      <c r="C2412">
        <v>112.74</v>
      </c>
      <c r="D2412" t="s">
        <v>544</v>
      </c>
      <c r="E2412" t="s">
        <v>183</v>
      </c>
      <c r="F2412" t="s">
        <v>142</v>
      </c>
      <c r="G2412" t="s">
        <v>545</v>
      </c>
      <c r="H2412" t="s">
        <v>5336</v>
      </c>
      <c r="I2412" t="s">
        <v>5336</v>
      </c>
      <c r="J2412">
        <v>4</v>
      </c>
      <c r="K2412">
        <v>2</v>
      </c>
      <c r="L2412">
        <v>3</v>
      </c>
      <c r="M2412" t="s">
        <v>142</v>
      </c>
      <c r="N2412" t="s">
        <v>5063</v>
      </c>
      <c r="O2412">
        <v>158000</v>
      </c>
      <c r="P2412" t="s">
        <v>5062</v>
      </c>
      <c r="Q2412" t="s">
        <v>5059</v>
      </c>
      <c r="R2412">
        <v>10</v>
      </c>
    </row>
    <row r="2413" spans="1:18" hidden="1" x14ac:dyDescent="0.3">
      <c r="A2413" s="7" t="s">
        <v>4820</v>
      </c>
      <c r="B2413" t="s">
        <v>1</v>
      </c>
      <c r="C2413">
        <v>125.92</v>
      </c>
      <c r="D2413" t="s">
        <v>1520</v>
      </c>
      <c r="E2413" t="s">
        <v>1189</v>
      </c>
      <c r="F2413" t="s">
        <v>4821</v>
      </c>
      <c r="G2413" t="s">
        <v>163</v>
      </c>
      <c r="H2413" t="s">
        <v>5323</v>
      </c>
      <c r="I2413" t="s">
        <v>5343</v>
      </c>
      <c r="J2413">
        <v>3</v>
      </c>
      <c r="K2413">
        <v>2</v>
      </c>
      <c r="L2413">
        <v>4</v>
      </c>
      <c r="M2413" t="s">
        <v>5291</v>
      </c>
      <c r="N2413" t="s">
        <v>5123</v>
      </c>
      <c r="O2413">
        <v>95000</v>
      </c>
      <c r="P2413" t="s">
        <v>5124</v>
      </c>
      <c r="Q2413" t="s">
        <v>5059</v>
      </c>
      <c r="R2413">
        <v>20</v>
      </c>
    </row>
    <row r="2414" spans="1:18" hidden="1" x14ac:dyDescent="0.3">
      <c r="A2414" s="7" t="s">
        <v>4710</v>
      </c>
      <c r="B2414" t="s">
        <v>1</v>
      </c>
      <c r="C2414">
        <v>41.15</v>
      </c>
      <c r="D2414" t="s">
        <v>60</v>
      </c>
      <c r="E2414" t="s">
        <v>293</v>
      </c>
      <c r="F2414" t="s">
        <v>4711</v>
      </c>
      <c r="G2414" t="s">
        <v>83</v>
      </c>
      <c r="H2414" t="s">
        <v>5335</v>
      </c>
      <c r="I2414" t="s">
        <v>5326</v>
      </c>
      <c r="J2414">
        <v>2</v>
      </c>
      <c r="K2414" t="s">
        <v>5501</v>
      </c>
      <c r="L2414">
        <v>2</v>
      </c>
      <c r="M2414" t="s">
        <v>4711</v>
      </c>
      <c r="N2414" t="s">
        <v>5123</v>
      </c>
      <c r="O2414">
        <v>27000</v>
      </c>
      <c r="P2414" t="s">
        <v>5124</v>
      </c>
      <c r="Q2414" t="s">
        <v>5059</v>
      </c>
      <c r="R2414">
        <v>10</v>
      </c>
    </row>
    <row r="2415" spans="1:18" hidden="1" x14ac:dyDescent="0.3">
      <c r="A2415" s="7" t="s">
        <v>3113</v>
      </c>
      <c r="B2415" t="s">
        <v>1</v>
      </c>
      <c r="C2415">
        <v>91.53</v>
      </c>
      <c r="D2415" t="s">
        <v>445</v>
      </c>
      <c r="E2415" t="s">
        <v>53</v>
      </c>
      <c r="F2415" t="s">
        <v>3114</v>
      </c>
      <c r="G2415" t="s">
        <v>91</v>
      </c>
      <c r="H2415" t="s">
        <v>5334</v>
      </c>
      <c r="I2415" t="s">
        <v>5335</v>
      </c>
      <c r="J2415">
        <v>3</v>
      </c>
      <c r="K2415">
        <v>2</v>
      </c>
      <c r="L2415">
        <v>2</v>
      </c>
      <c r="M2415" t="s">
        <v>3114</v>
      </c>
      <c r="N2415" t="s">
        <v>5123</v>
      </c>
      <c r="O2415">
        <v>96000</v>
      </c>
      <c r="P2415" t="s">
        <v>5124</v>
      </c>
      <c r="Q2415" t="s">
        <v>5059</v>
      </c>
      <c r="R2415">
        <v>10</v>
      </c>
    </row>
    <row r="2416" spans="1:18" hidden="1" x14ac:dyDescent="0.3">
      <c r="A2416" s="7" t="s">
        <v>4715</v>
      </c>
      <c r="B2416" t="s">
        <v>1</v>
      </c>
      <c r="C2416">
        <v>32.65</v>
      </c>
      <c r="D2416" t="s">
        <v>50</v>
      </c>
      <c r="E2416" t="s">
        <v>524</v>
      </c>
      <c r="F2416" t="s">
        <v>1518</v>
      </c>
      <c r="G2416" t="s">
        <v>29</v>
      </c>
      <c r="H2416" t="s">
        <v>5322</v>
      </c>
      <c r="I2416" t="s">
        <v>5323</v>
      </c>
      <c r="J2416" t="s">
        <v>5501</v>
      </c>
      <c r="K2416">
        <v>1</v>
      </c>
      <c r="L2416">
        <v>1</v>
      </c>
      <c r="M2416" t="s">
        <v>1518</v>
      </c>
      <c r="N2416" t="s">
        <v>4878</v>
      </c>
      <c r="O2416">
        <v>25000</v>
      </c>
      <c r="P2416" t="s">
        <v>5126</v>
      </c>
      <c r="Q2416" t="s">
        <v>5059</v>
      </c>
      <c r="R2416">
        <v>10</v>
      </c>
    </row>
    <row r="2417" spans="1:18" hidden="1" x14ac:dyDescent="0.3">
      <c r="A2417" s="7" t="s">
        <v>4716</v>
      </c>
      <c r="B2417" t="s">
        <v>1</v>
      </c>
      <c r="C2417">
        <v>40.049999999999997</v>
      </c>
      <c r="D2417" t="s">
        <v>850</v>
      </c>
      <c r="E2417" t="s">
        <v>71</v>
      </c>
      <c r="F2417" t="s">
        <v>4717</v>
      </c>
      <c r="G2417" t="s">
        <v>999</v>
      </c>
      <c r="H2417" t="s">
        <v>5326</v>
      </c>
      <c r="I2417" t="s">
        <v>5332</v>
      </c>
      <c r="J2417">
        <v>2</v>
      </c>
      <c r="K2417">
        <v>2</v>
      </c>
      <c r="L2417">
        <v>2</v>
      </c>
      <c r="M2417" t="s">
        <v>5277</v>
      </c>
      <c r="N2417" t="s">
        <v>4877</v>
      </c>
      <c r="O2417">
        <v>26000</v>
      </c>
      <c r="P2417" t="s">
        <v>5062</v>
      </c>
      <c r="Q2417" t="s">
        <v>5059</v>
      </c>
      <c r="R2417">
        <v>20</v>
      </c>
    </row>
    <row r="2418" spans="1:18" hidden="1" x14ac:dyDescent="0.3">
      <c r="A2418" s="7" t="s">
        <v>3287</v>
      </c>
      <c r="B2418" t="s">
        <v>1</v>
      </c>
      <c r="C2418">
        <v>95.46</v>
      </c>
      <c r="D2418" t="s">
        <v>1077</v>
      </c>
      <c r="E2418" t="s">
        <v>2999</v>
      </c>
      <c r="F2418" t="s">
        <v>1518</v>
      </c>
      <c r="G2418" t="s">
        <v>277</v>
      </c>
      <c r="H2418" t="s">
        <v>5350</v>
      </c>
      <c r="I2418" t="s">
        <v>5326</v>
      </c>
      <c r="J2418">
        <v>5</v>
      </c>
      <c r="K2418">
        <v>4</v>
      </c>
      <c r="L2418">
        <v>5</v>
      </c>
      <c r="M2418" t="s">
        <v>1518</v>
      </c>
      <c r="N2418" t="s">
        <v>4878</v>
      </c>
      <c r="O2418">
        <v>120000</v>
      </c>
      <c r="P2418" t="s">
        <v>5126</v>
      </c>
      <c r="Q2418" t="s">
        <v>5059</v>
      </c>
      <c r="R2418">
        <v>10</v>
      </c>
    </row>
    <row r="2419" spans="1:18" hidden="1" x14ac:dyDescent="0.3">
      <c r="A2419" s="7" t="s">
        <v>4721</v>
      </c>
      <c r="B2419" t="s">
        <v>1</v>
      </c>
      <c r="C2419">
        <v>56.98</v>
      </c>
      <c r="D2419" t="s">
        <v>4722</v>
      </c>
      <c r="E2419" t="s">
        <v>66</v>
      </c>
      <c r="F2419" t="s">
        <v>3469</v>
      </c>
      <c r="G2419" t="s">
        <v>210</v>
      </c>
      <c r="H2419" t="s">
        <v>5325</v>
      </c>
      <c r="I2419" t="s">
        <v>5347</v>
      </c>
      <c r="J2419">
        <v>4</v>
      </c>
      <c r="K2419">
        <v>2</v>
      </c>
      <c r="L2419">
        <v>2</v>
      </c>
      <c r="M2419" t="s">
        <v>3469</v>
      </c>
      <c r="N2419" t="s">
        <v>4880</v>
      </c>
      <c r="O2419">
        <v>50000</v>
      </c>
      <c r="P2419" t="s">
        <v>5062</v>
      </c>
      <c r="Q2419" t="s">
        <v>5059</v>
      </c>
      <c r="R2419">
        <v>30</v>
      </c>
    </row>
    <row r="2420" spans="1:18" hidden="1" x14ac:dyDescent="0.3">
      <c r="A2420" s="7" t="s">
        <v>2059</v>
      </c>
      <c r="B2420" t="s">
        <v>1</v>
      </c>
      <c r="C2420">
        <v>92.16</v>
      </c>
      <c r="D2420" t="s">
        <v>731</v>
      </c>
      <c r="E2420" t="s">
        <v>183</v>
      </c>
      <c r="F2420" t="s">
        <v>2060</v>
      </c>
      <c r="G2420" t="s">
        <v>153</v>
      </c>
      <c r="H2420" t="s">
        <v>5345</v>
      </c>
      <c r="I2420" t="s">
        <v>5331</v>
      </c>
      <c r="J2420">
        <v>4</v>
      </c>
      <c r="K2420">
        <v>2</v>
      </c>
      <c r="L2420">
        <v>3</v>
      </c>
      <c r="M2420" t="s">
        <v>5160</v>
      </c>
      <c r="N2420" t="s">
        <v>5123</v>
      </c>
      <c r="O2420">
        <v>100000</v>
      </c>
      <c r="P2420" t="s">
        <v>5124</v>
      </c>
      <c r="Q2420" t="s">
        <v>5059</v>
      </c>
      <c r="R2420">
        <v>30</v>
      </c>
    </row>
    <row r="2421" spans="1:18" hidden="1" x14ac:dyDescent="0.3">
      <c r="A2421" s="7" t="s">
        <v>1440</v>
      </c>
      <c r="B2421" t="s">
        <v>1</v>
      </c>
      <c r="C2421">
        <v>32.299999999999997</v>
      </c>
      <c r="D2421" t="s">
        <v>284</v>
      </c>
      <c r="E2421" t="s">
        <v>1441</v>
      </c>
      <c r="F2421" t="s">
        <v>135</v>
      </c>
      <c r="G2421" t="s">
        <v>545</v>
      </c>
      <c r="H2421" t="s">
        <v>5329</v>
      </c>
      <c r="I2421" t="s">
        <v>5322</v>
      </c>
      <c r="J2421" t="s">
        <v>5501</v>
      </c>
      <c r="K2421">
        <v>3</v>
      </c>
      <c r="L2421">
        <v>3</v>
      </c>
      <c r="M2421" t="s">
        <v>135</v>
      </c>
      <c r="N2421" t="s">
        <v>5063</v>
      </c>
      <c r="O2421">
        <v>158000</v>
      </c>
      <c r="P2421" t="s">
        <v>5062</v>
      </c>
      <c r="Q2421" t="s">
        <v>5059</v>
      </c>
      <c r="R2421">
        <v>10</v>
      </c>
    </row>
    <row r="2422" spans="1:18" hidden="1" x14ac:dyDescent="0.3">
      <c r="A2422" s="7" t="s">
        <v>2080</v>
      </c>
      <c r="B2422" t="s">
        <v>1</v>
      </c>
      <c r="C2422">
        <v>111.83</v>
      </c>
      <c r="D2422" t="s">
        <v>904</v>
      </c>
      <c r="E2422" t="s">
        <v>183</v>
      </c>
      <c r="F2422" t="s">
        <v>2081</v>
      </c>
      <c r="G2422" t="s">
        <v>153</v>
      </c>
      <c r="H2422" t="s">
        <v>5323</v>
      </c>
      <c r="I2422" t="s">
        <v>5354</v>
      </c>
      <c r="J2422">
        <v>4</v>
      </c>
      <c r="K2422">
        <v>2</v>
      </c>
      <c r="L2422">
        <v>3</v>
      </c>
      <c r="M2422" t="s">
        <v>5161</v>
      </c>
      <c r="N2422" t="s">
        <v>5123</v>
      </c>
      <c r="O2422">
        <v>100000</v>
      </c>
      <c r="P2422" t="s">
        <v>5124</v>
      </c>
      <c r="Q2422" t="s">
        <v>5059</v>
      </c>
      <c r="R2422">
        <v>30</v>
      </c>
    </row>
    <row r="2423" spans="1:18" hidden="1" x14ac:dyDescent="0.3">
      <c r="A2423" s="7" t="s">
        <v>2209</v>
      </c>
      <c r="B2423" t="s">
        <v>1</v>
      </c>
      <c r="C2423">
        <v>88.25</v>
      </c>
      <c r="D2423" t="s">
        <v>834</v>
      </c>
      <c r="E2423" t="s">
        <v>53</v>
      </c>
      <c r="F2423" t="s">
        <v>2210</v>
      </c>
      <c r="G2423" t="s">
        <v>153</v>
      </c>
      <c r="H2423" t="s">
        <v>5335</v>
      </c>
      <c r="I2423" t="s">
        <v>5330</v>
      </c>
      <c r="J2423">
        <v>3</v>
      </c>
      <c r="K2423">
        <v>2</v>
      </c>
      <c r="L2423">
        <v>2</v>
      </c>
      <c r="M2423" t="s">
        <v>2210</v>
      </c>
      <c r="N2423" t="s">
        <v>5123</v>
      </c>
      <c r="O2423">
        <v>100000</v>
      </c>
      <c r="P2423" t="s">
        <v>5124</v>
      </c>
      <c r="Q2423" t="s">
        <v>5059</v>
      </c>
      <c r="R2423">
        <v>20</v>
      </c>
    </row>
    <row r="2424" spans="1:18" hidden="1" x14ac:dyDescent="0.3">
      <c r="A2424" s="7" t="s">
        <v>2516</v>
      </c>
      <c r="B2424" t="s">
        <v>1</v>
      </c>
      <c r="C2424">
        <v>55.82</v>
      </c>
      <c r="D2424" t="s">
        <v>1240</v>
      </c>
      <c r="E2424" t="s">
        <v>66</v>
      </c>
      <c r="F2424" t="s">
        <v>2517</v>
      </c>
      <c r="G2424" t="s">
        <v>153</v>
      </c>
      <c r="H2424" t="s">
        <v>5337</v>
      </c>
      <c r="I2424" t="s">
        <v>5322</v>
      </c>
      <c r="J2424">
        <v>4</v>
      </c>
      <c r="K2424">
        <v>2</v>
      </c>
      <c r="L2424">
        <v>2</v>
      </c>
      <c r="M2424" t="s">
        <v>2517</v>
      </c>
      <c r="N2424" t="s">
        <v>5123</v>
      </c>
      <c r="O2424">
        <v>100000</v>
      </c>
      <c r="P2424" t="s">
        <v>5124</v>
      </c>
      <c r="Q2424" t="s">
        <v>5059</v>
      </c>
      <c r="R2424">
        <v>10</v>
      </c>
    </row>
    <row r="2425" spans="1:18" hidden="1" x14ac:dyDescent="0.3">
      <c r="A2425" s="7" t="s">
        <v>4327</v>
      </c>
      <c r="B2425" t="s">
        <v>1</v>
      </c>
      <c r="C2425">
        <v>82.54</v>
      </c>
      <c r="D2425" t="s">
        <v>1266</v>
      </c>
      <c r="E2425" t="s">
        <v>4328</v>
      </c>
      <c r="F2425" t="s">
        <v>4329</v>
      </c>
      <c r="G2425" t="s">
        <v>345</v>
      </c>
      <c r="H2425" t="s">
        <v>5505</v>
      </c>
      <c r="I2425" t="s">
        <v>5335</v>
      </c>
      <c r="J2425">
        <v>6</v>
      </c>
      <c r="K2425">
        <v>3</v>
      </c>
      <c r="L2425">
        <v>7</v>
      </c>
      <c r="M2425" t="s">
        <v>4329</v>
      </c>
      <c r="N2425" t="s">
        <v>5123</v>
      </c>
      <c r="O2425">
        <v>108000</v>
      </c>
      <c r="P2425" t="s">
        <v>5124</v>
      </c>
      <c r="Q2425" t="s">
        <v>5059</v>
      </c>
      <c r="R2425">
        <v>10</v>
      </c>
    </row>
    <row r="2426" spans="1:18" hidden="1" x14ac:dyDescent="0.3">
      <c r="A2426" s="7" t="s">
        <v>4732</v>
      </c>
      <c r="B2426" t="s">
        <v>1</v>
      </c>
      <c r="C2426">
        <v>46.86</v>
      </c>
      <c r="D2426" t="s">
        <v>72</v>
      </c>
      <c r="E2426" t="s">
        <v>53</v>
      </c>
      <c r="F2426" t="s">
        <v>3840</v>
      </c>
      <c r="G2426" t="s">
        <v>243</v>
      </c>
      <c r="H2426" t="s">
        <v>5346</v>
      </c>
      <c r="I2426" t="s">
        <v>5323</v>
      </c>
      <c r="J2426">
        <v>3</v>
      </c>
      <c r="K2426">
        <v>2</v>
      </c>
      <c r="L2426">
        <v>2</v>
      </c>
      <c r="M2426" t="s">
        <v>3840</v>
      </c>
      <c r="N2426" t="s">
        <v>4880</v>
      </c>
      <c r="O2426">
        <v>30000</v>
      </c>
      <c r="P2426" t="s">
        <v>5062</v>
      </c>
      <c r="Q2426" t="s">
        <v>5059</v>
      </c>
      <c r="R2426">
        <v>10</v>
      </c>
    </row>
    <row r="2427" spans="1:18" hidden="1" x14ac:dyDescent="0.3">
      <c r="A2427" s="7" t="s">
        <v>4861</v>
      </c>
      <c r="B2427" t="s">
        <v>1</v>
      </c>
      <c r="C2427">
        <v>136.01</v>
      </c>
      <c r="D2427" t="s">
        <v>1981</v>
      </c>
      <c r="E2427" t="s">
        <v>183</v>
      </c>
      <c r="F2427" t="s">
        <v>3075</v>
      </c>
      <c r="G2427" t="s">
        <v>1089</v>
      </c>
      <c r="H2427" t="s">
        <v>5335</v>
      </c>
      <c r="I2427" t="s">
        <v>5355</v>
      </c>
      <c r="J2427">
        <v>4</v>
      </c>
      <c r="K2427">
        <v>2</v>
      </c>
      <c r="L2427">
        <v>3</v>
      </c>
      <c r="M2427" t="s">
        <v>3075</v>
      </c>
      <c r="N2427" t="s">
        <v>5123</v>
      </c>
      <c r="O2427">
        <v>110000</v>
      </c>
      <c r="P2427" t="s">
        <v>5124</v>
      </c>
      <c r="Q2427" t="s">
        <v>5059</v>
      </c>
      <c r="R2427">
        <v>30</v>
      </c>
    </row>
    <row r="2428" spans="1:18" hidden="1" x14ac:dyDescent="0.3">
      <c r="A2428" s="7" t="s">
        <v>4735</v>
      </c>
      <c r="B2428" t="s">
        <v>1</v>
      </c>
      <c r="C2428">
        <v>38.08</v>
      </c>
      <c r="D2428" t="s">
        <v>63</v>
      </c>
      <c r="E2428" t="s">
        <v>53</v>
      </c>
      <c r="F2428" t="s">
        <v>1618</v>
      </c>
      <c r="G2428" t="s">
        <v>493</v>
      </c>
      <c r="H2428" t="s">
        <v>5326</v>
      </c>
      <c r="I2428" t="s">
        <v>5326</v>
      </c>
      <c r="J2428">
        <v>3</v>
      </c>
      <c r="K2428">
        <v>2</v>
      </c>
      <c r="L2428">
        <v>2</v>
      </c>
      <c r="M2428" t="s">
        <v>1618</v>
      </c>
      <c r="N2428" t="s">
        <v>5125</v>
      </c>
      <c r="O2428">
        <v>20000</v>
      </c>
      <c r="P2428" t="s">
        <v>5126</v>
      </c>
      <c r="Q2428" t="s">
        <v>5059</v>
      </c>
      <c r="R2428">
        <v>10</v>
      </c>
    </row>
    <row r="2429" spans="1:18" hidden="1" x14ac:dyDescent="0.3">
      <c r="A2429" s="7" t="s">
        <v>936</v>
      </c>
      <c r="B2429" t="s">
        <v>1</v>
      </c>
      <c r="C2429">
        <v>64.290000000000006</v>
      </c>
      <c r="D2429" t="s">
        <v>937</v>
      </c>
      <c r="E2429" t="s">
        <v>193</v>
      </c>
      <c r="F2429" t="s">
        <v>246</v>
      </c>
      <c r="G2429" t="s">
        <v>549</v>
      </c>
      <c r="H2429" t="s">
        <v>5330</v>
      </c>
      <c r="I2429" t="s">
        <v>5341</v>
      </c>
      <c r="J2429">
        <v>4</v>
      </c>
      <c r="K2429">
        <v>2</v>
      </c>
      <c r="L2429">
        <v>2</v>
      </c>
      <c r="M2429" t="s">
        <v>246</v>
      </c>
      <c r="N2429" t="s">
        <v>5063</v>
      </c>
      <c r="O2429">
        <v>160000</v>
      </c>
      <c r="P2429" t="s">
        <v>5062</v>
      </c>
      <c r="Q2429" t="s">
        <v>5059</v>
      </c>
      <c r="R2429">
        <v>20</v>
      </c>
    </row>
    <row r="2430" spans="1:18" hidden="1" x14ac:dyDescent="0.3">
      <c r="A2430" s="7" t="s">
        <v>4736</v>
      </c>
      <c r="B2430" t="s">
        <v>1</v>
      </c>
      <c r="C2430">
        <v>90.79</v>
      </c>
      <c r="D2430" t="s">
        <v>800</v>
      </c>
      <c r="E2430" t="s">
        <v>1423</v>
      </c>
      <c r="F2430" t="s">
        <v>4737</v>
      </c>
      <c r="G2430" t="s">
        <v>250</v>
      </c>
      <c r="H2430" t="s">
        <v>5332</v>
      </c>
      <c r="I2430" t="s">
        <v>5332</v>
      </c>
      <c r="J2430">
        <v>4</v>
      </c>
      <c r="K2430">
        <v>2</v>
      </c>
      <c r="L2430">
        <v>4</v>
      </c>
      <c r="M2430" t="s">
        <v>5241</v>
      </c>
      <c r="N2430" t="s">
        <v>4877</v>
      </c>
      <c r="O2430">
        <v>75000</v>
      </c>
      <c r="P2430" t="s">
        <v>5062</v>
      </c>
      <c r="Q2430" t="s">
        <v>5059</v>
      </c>
      <c r="R2430">
        <v>20</v>
      </c>
    </row>
    <row r="2431" spans="1:18" hidden="1" x14ac:dyDescent="0.3">
      <c r="A2431" s="7" t="s">
        <v>4738</v>
      </c>
      <c r="B2431" t="s">
        <v>1</v>
      </c>
      <c r="C2431">
        <v>14.93</v>
      </c>
      <c r="D2431" t="s">
        <v>220</v>
      </c>
      <c r="E2431" t="s">
        <v>59</v>
      </c>
      <c r="F2431" t="s">
        <v>4739</v>
      </c>
      <c r="G2431" t="s">
        <v>18</v>
      </c>
      <c r="H2431" t="s">
        <v>5322</v>
      </c>
      <c r="I2431" t="s">
        <v>5335</v>
      </c>
      <c r="J2431">
        <v>1</v>
      </c>
      <c r="K2431" t="s">
        <v>5501</v>
      </c>
      <c r="L2431">
        <v>1</v>
      </c>
      <c r="M2431" t="s">
        <v>4739</v>
      </c>
      <c r="N2431" t="s">
        <v>4878</v>
      </c>
      <c r="O2431">
        <v>22000</v>
      </c>
      <c r="P2431" t="s">
        <v>5126</v>
      </c>
      <c r="Q2431" t="s">
        <v>5060</v>
      </c>
      <c r="R2431">
        <v>10</v>
      </c>
    </row>
    <row r="2432" spans="1:18" hidden="1" x14ac:dyDescent="0.3">
      <c r="A2432" s="7" t="s">
        <v>1082</v>
      </c>
      <c r="B2432" t="s">
        <v>1</v>
      </c>
      <c r="C2432">
        <v>90.16</v>
      </c>
      <c r="D2432" t="s">
        <v>1083</v>
      </c>
      <c r="E2432" t="s">
        <v>193</v>
      </c>
      <c r="F2432" t="s">
        <v>1084</v>
      </c>
      <c r="G2432" t="s">
        <v>104</v>
      </c>
      <c r="H2432" t="s">
        <v>5527</v>
      </c>
      <c r="I2432" t="s">
        <v>5323</v>
      </c>
      <c r="J2432">
        <v>4</v>
      </c>
      <c r="K2432">
        <v>2</v>
      </c>
      <c r="L2432">
        <v>2</v>
      </c>
      <c r="M2432" t="s">
        <v>1084</v>
      </c>
      <c r="N2432" t="s">
        <v>5063</v>
      </c>
      <c r="O2432">
        <v>165000</v>
      </c>
      <c r="P2432" t="s">
        <v>5062</v>
      </c>
      <c r="Q2432" t="s">
        <v>5059</v>
      </c>
      <c r="R2432">
        <v>10</v>
      </c>
    </row>
    <row r="2433" spans="1:18" hidden="1" x14ac:dyDescent="0.3">
      <c r="A2433" s="7" t="s">
        <v>4740</v>
      </c>
      <c r="B2433" t="s">
        <v>1</v>
      </c>
      <c r="C2433">
        <v>34.950000000000003</v>
      </c>
      <c r="D2433" t="s">
        <v>1304</v>
      </c>
      <c r="E2433" t="s">
        <v>53</v>
      </c>
      <c r="F2433" t="s">
        <v>4741</v>
      </c>
      <c r="G2433" t="s">
        <v>722</v>
      </c>
      <c r="H2433" t="s">
        <v>5533</v>
      </c>
      <c r="I2433" t="s">
        <v>5322</v>
      </c>
      <c r="J2433">
        <v>3</v>
      </c>
      <c r="K2433">
        <v>2</v>
      </c>
      <c r="L2433">
        <v>2</v>
      </c>
      <c r="M2433" t="s">
        <v>4741</v>
      </c>
      <c r="N2433" t="s">
        <v>4880</v>
      </c>
      <c r="O2433">
        <v>34000</v>
      </c>
      <c r="P2433" t="s">
        <v>5062</v>
      </c>
      <c r="Q2433" t="s">
        <v>5059</v>
      </c>
      <c r="R2433">
        <v>10</v>
      </c>
    </row>
    <row r="2434" spans="1:18" hidden="1" x14ac:dyDescent="0.3">
      <c r="A2434" s="7" t="s">
        <v>4742</v>
      </c>
      <c r="B2434" t="s">
        <v>1</v>
      </c>
      <c r="C2434">
        <v>29.39</v>
      </c>
      <c r="D2434" t="s">
        <v>1304</v>
      </c>
      <c r="E2434" t="s">
        <v>53</v>
      </c>
      <c r="F2434" t="s">
        <v>4741</v>
      </c>
      <c r="G2434" t="s">
        <v>243</v>
      </c>
      <c r="H2434" t="s">
        <v>5533</v>
      </c>
      <c r="I2434" t="s">
        <v>5322</v>
      </c>
      <c r="J2434">
        <v>3</v>
      </c>
      <c r="K2434">
        <v>2</v>
      </c>
      <c r="L2434">
        <v>2</v>
      </c>
      <c r="M2434" t="s">
        <v>4741</v>
      </c>
      <c r="N2434" t="s">
        <v>4880</v>
      </c>
      <c r="O2434">
        <v>30000</v>
      </c>
      <c r="P2434" t="s">
        <v>5062</v>
      </c>
      <c r="Q2434" t="s">
        <v>5061</v>
      </c>
      <c r="R2434">
        <v>10</v>
      </c>
    </row>
    <row r="2435" spans="1:18" hidden="1" x14ac:dyDescent="0.3">
      <c r="A2435" s="7" t="s">
        <v>4743</v>
      </c>
      <c r="B2435" t="s">
        <v>1</v>
      </c>
      <c r="C2435">
        <v>27.33</v>
      </c>
      <c r="D2435" t="s">
        <v>445</v>
      </c>
      <c r="E2435" t="s">
        <v>53</v>
      </c>
      <c r="F2435" t="s">
        <v>4744</v>
      </c>
      <c r="G2435" t="s">
        <v>29</v>
      </c>
      <c r="H2435" t="s">
        <v>5334</v>
      </c>
      <c r="I2435" t="s">
        <v>5335</v>
      </c>
      <c r="J2435">
        <v>3</v>
      </c>
      <c r="K2435">
        <v>2</v>
      </c>
      <c r="L2435">
        <v>2</v>
      </c>
      <c r="M2435" t="s">
        <v>4744</v>
      </c>
      <c r="N2435" t="s">
        <v>4878</v>
      </c>
      <c r="O2435">
        <v>25000</v>
      </c>
      <c r="P2435" t="s">
        <v>5126</v>
      </c>
      <c r="Q2435" t="s">
        <v>5061</v>
      </c>
      <c r="R2435">
        <v>10</v>
      </c>
    </row>
    <row r="2436" spans="1:18" hidden="1" x14ac:dyDescent="0.3">
      <c r="A2436" s="7" t="s">
        <v>4745</v>
      </c>
      <c r="B2436" t="s">
        <v>1</v>
      </c>
      <c r="C2436">
        <v>43</v>
      </c>
      <c r="D2436" t="s">
        <v>616</v>
      </c>
      <c r="E2436" t="s">
        <v>53</v>
      </c>
      <c r="F2436" t="s">
        <v>4746</v>
      </c>
      <c r="G2436" t="s">
        <v>434</v>
      </c>
      <c r="H2436" t="s">
        <v>5327</v>
      </c>
      <c r="I2436" t="s">
        <v>5332</v>
      </c>
      <c r="J2436">
        <v>3</v>
      </c>
      <c r="K2436">
        <v>2</v>
      </c>
      <c r="L2436">
        <v>2</v>
      </c>
      <c r="M2436" t="s">
        <v>4746</v>
      </c>
      <c r="N2436" t="s">
        <v>4880</v>
      </c>
      <c r="O2436">
        <v>33000</v>
      </c>
      <c r="P2436" t="s">
        <v>5062</v>
      </c>
      <c r="Q2436" t="s">
        <v>5059</v>
      </c>
      <c r="R2436">
        <v>20</v>
      </c>
    </row>
    <row r="2437" spans="1:18" hidden="1" x14ac:dyDescent="0.3">
      <c r="A2437" s="7" t="s">
        <v>3854</v>
      </c>
      <c r="B2437" t="s">
        <v>1</v>
      </c>
      <c r="C2437">
        <v>157.47999999999999</v>
      </c>
      <c r="D2437" t="s">
        <v>1266</v>
      </c>
      <c r="E2437" t="s">
        <v>1543</v>
      </c>
      <c r="F2437" t="s">
        <v>3855</v>
      </c>
      <c r="G2437" t="s">
        <v>9</v>
      </c>
      <c r="H2437" t="s">
        <v>5505</v>
      </c>
      <c r="I2437" t="s">
        <v>5335</v>
      </c>
      <c r="J2437">
        <v>5</v>
      </c>
      <c r="K2437">
        <v>2</v>
      </c>
      <c r="L2437">
        <v>4</v>
      </c>
      <c r="M2437" t="s">
        <v>3855</v>
      </c>
      <c r="N2437" t="s">
        <v>5125</v>
      </c>
      <c r="O2437">
        <v>150000</v>
      </c>
      <c r="P2437" t="s">
        <v>5126</v>
      </c>
      <c r="Q2437" t="s">
        <v>5059</v>
      </c>
      <c r="R2437">
        <v>10</v>
      </c>
    </row>
    <row r="2438" spans="1:18" hidden="1" x14ac:dyDescent="0.3">
      <c r="A2438" s="7" t="s">
        <v>4749</v>
      </c>
      <c r="B2438" t="s">
        <v>1</v>
      </c>
      <c r="C2438">
        <v>54.93</v>
      </c>
      <c r="D2438" t="s">
        <v>389</v>
      </c>
      <c r="E2438" t="s">
        <v>66</v>
      </c>
      <c r="F2438" t="s">
        <v>1505</v>
      </c>
      <c r="G2438" t="s">
        <v>23</v>
      </c>
      <c r="H2438" t="s">
        <v>5334</v>
      </c>
      <c r="I2438" t="s">
        <v>5332</v>
      </c>
      <c r="J2438">
        <v>4</v>
      </c>
      <c r="K2438">
        <v>2</v>
      </c>
      <c r="L2438">
        <v>2</v>
      </c>
      <c r="M2438" t="s">
        <v>1505</v>
      </c>
      <c r="N2438" t="s">
        <v>4882</v>
      </c>
      <c r="O2438">
        <v>40000</v>
      </c>
      <c r="P2438" t="s">
        <v>5062</v>
      </c>
      <c r="Q2438" t="s">
        <v>5059</v>
      </c>
      <c r="R2438">
        <v>20</v>
      </c>
    </row>
    <row r="2439" spans="1:18" hidden="1" x14ac:dyDescent="0.3">
      <c r="A2439" s="7" t="s">
        <v>2203</v>
      </c>
      <c r="B2439" t="s">
        <v>1</v>
      </c>
      <c r="C2439">
        <v>91.13</v>
      </c>
      <c r="D2439" t="s">
        <v>2204</v>
      </c>
      <c r="E2439" t="s">
        <v>183</v>
      </c>
      <c r="F2439" t="s">
        <v>2205</v>
      </c>
      <c r="G2439" t="s">
        <v>1089</v>
      </c>
      <c r="H2439" t="s">
        <v>5323</v>
      </c>
      <c r="I2439" t="s">
        <v>5340</v>
      </c>
      <c r="J2439">
        <v>4</v>
      </c>
      <c r="K2439">
        <v>2</v>
      </c>
      <c r="L2439">
        <v>3</v>
      </c>
      <c r="M2439" t="s">
        <v>2205</v>
      </c>
      <c r="N2439" t="s">
        <v>5123</v>
      </c>
      <c r="O2439">
        <v>110000</v>
      </c>
      <c r="P2439" t="s">
        <v>5124</v>
      </c>
      <c r="Q2439" t="s">
        <v>5059</v>
      </c>
      <c r="R2439">
        <v>30</v>
      </c>
    </row>
    <row r="2440" spans="1:18" hidden="1" x14ac:dyDescent="0.3">
      <c r="A2440" s="7" t="s">
        <v>1393</v>
      </c>
      <c r="B2440" t="s">
        <v>1</v>
      </c>
      <c r="C2440">
        <v>46.99</v>
      </c>
      <c r="D2440" t="s">
        <v>284</v>
      </c>
      <c r="E2440" t="s">
        <v>1394</v>
      </c>
      <c r="F2440" t="s">
        <v>184</v>
      </c>
      <c r="G2440" t="s">
        <v>139</v>
      </c>
      <c r="H2440" t="s">
        <v>5329</v>
      </c>
      <c r="I2440" t="s">
        <v>5322</v>
      </c>
      <c r="J2440">
        <v>4</v>
      </c>
      <c r="K2440">
        <v>2</v>
      </c>
      <c r="L2440">
        <v>3</v>
      </c>
      <c r="M2440" t="s">
        <v>184</v>
      </c>
      <c r="N2440" t="s">
        <v>5063</v>
      </c>
      <c r="O2440">
        <v>180000</v>
      </c>
      <c r="P2440" t="s">
        <v>5062</v>
      </c>
      <c r="Q2440" t="s">
        <v>5059</v>
      </c>
      <c r="R2440">
        <v>10</v>
      </c>
    </row>
    <row r="2441" spans="1:18" hidden="1" x14ac:dyDescent="0.3">
      <c r="A2441" s="7" t="s">
        <v>136</v>
      </c>
      <c r="B2441" t="s">
        <v>1</v>
      </c>
      <c r="C2441">
        <v>60.81</v>
      </c>
      <c r="D2441" t="s">
        <v>137</v>
      </c>
      <c r="E2441" t="s">
        <v>53</v>
      </c>
      <c r="F2441" t="s">
        <v>138</v>
      </c>
      <c r="G2441" t="s">
        <v>139</v>
      </c>
      <c r="H2441" t="s">
        <v>5324</v>
      </c>
      <c r="I2441" t="s">
        <v>5332</v>
      </c>
      <c r="J2441">
        <v>3</v>
      </c>
      <c r="K2441">
        <v>2</v>
      </c>
      <c r="L2441">
        <v>2</v>
      </c>
      <c r="M2441" t="s">
        <v>5145</v>
      </c>
      <c r="N2441" t="s">
        <v>5063</v>
      </c>
      <c r="O2441">
        <v>180000</v>
      </c>
      <c r="P2441" t="s">
        <v>5062</v>
      </c>
      <c r="Q2441" t="s">
        <v>5059</v>
      </c>
      <c r="R2441">
        <v>20</v>
      </c>
    </row>
    <row r="2442" spans="1:18" hidden="1" x14ac:dyDescent="0.3">
      <c r="A2442" s="7" t="s">
        <v>302</v>
      </c>
      <c r="B2442" t="s">
        <v>1</v>
      </c>
      <c r="C2442">
        <v>90.56</v>
      </c>
      <c r="D2442" t="s">
        <v>232</v>
      </c>
      <c r="E2442" t="s">
        <v>303</v>
      </c>
      <c r="F2442" t="s">
        <v>304</v>
      </c>
      <c r="G2442" t="s">
        <v>139</v>
      </c>
      <c r="H2442" t="s">
        <v>5322</v>
      </c>
      <c r="I2442" t="s">
        <v>5332</v>
      </c>
      <c r="J2442">
        <v>3</v>
      </c>
      <c r="K2442">
        <v>2</v>
      </c>
      <c r="L2442">
        <v>3</v>
      </c>
      <c r="M2442" t="s">
        <v>5157</v>
      </c>
      <c r="N2442" t="s">
        <v>5063</v>
      </c>
      <c r="O2442">
        <v>180000</v>
      </c>
      <c r="P2442" t="s">
        <v>5062</v>
      </c>
      <c r="Q2442" t="s">
        <v>5059</v>
      </c>
      <c r="R2442">
        <v>20</v>
      </c>
    </row>
    <row r="2443" spans="1:18" hidden="1" x14ac:dyDescent="0.3">
      <c r="A2443" s="7" t="s">
        <v>4752</v>
      </c>
      <c r="B2443" t="s">
        <v>1</v>
      </c>
      <c r="C2443">
        <v>38.9</v>
      </c>
      <c r="D2443" t="s">
        <v>244</v>
      </c>
      <c r="E2443" t="s">
        <v>326</v>
      </c>
      <c r="F2443" t="s">
        <v>4753</v>
      </c>
      <c r="G2443" t="s">
        <v>999</v>
      </c>
      <c r="H2443" t="s">
        <v>5322</v>
      </c>
      <c r="I2443" t="s">
        <v>5334</v>
      </c>
      <c r="J2443" t="s">
        <v>5501</v>
      </c>
      <c r="K2443">
        <v>2</v>
      </c>
      <c r="L2443">
        <v>2</v>
      </c>
      <c r="M2443" t="s">
        <v>4753</v>
      </c>
      <c r="N2443" t="s">
        <v>4878</v>
      </c>
      <c r="O2443">
        <v>26000</v>
      </c>
      <c r="P2443" t="s">
        <v>5126</v>
      </c>
      <c r="Q2443" t="s">
        <v>5059</v>
      </c>
      <c r="R2443">
        <v>10</v>
      </c>
    </row>
    <row r="2444" spans="1:18" hidden="1" x14ac:dyDescent="0.3">
      <c r="A2444" s="7" t="s">
        <v>2376</v>
      </c>
      <c r="B2444" t="s">
        <v>1</v>
      </c>
      <c r="C2444">
        <v>84.39</v>
      </c>
      <c r="D2444" t="s">
        <v>344</v>
      </c>
      <c r="E2444" t="s">
        <v>2377</v>
      </c>
      <c r="F2444" t="s">
        <v>2378</v>
      </c>
      <c r="G2444" t="s">
        <v>277</v>
      </c>
      <c r="H2444" t="s">
        <v>5337</v>
      </c>
      <c r="I2444" t="s">
        <v>5334</v>
      </c>
      <c r="J2444">
        <v>5</v>
      </c>
      <c r="K2444">
        <v>3</v>
      </c>
      <c r="L2444">
        <v>6</v>
      </c>
      <c r="M2444" t="s">
        <v>2378</v>
      </c>
      <c r="N2444" t="s">
        <v>5123</v>
      </c>
      <c r="O2444">
        <v>120000</v>
      </c>
      <c r="P2444" t="s">
        <v>5124</v>
      </c>
      <c r="Q2444" t="s">
        <v>5059</v>
      </c>
      <c r="R2444">
        <v>10</v>
      </c>
    </row>
    <row r="2445" spans="1:18" hidden="1" x14ac:dyDescent="0.3">
      <c r="A2445" s="7" t="s">
        <v>842</v>
      </c>
      <c r="B2445" t="s">
        <v>1</v>
      </c>
      <c r="C2445">
        <v>83.9</v>
      </c>
      <c r="D2445" t="s">
        <v>843</v>
      </c>
      <c r="E2445" t="s">
        <v>844</v>
      </c>
      <c r="F2445" t="s">
        <v>845</v>
      </c>
      <c r="G2445" t="s">
        <v>139</v>
      </c>
      <c r="H2445" t="s">
        <v>5321</v>
      </c>
      <c r="I2445" t="s">
        <v>5322</v>
      </c>
      <c r="J2445">
        <v>3</v>
      </c>
      <c r="K2445">
        <v>4</v>
      </c>
      <c r="L2445">
        <v>5</v>
      </c>
      <c r="M2445" t="s">
        <v>845</v>
      </c>
      <c r="N2445" t="s">
        <v>5063</v>
      </c>
      <c r="O2445">
        <v>180000</v>
      </c>
      <c r="P2445" t="s">
        <v>5062</v>
      </c>
      <c r="Q2445" t="s">
        <v>5059</v>
      </c>
      <c r="R2445">
        <v>10</v>
      </c>
    </row>
    <row r="2446" spans="1:18" hidden="1" x14ac:dyDescent="0.3">
      <c r="A2446" s="7" t="s">
        <v>4183</v>
      </c>
      <c r="B2446" t="s">
        <v>1</v>
      </c>
      <c r="C2446">
        <v>15.15</v>
      </c>
      <c r="D2446" t="s">
        <v>445</v>
      </c>
      <c r="E2446" t="s">
        <v>56</v>
      </c>
      <c r="F2446" t="s">
        <v>2941</v>
      </c>
      <c r="G2446" t="s">
        <v>493</v>
      </c>
      <c r="H2446" t="s">
        <v>5334</v>
      </c>
      <c r="I2446" t="s">
        <v>5335</v>
      </c>
      <c r="J2446">
        <v>1</v>
      </c>
      <c r="K2446">
        <v>1</v>
      </c>
      <c r="L2446">
        <v>1</v>
      </c>
      <c r="M2446" t="s">
        <v>2941</v>
      </c>
      <c r="N2446" t="s">
        <v>4880</v>
      </c>
      <c r="O2446">
        <v>20000</v>
      </c>
      <c r="P2446" t="s">
        <v>5062</v>
      </c>
      <c r="Q2446" t="s">
        <v>5061</v>
      </c>
      <c r="R2446">
        <v>10</v>
      </c>
    </row>
    <row r="2447" spans="1:18" hidden="1" x14ac:dyDescent="0.3">
      <c r="A2447" s="7" t="s">
        <v>4757</v>
      </c>
      <c r="B2447" t="s">
        <v>1</v>
      </c>
      <c r="C2447">
        <v>20.59</v>
      </c>
      <c r="D2447" t="s">
        <v>60</v>
      </c>
      <c r="E2447" t="s">
        <v>61</v>
      </c>
      <c r="F2447" t="s">
        <v>4758</v>
      </c>
      <c r="G2447" t="s">
        <v>245</v>
      </c>
      <c r="H2447" t="s">
        <v>5335</v>
      </c>
      <c r="I2447" t="s">
        <v>5326</v>
      </c>
      <c r="J2447">
        <v>2</v>
      </c>
      <c r="K2447">
        <v>2</v>
      </c>
      <c r="L2447">
        <v>1</v>
      </c>
      <c r="M2447" t="s">
        <v>4758</v>
      </c>
      <c r="N2447" t="s">
        <v>4880</v>
      </c>
      <c r="O2447">
        <v>23000</v>
      </c>
      <c r="P2447" t="s">
        <v>5062</v>
      </c>
      <c r="Q2447" t="s">
        <v>5061</v>
      </c>
      <c r="R2447">
        <v>10</v>
      </c>
    </row>
    <row r="2448" spans="1:18" hidden="1" x14ac:dyDescent="0.3">
      <c r="A2448" s="7" t="s">
        <v>3571</v>
      </c>
      <c r="B2448" t="s">
        <v>1</v>
      </c>
      <c r="C2448">
        <v>109.36</v>
      </c>
      <c r="D2448" t="s">
        <v>3572</v>
      </c>
      <c r="E2448" t="s">
        <v>640</v>
      </c>
      <c r="F2448" t="s">
        <v>2691</v>
      </c>
      <c r="G2448" t="s">
        <v>277</v>
      </c>
      <c r="H2448" t="s">
        <v>5330</v>
      </c>
      <c r="I2448" t="s">
        <v>5515</v>
      </c>
      <c r="J2448">
        <v>3</v>
      </c>
      <c r="K2448">
        <v>2</v>
      </c>
      <c r="L2448">
        <v>3</v>
      </c>
      <c r="M2448" t="s">
        <v>2691</v>
      </c>
      <c r="N2448" t="s">
        <v>5123</v>
      </c>
      <c r="O2448">
        <v>120000</v>
      </c>
      <c r="P2448" t="s">
        <v>5124</v>
      </c>
      <c r="Q2448" t="s">
        <v>5059</v>
      </c>
      <c r="R2448">
        <v>40</v>
      </c>
    </row>
    <row r="2449" spans="1:18" hidden="1" x14ac:dyDescent="0.3">
      <c r="A2449" s="7" t="s">
        <v>4761</v>
      </c>
      <c r="B2449" t="s">
        <v>1</v>
      </c>
      <c r="C2449">
        <v>3</v>
      </c>
      <c r="D2449" t="s">
        <v>65</v>
      </c>
      <c r="E2449" t="s">
        <v>547</v>
      </c>
      <c r="F2449" t="s">
        <v>4762</v>
      </c>
      <c r="G2449" t="s">
        <v>821</v>
      </c>
      <c r="H2449" t="s">
        <v>5335</v>
      </c>
      <c r="I2449" t="s">
        <v>5335</v>
      </c>
      <c r="J2449">
        <v>1</v>
      </c>
      <c r="K2449" t="s">
        <v>5501</v>
      </c>
      <c r="L2449" t="s">
        <v>5501</v>
      </c>
      <c r="M2449" t="s">
        <v>4762</v>
      </c>
      <c r="N2449" t="s">
        <v>4880</v>
      </c>
      <c r="O2449">
        <v>8000</v>
      </c>
      <c r="P2449" t="s">
        <v>5062</v>
      </c>
      <c r="Q2449" t="s">
        <v>5060</v>
      </c>
      <c r="R2449">
        <v>10</v>
      </c>
    </row>
    <row r="2450" spans="1:18" hidden="1" x14ac:dyDescent="0.3">
      <c r="A2450" s="7" t="s">
        <v>4042</v>
      </c>
      <c r="B2450" t="s">
        <v>1</v>
      </c>
      <c r="C2450">
        <v>49.28</v>
      </c>
      <c r="D2450" t="s">
        <v>284</v>
      </c>
      <c r="E2450" t="s">
        <v>53</v>
      </c>
      <c r="F2450" t="s">
        <v>4043</v>
      </c>
      <c r="G2450" t="s">
        <v>277</v>
      </c>
      <c r="H2450" t="s">
        <v>5329</v>
      </c>
      <c r="I2450" t="s">
        <v>5322</v>
      </c>
      <c r="J2450">
        <v>3</v>
      </c>
      <c r="K2450">
        <v>2</v>
      </c>
      <c r="L2450">
        <v>2</v>
      </c>
      <c r="M2450" t="s">
        <v>4043</v>
      </c>
      <c r="N2450" t="s">
        <v>5123</v>
      </c>
      <c r="O2450">
        <v>120000</v>
      </c>
      <c r="P2450" t="s">
        <v>5124</v>
      </c>
      <c r="Q2450" t="s">
        <v>5059</v>
      </c>
      <c r="R2450">
        <v>10</v>
      </c>
    </row>
    <row r="2451" spans="1:18" hidden="1" x14ac:dyDescent="0.3">
      <c r="A2451" s="7" t="s">
        <v>1012</v>
      </c>
      <c r="B2451" t="s">
        <v>1</v>
      </c>
      <c r="C2451">
        <v>112.21</v>
      </c>
      <c r="D2451" t="s">
        <v>1013</v>
      </c>
      <c r="E2451" t="s">
        <v>1014</v>
      </c>
      <c r="F2451" t="s">
        <v>1015</v>
      </c>
      <c r="G2451" t="s">
        <v>139</v>
      </c>
      <c r="H2451" t="s">
        <v>5351</v>
      </c>
      <c r="I2451" t="s">
        <v>5347</v>
      </c>
      <c r="J2451">
        <v>2</v>
      </c>
      <c r="K2451">
        <v>2</v>
      </c>
      <c r="L2451">
        <v>3</v>
      </c>
      <c r="M2451" t="s">
        <v>5230</v>
      </c>
      <c r="N2451" t="s">
        <v>5063</v>
      </c>
      <c r="O2451">
        <v>180000</v>
      </c>
      <c r="P2451" t="s">
        <v>5062</v>
      </c>
      <c r="Q2451" t="s">
        <v>5059</v>
      </c>
      <c r="R2451">
        <v>30</v>
      </c>
    </row>
    <row r="2452" spans="1:18" hidden="1" x14ac:dyDescent="0.3">
      <c r="A2452" s="7" t="s">
        <v>1315</v>
      </c>
      <c r="B2452" t="s">
        <v>1</v>
      </c>
      <c r="C2452">
        <v>41.44</v>
      </c>
      <c r="D2452" t="s">
        <v>64</v>
      </c>
      <c r="E2452" t="s">
        <v>607</v>
      </c>
      <c r="F2452" t="s">
        <v>784</v>
      </c>
      <c r="G2452" t="s">
        <v>139</v>
      </c>
      <c r="H2452" t="s">
        <v>5346</v>
      </c>
      <c r="I2452" t="s">
        <v>5335</v>
      </c>
      <c r="J2452">
        <v>3</v>
      </c>
      <c r="K2452">
        <v>2</v>
      </c>
      <c r="L2452">
        <v>2</v>
      </c>
      <c r="M2452" t="s">
        <v>784</v>
      </c>
      <c r="N2452" t="s">
        <v>5063</v>
      </c>
      <c r="O2452">
        <v>180000</v>
      </c>
      <c r="P2452" t="s">
        <v>5062</v>
      </c>
      <c r="Q2452" t="s">
        <v>5059</v>
      </c>
      <c r="R2452">
        <v>10</v>
      </c>
    </row>
    <row r="2453" spans="1:18" hidden="1" x14ac:dyDescent="0.3">
      <c r="A2453" s="7" t="s">
        <v>1341</v>
      </c>
      <c r="B2453" t="s">
        <v>1</v>
      </c>
      <c r="C2453">
        <v>97.03</v>
      </c>
      <c r="D2453" t="s">
        <v>1342</v>
      </c>
      <c r="E2453" t="s">
        <v>628</v>
      </c>
      <c r="F2453" t="s">
        <v>1343</v>
      </c>
      <c r="G2453" t="s">
        <v>139</v>
      </c>
      <c r="H2453" t="s">
        <v>5534</v>
      </c>
      <c r="I2453" t="s">
        <v>5325</v>
      </c>
      <c r="J2453">
        <v>4</v>
      </c>
      <c r="K2453">
        <v>2</v>
      </c>
      <c r="L2453">
        <v>3</v>
      </c>
      <c r="M2453" t="s">
        <v>1343</v>
      </c>
      <c r="N2453" t="s">
        <v>5063</v>
      </c>
      <c r="O2453">
        <v>180000</v>
      </c>
      <c r="P2453" t="s">
        <v>5062</v>
      </c>
      <c r="Q2453" t="s">
        <v>5059</v>
      </c>
      <c r="R2453">
        <v>20</v>
      </c>
    </row>
    <row r="2454" spans="1:18" hidden="1" x14ac:dyDescent="0.3">
      <c r="A2454" s="7" t="s">
        <v>5004</v>
      </c>
      <c r="B2454" t="s">
        <v>1</v>
      </c>
      <c r="C2454">
        <v>75</v>
      </c>
      <c r="D2454" t="s">
        <v>843</v>
      </c>
      <c r="E2454" t="s">
        <v>5005</v>
      </c>
      <c r="F2454" t="s">
        <v>5006</v>
      </c>
      <c r="G2454" t="s">
        <v>5007</v>
      </c>
      <c r="H2454" t="s">
        <v>5321</v>
      </c>
      <c r="I2454" t="s">
        <v>5322</v>
      </c>
      <c r="J2454">
        <v>5</v>
      </c>
      <c r="K2454">
        <v>2</v>
      </c>
      <c r="L2454">
        <v>5</v>
      </c>
      <c r="M2454" t="s">
        <v>5006</v>
      </c>
      <c r="N2454" t="s">
        <v>5063</v>
      </c>
      <c r="O2454">
        <v>185000</v>
      </c>
      <c r="P2454" t="s">
        <v>5062</v>
      </c>
      <c r="Q2454" t="s">
        <v>5059</v>
      </c>
      <c r="R2454">
        <v>10</v>
      </c>
    </row>
    <row r="2455" spans="1:18" hidden="1" x14ac:dyDescent="0.3">
      <c r="A2455" s="7" t="s">
        <v>4764</v>
      </c>
      <c r="B2455" t="s">
        <v>1</v>
      </c>
      <c r="C2455">
        <v>77.97</v>
      </c>
      <c r="D2455" t="s">
        <v>800</v>
      </c>
      <c r="E2455" t="s">
        <v>628</v>
      </c>
      <c r="F2455" t="s">
        <v>1479</v>
      </c>
      <c r="G2455" t="s">
        <v>112</v>
      </c>
      <c r="H2455" t="s">
        <v>5332</v>
      </c>
      <c r="I2455" t="s">
        <v>5332</v>
      </c>
      <c r="J2455">
        <v>4</v>
      </c>
      <c r="K2455">
        <v>2</v>
      </c>
      <c r="L2455">
        <v>3</v>
      </c>
      <c r="M2455" t="s">
        <v>1479</v>
      </c>
      <c r="N2455" t="s">
        <v>4877</v>
      </c>
      <c r="O2455">
        <v>60000</v>
      </c>
      <c r="P2455" t="s">
        <v>5062</v>
      </c>
      <c r="Q2455" t="s">
        <v>5059</v>
      </c>
      <c r="R2455">
        <v>20</v>
      </c>
    </row>
    <row r="2456" spans="1:18" hidden="1" x14ac:dyDescent="0.3">
      <c r="A2456" s="7" t="s">
        <v>4765</v>
      </c>
      <c r="B2456" t="s">
        <v>1</v>
      </c>
      <c r="C2456">
        <v>31.24</v>
      </c>
      <c r="D2456" t="s">
        <v>1357</v>
      </c>
      <c r="E2456" t="s">
        <v>347</v>
      </c>
      <c r="F2456" t="s">
        <v>2818</v>
      </c>
      <c r="G2456" t="s">
        <v>26</v>
      </c>
      <c r="H2456" t="s">
        <v>5508</v>
      </c>
      <c r="I2456" t="s">
        <v>5326</v>
      </c>
      <c r="J2456" t="s">
        <v>5501</v>
      </c>
      <c r="K2456">
        <v>2</v>
      </c>
      <c r="L2456">
        <v>1</v>
      </c>
      <c r="M2456" t="s">
        <v>2818</v>
      </c>
      <c r="N2456" t="s">
        <v>4880</v>
      </c>
      <c r="O2456">
        <v>32000</v>
      </c>
      <c r="P2456" t="s">
        <v>5062</v>
      </c>
      <c r="Q2456" t="s">
        <v>5059</v>
      </c>
      <c r="R2456">
        <v>10</v>
      </c>
    </row>
    <row r="2457" spans="1:18" hidden="1" x14ac:dyDescent="0.3">
      <c r="A2457" s="7" t="s">
        <v>165</v>
      </c>
      <c r="B2457" t="s">
        <v>1</v>
      </c>
      <c r="C2457">
        <v>86.7</v>
      </c>
      <c r="D2457" t="s">
        <v>166</v>
      </c>
      <c r="E2457" t="s">
        <v>167</v>
      </c>
      <c r="F2457" t="s">
        <v>168</v>
      </c>
      <c r="G2457" t="s">
        <v>169</v>
      </c>
      <c r="H2457" t="s">
        <v>5338</v>
      </c>
      <c r="I2457" t="s">
        <v>5323</v>
      </c>
      <c r="J2457">
        <v>4</v>
      </c>
      <c r="K2457">
        <v>3</v>
      </c>
      <c r="L2457">
        <v>3</v>
      </c>
      <c r="M2457" t="s">
        <v>168</v>
      </c>
      <c r="N2457" t="s">
        <v>5063</v>
      </c>
      <c r="O2457">
        <v>186000</v>
      </c>
      <c r="P2457" t="s">
        <v>5062</v>
      </c>
      <c r="Q2457" t="s">
        <v>5059</v>
      </c>
      <c r="R2457">
        <v>10</v>
      </c>
    </row>
    <row r="2458" spans="1:18" hidden="1" x14ac:dyDescent="0.3">
      <c r="A2458" s="7" t="s">
        <v>4766</v>
      </c>
      <c r="B2458" t="s">
        <v>1</v>
      </c>
      <c r="C2458">
        <v>8</v>
      </c>
      <c r="D2458" t="s">
        <v>445</v>
      </c>
      <c r="E2458" t="s">
        <v>59</v>
      </c>
      <c r="F2458" t="s">
        <v>1604</v>
      </c>
      <c r="G2458" t="s">
        <v>36</v>
      </c>
      <c r="H2458" t="s">
        <v>5334</v>
      </c>
      <c r="I2458" t="s">
        <v>5335</v>
      </c>
      <c r="J2458">
        <v>1</v>
      </c>
      <c r="K2458" t="s">
        <v>5501</v>
      </c>
      <c r="L2458">
        <v>1</v>
      </c>
      <c r="M2458" t="s">
        <v>1604</v>
      </c>
      <c r="N2458" t="s">
        <v>5123</v>
      </c>
      <c r="O2458">
        <v>7500</v>
      </c>
      <c r="P2458" t="s">
        <v>5124</v>
      </c>
      <c r="Q2458" t="s">
        <v>5060</v>
      </c>
      <c r="R2458">
        <v>10</v>
      </c>
    </row>
    <row r="2459" spans="1:18" hidden="1" x14ac:dyDescent="0.3">
      <c r="A2459" s="7" t="s">
        <v>4767</v>
      </c>
      <c r="B2459" t="s">
        <v>1</v>
      </c>
      <c r="C2459">
        <v>8</v>
      </c>
      <c r="D2459" t="s">
        <v>65</v>
      </c>
      <c r="E2459" t="s">
        <v>59</v>
      </c>
      <c r="F2459" t="s">
        <v>1604</v>
      </c>
      <c r="G2459" t="s">
        <v>680</v>
      </c>
      <c r="H2459" t="s">
        <v>5335</v>
      </c>
      <c r="I2459" t="s">
        <v>5335</v>
      </c>
      <c r="J2459">
        <v>1</v>
      </c>
      <c r="K2459" t="s">
        <v>5501</v>
      </c>
      <c r="L2459">
        <v>1</v>
      </c>
      <c r="M2459" t="s">
        <v>1604</v>
      </c>
      <c r="N2459" t="s">
        <v>5123</v>
      </c>
      <c r="O2459">
        <v>7000</v>
      </c>
      <c r="P2459" t="s">
        <v>5124</v>
      </c>
      <c r="Q2459" t="s">
        <v>5060</v>
      </c>
      <c r="R2459">
        <v>10</v>
      </c>
    </row>
    <row r="2460" spans="1:18" hidden="1" x14ac:dyDescent="0.3">
      <c r="A2460" s="7" t="s">
        <v>4766</v>
      </c>
      <c r="B2460" t="s">
        <v>1</v>
      </c>
      <c r="C2460">
        <v>10</v>
      </c>
      <c r="D2460" t="s">
        <v>445</v>
      </c>
      <c r="E2460" t="s">
        <v>59</v>
      </c>
      <c r="F2460" t="s">
        <v>1604</v>
      </c>
      <c r="G2460" t="s">
        <v>856</v>
      </c>
      <c r="H2460" t="s">
        <v>5334</v>
      </c>
      <c r="I2460" t="s">
        <v>5335</v>
      </c>
      <c r="J2460">
        <v>1</v>
      </c>
      <c r="K2460" t="s">
        <v>5501</v>
      </c>
      <c r="L2460">
        <v>1</v>
      </c>
      <c r="M2460" t="s">
        <v>1604</v>
      </c>
      <c r="N2460" t="s">
        <v>5123</v>
      </c>
      <c r="O2460">
        <v>9500</v>
      </c>
      <c r="P2460" t="s">
        <v>5124</v>
      </c>
      <c r="Q2460" t="s">
        <v>5060</v>
      </c>
      <c r="R2460">
        <v>10</v>
      </c>
    </row>
    <row r="2461" spans="1:18" hidden="1" x14ac:dyDescent="0.3">
      <c r="A2461" s="7" t="s">
        <v>4724</v>
      </c>
      <c r="B2461" t="s">
        <v>1</v>
      </c>
      <c r="C2461">
        <v>223.27</v>
      </c>
      <c r="D2461" t="s">
        <v>4725</v>
      </c>
      <c r="E2461" t="s">
        <v>1423</v>
      </c>
      <c r="F2461" t="s">
        <v>3075</v>
      </c>
      <c r="G2461" t="s">
        <v>277</v>
      </c>
      <c r="H2461" t="s">
        <v>5325</v>
      </c>
      <c r="I2461" t="s">
        <v>5514</v>
      </c>
      <c r="J2461">
        <v>4</v>
      </c>
      <c r="K2461">
        <v>2</v>
      </c>
      <c r="L2461">
        <v>4</v>
      </c>
      <c r="M2461" t="s">
        <v>3075</v>
      </c>
      <c r="N2461" t="s">
        <v>5123</v>
      </c>
      <c r="O2461">
        <v>120000</v>
      </c>
      <c r="P2461" t="s">
        <v>5124</v>
      </c>
      <c r="Q2461" t="s">
        <v>5059</v>
      </c>
      <c r="R2461">
        <v>40</v>
      </c>
    </row>
    <row r="2462" spans="1:18" hidden="1" x14ac:dyDescent="0.3">
      <c r="A2462" s="7" t="s">
        <v>4770</v>
      </c>
      <c r="B2462" t="s">
        <v>1</v>
      </c>
      <c r="C2462">
        <v>56.39</v>
      </c>
      <c r="D2462" t="s">
        <v>95</v>
      </c>
      <c r="E2462" t="s">
        <v>53</v>
      </c>
      <c r="F2462" t="s">
        <v>4771</v>
      </c>
      <c r="G2462" t="s">
        <v>41</v>
      </c>
      <c r="H2462" t="s">
        <v>5327</v>
      </c>
      <c r="I2462" t="s">
        <v>5325</v>
      </c>
      <c r="J2462">
        <v>3</v>
      </c>
      <c r="K2462">
        <v>2</v>
      </c>
      <c r="L2462">
        <v>2</v>
      </c>
      <c r="M2462" t="s">
        <v>4771</v>
      </c>
      <c r="N2462" t="s">
        <v>4877</v>
      </c>
      <c r="O2462">
        <v>45000</v>
      </c>
      <c r="P2462" t="s">
        <v>5062</v>
      </c>
      <c r="Q2462" t="s">
        <v>5059</v>
      </c>
      <c r="R2462">
        <v>20</v>
      </c>
    </row>
    <row r="2463" spans="1:18" hidden="1" x14ac:dyDescent="0.3">
      <c r="A2463" s="7" t="s">
        <v>4772</v>
      </c>
      <c r="B2463" t="s">
        <v>1</v>
      </c>
      <c r="C2463">
        <v>103.96</v>
      </c>
      <c r="D2463" t="s">
        <v>1499</v>
      </c>
      <c r="E2463" t="s">
        <v>4773</v>
      </c>
      <c r="F2463" t="s">
        <v>1664</v>
      </c>
      <c r="G2463" t="s">
        <v>424</v>
      </c>
      <c r="H2463" t="s">
        <v>5339</v>
      </c>
      <c r="I2463" t="s">
        <v>5340</v>
      </c>
      <c r="J2463">
        <v>3</v>
      </c>
      <c r="K2463">
        <v>2</v>
      </c>
      <c r="L2463">
        <v>3</v>
      </c>
      <c r="M2463" t="s">
        <v>1664</v>
      </c>
      <c r="N2463" t="s">
        <v>4880</v>
      </c>
      <c r="O2463">
        <v>98000</v>
      </c>
      <c r="P2463" t="s">
        <v>5062</v>
      </c>
      <c r="Q2463" t="s">
        <v>5059</v>
      </c>
      <c r="R2463">
        <v>30</v>
      </c>
    </row>
    <row r="2464" spans="1:18" hidden="1" x14ac:dyDescent="0.3">
      <c r="A2464" s="7" t="s">
        <v>4774</v>
      </c>
      <c r="B2464" t="s">
        <v>1</v>
      </c>
      <c r="C2464">
        <v>7</v>
      </c>
      <c r="D2464" t="s">
        <v>445</v>
      </c>
      <c r="E2464" t="s">
        <v>59</v>
      </c>
      <c r="F2464" t="s">
        <v>1605</v>
      </c>
      <c r="G2464" t="s">
        <v>2356</v>
      </c>
      <c r="H2464" t="s">
        <v>5334</v>
      </c>
      <c r="I2464" t="s">
        <v>5335</v>
      </c>
      <c r="J2464">
        <v>1</v>
      </c>
      <c r="K2464" t="s">
        <v>5501</v>
      </c>
      <c r="L2464">
        <v>1</v>
      </c>
      <c r="M2464" t="s">
        <v>1605</v>
      </c>
      <c r="N2464" t="s">
        <v>5123</v>
      </c>
      <c r="O2464">
        <v>13800</v>
      </c>
      <c r="P2464" t="s">
        <v>5124</v>
      </c>
      <c r="Q2464" t="s">
        <v>5060</v>
      </c>
      <c r="R2464">
        <v>10</v>
      </c>
    </row>
    <row r="2465" spans="1:18" hidden="1" x14ac:dyDescent="0.3">
      <c r="A2465" s="7" t="s">
        <v>4775</v>
      </c>
      <c r="B2465" t="s">
        <v>1</v>
      </c>
      <c r="C2465">
        <v>13.27</v>
      </c>
      <c r="D2465" t="s">
        <v>133</v>
      </c>
      <c r="E2465" t="s">
        <v>56</v>
      </c>
      <c r="F2465" t="s">
        <v>4776</v>
      </c>
      <c r="G2465" t="s">
        <v>331</v>
      </c>
      <c r="H2465" t="s">
        <v>5323</v>
      </c>
      <c r="I2465" t="s">
        <v>5332</v>
      </c>
      <c r="J2465">
        <v>1</v>
      </c>
      <c r="K2465">
        <v>1</v>
      </c>
      <c r="L2465">
        <v>1</v>
      </c>
      <c r="M2465" t="s">
        <v>4776</v>
      </c>
      <c r="N2465" t="s">
        <v>4881</v>
      </c>
      <c r="O2465">
        <v>15000</v>
      </c>
      <c r="P2465" t="s">
        <v>5062</v>
      </c>
      <c r="Q2465" t="s">
        <v>5060</v>
      </c>
      <c r="R2465">
        <v>20</v>
      </c>
    </row>
    <row r="2466" spans="1:18" hidden="1" x14ac:dyDescent="0.3">
      <c r="A2466" s="7" t="s">
        <v>4246</v>
      </c>
      <c r="B2466" t="s">
        <v>1</v>
      </c>
      <c r="C2466">
        <v>123.65</v>
      </c>
      <c r="D2466" t="s">
        <v>344</v>
      </c>
      <c r="E2466" t="s">
        <v>4247</v>
      </c>
      <c r="F2466" t="s">
        <v>4245</v>
      </c>
      <c r="G2466" t="s">
        <v>9</v>
      </c>
      <c r="H2466" t="s">
        <v>5337</v>
      </c>
      <c r="I2466" t="s">
        <v>5334</v>
      </c>
      <c r="J2466">
        <v>2</v>
      </c>
      <c r="K2466">
        <v>2</v>
      </c>
      <c r="L2466">
        <v>5</v>
      </c>
      <c r="M2466" t="s">
        <v>4245</v>
      </c>
      <c r="N2466" t="s">
        <v>4878</v>
      </c>
      <c r="O2466">
        <v>150000</v>
      </c>
      <c r="P2466" t="s">
        <v>5126</v>
      </c>
      <c r="Q2466" t="s">
        <v>5059</v>
      </c>
      <c r="R2466">
        <v>10</v>
      </c>
    </row>
    <row r="2467" spans="1:18" hidden="1" x14ac:dyDescent="0.3">
      <c r="A2467" s="7" t="s">
        <v>4778</v>
      </c>
      <c r="B2467" t="s">
        <v>1</v>
      </c>
      <c r="C2467">
        <v>54.09</v>
      </c>
      <c r="D2467" t="s">
        <v>871</v>
      </c>
      <c r="E2467" t="s">
        <v>53</v>
      </c>
      <c r="F2467" t="s">
        <v>4779</v>
      </c>
      <c r="G2467" t="s">
        <v>89</v>
      </c>
      <c r="H2467" t="s">
        <v>5323</v>
      </c>
      <c r="I2467" t="s">
        <v>5330</v>
      </c>
      <c r="J2467">
        <v>3</v>
      </c>
      <c r="K2467">
        <v>2</v>
      </c>
      <c r="L2467">
        <v>2</v>
      </c>
      <c r="M2467" t="s">
        <v>5281</v>
      </c>
      <c r="N2467" t="s">
        <v>4877</v>
      </c>
      <c r="O2467">
        <v>28000</v>
      </c>
      <c r="P2467" t="s">
        <v>5062</v>
      </c>
      <c r="Q2467" t="s">
        <v>5059</v>
      </c>
      <c r="R2467">
        <v>20</v>
      </c>
    </row>
    <row r="2468" spans="1:18" hidden="1" x14ac:dyDescent="0.3">
      <c r="A2468" s="7" t="s">
        <v>4780</v>
      </c>
      <c r="B2468" t="s">
        <v>1</v>
      </c>
      <c r="C2468">
        <v>80.31</v>
      </c>
      <c r="D2468" t="s">
        <v>546</v>
      </c>
      <c r="E2468" t="s">
        <v>53</v>
      </c>
      <c r="F2468" t="s">
        <v>4781</v>
      </c>
      <c r="G2468" t="s">
        <v>23</v>
      </c>
      <c r="H2468" t="s">
        <v>5338</v>
      </c>
      <c r="I2468" t="s">
        <v>5336</v>
      </c>
      <c r="J2468">
        <v>3</v>
      </c>
      <c r="K2468">
        <v>2</v>
      </c>
      <c r="L2468">
        <v>2</v>
      </c>
      <c r="M2468" t="s">
        <v>4781</v>
      </c>
      <c r="N2468" t="s">
        <v>4880</v>
      </c>
      <c r="O2468">
        <v>40000</v>
      </c>
      <c r="P2468" t="s">
        <v>5062</v>
      </c>
      <c r="Q2468" t="s">
        <v>5059</v>
      </c>
      <c r="R2468">
        <v>10</v>
      </c>
    </row>
    <row r="2469" spans="1:18" hidden="1" x14ac:dyDescent="0.3">
      <c r="A2469" s="7" t="s">
        <v>4782</v>
      </c>
      <c r="B2469" t="s">
        <v>1</v>
      </c>
      <c r="C2469">
        <v>18.100000000000001</v>
      </c>
      <c r="D2469" t="s">
        <v>284</v>
      </c>
      <c r="E2469" t="s">
        <v>4783</v>
      </c>
      <c r="F2469" t="s">
        <v>4784</v>
      </c>
      <c r="G2469" t="s">
        <v>177</v>
      </c>
      <c r="H2469" t="s">
        <v>5329</v>
      </c>
      <c r="I2469" t="s">
        <v>5322</v>
      </c>
      <c r="J2469">
        <v>5</v>
      </c>
      <c r="K2469">
        <v>2</v>
      </c>
      <c r="L2469">
        <v>2</v>
      </c>
      <c r="M2469" t="s">
        <v>4784</v>
      </c>
      <c r="N2469" t="s">
        <v>4880</v>
      </c>
      <c r="O2469">
        <v>38000</v>
      </c>
      <c r="P2469" t="s">
        <v>5062</v>
      </c>
      <c r="Q2469" t="s">
        <v>5061</v>
      </c>
      <c r="R2469">
        <v>10</v>
      </c>
    </row>
    <row r="2470" spans="1:18" hidden="1" x14ac:dyDescent="0.3">
      <c r="A2470" s="7" t="s">
        <v>1187</v>
      </c>
      <c r="B2470" t="s">
        <v>1</v>
      </c>
      <c r="C2470">
        <v>83.04</v>
      </c>
      <c r="D2470" t="s">
        <v>1188</v>
      </c>
      <c r="E2470" t="s">
        <v>1189</v>
      </c>
      <c r="F2470" t="s">
        <v>1190</v>
      </c>
      <c r="G2470" t="s">
        <v>224</v>
      </c>
      <c r="H2470" t="s">
        <v>5341</v>
      </c>
      <c r="I2470" t="s">
        <v>5515</v>
      </c>
      <c r="J2470">
        <v>3</v>
      </c>
      <c r="K2470">
        <v>2</v>
      </c>
      <c r="L2470">
        <v>4</v>
      </c>
      <c r="M2470" t="s">
        <v>1190</v>
      </c>
      <c r="N2470" t="s">
        <v>5063</v>
      </c>
      <c r="O2470">
        <v>189000</v>
      </c>
      <c r="P2470" t="s">
        <v>5062</v>
      </c>
      <c r="Q2470" t="s">
        <v>5059</v>
      </c>
      <c r="R2470">
        <v>40</v>
      </c>
    </row>
    <row r="2471" spans="1:18" hidden="1" x14ac:dyDescent="0.3">
      <c r="A2471" s="7" t="s">
        <v>4627</v>
      </c>
      <c r="B2471" t="s">
        <v>1</v>
      </c>
      <c r="C2471">
        <v>154.38</v>
      </c>
      <c r="D2471" t="s">
        <v>1077</v>
      </c>
      <c r="E2471" t="s">
        <v>4628</v>
      </c>
      <c r="F2471" t="s">
        <v>4629</v>
      </c>
      <c r="G2471" t="s">
        <v>9</v>
      </c>
      <c r="H2471" t="s">
        <v>5350</v>
      </c>
      <c r="I2471" t="s">
        <v>5326</v>
      </c>
      <c r="J2471">
        <v>6</v>
      </c>
      <c r="K2471">
        <v>3</v>
      </c>
      <c r="L2471">
        <v>8</v>
      </c>
      <c r="M2471" t="s">
        <v>4629</v>
      </c>
      <c r="N2471" t="s">
        <v>4878</v>
      </c>
      <c r="O2471">
        <v>150000</v>
      </c>
      <c r="P2471" t="s">
        <v>5126</v>
      </c>
      <c r="Q2471" t="s">
        <v>5059</v>
      </c>
      <c r="R2471">
        <v>10</v>
      </c>
    </row>
    <row r="2472" spans="1:18" hidden="1" x14ac:dyDescent="0.3">
      <c r="A2472" s="7" t="s">
        <v>2111</v>
      </c>
      <c r="B2472" t="s">
        <v>1</v>
      </c>
      <c r="C2472">
        <v>143.6</v>
      </c>
      <c r="D2472" t="s">
        <v>1861</v>
      </c>
      <c r="E2472" t="s">
        <v>183</v>
      </c>
      <c r="F2472" t="s">
        <v>2112</v>
      </c>
      <c r="G2472" t="s">
        <v>343</v>
      </c>
      <c r="H2472" t="s">
        <v>5335</v>
      </c>
      <c r="I2472" t="s">
        <v>5333</v>
      </c>
      <c r="J2472">
        <v>4</v>
      </c>
      <c r="K2472">
        <v>2</v>
      </c>
      <c r="L2472">
        <v>3</v>
      </c>
      <c r="M2472" t="s">
        <v>2112</v>
      </c>
      <c r="N2472" t="s">
        <v>5123</v>
      </c>
      <c r="O2472">
        <v>128000</v>
      </c>
      <c r="P2472" t="s">
        <v>5124</v>
      </c>
      <c r="Q2472" t="s">
        <v>5059</v>
      </c>
      <c r="R2472">
        <v>30</v>
      </c>
    </row>
    <row r="2473" spans="1:18" hidden="1" x14ac:dyDescent="0.3">
      <c r="A2473" s="7" t="s">
        <v>3078</v>
      </c>
      <c r="B2473" t="s">
        <v>1</v>
      </c>
      <c r="C2473">
        <v>195.54</v>
      </c>
      <c r="D2473" t="s">
        <v>1603</v>
      </c>
      <c r="E2473" t="s">
        <v>3079</v>
      </c>
      <c r="F2473" t="s">
        <v>3080</v>
      </c>
      <c r="G2473" t="s">
        <v>545</v>
      </c>
      <c r="H2473" t="s">
        <v>5342</v>
      </c>
      <c r="I2473" t="s">
        <v>5339</v>
      </c>
      <c r="J2473">
        <v>3</v>
      </c>
      <c r="K2473">
        <v>4</v>
      </c>
      <c r="L2473">
        <v>5</v>
      </c>
      <c r="M2473" t="s">
        <v>5204</v>
      </c>
      <c r="N2473" t="s">
        <v>5125</v>
      </c>
      <c r="O2473">
        <v>158000</v>
      </c>
      <c r="P2473" t="s">
        <v>5126</v>
      </c>
      <c r="Q2473" t="s">
        <v>5059</v>
      </c>
      <c r="R2473">
        <v>30</v>
      </c>
    </row>
    <row r="2474" spans="1:18" hidden="1" x14ac:dyDescent="0.3">
      <c r="A2474" s="7" t="s">
        <v>4792</v>
      </c>
      <c r="B2474" t="s">
        <v>1</v>
      </c>
      <c r="C2474">
        <v>27.98</v>
      </c>
      <c r="D2474" t="s">
        <v>60</v>
      </c>
      <c r="E2474" t="s">
        <v>4793</v>
      </c>
      <c r="F2474" t="s">
        <v>4791</v>
      </c>
      <c r="G2474" t="s">
        <v>493</v>
      </c>
      <c r="H2474" t="s">
        <v>5335</v>
      </c>
      <c r="I2474" t="s">
        <v>5326</v>
      </c>
      <c r="J2474">
        <v>3</v>
      </c>
      <c r="K2474" t="s">
        <v>5501</v>
      </c>
      <c r="L2474">
        <v>3</v>
      </c>
      <c r="M2474" t="s">
        <v>4791</v>
      </c>
      <c r="N2474" t="s">
        <v>5125</v>
      </c>
      <c r="O2474">
        <v>20000</v>
      </c>
      <c r="P2474" t="s">
        <v>5126</v>
      </c>
      <c r="Q2474" t="s">
        <v>5061</v>
      </c>
      <c r="R2474">
        <v>10</v>
      </c>
    </row>
    <row r="2475" spans="1:18" hidden="1" x14ac:dyDescent="0.3">
      <c r="A2475" s="7" t="s">
        <v>182</v>
      </c>
      <c r="B2475" t="s">
        <v>1</v>
      </c>
      <c r="C2475">
        <v>105.2</v>
      </c>
      <c r="D2475" t="s">
        <v>151</v>
      </c>
      <c r="E2475" t="s">
        <v>183</v>
      </c>
      <c r="F2475" t="s">
        <v>184</v>
      </c>
      <c r="G2475" t="s">
        <v>185</v>
      </c>
      <c r="H2475" t="s">
        <v>5338</v>
      </c>
      <c r="I2475" t="s">
        <v>5332</v>
      </c>
      <c r="J2475">
        <v>4</v>
      </c>
      <c r="K2475">
        <v>2</v>
      </c>
      <c r="L2475">
        <v>3</v>
      </c>
      <c r="M2475" t="s">
        <v>184</v>
      </c>
      <c r="N2475" t="s">
        <v>5063</v>
      </c>
      <c r="O2475">
        <v>190000</v>
      </c>
      <c r="P2475" t="s">
        <v>5062</v>
      </c>
      <c r="Q2475" t="s">
        <v>5059</v>
      </c>
      <c r="R2475">
        <v>20</v>
      </c>
    </row>
    <row r="2476" spans="1:18" hidden="1" x14ac:dyDescent="0.3">
      <c r="A2476" s="7" t="s">
        <v>4794</v>
      </c>
      <c r="B2476" t="s">
        <v>1</v>
      </c>
      <c r="C2476">
        <v>20.04</v>
      </c>
      <c r="D2476" t="s">
        <v>284</v>
      </c>
      <c r="E2476" t="s">
        <v>187</v>
      </c>
      <c r="F2476" t="s">
        <v>4795</v>
      </c>
      <c r="G2476" t="s">
        <v>228</v>
      </c>
      <c r="H2476" t="s">
        <v>5329</v>
      </c>
      <c r="I2476" t="s">
        <v>5322</v>
      </c>
      <c r="J2476">
        <v>3</v>
      </c>
      <c r="K2476">
        <v>2</v>
      </c>
      <c r="L2476">
        <v>1</v>
      </c>
      <c r="M2476" t="s">
        <v>4795</v>
      </c>
      <c r="N2476" t="s">
        <v>4880</v>
      </c>
      <c r="O2476">
        <v>35000</v>
      </c>
      <c r="P2476" t="s">
        <v>5062</v>
      </c>
      <c r="Q2476" t="s">
        <v>5061</v>
      </c>
      <c r="R2476">
        <v>10</v>
      </c>
    </row>
    <row r="2477" spans="1:18" hidden="1" x14ac:dyDescent="0.3">
      <c r="A2477" s="7" t="s">
        <v>646</v>
      </c>
      <c r="B2477" t="s">
        <v>1</v>
      </c>
      <c r="C2477">
        <v>52.8</v>
      </c>
      <c r="D2477" t="s">
        <v>647</v>
      </c>
      <c r="E2477" t="s">
        <v>51</v>
      </c>
      <c r="F2477" t="s">
        <v>135</v>
      </c>
      <c r="G2477" t="s">
        <v>114</v>
      </c>
      <c r="H2477" t="s">
        <v>5351</v>
      </c>
      <c r="I2477" t="s">
        <v>5331</v>
      </c>
      <c r="J2477">
        <v>2</v>
      </c>
      <c r="K2477">
        <v>2</v>
      </c>
      <c r="L2477">
        <v>2</v>
      </c>
      <c r="M2477" t="s">
        <v>135</v>
      </c>
      <c r="N2477" t="s">
        <v>5063</v>
      </c>
      <c r="O2477">
        <v>200000</v>
      </c>
      <c r="P2477" t="s">
        <v>5062</v>
      </c>
      <c r="Q2477" t="s">
        <v>5059</v>
      </c>
      <c r="R2477">
        <v>30</v>
      </c>
    </row>
    <row r="2478" spans="1:18" hidden="1" x14ac:dyDescent="0.3">
      <c r="A2478" s="7" t="s">
        <v>907</v>
      </c>
      <c r="B2478" t="s">
        <v>1</v>
      </c>
      <c r="C2478">
        <v>130.34</v>
      </c>
      <c r="D2478" t="s">
        <v>432</v>
      </c>
      <c r="E2478" t="s">
        <v>628</v>
      </c>
      <c r="F2478" t="s">
        <v>908</v>
      </c>
      <c r="G2478" t="s">
        <v>114</v>
      </c>
      <c r="H2478" t="s">
        <v>5323</v>
      </c>
      <c r="I2478" t="s">
        <v>5324</v>
      </c>
      <c r="J2478">
        <v>4</v>
      </c>
      <c r="K2478">
        <v>2</v>
      </c>
      <c r="L2478">
        <v>3</v>
      </c>
      <c r="M2478" t="s">
        <v>5219</v>
      </c>
      <c r="N2478" t="s">
        <v>5063</v>
      </c>
      <c r="O2478">
        <v>200000</v>
      </c>
      <c r="P2478" t="s">
        <v>5062</v>
      </c>
      <c r="Q2478" t="s">
        <v>5059</v>
      </c>
      <c r="R2478">
        <v>20</v>
      </c>
    </row>
    <row r="2479" spans="1:18" hidden="1" x14ac:dyDescent="0.3">
      <c r="A2479" s="7" t="s">
        <v>1368</v>
      </c>
      <c r="B2479" t="s">
        <v>1</v>
      </c>
      <c r="C2479">
        <v>142.84</v>
      </c>
      <c r="D2479" t="s">
        <v>284</v>
      </c>
      <c r="E2479" t="s">
        <v>1369</v>
      </c>
      <c r="F2479" t="s">
        <v>1370</v>
      </c>
      <c r="G2479" t="s">
        <v>110</v>
      </c>
      <c r="H2479" t="s">
        <v>5329</v>
      </c>
      <c r="I2479" t="s">
        <v>5322</v>
      </c>
      <c r="J2479">
        <v>6</v>
      </c>
      <c r="K2479">
        <v>3</v>
      </c>
      <c r="L2479">
        <v>5</v>
      </c>
      <c r="M2479" t="s">
        <v>1370</v>
      </c>
      <c r="N2479" t="s">
        <v>5063</v>
      </c>
      <c r="O2479">
        <v>220000</v>
      </c>
      <c r="P2479" t="s">
        <v>5062</v>
      </c>
      <c r="Q2479" t="s">
        <v>5059</v>
      </c>
      <c r="R2479">
        <v>10</v>
      </c>
    </row>
    <row r="2480" spans="1:18" hidden="1" x14ac:dyDescent="0.3">
      <c r="A2480" s="7" t="s">
        <v>3558</v>
      </c>
      <c r="B2480" t="s">
        <v>1</v>
      </c>
      <c r="C2480">
        <v>73.06</v>
      </c>
      <c r="D2480" t="s">
        <v>1156</v>
      </c>
      <c r="E2480" t="s">
        <v>3559</v>
      </c>
      <c r="F2480" t="s">
        <v>2188</v>
      </c>
      <c r="G2480" t="s">
        <v>545</v>
      </c>
      <c r="H2480" t="s">
        <v>5329</v>
      </c>
      <c r="I2480" t="s">
        <v>5332</v>
      </c>
      <c r="J2480">
        <v>3</v>
      </c>
      <c r="K2480">
        <v>3</v>
      </c>
      <c r="L2480">
        <v>5</v>
      </c>
      <c r="M2480" t="s">
        <v>2188</v>
      </c>
      <c r="N2480" t="s">
        <v>4878</v>
      </c>
      <c r="O2480">
        <v>158000</v>
      </c>
      <c r="P2480" t="s">
        <v>5126</v>
      </c>
      <c r="Q2480" t="s">
        <v>5059</v>
      </c>
      <c r="R2480">
        <v>20</v>
      </c>
    </row>
    <row r="2481" spans="1:18" hidden="1" x14ac:dyDescent="0.3">
      <c r="A2481" s="7" t="s">
        <v>567</v>
      </c>
      <c r="B2481" t="s">
        <v>1</v>
      </c>
      <c r="C2481">
        <v>134.38999999999999</v>
      </c>
      <c r="D2481" t="s">
        <v>568</v>
      </c>
      <c r="E2481" t="s">
        <v>569</v>
      </c>
      <c r="F2481" t="s">
        <v>162</v>
      </c>
      <c r="G2481" t="s">
        <v>110</v>
      </c>
      <c r="H2481" t="s">
        <v>5341</v>
      </c>
      <c r="I2481" t="s">
        <v>5344</v>
      </c>
      <c r="J2481">
        <v>5</v>
      </c>
      <c r="K2481">
        <v>2</v>
      </c>
      <c r="L2481">
        <v>4</v>
      </c>
      <c r="M2481" t="s">
        <v>162</v>
      </c>
      <c r="N2481" t="s">
        <v>5063</v>
      </c>
      <c r="O2481">
        <v>220000</v>
      </c>
      <c r="P2481" t="s">
        <v>5062</v>
      </c>
      <c r="Q2481" t="s">
        <v>5059</v>
      </c>
      <c r="R2481">
        <v>40</v>
      </c>
    </row>
    <row r="2482" spans="1:18" hidden="1" x14ac:dyDescent="0.3">
      <c r="A2482" s="7" t="s">
        <v>1206</v>
      </c>
      <c r="B2482" t="s">
        <v>1</v>
      </c>
      <c r="C2482">
        <v>127.56</v>
      </c>
      <c r="D2482" t="s">
        <v>411</v>
      </c>
      <c r="E2482" t="s">
        <v>1207</v>
      </c>
      <c r="F2482" t="s">
        <v>1208</v>
      </c>
      <c r="G2482" t="s">
        <v>110</v>
      </c>
      <c r="H2482" t="s">
        <v>5335</v>
      </c>
      <c r="I2482" t="s">
        <v>5349</v>
      </c>
      <c r="J2482">
        <v>3</v>
      </c>
      <c r="K2482">
        <v>2</v>
      </c>
      <c r="L2482">
        <v>4</v>
      </c>
      <c r="M2482" t="s">
        <v>1208</v>
      </c>
      <c r="N2482" t="s">
        <v>5063</v>
      </c>
      <c r="O2482">
        <v>220000</v>
      </c>
      <c r="P2482" t="s">
        <v>5062</v>
      </c>
      <c r="Q2482" t="s">
        <v>5059</v>
      </c>
      <c r="R2482">
        <v>30</v>
      </c>
    </row>
    <row r="2483" spans="1:18" hidden="1" x14ac:dyDescent="0.3">
      <c r="A2483" s="7" t="s">
        <v>1331</v>
      </c>
      <c r="B2483" t="s">
        <v>1</v>
      </c>
      <c r="C2483">
        <v>81.150000000000006</v>
      </c>
      <c r="D2483" t="s">
        <v>284</v>
      </c>
      <c r="E2483" t="s">
        <v>1332</v>
      </c>
      <c r="F2483" t="s">
        <v>1333</v>
      </c>
      <c r="G2483" t="s">
        <v>827</v>
      </c>
      <c r="H2483" t="s">
        <v>5329</v>
      </c>
      <c r="I2483" t="s">
        <v>5322</v>
      </c>
      <c r="J2483">
        <v>7</v>
      </c>
      <c r="K2483">
        <v>3</v>
      </c>
      <c r="L2483">
        <v>3</v>
      </c>
      <c r="M2483" t="s">
        <v>1333</v>
      </c>
      <c r="N2483" t="s">
        <v>5063</v>
      </c>
      <c r="O2483">
        <v>230000</v>
      </c>
      <c r="P2483" t="s">
        <v>5062</v>
      </c>
      <c r="Q2483" t="s">
        <v>5059</v>
      </c>
      <c r="R2483">
        <v>10</v>
      </c>
    </row>
    <row r="2484" spans="1:18" hidden="1" x14ac:dyDescent="0.3">
      <c r="A2484" s="7" t="s">
        <v>2501</v>
      </c>
      <c r="B2484" t="s">
        <v>1</v>
      </c>
      <c r="C2484">
        <v>177.41</v>
      </c>
      <c r="D2484" t="s">
        <v>2502</v>
      </c>
      <c r="E2484" t="s">
        <v>1201</v>
      </c>
      <c r="F2484" t="s">
        <v>2503</v>
      </c>
      <c r="G2484" t="s">
        <v>110</v>
      </c>
      <c r="H2484" t="s">
        <v>5337</v>
      </c>
      <c r="I2484" t="s">
        <v>5327</v>
      </c>
      <c r="J2484" t="s">
        <v>5501</v>
      </c>
      <c r="K2484">
        <v>3</v>
      </c>
      <c r="L2484">
        <v>3</v>
      </c>
      <c r="M2484" t="s">
        <v>2503</v>
      </c>
      <c r="N2484" t="s">
        <v>5125</v>
      </c>
      <c r="O2484">
        <v>220000</v>
      </c>
      <c r="P2484" t="s">
        <v>5126</v>
      </c>
      <c r="Q2484" t="s">
        <v>5059</v>
      </c>
      <c r="R2484">
        <v>10</v>
      </c>
    </row>
    <row r="2485" spans="1:18" hidden="1" x14ac:dyDescent="0.3">
      <c r="A2485" s="7" t="s">
        <v>4800</v>
      </c>
      <c r="B2485" t="s">
        <v>1</v>
      </c>
      <c r="C2485">
        <v>37.880000000000003</v>
      </c>
      <c r="D2485" t="s">
        <v>62</v>
      </c>
      <c r="E2485" t="s">
        <v>379</v>
      </c>
      <c r="F2485" t="s">
        <v>3878</v>
      </c>
      <c r="G2485" t="s">
        <v>562</v>
      </c>
      <c r="H2485" t="s">
        <v>5327</v>
      </c>
      <c r="I2485" t="s">
        <v>5324</v>
      </c>
      <c r="J2485">
        <v>3</v>
      </c>
      <c r="K2485">
        <v>1</v>
      </c>
      <c r="L2485">
        <v>2</v>
      </c>
      <c r="M2485" t="s">
        <v>3878</v>
      </c>
      <c r="N2485" t="s">
        <v>5125</v>
      </c>
      <c r="O2485">
        <v>21000</v>
      </c>
      <c r="P2485" t="s">
        <v>5126</v>
      </c>
      <c r="Q2485" t="s">
        <v>5059</v>
      </c>
      <c r="R2485">
        <v>20</v>
      </c>
    </row>
    <row r="2486" spans="1:18" hidden="1" x14ac:dyDescent="0.3">
      <c r="A2486" s="7" t="s">
        <v>1417</v>
      </c>
      <c r="B2486" t="s">
        <v>1</v>
      </c>
      <c r="C2486">
        <v>69.55</v>
      </c>
      <c r="D2486" t="s">
        <v>344</v>
      </c>
      <c r="E2486" t="s">
        <v>1418</v>
      </c>
      <c r="F2486" t="s">
        <v>1419</v>
      </c>
      <c r="G2486" t="s">
        <v>827</v>
      </c>
      <c r="H2486" t="s">
        <v>5337</v>
      </c>
      <c r="I2486" t="s">
        <v>5334</v>
      </c>
      <c r="J2486">
        <v>3</v>
      </c>
      <c r="K2486">
        <v>3</v>
      </c>
      <c r="L2486">
        <v>3</v>
      </c>
      <c r="M2486" t="s">
        <v>5287</v>
      </c>
      <c r="N2486" t="s">
        <v>5063</v>
      </c>
      <c r="O2486">
        <v>230000</v>
      </c>
      <c r="P2486" t="s">
        <v>5062</v>
      </c>
      <c r="Q2486" t="s">
        <v>5059</v>
      </c>
      <c r="R2486">
        <v>10</v>
      </c>
    </row>
    <row r="2487" spans="1:18" hidden="1" x14ac:dyDescent="0.3">
      <c r="A2487" s="7" t="s">
        <v>1035</v>
      </c>
      <c r="B2487" t="s">
        <v>1</v>
      </c>
      <c r="C2487">
        <v>70.08</v>
      </c>
      <c r="D2487" t="s">
        <v>1036</v>
      </c>
      <c r="E2487" t="s">
        <v>1037</v>
      </c>
      <c r="F2487" t="s">
        <v>1038</v>
      </c>
      <c r="G2487" t="s">
        <v>890</v>
      </c>
      <c r="H2487" t="s">
        <v>5526</v>
      </c>
      <c r="I2487" t="s">
        <v>5334</v>
      </c>
      <c r="J2487">
        <v>6</v>
      </c>
      <c r="K2487">
        <v>5</v>
      </c>
      <c r="L2487">
        <v>4</v>
      </c>
      <c r="M2487" t="s">
        <v>5218</v>
      </c>
      <c r="N2487" t="s">
        <v>5063</v>
      </c>
      <c r="O2487">
        <v>238000</v>
      </c>
      <c r="P2487" t="s">
        <v>5062</v>
      </c>
      <c r="Q2487" t="s">
        <v>5059</v>
      </c>
      <c r="R2487">
        <v>10</v>
      </c>
    </row>
    <row r="2488" spans="1:18" hidden="1" x14ac:dyDescent="0.3">
      <c r="A2488" s="7" t="s">
        <v>3427</v>
      </c>
      <c r="B2488" t="s">
        <v>1</v>
      </c>
      <c r="C2488">
        <v>144.66</v>
      </c>
      <c r="D2488" t="s">
        <v>95</v>
      </c>
      <c r="E2488" t="s">
        <v>3428</v>
      </c>
      <c r="F2488" t="s">
        <v>2884</v>
      </c>
      <c r="G2488" t="s">
        <v>343</v>
      </c>
      <c r="H2488" t="s">
        <v>5327</v>
      </c>
      <c r="I2488" t="s">
        <v>5325</v>
      </c>
      <c r="J2488">
        <v>4</v>
      </c>
      <c r="K2488">
        <v>2</v>
      </c>
      <c r="L2488">
        <v>4</v>
      </c>
      <c r="M2488" t="s">
        <v>2884</v>
      </c>
      <c r="N2488" t="s">
        <v>5123</v>
      </c>
      <c r="O2488">
        <v>128000</v>
      </c>
      <c r="P2488" t="s">
        <v>5124</v>
      </c>
      <c r="Q2488" t="s">
        <v>5059</v>
      </c>
      <c r="R2488">
        <v>20</v>
      </c>
    </row>
    <row r="2489" spans="1:18" hidden="1" x14ac:dyDescent="0.3">
      <c r="A2489" s="7" t="s">
        <v>4679</v>
      </c>
      <c r="B2489" t="s">
        <v>1</v>
      </c>
      <c r="C2489">
        <v>134.58000000000001</v>
      </c>
      <c r="D2489" t="s">
        <v>117</v>
      </c>
      <c r="E2489" t="s">
        <v>640</v>
      </c>
      <c r="F2489" t="s">
        <v>3075</v>
      </c>
      <c r="G2489" t="s">
        <v>343</v>
      </c>
      <c r="H2489" t="s">
        <v>5336</v>
      </c>
      <c r="I2489" t="s">
        <v>5342</v>
      </c>
      <c r="J2489">
        <v>3</v>
      </c>
      <c r="K2489">
        <v>2</v>
      </c>
      <c r="L2489">
        <v>3</v>
      </c>
      <c r="M2489" t="s">
        <v>3075</v>
      </c>
      <c r="N2489" t="s">
        <v>5123</v>
      </c>
      <c r="O2489">
        <v>128000</v>
      </c>
      <c r="P2489" t="s">
        <v>5124</v>
      </c>
      <c r="Q2489" t="s">
        <v>5059</v>
      </c>
      <c r="R2489">
        <v>20</v>
      </c>
    </row>
    <row r="2490" spans="1:18" hidden="1" x14ac:dyDescent="0.3">
      <c r="A2490" s="7" t="s">
        <v>570</v>
      </c>
      <c r="B2490" t="s">
        <v>1</v>
      </c>
      <c r="C2490">
        <v>143.16</v>
      </c>
      <c r="D2490" t="s">
        <v>571</v>
      </c>
      <c r="E2490" t="s">
        <v>167</v>
      </c>
      <c r="F2490" t="s">
        <v>572</v>
      </c>
      <c r="G2490" t="s">
        <v>283</v>
      </c>
      <c r="H2490" t="s">
        <v>5322</v>
      </c>
      <c r="I2490" t="s">
        <v>5341</v>
      </c>
      <c r="J2490">
        <v>4</v>
      </c>
      <c r="K2490">
        <v>3</v>
      </c>
      <c r="L2490">
        <v>3</v>
      </c>
      <c r="M2490" t="s">
        <v>572</v>
      </c>
      <c r="N2490" t="s">
        <v>5063</v>
      </c>
      <c r="O2490">
        <v>250000</v>
      </c>
      <c r="P2490" t="s">
        <v>5062</v>
      </c>
      <c r="Q2490" t="s">
        <v>5059</v>
      </c>
      <c r="R2490">
        <v>20</v>
      </c>
    </row>
    <row r="2491" spans="1:18" hidden="1" x14ac:dyDescent="0.3">
      <c r="A2491" s="7" t="s">
        <v>4804</v>
      </c>
      <c r="B2491" t="s">
        <v>1</v>
      </c>
      <c r="C2491">
        <v>53.1</v>
      </c>
      <c r="D2491" t="s">
        <v>853</v>
      </c>
      <c r="E2491" t="s">
        <v>51</v>
      </c>
      <c r="F2491" t="s">
        <v>4805</v>
      </c>
      <c r="G2491" t="s">
        <v>29</v>
      </c>
      <c r="H2491" t="s">
        <v>5330</v>
      </c>
      <c r="I2491" t="s">
        <v>5332</v>
      </c>
      <c r="J2491">
        <v>2</v>
      </c>
      <c r="K2491">
        <v>2</v>
      </c>
      <c r="L2491">
        <v>2</v>
      </c>
      <c r="M2491" t="s">
        <v>5288</v>
      </c>
      <c r="N2491" t="s">
        <v>4878</v>
      </c>
      <c r="O2491">
        <v>25000</v>
      </c>
      <c r="P2491" t="s">
        <v>5126</v>
      </c>
      <c r="Q2491" t="s">
        <v>5059</v>
      </c>
      <c r="R2491">
        <v>20</v>
      </c>
    </row>
    <row r="2492" spans="1:18" hidden="1" x14ac:dyDescent="0.3">
      <c r="A2492" s="7" t="s">
        <v>989</v>
      </c>
      <c r="B2492" t="s">
        <v>1</v>
      </c>
      <c r="C2492">
        <v>148.69</v>
      </c>
      <c r="D2492" t="s">
        <v>82</v>
      </c>
      <c r="E2492" t="s">
        <v>990</v>
      </c>
      <c r="F2492" t="s">
        <v>282</v>
      </c>
      <c r="G2492" t="s">
        <v>283</v>
      </c>
      <c r="H2492" t="s">
        <v>5335</v>
      </c>
      <c r="I2492" t="s">
        <v>5324</v>
      </c>
      <c r="J2492">
        <v>3</v>
      </c>
      <c r="K2492">
        <v>2</v>
      </c>
      <c r="L2492">
        <v>3</v>
      </c>
      <c r="M2492" t="s">
        <v>282</v>
      </c>
      <c r="N2492" t="s">
        <v>5063</v>
      </c>
      <c r="O2492">
        <v>250000</v>
      </c>
      <c r="P2492" t="s">
        <v>5062</v>
      </c>
      <c r="Q2492" t="s">
        <v>5059</v>
      </c>
      <c r="R2492">
        <v>20</v>
      </c>
    </row>
    <row r="2493" spans="1:18" hidden="1" x14ac:dyDescent="0.3">
      <c r="A2493" s="7" t="s">
        <v>5502</v>
      </c>
      <c r="B2493" t="s">
        <v>1</v>
      </c>
      <c r="C2493">
        <v>113.22</v>
      </c>
      <c r="D2493" t="s">
        <v>2617</v>
      </c>
      <c r="E2493" t="s">
        <v>5503</v>
      </c>
      <c r="F2493" t="s">
        <v>5504</v>
      </c>
      <c r="G2493" t="s">
        <v>283</v>
      </c>
      <c r="H2493" t="s">
        <v>5339</v>
      </c>
      <c r="I2493" t="s">
        <v>5354</v>
      </c>
      <c r="J2493">
        <v>3</v>
      </c>
      <c r="K2493">
        <v>2</v>
      </c>
      <c r="L2493">
        <v>4</v>
      </c>
      <c r="M2493" t="s">
        <v>5530</v>
      </c>
      <c r="N2493" t="s">
        <v>5063</v>
      </c>
      <c r="O2493">
        <v>250000</v>
      </c>
      <c r="P2493" t="s">
        <v>5062</v>
      </c>
      <c r="Q2493" t="s">
        <v>5059</v>
      </c>
      <c r="R2493">
        <v>30</v>
      </c>
    </row>
    <row r="2494" spans="1:18" hidden="1" x14ac:dyDescent="0.3">
      <c r="A2494" s="7" t="s">
        <v>4806</v>
      </c>
      <c r="B2494" t="s">
        <v>1</v>
      </c>
      <c r="C2494">
        <v>5</v>
      </c>
      <c r="D2494" t="s">
        <v>63</v>
      </c>
      <c r="E2494" t="s">
        <v>59</v>
      </c>
      <c r="F2494" t="s">
        <v>4807</v>
      </c>
      <c r="G2494" t="s">
        <v>36</v>
      </c>
      <c r="H2494" t="s">
        <v>5326</v>
      </c>
      <c r="I2494" t="s">
        <v>5326</v>
      </c>
      <c r="J2494">
        <v>1</v>
      </c>
      <c r="K2494" t="s">
        <v>5501</v>
      </c>
      <c r="L2494">
        <v>1</v>
      </c>
      <c r="M2494" t="s">
        <v>4807</v>
      </c>
      <c r="N2494" t="s">
        <v>5123</v>
      </c>
      <c r="O2494">
        <v>7500</v>
      </c>
      <c r="P2494" t="s">
        <v>5124</v>
      </c>
      <c r="Q2494" t="s">
        <v>5060</v>
      </c>
      <c r="R2494">
        <v>10</v>
      </c>
    </row>
    <row r="2495" spans="1:18" hidden="1" x14ac:dyDescent="0.3">
      <c r="A2495" s="7" t="s">
        <v>1358</v>
      </c>
      <c r="B2495" t="s">
        <v>1</v>
      </c>
      <c r="C2495">
        <v>120.68</v>
      </c>
      <c r="D2495" t="s">
        <v>261</v>
      </c>
      <c r="E2495" t="s">
        <v>303</v>
      </c>
      <c r="F2495" t="s">
        <v>955</v>
      </c>
      <c r="G2495" t="s">
        <v>283</v>
      </c>
      <c r="H2495" t="s">
        <v>5322</v>
      </c>
      <c r="I2495" t="s">
        <v>5348</v>
      </c>
      <c r="J2495">
        <v>3</v>
      </c>
      <c r="K2495">
        <v>2</v>
      </c>
      <c r="L2495">
        <v>3</v>
      </c>
      <c r="M2495" t="s">
        <v>955</v>
      </c>
      <c r="N2495" t="s">
        <v>5063</v>
      </c>
      <c r="O2495">
        <v>250000</v>
      </c>
      <c r="P2495" t="s">
        <v>5062</v>
      </c>
      <c r="Q2495" t="s">
        <v>5059</v>
      </c>
      <c r="R2495">
        <v>10</v>
      </c>
    </row>
    <row r="2496" spans="1:18" hidden="1" x14ac:dyDescent="0.3">
      <c r="A2496" s="7" t="s">
        <v>1425</v>
      </c>
      <c r="B2496" t="s">
        <v>1</v>
      </c>
      <c r="C2496">
        <v>101.66</v>
      </c>
      <c r="D2496" t="s">
        <v>1170</v>
      </c>
      <c r="E2496" t="s">
        <v>1426</v>
      </c>
      <c r="F2496" t="s">
        <v>1427</v>
      </c>
      <c r="G2496" t="s">
        <v>283</v>
      </c>
      <c r="H2496" t="s">
        <v>5536</v>
      </c>
      <c r="I2496" t="s">
        <v>5338</v>
      </c>
      <c r="J2496">
        <v>5</v>
      </c>
      <c r="K2496">
        <v>2</v>
      </c>
      <c r="L2496">
        <v>5</v>
      </c>
      <c r="M2496" t="s">
        <v>5289</v>
      </c>
      <c r="N2496" t="s">
        <v>5063</v>
      </c>
      <c r="O2496">
        <v>250000</v>
      </c>
      <c r="P2496" t="s">
        <v>5062</v>
      </c>
      <c r="Q2496" t="s">
        <v>5059</v>
      </c>
      <c r="R2496">
        <v>10</v>
      </c>
    </row>
    <row r="2497" spans="1:18" hidden="1" x14ac:dyDescent="0.3">
      <c r="A2497" s="7" t="s">
        <v>626</v>
      </c>
      <c r="B2497" t="s">
        <v>1</v>
      </c>
      <c r="C2497">
        <v>121.79</v>
      </c>
      <c r="D2497" t="s">
        <v>627</v>
      </c>
      <c r="E2497" t="s">
        <v>628</v>
      </c>
      <c r="F2497" t="s">
        <v>629</v>
      </c>
      <c r="G2497" t="s">
        <v>630</v>
      </c>
      <c r="H2497" t="s">
        <v>5327</v>
      </c>
      <c r="I2497" t="s">
        <v>5355</v>
      </c>
      <c r="J2497">
        <v>4</v>
      </c>
      <c r="K2497">
        <v>2</v>
      </c>
      <c r="L2497">
        <v>3</v>
      </c>
      <c r="M2497" t="s">
        <v>629</v>
      </c>
      <c r="N2497" t="s">
        <v>5063</v>
      </c>
      <c r="O2497">
        <v>265000</v>
      </c>
      <c r="P2497" t="s">
        <v>5062</v>
      </c>
      <c r="Q2497" t="s">
        <v>5059</v>
      </c>
      <c r="R2497">
        <v>30</v>
      </c>
    </row>
    <row r="2498" spans="1:18" hidden="1" x14ac:dyDescent="0.3">
      <c r="A2498" s="7" t="s">
        <v>4808</v>
      </c>
      <c r="B2498" t="s">
        <v>1</v>
      </c>
      <c r="C2498">
        <v>43.43</v>
      </c>
      <c r="D2498" t="s">
        <v>426</v>
      </c>
      <c r="E2498" t="s">
        <v>51</v>
      </c>
      <c r="F2498" t="s">
        <v>1992</v>
      </c>
      <c r="G2498" t="s">
        <v>228</v>
      </c>
      <c r="H2498" t="s">
        <v>5346</v>
      </c>
      <c r="I2498" t="s">
        <v>5338</v>
      </c>
      <c r="J2498">
        <v>2</v>
      </c>
      <c r="K2498">
        <v>2</v>
      </c>
      <c r="L2498">
        <v>2</v>
      </c>
      <c r="M2498" t="s">
        <v>1992</v>
      </c>
      <c r="N2498" t="s">
        <v>4880</v>
      </c>
      <c r="O2498">
        <v>35000</v>
      </c>
      <c r="P2498" t="s">
        <v>5062</v>
      </c>
      <c r="Q2498" t="s">
        <v>5059</v>
      </c>
      <c r="R2498">
        <v>10</v>
      </c>
    </row>
    <row r="2499" spans="1:18" hidden="1" x14ac:dyDescent="0.3">
      <c r="A2499" s="7" t="s">
        <v>1381</v>
      </c>
      <c r="B2499" t="s">
        <v>1</v>
      </c>
      <c r="C2499">
        <v>141.1</v>
      </c>
      <c r="D2499" t="s">
        <v>660</v>
      </c>
      <c r="E2499" t="s">
        <v>1382</v>
      </c>
      <c r="F2499" t="s">
        <v>824</v>
      </c>
      <c r="G2499" t="s">
        <v>630</v>
      </c>
      <c r="H2499" t="s">
        <v>5334</v>
      </c>
      <c r="I2499" t="s">
        <v>5330</v>
      </c>
      <c r="J2499">
        <v>4</v>
      </c>
      <c r="K2499">
        <v>2</v>
      </c>
      <c r="L2499">
        <v>4</v>
      </c>
      <c r="M2499" t="s">
        <v>824</v>
      </c>
      <c r="N2499" t="s">
        <v>5063</v>
      </c>
      <c r="O2499">
        <v>265000</v>
      </c>
      <c r="P2499" t="s">
        <v>5062</v>
      </c>
      <c r="Q2499" t="s">
        <v>5059</v>
      </c>
      <c r="R2499">
        <v>20</v>
      </c>
    </row>
    <row r="2500" spans="1:18" hidden="1" x14ac:dyDescent="0.3">
      <c r="A2500" s="7" t="s">
        <v>1432</v>
      </c>
      <c r="B2500" t="s">
        <v>37</v>
      </c>
      <c r="C2500">
        <v>3.71</v>
      </c>
      <c r="D2500" t="s">
        <v>1026</v>
      </c>
      <c r="E2500" t="s">
        <v>67</v>
      </c>
      <c r="F2500" t="s">
        <v>1433</v>
      </c>
      <c r="G2500" t="s">
        <v>409</v>
      </c>
      <c r="H2500" t="s">
        <v>5533</v>
      </c>
      <c r="I2500" t="s">
        <v>5338</v>
      </c>
      <c r="J2500" t="s">
        <v>5501</v>
      </c>
      <c r="K2500" t="s">
        <v>5501</v>
      </c>
      <c r="L2500" t="s">
        <v>5501</v>
      </c>
      <c r="M2500" t="s">
        <v>5290</v>
      </c>
      <c r="N2500" t="s">
        <v>5063</v>
      </c>
      <c r="O2500">
        <v>3000</v>
      </c>
      <c r="P2500" t="s">
        <v>5062</v>
      </c>
      <c r="Q2500" t="s">
        <v>5060</v>
      </c>
      <c r="R2500">
        <v>10</v>
      </c>
    </row>
    <row r="2501" spans="1:18" hidden="1" x14ac:dyDescent="0.3">
      <c r="A2501" s="7" t="s">
        <v>1385</v>
      </c>
      <c r="B2501" t="s">
        <v>1</v>
      </c>
      <c r="C2501">
        <v>121.06</v>
      </c>
      <c r="D2501" t="s">
        <v>68</v>
      </c>
      <c r="E2501" t="s">
        <v>1386</v>
      </c>
      <c r="F2501" t="s">
        <v>171</v>
      </c>
      <c r="G2501" t="s">
        <v>189</v>
      </c>
      <c r="H2501" t="s">
        <v>5335</v>
      </c>
      <c r="I2501" t="s">
        <v>5323</v>
      </c>
      <c r="J2501">
        <v>4</v>
      </c>
      <c r="K2501">
        <v>2</v>
      </c>
      <c r="L2501">
        <v>3</v>
      </c>
      <c r="M2501" t="s">
        <v>171</v>
      </c>
      <c r="N2501" t="s">
        <v>5063</v>
      </c>
      <c r="O2501">
        <v>270000</v>
      </c>
      <c r="P2501" t="s">
        <v>5062</v>
      </c>
      <c r="Q2501" t="s">
        <v>5059</v>
      </c>
      <c r="R2501">
        <v>10</v>
      </c>
    </row>
    <row r="2502" spans="1:18" hidden="1" x14ac:dyDescent="0.3">
      <c r="A2502" s="7" t="s">
        <v>588</v>
      </c>
      <c r="B2502" t="s">
        <v>1</v>
      </c>
      <c r="C2502">
        <v>272.32</v>
      </c>
      <c r="D2502" t="s">
        <v>589</v>
      </c>
      <c r="E2502" t="s">
        <v>590</v>
      </c>
      <c r="F2502" t="s">
        <v>591</v>
      </c>
      <c r="G2502" t="s">
        <v>131</v>
      </c>
      <c r="H2502" t="s">
        <v>5509</v>
      </c>
      <c r="I2502" t="s">
        <v>5335</v>
      </c>
      <c r="J2502">
        <v>4</v>
      </c>
      <c r="K2502">
        <v>5</v>
      </c>
      <c r="L2502">
        <v>7</v>
      </c>
      <c r="M2502" t="s">
        <v>5187</v>
      </c>
      <c r="N2502" t="s">
        <v>5063</v>
      </c>
      <c r="O2502">
        <v>300000</v>
      </c>
      <c r="P2502" t="s">
        <v>5062</v>
      </c>
      <c r="Q2502" t="s">
        <v>5059</v>
      </c>
      <c r="R2502">
        <v>10</v>
      </c>
    </row>
    <row r="2503" spans="1:18" hidden="1" x14ac:dyDescent="0.3">
      <c r="A2503" s="7" t="s">
        <v>1312</v>
      </c>
      <c r="B2503" t="s">
        <v>1</v>
      </c>
      <c r="C2503">
        <v>102.38</v>
      </c>
      <c r="D2503" t="s">
        <v>616</v>
      </c>
      <c r="E2503" t="s">
        <v>193</v>
      </c>
      <c r="F2503" t="s">
        <v>598</v>
      </c>
      <c r="G2503" t="s">
        <v>1313</v>
      </c>
      <c r="H2503" t="s">
        <v>5327</v>
      </c>
      <c r="I2503" t="s">
        <v>5332</v>
      </c>
      <c r="J2503">
        <v>4</v>
      </c>
      <c r="K2503">
        <v>2</v>
      </c>
      <c r="L2503">
        <v>2</v>
      </c>
      <c r="M2503" t="s">
        <v>598</v>
      </c>
      <c r="N2503" t="s">
        <v>5063</v>
      </c>
      <c r="O2503">
        <v>308000</v>
      </c>
      <c r="P2503" t="s">
        <v>5062</v>
      </c>
      <c r="Q2503" t="s">
        <v>5059</v>
      </c>
      <c r="R2503">
        <v>20</v>
      </c>
    </row>
    <row r="2504" spans="1:18" hidden="1" x14ac:dyDescent="0.3">
      <c r="A2504" s="7" t="s">
        <v>4809</v>
      </c>
      <c r="B2504" t="s">
        <v>1</v>
      </c>
      <c r="C2504">
        <v>31.17</v>
      </c>
      <c r="D2504" t="s">
        <v>1301</v>
      </c>
      <c r="E2504" t="s">
        <v>61</v>
      </c>
      <c r="F2504" t="s">
        <v>4810</v>
      </c>
      <c r="G2504" t="s">
        <v>12</v>
      </c>
      <c r="H2504" t="s">
        <v>5342</v>
      </c>
      <c r="I2504" t="s">
        <v>5343</v>
      </c>
      <c r="J2504">
        <v>2</v>
      </c>
      <c r="K2504">
        <v>2</v>
      </c>
      <c r="L2504">
        <v>1</v>
      </c>
      <c r="M2504" t="s">
        <v>4810</v>
      </c>
      <c r="N2504" t="s">
        <v>4880</v>
      </c>
      <c r="O2504">
        <v>31000</v>
      </c>
      <c r="P2504" t="s">
        <v>5062</v>
      </c>
      <c r="Q2504" t="s">
        <v>5059</v>
      </c>
      <c r="R2504">
        <v>20</v>
      </c>
    </row>
    <row r="2505" spans="1:18" hidden="1" x14ac:dyDescent="0.3">
      <c r="A2505" s="7" t="s">
        <v>4811</v>
      </c>
      <c r="B2505" t="s">
        <v>1</v>
      </c>
      <c r="C2505">
        <v>31.71</v>
      </c>
      <c r="D2505" t="s">
        <v>151</v>
      </c>
      <c r="E2505" t="s">
        <v>141</v>
      </c>
      <c r="F2505" t="s">
        <v>4812</v>
      </c>
      <c r="G2505" t="s">
        <v>18</v>
      </c>
      <c r="H2505" t="s">
        <v>5338</v>
      </c>
      <c r="I2505" t="s">
        <v>5332</v>
      </c>
      <c r="J2505">
        <v>2</v>
      </c>
      <c r="K2505">
        <v>1</v>
      </c>
      <c r="L2505">
        <v>1</v>
      </c>
      <c r="M2505" t="s">
        <v>4812</v>
      </c>
      <c r="N2505" t="s">
        <v>4878</v>
      </c>
      <c r="O2505">
        <v>22000</v>
      </c>
      <c r="P2505" t="s">
        <v>5126</v>
      </c>
      <c r="Q2505" t="s">
        <v>5059</v>
      </c>
      <c r="R2505">
        <v>20</v>
      </c>
    </row>
    <row r="2506" spans="1:18" hidden="1" x14ac:dyDescent="0.3">
      <c r="A2506" s="7" t="s">
        <v>1438</v>
      </c>
      <c r="B2506" t="s">
        <v>1</v>
      </c>
      <c r="C2506">
        <v>1.76</v>
      </c>
      <c r="D2506" t="s">
        <v>295</v>
      </c>
      <c r="E2506" t="s">
        <v>547</v>
      </c>
      <c r="F2506" t="s">
        <v>706</v>
      </c>
      <c r="G2506" t="s">
        <v>680</v>
      </c>
      <c r="H2506" t="s">
        <v>5334</v>
      </c>
      <c r="I2506" t="s">
        <v>5326</v>
      </c>
      <c r="J2506">
        <v>1</v>
      </c>
      <c r="K2506" t="s">
        <v>5501</v>
      </c>
      <c r="L2506" t="s">
        <v>5501</v>
      </c>
      <c r="M2506" t="s">
        <v>706</v>
      </c>
      <c r="N2506" t="s">
        <v>5063</v>
      </c>
      <c r="O2506">
        <v>7000</v>
      </c>
      <c r="P2506" t="s">
        <v>5062</v>
      </c>
      <c r="Q2506" t="s">
        <v>5060</v>
      </c>
      <c r="R2506">
        <v>10</v>
      </c>
    </row>
    <row r="2507" spans="1:18" hidden="1" x14ac:dyDescent="0.3">
      <c r="A2507" s="7" t="s">
        <v>4813</v>
      </c>
      <c r="B2507" t="s">
        <v>1</v>
      </c>
      <c r="C2507">
        <v>109.7</v>
      </c>
      <c r="D2507" t="s">
        <v>4814</v>
      </c>
      <c r="E2507" t="s">
        <v>547</v>
      </c>
      <c r="F2507" t="s">
        <v>1780</v>
      </c>
      <c r="G2507" t="s">
        <v>153</v>
      </c>
      <c r="H2507" t="s">
        <v>5334</v>
      </c>
      <c r="I2507" t="s">
        <v>5355</v>
      </c>
      <c r="J2507">
        <v>1</v>
      </c>
      <c r="K2507" t="s">
        <v>5501</v>
      </c>
      <c r="L2507" t="s">
        <v>5501</v>
      </c>
      <c r="M2507" t="s">
        <v>1780</v>
      </c>
      <c r="N2507" t="s">
        <v>5123</v>
      </c>
      <c r="O2507">
        <v>100000</v>
      </c>
      <c r="P2507" t="s">
        <v>5124</v>
      </c>
      <c r="Q2507" t="s">
        <v>5059</v>
      </c>
      <c r="R2507">
        <v>30</v>
      </c>
    </row>
    <row r="2508" spans="1:18" hidden="1" x14ac:dyDescent="0.3">
      <c r="A2508" s="7" t="s">
        <v>4815</v>
      </c>
      <c r="B2508" t="s">
        <v>1</v>
      </c>
      <c r="C2508">
        <v>28.22</v>
      </c>
      <c r="D2508" t="s">
        <v>284</v>
      </c>
      <c r="E2508" t="s">
        <v>4816</v>
      </c>
      <c r="F2508" t="s">
        <v>4817</v>
      </c>
      <c r="G2508" t="s">
        <v>23</v>
      </c>
      <c r="H2508" t="s">
        <v>5329</v>
      </c>
      <c r="I2508" t="s">
        <v>5322</v>
      </c>
      <c r="J2508">
        <v>1</v>
      </c>
      <c r="K2508">
        <v>3</v>
      </c>
      <c r="L2508">
        <v>2</v>
      </c>
      <c r="M2508" t="s">
        <v>4817</v>
      </c>
      <c r="N2508" t="s">
        <v>4880</v>
      </c>
      <c r="O2508">
        <v>40000</v>
      </c>
      <c r="P2508" t="s">
        <v>5062</v>
      </c>
      <c r="Q2508" t="s">
        <v>5061</v>
      </c>
      <c r="R2508">
        <v>10</v>
      </c>
    </row>
    <row r="2509" spans="1:18" hidden="1" x14ac:dyDescent="0.3">
      <c r="A2509" s="7" t="s">
        <v>2077</v>
      </c>
      <c r="B2509" t="s">
        <v>1</v>
      </c>
      <c r="C2509">
        <v>250.39</v>
      </c>
      <c r="D2509" t="s">
        <v>450</v>
      </c>
      <c r="E2509" t="s">
        <v>73</v>
      </c>
      <c r="F2509" t="s">
        <v>2078</v>
      </c>
      <c r="G2509" t="s">
        <v>9</v>
      </c>
      <c r="H2509" t="s">
        <v>5326</v>
      </c>
      <c r="I2509" t="s">
        <v>5324</v>
      </c>
      <c r="J2509" t="s">
        <v>5501</v>
      </c>
      <c r="K2509">
        <v>3</v>
      </c>
      <c r="L2509">
        <v>2</v>
      </c>
      <c r="M2509" t="s">
        <v>2078</v>
      </c>
      <c r="N2509" t="s">
        <v>5123</v>
      </c>
      <c r="O2509">
        <v>150000</v>
      </c>
      <c r="P2509" t="s">
        <v>5124</v>
      </c>
      <c r="Q2509" t="s">
        <v>5059</v>
      </c>
      <c r="R2509">
        <v>20</v>
      </c>
    </row>
    <row r="2510" spans="1:18" hidden="1" x14ac:dyDescent="0.3">
      <c r="A2510" s="7" t="s">
        <v>3978</v>
      </c>
      <c r="B2510" t="s">
        <v>1</v>
      </c>
      <c r="C2510">
        <v>235.52</v>
      </c>
      <c r="D2510" t="s">
        <v>1163</v>
      </c>
      <c r="E2510" t="s">
        <v>3979</v>
      </c>
      <c r="F2510" t="s">
        <v>3980</v>
      </c>
      <c r="G2510" t="s">
        <v>9</v>
      </c>
      <c r="H2510" t="s">
        <v>5509</v>
      </c>
      <c r="I2510" t="s">
        <v>5334</v>
      </c>
      <c r="J2510">
        <v>12</v>
      </c>
      <c r="K2510">
        <v>4</v>
      </c>
      <c r="L2510">
        <v>8</v>
      </c>
      <c r="M2510" t="s">
        <v>3980</v>
      </c>
      <c r="N2510" t="s">
        <v>5123</v>
      </c>
      <c r="O2510">
        <v>150000</v>
      </c>
      <c r="P2510" t="s">
        <v>5124</v>
      </c>
      <c r="Q2510" t="s">
        <v>5059</v>
      </c>
      <c r="R2510">
        <v>10</v>
      </c>
    </row>
    <row r="2511" spans="1:18" hidden="1" x14ac:dyDescent="0.3">
      <c r="A2511" s="7" t="s">
        <v>4822</v>
      </c>
      <c r="B2511" t="s">
        <v>1</v>
      </c>
      <c r="C2511">
        <v>9</v>
      </c>
      <c r="D2511" t="s">
        <v>248</v>
      </c>
      <c r="E2511" t="s">
        <v>59</v>
      </c>
      <c r="F2511" t="s">
        <v>4823</v>
      </c>
      <c r="G2511" t="s">
        <v>680</v>
      </c>
      <c r="H2511" t="s">
        <v>5334</v>
      </c>
      <c r="I2511" t="s">
        <v>5323</v>
      </c>
      <c r="J2511">
        <v>1</v>
      </c>
      <c r="K2511" t="s">
        <v>5501</v>
      </c>
      <c r="L2511">
        <v>1</v>
      </c>
      <c r="M2511" t="s">
        <v>4823</v>
      </c>
      <c r="N2511" t="s">
        <v>5125</v>
      </c>
      <c r="O2511">
        <v>7000</v>
      </c>
      <c r="P2511" t="s">
        <v>5126</v>
      </c>
      <c r="Q2511" t="s">
        <v>5060</v>
      </c>
      <c r="R2511">
        <v>10</v>
      </c>
    </row>
    <row r="2512" spans="1:18" hidden="1" x14ac:dyDescent="0.3">
      <c r="A2512" s="7" t="s">
        <v>1407</v>
      </c>
      <c r="B2512" t="s">
        <v>1</v>
      </c>
      <c r="C2512">
        <v>153.97</v>
      </c>
      <c r="D2512" t="s">
        <v>1408</v>
      </c>
      <c r="E2512" t="s">
        <v>183</v>
      </c>
      <c r="F2512" t="s">
        <v>1409</v>
      </c>
      <c r="G2512" t="s">
        <v>1241</v>
      </c>
      <c r="H2512" t="s">
        <v>5535</v>
      </c>
      <c r="I2512" t="s">
        <v>5340</v>
      </c>
      <c r="J2512">
        <v>4</v>
      </c>
      <c r="K2512">
        <v>2</v>
      </c>
      <c r="L2512">
        <v>3</v>
      </c>
      <c r="M2512" t="s">
        <v>5283</v>
      </c>
      <c r="N2512" t="s">
        <v>5063</v>
      </c>
      <c r="O2512">
        <v>350000</v>
      </c>
      <c r="P2512" t="s">
        <v>5062</v>
      </c>
      <c r="Q2512" t="s">
        <v>5059</v>
      </c>
      <c r="R2512">
        <v>30</v>
      </c>
    </row>
    <row r="2513" spans="1:18" hidden="1" x14ac:dyDescent="0.3">
      <c r="A2513" s="7" t="s">
        <v>2883</v>
      </c>
      <c r="B2513" t="s">
        <v>1</v>
      </c>
      <c r="C2513">
        <v>36.19</v>
      </c>
      <c r="D2513" t="s">
        <v>495</v>
      </c>
      <c r="E2513" t="s">
        <v>449</v>
      </c>
      <c r="F2513" t="s">
        <v>2884</v>
      </c>
      <c r="G2513" t="s">
        <v>139</v>
      </c>
      <c r="H2513" t="s">
        <v>5346</v>
      </c>
      <c r="I2513" t="s">
        <v>5322</v>
      </c>
      <c r="J2513" t="s">
        <v>5501</v>
      </c>
      <c r="K2513">
        <v>1</v>
      </c>
      <c r="L2513">
        <v>2</v>
      </c>
      <c r="M2513" t="s">
        <v>2884</v>
      </c>
      <c r="N2513" t="s">
        <v>5123</v>
      </c>
      <c r="O2513">
        <v>180000</v>
      </c>
      <c r="P2513" t="s">
        <v>5124</v>
      </c>
      <c r="Q2513" t="s">
        <v>5059</v>
      </c>
      <c r="R2513">
        <v>10</v>
      </c>
    </row>
    <row r="2514" spans="1:18" hidden="1" x14ac:dyDescent="0.3">
      <c r="A2514" s="7" t="s">
        <v>4826</v>
      </c>
      <c r="B2514" t="s">
        <v>1</v>
      </c>
      <c r="C2514">
        <v>45.08</v>
      </c>
      <c r="D2514" t="s">
        <v>147</v>
      </c>
      <c r="E2514" t="s">
        <v>53</v>
      </c>
      <c r="F2514" t="s">
        <v>4827</v>
      </c>
      <c r="G2514" t="s">
        <v>87</v>
      </c>
      <c r="H2514" t="s">
        <v>5348</v>
      </c>
      <c r="I2514" t="s">
        <v>5325</v>
      </c>
      <c r="J2514">
        <v>3</v>
      </c>
      <c r="K2514">
        <v>2</v>
      </c>
      <c r="L2514">
        <v>2</v>
      </c>
      <c r="M2514" t="s">
        <v>5271</v>
      </c>
      <c r="N2514" t="s">
        <v>4877</v>
      </c>
      <c r="O2514">
        <v>24000</v>
      </c>
      <c r="P2514" t="s">
        <v>5062</v>
      </c>
      <c r="Q2514" t="s">
        <v>5059</v>
      </c>
      <c r="R2514">
        <v>20</v>
      </c>
    </row>
    <row r="2515" spans="1:18" hidden="1" x14ac:dyDescent="0.3">
      <c r="A2515" s="7" t="s">
        <v>4712</v>
      </c>
      <c r="B2515" t="s">
        <v>1</v>
      </c>
      <c r="C2515">
        <v>223.74</v>
      </c>
      <c r="D2515" t="s">
        <v>4713</v>
      </c>
      <c r="E2515" t="s">
        <v>1528</v>
      </c>
      <c r="F2515" t="s">
        <v>4714</v>
      </c>
      <c r="G2515" t="s">
        <v>139</v>
      </c>
      <c r="H2515" t="s">
        <v>5341</v>
      </c>
      <c r="I2515" t="s">
        <v>5514</v>
      </c>
      <c r="J2515">
        <v>4</v>
      </c>
      <c r="K2515">
        <v>2</v>
      </c>
      <c r="L2515">
        <v>5</v>
      </c>
      <c r="M2515" t="s">
        <v>5276</v>
      </c>
      <c r="N2515" t="s">
        <v>5123</v>
      </c>
      <c r="O2515">
        <v>180000</v>
      </c>
      <c r="P2515" t="s">
        <v>5124</v>
      </c>
      <c r="Q2515" t="s">
        <v>5059</v>
      </c>
      <c r="R2515">
        <v>40</v>
      </c>
    </row>
    <row r="2516" spans="1:18" hidden="1" x14ac:dyDescent="0.3">
      <c r="A2516" s="7" t="s">
        <v>4830</v>
      </c>
      <c r="B2516" t="s">
        <v>1</v>
      </c>
      <c r="C2516">
        <v>10.36</v>
      </c>
      <c r="D2516" t="s">
        <v>64</v>
      </c>
      <c r="E2516" t="s">
        <v>56</v>
      </c>
      <c r="F2516" t="s">
        <v>4595</v>
      </c>
      <c r="G2516" t="s">
        <v>26</v>
      </c>
      <c r="H2516" t="s">
        <v>5346</v>
      </c>
      <c r="I2516" t="s">
        <v>5335</v>
      </c>
      <c r="J2516">
        <v>1</v>
      </c>
      <c r="K2516">
        <v>1</v>
      </c>
      <c r="L2516">
        <v>1</v>
      </c>
      <c r="M2516" t="s">
        <v>4595</v>
      </c>
      <c r="N2516" t="s">
        <v>4880</v>
      </c>
      <c r="O2516">
        <v>32000</v>
      </c>
      <c r="P2516" t="s">
        <v>5062</v>
      </c>
      <c r="Q2516" t="s">
        <v>5060</v>
      </c>
      <c r="R2516">
        <v>10</v>
      </c>
    </row>
    <row r="2517" spans="1:18" hidden="1" x14ac:dyDescent="0.3">
      <c r="A2517" s="7" t="s">
        <v>4831</v>
      </c>
      <c r="B2517" t="s">
        <v>1</v>
      </c>
      <c r="C2517">
        <v>25.45</v>
      </c>
      <c r="D2517" t="s">
        <v>798</v>
      </c>
      <c r="E2517" t="s">
        <v>141</v>
      </c>
      <c r="F2517" t="s">
        <v>3172</v>
      </c>
      <c r="G2517" t="s">
        <v>18</v>
      </c>
      <c r="H2517" t="s">
        <v>5334</v>
      </c>
      <c r="I2517" t="s">
        <v>5325</v>
      </c>
      <c r="J2517">
        <v>2</v>
      </c>
      <c r="K2517">
        <v>1</v>
      </c>
      <c r="L2517">
        <v>1</v>
      </c>
      <c r="M2517" t="s">
        <v>3172</v>
      </c>
      <c r="N2517" t="s">
        <v>5125</v>
      </c>
      <c r="O2517">
        <v>22000</v>
      </c>
      <c r="P2517" t="s">
        <v>5126</v>
      </c>
      <c r="Q2517" t="s">
        <v>5061</v>
      </c>
      <c r="R2517">
        <v>20</v>
      </c>
    </row>
    <row r="2518" spans="1:18" hidden="1" x14ac:dyDescent="0.3">
      <c r="A2518" s="7" t="s">
        <v>4832</v>
      </c>
      <c r="B2518" t="s">
        <v>1</v>
      </c>
      <c r="C2518">
        <v>57.37</v>
      </c>
      <c r="D2518" t="s">
        <v>1217</v>
      </c>
      <c r="E2518" t="s">
        <v>53</v>
      </c>
      <c r="F2518" t="s">
        <v>2186</v>
      </c>
      <c r="G2518" t="s">
        <v>26</v>
      </c>
      <c r="H2518" t="s">
        <v>5338</v>
      </c>
      <c r="I2518" t="s">
        <v>5342</v>
      </c>
      <c r="J2518">
        <v>3</v>
      </c>
      <c r="K2518">
        <v>2</v>
      </c>
      <c r="L2518">
        <v>2</v>
      </c>
      <c r="M2518" t="s">
        <v>2186</v>
      </c>
      <c r="N2518" t="s">
        <v>4877</v>
      </c>
      <c r="O2518">
        <v>32000</v>
      </c>
      <c r="P2518" t="s">
        <v>5062</v>
      </c>
      <c r="Q2518" t="s">
        <v>5059</v>
      </c>
      <c r="R2518">
        <v>20</v>
      </c>
    </row>
    <row r="2519" spans="1:18" hidden="1" x14ac:dyDescent="0.3">
      <c r="A2519" s="7" t="s">
        <v>3730</v>
      </c>
      <c r="B2519" t="s">
        <v>1</v>
      </c>
      <c r="C2519">
        <v>220.31</v>
      </c>
      <c r="D2519" t="s">
        <v>1077</v>
      </c>
      <c r="E2519" t="s">
        <v>3731</v>
      </c>
      <c r="F2519" t="s">
        <v>2713</v>
      </c>
      <c r="G2519" t="s">
        <v>110</v>
      </c>
      <c r="H2519" t="s">
        <v>5350</v>
      </c>
      <c r="I2519" t="s">
        <v>5326</v>
      </c>
      <c r="J2519">
        <v>6</v>
      </c>
      <c r="K2519">
        <v>7</v>
      </c>
      <c r="L2519">
        <v>5</v>
      </c>
      <c r="M2519" t="s">
        <v>2713</v>
      </c>
      <c r="N2519" t="s">
        <v>4878</v>
      </c>
      <c r="O2519">
        <v>220000</v>
      </c>
      <c r="P2519" t="s">
        <v>5126</v>
      </c>
      <c r="Q2519" t="s">
        <v>5059</v>
      </c>
      <c r="R2519">
        <v>10</v>
      </c>
    </row>
    <row r="2520" spans="1:18" hidden="1" x14ac:dyDescent="0.3">
      <c r="A2520" s="7" t="s">
        <v>4125</v>
      </c>
      <c r="B2520" t="s">
        <v>1</v>
      </c>
      <c r="C2520">
        <v>230.96</v>
      </c>
      <c r="D2520" t="s">
        <v>2733</v>
      </c>
      <c r="E2520" t="s">
        <v>4126</v>
      </c>
      <c r="F2520" t="s">
        <v>2804</v>
      </c>
      <c r="G2520" t="s">
        <v>1210</v>
      </c>
      <c r="H2520" t="s">
        <v>5523</v>
      </c>
      <c r="I2520" t="s">
        <v>5326</v>
      </c>
      <c r="J2520">
        <v>9</v>
      </c>
      <c r="K2520">
        <v>1</v>
      </c>
      <c r="L2520">
        <v>3</v>
      </c>
      <c r="M2520" t="s">
        <v>2804</v>
      </c>
      <c r="N2520" t="s">
        <v>4878</v>
      </c>
      <c r="O2520">
        <v>240000</v>
      </c>
      <c r="P2520" t="s">
        <v>5126</v>
      </c>
      <c r="Q2520" t="s">
        <v>5059</v>
      </c>
      <c r="R2520">
        <v>10</v>
      </c>
    </row>
    <row r="2521" spans="1:18" hidden="1" x14ac:dyDescent="0.3">
      <c r="A2521" s="7" t="s">
        <v>4836</v>
      </c>
      <c r="B2521" t="s">
        <v>1</v>
      </c>
      <c r="C2521">
        <v>23.95</v>
      </c>
      <c r="D2521" t="s">
        <v>1176</v>
      </c>
      <c r="E2521" t="s">
        <v>56</v>
      </c>
      <c r="F2521" t="s">
        <v>4837</v>
      </c>
      <c r="G2521" t="s">
        <v>89</v>
      </c>
      <c r="H2521" t="s">
        <v>5334</v>
      </c>
      <c r="I2521" t="s">
        <v>5348</v>
      </c>
      <c r="J2521">
        <v>1</v>
      </c>
      <c r="K2521">
        <v>1</v>
      </c>
      <c r="L2521">
        <v>1</v>
      </c>
      <c r="M2521" t="s">
        <v>4837</v>
      </c>
      <c r="N2521" t="s">
        <v>4881</v>
      </c>
      <c r="O2521">
        <v>28000</v>
      </c>
      <c r="P2521" t="s">
        <v>5062</v>
      </c>
      <c r="Q2521" t="s">
        <v>5061</v>
      </c>
      <c r="R2521">
        <v>10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36267-124B-4F04-BE9C-750374FC302E}">
  <sheetPr codeName="工作表6"/>
  <dimension ref="A3:X26"/>
  <sheetViews>
    <sheetView workbookViewId="0">
      <selection activeCell="D4" sqref="D4"/>
    </sheetView>
  </sheetViews>
  <sheetFormatPr defaultRowHeight="14.5" x14ac:dyDescent="0.3"/>
  <cols>
    <col min="1" max="1" width="6.19921875" bestFit="1" customWidth="1"/>
    <col min="2" max="2" width="6" bestFit="1" customWidth="1"/>
    <col min="3" max="3" width="13.19921875" bestFit="1" customWidth="1"/>
    <col min="4" max="4" width="23.09765625" bestFit="1" customWidth="1"/>
    <col min="5" max="5" width="12.09765625" customWidth="1"/>
    <col min="6" max="6" width="6.19921875" bestFit="1" customWidth="1"/>
    <col min="7" max="7" width="8.5" bestFit="1" customWidth="1"/>
    <col min="8" max="8" width="13.19921875" bestFit="1" customWidth="1"/>
    <col min="9" max="9" width="10.69921875" bestFit="1" customWidth="1"/>
    <col min="10" max="10" width="13.796875" bestFit="1" customWidth="1"/>
    <col min="11" max="11" width="6.19921875" bestFit="1" customWidth="1"/>
    <col min="12" max="12" width="13.19921875" bestFit="1" customWidth="1"/>
    <col min="13" max="13" width="10.69921875" bestFit="1" customWidth="1"/>
    <col min="14" max="14" width="10.69921875" customWidth="1"/>
    <col min="15" max="15" width="10.69921875" bestFit="1" customWidth="1"/>
    <col min="16" max="16" width="23.09765625" bestFit="1" customWidth="1"/>
    <col min="17" max="17" width="10.69921875" bestFit="1" customWidth="1"/>
    <col min="18" max="18" width="10.69921875" customWidth="1"/>
    <col min="19" max="19" width="10.69921875" bestFit="1" customWidth="1"/>
    <col min="20" max="20" width="6.19921875" bestFit="1" customWidth="1"/>
    <col min="21" max="23" width="13.19921875" bestFit="1" customWidth="1"/>
    <col min="24" max="24" width="10.09765625" bestFit="1" customWidth="1"/>
    <col min="25" max="26" width="13.796875" bestFit="1" customWidth="1"/>
    <col min="27" max="27" width="31.296875" bestFit="1" customWidth="1"/>
  </cols>
  <sheetData>
    <row r="3" spans="1:24" x14ac:dyDescent="0.3">
      <c r="A3" s="1" t="s">
        <v>5078</v>
      </c>
      <c r="B3" t="s">
        <v>5293</v>
      </c>
      <c r="C3" t="s">
        <v>5294</v>
      </c>
      <c r="D3" t="s">
        <v>5317</v>
      </c>
      <c r="F3" s="1" t="s">
        <v>5078</v>
      </c>
      <c r="G3" s="1" t="s">
        <v>5076</v>
      </c>
      <c r="H3" t="s">
        <v>5294</v>
      </c>
      <c r="I3" t="s">
        <v>5064</v>
      </c>
      <c r="K3" s="1" t="s">
        <v>5078</v>
      </c>
      <c r="L3" s="1" t="s">
        <v>5079</v>
      </c>
      <c r="M3" t="s">
        <v>5064</v>
      </c>
      <c r="O3" s="1" t="s">
        <v>5078</v>
      </c>
      <c r="P3" s="1" t="s">
        <v>5080</v>
      </c>
      <c r="Q3" t="s">
        <v>5317</v>
      </c>
      <c r="S3" s="1" t="s">
        <v>5064</v>
      </c>
      <c r="U3" s="1" t="s">
        <v>5079</v>
      </c>
    </row>
    <row r="4" spans="1:24" x14ac:dyDescent="0.3">
      <c r="A4" t="s">
        <v>5124</v>
      </c>
      <c r="B4">
        <v>576</v>
      </c>
      <c r="C4" s="4">
        <v>32640.960069444445</v>
      </c>
      <c r="D4" s="4">
        <v>812.43012680019694</v>
      </c>
      <c r="F4" t="s">
        <v>5124</v>
      </c>
      <c r="G4" t="s">
        <v>5123</v>
      </c>
      <c r="H4" s="4">
        <v>32937.064171122998</v>
      </c>
      <c r="I4" s="4">
        <v>816.3075584143636</v>
      </c>
      <c r="K4" t="s">
        <v>5124</v>
      </c>
      <c r="L4" t="s">
        <v>5059</v>
      </c>
      <c r="M4" s="4">
        <v>770.32368367243919</v>
      </c>
      <c r="N4" s="4"/>
      <c r="O4" t="s">
        <v>5124</v>
      </c>
      <c r="P4">
        <v>10</v>
      </c>
      <c r="Q4" s="4">
        <v>911.68941958362791</v>
      </c>
      <c r="R4" s="4"/>
      <c r="S4" s="1" t="s">
        <v>5078</v>
      </c>
      <c r="T4" s="1" t="s">
        <v>5072</v>
      </c>
      <c r="U4" t="s">
        <v>5059</v>
      </c>
      <c r="V4" t="s">
        <v>5060</v>
      </c>
      <c r="W4" t="s">
        <v>5061</v>
      </c>
      <c r="X4" t="s">
        <v>4884</v>
      </c>
    </row>
    <row r="5" spans="1:24" x14ac:dyDescent="0.3">
      <c r="A5" t="s">
        <v>4884</v>
      </c>
      <c r="B5">
        <v>576</v>
      </c>
      <c r="C5" s="4">
        <v>32640.960069444445</v>
      </c>
      <c r="D5" s="4">
        <v>812.43012680019694</v>
      </c>
      <c r="F5" t="s">
        <v>5124</v>
      </c>
      <c r="G5" t="s">
        <v>4883</v>
      </c>
      <c r="H5" s="4">
        <v>21321.428571428572</v>
      </c>
      <c r="I5" s="4">
        <v>653.54468625476204</v>
      </c>
      <c r="K5" t="s">
        <v>5124</v>
      </c>
      <c r="L5" t="s">
        <v>5061</v>
      </c>
      <c r="M5" s="4">
        <v>943.51052066473289</v>
      </c>
      <c r="N5" s="4"/>
      <c r="O5" t="s">
        <v>5124</v>
      </c>
      <c r="P5">
        <v>20</v>
      </c>
      <c r="Q5" s="4">
        <v>727.44340488021419</v>
      </c>
      <c r="R5" s="4"/>
      <c r="S5" t="s">
        <v>5124</v>
      </c>
      <c r="T5">
        <v>1</v>
      </c>
      <c r="U5" s="5">
        <v>930.02226155991843</v>
      </c>
      <c r="V5" s="5">
        <v>1380.6883026226858</v>
      </c>
      <c r="W5" s="5">
        <v>869.15613054983817</v>
      </c>
      <c r="X5" s="5">
        <v>1111.726434230166</v>
      </c>
    </row>
    <row r="6" spans="1:24" x14ac:dyDescent="0.3">
      <c r="F6" t="s">
        <v>5124</v>
      </c>
      <c r="G6" t="s">
        <v>4876</v>
      </c>
      <c r="H6" s="4">
        <v>25000</v>
      </c>
      <c r="I6" s="4">
        <v>505.25464834276477</v>
      </c>
      <c r="K6" t="s">
        <v>5124</v>
      </c>
      <c r="L6" t="s">
        <v>5060</v>
      </c>
      <c r="M6" s="4">
        <v>1438.0031627372057</v>
      </c>
      <c r="N6" s="4"/>
      <c r="O6" t="s">
        <v>5124</v>
      </c>
      <c r="P6">
        <v>30</v>
      </c>
      <c r="Q6" s="4">
        <v>807.52475727566934</v>
      </c>
      <c r="R6" s="4"/>
      <c r="S6" t="s">
        <v>5124</v>
      </c>
      <c r="T6">
        <v>2</v>
      </c>
      <c r="U6" s="5">
        <v>790.10616713667719</v>
      </c>
      <c r="V6" s="5">
        <v>2002.999143101971</v>
      </c>
      <c r="W6" s="5">
        <v>1015.16417305891</v>
      </c>
      <c r="X6" s="5">
        <v>849.1330469509337</v>
      </c>
    </row>
    <row r="7" spans="1:24" x14ac:dyDescent="0.3">
      <c r="F7" t="s">
        <v>5538</v>
      </c>
      <c r="H7" s="4">
        <v>32640.960069444445</v>
      </c>
      <c r="I7" s="4">
        <v>812.43012680019694</v>
      </c>
      <c r="K7" t="s">
        <v>5538</v>
      </c>
      <c r="M7" s="4">
        <v>812.43012680019751</v>
      </c>
      <c r="N7" s="4"/>
      <c r="O7" t="s">
        <v>5124</v>
      </c>
      <c r="P7">
        <v>40</v>
      </c>
      <c r="Q7" s="4">
        <v>869.37177433707063</v>
      </c>
      <c r="R7" s="4"/>
      <c r="S7" t="s">
        <v>5124</v>
      </c>
      <c r="T7">
        <v>3</v>
      </c>
      <c r="U7" s="5">
        <v>727.36357463637762</v>
      </c>
      <c r="V7" s="5"/>
      <c r="W7" s="5">
        <v>805.60495361343828</v>
      </c>
      <c r="X7" s="5">
        <v>731.48453466314106</v>
      </c>
    </row>
    <row r="8" spans="1:24" x14ac:dyDescent="0.3">
      <c r="F8" t="s">
        <v>4884</v>
      </c>
      <c r="H8" s="4">
        <v>32640.960069444445</v>
      </c>
      <c r="I8" s="4">
        <v>812.43012680019694</v>
      </c>
      <c r="K8" t="s">
        <v>4884</v>
      </c>
      <c r="M8" s="4">
        <v>812.43012680019751</v>
      </c>
      <c r="N8" s="4"/>
      <c r="O8" t="s">
        <v>5124</v>
      </c>
      <c r="P8" t="s">
        <v>5539</v>
      </c>
      <c r="Q8" s="4">
        <v>545.4545454545455</v>
      </c>
      <c r="R8" s="4"/>
      <c r="S8" t="s">
        <v>5124</v>
      </c>
      <c r="T8">
        <v>4</v>
      </c>
      <c r="U8" s="5">
        <v>732.11569328899202</v>
      </c>
      <c r="V8" s="5">
        <v>2466.5314401622718</v>
      </c>
      <c r="W8" s="5">
        <v>1141.8853255587949</v>
      </c>
      <c r="X8" s="5">
        <v>751.11208787630915</v>
      </c>
    </row>
    <row r="9" spans="1:24" x14ac:dyDescent="0.3">
      <c r="O9" t="s">
        <v>5538</v>
      </c>
      <c r="Q9" s="4">
        <v>812.43012680019581</v>
      </c>
      <c r="R9" s="4"/>
      <c r="S9" t="s">
        <v>5124</v>
      </c>
      <c r="T9">
        <v>5</v>
      </c>
      <c r="U9" s="5">
        <v>869.26848542538471</v>
      </c>
      <c r="V9" s="5"/>
      <c r="W9" s="5">
        <v>972.22222222222217</v>
      </c>
      <c r="X9" s="5">
        <v>871.86400322134477</v>
      </c>
    </row>
    <row r="10" spans="1:24" x14ac:dyDescent="0.3">
      <c r="O10" t="s">
        <v>4884</v>
      </c>
      <c r="Q10" s="4">
        <v>812.43012680019581</v>
      </c>
      <c r="R10" s="4"/>
      <c r="S10" t="s">
        <v>5538</v>
      </c>
      <c r="U10" s="5">
        <v>756.47273514447249</v>
      </c>
      <c r="V10" s="5">
        <v>1438.0031627372057</v>
      </c>
      <c r="W10" s="5">
        <v>935.24060589036048</v>
      </c>
      <c r="X10" s="5">
        <v>803.88189720629805</v>
      </c>
    </row>
    <row r="11" spans="1:24" x14ac:dyDescent="0.3">
      <c r="R11" s="4"/>
      <c r="S11" t="s">
        <v>4884</v>
      </c>
      <c r="U11" s="5">
        <v>756.47273514447249</v>
      </c>
      <c r="V11" s="5">
        <v>1438.0031627372057</v>
      </c>
      <c r="W11" s="5">
        <v>935.24060589036048</v>
      </c>
      <c r="X11" s="5">
        <v>803.88189720629805</v>
      </c>
    </row>
    <row r="12" spans="1:24" x14ac:dyDescent="0.3">
      <c r="R12" s="4"/>
    </row>
    <row r="13" spans="1:24" x14ac:dyDescent="0.3">
      <c r="R13" s="4"/>
    </row>
    <row r="14" spans="1:24" x14ac:dyDescent="0.3">
      <c r="R14" s="4"/>
    </row>
    <row r="15" spans="1:24" x14ac:dyDescent="0.3">
      <c r="R15" s="4"/>
    </row>
    <row r="16" spans="1:24" x14ac:dyDescent="0.3">
      <c r="R16" s="4"/>
    </row>
    <row r="17" spans="2:18" x14ac:dyDescent="0.3">
      <c r="R17" s="4"/>
    </row>
    <row r="18" spans="2:18" x14ac:dyDescent="0.3">
      <c r="R18" s="4"/>
    </row>
    <row r="19" spans="2:18" x14ac:dyDescent="0.3">
      <c r="R19" s="4"/>
    </row>
    <row r="20" spans="2:18" x14ac:dyDescent="0.3">
      <c r="R20" s="4"/>
    </row>
    <row r="23" spans="2:18" x14ac:dyDescent="0.3">
      <c r="B23" t="s">
        <v>5055</v>
      </c>
      <c r="C23" t="str">
        <f>"臺灣"&amp;'Pivot table'!A4 &amp;"租屋市場"</f>
        <v>臺灣中部租屋市場</v>
      </c>
    </row>
    <row r="24" spans="2:18" x14ac:dyDescent="0.3">
      <c r="B24" t="s">
        <v>5056</v>
      </c>
      <c r="C24" s="2">
        <f>GETPIVOTDATA("計數",'Pivot table'!$A$3)</f>
        <v>576</v>
      </c>
    </row>
    <row r="25" spans="2:18" x14ac:dyDescent="0.3">
      <c r="B25" t="s">
        <v>5057</v>
      </c>
      <c r="C25" s="4">
        <f>GETPIVOTDATA("平均租金",$A$3)</f>
        <v>32640.960069444445</v>
      </c>
    </row>
    <row r="26" spans="2:18" x14ac:dyDescent="0.3">
      <c r="B26" t="s">
        <v>5058</v>
      </c>
      <c r="C26" s="4">
        <f>GETPIVOTDATA("加總 - 一坪平均租金",'Pivot table'!$A$3)</f>
        <v>812.43012680019694</v>
      </c>
    </row>
  </sheetData>
  <sortState xmlns:xlrd2="http://schemas.microsoft.com/office/spreadsheetml/2017/richdata2" ref="K3:M8">
    <sortCondition ref="M5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16215-0BE3-484E-969C-9B6B81975538}">
  <sheetPr codeName="工作表16"/>
  <dimension ref="A12:AP401"/>
  <sheetViews>
    <sheetView showGridLines="0" tabSelected="1" workbookViewId="0">
      <selection activeCell="AH51" sqref="AH51"/>
    </sheetView>
  </sheetViews>
  <sheetFormatPr defaultRowHeight="14.5" x14ac:dyDescent="0.3"/>
  <cols>
    <col min="2" max="2" width="8.796875" customWidth="1"/>
    <col min="4" max="6" width="11.19921875" bestFit="1" customWidth="1"/>
    <col min="23" max="23" width="10.19921875" bestFit="1" customWidth="1"/>
    <col min="25" max="25" width="30.69921875" bestFit="1" customWidth="1"/>
    <col min="26" max="26" width="6" bestFit="1" customWidth="1"/>
    <col min="27" max="27" width="6.3984375" customWidth="1"/>
    <col min="28" max="28" width="11" bestFit="1" customWidth="1"/>
    <col min="29" max="29" width="14.59765625" customWidth="1"/>
    <col min="30" max="30" width="47" bestFit="1" customWidth="1"/>
    <col min="31" max="32" width="13.19921875" bestFit="1" customWidth="1"/>
  </cols>
  <sheetData>
    <row r="12" spans="23:42" x14ac:dyDescent="0.3">
      <c r="AN12" s="6"/>
      <c r="AO12" s="6"/>
      <c r="AP12" s="6"/>
    </row>
    <row r="13" spans="23:42" x14ac:dyDescent="0.3">
      <c r="W13" s="6"/>
      <c r="AN13" s="6">
        <v>1</v>
      </c>
      <c r="AO13" s="6"/>
      <c r="AP13" s="6">
        <v>2</v>
      </c>
    </row>
    <row r="14" spans="23:42" x14ac:dyDescent="0.3">
      <c r="W14" s="6"/>
      <c r="AN14" s="6">
        <v>2</v>
      </c>
      <c r="AO14" s="6"/>
      <c r="AP14" s="6" t="b">
        <v>1</v>
      </c>
    </row>
    <row r="15" spans="23:42" x14ac:dyDescent="0.3">
      <c r="W15" s="6"/>
      <c r="AN15" s="6">
        <v>3</v>
      </c>
      <c r="AO15" s="6"/>
      <c r="AP15" s="6" t="b">
        <v>1</v>
      </c>
    </row>
    <row r="16" spans="23:42" x14ac:dyDescent="0.3">
      <c r="W16" s="6" t="str" cm="1">
        <f t="array" ref="W16">INDEX(區隔!B3:B20,W17)</f>
        <v>台北市</v>
      </c>
      <c r="AN16" s="6">
        <v>4</v>
      </c>
      <c r="AO16" s="6"/>
      <c r="AP16" s="6"/>
    </row>
    <row r="17" spans="2:42" x14ac:dyDescent="0.3">
      <c r="W17" s="6">
        <v>1</v>
      </c>
      <c r="AN17" s="6">
        <v>5</v>
      </c>
      <c r="AO17" s="6"/>
      <c r="AP17" s="6"/>
    </row>
    <row r="18" spans="2:42" x14ac:dyDescent="0.3">
      <c r="W18" s="6"/>
      <c r="AN18" s="6"/>
      <c r="AO18" s="6"/>
      <c r="AP18" s="6"/>
    </row>
    <row r="19" spans="2:42" x14ac:dyDescent="0.3">
      <c r="W19" s="6"/>
      <c r="AN19" s="6"/>
      <c r="AO19" s="6"/>
      <c r="AP19" s="6"/>
    </row>
    <row r="20" spans="2:42" x14ac:dyDescent="0.3">
      <c r="W20" s="6"/>
      <c r="AN20" s="6"/>
      <c r="AO20" s="6"/>
      <c r="AP20" s="6"/>
    </row>
    <row r="21" spans="2:42" x14ac:dyDescent="0.3">
      <c r="W21" s="6"/>
    </row>
    <row r="22" spans="2:42" x14ac:dyDescent="0.3">
      <c r="Y22" s="8" t="s">
        <v>5356</v>
      </c>
      <c r="Z22" s="8" t="s">
        <v>5065</v>
      </c>
      <c r="AA22" s="8" t="s">
        <v>5066</v>
      </c>
      <c r="AB22" s="8" t="s">
        <v>5069</v>
      </c>
      <c r="AC22" s="8" t="s">
        <v>5067</v>
      </c>
      <c r="AD22" s="8" t="s">
        <v>5068</v>
      </c>
      <c r="AE22" s="8" t="s">
        <v>5357</v>
      </c>
    </row>
    <row r="23" spans="2:42" x14ac:dyDescent="0.3">
      <c r="C23" s="6" t="str">
        <f>'Pivot table'!T4</f>
        <v>房</v>
      </c>
      <c r="D23" s="8" t="str">
        <f>'Pivot table'!U4</f>
        <v>大坪數</v>
      </c>
      <c r="E23" s="8" t="str">
        <f>'Pivot table'!V4</f>
        <v>小坪數</v>
      </c>
      <c r="F23" s="8" t="str">
        <f>'Pivot table'!W4</f>
        <v>中坪數</v>
      </c>
      <c r="X23">
        <v>1</v>
      </c>
      <c r="Y23" s="9" t="s">
        <v>820</v>
      </c>
      <c r="Z23" s="10" t="s">
        <v>1</v>
      </c>
      <c r="AA23" s="10">
        <v>7</v>
      </c>
      <c r="AB23" s="10" t="s">
        <v>63</v>
      </c>
      <c r="AC23" s="10" t="s">
        <v>56</v>
      </c>
      <c r="AD23" s="10" t="s">
        <v>526</v>
      </c>
      <c r="AE23" s="10" t="s">
        <v>821</v>
      </c>
    </row>
    <row r="24" spans="2:42" x14ac:dyDescent="0.3">
      <c r="B24" s="6" t="str">
        <f>'Pivot table'!S5</f>
        <v>中部</v>
      </c>
      <c r="C24">
        <f>'Pivot table'!T5</f>
        <v>1</v>
      </c>
      <c r="D24" s="5">
        <f>IF('Pivot table'!U5&gt;0,'Pivot table'!U5,"")</f>
        <v>930.02226155991843</v>
      </c>
      <c r="E24" s="5">
        <f>IF('Pivot table'!V5&gt;0,'Pivot table'!V5,"")</f>
        <v>1380.6883026226858</v>
      </c>
      <c r="F24" s="5">
        <f>IF('Pivot table'!W5&gt;0,'Pivot table'!W5,"")</f>
        <v>869.15613054983817</v>
      </c>
      <c r="X24">
        <v>2</v>
      </c>
      <c r="Y24" s="11" t="s">
        <v>767</v>
      </c>
      <c r="Z24" s="12" t="s">
        <v>1</v>
      </c>
      <c r="AA24" s="12">
        <v>8.92</v>
      </c>
      <c r="AB24" s="12" t="s">
        <v>60</v>
      </c>
      <c r="AC24" s="12" t="s">
        <v>56</v>
      </c>
      <c r="AD24" s="12" t="s">
        <v>22</v>
      </c>
      <c r="AE24" s="12" t="s">
        <v>768</v>
      </c>
    </row>
    <row r="25" spans="2:42" x14ac:dyDescent="0.3">
      <c r="B25" s="6" t="str">
        <f>'Pivot table'!S6</f>
        <v>中部</v>
      </c>
      <c r="C25">
        <f>'Pivot table'!T6</f>
        <v>2</v>
      </c>
      <c r="D25" s="5">
        <f>IF('Pivot table'!U6&gt;0,'Pivot table'!U6,"")</f>
        <v>790.10616713667719</v>
      </c>
      <c r="E25" s="5">
        <f>IF('Pivot table'!V6&gt;0,'Pivot table'!V6,"")</f>
        <v>2002.999143101971</v>
      </c>
      <c r="F25" s="5">
        <f>IF('Pivot table'!W6&gt;0,'Pivot table'!W6,"")</f>
        <v>1015.16417305891</v>
      </c>
      <c r="X25">
        <v>3</v>
      </c>
      <c r="Y25" s="9" t="s">
        <v>332</v>
      </c>
      <c r="Z25" s="10" t="s">
        <v>1</v>
      </c>
      <c r="AA25" s="10">
        <v>7.5</v>
      </c>
      <c r="AB25" s="10" t="s">
        <v>88</v>
      </c>
      <c r="AC25" s="10" t="s">
        <v>56</v>
      </c>
      <c r="AD25" s="10" t="s">
        <v>328</v>
      </c>
      <c r="AE25" s="10" t="s">
        <v>333</v>
      </c>
    </row>
    <row r="26" spans="2:42" x14ac:dyDescent="0.3">
      <c r="B26" s="6" t="str">
        <f>'Pivot table'!S7</f>
        <v>中部</v>
      </c>
      <c r="C26">
        <f>'Pivot table'!T7</f>
        <v>3</v>
      </c>
      <c r="D26" s="5">
        <f>IF('Pivot table'!U7&gt;0,'Pivot table'!U7,"")</f>
        <v>727.36357463637762</v>
      </c>
      <c r="E26" s="5" t="str">
        <f>IF('Pivot table'!V7&gt;0,'Pivot table'!V7,"")</f>
        <v/>
      </c>
      <c r="F26" s="5">
        <f>IF('Pivot table'!W7&gt;0,'Pivot table'!W7,"")</f>
        <v>805.60495361343828</v>
      </c>
      <c r="X26">
        <v>4</v>
      </c>
      <c r="Y26" s="11" t="s">
        <v>334</v>
      </c>
      <c r="Z26" s="12" t="s">
        <v>1</v>
      </c>
      <c r="AA26" s="12">
        <v>8.5</v>
      </c>
      <c r="AB26" s="12" t="s">
        <v>88</v>
      </c>
      <c r="AC26" s="12" t="s">
        <v>56</v>
      </c>
      <c r="AD26" s="12" t="s">
        <v>328</v>
      </c>
      <c r="AE26" s="12" t="s">
        <v>335</v>
      </c>
    </row>
    <row r="27" spans="2:42" x14ac:dyDescent="0.3">
      <c r="B27" s="6" t="str">
        <f>'Pivot table'!S8</f>
        <v>中部</v>
      </c>
      <c r="C27">
        <f>'Pivot table'!T8</f>
        <v>4</v>
      </c>
      <c r="D27" s="5">
        <f>IF('Pivot table'!U8&gt;0,'Pivot table'!U8,"")</f>
        <v>732.11569328899202</v>
      </c>
      <c r="E27" s="5">
        <f>IF('Pivot table'!V8&gt;0,'Pivot table'!V8,"")</f>
        <v>2466.5314401622718</v>
      </c>
      <c r="F27" s="5">
        <f>IF('Pivot table'!W8&gt;0,'Pivot table'!W8,"")</f>
        <v>1141.8853255587949</v>
      </c>
      <c r="X27">
        <v>5</v>
      </c>
      <c r="Y27" s="9" t="s">
        <v>1090</v>
      </c>
      <c r="Z27" s="10" t="s">
        <v>1</v>
      </c>
      <c r="AA27" s="10">
        <v>5</v>
      </c>
      <c r="AB27" s="10" t="s">
        <v>65</v>
      </c>
      <c r="AC27" s="10" t="s">
        <v>56</v>
      </c>
      <c r="AD27" s="10" t="s">
        <v>718</v>
      </c>
      <c r="AE27" s="10" t="s">
        <v>335</v>
      </c>
    </row>
    <row r="28" spans="2:42" x14ac:dyDescent="0.3">
      <c r="B28" s="6" t="str">
        <f>'Pivot table'!S9</f>
        <v>中部</v>
      </c>
      <c r="C28">
        <f>'Pivot table'!T9</f>
        <v>5</v>
      </c>
      <c r="D28" s="5">
        <f>IF('Pivot table'!U9&gt;0,'Pivot table'!U9,"")</f>
        <v>869.26848542538471</v>
      </c>
      <c r="E28" s="5" t="str">
        <f>IF('Pivot table'!V9&gt;0,'Pivot table'!V9,"")</f>
        <v/>
      </c>
      <c r="F28" s="5">
        <f>IF('Pivot table'!W9&gt;0,'Pivot table'!W9,"")</f>
        <v>972.22222222222217</v>
      </c>
      <c r="X28">
        <v>6</v>
      </c>
      <c r="Y28" s="11" t="s">
        <v>671</v>
      </c>
      <c r="Z28" s="12" t="s">
        <v>1</v>
      </c>
      <c r="AA28" s="12">
        <v>4</v>
      </c>
      <c r="AB28" s="12" t="s">
        <v>64</v>
      </c>
      <c r="AC28" s="12" t="s">
        <v>56</v>
      </c>
      <c r="AD28" s="12" t="s">
        <v>672</v>
      </c>
      <c r="AE28" s="12" t="s">
        <v>650</v>
      </c>
    </row>
    <row r="29" spans="2:42" x14ac:dyDescent="0.3">
      <c r="X29">
        <v>7</v>
      </c>
      <c r="Y29" s="9" t="s">
        <v>330</v>
      </c>
      <c r="Z29" s="10" t="s">
        <v>1</v>
      </c>
      <c r="AA29" s="10">
        <v>6.5</v>
      </c>
      <c r="AB29" s="10" t="s">
        <v>88</v>
      </c>
      <c r="AC29" s="10" t="s">
        <v>56</v>
      </c>
      <c r="AD29" s="10" t="s">
        <v>328</v>
      </c>
      <c r="AE29" s="10" t="s">
        <v>331</v>
      </c>
    </row>
    <row r="30" spans="2:42" x14ac:dyDescent="0.3">
      <c r="X30">
        <v>8</v>
      </c>
      <c r="Y30" s="11" t="s">
        <v>1018</v>
      </c>
      <c r="Z30" s="12" t="s">
        <v>1</v>
      </c>
      <c r="AA30" s="12">
        <v>14.58</v>
      </c>
      <c r="AB30" s="12" t="s">
        <v>63</v>
      </c>
      <c r="AC30" s="12" t="s">
        <v>1019</v>
      </c>
      <c r="AD30" s="12" t="s">
        <v>1020</v>
      </c>
      <c r="AE30" s="12" t="s">
        <v>331</v>
      </c>
    </row>
    <row r="31" spans="2:42" x14ac:dyDescent="0.3">
      <c r="X31">
        <v>9</v>
      </c>
      <c r="Y31" s="9" t="s">
        <v>4943</v>
      </c>
      <c r="Z31" s="10" t="s">
        <v>1</v>
      </c>
      <c r="AA31" s="10">
        <v>5.12</v>
      </c>
      <c r="AB31" s="10" t="s">
        <v>58</v>
      </c>
      <c r="AC31" s="10" t="s">
        <v>56</v>
      </c>
      <c r="AD31" s="10" t="s">
        <v>1092</v>
      </c>
      <c r="AE31" s="10" t="s">
        <v>128</v>
      </c>
    </row>
    <row r="32" spans="2:42" x14ac:dyDescent="0.3">
      <c r="X32">
        <v>10</v>
      </c>
      <c r="Y32" s="11" t="s">
        <v>1361</v>
      </c>
      <c r="Z32" s="12" t="s">
        <v>1</v>
      </c>
      <c r="AA32" s="12">
        <v>8</v>
      </c>
      <c r="AB32" s="12" t="s">
        <v>64</v>
      </c>
      <c r="AC32" s="12" t="s">
        <v>56</v>
      </c>
      <c r="AD32" s="12" t="s">
        <v>1076</v>
      </c>
      <c r="AE32" s="12" t="s">
        <v>128</v>
      </c>
    </row>
    <row r="33" spans="24:31" x14ac:dyDescent="0.3">
      <c r="X33">
        <v>11</v>
      </c>
      <c r="Y33" s="9" t="s">
        <v>327</v>
      </c>
      <c r="Z33" s="10" t="s">
        <v>1</v>
      </c>
      <c r="AA33" s="10">
        <v>6.5</v>
      </c>
      <c r="AB33" s="10" t="s">
        <v>88</v>
      </c>
      <c r="AC33" s="10" t="s">
        <v>56</v>
      </c>
      <c r="AD33" s="10" t="s">
        <v>328</v>
      </c>
      <c r="AE33" s="10" t="s">
        <v>329</v>
      </c>
    </row>
    <row r="34" spans="24:31" x14ac:dyDescent="0.3">
      <c r="X34">
        <v>12</v>
      </c>
      <c r="Y34" s="11" t="s">
        <v>1290</v>
      </c>
      <c r="Z34" s="12" t="s">
        <v>1</v>
      </c>
      <c r="AA34" s="12">
        <v>12</v>
      </c>
      <c r="AB34" s="12" t="s">
        <v>60</v>
      </c>
      <c r="AC34" s="12" t="s">
        <v>56</v>
      </c>
      <c r="AD34" s="12" t="s">
        <v>704</v>
      </c>
      <c r="AE34" s="12" t="s">
        <v>910</v>
      </c>
    </row>
    <row r="35" spans="24:31" x14ac:dyDescent="0.3">
      <c r="X35">
        <v>13</v>
      </c>
      <c r="Y35" s="9" t="s">
        <v>1212</v>
      </c>
      <c r="Z35" s="10" t="s">
        <v>1</v>
      </c>
      <c r="AA35" s="10">
        <v>21.99</v>
      </c>
      <c r="AB35" s="10" t="s">
        <v>353</v>
      </c>
      <c r="AC35" s="10" t="s">
        <v>443</v>
      </c>
      <c r="AD35" s="10" t="s">
        <v>1213</v>
      </c>
      <c r="AE35" s="10" t="s">
        <v>214</v>
      </c>
    </row>
    <row r="36" spans="24:31" x14ac:dyDescent="0.3">
      <c r="X36">
        <v>14</v>
      </c>
      <c r="Y36" s="11" t="s">
        <v>211</v>
      </c>
      <c r="Z36" s="12" t="s">
        <v>1</v>
      </c>
      <c r="AA36" s="12">
        <v>9.8000000000000007</v>
      </c>
      <c r="AB36" s="12" t="s">
        <v>212</v>
      </c>
      <c r="AC36" s="12" t="s">
        <v>56</v>
      </c>
      <c r="AD36" s="12" t="s">
        <v>213</v>
      </c>
      <c r="AE36" s="12" t="s">
        <v>214</v>
      </c>
    </row>
    <row r="37" spans="24:31" x14ac:dyDescent="0.3">
      <c r="X37">
        <v>15</v>
      </c>
      <c r="Y37" s="9" t="s">
        <v>381</v>
      </c>
      <c r="Z37" s="10" t="s">
        <v>1</v>
      </c>
      <c r="AA37" s="10">
        <v>12.44</v>
      </c>
      <c r="AB37" s="10" t="s">
        <v>382</v>
      </c>
      <c r="AC37" s="10" t="s">
        <v>56</v>
      </c>
      <c r="AD37" s="10" t="s">
        <v>383</v>
      </c>
      <c r="AE37" s="10" t="s">
        <v>214</v>
      </c>
    </row>
    <row r="38" spans="24:31" x14ac:dyDescent="0.3">
      <c r="X38">
        <v>16</v>
      </c>
      <c r="Y38" s="11" t="s">
        <v>787</v>
      </c>
      <c r="Z38" s="12" t="s">
        <v>1</v>
      </c>
      <c r="AA38" s="12">
        <v>5</v>
      </c>
      <c r="AB38" s="12" t="s">
        <v>60</v>
      </c>
      <c r="AC38" s="12" t="s">
        <v>56</v>
      </c>
      <c r="AD38" s="12" t="s">
        <v>431</v>
      </c>
      <c r="AE38" s="12" t="s">
        <v>214</v>
      </c>
    </row>
    <row r="39" spans="24:31" x14ac:dyDescent="0.3">
      <c r="X39">
        <v>17</v>
      </c>
      <c r="Y39" s="9" t="s">
        <v>802</v>
      </c>
      <c r="Z39" s="10" t="s">
        <v>1</v>
      </c>
      <c r="AA39" s="10">
        <v>9.01</v>
      </c>
      <c r="AB39" s="10" t="s">
        <v>803</v>
      </c>
      <c r="AC39" s="10" t="s">
        <v>56</v>
      </c>
      <c r="AD39" s="10" t="s">
        <v>629</v>
      </c>
      <c r="AE39" s="10" t="s">
        <v>804</v>
      </c>
    </row>
    <row r="40" spans="24:31" x14ac:dyDescent="0.3">
      <c r="X40">
        <v>18</v>
      </c>
      <c r="Y40" s="11" t="s">
        <v>786</v>
      </c>
      <c r="Z40" s="12" t="s">
        <v>1</v>
      </c>
      <c r="AA40" s="12">
        <v>6</v>
      </c>
      <c r="AB40" s="12" t="s">
        <v>60</v>
      </c>
      <c r="AC40" s="12" t="s">
        <v>56</v>
      </c>
      <c r="AD40" s="12" t="s">
        <v>431</v>
      </c>
      <c r="AE40" s="12" t="s">
        <v>493</v>
      </c>
    </row>
    <row r="41" spans="24:31" x14ac:dyDescent="0.3">
      <c r="X41">
        <v>19</v>
      </c>
      <c r="Y41" s="9" t="s">
        <v>1235</v>
      </c>
      <c r="Z41" s="10" t="s">
        <v>1</v>
      </c>
      <c r="AA41" s="10">
        <v>14.63</v>
      </c>
      <c r="AB41" s="10" t="s">
        <v>652</v>
      </c>
      <c r="AC41" s="10" t="s">
        <v>56</v>
      </c>
      <c r="AD41" s="10" t="s">
        <v>1236</v>
      </c>
      <c r="AE41" s="10" t="s">
        <v>493</v>
      </c>
    </row>
    <row r="42" spans="24:31" x14ac:dyDescent="0.3">
      <c r="X42">
        <v>20</v>
      </c>
      <c r="Y42" s="11" t="s">
        <v>16</v>
      </c>
      <c r="Z42" s="12" t="s">
        <v>1</v>
      </c>
      <c r="AA42" s="12">
        <v>12.55</v>
      </c>
      <c r="AB42" s="12" t="s">
        <v>50</v>
      </c>
      <c r="AC42" s="12" t="s">
        <v>56</v>
      </c>
      <c r="AD42" s="12" t="s">
        <v>17</v>
      </c>
      <c r="AE42" s="12" t="s">
        <v>18</v>
      </c>
    </row>
    <row r="43" spans="24:31" x14ac:dyDescent="0.3">
      <c r="X43">
        <v>21</v>
      </c>
      <c r="Y43" s="9" t="s">
        <v>4932</v>
      </c>
      <c r="Z43" s="10" t="s">
        <v>1</v>
      </c>
      <c r="AA43" s="10">
        <v>12.21</v>
      </c>
      <c r="AB43" s="10" t="s">
        <v>166</v>
      </c>
      <c r="AC43" s="10" t="s">
        <v>56</v>
      </c>
      <c r="AD43" s="10" t="s">
        <v>315</v>
      </c>
      <c r="AE43" s="10" t="s">
        <v>18</v>
      </c>
    </row>
    <row r="44" spans="24:31" x14ac:dyDescent="0.3">
      <c r="X44">
        <v>22</v>
      </c>
      <c r="Y44" s="11" t="s">
        <v>1115</v>
      </c>
      <c r="Z44" s="12" t="s">
        <v>1</v>
      </c>
      <c r="AA44" s="12">
        <v>10.95</v>
      </c>
      <c r="AB44" s="12" t="s">
        <v>652</v>
      </c>
      <c r="AC44" s="12" t="s">
        <v>56</v>
      </c>
      <c r="AD44" s="12" t="s">
        <v>1116</v>
      </c>
      <c r="AE44" s="12" t="s">
        <v>18</v>
      </c>
    </row>
    <row r="45" spans="24:31" x14ac:dyDescent="0.3">
      <c r="X45">
        <v>23</v>
      </c>
      <c r="Y45" s="9" t="s">
        <v>1338</v>
      </c>
      <c r="Z45" s="10" t="s">
        <v>1</v>
      </c>
      <c r="AA45" s="10">
        <v>22.85</v>
      </c>
      <c r="AB45" s="10" t="s">
        <v>942</v>
      </c>
      <c r="AC45" s="10" t="s">
        <v>56</v>
      </c>
      <c r="AD45" s="10" t="s">
        <v>1339</v>
      </c>
      <c r="AE45" s="10" t="s">
        <v>18</v>
      </c>
    </row>
    <row r="46" spans="24:31" x14ac:dyDescent="0.3">
      <c r="X46">
        <v>24</v>
      </c>
      <c r="Y46" s="11" t="s">
        <v>643</v>
      </c>
      <c r="Z46" s="12" t="s">
        <v>1</v>
      </c>
      <c r="AA46" s="12">
        <v>33.659999999999997</v>
      </c>
      <c r="AB46" s="12" t="s">
        <v>69</v>
      </c>
      <c r="AC46" s="12" t="s">
        <v>56</v>
      </c>
      <c r="AD46" s="12" t="s">
        <v>532</v>
      </c>
      <c r="AE46" s="12" t="s">
        <v>245</v>
      </c>
    </row>
    <row r="47" spans="24:31" x14ac:dyDescent="0.3">
      <c r="X47">
        <v>25</v>
      </c>
      <c r="Y47" s="9" t="s">
        <v>262</v>
      </c>
      <c r="Z47" s="10" t="s">
        <v>1</v>
      </c>
      <c r="AA47" s="10">
        <v>17.93</v>
      </c>
      <c r="AB47" s="10" t="s">
        <v>263</v>
      </c>
      <c r="AC47" s="10" t="s">
        <v>56</v>
      </c>
      <c r="AD47" s="10" t="s">
        <v>264</v>
      </c>
      <c r="AE47" s="10" t="s">
        <v>265</v>
      </c>
    </row>
    <row r="48" spans="24:31" x14ac:dyDescent="0.3">
      <c r="X48">
        <v>26</v>
      </c>
      <c r="Y48" s="11" t="s">
        <v>84</v>
      </c>
      <c r="Z48" s="12" t="s">
        <v>1</v>
      </c>
      <c r="AA48" s="12">
        <v>11.57</v>
      </c>
      <c r="AB48" s="12" t="s">
        <v>85</v>
      </c>
      <c r="AC48" s="12" t="s">
        <v>56</v>
      </c>
      <c r="AD48" s="12" t="s">
        <v>86</v>
      </c>
      <c r="AE48" s="12" t="s">
        <v>87</v>
      </c>
    </row>
    <row r="49" spans="24:31" x14ac:dyDescent="0.3">
      <c r="X49">
        <v>27</v>
      </c>
      <c r="Y49" s="9" t="s">
        <v>376</v>
      </c>
      <c r="Z49" s="10" t="s">
        <v>1</v>
      </c>
      <c r="AA49" s="10">
        <v>6.38</v>
      </c>
      <c r="AB49" s="10" t="s">
        <v>69</v>
      </c>
      <c r="AC49" s="10" t="s">
        <v>56</v>
      </c>
      <c r="AD49" s="10" t="s">
        <v>135</v>
      </c>
      <c r="AE49" s="10" t="s">
        <v>87</v>
      </c>
    </row>
    <row r="50" spans="24:31" x14ac:dyDescent="0.3">
      <c r="X50">
        <v>28</v>
      </c>
      <c r="Y50" s="11" t="s">
        <v>657</v>
      </c>
      <c r="Z50" s="12" t="s">
        <v>1</v>
      </c>
      <c r="AA50" s="12">
        <v>15.22</v>
      </c>
      <c r="AB50" s="12" t="s">
        <v>653</v>
      </c>
      <c r="AC50" s="12" t="s">
        <v>56</v>
      </c>
      <c r="AD50" s="12" t="s">
        <v>218</v>
      </c>
      <c r="AE50" s="12" t="s">
        <v>87</v>
      </c>
    </row>
    <row r="51" spans="24:31" x14ac:dyDescent="0.3">
      <c r="X51">
        <v>29</v>
      </c>
      <c r="Y51" s="9" t="s">
        <v>77</v>
      </c>
      <c r="Z51" s="10" t="s">
        <v>1</v>
      </c>
      <c r="AA51" s="10">
        <v>16.28</v>
      </c>
      <c r="AB51" s="10" t="s">
        <v>78</v>
      </c>
      <c r="AC51" s="10" t="s">
        <v>79</v>
      </c>
      <c r="AD51" s="10" t="s">
        <v>80</v>
      </c>
      <c r="AE51" s="10" t="s">
        <v>29</v>
      </c>
    </row>
    <row r="52" spans="24:31" x14ac:dyDescent="0.3">
      <c r="X52">
        <v>30</v>
      </c>
      <c r="Y52" s="11" t="s">
        <v>387</v>
      </c>
      <c r="Z52" s="12" t="s">
        <v>1</v>
      </c>
      <c r="AA52" s="12">
        <v>14.27</v>
      </c>
      <c r="AB52" s="12" t="s">
        <v>220</v>
      </c>
      <c r="AC52" s="12" t="s">
        <v>56</v>
      </c>
      <c r="AD52" s="12" t="s">
        <v>264</v>
      </c>
      <c r="AE52" s="12" t="s">
        <v>29</v>
      </c>
    </row>
    <row r="262" spans="1:8" x14ac:dyDescent="0.3">
      <c r="A262" t="s">
        <v>5365</v>
      </c>
      <c r="B262" t="s">
        <v>2712</v>
      </c>
      <c r="C262" t="s">
        <v>1</v>
      </c>
      <c r="D262">
        <v>52.7</v>
      </c>
      <c r="E262" t="s">
        <v>800</v>
      </c>
      <c r="F262" t="s">
        <v>53</v>
      </c>
      <c r="G262" t="s">
        <v>1835</v>
      </c>
      <c r="H262" t="s">
        <v>228</v>
      </c>
    </row>
    <row r="263" spans="1:8" x14ac:dyDescent="0.3">
      <c r="A263" t="s">
        <v>5366</v>
      </c>
      <c r="B263" t="s">
        <v>225</v>
      </c>
      <c r="C263" t="s">
        <v>1</v>
      </c>
      <c r="D263">
        <v>28.73</v>
      </c>
      <c r="E263" t="s">
        <v>226</v>
      </c>
      <c r="F263" t="s">
        <v>61</v>
      </c>
      <c r="G263" t="s">
        <v>227</v>
      </c>
      <c r="H263" t="s">
        <v>228</v>
      </c>
    </row>
    <row r="264" spans="1:8" x14ac:dyDescent="0.3">
      <c r="A264" t="s">
        <v>5367</v>
      </c>
      <c r="B264" t="s">
        <v>42</v>
      </c>
      <c r="C264" t="s">
        <v>1</v>
      </c>
      <c r="D264">
        <v>64.08</v>
      </c>
      <c r="E264" t="s">
        <v>69</v>
      </c>
      <c r="F264" t="s">
        <v>66</v>
      </c>
      <c r="G264" t="s">
        <v>43</v>
      </c>
      <c r="H264" t="s">
        <v>44</v>
      </c>
    </row>
    <row r="265" spans="1:8" x14ac:dyDescent="0.3">
      <c r="A265" t="s">
        <v>5368</v>
      </c>
      <c r="B265" t="s">
        <v>4959</v>
      </c>
      <c r="C265" t="s">
        <v>1</v>
      </c>
      <c r="D265">
        <v>16.96</v>
      </c>
      <c r="E265" t="s">
        <v>382</v>
      </c>
      <c r="F265" t="s">
        <v>56</v>
      </c>
      <c r="G265" t="s">
        <v>4960</v>
      </c>
      <c r="H265" t="s">
        <v>910</v>
      </c>
    </row>
    <row r="266" spans="1:8" x14ac:dyDescent="0.3">
      <c r="A266" t="s">
        <v>5369</v>
      </c>
      <c r="B266" t="s">
        <v>4961</v>
      </c>
      <c r="C266" t="s">
        <v>1</v>
      </c>
      <c r="D266">
        <v>37.520000000000003</v>
      </c>
      <c r="E266" t="s">
        <v>652</v>
      </c>
      <c r="F266" t="s">
        <v>53</v>
      </c>
      <c r="G266" t="s">
        <v>679</v>
      </c>
      <c r="H266" t="s">
        <v>210</v>
      </c>
    </row>
    <row r="267" spans="1:8" x14ac:dyDescent="0.3">
      <c r="A267" t="s">
        <v>5370</v>
      </c>
      <c r="B267" t="s">
        <v>4962</v>
      </c>
      <c r="C267" t="s">
        <v>1</v>
      </c>
      <c r="D267">
        <v>56.47</v>
      </c>
      <c r="E267" t="s">
        <v>147</v>
      </c>
      <c r="F267" t="s">
        <v>66</v>
      </c>
      <c r="G267" t="s">
        <v>4963</v>
      </c>
      <c r="H267" t="s">
        <v>243</v>
      </c>
    </row>
    <row r="268" spans="1:8" x14ac:dyDescent="0.3">
      <c r="A268" t="s">
        <v>5371</v>
      </c>
      <c r="B268" t="s">
        <v>4964</v>
      </c>
      <c r="C268" t="s">
        <v>1</v>
      </c>
      <c r="D268">
        <v>42.39</v>
      </c>
      <c r="E268" t="s">
        <v>472</v>
      </c>
      <c r="F268" t="s">
        <v>53</v>
      </c>
      <c r="G268" t="s">
        <v>4965</v>
      </c>
      <c r="H268" t="s">
        <v>608</v>
      </c>
    </row>
    <row r="269" spans="1:8" x14ac:dyDescent="0.3">
      <c r="A269" t="s">
        <v>5372</v>
      </c>
      <c r="B269" t="s">
        <v>4966</v>
      </c>
      <c r="C269" t="s">
        <v>1</v>
      </c>
      <c r="D269">
        <v>32.68</v>
      </c>
      <c r="E269" t="s">
        <v>295</v>
      </c>
      <c r="F269" t="s">
        <v>702</v>
      </c>
      <c r="G269" t="s">
        <v>1025</v>
      </c>
      <c r="H269" t="s">
        <v>33</v>
      </c>
    </row>
    <row r="270" spans="1:8" x14ac:dyDescent="0.3">
      <c r="A270" t="s">
        <v>5373</v>
      </c>
      <c r="B270" t="s">
        <v>4967</v>
      </c>
      <c r="C270" t="s">
        <v>1</v>
      </c>
      <c r="D270">
        <v>29.88</v>
      </c>
      <c r="E270" t="s">
        <v>68</v>
      </c>
      <c r="F270" t="s">
        <v>347</v>
      </c>
      <c r="G270" t="s">
        <v>4968</v>
      </c>
      <c r="H270" t="s">
        <v>444</v>
      </c>
    </row>
    <row r="271" spans="1:8" x14ac:dyDescent="0.3">
      <c r="A271" t="s">
        <v>5374</v>
      </c>
      <c r="B271" t="s">
        <v>4848</v>
      </c>
      <c r="C271" t="s">
        <v>1</v>
      </c>
      <c r="D271">
        <v>36.619999999999997</v>
      </c>
      <c r="E271" t="s">
        <v>299</v>
      </c>
      <c r="F271" t="s">
        <v>53</v>
      </c>
      <c r="G271" t="s">
        <v>1859</v>
      </c>
      <c r="H271" t="s">
        <v>89</v>
      </c>
    </row>
    <row r="272" spans="1:8" x14ac:dyDescent="0.3">
      <c r="A272" t="s">
        <v>5375</v>
      </c>
      <c r="B272" t="s">
        <v>5376</v>
      </c>
      <c r="C272" t="s">
        <v>1</v>
      </c>
      <c r="D272">
        <v>42.52</v>
      </c>
      <c r="E272" t="s">
        <v>616</v>
      </c>
      <c r="F272" t="s">
        <v>53</v>
      </c>
      <c r="G272" t="s">
        <v>2186</v>
      </c>
      <c r="H272" t="s">
        <v>245</v>
      </c>
    </row>
    <row r="273" spans="1:8" x14ac:dyDescent="0.3">
      <c r="A273" t="s">
        <v>5377</v>
      </c>
      <c r="B273" t="s">
        <v>256</v>
      </c>
      <c r="C273" t="s">
        <v>1</v>
      </c>
      <c r="D273">
        <v>60.25</v>
      </c>
      <c r="E273" t="s">
        <v>257</v>
      </c>
      <c r="F273" t="s">
        <v>193</v>
      </c>
      <c r="G273" t="s">
        <v>258</v>
      </c>
      <c r="H273" t="s">
        <v>259</v>
      </c>
    </row>
    <row r="274" spans="1:8" x14ac:dyDescent="0.3">
      <c r="A274" t="s">
        <v>5378</v>
      </c>
      <c r="B274" t="s">
        <v>4969</v>
      </c>
      <c r="C274" t="s">
        <v>1</v>
      </c>
      <c r="D274">
        <v>47.11</v>
      </c>
      <c r="E274" t="s">
        <v>850</v>
      </c>
      <c r="F274" t="s">
        <v>53</v>
      </c>
      <c r="G274" t="s">
        <v>2635</v>
      </c>
      <c r="H274" t="s">
        <v>87</v>
      </c>
    </row>
    <row r="275" spans="1:8" x14ac:dyDescent="0.3">
      <c r="A275" t="s">
        <v>5379</v>
      </c>
      <c r="B275" t="s">
        <v>3166</v>
      </c>
      <c r="C275" t="s">
        <v>1</v>
      </c>
      <c r="D275">
        <v>40.22</v>
      </c>
      <c r="E275" t="s">
        <v>544</v>
      </c>
      <c r="F275" t="s">
        <v>53</v>
      </c>
      <c r="G275" t="s">
        <v>3167</v>
      </c>
      <c r="H275" t="s">
        <v>143</v>
      </c>
    </row>
    <row r="276" spans="1:8" x14ac:dyDescent="0.3">
      <c r="A276" t="s">
        <v>5380</v>
      </c>
      <c r="B276" t="s">
        <v>4625</v>
      </c>
      <c r="C276" t="s">
        <v>1</v>
      </c>
      <c r="D276">
        <v>63.57</v>
      </c>
      <c r="E276" t="s">
        <v>2087</v>
      </c>
      <c r="F276" t="s">
        <v>66</v>
      </c>
      <c r="G276" t="s">
        <v>4626</v>
      </c>
      <c r="H276" t="s">
        <v>181</v>
      </c>
    </row>
    <row r="277" spans="1:8" x14ac:dyDescent="0.3">
      <c r="A277" t="s">
        <v>5381</v>
      </c>
      <c r="B277" t="s">
        <v>4210</v>
      </c>
      <c r="C277" t="s">
        <v>1</v>
      </c>
      <c r="D277">
        <v>38.17</v>
      </c>
      <c r="E277" t="s">
        <v>1793</v>
      </c>
      <c r="F277" t="s">
        <v>53</v>
      </c>
      <c r="G277" t="s">
        <v>3102</v>
      </c>
      <c r="H277" t="s">
        <v>1828</v>
      </c>
    </row>
    <row r="278" spans="1:8" x14ac:dyDescent="0.3">
      <c r="A278" t="s">
        <v>5382</v>
      </c>
      <c r="B278" t="s">
        <v>4970</v>
      </c>
      <c r="C278" t="s">
        <v>1</v>
      </c>
      <c r="D278">
        <v>11.26</v>
      </c>
      <c r="E278" t="s">
        <v>129</v>
      </c>
      <c r="F278" t="s">
        <v>443</v>
      </c>
      <c r="G278" t="s">
        <v>533</v>
      </c>
      <c r="H278" t="s">
        <v>488</v>
      </c>
    </row>
    <row r="279" spans="1:8" x14ac:dyDescent="0.3">
      <c r="A279" t="s">
        <v>5383</v>
      </c>
      <c r="B279" t="s">
        <v>3001</v>
      </c>
      <c r="C279" t="s">
        <v>1</v>
      </c>
      <c r="D279">
        <v>43.74</v>
      </c>
      <c r="E279" t="s">
        <v>57</v>
      </c>
      <c r="F279" t="s">
        <v>53</v>
      </c>
      <c r="G279" t="s">
        <v>2093</v>
      </c>
      <c r="H279" t="s">
        <v>3002</v>
      </c>
    </row>
    <row r="280" spans="1:8" x14ac:dyDescent="0.3">
      <c r="A280" t="s">
        <v>5384</v>
      </c>
      <c r="B280" t="s">
        <v>4971</v>
      </c>
      <c r="C280" t="s">
        <v>1</v>
      </c>
      <c r="D280">
        <v>64.27</v>
      </c>
      <c r="E280" t="s">
        <v>69</v>
      </c>
      <c r="F280" t="s">
        <v>66</v>
      </c>
      <c r="G280" t="s">
        <v>756</v>
      </c>
      <c r="H280" t="s">
        <v>153</v>
      </c>
    </row>
    <row r="281" spans="1:8" x14ac:dyDescent="0.3">
      <c r="A281" t="s">
        <v>5385</v>
      </c>
      <c r="B281" t="s">
        <v>4972</v>
      </c>
      <c r="C281" t="s">
        <v>1</v>
      </c>
      <c r="D281">
        <v>27.21</v>
      </c>
      <c r="E281" t="s">
        <v>220</v>
      </c>
      <c r="F281" t="s">
        <v>61</v>
      </c>
      <c r="G281" t="s">
        <v>3550</v>
      </c>
      <c r="H281" t="s">
        <v>493</v>
      </c>
    </row>
    <row r="282" spans="1:8" x14ac:dyDescent="0.3">
      <c r="A282" t="s">
        <v>5386</v>
      </c>
      <c r="B282" t="s">
        <v>4973</v>
      </c>
      <c r="C282" t="s">
        <v>1</v>
      </c>
      <c r="D282">
        <v>49.47</v>
      </c>
      <c r="E282" t="s">
        <v>1913</v>
      </c>
      <c r="F282" t="s">
        <v>260</v>
      </c>
      <c r="G282" t="s">
        <v>2011</v>
      </c>
      <c r="H282" t="s">
        <v>23</v>
      </c>
    </row>
    <row r="283" spans="1:8" x14ac:dyDescent="0.3">
      <c r="A283" t="s">
        <v>5387</v>
      </c>
      <c r="B283" t="s">
        <v>4974</v>
      </c>
      <c r="C283" t="s">
        <v>1</v>
      </c>
      <c r="D283">
        <v>6.23</v>
      </c>
      <c r="E283" t="s">
        <v>58</v>
      </c>
      <c r="F283" t="s">
        <v>4975</v>
      </c>
      <c r="G283" t="s">
        <v>4976</v>
      </c>
      <c r="H283" t="s">
        <v>331</v>
      </c>
    </row>
    <row r="284" spans="1:8" x14ac:dyDescent="0.3">
      <c r="A284" t="s">
        <v>5388</v>
      </c>
      <c r="B284" t="s">
        <v>4977</v>
      </c>
      <c r="C284" t="s">
        <v>1</v>
      </c>
      <c r="D284">
        <v>11.94</v>
      </c>
      <c r="E284" t="s">
        <v>88</v>
      </c>
      <c r="F284" t="s">
        <v>59</v>
      </c>
      <c r="G284" t="s">
        <v>4978</v>
      </c>
      <c r="H284" t="s">
        <v>29</v>
      </c>
    </row>
    <row r="285" spans="1:8" x14ac:dyDescent="0.3">
      <c r="A285" t="s">
        <v>5389</v>
      </c>
      <c r="B285" t="s">
        <v>4979</v>
      </c>
      <c r="C285" t="s">
        <v>1</v>
      </c>
      <c r="D285">
        <v>34</v>
      </c>
      <c r="E285" t="s">
        <v>68</v>
      </c>
      <c r="F285" t="s">
        <v>53</v>
      </c>
      <c r="G285" t="s">
        <v>403</v>
      </c>
      <c r="H285" t="s">
        <v>181</v>
      </c>
    </row>
    <row r="286" spans="1:8" x14ac:dyDescent="0.3">
      <c r="A286" t="s">
        <v>5390</v>
      </c>
      <c r="B286" t="s">
        <v>376</v>
      </c>
      <c r="C286" t="s">
        <v>1</v>
      </c>
      <c r="D286">
        <v>6.38</v>
      </c>
      <c r="E286" t="s">
        <v>69</v>
      </c>
      <c r="F286" t="s">
        <v>56</v>
      </c>
      <c r="G286" t="s">
        <v>135</v>
      </c>
      <c r="H286" t="s">
        <v>87</v>
      </c>
    </row>
    <row r="287" spans="1:8" x14ac:dyDescent="0.3">
      <c r="A287" t="s">
        <v>5391</v>
      </c>
      <c r="B287" t="s">
        <v>2679</v>
      </c>
      <c r="C287" t="s">
        <v>1</v>
      </c>
      <c r="D287">
        <v>47.57</v>
      </c>
      <c r="E287" t="s">
        <v>161</v>
      </c>
      <c r="F287" t="s">
        <v>53</v>
      </c>
      <c r="G287" t="s">
        <v>2680</v>
      </c>
      <c r="H287" t="s">
        <v>228</v>
      </c>
    </row>
    <row r="288" spans="1:8" x14ac:dyDescent="0.3">
      <c r="A288" t="s">
        <v>1344</v>
      </c>
      <c r="B288" t="s">
        <v>1345</v>
      </c>
      <c r="C288" t="s">
        <v>1</v>
      </c>
      <c r="D288">
        <v>49.27</v>
      </c>
      <c r="E288" t="s">
        <v>276</v>
      </c>
      <c r="F288" t="s">
        <v>56</v>
      </c>
      <c r="G288" t="s">
        <v>249</v>
      </c>
      <c r="H288" t="s">
        <v>444</v>
      </c>
    </row>
    <row r="289" spans="1:8" x14ac:dyDescent="0.3">
      <c r="A289" t="s">
        <v>5392</v>
      </c>
      <c r="B289" t="s">
        <v>1354</v>
      </c>
      <c r="C289" t="s">
        <v>1</v>
      </c>
      <c r="D289">
        <v>85.37</v>
      </c>
      <c r="E289" t="s">
        <v>248</v>
      </c>
      <c r="F289" t="s">
        <v>1355</v>
      </c>
      <c r="G289" t="s">
        <v>1356</v>
      </c>
      <c r="H289" t="s">
        <v>250</v>
      </c>
    </row>
    <row r="290" spans="1:8" x14ac:dyDescent="0.3">
      <c r="A290" t="s">
        <v>5393</v>
      </c>
      <c r="B290" t="s">
        <v>4980</v>
      </c>
      <c r="C290" t="s">
        <v>1</v>
      </c>
      <c r="D290">
        <v>75.5</v>
      </c>
      <c r="E290" t="s">
        <v>82</v>
      </c>
      <c r="F290" t="s">
        <v>4981</v>
      </c>
      <c r="G290" t="s">
        <v>473</v>
      </c>
      <c r="H290" t="s">
        <v>760</v>
      </c>
    </row>
    <row r="291" spans="1:8" x14ac:dyDescent="0.3">
      <c r="A291" t="s">
        <v>5394</v>
      </c>
      <c r="B291" t="s">
        <v>4985</v>
      </c>
      <c r="C291" t="s">
        <v>1</v>
      </c>
      <c r="D291">
        <v>40.24</v>
      </c>
      <c r="E291" t="s">
        <v>82</v>
      </c>
      <c r="F291" t="s">
        <v>53</v>
      </c>
      <c r="G291" t="s">
        <v>2859</v>
      </c>
      <c r="H291" t="s">
        <v>999</v>
      </c>
    </row>
    <row r="292" spans="1:8" x14ac:dyDescent="0.3">
      <c r="A292" t="s">
        <v>5395</v>
      </c>
      <c r="B292" t="s">
        <v>1710</v>
      </c>
      <c r="C292" t="s">
        <v>1</v>
      </c>
      <c r="D292">
        <v>42.84</v>
      </c>
      <c r="E292" t="s">
        <v>450</v>
      </c>
      <c r="F292" t="s">
        <v>53</v>
      </c>
      <c r="G292" t="s">
        <v>1611</v>
      </c>
      <c r="H292" t="s">
        <v>89</v>
      </c>
    </row>
    <row r="293" spans="1:8" x14ac:dyDescent="0.3">
      <c r="A293" t="s">
        <v>5396</v>
      </c>
      <c r="B293" t="s">
        <v>4986</v>
      </c>
      <c r="C293" t="s">
        <v>1</v>
      </c>
      <c r="D293">
        <v>41.83</v>
      </c>
      <c r="E293" t="s">
        <v>432</v>
      </c>
      <c r="F293" t="s">
        <v>53</v>
      </c>
      <c r="G293" t="s">
        <v>1968</v>
      </c>
      <c r="H293" t="s">
        <v>18</v>
      </c>
    </row>
    <row r="294" spans="1:8" x14ac:dyDescent="0.3">
      <c r="A294" t="s">
        <v>5397</v>
      </c>
      <c r="B294" t="s">
        <v>4987</v>
      </c>
      <c r="C294" t="s">
        <v>1</v>
      </c>
      <c r="D294">
        <v>3</v>
      </c>
      <c r="E294" t="s">
        <v>72</v>
      </c>
      <c r="F294" t="s">
        <v>59</v>
      </c>
      <c r="G294" t="s">
        <v>4988</v>
      </c>
      <c r="H294" t="s">
        <v>1144</v>
      </c>
    </row>
    <row r="295" spans="1:8" x14ac:dyDescent="0.3">
      <c r="A295" t="s">
        <v>5398</v>
      </c>
      <c r="B295" t="s">
        <v>4989</v>
      </c>
      <c r="C295" t="s">
        <v>1</v>
      </c>
      <c r="D295">
        <v>5</v>
      </c>
      <c r="E295" t="s">
        <v>344</v>
      </c>
      <c r="F295" t="s">
        <v>59</v>
      </c>
      <c r="G295" t="s">
        <v>2649</v>
      </c>
      <c r="H295" t="s">
        <v>377</v>
      </c>
    </row>
    <row r="296" spans="1:8" x14ac:dyDescent="0.3">
      <c r="A296" t="s">
        <v>5399</v>
      </c>
      <c r="B296" t="s">
        <v>3335</v>
      </c>
      <c r="C296" t="s">
        <v>1</v>
      </c>
      <c r="D296">
        <v>5</v>
      </c>
      <c r="E296" t="s">
        <v>166</v>
      </c>
      <c r="F296" t="s">
        <v>59</v>
      </c>
      <c r="G296" t="s">
        <v>3336</v>
      </c>
      <c r="H296" t="s">
        <v>768</v>
      </c>
    </row>
    <row r="297" spans="1:8" x14ac:dyDescent="0.3">
      <c r="A297" t="s">
        <v>5400</v>
      </c>
      <c r="B297" t="s">
        <v>4990</v>
      </c>
      <c r="C297" t="s">
        <v>1</v>
      </c>
      <c r="D297">
        <v>29.92</v>
      </c>
      <c r="E297" t="s">
        <v>220</v>
      </c>
      <c r="F297" t="s">
        <v>61</v>
      </c>
      <c r="G297" t="s">
        <v>4991</v>
      </c>
      <c r="H297" t="s">
        <v>228</v>
      </c>
    </row>
    <row r="298" spans="1:8" x14ac:dyDescent="0.3">
      <c r="A298" t="s">
        <v>5401</v>
      </c>
      <c r="B298" t="s">
        <v>4992</v>
      </c>
      <c r="C298" t="s">
        <v>1</v>
      </c>
      <c r="D298">
        <v>56.5</v>
      </c>
      <c r="E298" t="s">
        <v>871</v>
      </c>
      <c r="F298" t="s">
        <v>53</v>
      </c>
      <c r="G298" t="s">
        <v>4993</v>
      </c>
      <c r="H298" t="s">
        <v>243</v>
      </c>
    </row>
    <row r="299" spans="1:8" x14ac:dyDescent="0.3">
      <c r="A299" t="s">
        <v>5402</v>
      </c>
      <c r="B299" t="s">
        <v>4994</v>
      </c>
      <c r="C299" t="s">
        <v>1</v>
      </c>
      <c r="D299">
        <v>79.42</v>
      </c>
      <c r="E299" t="s">
        <v>1357</v>
      </c>
      <c r="F299" t="s">
        <v>607</v>
      </c>
      <c r="G299" t="s">
        <v>2451</v>
      </c>
      <c r="H299" t="s">
        <v>41</v>
      </c>
    </row>
    <row r="300" spans="1:8" x14ac:dyDescent="0.3">
      <c r="A300" t="s">
        <v>5403</v>
      </c>
      <c r="B300" t="s">
        <v>4995</v>
      </c>
      <c r="C300" t="s">
        <v>1</v>
      </c>
      <c r="D300">
        <v>32.880000000000003</v>
      </c>
      <c r="E300" t="s">
        <v>284</v>
      </c>
      <c r="F300" t="s">
        <v>2874</v>
      </c>
      <c r="G300" t="s">
        <v>2875</v>
      </c>
      <c r="H300" t="s">
        <v>89</v>
      </c>
    </row>
    <row r="301" spans="1:8" x14ac:dyDescent="0.3">
      <c r="A301" t="s">
        <v>5404</v>
      </c>
      <c r="B301" t="s">
        <v>2533</v>
      </c>
      <c r="C301" t="s">
        <v>1</v>
      </c>
      <c r="D301">
        <v>27.98</v>
      </c>
      <c r="E301" t="s">
        <v>295</v>
      </c>
      <c r="F301" t="s">
        <v>53</v>
      </c>
      <c r="G301" t="s">
        <v>2534</v>
      </c>
      <c r="H301" t="s">
        <v>18</v>
      </c>
    </row>
    <row r="302" spans="1:8" x14ac:dyDescent="0.3">
      <c r="A302" t="s">
        <v>5405</v>
      </c>
      <c r="B302" t="s">
        <v>4996</v>
      </c>
      <c r="C302" t="s">
        <v>1</v>
      </c>
      <c r="D302">
        <v>33.47</v>
      </c>
      <c r="E302" t="s">
        <v>82</v>
      </c>
      <c r="F302" t="s">
        <v>53</v>
      </c>
      <c r="G302" t="s">
        <v>4997</v>
      </c>
      <c r="H302" t="s">
        <v>89</v>
      </c>
    </row>
    <row r="303" spans="1:8" x14ac:dyDescent="0.3">
      <c r="A303" t="s">
        <v>5406</v>
      </c>
      <c r="B303" t="s">
        <v>3359</v>
      </c>
      <c r="C303" t="s">
        <v>1</v>
      </c>
      <c r="D303">
        <v>11.17</v>
      </c>
      <c r="E303" t="s">
        <v>129</v>
      </c>
      <c r="F303" t="s">
        <v>56</v>
      </c>
      <c r="G303" t="s">
        <v>3360</v>
      </c>
      <c r="H303" t="s">
        <v>821</v>
      </c>
    </row>
    <row r="304" spans="1:8" x14ac:dyDescent="0.3">
      <c r="A304" t="s">
        <v>5407</v>
      </c>
      <c r="B304" t="s">
        <v>4998</v>
      </c>
      <c r="C304" t="s">
        <v>1</v>
      </c>
      <c r="D304">
        <v>46.23</v>
      </c>
      <c r="E304" t="s">
        <v>3074</v>
      </c>
      <c r="F304" t="s">
        <v>53</v>
      </c>
      <c r="G304" t="s">
        <v>4999</v>
      </c>
      <c r="H304" t="s">
        <v>29</v>
      </c>
    </row>
    <row r="305" spans="1:8" x14ac:dyDescent="0.3">
      <c r="A305" t="s">
        <v>2521</v>
      </c>
      <c r="B305" t="s">
        <v>2522</v>
      </c>
      <c r="C305" t="s">
        <v>1</v>
      </c>
      <c r="D305">
        <v>30.46</v>
      </c>
      <c r="E305" t="s">
        <v>137</v>
      </c>
      <c r="F305" t="s">
        <v>56</v>
      </c>
      <c r="G305" t="s">
        <v>2520</v>
      </c>
      <c r="H305" t="s">
        <v>143</v>
      </c>
    </row>
    <row r="306" spans="1:8" x14ac:dyDescent="0.3">
      <c r="A306" t="s">
        <v>356</v>
      </c>
      <c r="B306" t="s">
        <v>357</v>
      </c>
      <c r="C306" t="s">
        <v>1</v>
      </c>
      <c r="D306">
        <v>15.84</v>
      </c>
      <c r="E306" t="s">
        <v>358</v>
      </c>
      <c r="F306" t="s">
        <v>56</v>
      </c>
      <c r="G306" t="s">
        <v>359</v>
      </c>
      <c r="H306" t="s">
        <v>134</v>
      </c>
    </row>
    <row r="307" spans="1:8" x14ac:dyDescent="0.3">
      <c r="A307" t="s">
        <v>5408</v>
      </c>
      <c r="B307" t="s">
        <v>818</v>
      </c>
      <c r="C307" t="s">
        <v>1</v>
      </c>
      <c r="D307">
        <v>4</v>
      </c>
      <c r="E307" t="s">
        <v>442</v>
      </c>
      <c r="F307" t="s">
        <v>775</v>
      </c>
      <c r="G307" t="s">
        <v>307</v>
      </c>
      <c r="H307" t="s">
        <v>329</v>
      </c>
    </row>
    <row r="308" spans="1:8" x14ac:dyDescent="0.3">
      <c r="A308" t="s">
        <v>5409</v>
      </c>
      <c r="B308" t="s">
        <v>1776</v>
      </c>
      <c r="C308" t="s">
        <v>1</v>
      </c>
      <c r="D308">
        <v>36.92</v>
      </c>
      <c r="E308" t="s">
        <v>771</v>
      </c>
      <c r="F308" t="s">
        <v>51</v>
      </c>
      <c r="G308" t="s">
        <v>1777</v>
      </c>
      <c r="H308" t="s">
        <v>18</v>
      </c>
    </row>
    <row r="309" spans="1:8" x14ac:dyDescent="0.3">
      <c r="A309" t="s">
        <v>5410</v>
      </c>
      <c r="B309" t="s">
        <v>5000</v>
      </c>
      <c r="C309" t="s">
        <v>1</v>
      </c>
      <c r="D309">
        <v>11.12</v>
      </c>
      <c r="E309" t="s">
        <v>72</v>
      </c>
      <c r="F309" t="s">
        <v>108</v>
      </c>
      <c r="G309" t="s">
        <v>109</v>
      </c>
      <c r="H309" t="s">
        <v>41</v>
      </c>
    </row>
    <row r="310" spans="1:8" x14ac:dyDescent="0.3">
      <c r="A310" t="s">
        <v>5411</v>
      </c>
      <c r="B310" t="s">
        <v>5001</v>
      </c>
      <c r="C310" t="s">
        <v>1</v>
      </c>
      <c r="D310">
        <v>42.11</v>
      </c>
      <c r="E310" t="s">
        <v>652</v>
      </c>
      <c r="F310" t="s">
        <v>53</v>
      </c>
      <c r="G310" t="s">
        <v>1968</v>
      </c>
      <c r="H310" t="s">
        <v>999</v>
      </c>
    </row>
    <row r="311" spans="1:8" x14ac:dyDescent="0.3">
      <c r="A311" t="s">
        <v>5412</v>
      </c>
      <c r="B311" t="s">
        <v>893</v>
      </c>
      <c r="C311" t="s">
        <v>1</v>
      </c>
      <c r="D311">
        <v>65.319999999999993</v>
      </c>
      <c r="E311" t="s">
        <v>894</v>
      </c>
      <c r="F311" t="s">
        <v>895</v>
      </c>
      <c r="G311" t="s">
        <v>896</v>
      </c>
      <c r="H311" t="s">
        <v>23</v>
      </c>
    </row>
    <row r="312" spans="1:8" x14ac:dyDescent="0.3">
      <c r="A312" t="s">
        <v>5413</v>
      </c>
      <c r="B312" t="s">
        <v>5002</v>
      </c>
      <c r="C312" t="s">
        <v>1</v>
      </c>
      <c r="D312">
        <v>12.46</v>
      </c>
      <c r="E312" t="s">
        <v>64</v>
      </c>
      <c r="F312" t="s">
        <v>167</v>
      </c>
      <c r="G312" t="s">
        <v>5003</v>
      </c>
      <c r="H312" t="s">
        <v>29</v>
      </c>
    </row>
    <row r="313" spans="1:8" x14ac:dyDescent="0.3">
      <c r="A313" t="s">
        <v>5414</v>
      </c>
      <c r="B313" t="s">
        <v>2156</v>
      </c>
      <c r="C313" t="s">
        <v>1</v>
      </c>
      <c r="D313">
        <v>42.7</v>
      </c>
      <c r="E313" t="s">
        <v>194</v>
      </c>
      <c r="F313" t="s">
        <v>53</v>
      </c>
      <c r="G313" t="s">
        <v>2157</v>
      </c>
      <c r="H313" t="s">
        <v>482</v>
      </c>
    </row>
    <row r="314" spans="1:8" x14ac:dyDescent="0.3">
      <c r="A314" t="s">
        <v>5415</v>
      </c>
      <c r="B314" t="s">
        <v>5004</v>
      </c>
      <c r="C314" t="s">
        <v>1</v>
      </c>
      <c r="D314">
        <v>75</v>
      </c>
      <c r="E314" t="s">
        <v>843</v>
      </c>
      <c r="F314" t="s">
        <v>5005</v>
      </c>
      <c r="G314" t="s">
        <v>5006</v>
      </c>
      <c r="H314" t="s">
        <v>5007</v>
      </c>
    </row>
    <row r="315" spans="1:8" x14ac:dyDescent="0.3">
      <c r="A315" t="s">
        <v>5416</v>
      </c>
      <c r="B315" t="s">
        <v>5008</v>
      </c>
      <c r="C315" t="s">
        <v>1</v>
      </c>
      <c r="D315">
        <v>37.03</v>
      </c>
      <c r="E315" t="s">
        <v>1052</v>
      </c>
      <c r="F315" t="s">
        <v>61</v>
      </c>
      <c r="G315" t="s">
        <v>5009</v>
      </c>
      <c r="H315" t="s">
        <v>26</v>
      </c>
    </row>
    <row r="316" spans="1:8" x14ac:dyDescent="0.3">
      <c r="A316" t="s">
        <v>5417</v>
      </c>
      <c r="B316" t="s">
        <v>1750</v>
      </c>
      <c r="C316" t="s">
        <v>1</v>
      </c>
      <c r="D316">
        <v>24.16</v>
      </c>
      <c r="E316" t="s">
        <v>445</v>
      </c>
      <c r="F316" t="s">
        <v>1751</v>
      </c>
      <c r="G316" t="s">
        <v>1752</v>
      </c>
      <c r="H316" t="s">
        <v>128</v>
      </c>
    </row>
    <row r="317" spans="1:8" x14ac:dyDescent="0.3">
      <c r="A317" t="s">
        <v>5418</v>
      </c>
      <c r="B317" t="s">
        <v>2396</v>
      </c>
      <c r="C317" t="s">
        <v>1</v>
      </c>
      <c r="D317">
        <v>48.59</v>
      </c>
      <c r="E317" t="s">
        <v>62</v>
      </c>
      <c r="F317" t="s">
        <v>193</v>
      </c>
      <c r="G317" t="s">
        <v>2397</v>
      </c>
      <c r="H317" t="s">
        <v>29</v>
      </c>
    </row>
    <row r="318" spans="1:8" x14ac:dyDescent="0.3">
      <c r="A318" t="s">
        <v>5419</v>
      </c>
      <c r="B318" t="s">
        <v>4135</v>
      </c>
      <c r="C318" t="s">
        <v>1</v>
      </c>
      <c r="D318">
        <v>47.2</v>
      </c>
      <c r="E318" t="s">
        <v>133</v>
      </c>
      <c r="F318" t="s">
        <v>51</v>
      </c>
      <c r="G318" t="s">
        <v>4136</v>
      </c>
      <c r="H318" t="s">
        <v>112</v>
      </c>
    </row>
    <row r="319" spans="1:8" x14ac:dyDescent="0.3">
      <c r="A319" t="s">
        <v>5420</v>
      </c>
      <c r="B319" t="s">
        <v>5010</v>
      </c>
      <c r="C319" t="s">
        <v>1</v>
      </c>
      <c r="D319">
        <v>47.01</v>
      </c>
      <c r="E319" t="s">
        <v>284</v>
      </c>
      <c r="F319" t="s">
        <v>5011</v>
      </c>
      <c r="G319" t="s">
        <v>5012</v>
      </c>
      <c r="H319" t="s">
        <v>23</v>
      </c>
    </row>
    <row r="320" spans="1:8" x14ac:dyDescent="0.3">
      <c r="A320" t="s">
        <v>5421</v>
      </c>
      <c r="B320" t="s">
        <v>5013</v>
      </c>
      <c r="C320" t="s">
        <v>1</v>
      </c>
      <c r="D320">
        <v>31.88</v>
      </c>
      <c r="E320" t="s">
        <v>514</v>
      </c>
      <c r="F320" t="s">
        <v>53</v>
      </c>
      <c r="G320" t="s">
        <v>1571</v>
      </c>
      <c r="H320" t="s">
        <v>245</v>
      </c>
    </row>
    <row r="321" spans="1:8" x14ac:dyDescent="0.3">
      <c r="A321" t="s">
        <v>5422</v>
      </c>
      <c r="B321" t="s">
        <v>5014</v>
      </c>
      <c r="C321" t="s">
        <v>1</v>
      </c>
      <c r="D321">
        <v>36.700000000000003</v>
      </c>
      <c r="E321" t="s">
        <v>3020</v>
      </c>
      <c r="F321" t="s">
        <v>51</v>
      </c>
      <c r="G321" t="s">
        <v>3665</v>
      </c>
      <c r="H321" t="s">
        <v>482</v>
      </c>
    </row>
    <row r="322" spans="1:8" x14ac:dyDescent="0.3">
      <c r="A322" t="s">
        <v>5423</v>
      </c>
      <c r="B322" t="s">
        <v>5015</v>
      </c>
      <c r="C322" t="s">
        <v>1</v>
      </c>
      <c r="D322">
        <v>26.83</v>
      </c>
      <c r="E322" t="s">
        <v>798</v>
      </c>
      <c r="F322" t="s">
        <v>79</v>
      </c>
      <c r="G322" t="s">
        <v>2307</v>
      </c>
      <c r="H322" t="s">
        <v>1482</v>
      </c>
    </row>
    <row r="323" spans="1:8" x14ac:dyDescent="0.3">
      <c r="A323" t="s">
        <v>5424</v>
      </c>
      <c r="B323" t="s">
        <v>5016</v>
      </c>
      <c r="C323" t="s">
        <v>1</v>
      </c>
      <c r="D323">
        <v>29.04</v>
      </c>
      <c r="E323" t="s">
        <v>63</v>
      </c>
      <c r="F323" t="s">
        <v>53</v>
      </c>
      <c r="G323" t="s">
        <v>215</v>
      </c>
      <c r="H323" t="s">
        <v>216</v>
      </c>
    </row>
    <row r="324" spans="1:8" x14ac:dyDescent="0.3">
      <c r="A324" t="s">
        <v>5425</v>
      </c>
      <c r="B324" t="s">
        <v>4845</v>
      </c>
      <c r="C324" t="s">
        <v>1</v>
      </c>
      <c r="D324">
        <v>41.5</v>
      </c>
      <c r="E324" t="s">
        <v>95</v>
      </c>
      <c r="F324" t="s">
        <v>51</v>
      </c>
      <c r="G324" t="s">
        <v>4846</v>
      </c>
      <c r="H324" t="s">
        <v>243</v>
      </c>
    </row>
    <row r="325" spans="1:8" x14ac:dyDescent="0.3">
      <c r="A325" t="s">
        <v>5426</v>
      </c>
      <c r="B325" t="s">
        <v>5017</v>
      </c>
      <c r="C325" t="s">
        <v>1</v>
      </c>
      <c r="D325">
        <v>52.28</v>
      </c>
      <c r="E325" t="s">
        <v>1883</v>
      </c>
      <c r="F325" t="s">
        <v>5018</v>
      </c>
      <c r="G325" t="s">
        <v>5019</v>
      </c>
      <c r="H325" t="s">
        <v>243</v>
      </c>
    </row>
    <row r="326" spans="1:8" x14ac:dyDescent="0.3">
      <c r="A326" t="s">
        <v>5427</v>
      </c>
      <c r="B326" t="s">
        <v>1924</v>
      </c>
      <c r="C326" t="s">
        <v>1</v>
      </c>
      <c r="D326">
        <v>64.97</v>
      </c>
      <c r="E326" t="s">
        <v>765</v>
      </c>
      <c r="F326" t="s">
        <v>53</v>
      </c>
      <c r="G326" t="s">
        <v>1925</v>
      </c>
      <c r="H326" t="s">
        <v>674</v>
      </c>
    </row>
    <row r="327" spans="1:8" x14ac:dyDescent="0.3">
      <c r="A327" t="s">
        <v>5428</v>
      </c>
      <c r="B327" t="s">
        <v>2854</v>
      </c>
      <c r="C327" t="s">
        <v>1</v>
      </c>
      <c r="D327">
        <v>28.69</v>
      </c>
      <c r="E327" t="s">
        <v>284</v>
      </c>
      <c r="F327" t="s">
        <v>2855</v>
      </c>
      <c r="G327" t="s">
        <v>2856</v>
      </c>
      <c r="H327" t="s">
        <v>116</v>
      </c>
    </row>
    <row r="328" spans="1:8" x14ac:dyDescent="0.3">
      <c r="A328" t="s">
        <v>5429</v>
      </c>
      <c r="B328" t="s">
        <v>1180</v>
      </c>
      <c r="C328" t="s">
        <v>1</v>
      </c>
      <c r="D328">
        <v>26.71</v>
      </c>
      <c r="E328" t="s">
        <v>239</v>
      </c>
      <c r="F328" t="s">
        <v>1181</v>
      </c>
      <c r="G328" t="s">
        <v>1182</v>
      </c>
      <c r="H328" t="s">
        <v>23</v>
      </c>
    </row>
    <row r="329" spans="1:8" x14ac:dyDescent="0.3">
      <c r="A329" t="s">
        <v>5430</v>
      </c>
      <c r="B329" t="s">
        <v>3192</v>
      </c>
      <c r="C329" t="s">
        <v>1</v>
      </c>
      <c r="D329">
        <v>68.89</v>
      </c>
      <c r="E329" t="s">
        <v>589</v>
      </c>
      <c r="F329" t="s">
        <v>3193</v>
      </c>
      <c r="G329" t="s">
        <v>3102</v>
      </c>
      <c r="H329" t="s">
        <v>172</v>
      </c>
    </row>
    <row r="330" spans="1:8" x14ac:dyDescent="0.3">
      <c r="A330" t="s">
        <v>5431</v>
      </c>
      <c r="B330" t="s">
        <v>1643</v>
      </c>
      <c r="C330" t="s">
        <v>1</v>
      </c>
      <c r="D330">
        <v>23.53</v>
      </c>
      <c r="E330" t="s">
        <v>191</v>
      </c>
      <c r="F330" t="s">
        <v>478</v>
      </c>
      <c r="G330" t="s">
        <v>1644</v>
      </c>
      <c r="H330" t="s">
        <v>245</v>
      </c>
    </row>
    <row r="331" spans="1:8" x14ac:dyDescent="0.3">
      <c r="A331" t="s">
        <v>5432</v>
      </c>
      <c r="B331" t="s">
        <v>2669</v>
      </c>
      <c r="C331" t="s">
        <v>1</v>
      </c>
      <c r="D331">
        <v>48.56</v>
      </c>
      <c r="E331" t="s">
        <v>239</v>
      </c>
      <c r="F331" t="s">
        <v>607</v>
      </c>
      <c r="G331" t="s">
        <v>2670</v>
      </c>
      <c r="H331" t="s">
        <v>228</v>
      </c>
    </row>
    <row r="332" spans="1:8" x14ac:dyDescent="0.3">
      <c r="A332" t="s">
        <v>5433</v>
      </c>
      <c r="B332" t="s">
        <v>5020</v>
      </c>
      <c r="C332" t="s">
        <v>1</v>
      </c>
      <c r="D332">
        <v>31.57</v>
      </c>
      <c r="E332" t="s">
        <v>660</v>
      </c>
      <c r="F332" t="s">
        <v>312</v>
      </c>
      <c r="G332" t="s">
        <v>2941</v>
      </c>
      <c r="H332" t="s">
        <v>89</v>
      </c>
    </row>
    <row r="333" spans="1:8" x14ac:dyDescent="0.3">
      <c r="A333" t="s">
        <v>5434</v>
      </c>
      <c r="B333" t="s">
        <v>5021</v>
      </c>
      <c r="C333" t="s">
        <v>1</v>
      </c>
      <c r="D333">
        <v>31.79</v>
      </c>
      <c r="E333" t="s">
        <v>546</v>
      </c>
      <c r="F333" t="s">
        <v>53</v>
      </c>
      <c r="G333" t="s">
        <v>5022</v>
      </c>
      <c r="H333" t="s">
        <v>18</v>
      </c>
    </row>
    <row r="334" spans="1:8" x14ac:dyDescent="0.3">
      <c r="A334" t="s">
        <v>5435</v>
      </c>
      <c r="B334" t="s">
        <v>3842</v>
      </c>
      <c r="C334" t="s">
        <v>1</v>
      </c>
      <c r="D334">
        <v>33.42</v>
      </c>
      <c r="E334" t="s">
        <v>610</v>
      </c>
      <c r="F334" t="s">
        <v>61</v>
      </c>
      <c r="G334" t="s">
        <v>2799</v>
      </c>
      <c r="H334" t="s">
        <v>12</v>
      </c>
    </row>
    <row r="335" spans="1:8" x14ac:dyDescent="0.3">
      <c r="A335" t="s">
        <v>5436</v>
      </c>
      <c r="B335" t="s">
        <v>5023</v>
      </c>
      <c r="C335" t="s">
        <v>1</v>
      </c>
      <c r="D335">
        <v>48.12</v>
      </c>
      <c r="E335" t="s">
        <v>174</v>
      </c>
      <c r="F335" t="s">
        <v>53</v>
      </c>
      <c r="G335" t="s">
        <v>5024</v>
      </c>
      <c r="H335" t="s">
        <v>134</v>
      </c>
    </row>
    <row r="336" spans="1:8" x14ac:dyDescent="0.3">
      <c r="A336" t="s">
        <v>5437</v>
      </c>
      <c r="B336" t="s">
        <v>1778</v>
      </c>
      <c r="C336" t="s">
        <v>1</v>
      </c>
      <c r="D336">
        <v>33.68</v>
      </c>
      <c r="E336" t="s">
        <v>1779</v>
      </c>
      <c r="F336" t="s">
        <v>61</v>
      </c>
      <c r="G336" t="s">
        <v>1780</v>
      </c>
      <c r="H336" t="s">
        <v>26</v>
      </c>
    </row>
    <row r="337" spans="1:8" x14ac:dyDescent="0.3">
      <c r="A337" t="s">
        <v>5438</v>
      </c>
      <c r="B337" t="s">
        <v>5025</v>
      </c>
      <c r="C337" t="s">
        <v>1</v>
      </c>
      <c r="D337">
        <v>33.270000000000003</v>
      </c>
      <c r="E337" t="s">
        <v>85</v>
      </c>
      <c r="F337" t="s">
        <v>61</v>
      </c>
      <c r="G337" t="s">
        <v>2191</v>
      </c>
      <c r="H337" t="s">
        <v>245</v>
      </c>
    </row>
    <row r="338" spans="1:8" x14ac:dyDescent="0.3">
      <c r="A338" t="s">
        <v>5439</v>
      </c>
      <c r="B338" t="s">
        <v>4530</v>
      </c>
      <c r="C338" t="s">
        <v>1</v>
      </c>
      <c r="D338">
        <v>25.35</v>
      </c>
      <c r="E338" t="s">
        <v>284</v>
      </c>
      <c r="F338" t="s">
        <v>537</v>
      </c>
      <c r="G338" t="s">
        <v>4531</v>
      </c>
      <c r="H338" t="s">
        <v>804</v>
      </c>
    </row>
    <row r="339" spans="1:8" x14ac:dyDescent="0.3">
      <c r="A339" t="s">
        <v>5440</v>
      </c>
      <c r="B339" t="s">
        <v>3392</v>
      </c>
      <c r="C339" t="s">
        <v>1</v>
      </c>
      <c r="D339">
        <v>28.39</v>
      </c>
      <c r="E339" t="s">
        <v>3393</v>
      </c>
      <c r="F339" t="s">
        <v>51</v>
      </c>
      <c r="G339" t="s">
        <v>3102</v>
      </c>
      <c r="H339" t="s">
        <v>18</v>
      </c>
    </row>
    <row r="340" spans="1:8" x14ac:dyDescent="0.3">
      <c r="A340" t="s">
        <v>5441</v>
      </c>
      <c r="B340" t="s">
        <v>5026</v>
      </c>
      <c r="C340" t="s">
        <v>1</v>
      </c>
      <c r="D340">
        <v>24.66</v>
      </c>
      <c r="E340" t="s">
        <v>151</v>
      </c>
      <c r="F340" t="s">
        <v>3638</v>
      </c>
      <c r="G340" t="s">
        <v>1825</v>
      </c>
      <c r="H340" t="s">
        <v>493</v>
      </c>
    </row>
    <row r="341" spans="1:8" x14ac:dyDescent="0.3">
      <c r="A341" t="s">
        <v>5442</v>
      </c>
      <c r="B341" t="s">
        <v>5027</v>
      </c>
      <c r="C341" t="s">
        <v>1</v>
      </c>
      <c r="D341">
        <v>7</v>
      </c>
      <c r="E341" t="s">
        <v>418</v>
      </c>
      <c r="F341" t="s">
        <v>56</v>
      </c>
      <c r="G341" t="s">
        <v>5028</v>
      </c>
      <c r="H341" t="s">
        <v>331</v>
      </c>
    </row>
    <row r="342" spans="1:8" x14ac:dyDescent="0.3">
      <c r="A342" t="s">
        <v>5443</v>
      </c>
      <c r="B342" t="s">
        <v>5029</v>
      </c>
      <c r="C342" t="s">
        <v>1</v>
      </c>
      <c r="D342">
        <v>7</v>
      </c>
      <c r="E342" t="s">
        <v>418</v>
      </c>
      <c r="F342" t="s">
        <v>56</v>
      </c>
      <c r="G342" t="s">
        <v>5028</v>
      </c>
      <c r="H342" t="s">
        <v>910</v>
      </c>
    </row>
    <row r="343" spans="1:8" x14ac:dyDescent="0.3">
      <c r="A343" t="s">
        <v>5444</v>
      </c>
      <c r="B343" t="s">
        <v>5030</v>
      </c>
      <c r="C343" t="s">
        <v>1</v>
      </c>
      <c r="D343">
        <v>7</v>
      </c>
      <c r="E343" t="s">
        <v>418</v>
      </c>
      <c r="F343" t="s">
        <v>56</v>
      </c>
      <c r="G343" t="s">
        <v>5028</v>
      </c>
      <c r="H343" t="s">
        <v>214</v>
      </c>
    </row>
    <row r="344" spans="1:8" x14ac:dyDescent="0.3">
      <c r="A344" t="s">
        <v>5445</v>
      </c>
      <c r="B344" t="s">
        <v>5031</v>
      </c>
      <c r="C344" t="s">
        <v>1</v>
      </c>
      <c r="D344">
        <v>7</v>
      </c>
      <c r="E344" t="s">
        <v>418</v>
      </c>
      <c r="F344" t="s">
        <v>56</v>
      </c>
      <c r="G344" t="s">
        <v>5028</v>
      </c>
      <c r="H344" t="s">
        <v>214</v>
      </c>
    </row>
    <row r="345" spans="1:8" x14ac:dyDescent="0.3">
      <c r="A345" t="s">
        <v>5446</v>
      </c>
      <c r="B345" t="s">
        <v>2906</v>
      </c>
      <c r="C345" t="s">
        <v>1</v>
      </c>
      <c r="D345">
        <v>9.36</v>
      </c>
      <c r="E345" t="s">
        <v>834</v>
      </c>
      <c r="F345" t="s">
        <v>56</v>
      </c>
      <c r="G345" t="s">
        <v>2907</v>
      </c>
      <c r="H345" t="s">
        <v>821</v>
      </c>
    </row>
    <row r="346" spans="1:8" x14ac:dyDescent="0.3">
      <c r="A346" t="s">
        <v>5447</v>
      </c>
      <c r="B346" t="s">
        <v>5032</v>
      </c>
      <c r="C346" t="s">
        <v>1</v>
      </c>
      <c r="D346">
        <v>86.27</v>
      </c>
      <c r="E346" t="s">
        <v>3074</v>
      </c>
      <c r="F346" t="s">
        <v>1189</v>
      </c>
      <c r="G346" t="s">
        <v>5033</v>
      </c>
      <c r="H346" t="s">
        <v>876</v>
      </c>
    </row>
    <row r="347" spans="1:8" x14ac:dyDescent="0.3">
      <c r="A347" t="s">
        <v>5448</v>
      </c>
      <c r="B347" t="s">
        <v>671</v>
      </c>
      <c r="C347" t="s">
        <v>1</v>
      </c>
      <c r="D347">
        <v>4</v>
      </c>
      <c r="E347" t="s">
        <v>64</v>
      </c>
      <c r="F347" t="s">
        <v>56</v>
      </c>
      <c r="G347" t="s">
        <v>672</v>
      </c>
      <c r="H347" t="s">
        <v>650</v>
      </c>
    </row>
    <row r="348" spans="1:8" x14ac:dyDescent="0.3">
      <c r="A348" t="s">
        <v>5449</v>
      </c>
      <c r="B348" t="s">
        <v>820</v>
      </c>
      <c r="C348" t="s">
        <v>1</v>
      </c>
      <c r="D348">
        <v>7</v>
      </c>
      <c r="E348" t="s">
        <v>63</v>
      </c>
      <c r="F348" t="s">
        <v>56</v>
      </c>
      <c r="G348" t="s">
        <v>526</v>
      </c>
      <c r="H348" t="s">
        <v>821</v>
      </c>
    </row>
    <row r="349" spans="1:8" x14ac:dyDescent="0.3">
      <c r="A349" t="s">
        <v>5450</v>
      </c>
      <c r="B349" t="s">
        <v>5034</v>
      </c>
      <c r="C349" t="s">
        <v>1</v>
      </c>
      <c r="D349">
        <v>14.16</v>
      </c>
      <c r="E349" t="s">
        <v>65</v>
      </c>
      <c r="F349" t="s">
        <v>1136</v>
      </c>
      <c r="G349" t="s">
        <v>1605</v>
      </c>
      <c r="H349" t="s">
        <v>20</v>
      </c>
    </row>
    <row r="350" spans="1:8" x14ac:dyDescent="0.3">
      <c r="A350" t="s">
        <v>5451</v>
      </c>
      <c r="B350" t="s">
        <v>861</v>
      </c>
      <c r="C350" t="s">
        <v>1</v>
      </c>
      <c r="D350">
        <v>70</v>
      </c>
      <c r="E350" t="s">
        <v>862</v>
      </c>
      <c r="F350" t="s">
        <v>863</v>
      </c>
      <c r="G350" t="s">
        <v>360</v>
      </c>
      <c r="H350" t="s">
        <v>343</v>
      </c>
    </row>
    <row r="351" spans="1:8" x14ac:dyDescent="0.3">
      <c r="A351" t="s">
        <v>5452</v>
      </c>
      <c r="B351" t="s">
        <v>5035</v>
      </c>
      <c r="C351" t="s">
        <v>1</v>
      </c>
      <c r="D351">
        <v>53.92</v>
      </c>
      <c r="E351" t="s">
        <v>2168</v>
      </c>
      <c r="F351" t="s">
        <v>53</v>
      </c>
      <c r="G351" t="s">
        <v>1463</v>
      </c>
      <c r="H351" t="s">
        <v>89</v>
      </c>
    </row>
    <row r="352" spans="1:8" x14ac:dyDescent="0.3">
      <c r="A352" t="s">
        <v>5453</v>
      </c>
      <c r="B352" t="s">
        <v>2419</v>
      </c>
      <c r="C352" t="s">
        <v>1</v>
      </c>
      <c r="D352">
        <v>31.28</v>
      </c>
      <c r="E352" t="s">
        <v>344</v>
      </c>
      <c r="F352" t="s">
        <v>2420</v>
      </c>
      <c r="G352" t="s">
        <v>1888</v>
      </c>
      <c r="H352" t="s">
        <v>228</v>
      </c>
    </row>
    <row r="353" spans="1:8" x14ac:dyDescent="0.3">
      <c r="A353" t="s">
        <v>5454</v>
      </c>
      <c r="B353" t="s">
        <v>4850</v>
      </c>
      <c r="C353" t="s">
        <v>1</v>
      </c>
      <c r="D353">
        <v>55.19</v>
      </c>
      <c r="E353" t="s">
        <v>610</v>
      </c>
      <c r="F353" t="s">
        <v>53</v>
      </c>
      <c r="G353" t="s">
        <v>1721</v>
      </c>
      <c r="H353" t="s">
        <v>26</v>
      </c>
    </row>
    <row r="354" spans="1:8" x14ac:dyDescent="0.3">
      <c r="A354" t="s">
        <v>5455</v>
      </c>
      <c r="B354" t="s">
        <v>4849</v>
      </c>
      <c r="C354" t="s">
        <v>1</v>
      </c>
      <c r="D354">
        <v>36.01</v>
      </c>
      <c r="E354" t="s">
        <v>52</v>
      </c>
      <c r="F354" t="s">
        <v>53</v>
      </c>
      <c r="G354" t="s">
        <v>1859</v>
      </c>
      <c r="H354" t="s">
        <v>1661</v>
      </c>
    </row>
    <row r="355" spans="1:8" x14ac:dyDescent="0.3">
      <c r="A355" t="s">
        <v>5456</v>
      </c>
      <c r="B355" t="s">
        <v>5036</v>
      </c>
      <c r="C355" t="s">
        <v>1</v>
      </c>
      <c r="D355">
        <v>68.16</v>
      </c>
      <c r="E355" t="s">
        <v>2457</v>
      </c>
      <c r="F355" t="s">
        <v>53</v>
      </c>
      <c r="G355" t="s">
        <v>5037</v>
      </c>
      <c r="H355" t="s">
        <v>158</v>
      </c>
    </row>
    <row r="356" spans="1:8" x14ac:dyDescent="0.3">
      <c r="A356" t="s">
        <v>5457</v>
      </c>
      <c r="B356" t="s">
        <v>5038</v>
      </c>
      <c r="C356" t="s">
        <v>1</v>
      </c>
      <c r="D356">
        <v>36.69</v>
      </c>
      <c r="E356" t="s">
        <v>839</v>
      </c>
      <c r="F356" t="s">
        <v>66</v>
      </c>
      <c r="G356" t="s">
        <v>1634</v>
      </c>
      <c r="H356" t="s">
        <v>23</v>
      </c>
    </row>
    <row r="357" spans="1:8" x14ac:dyDescent="0.3">
      <c r="A357" t="s">
        <v>5458</v>
      </c>
      <c r="B357" t="s">
        <v>3518</v>
      </c>
      <c r="C357" t="s">
        <v>1</v>
      </c>
      <c r="D357">
        <v>53.31</v>
      </c>
      <c r="E357" t="s">
        <v>2273</v>
      </c>
      <c r="F357" t="s">
        <v>53</v>
      </c>
      <c r="G357" t="s">
        <v>1526</v>
      </c>
      <c r="H357" t="s">
        <v>200</v>
      </c>
    </row>
    <row r="358" spans="1:8" x14ac:dyDescent="0.3">
      <c r="A358" t="s">
        <v>5459</v>
      </c>
      <c r="B358" t="s">
        <v>2840</v>
      </c>
      <c r="C358" t="s">
        <v>1</v>
      </c>
      <c r="D358">
        <v>42.03</v>
      </c>
      <c r="E358" t="s">
        <v>161</v>
      </c>
      <c r="F358" t="s">
        <v>180</v>
      </c>
      <c r="G358" t="s">
        <v>2841</v>
      </c>
      <c r="H358" t="s">
        <v>482</v>
      </c>
    </row>
    <row r="359" spans="1:8" x14ac:dyDescent="0.3">
      <c r="A359" t="s">
        <v>5460</v>
      </c>
      <c r="B359" t="s">
        <v>5039</v>
      </c>
      <c r="C359" t="s">
        <v>1</v>
      </c>
      <c r="D359">
        <v>29.7</v>
      </c>
      <c r="E359" t="s">
        <v>64</v>
      </c>
      <c r="F359" t="s">
        <v>53</v>
      </c>
      <c r="G359" t="s">
        <v>5040</v>
      </c>
      <c r="H359" t="s">
        <v>434</v>
      </c>
    </row>
    <row r="360" spans="1:8" x14ac:dyDescent="0.3">
      <c r="A360" t="s">
        <v>5461</v>
      </c>
      <c r="B360" t="s">
        <v>4841</v>
      </c>
      <c r="C360" t="s">
        <v>1</v>
      </c>
      <c r="D360">
        <v>25.86</v>
      </c>
      <c r="E360" t="s">
        <v>1087</v>
      </c>
      <c r="F360" t="s">
        <v>122</v>
      </c>
      <c r="G360" t="s">
        <v>4842</v>
      </c>
      <c r="H360" t="s">
        <v>288</v>
      </c>
    </row>
    <row r="361" spans="1:8" x14ac:dyDescent="0.3">
      <c r="A361" t="s">
        <v>5462</v>
      </c>
      <c r="B361" t="s">
        <v>4843</v>
      </c>
      <c r="C361" t="s">
        <v>1</v>
      </c>
      <c r="D361">
        <v>57.9</v>
      </c>
      <c r="E361" t="s">
        <v>65</v>
      </c>
      <c r="F361" t="s">
        <v>53</v>
      </c>
      <c r="G361" t="s">
        <v>4540</v>
      </c>
      <c r="H361" t="s">
        <v>177</v>
      </c>
    </row>
    <row r="362" spans="1:8" x14ac:dyDescent="0.3">
      <c r="A362" t="s">
        <v>5463</v>
      </c>
      <c r="B362" t="s">
        <v>4844</v>
      </c>
      <c r="C362" t="s">
        <v>1</v>
      </c>
      <c r="D362">
        <v>32.72</v>
      </c>
      <c r="E362" t="s">
        <v>829</v>
      </c>
      <c r="F362" t="s">
        <v>141</v>
      </c>
      <c r="G362" t="s">
        <v>2410</v>
      </c>
      <c r="H362" t="s">
        <v>493</v>
      </c>
    </row>
    <row r="363" spans="1:8" x14ac:dyDescent="0.3">
      <c r="A363" t="s">
        <v>5464</v>
      </c>
      <c r="B363" t="s">
        <v>140</v>
      </c>
      <c r="C363" t="s">
        <v>1</v>
      </c>
      <c r="D363">
        <v>20.69</v>
      </c>
      <c r="E363" t="s">
        <v>70</v>
      </c>
      <c r="F363" t="s">
        <v>141</v>
      </c>
      <c r="G363" t="s">
        <v>142</v>
      </c>
      <c r="H363" t="s">
        <v>143</v>
      </c>
    </row>
    <row r="364" spans="1:8" x14ac:dyDescent="0.3">
      <c r="A364" t="s">
        <v>5465</v>
      </c>
      <c r="B364" t="s">
        <v>4847</v>
      </c>
      <c r="C364" t="s">
        <v>1</v>
      </c>
      <c r="D364">
        <v>29.65</v>
      </c>
      <c r="E364" t="s">
        <v>220</v>
      </c>
      <c r="F364" t="s">
        <v>702</v>
      </c>
      <c r="G364" t="s">
        <v>2961</v>
      </c>
      <c r="H364" t="s">
        <v>228</v>
      </c>
    </row>
    <row r="365" spans="1:8" x14ac:dyDescent="0.3">
      <c r="A365" t="s">
        <v>5466</v>
      </c>
      <c r="B365" t="s">
        <v>2847</v>
      </c>
      <c r="C365" t="s">
        <v>1</v>
      </c>
      <c r="D365">
        <v>24.68</v>
      </c>
      <c r="E365" t="s">
        <v>1640</v>
      </c>
      <c r="F365" t="s">
        <v>512</v>
      </c>
      <c r="G365" t="s">
        <v>2848</v>
      </c>
      <c r="H365" t="s">
        <v>26</v>
      </c>
    </row>
    <row r="366" spans="1:8" x14ac:dyDescent="0.3">
      <c r="A366" t="s">
        <v>5467</v>
      </c>
      <c r="B366" t="s">
        <v>4327</v>
      </c>
      <c r="C366" t="s">
        <v>1</v>
      </c>
      <c r="D366">
        <v>82.54</v>
      </c>
      <c r="E366" t="s">
        <v>1266</v>
      </c>
      <c r="F366" t="s">
        <v>4328</v>
      </c>
      <c r="G366" t="s">
        <v>4329</v>
      </c>
      <c r="H366" t="s">
        <v>345</v>
      </c>
    </row>
    <row r="367" spans="1:8" x14ac:dyDescent="0.3">
      <c r="A367" t="s">
        <v>5468</v>
      </c>
      <c r="B367" t="s">
        <v>933</v>
      </c>
      <c r="C367" t="s">
        <v>1</v>
      </c>
      <c r="D367">
        <v>47.49</v>
      </c>
      <c r="E367" t="s">
        <v>934</v>
      </c>
      <c r="F367" t="s">
        <v>51</v>
      </c>
      <c r="G367" t="s">
        <v>206</v>
      </c>
      <c r="H367" t="s">
        <v>444</v>
      </c>
    </row>
    <row r="368" spans="1:8" x14ac:dyDescent="0.3">
      <c r="A368" t="s">
        <v>5469</v>
      </c>
      <c r="B368" t="s">
        <v>3103</v>
      </c>
      <c r="C368" t="s">
        <v>1</v>
      </c>
      <c r="D368">
        <v>35.94</v>
      </c>
      <c r="E368" t="s">
        <v>78</v>
      </c>
      <c r="F368" t="s">
        <v>512</v>
      </c>
      <c r="G368" t="s">
        <v>3104</v>
      </c>
      <c r="H368" t="s">
        <v>228</v>
      </c>
    </row>
    <row r="369" spans="1:8" x14ac:dyDescent="0.3">
      <c r="A369" t="s">
        <v>5470</v>
      </c>
      <c r="B369" t="s">
        <v>4851</v>
      </c>
      <c r="C369" t="s">
        <v>1</v>
      </c>
      <c r="D369">
        <v>20.62</v>
      </c>
      <c r="E369" t="s">
        <v>267</v>
      </c>
      <c r="F369" t="s">
        <v>61</v>
      </c>
      <c r="G369" t="s">
        <v>4027</v>
      </c>
      <c r="H369" t="s">
        <v>331</v>
      </c>
    </row>
    <row r="370" spans="1:8" x14ac:dyDescent="0.3">
      <c r="A370" t="s">
        <v>4852</v>
      </c>
      <c r="B370" t="s">
        <v>4853</v>
      </c>
      <c r="C370" t="s">
        <v>1</v>
      </c>
      <c r="D370">
        <v>18.899999999999999</v>
      </c>
      <c r="E370" t="s">
        <v>299</v>
      </c>
      <c r="F370" t="s">
        <v>56</v>
      </c>
      <c r="G370" t="s">
        <v>290</v>
      </c>
      <c r="H370" t="s">
        <v>121</v>
      </c>
    </row>
    <row r="371" spans="1:8" x14ac:dyDescent="0.3">
      <c r="A371" t="s">
        <v>5471</v>
      </c>
      <c r="B371" t="s">
        <v>2967</v>
      </c>
      <c r="C371" t="s">
        <v>1</v>
      </c>
      <c r="D371">
        <v>37.51</v>
      </c>
      <c r="E371" t="s">
        <v>63</v>
      </c>
      <c r="F371" t="s">
        <v>53</v>
      </c>
      <c r="G371" t="s">
        <v>2968</v>
      </c>
      <c r="H371" t="s">
        <v>214</v>
      </c>
    </row>
    <row r="372" spans="1:8" x14ac:dyDescent="0.3">
      <c r="A372" t="s">
        <v>5472</v>
      </c>
      <c r="B372" t="s">
        <v>4854</v>
      </c>
      <c r="C372" t="s">
        <v>1</v>
      </c>
      <c r="D372">
        <v>6</v>
      </c>
      <c r="E372" t="s">
        <v>64</v>
      </c>
      <c r="F372" t="s">
        <v>59</v>
      </c>
      <c r="G372" t="s">
        <v>712</v>
      </c>
      <c r="H372" t="s">
        <v>331</v>
      </c>
    </row>
    <row r="373" spans="1:8" x14ac:dyDescent="0.3">
      <c r="A373" t="s">
        <v>5473</v>
      </c>
      <c r="B373" t="s">
        <v>4855</v>
      </c>
      <c r="C373" t="s">
        <v>1</v>
      </c>
      <c r="D373">
        <v>28.17</v>
      </c>
      <c r="E373" t="s">
        <v>60</v>
      </c>
      <c r="F373" t="s">
        <v>187</v>
      </c>
      <c r="G373" t="s">
        <v>2818</v>
      </c>
      <c r="H373" t="s">
        <v>1639</v>
      </c>
    </row>
    <row r="374" spans="1:8" x14ac:dyDescent="0.3">
      <c r="A374" t="s">
        <v>5474</v>
      </c>
      <c r="B374" t="s">
        <v>4856</v>
      </c>
      <c r="C374" t="s">
        <v>1</v>
      </c>
      <c r="D374">
        <v>62.88</v>
      </c>
      <c r="E374" t="s">
        <v>63</v>
      </c>
      <c r="F374" t="s">
        <v>53</v>
      </c>
      <c r="G374" t="s">
        <v>724</v>
      </c>
      <c r="H374" t="s">
        <v>33</v>
      </c>
    </row>
    <row r="375" spans="1:8" x14ac:dyDescent="0.3">
      <c r="A375" t="s">
        <v>5475</v>
      </c>
      <c r="B375" t="s">
        <v>4857</v>
      </c>
      <c r="C375" t="s">
        <v>1</v>
      </c>
      <c r="D375">
        <v>43.82</v>
      </c>
      <c r="E375" t="s">
        <v>317</v>
      </c>
      <c r="F375" t="s">
        <v>187</v>
      </c>
      <c r="G375" t="s">
        <v>1641</v>
      </c>
      <c r="H375" t="s">
        <v>26</v>
      </c>
    </row>
    <row r="376" spans="1:8" x14ac:dyDescent="0.3">
      <c r="A376" t="s">
        <v>5476</v>
      </c>
      <c r="B376" t="s">
        <v>4858</v>
      </c>
      <c r="C376" t="s">
        <v>1</v>
      </c>
      <c r="D376">
        <v>5</v>
      </c>
      <c r="E376" t="s">
        <v>220</v>
      </c>
      <c r="F376" t="s">
        <v>59</v>
      </c>
      <c r="G376" t="s">
        <v>2591</v>
      </c>
      <c r="H376" t="s">
        <v>967</v>
      </c>
    </row>
    <row r="377" spans="1:8" x14ac:dyDescent="0.3">
      <c r="A377" t="s">
        <v>5477</v>
      </c>
      <c r="B377" t="s">
        <v>4859</v>
      </c>
      <c r="C377" t="s">
        <v>1</v>
      </c>
      <c r="D377">
        <v>5</v>
      </c>
      <c r="E377" t="s">
        <v>220</v>
      </c>
      <c r="F377" t="s">
        <v>59</v>
      </c>
      <c r="G377" t="s">
        <v>2591</v>
      </c>
      <c r="H377" t="s">
        <v>967</v>
      </c>
    </row>
    <row r="378" spans="1:8" x14ac:dyDescent="0.3">
      <c r="A378" t="s">
        <v>5478</v>
      </c>
      <c r="B378" t="s">
        <v>1922</v>
      </c>
      <c r="C378" t="s">
        <v>1</v>
      </c>
      <c r="D378">
        <v>11.34</v>
      </c>
      <c r="E378" t="s">
        <v>60</v>
      </c>
      <c r="F378" t="s">
        <v>56</v>
      </c>
      <c r="G378" t="s">
        <v>1923</v>
      </c>
      <c r="H378" t="s">
        <v>214</v>
      </c>
    </row>
    <row r="379" spans="1:8" x14ac:dyDescent="0.3">
      <c r="A379" t="s">
        <v>5479</v>
      </c>
      <c r="B379" t="s">
        <v>146</v>
      </c>
      <c r="C379" t="s">
        <v>1</v>
      </c>
      <c r="D379">
        <v>46.75</v>
      </c>
      <c r="E379" t="s">
        <v>147</v>
      </c>
      <c r="F379" t="s">
        <v>51</v>
      </c>
      <c r="G379" t="s">
        <v>148</v>
      </c>
      <c r="H379" t="s">
        <v>149</v>
      </c>
    </row>
    <row r="380" spans="1:8" x14ac:dyDescent="0.3">
      <c r="A380" t="s">
        <v>5480</v>
      </c>
      <c r="B380" t="s">
        <v>1977</v>
      </c>
      <c r="C380" t="s">
        <v>1</v>
      </c>
      <c r="D380">
        <v>45.8</v>
      </c>
      <c r="E380" t="s">
        <v>1978</v>
      </c>
      <c r="F380" t="s">
        <v>141</v>
      </c>
      <c r="G380" t="s">
        <v>1979</v>
      </c>
      <c r="H380" t="s">
        <v>228</v>
      </c>
    </row>
    <row r="381" spans="1:8" x14ac:dyDescent="0.3">
      <c r="A381" t="s">
        <v>5481</v>
      </c>
      <c r="B381" t="s">
        <v>4860</v>
      </c>
      <c r="C381" t="s">
        <v>1</v>
      </c>
      <c r="D381">
        <v>31.54</v>
      </c>
      <c r="E381" t="s">
        <v>1474</v>
      </c>
      <c r="F381" t="s">
        <v>61</v>
      </c>
      <c r="G381" t="s">
        <v>1536</v>
      </c>
      <c r="H381" t="s">
        <v>1099</v>
      </c>
    </row>
    <row r="382" spans="1:8" x14ac:dyDescent="0.3">
      <c r="A382" t="s">
        <v>5482</v>
      </c>
      <c r="B382" t="s">
        <v>4861</v>
      </c>
      <c r="C382" t="s">
        <v>1</v>
      </c>
      <c r="D382">
        <v>136.01</v>
      </c>
      <c r="E382" t="s">
        <v>1981</v>
      </c>
      <c r="F382" t="s">
        <v>183</v>
      </c>
      <c r="G382" t="s">
        <v>3075</v>
      </c>
      <c r="H382" t="s">
        <v>1089</v>
      </c>
    </row>
    <row r="383" spans="1:8" x14ac:dyDescent="0.3">
      <c r="A383" t="s">
        <v>5483</v>
      </c>
      <c r="B383" t="s">
        <v>4862</v>
      </c>
      <c r="C383" t="s">
        <v>1</v>
      </c>
      <c r="D383">
        <v>33.15</v>
      </c>
      <c r="E383" t="s">
        <v>88</v>
      </c>
      <c r="F383" t="s">
        <v>66</v>
      </c>
      <c r="G383" t="s">
        <v>1017</v>
      </c>
      <c r="H383" t="s">
        <v>41</v>
      </c>
    </row>
    <row r="384" spans="1:8" x14ac:dyDescent="0.3">
      <c r="A384" t="s">
        <v>5484</v>
      </c>
      <c r="B384" t="s">
        <v>1659</v>
      </c>
      <c r="C384" t="s">
        <v>1</v>
      </c>
      <c r="D384">
        <v>27.35</v>
      </c>
      <c r="E384" t="s">
        <v>798</v>
      </c>
      <c r="F384" t="s">
        <v>61</v>
      </c>
      <c r="G384" t="s">
        <v>1660</v>
      </c>
      <c r="H384" t="s">
        <v>1661</v>
      </c>
    </row>
    <row r="385" spans="1:8" x14ac:dyDescent="0.3">
      <c r="A385" t="s">
        <v>5485</v>
      </c>
      <c r="B385" t="s">
        <v>2137</v>
      </c>
      <c r="C385" t="s">
        <v>1</v>
      </c>
      <c r="D385">
        <v>69.599999999999994</v>
      </c>
      <c r="E385" t="s">
        <v>4863</v>
      </c>
      <c r="F385" t="s">
        <v>2138</v>
      </c>
      <c r="G385" t="s">
        <v>2139</v>
      </c>
      <c r="H385" t="s">
        <v>722</v>
      </c>
    </row>
    <row r="386" spans="1:8" x14ac:dyDescent="0.3">
      <c r="A386" t="s">
        <v>5486</v>
      </c>
      <c r="B386" t="s">
        <v>3289</v>
      </c>
      <c r="C386" t="s">
        <v>1</v>
      </c>
      <c r="D386">
        <v>2.2000000000000002</v>
      </c>
      <c r="E386" t="s">
        <v>220</v>
      </c>
      <c r="F386" t="s">
        <v>547</v>
      </c>
      <c r="G386" t="s">
        <v>2715</v>
      </c>
      <c r="H386" t="s">
        <v>36</v>
      </c>
    </row>
    <row r="387" spans="1:8" x14ac:dyDescent="0.3">
      <c r="A387" t="s">
        <v>5487</v>
      </c>
      <c r="B387" t="s">
        <v>2714</v>
      </c>
      <c r="C387" t="s">
        <v>1</v>
      </c>
      <c r="D387">
        <v>2.2000000000000002</v>
      </c>
      <c r="E387" t="s">
        <v>220</v>
      </c>
      <c r="F387" t="s">
        <v>547</v>
      </c>
      <c r="G387" t="s">
        <v>2715</v>
      </c>
      <c r="H387" t="s">
        <v>36</v>
      </c>
    </row>
    <row r="388" spans="1:8" x14ac:dyDescent="0.3">
      <c r="A388" t="s">
        <v>5488</v>
      </c>
      <c r="B388" t="s">
        <v>5041</v>
      </c>
      <c r="C388" t="s">
        <v>1</v>
      </c>
      <c r="D388">
        <v>23.78</v>
      </c>
      <c r="E388" t="s">
        <v>220</v>
      </c>
      <c r="F388" t="s">
        <v>187</v>
      </c>
      <c r="G388" t="s">
        <v>522</v>
      </c>
      <c r="H388" t="s">
        <v>434</v>
      </c>
    </row>
    <row r="389" spans="1:8" x14ac:dyDescent="0.3">
      <c r="A389" t="s">
        <v>5489</v>
      </c>
      <c r="B389" t="s">
        <v>3023</v>
      </c>
      <c r="C389" t="s">
        <v>1</v>
      </c>
      <c r="D389">
        <v>53.73</v>
      </c>
      <c r="E389" t="s">
        <v>623</v>
      </c>
      <c r="F389" t="s">
        <v>51</v>
      </c>
      <c r="G389" t="s">
        <v>3024</v>
      </c>
      <c r="H389" t="s">
        <v>29</v>
      </c>
    </row>
    <row r="390" spans="1:8" x14ac:dyDescent="0.3">
      <c r="A390" t="s">
        <v>5490</v>
      </c>
      <c r="B390" t="s">
        <v>3025</v>
      </c>
      <c r="C390" t="s">
        <v>1</v>
      </c>
      <c r="D390">
        <v>53.73</v>
      </c>
      <c r="E390" t="s">
        <v>440</v>
      </c>
      <c r="F390" t="s">
        <v>51</v>
      </c>
      <c r="G390" t="s">
        <v>3024</v>
      </c>
      <c r="H390" t="s">
        <v>29</v>
      </c>
    </row>
    <row r="391" spans="1:8" x14ac:dyDescent="0.3">
      <c r="A391" t="s">
        <v>5491</v>
      </c>
      <c r="B391" t="s">
        <v>4678</v>
      </c>
      <c r="C391" t="s">
        <v>1</v>
      </c>
      <c r="D391">
        <v>28.28</v>
      </c>
      <c r="E391" t="s">
        <v>829</v>
      </c>
      <c r="F391" t="s">
        <v>141</v>
      </c>
      <c r="G391" t="s">
        <v>2255</v>
      </c>
      <c r="H391" t="s">
        <v>87</v>
      </c>
    </row>
    <row r="392" spans="1:8" x14ac:dyDescent="0.3">
      <c r="A392" t="s">
        <v>5492</v>
      </c>
      <c r="B392" t="s">
        <v>1114</v>
      </c>
      <c r="C392" t="s">
        <v>1</v>
      </c>
      <c r="D392">
        <v>43.82</v>
      </c>
      <c r="E392" t="s">
        <v>194</v>
      </c>
      <c r="F392" t="s">
        <v>61</v>
      </c>
      <c r="G392" t="s">
        <v>501</v>
      </c>
      <c r="H392" t="s">
        <v>674</v>
      </c>
    </row>
    <row r="393" spans="1:8" x14ac:dyDescent="0.3">
      <c r="A393" t="s">
        <v>5493</v>
      </c>
      <c r="B393" t="s">
        <v>4665</v>
      </c>
      <c r="C393" t="s">
        <v>1</v>
      </c>
      <c r="D393">
        <v>90.42</v>
      </c>
      <c r="E393" t="s">
        <v>2625</v>
      </c>
      <c r="F393" t="s">
        <v>51</v>
      </c>
      <c r="G393" t="s">
        <v>4666</v>
      </c>
      <c r="H393" t="s">
        <v>250</v>
      </c>
    </row>
    <row r="394" spans="1:8" x14ac:dyDescent="0.3">
      <c r="A394" t="s">
        <v>5494</v>
      </c>
      <c r="B394" t="s">
        <v>1124</v>
      </c>
      <c r="C394" t="s">
        <v>1</v>
      </c>
      <c r="D394">
        <v>118.22</v>
      </c>
      <c r="E394" t="s">
        <v>749</v>
      </c>
      <c r="F394" t="s">
        <v>1125</v>
      </c>
      <c r="G394" t="s">
        <v>1126</v>
      </c>
      <c r="H394" t="s">
        <v>153</v>
      </c>
    </row>
    <row r="395" spans="1:8" x14ac:dyDescent="0.3">
      <c r="A395" t="s">
        <v>5495</v>
      </c>
      <c r="B395" t="s">
        <v>4511</v>
      </c>
      <c r="C395" t="s">
        <v>1</v>
      </c>
      <c r="D395">
        <v>68.92</v>
      </c>
      <c r="E395" t="s">
        <v>137</v>
      </c>
      <c r="F395" t="s">
        <v>53</v>
      </c>
      <c r="G395" t="s">
        <v>4512</v>
      </c>
      <c r="H395" t="s">
        <v>23</v>
      </c>
    </row>
    <row r="396" spans="1:8" x14ac:dyDescent="0.3">
      <c r="A396" t="s">
        <v>5496</v>
      </c>
      <c r="B396" t="s">
        <v>2793</v>
      </c>
      <c r="C396" t="s">
        <v>1</v>
      </c>
      <c r="D396">
        <v>33.56</v>
      </c>
      <c r="E396" t="s">
        <v>771</v>
      </c>
      <c r="F396" t="s">
        <v>61</v>
      </c>
      <c r="G396" t="s">
        <v>2794</v>
      </c>
      <c r="H396" t="s">
        <v>83</v>
      </c>
    </row>
    <row r="397" spans="1:8" x14ac:dyDescent="0.3">
      <c r="A397" t="s">
        <v>2972</v>
      </c>
      <c r="B397" t="s">
        <v>2973</v>
      </c>
      <c r="C397" t="s">
        <v>1</v>
      </c>
      <c r="D397">
        <v>27.7</v>
      </c>
      <c r="E397" t="s">
        <v>155</v>
      </c>
      <c r="F397" t="s">
        <v>56</v>
      </c>
      <c r="G397" t="s">
        <v>2974</v>
      </c>
      <c r="H397" t="s">
        <v>2975</v>
      </c>
    </row>
    <row r="398" spans="1:8" x14ac:dyDescent="0.3">
      <c r="A398" t="s">
        <v>5497</v>
      </c>
      <c r="B398" t="s">
        <v>430</v>
      </c>
      <c r="C398" t="s">
        <v>1</v>
      </c>
      <c r="D398">
        <v>43.28</v>
      </c>
      <c r="E398" t="s">
        <v>248</v>
      </c>
      <c r="F398" t="s">
        <v>53</v>
      </c>
      <c r="G398" t="s">
        <v>431</v>
      </c>
      <c r="H398" t="s">
        <v>6</v>
      </c>
    </row>
    <row r="399" spans="1:8" x14ac:dyDescent="0.3">
      <c r="A399" t="s">
        <v>5498</v>
      </c>
      <c r="B399" t="s">
        <v>4864</v>
      </c>
      <c r="C399" t="s">
        <v>1</v>
      </c>
      <c r="D399">
        <v>61.86</v>
      </c>
      <c r="E399" t="s">
        <v>1266</v>
      </c>
      <c r="F399" t="s">
        <v>4865</v>
      </c>
      <c r="G399" t="s">
        <v>4866</v>
      </c>
      <c r="H399" t="s">
        <v>243</v>
      </c>
    </row>
    <row r="400" spans="1:8" x14ac:dyDescent="0.3">
      <c r="A400" t="s">
        <v>5499</v>
      </c>
      <c r="B400" t="s">
        <v>27</v>
      </c>
      <c r="C400" t="s">
        <v>1</v>
      </c>
      <c r="D400">
        <v>26.06</v>
      </c>
      <c r="E400" t="s">
        <v>63</v>
      </c>
      <c r="F400" t="s">
        <v>61</v>
      </c>
      <c r="G400" t="s">
        <v>28</v>
      </c>
      <c r="H400" t="s">
        <v>29</v>
      </c>
    </row>
    <row r="401" spans="1:8" x14ac:dyDescent="0.3">
      <c r="A401" t="s">
        <v>5500</v>
      </c>
      <c r="B401" t="s">
        <v>1616</v>
      </c>
      <c r="C401" t="s">
        <v>1</v>
      </c>
      <c r="D401">
        <v>101.44</v>
      </c>
      <c r="E401" t="s">
        <v>1064</v>
      </c>
      <c r="F401" t="s">
        <v>66</v>
      </c>
      <c r="G401" t="s">
        <v>1502</v>
      </c>
      <c r="H401" t="s">
        <v>361</v>
      </c>
    </row>
  </sheetData>
  <phoneticPr fontId="1" type="noConversion"/>
  <conditionalFormatting sqref="D24:D28">
    <cfRule type="top10" dxfId="10" priority="5" percent="1" bottom="1" rank="1"/>
    <cfRule type="top10" dxfId="9" priority="8" percent="1" rank="1"/>
  </conditionalFormatting>
  <conditionalFormatting sqref="E24:E28">
    <cfRule type="top10" dxfId="8" priority="3" percent="1" bottom="1" rank="1"/>
    <cfRule type="top10" dxfId="7" priority="4" percent="1" rank="1"/>
  </conditionalFormatting>
  <conditionalFormatting sqref="F24:F28">
    <cfRule type="top10" dxfId="6" priority="1" percent="1" bottom="1" rank="1"/>
    <cfRule type="top10" dxfId="5" priority="2" percent="1" rank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cmdSearch">
              <controlPr defaultSize="0" autoFill="0" autoPict="0" macro="[0]!click_search">
                <anchor moveWithCells="1" sizeWithCells="1">
                  <from>
                    <xdr:col>30</xdr:col>
                    <xdr:colOff>577850</xdr:colOff>
                    <xdr:row>17</xdr:row>
                    <xdr:rowOff>177800</xdr:rowOff>
                  </from>
                  <to>
                    <xdr:col>31</xdr:col>
                    <xdr:colOff>831850</xdr:colOff>
                    <xdr:row>19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chkBath">
              <controlPr defaultSize="0" autoFill="0" autoLine="0" autoPict="0">
                <anchor moveWithCells="1">
                  <from>
                    <xdr:col>29</xdr:col>
                    <xdr:colOff>2108200</xdr:colOff>
                    <xdr:row>15</xdr:row>
                    <xdr:rowOff>107950</xdr:rowOff>
                  </from>
                  <to>
                    <xdr:col>29</xdr:col>
                    <xdr:colOff>2857500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kHall">
              <controlPr defaultSize="0" autoFill="0" autoLine="0" autoPict="0">
                <anchor moveWithCells="1">
                  <from>
                    <xdr:col>31</xdr:col>
                    <xdr:colOff>82550</xdr:colOff>
                    <xdr:row>15</xdr:row>
                    <xdr:rowOff>107950</xdr:rowOff>
                  </from>
                  <to>
                    <xdr:col>31</xdr:col>
                    <xdr:colOff>831850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mbRoom">
              <controlPr defaultSize="0" autoLine="0" autoPict="0">
                <anchor moveWithCells="1">
                  <from>
                    <xdr:col>29</xdr:col>
                    <xdr:colOff>2152650</xdr:colOff>
                    <xdr:row>13</xdr:row>
                    <xdr:rowOff>120650</xdr:rowOff>
                  </from>
                  <to>
                    <xdr:col>30</xdr:col>
                    <xdr:colOff>57150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Drop Down 6">
              <controlPr defaultSize="0" autoLine="0" autoPict="0">
                <anchor moveWithCells="1">
                  <from>
                    <xdr:col>24</xdr:col>
                    <xdr:colOff>1746250</xdr:colOff>
                    <xdr:row>17</xdr:row>
                    <xdr:rowOff>50800</xdr:rowOff>
                  </from>
                  <to>
                    <xdr:col>26</xdr:col>
                    <xdr:colOff>349250</xdr:colOff>
                    <xdr:row>18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Drop Down 8">
              <controlPr defaultSize="0" autoLine="0" autoPict="0">
                <anchor moveWithCells="1">
                  <from>
                    <xdr:col>24</xdr:col>
                    <xdr:colOff>1733550</xdr:colOff>
                    <xdr:row>17</xdr:row>
                    <xdr:rowOff>57150</xdr:rowOff>
                  </from>
                  <to>
                    <xdr:col>26</xdr:col>
                    <xdr:colOff>400050</xdr:colOff>
                    <xdr:row>18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原始資料</vt:lpstr>
      <vt:lpstr>區隔</vt:lpstr>
      <vt:lpstr>filter table</vt:lpstr>
      <vt:lpstr>Pivot table</vt:lpstr>
      <vt:lpstr>視覺化</vt:lpstr>
      <vt:lpstr>source_data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yaozu ting</dc:creator>
  <cp:lastModifiedBy>yaozu ting</cp:lastModifiedBy>
  <dcterms:created xsi:type="dcterms:W3CDTF">2025-12-20T16:22:10Z</dcterms:created>
  <dcterms:modified xsi:type="dcterms:W3CDTF">2026-03-24T18:37:34Z</dcterms:modified>
</cp:coreProperties>
</file>