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ayun\manage\技术团队管理\团建管理\各组工作管理\"/>
    </mc:Choice>
  </mc:AlternateContent>
  <bookViews>
    <workbookView xWindow="0" yWindow="0" windowWidth="28695" windowHeight="12450" activeTab="5"/>
  </bookViews>
  <sheets>
    <sheet name="Sprint 1" sheetId="1" r:id="rId1"/>
    <sheet name="Sprint2" sheetId="2" r:id="rId2"/>
    <sheet name="Sprint3" sheetId="3" r:id="rId3"/>
    <sheet name="Sprint4" sheetId="4" r:id="rId4"/>
    <sheet name="Sprint5" sheetId="6" r:id="rId5"/>
    <sheet name="Sprint6" sheetId="5" r:id="rId6"/>
  </sheets>
  <calcPr calcId="152511"/>
</workbook>
</file>

<file path=xl/calcChain.xml><?xml version="1.0" encoding="utf-8"?>
<calcChain xmlns="http://schemas.openxmlformats.org/spreadsheetml/2006/main">
  <c r="M5" i="5" l="1"/>
  <c r="L5" i="5"/>
  <c r="K5" i="5"/>
  <c r="J5" i="5"/>
  <c r="I5" i="5"/>
  <c r="I4" i="5"/>
  <c r="J4" i="5" s="1"/>
  <c r="K4" i="5" s="1"/>
  <c r="L4" i="5" s="1"/>
  <c r="M4" i="5" s="1"/>
  <c r="K5" i="6" l="1"/>
  <c r="M5" i="6" l="1"/>
  <c r="L5" i="6"/>
  <c r="J5" i="6"/>
  <c r="I5" i="6"/>
  <c r="I4" i="6"/>
  <c r="J4" i="6" l="1"/>
  <c r="K4" i="6" s="1"/>
  <c r="L4" i="6" s="1"/>
  <c r="M4" i="6" s="1"/>
  <c r="K5" i="4"/>
  <c r="L5" i="4"/>
  <c r="J5" i="4"/>
  <c r="M5" i="4" l="1"/>
  <c r="I5" i="4"/>
  <c r="I4" i="4"/>
  <c r="J4" i="4" s="1"/>
  <c r="K4" i="4" s="1"/>
  <c r="L4" i="4" s="1"/>
  <c r="M4" i="4" s="1"/>
  <c r="M5" i="3"/>
  <c r="L5" i="3"/>
  <c r="K5" i="3"/>
  <c r="J5" i="3"/>
  <c r="I5" i="3"/>
  <c r="M4" i="3"/>
  <c r="L4" i="3"/>
  <c r="K4" i="3"/>
  <c r="J4" i="3"/>
  <c r="I4" i="3"/>
  <c r="M5" i="2"/>
  <c r="L5" i="2"/>
  <c r="K5" i="2"/>
  <c r="J5" i="2"/>
  <c r="I5" i="2"/>
  <c r="M4" i="2"/>
  <c r="L4" i="2"/>
  <c r="K4" i="2"/>
  <c r="J4" i="2"/>
  <c r="I4" i="2"/>
  <c r="M5" i="1"/>
  <c r="L5" i="1"/>
  <c r="K5" i="1"/>
  <c r="J5" i="1"/>
  <c r="I5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<sst xmlns="http://schemas.openxmlformats.org/spreadsheetml/2006/main" count="577" uniqueCount="226">
  <si>
    <t>编号</t>
  </si>
  <si>
    <t>用户故事</t>
  </si>
  <si>
    <t>用户估算点
（人.天）</t>
  </si>
  <si>
    <t>任务</t>
  </si>
  <si>
    <t>负责人</t>
  </si>
  <si>
    <t>优先级</t>
  </si>
  <si>
    <t>估算
（人.时）</t>
  </si>
  <si>
    <t>5天的Sprint</t>
  </si>
  <si>
    <t>云主机管理</t>
  </si>
  <si>
    <t>查询云主机</t>
  </si>
  <si>
    <t>周海涛</t>
  </si>
  <si>
    <t>创建云主机</t>
  </si>
  <si>
    <t>云主机详情页</t>
  </si>
  <si>
    <t>云主机管理-1</t>
  </si>
  <si>
    <t>云主机管理-2</t>
  </si>
  <si>
    <t>云硬盘管理</t>
  </si>
  <si>
    <t>云硬盘查询</t>
  </si>
  <si>
    <t>程晓东</t>
  </si>
  <si>
    <t>云硬盘创建</t>
  </si>
  <si>
    <t>云硬盘快照查询</t>
  </si>
  <si>
    <t>云硬盘快照管理</t>
  </si>
  <si>
    <t>镜像查询与管理</t>
  </si>
  <si>
    <t>安全组与路由管理</t>
  </si>
  <si>
    <t>安全组查询</t>
  </si>
  <si>
    <t>李岩超</t>
  </si>
  <si>
    <t>安全组管理</t>
  </si>
  <si>
    <t>安全规则管理</t>
  </si>
  <si>
    <t>路由查询与创建</t>
  </si>
  <si>
    <t>路由其他管理</t>
  </si>
  <si>
    <t>用户角色管理</t>
  </si>
  <si>
    <t>组织信息与个人账号信息</t>
  </si>
  <si>
    <t>段彬彬</t>
  </si>
  <si>
    <t>用户管理</t>
  </si>
  <si>
    <t>角色权限（11.3产品出图）</t>
  </si>
  <si>
    <t>发邮件反馈页面（11.3产品出图）</t>
  </si>
  <si>
    <t>业务管理</t>
  </si>
  <si>
    <t>业务管理-业务参数配置（默认子网废弃）</t>
  </si>
  <si>
    <t>操作日志</t>
  </si>
  <si>
    <t>操作日志查询与管理</t>
  </si>
  <si>
    <t>浮动IP</t>
  </si>
  <si>
    <t>浮动IP查询与绑定</t>
  </si>
  <si>
    <t>工单管理</t>
  </si>
  <si>
    <t>工单管理场景梳理</t>
  </si>
  <si>
    <t>陈鹏飞</t>
  </si>
  <si>
    <t>工单管理设计确认</t>
  </si>
  <si>
    <t>工单管理-我的工单查询与管理</t>
  </si>
  <si>
    <t>工单管理-我的工单详情页</t>
  </si>
  <si>
    <t>工单管理-提交工单</t>
  </si>
  <si>
    <t>ECMC修改工单补丁</t>
  </si>
  <si>
    <t>工单管理邮件（ECSC和ECMC）</t>
  </si>
  <si>
    <t>工单管理短信（ECSC和ECMC）</t>
  </si>
  <si>
    <t>消息队列使用</t>
  </si>
  <si>
    <t>邮件发送模块</t>
  </si>
  <si>
    <t>张帆</t>
  </si>
  <si>
    <t>短信发送模块(平台发送问题)</t>
  </si>
  <si>
    <t>标签管理相关设计</t>
  </si>
  <si>
    <t>标签管理设计评审和需求确认</t>
  </si>
  <si>
    <t>消息管理</t>
  </si>
  <si>
    <t>ECSC消息查询</t>
  </si>
  <si>
    <t>高翔</t>
  </si>
  <si>
    <t>ECSC消息详情页</t>
  </si>
  <si>
    <t>ECMC消息查询</t>
  </si>
  <si>
    <t>ECMC消息管理（增删改）</t>
  </si>
  <si>
    <t>创建云主机数据盘+子网选择（需要后续研究）</t>
  </si>
  <si>
    <t>网络管理</t>
  </si>
  <si>
    <t>网络查询与创建</t>
  </si>
  <si>
    <t>子网查询与管理</t>
  </si>
  <si>
    <t>硬盘详情页</t>
  </si>
  <si>
    <t>防火墙管理</t>
  </si>
  <si>
    <t>防火墙策略管理</t>
  </si>
  <si>
    <t>防火墙规则管理</t>
  </si>
  <si>
    <t>详情页+路由其他管理</t>
  </si>
  <si>
    <t>负载均衡</t>
  </si>
  <si>
    <t>负载均衡-资源池</t>
  </si>
  <si>
    <t>负载均衡-成员</t>
  </si>
  <si>
    <t>负载均衡-监控</t>
  </si>
  <si>
    <t>资源统计</t>
  </si>
  <si>
    <t>资源统计设计分析和确认</t>
  </si>
  <si>
    <t>网络流量数据来源问题（需要跟运维协商）</t>
  </si>
  <si>
    <t>资源统计开发</t>
  </si>
  <si>
    <t>系统整体样式</t>
  </si>
  <si>
    <t>问题整理和修订和完善</t>
  </si>
  <si>
    <t>ECMC与ECSC的时间段发送短信</t>
  </si>
  <si>
    <t>资源池</t>
  </si>
  <si>
    <t>查询与申请配额（需求确认）</t>
  </si>
  <si>
    <t>短信发送</t>
  </si>
  <si>
    <t>短信平台沟通与接口调整</t>
  </si>
  <si>
    <t>标签分类管理</t>
  </si>
  <si>
    <t>标签管理</t>
  </si>
  <si>
    <t>查看标签资源</t>
  </si>
  <si>
    <t>ECMC计数和收藏等(含设计)</t>
  </si>
  <si>
    <t>ECMC消息详情页</t>
  </si>
  <si>
    <t>云资源同步</t>
  </si>
  <si>
    <t>资源同步设计</t>
  </si>
  <si>
    <t>资源同步开发（ECSC同步程序）</t>
  </si>
  <si>
    <t>资源同步开发（ECMC调整）</t>
  </si>
  <si>
    <t>创建云主机子网选择研究</t>
  </si>
  <si>
    <t>总览资源池配额</t>
  </si>
  <si>
    <t>配额申请数据表和关键设计</t>
  </si>
  <si>
    <t>总览页面和配额查询</t>
  </si>
  <si>
    <t>申请配额</t>
  </si>
  <si>
    <t>ECMC配额列表和审核功能</t>
  </si>
  <si>
    <t>云硬盘\硬盘快照和镜像相关标签</t>
  </si>
  <si>
    <t>云硬盘快照和镜像详情页</t>
  </si>
  <si>
    <t>防火墙相关标签</t>
  </si>
  <si>
    <t>负载均衡-VIP</t>
  </si>
  <si>
    <t>安全组和路由相关标签</t>
  </si>
  <si>
    <t>负载均衡相关标签</t>
  </si>
  <si>
    <t>文件管理（附件）</t>
  </si>
  <si>
    <t>文件管理设计</t>
  </si>
  <si>
    <t>文件管理开发</t>
  </si>
  <si>
    <t>评审问题修改</t>
  </si>
  <si>
    <t>浮动IP标签</t>
  </si>
  <si>
    <t>修订和完善用户中心相关问题</t>
  </si>
  <si>
    <t>资源标签页面</t>
  </si>
  <si>
    <t>标签功能联调</t>
  </si>
  <si>
    <t>标签样例（云硬盘）和需求再确认</t>
  </si>
  <si>
    <t>安全防护</t>
  </si>
  <si>
    <t>XSS拦截功能</t>
  </si>
  <si>
    <t>SQL注入公有功能设计、开发</t>
  </si>
  <si>
    <t>消息与公告管理</t>
  </si>
  <si>
    <t>ECMC消息30天失效</t>
  </si>
  <si>
    <t>ECMC公告管理</t>
  </si>
  <si>
    <t>ECSC公告展现</t>
  </si>
  <si>
    <t>资源同步开发（ECMC和ECSC调整）</t>
  </si>
  <si>
    <t>创建云主机子网和云硬盘选择</t>
  </si>
  <si>
    <t>登录/注册</t>
  </si>
  <si>
    <t>系统登录、退出</t>
  </si>
  <si>
    <t>注册</t>
  </si>
  <si>
    <t>问题修订和功能联调（日志、同步）</t>
  </si>
  <si>
    <t>客户管理</t>
  </si>
  <si>
    <t>ECMC客户管理</t>
  </si>
  <si>
    <t>客户注册审核</t>
  </si>
  <si>
    <t>贴标签</t>
  </si>
  <si>
    <t>ECSC数据字典缓存和接口开发</t>
  </si>
  <si>
    <t>ECMC数据字典改造和同步</t>
  </si>
  <si>
    <t>负载均衡和网络相关标签</t>
  </si>
  <si>
    <t>业务测试和评审</t>
  </si>
  <si>
    <t>其他</t>
  </si>
  <si>
    <t>过滤器拦截(前后台)</t>
  </si>
  <si>
    <t>网络流量统计设计与实现</t>
  </si>
  <si>
    <t>404页面制作</t>
  </si>
  <si>
    <t>监控管理</t>
  </si>
  <si>
    <t xml:space="preserve">  报警管理-报警信息</t>
  </si>
  <si>
    <t xml:space="preserve">  报警管理-报警规则</t>
  </si>
  <si>
    <t>陈浩</t>
  </si>
  <si>
    <t xml:space="preserve">  报警管理-报警信息发送</t>
  </si>
  <si>
    <t xml:space="preserve">  联系人管理-报警组管理</t>
  </si>
  <si>
    <t xml:space="preserve">  联系人管理-报警联系人管理</t>
  </si>
  <si>
    <t>全体性任务</t>
  </si>
  <si>
    <t>功能第一轮问题修订</t>
  </si>
  <si>
    <t>段斌斌</t>
  </si>
  <si>
    <t>样式对比和细调整（参照设计规范和提示语规范）</t>
  </si>
  <si>
    <t>toast方式提示语</t>
  </si>
  <si>
    <t>测试用例评审</t>
  </si>
  <si>
    <t>全体</t>
  </si>
  <si>
    <t>路由带宽（问问）</t>
    <phoneticPr fontId="4" type="noConversion"/>
  </si>
  <si>
    <r>
      <t>登录加密处理和s</t>
    </r>
    <r>
      <rPr>
        <sz val="11"/>
        <color theme="1"/>
        <rFont val="宋体"/>
        <family val="3"/>
        <charset val="134"/>
        <scheme val="minor"/>
      </rPr>
      <t>essionStore</t>
    </r>
    <phoneticPr fontId="4" type="noConversion"/>
  </si>
  <si>
    <t>测试用例评审（问题）</t>
    <phoneticPr fontId="4" type="noConversion"/>
  </si>
  <si>
    <t>注册工单</t>
    <phoneticPr fontId="4" type="noConversion"/>
  </si>
  <si>
    <t>注册审核</t>
    <phoneticPr fontId="4" type="noConversion"/>
  </si>
  <si>
    <t>样式比对和冒烟测试</t>
    <phoneticPr fontId="4" type="noConversion"/>
  </si>
  <si>
    <t>列表查询Enter事件触发</t>
  </si>
  <si>
    <t>资源同步列表刷洗（ECSC和ECMC）</t>
    <phoneticPr fontId="4" type="noConversion"/>
  </si>
  <si>
    <t>切换项目验证重名方式</t>
    <phoneticPr fontId="4" type="noConversion"/>
  </si>
  <si>
    <t>注册与工单处理</t>
    <phoneticPr fontId="4" type="noConversion"/>
  </si>
  <si>
    <t>云主机相关</t>
    <phoneticPr fontId="4" type="noConversion"/>
  </si>
  <si>
    <t>项目配额调整云主机大小(ECSC总览和ECMC的取项目配额)</t>
    <phoneticPr fontId="4" type="noConversion"/>
  </si>
  <si>
    <t>工单和客户管理</t>
    <phoneticPr fontId="4" type="noConversion"/>
  </si>
  <si>
    <t>客户管理（除项目概览和资源统计）</t>
    <phoneticPr fontId="4" type="noConversion"/>
  </si>
  <si>
    <t>数据字典缓存</t>
    <phoneticPr fontId="4" type="noConversion"/>
  </si>
  <si>
    <t>ECMC数据字典改造和同步</t>
    <phoneticPr fontId="4" type="noConversion"/>
  </si>
  <si>
    <t>ECSC数据字典缓存修订</t>
    <phoneticPr fontId="4" type="noConversion"/>
  </si>
  <si>
    <t>用例评审反馈问题修订</t>
    <phoneticPr fontId="4" type="noConversion"/>
  </si>
  <si>
    <t>路由管理其他</t>
    <phoneticPr fontId="4" type="noConversion"/>
  </si>
  <si>
    <t>路由带宽限制</t>
    <phoneticPr fontId="4" type="noConversion"/>
  </si>
  <si>
    <t>用户中心管理其他</t>
    <phoneticPr fontId="4" type="noConversion"/>
  </si>
  <si>
    <t>徐光柳</t>
    <phoneticPr fontId="4" type="noConversion"/>
  </si>
  <si>
    <t>权限问题（产品部反馈）</t>
    <phoneticPr fontId="4" type="noConversion"/>
  </si>
  <si>
    <t>样式问题修订</t>
    <phoneticPr fontId="4" type="noConversion"/>
  </si>
  <si>
    <t>内部测试和样式比对</t>
    <phoneticPr fontId="4" type="noConversion"/>
  </si>
  <si>
    <t>报警管理-报警信息</t>
    <phoneticPr fontId="4" type="noConversion"/>
  </si>
  <si>
    <t>报警管理-报警规则</t>
    <phoneticPr fontId="4" type="noConversion"/>
  </si>
  <si>
    <t>报警管理-报警信息发送</t>
    <phoneticPr fontId="4" type="noConversion"/>
  </si>
  <si>
    <t>联系人管理-报警组管理</t>
    <phoneticPr fontId="4" type="noConversion"/>
  </si>
  <si>
    <t>联系人管理-报警联系人管理</t>
    <phoneticPr fontId="4" type="noConversion"/>
  </si>
  <si>
    <t>监控管理需求确认和设计</t>
    <phoneticPr fontId="4" type="noConversion"/>
  </si>
  <si>
    <t>创建云主机子网</t>
    <phoneticPr fontId="4" type="noConversion"/>
  </si>
  <si>
    <t>云硬盘挂载</t>
    <phoneticPr fontId="4" type="noConversion"/>
  </si>
  <si>
    <t>功能第一轮问题修订以及日志</t>
    <phoneticPr fontId="4" type="noConversion"/>
  </si>
  <si>
    <t>资源同步列表刷洗（ECSC和ECMC同步）</t>
    <phoneticPr fontId="4" type="noConversion"/>
  </si>
  <si>
    <t>资源同步列表刷洗（ECSC和ECMC同步）</t>
    <phoneticPr fontId="4" type="noConversion"/>
  </si>
  <si>
    <t>忘记密码功能开发</t>
    <phoneticPr fontId="4" type="noConversion"/>
  </si>
  <si>
    <t>手机验证码问题修改</t>
    <phoneticPr fontId="4" type="noConversion"/>
  </si>
  <si>
    <t>工单附件联调</t>
    <phoneticPr fontId="4" type="noConversion"/>
  </si>
  <si>
    <t>ECSC配额详情页</t>
    <phoneticPr fontId="4" type="noConversion"/>
  </si>
  <si>
    <t>注册成功页面和top、bottom页面</t>
    <phoneticPr fontId="4" type="noConversion"/>
  </si>
  <si>
    <t>登录提示修改</t>
    <phoneticPr fontId="4" type="noConversion"/>
  </si>
  <si>
    <t>toast方式以及提示语</t>
    <phoneticPr fontId="4" type="noConversion"/>
  </si>
  <si>
    <t>自动任务程序联调（其他模块整合）</t>
    <phoneticPr fontId="4" type="noConversion"/>
  </si>
  <si>
    <t>登录提示修改</t>
    <phoneticPr fontId="4" type="noConversion"/>
  </si>
  <si>
    <t>权限控制</t>
    <phoneticPr fontId="4" type="noConversion"/>
  </si>
  <si>
    <t>ECMC工单附件显示和下载</t>
    <phoneticPr fontId="4" type="noConversion"/>
  </si>
  <si>
    <t>网络详情页</t>
    <phoneticPr fontId="4" type="noConversion"/>
  </si>
  <si>
    <t>工单详情页（附件显示样式）</t>
    <phoneticPr fontId="4" type="noConversion"/>
  </si>
  <si>
    <t>网络模块日志以及提示语比对</t>
    <phoneticPr fontId="4" type="noConversion"/>
  </si>
  <si>
    <t>ECSC第一轮BUG修订</t>
    <phoneticPr fontId="4" type="noConversion"/>
  </si>
  <si>
    <t>路由和安全组详情页处理</t>
    <phoneticPr fontId="4" type="noConversion"/>
  </si>
  <si>
    <t>李岩超</t>
    <phoneticPr fontId="4" type="noConversion"/>
  </si>
  <si>
    <t>注册成功页面以及抽取公共top、bottom页面（登录、注册、忘记密码、注册成功和404）</t>
    <phoneticPr fontId="4" type="noConversion"/>
  </si>
  <si>
    <t>流量统计定时采集网络流量</t>
    <phoneticPr fontId="4" type="noConversion"/>
  </si>
  <si>
    <t>样式问题整理</t>
    <phoneticPr fontId="4" type="noConversion"/>
  </si>
  <si>
    <t>拦截器问题完善（session过期弹出以及单击菜单跳登录）</t>
    <phoneticPr fontId="4" type="noConversion"/>
  </si>
  <si>
    <t>项目权限和数据中心无项目控制</t>
    <phoneticPr fontId="4" type="noConversion"/>
  </si>
  <si>
    <t>搜索框样式修订</t>
    <phoneticPr fontId="4" type="noConversion"/>
  </si>
  <si>
    <t>详情页样式修订</t>
    <phoneticPr fontId="4" type="noConversion"/>
  </si>
  <si>
    <t>确定、取消和管理三大按钮样式修订</t>
    <phoneticPr fontId="4" type="noConversion"/>
  </si>
  <si>
    <t>删除按钮样式修订</t>
    <phoneticPr fontId="4" type="noConversion"/>
  </si>
  <si>
    <t>陈浩</t>
    <phoneticPr fontId="4" type="noConversion"/>
  </si>
  <si>
    <t>ECMC客户管理（概览和统计）</t>
    <phoneticPr fontId="4" type="noConversion"/>
  </si>
  <si>
    <t>下拉选择框样式修订</t>
    <phoneticPr fontId="4" type="noConversion"/>
  </si>
  <si>
    <t>标签权限</t>
    <phoneticPr fontId="4" type="noConversion"/>
  </si>
  <si>
    <t>pop框</t>
    <phoneticPr fontId="4" type="noConversion"/>
  </si>
  <si>
    <t>陈鹏飞</t>
    <phoneticPr fontId="4" type="noConversion"/>
  </si>
  <si>
    <t>提示语转义</t>
    <phoneticPr fontId="4" type="noConversion"/>
  </si>
  <si>
    <t>页面问题修订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</si>
</sst>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6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Fill="1" applyBorder="1"/>
    <xf numFmtId="0" fontId="3" fillId="0" borderId="1" xfId="0" applyFont="1" applyBorder="1"/>
    <xf numFmtId="0" fontId="2" fillId="0" borderId="1" xfId="1" applyBorder="1" applyAlignment="1">
      <alignment horizontal="center"/>
    </xf>
    <xf numFmtId="58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0" borderId="0" xfId="0" applyAlignment="1">
      <alignment horizontal="center"/>
    </xf>
    <xf numFmtId="0" fontId="2" fillId="0" borderId="1" xfId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Fill="1" applyBorder="1"/>
    <xf numFmtId="0" fontId="2" fillId="0" borderId="1" xfId="1" applyBorder="1" applyAlignment="1">
      <alignment horizontal="center"/>
    </xf>
    <xf numFmtId="0" fontId="3" fillId="0" borderId="3" xfId="0" applyFont="1" applyFill="1" applyBorder="1"/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6" fillId="6" borderId="3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4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2" borderId="1" xfId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opLeftCell="B25" workbookViewId="0">
      <selection activeCell="M7" sqref="M7"/>
    </sheetView>
  </sheetViews>
  <sheetFormatPr defaultColWidth="9" defaultRowHeight="13.5" x14ac:dyDescent="0.15"/>
  <cols>
    <col min="1" max="1" width="5.125" customWidth="1"/>
    <col min="2" max="2" width="6.5" style="35" customWidth="1"/>
    <col min="3" max="3" width="22.5" customWidth="1"/>
    <col min="4" max="4" width="12.625" style="35" customWidth="1"/>
    <col min="5" max="5" width="33.375" customWidth="1"/>
    <col min="6" max="7" width="9" style="35"/>
    <col min="8" max="8" width="11.5" style="35" customWidth="1"/>
    <col min="9" max="9" width="9.375" style="35" customWidth="1"/>
    <col min="10" max="13" width="9" style="35"/>
  </cols>
  <sheetData>
    <row r="2" spans="2:13" ht="14.25" x14ac:dyDescent="0.15">
      <c r="B2" s="55" t="s">
        <v>0</v>
      </c>
      <c r="C2" s="55" t="s">
        <v>1</v>
      </c>
      <c r="D2" s="56" t="s">
        <v>2</v>
      </c>
      <c r="E2" s="55" t="s">
        <v>3</v>
      </c>
      <c r="F2" s="57" t="s">
        <v>4</v>
      </c>
      <c r="G2" s="55" t="s">
        <v>5</v>
      </c>
      <c r="H2" s="56" t="s">
        <v>6</v>
      </c>
      <c r="I2" s="53" t="s">
        <v>7</v>
      </c>
      <c r="J2" s="54"/>
      <c r="K2" s="54"/>
      <c r="L2" s="54"/>
      <c r="M2" s="54"/>
    </row>
    <row r="3" spans="2:13" ht="14.25" x14ac:dyDescent="0.15">
      <c r="B3" s="55"/>
      <c r="C3" s="55"/>
      <c r="D3" s="55"/>
      <c r="E3" s="55"/>
      <c r="F3" s="58"/>
      <c r="G3" s="55"/>
      <c r="H3" s="60"/>
      <c r="I3" s="31">
        <v>42310</v>
      </c>
      <c r="J3" s="31">
        <v>42311</v>
      </c>
      <c r="K3" s="31">
        <v>42312</v>
      </c>
      <c r="L3" s="31">
        <v>42313</v>
      </c>
      <c r="M3" s="31">
        <v>42314</v>
      </c>
    </row>
    <row r="4" spans="2:13" ht="14.25" x14ac:dyDescent="0.15">
      <c r="B4" s="55"/>
      <c r="C4" s="55"/>
      <c r="D4" s="55"/>
      <c r="E4" s="55"/>
      <c r="F4" s="58"/>
      <c r="G4" s="55"/>
      <c r="H4" s="60"/>
      <c r="I4" s="32">
        <f>SUM(H6:H54)-7*12</f>
        <v>348</v>
      </c>
      <c r="J4" s="32">
        <f>SUM(H6:H54)-7*12*2</f>
        <v>264</v>
      </c>
      <c r="K4" s="32">
        <f>SUM(H6:H54)-7*12*3</f>
        <v>180</v>
      </c>
      <c r="L4" s="32">
        <f>SUM(H6:H54)-7*12*4</f>
        <v>96</v>
      </c>
      <c r="M4" s="32">
        <f>SUM(H6:H54)-7*12*4-7*8</f>
        <v>40</v>
      </c>
    </row>
    <row r="5" spans="2:13" ht="14.25" x14ac:dyDescent="0.15">
      <c r="B5" s="55"/>
      <c r="C5" s="55"/>
      <c r="D5" s="55"/>
      <c r="E5" s="55"/>
      <c r="F5" s="59"/>
      <c r="G5" s="55"/>
      <c r="H5" s="60"/>
      <c r="I5" s="30">
        <f t="shared" ref="I5:M5" si="0">SUM(I6:I43)</f>
        <v>316</v>
      </c>
      <c r="J5" s="30">
        <f t="shared" si="0"/>
        <v>222</v>
      </c>
      <c r="K5" s="30">
        <f t="shared" si="0"/>
        <v>188</v>
      </c>
      <c r="L5" s="30">
        <f t="shared" si="0"/>
        <v>106</v>
      </c>
      <c r="M5" s="30">
        <f t="shared" si="0"/>
        <v>94</v>
      </c>
    </row>
    <row r="6" spans="2:13" x14ac:dyDescent="0.15">
      <c r="B6" s="1">
        <v>1</v>
      </c>
      <c r="C6" s="2" t="s">
        <v>8</v>
      </c>
      <c r="D6" s="3">
        <v>5</v>
      </c>
      <c r="E6" s="6" t="s">
        <v>9</v>
      </c>
      <c r="F6" s="1" t="s">
        <v>10</v>
      </c>
      <c r="G6" s="1">
        <v>1000</v>
      </c>
      <c r="H6" s="1">
        <v>8</v>
      </c>
      <c r="I6" s="1">
        <v>0</v>
      </c>
      <c r="J6" s="1"/>
      <c r="K6" s="1"/>
      <c r="L6" s="1"/>
      <c r="M6" s="1"/>
    </row>
    <row r="7" spans="2:13" x14ac:dyDescent="0.15">
      <c r="B7" s="1"/>
      <c r="C7" s="6"/>
      <c r="D7" s="1"/>
      <c r="E7" s="6" t="s">
        <v>11</v>
      </c>
      <c r="F7" s="1" t="s">
        <v>10</v>
      </c>
      <c r="G7" s="1">
        <v>1000</v>
      </c>
      <c r="H7" s="1">
        <v>16</v>
      </c>
      <c r="I7" s="1">
        <v>12</v>
      </c>
      <c r="J7" s="1">
        <v>12</v>
      </c>
      <c r="K7" s="1">
        <v>6</v>
      </c>
      <c r="L7" s="1">
        <v>4</v>
      </c>
      <c r="M7" s="1">
        <v>0</v>
      </c>
    </row>
    <row r="8" spans="2:13" x14ac:dyDescent="0.15">
      <c r="B8" s="1"/>
      <c r="C8" s="6"/>
      <c r="D8" s="1"/>
      <c r="E8" s="6" t="s">
        <v>12</v>
      </c>
      <c r="F8" s="1" t="s">
        <v>10</v>
      </c>
      <c r="G8" s="1">
        <v>1000</v>
      </c>
      <c r="H8" s="1">
        <v>12</v>
      </c>
      <c r="I8" s="1">
        <v>12</v>
      </c>
      <c r="J8" s="1">
        <v>12</v>
      </c>
      <c r="K8" s="1">
        <v>12</v>
      </c>
      <c r="L8" s="1">
        <v>8</v>
      </c>
      <c r="M8" s="1">
        <v>8</v>
      </c>
    </row>
    <row r="9" spans="2:13" x14ac:dyDescent="0.15">
      <c r="B9" s="1"/>
      <c r="C9" s="6"/>
      <c r="D9" s="1"/>
      <c r="E9" s="6" t="s">
        <v>13</v>
      </c>
      <c r="F9" s="1" t="s">
        <v>10</v>
      </c>
      <c r="G9" s="1">
        <v>1000</v>
      </c>
      <c r="H9" s="1">
        <v>12</v>
      </c>
      <c r="I9" s="1">
        <v>12</v>
      </c>
      <c r="J9" s="1">
        <v>12</v>
      </c>
      <c r="K9" s="1">
        <v>12</v>
      </c>
      <c r="L9" s="1">
        <v>8</v>
      </c>
      <c r="M9" s="1">
        <v>8</v>
      </c>
    </row>
    <row r="10" spans="2:13" x14ac:dyDescent="0.15">
      <c r="B10" s="1"/>
      <c r="C10" s="6"/>
      <c r="D10" s="1"/>
      <c r="E10" s="6" t="s">
        <v>14</v>
      </c>
      <c r="F10" s="1" t="s">
        <v>10</v>
      </c>
      <c r="G10" s="1">
        <v>1000</v>
      </c>
      <c r="H10" s="1">
        <v>8</v>
      </c>
      <c r="I10" s="1">
        <v>8</v>
      </c>
      <c r="J10" s="1">
        <v>8</v>
      </c>
      <c r="K10" s="1">
        <v>8</v>
      </c>
      <c r="L10" s="1">
        <v>8</v>
      </c>
      <c r="M10" s="1">
        <v>8</v>
      </c>
    </row>
    <row r="11" spans="2:13" x14ac:dyDescent="0.15">
      <c r="B11" s="1">
        <v>2</v>
      </c>
      <c r="C11" s="2" t="s">
        <v>15</v>
      </c>
      <c r="D11" s="3">
        <v>5</v>
      </c>
      <c r="E11" s="6" t="s">
        <v>16</v>
      </c>
      <c r="F11" s="1" t="s">
        <v>17</v>
      </c>
      <c r="G11" s="1">
        <v>1000</v>
      </c>
      <c r="H11" s="1">
        <v>8</v>
      </c>
      <c r="I11" s="1">
        <v>0</v>
      </c>
      <c r="J11" s="1">
        <v>0</v>
      </c>
      <c r="K11" s="1"/>
      <c r="L11" s="1"/>
      <c r="M11" s="1"/>
    </row>
    <row r="12" spans="2:13" x14ac:dyDescent="0.15">
      <c r="B12" s="1"/>
      <c r="C12" s="6"/>
      <c r="D12" s="1"/>
      <c r="E12" s="6" t="s">
        <v>18</v>
      </c>
      <c r="F12" s="1" t="s">
        <v>17</v>
      </c>
      <c r="G12" s="1">
        <v>1000</v>
      </c>
      <c r="H12" s="1">
        <v>8</v>
      </c>
      <c r="I12" s="1">
        <v>4</v>
      </c>
      <c r="J12" s="1">
        <v>0</v>
      </c>
      <c r="K12" s="1"/>
      <c r="L12" s="1"/>
      <c r="M12" s="1"/>
    </row>
    <row r="13" spans="2:13" x14ac:dyDescent="0.15">
      <c r="B13" s="1"/>
      <c r="C13" s="6"/>
      <c r="D13" s="1"/>
      <c r="E13" s="6" t="s">
        <v>15</v>
      </c>
      <c r="F13" s="1" t="s">
        <v>17</v>
      </c>
      <c r="G13" s="1">
        <v>1000</v>
      </c>
      <c r="H13" s="1">
        <v>12</v>
      </c>
      <c r="I13" s="1">
        <v>12</v>
      </c>
      <c r="J13" s="1">
        <v>4</v>
      </c>
      <c r="K13" s="1">
        <v>0</v>
      </c>
      <c r="L13" s="1"/>
      <c r="M13" s="1"/>
    </row>
    <row r="14" spans="2:13" x14ac:dyDescent="0.15">
      <c r="B14" s="1"/>
      <c r="C14" s="6"/>
      <c r="D14" s="1"/>
      <c r="E14" s="6" t="s">
        <v>19</v>
      </c>
      <c r="F14" s="1" t="s">
        <v>17</v>
      </c>
      <c r="G14" s="1">
        <v>1000</v>
      </c>
      <c r="H14" s="1">
        <v>8</v>
      </c>
      <c r="I14" s="1">
        <v>8</v>
      </c>
      <c r="J14" s="1">
        <v>0</v>
      </c>
      <c r="K14" s="1">
        <v>0</v>
      </c>
      <c r="L14" s="1"/>
      <c r="M14" s="1"/>
    </row>
    <row r="15" spans="2:13" x14ac:dyDescent="0.15">
      <c r="B15" s="1"/>
      <c r="C15" s="6"/>
      <c r="D15" s="1"/>
      <c r="E15" s="6" t="s">
        <v>20</v>
      </c>
      <c r="F15" s="1" t="s">
        <v>17</v>
      </c>
      <c r="G15" s="1">
        <v>1000</v>
      </c>
      <c r="H15" s="1">
        <v>8</v>
      </c>
      <c r="I15" s="1">
        <v>8</v>
      </c>
      <c r="J15" s="1">
        <v>0</v>
      </c>
      <c r="K15" s="1">
        <v>4</v>
      </c>
      <c r="L15" s="1">
        <v>0</v>
      </c>
      <c r="M15" s="1">
        <v>0</v>
      </c>
    </row>
    <row r="16" spans="2:13" x14ac:dyDescent="0.15">
      <c r="B16" s="1"/>
      <c r="C16" s="6"/>
      <c r="D16" s="1"/>
      <c r="E16" s="6" t="s">
        <v>21</v>
      </c>
      <c r="F16" s="1" t="s">
        <v>17</v>
      </c>
      <c r="G16" s="1">
        <v>1000</v>
      </c>
      <c r="H16" s="1">
        <v>12</v>
      </c>
      <c r="I16" s="1">
        <v>12</v>
      </c>
      <c r="J16" s="1">
        <v>12</v>
      </c>
      <c r="K16" s="1">
        <v>12</v>
      </c>
      <c r="L16" s="1">
        <v>4</v>
      </c>
      <c r="M16" s="1">
        <v>4</v>
      </c>
    </row>
    <row r="17" spans="2:13" x14ac:dyDescent="0.15">
      <c r="B17" s="1">
        <v>3</v>
      </c>
      <c r="C17" s="2" t="s">
        <v>22</v>
      </c>
      <c r="D17" s="3">
        <v>5</v>
      </c>
      <c r="E17" s="6" t="s">
        <v>23</v>
      </c>
      <c r="F17" s="1" t="s">
        <v>24</v>
      </c>
      <c r="G17" s="1">
        <v>1000</v>
      </c>
      <c r="H17" s="1">
        <v>8</v>
      </c>
      <c r="I17" s="1">
        <v>0</v>
      </c>
      <c r="J17" s="1">
        <v>0</v>
      </c>
      <c r="K17" s="1">
        <v>0</v>
      </c>
      <c r="L17" s="1"/>
      <c r="M17" s="1"/>
    </row>
    <row r="18" spans="2:13" x14ac:dyDescent="0.15">
      <c r="B18" s="1"/>
      <c r="C18" s="6"/>
      <c r="D18" s="1"/>
      <c r="E18" s="6" t="s">
        <v>25</v>
      </c>
      <c r="F18" s="1" t="s">
        <v>24</v>
      </c>
      <c r="G18" s="1">
        <v>1000</v>
      </c>
      <c r="H18" s="1">
        <v>8</v>
      </c>
      <c r="I18" s="1">
        <v>4</v>
      </c>
      <c r="J18" s="1">
        <v>0</v>
      </c>
      <c r="K18" s="1">
        <v>0</v>
      </c>
      <c r="L18" s="1"/>
      <c r="M18" s="1"/>
    </row>
    <row r="19" spans="2:13" x14ac:dyDescent="0.15">
      <c r="B19" s="1"/>
      <c r="C19" s="6"/>
      <c r="D19" s="1"/>
      <c r="E19" s="6" t="s">
        <v>26</v>
      </c>
      <c r="F19" s="1" t="s">
        <v>24</v>
      </c>
      <c r="G19" s="1">
        <v>1000</v>
      </c>
      <c r="H19" s="1">
        <v>12</v>
      </c>
      <c r="I19" s="1">
        <v>12</v>
      </c>
      <c r="J19" s="1">
        <v>8</v>
      </c>
      <c r="K19" s="1">
        <v>0</v>
      </c>
      <c r="L19" s="1"/>
      <c r="M19" s="1"/>
    </row>
    <row r="20" spans="2:13" x14ac:dyDescent="0.15">
      <c r="B20" s="1"/>
      <c r="C20" s="6"/>
      <c r="D20" s="1"/>
      <c r="E20" s="6" t="s">
        <v>27</v>
      </c>
      <c r="F20" s="1" t="s">
        <v>24</v>
      </c>
      <c r="G20" s="1">
        <v>1000</v>
      </c>
      <c r="H20" s="1">
        <v>12</v>
      </c>
      <c r="I20" s="1">
        <v>12</v>
      </c>
      <c r="J20" s="1">
        <v>12</v>
      </c>
      <c r="K20" s="1">
        <v>12</v>
      </c>
      <c r="L20" s="1">
        <v>0</v>
      </c>
      <c r="M20" s="1">
        <v>0</v>
      </c>
    </row>
    <row r="21" spans="2:13" x14ac:dyDescent="0.15">
      <c r="B21" s="1"/>
      <c r="C21" s="6"/>
      <c r="D21" s="1"/>
      <c r="E21" s="6" t="s">
        <v>28</v>
      </c>
      <c r="F21" s="1" t="s">
        <v>24</v>
      </c>
      <c r="G21" s="1">
        <v>1000</v>
      </c>
      <c r="H21" s="1">
        <v>16</v>
      </c>
      <c r="I21" s="1">
        <v>16</v>
      </c>
      <c r="J21" s="1">
        <v>16</v>
      </c>
      <c r="K21" s="1">
        <v>16</v>
      </c>
      <c r="L21" s="1">
        <v>16</v>
      </c>
      <c r="M21" s="1">
        <v>16</v>
      </c>
    </row>
    <row r="22" spans="2:13" x14ac:dyDescent="0.15">
      <c r="B22" s="1">
        <v>4</v>
      </c>
      <c r="C22" s="2" t="s">
        <v>29</v>
      </c>
      <c r="D22" s="3">
        <v>2</v>
      </c>
      <c r="E22" s="6" t="s">
        <v>30</v>
      </c>
      <c r="F22" s="1" t="s">
        <v>31</v>
      </c>
      <c r="G22" s="1">
        <v>500</v>
      </c>
      <c r="H22" s="1">
        <v>8</v>
      </c>
      <c r="I22" s="1">
        <v>0</v>
      </c>
      <c r="J22" s="1">
        <v>0</v>
      </c>
      <c r="K22" s="1"/>
      <c r="L22" s="1"/>
      <c r="M22" s="1"/>
    </row>
    <row r="23" spans="2:13" x14ac:dyDescent="0.15">
      <c r="B23" s="1"/>
      <c r="C23" s="6"/>
      <c r="D23" s="1"/>
      <c r="E23" s="6" t="s">
        <v>32</v>
      </c>
      <c r="F23" s="1" t="s">
        <v>31</v>
      </c>
      <c r="G23" s="1">
        <v>500</v>
      </c>
      <c r="H23" s="1">
        <v>8</v>
      </c>
      <c r="I23" s="1">
        <v>4</v>
      </c>
      <c r="J23" s="1">
        <v>4</v>
      </c>
      <c r="K23" s="1">
        <v>0</v>
      </c>
      <c r="L23" s="1">
        <v>0</v>
      </c>
      <c r="M23" s="1">
        <v>0</v>
      </c>
    </row>
    <row r="24" spans="2:13" x14ac:dyDescent="0.15">
      <c r="B24" s="1"/>
      <c r="C24" s="6"/>
      <c r="D24" s="1"/>
      <c r="E24" s="8" t="s">
        <v>33</v>
      </c>
      <c r="F24" s="1" t="s">
        <v>31</v>
      </c>
      <c r="G24" s="1">
        <v>500</v>
      </c>
      <c r="H24" s="1">
        <v>8</v>
      </c>
      <c r="I24" s="1">
        <v>8</v>
      </c>
      <c r="J24" s="1">
        <v>8</v>
      </c>
      <c r="K24" s="1">
        <v>0</v>
      </c>
      <c r="L24" s="1">
        <v>0</v>
      </c>
      <c r="M24" s="1">
        <v>0</v>
      </c>
    </row>
    <row r="25" spans="2:13" x14ac:dyDescent="0.15">
      <c r="B25" s="1"/>
      <c r="C25" s="6"/>
      <c r="D25" s="1"/>
      <c r="E25" s="8" t="s">
        <v>34</v>
      </c>
      <c r="F25" s="1"/>
      <c r="G25" s="1"/>
      <c r="H25" s="1">
        <v>12</v>
      </c>
      <c r="I25" s="1">
        <v>12</v>
      </c>
      <c r="J25" s="1">
        <v>12</v>
      </c>
      <c r="K25" s="1">
        <v>12</v>
      </c>
      <c r="L25" s="1">
        <v>0</v>
      </c>
      <c r="M25" s="1">
        <v>0</v>
      </c>
    </row>
    <row r="26" spans="2:13" x14ac:dyDescent="0.15">
      <c r="B26" s="1">
        <v>5</v>
      </c>
      <c r="C26" s="2" t="s">
        <v>35</v>
      </c>
      <c r="D26" s="3">
        <v>0.5</v>
      </c>
      <c r="E26" s="9" t="s">
        <v>36</v>
      </c>
      <c r="F26" s="1" t="s">
        <v>31</v>
      </c>
      <c r="G26" s="1">
        <v>500</v>
      </c>
      <c r="H26" s="1">
        <v>6</v>
      </c>
      <c r="I26" s="1">
        <v>6</v>
      </c>
      <c r="J26" s="1">
        <v>0</v>
      </c>
      <c r="K26" s="1">
        <v>0</v>
      </c>
      <c r="L26" s="1"/>
      <c r="M26" s="1"/>
    </row>
    <row r="27" spans="2:13" x14ac:dyDescent="0.15">
      <c r="B27" s="1">
        <v>6</v>
      </c>
      <c r="C27" s="2" t="s">
        <v>37</v>
      </c>
      <c r="D27" s="3">
        <v>0.5</v>
      </c>
      <c r="E27" s="6" t="s">
        <v>38</v>
      </c>
      <c r="F27" s="1" t="s">
        <v>31</v>
      </c>
      <c r="G27" s="1">
        <v>500</v>
      </c>
      <c r="H27" s="1">
        <v>6</v>
      </c>
      <c r="I27" s="1">
        <v>6</v>
      </c>
      <c r="J27" s="1">
        <v>6</v>
      </c>
      <c r="K27" s="1">
        <v>6</v>
      </c>
      <c r="L27" s="1">
        <v>6</v>
      </c>
      <c r="M27" s="1">
        <v>6</v>
      </c>
    </row>
    <row r="28" spans="2:13" x14ac:dyDescent="0.15">
      <c r="B28" s="1"/>
      <c r="C28" s="2" t="s">
        <v>39</v>
      </c>
      <c r="D28" s="3">
        <v>2</v>
      </c>
      <c r="E28" s="6" t="s">
        <v>40</v>
      </c>
      <c r="F28" s="1" t="s">
        <v>31</v>
      </c>
      <c r="G28" s="1">
        <v>1000</v>
      </c>
      <c r="H28" s="1">
        <v>20</v>
      </c>
      <c r="I28" s="1">
        <v>20</v>
      </c>
      <c r="J28" s="1">
        <v>0</v>
      </c>
      <c r="K28" s="1">
        <v>0</v>
      </c>
      <c r="L28" s="1"/>
      <c r="M28" s="1"/>
    </row>
    <row r="29" spans="2:13" x14ac:dyDescent="0.15">
      <c r="B29" s="1">
        <v>7</v>
      </c>
      <c r="C29" s="2" t="s">
        <v>41</v>
      </c>
      <c r="D29" s="3">
        <v>5</v>
      </c>
      <c r="E29" s="6" t="s">
        <v>42</v>
      </c>
      <c r="F29" s="1" t="s">
        <v>43</v>
      </c>
      <c r="G29" s="1">
        <v>800</v>
      </c>
      <c r="H29" s="1">
        <v>12</v>
      </c>
      <c r="I29" s="1">
        <v>0</v>
      </c>
      <c r="J29" s="1">
        <v>0</v>
      </c>
      <c r="K29" s="1">
        <v>0</v>
      </c>
      <c r="L29" s="1"/>
      <c r="M29" s="1"/>
    </row>
    <row r="30" spans="2:13" x14ac:dyDescent="0.15">
      <c r="B30" s="1"/>
      <c r="C30" s="6"/>
      <c r="D30" s="1"/>
      <c r="E30" s="6" t="s">
        <v>44</v>
      </c>
      <c r="F30" s="1" t="s">
        <v>43</v>
      </c>
      <c r="G30" s="1">
        <v>800</v>
      </c>
      <c r="H30" s="1">
        <v>8</v>
      </c>
      <c r="I30" s="1">
        <v>0</v>
      </c>
      <c r="J30" s="1">
        <v>0</v>
      </c>
      <c r="K30" s="1">
        <v>0</v>
      </c>
      <c r="L30" s="1"/>
      <c r="M30" s="1"/>
    </row>
    <row r="31" spans="2:13" x14ac:dyDescent="0.15">
      <c r="B31" s="1"/>
      <c r="C31" s="6"/>
      <c r="D31" s="1"/>
      <c r="E31" s="6" t="s">
        <v>45</v>
      </c>
      <c r="F31" s="1" t="s">
        <v>43</v>
      </c>
      <c r="G31" s="1">
        <v>800</v>
      </c>
      <c r="H31" s="1">
        <v>12</v>
      </c>
      <c r="I31" s="1">
        <v>12</v>
      </c>
      <c r="J31" s="1">
        <v>12</v>
      </c>
      <c r="K31" s="1">
        <v>12</v>
      </c>
      <c r="L31" s="1">
        <v>12</v>
      </c>
      <c r="M31" s="1">
        <v>12</v>
      </c>
    </row>
    <row r="32" spans="2:13" x14ac:dyDescent="0.15">
      <c r="B32" s="1"/>
      <c r="C32" s="6"/>
      <c r="D32" s="1"/>
      <c r="E32" s="6" t="s">
        <v>46</v>
      </c>
      <c r="F32" s="1" t="s">
        <v>43</v>
      </c>
      <c r="G32" s="1">
        <v>800</v>
      </c>
      <c r="H32" s="1">
        <v>16</v>
      </c>
      <c r="I32" s="1">
        <v>16</v>
      </c>
      <c r="J32" s="1">
        <v>16</v>
      </c>
      <c r="K32" s="1">
        <v>16</v>
      </c>
      <c r="L32" s="1">
        <v>16</v>
      </c>
      <c r="M32" s="1">
        <v>16</v>
      </c>
    </row>
    <row r="33" spans="2:13" x14ac:dyDescent="0.15">
      <c r="B33" s="1"/>
      <c r="C33" s="6"/>
      <c r="D33" s="1"/>
      <c r="E33" s="6" t="s">
        <v>47</v>
      </c>
      <c r="F33" s="1" t="s">
        <v>43</v>
      </c>
      <c r="G33" s="1">
        <v>800</v>
      </c>
      <c r="H33" s="1">
        <v>8</v>
      </c>
      <c r="I33" s="1">
        <v>8</v>
      </c>
      <c r="J33" s="1">
        <v>8</v>
      </c>
      <c r="K33" s="1">
        <v>8</v>
      </c>
      <c r="L33" s="1">
        <v>8</v>
      </c>
      <c r="M33" s="1">
        <v>8</v>
      </c>
    </row>
    <row r="34" spans="2:13" x14ac:dyDescent="0.15">
      <c r="B34" s="1"/>
      <c r="C34" s="6"/>
      <c r="D34" s="1"/>
      <c r="E34" s="6" t="s">
        <v>48</v>
      </c>
      <c r="F34" s="1" t="s">
        <v>43</v>
      </c>
      <c r="G34" s="1">
        <v>800</v>
      </c>
      <c r="H34" s="1">
        <v>4</v>
      </c>
      <c r="I34" s="1">
        <v>0</v>
      </c>
      <c r="J34" s="1">
        <v>0</v>
      </c>
      <c r="K34" s="1">
        <v>0</v>
      </c>
      <c r="L34" s="1"/>
      <c r="M34" s="1"/>
    </row>
    <row r="35" spans="2:13" x14ac:dyDescent="0.15">
      <c r="B35" s="1"/>
      <c r="C35" s="6"/>
      <c r="D35" s="1"/>
      <c r="E35" s="8" t="s">
        <v>49</v>
      </c>
      <c r="F35" s="1" t="s">
        <v>43</v>
      </c>
      <c r="G35" s="1">
        <v>800</v>
      </c>
      <c r="H35" s="1">
        <v>12</v>
      </c>
      <c r="I35" s="1">
        <v>12</v>
      </c>
      <c r="J35" s="1">
        <v>12</v>
      </c>
      <c r="K35" s="1">
        <v>4</v>
      </c>
      <c r="L35" s="1">
        <v>4</v>
      </c>
      <c r="M35" s="1">
        <v>0</v>
      </c>
    </row>
    <row r="36" spans="2:13" x14ac:dyDescent="0.15">
      <c r="B36" s="1"/>
      <c r="C36" s="6"/>
      <c r="D36" s="1"/>
      <c r="E36" s="8" t="s">
        <v>50</v>
      </c>
      <c r="F36" s="1" t="s">
        <v>43</v>
      </c>
      <c r="G36" s="1">
        <v>800</v>
      </c>
      <c r="H36" s="1">
        <v>12</v>
      </c>
      <c r="I36" s="1">
        <v>12</v>
      </c>
      <c r="J36" s="1">
        <v>12</v>
      </c>
      <c r="K36" s="1">
        <v>12</v>
      </c>
      <c r="L36" s="1">
        <v>4</v>
      </c>
      <c r="M36" s="1">
        <v>0</v>
      </c>
    </row>
    <row r="37" spans="2:13" x14ac:dyDescent="0.15">
      <c r="B37" s="1">
        <v>8</v>
      </c>
      <c r="C37" s="2" t="s">
        <v>51</v>
      </c>
      <c r="D37" s="3">
        <v>5</v>
      </c>
      <c r="E37" s="6" t="s">
        <v>52</v>
      </c>
      <c r="F37" s="1" t="s">
        <v>53</v>
      </c>
      <c r="G37" s="1">
        <v>500</v>
      </c>
      <c r="H37" s="1">
        <v>8</v>
      </c>
      <c r="I37" s="1">
        <v>0</v>
      </c>
      <c r="J37" s="1">
        <v>0</v>
      </c>
      <c r="K37" s="1">
        <v>0</v>
      </c>
      <c r="L37" s="1"/>
      <c r="M37" s="1"/>
    </row>
    <row r="38" spans="2:13" x14ac:dyDescent="0.15">
      <c r="B38" s="1"/>
      <c r="C38" s="6"/>
      <c r="D38" s="1"/>
      <c r="E38" s="8" t="s">
        <v>54</v>
      </c>
      <c r="F38" s="1" t="s">
        <v>53</v>
      </c>
      <c r="G38" s="1">
        <v>500</v>
      </c>
      <c r="H38" s="1">
        <v>24</v>
      </c>
      <c r="I38" s="1">
        <v>0</v>
      </c>
      <c r="J38" s="1">
        <v>0</v>
      </c>
      <c r="K38" s="1">
        <v>0</v>
      </c>
      <c r="L38" s="1"/>
      <c r="M38" s="1"/>
    </row>
    <row r="39" spans="2:13" x14ac:dyDescent="0.15">
      <c r="B39" s="1"/>
      <c r="C39" s="6"/>
      <c r="D39" s="1"/>
      <c r="E39" s="4" t="s">
        <v>55</v>
      </c>
      <c r="F39" s="1" t="s">
        <v>53</v>
      </c>
      <c r="G39" s="1">
        <v>500</v>
      </c>
      <c r="H39" s="1">
        <v>24</v>
      </c>
      <c r="I39" s="1">
        <v>24</v>
      </c>
      <c r="J39" s="1">
        <v>12</v>
      </c>
      <c r="K39" s="1">
        <v>0</v>
      </c>
      <c r="L39" s="1"/>
      <c r="M39" s="1"/>
    </row>
    <row r="40" spans="2:13" x14ac:dyDescent="0.15">
      <c r="B40" s="1"/>
      <c r="C40" s="6"/>
      <c r="D40" s="1"/>
      <c r="E40" s="4" t="s">
        <v>56</v>
      </c>
      <c r="F40" s="1" t="s">
        <v>53</v>
      </c>
      <c r="G40" s="1">
        <v>500</v>
      </c>
      <c r="H40" s="1">
        <v>0</v>
      </c>
      <c r="I40" s="1">
        <v>0</v>
      </c>
      <c r="J40" s="1">
        <v>0</v>
      </c>
      <c r="K40" s="1">
        <v>16</v>
      </c>
      <c r="L40" s="1">
        <v>8</v>
      </c>
      <c r="M40" s="1">
        <v>8</v>
      </c>
    </row>
    <row r="41" spans="2:13" x14ac:dyDescent="0.15">
      <c r="B41" s="1">
        <v>9</v>
      </c>
      <c r="C41" s="2" t="s">
        <v>57</v>
      </c>
      <c r="D41" s="3">
        <v>5</v>
      </c>
      <c r="E41" s="6" t="s">
        <v>58</v>
      </c>
      <c r="F41" s="1" t="s">
        <v>59</v>
      </c>
      <c r="G41" s="1">
        <v>500</v>
      </c>
      <c r="H41" s="1">
        <v>24</v>
      </c>
      <c r="I41" s="1">
        <v>12</v>
      </c>
      <c r="J41" s="1">
        <v>0</v>
      </c>
      <c r="K41" s="1">
        <v>0</v>
      </c>
      <c r="L41" s="1">
        <v>0</v>
      </c>
      <c r="M41" s="1">
        <v>0</v>
      </c>
    </row>
    <row r="42" spans="2:13" x14ac:dyDescent="0.15">
      <c r="B42" s="1"/>
      <c r="C42" s="6"/>
      <c r="D42" s="1"/>
      <c r="E42" s="6" t="s">
        <v>60</v>
      </c>
      <c r="F42" s="1" t="s">
        <v>59</v>
      </c>
      <c r="G42" s="1">
        <v>500</v>
      </c>
      <c r="H42" s="1">
        <v>12</v>
      </c>
      <c r="I42" s="1">
        <v>12</v>
      </c>
      <c r="J42" s="1">
        <v>8</v>
      </c>
      <c r="K42" s="1">
        <v>8</v>
      </c>
      <c r="L42" s="1">
        <v>0</v>
      </c>
      <c r="M42" s="1">
        <v>0</v>
      </c>
    </row>
    <row r="43" spans="2:13" x14ac:dyDescent="0.15">
      <c r="B43" s="1"/>
      <c r="C43" s="6"/>
      <c r="D43" s="1"/>
      <c r="E43" s="6" t="s">
        <v>61</v>
      </c>
      <c r="F43" s="1" t="s">
        <v>59</v>
      </c>
      <c r="G43" s="1">
        <v>500</v>
      </c>
      <c r="H43" s="1">
        <v>20</v>
      </c>
      <c r="I43" s="1">
        <v>20</v>
      </c>
      <c r="J43" s="1">
        <v>16</v>
      </c>
      <c r="K43" s="1">
        <v>12</v>
      </c>
      <c r="L43" s="1">
        <v>0</v>
      </c>
      <c r="M43" s="1">
        <v>0</v>
      </c>
    </row>
    <row r="44" spans="2:13" x14ac:dyDescent="0.15">
      <c r="B44" s="1"/>
      <c r="C44" s="6"/>
      <c r="D44" s="1"/>
      <c r="E44" s="6" t="s">
        <v>62</v>
      </c>
      <c r="F44" s="1"/>
      <c r="G44" s="1"/>
      <c r="H44" s="1"/>
      <c r="I44" s="1"/>
      <c r="J44" s="1"/>
      <c r="K44" s="1"/>
      <c r="L44" s="1"/>
      <c r="M44" s="1"/>
    </row>
    <row r="45" spans="2:13" x14ac:dyDescent="0.15">
      <c r="B45" s="1"/>
      <c r="C45" s="6"/>
      <c r="D45" s="1"/>
      <c r="E45" s="6"/>
      <c r="F45" s="1"/>
      <c r="G45" s="1"/>
      <c r="H45" s="1"/>
      <c r="I45" s="1"/>
      <c r="J45" s="1"/>
      <c r="K45" s="1"/>
      <c r="L45" s="1"/>
      <c r="M45" s="1"/>
    </row>
    <row r="46" spans="2:13" x14ac:dyDescent="0.15">
      <c r="B46" s="1"/>
      <c r="C46" s="6"/>
      <c r="D46" s="1"/>
      <c r="E46" s="6"/>
      <c r="F46" s="1"/>
      <c r="G46" s="1"/>
      <c r="H46" s="1"/>
      <c r="I46" s="1"/>
      <c r="J46" s="1"/>
      <c r="K46" s="1"/>
      <c r="L46" s="1"/>
      <c r="M46" s="1"/>
    </row>
    <row r="47" spans="2:13" x14ac:dyDescent="0.15">
      <c r="B47" s="1"/>
      <c r="C47" s="6"/>
      <c r="D47" s="1"/>
      <c r="E47" s="6"/>
      <c r="F47" s="1"/>
      <c r="G47" s="1"/>
      <c r="H47" s="1"/>
      <c r="I47" s="1"/>
      <c r="J47" s="1"/>
      <c r="K47" s="1"/>
      <c r="L47" s="1"/>
      <c r="M47" s="1"/>
    </row>
    <row r="48" spans="2:13" x14ac:dyDescent="0.15">
      <c r="B48" s="1"/>
      <c r="C48" s="6"/>
      <c r="D48" s="1"/>
      <c r="E48" s="6"/>
      <c r="F48" s="1"/>
      <c r="G48" s="1"/>
      <c r="H48" s="1"/>
      <c r="I48" s="1"/>
      <c r="J48" s="1"/>
      <c r="K48" s="1"/>
      <c r="L48" s="1"/>
      <c r="M48" s="1"/>
    </row>
    <row r="49" spans="2:13" x14ac:dyDescent="0.15">
      <c r="B49" s="1"/>
      <c r="C49" s="6"/>
      <c r="D49" s="1"/>
      <c r="E49" s="6"/>
      <c r="F49" s="1"/>
      <c r="G49" s="1"/>
      <c r="H49" s="1"/>
      <c r="I49" s="1"/>
      <c r="J49" s="1"/>
      <c r="K49" s="1"/>
      <c r="L49" s="1"/>
      <c r="M49" s="1"/>
    </row>
  </sheetData>
  <mergeCells count="8">
    <mergeCell ref="I2:M2"/>
    <mergeCell ref="B2:B5"/>
    <mergeCell ref="C2:C5"/>
    <mergeCell ref="D2:D5"/>
    <mergeCell ref="E2:E5"/>
    <mergeCell ref="F2:F5"/>
    <mergeCell ref="G2:G5"/>
    <mergeCell ref="H2:H5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workbookViewId="0">
      <selection activeCell="E38" sqref="E38"/>
    </sheetView>
  </sheetViews>
  <sheetFormatPr defaultColWidth="9" defaultRowHeight="13.5" x14ac:dyDescent="0.15"/>
  <cols>
    <col min="3" max="3" width="17.25" customWidth="1"/>
    <col min="5" max="5" width="39.125" customWidth="1"/>
    <col min="9" max="9" width="9.375" customWidth="1"/>
    <col min="10" max="13" width="10.5" customWidth="1"/>
  </cols>
  <sheetData>
    <row r="2" spans="2:13" ht="14.25" x14ac:dyDescent="0.15">
      <c r="B2" s="55" t="s">
        <v>0</v>
      </c>
      <c r="C2" s="55" t="s">
        <v>1</v>
      </c>
      <c r="D2" s="56" t="s">
        <v>2</v>
      </c>
      <c r="E2" s="55" t="s">
        <v>3</v>
      </c>
      <c r="F2" s="57" t="s">
        <v>4</v>
      </c>
      <c r="G2" s="55" t="s">
        <v>5</v>
      </c>
      <c r="H2" s="56" t="s">
        <v>6</v>
      </c>
      <c r="I2" s="53" t="s">
        <v>7</v>
      </c>
      <c r="J2" s="54"/>
      <c r="K2" s="54"/>
      <c r="L2" s="54"/>
      <c r="M2" s="54"/>
    </row>
    <row r="3" spans="2:13" ht="14.25" x14ac:dyDescent="0.15">
      <c r="B3" s="55"/>
      <c r="C3" s="55"/>
      <c r="D3" s="55"/>
      <c r="E3" s="55"/>
      <c r="F3" s="58"/>
      <c r="G3" s="55"/>
      <c r="H3" s="60"/>
      <c r="I3" s="31">
        <v>42317</v>
      </c>
      <c r="J3" s="31">
        <v>42318</v>
      </c>
      <c r="K3" s="31">
        <v>42319</v>
      </c>
      <c r="L3" s="31">
        <v>42320</v>
      </c>
      <c r="M3" s="31">
        <v>42321</v>
      </c>
    </row>
    <row r="4" spans="2:13" ht="14.25" x14ac:dyDescent="0.15">
      <c r="B4" s="55"/>
      <c r="C4" s="55"/>
      <c r="D4" s="55"/>
      <c r="E4" s="55"/>
      <c r="F4" s="58"/>
      <c r="G4" s="55"/>
      <c r="H4" s="60"/>
      <c r="I4" s="32">
        <f>SUM(H6:H48)-7*8</f>
        <v>288</v>
      </c>
      <c r="J4" s="32">
        <f>SUM(H6:H48)-7*8*2</f>
        <v>232</v>
      </c>
      <c r="K4" s="32">
        <f>SUM(H6:H48)-7*8*2-7*12</f>
        <v>148</v>
      </c>
      <c r="L4" s="32">
        <f>SUM(H6:H48)-7*8*2-7*12*2</f>
        <v>64</v>
      </c>
      <c r="M4" s="32">
        <f>SUM(H6:H48)-7*12*2-7*8*3</f>
        <v>8</v>
      </c>
    </row>
    <row r="5" spans="2:13" ht="14.25" x14ac:dyDescent="0.15">
      <c r="B5" s="55"/>
      <c r="C5" s="55"/>
      <c r="D5" s="55"/>
      <c r="E5" s="55"/>
      <c r="F5" s="59"/>
      <c r="G5" s="55"/>
      <c r="H5" s="60"/>
      <c r="I5" s="30">
        <f>SUM(I6:I47)</f>
        <v>280</v>
      </c>
      <c r="J5" s="30">
        <f t="shared" ref="J5:M5" si="0">SUM(J6:J37)</f>
        <v>212</v>
      </c>
      <c r="K5" s="30">
        <f t="shared" si="0"/>
        <v>148</v>
      </c>
      <c r="L5" s="30">
        <f t="shared" si="0"/>
        <v>84</v>
      </c>
      <c r="M5" s="30">
        <f t="shared" si="0"/>
        <v>52</v>
      </c>
    </row>
    <row r="6" spans="2:13" x14ac:dyDescent="0.15">
      <c r="B6" s="1">
        <v>1</v>
      </c>
      <c r="C6" s="2" t="s">
        <v>8</v>
      </c>
      <c r="D6" s="3">
        <v>3</v>
      </c>
      <c r="E6" s="6" t="s">
        <v>11</v>
      </c>
      <c r="F6" s="1" t="s">
        <v>10</v>
      </c>
      <c r="G6" s="1">
        <v>1000</v>
      </c>
      <c r="H6" s="1">
        <v>16</v>
      </c>
      <c r="I6" s="1">
        <v>8</v>
      </c>
      <c r="J6" s="1">
        <v>0</v>
      </c>
      <c r="K6" s="1">
        <v>0</v>
      </c>
      <c r="L6" s="1"/>
      <c r="M6" s="1">
        <v>0</v>
      </c>
    </row>
    <row r="7" spans="2:13" x14ac:dyDescent="0.15">
      <c r="B7" s="1"/>
      <c r="C7" s="2"/>
      <c r="D7" s="3"/>
      <c r="E7" s="34" t="s">
        <v>63</v>
      </c>
      <c r="F7" s="1"/>
      <c r="G7" s="1"/>
      <c r="H7" s="1"/>
      <c r="I7" s="1"/>
      <c r="J7" s="1"/>
      <c r="K7" s="1"/>
      <c r="L7" s="1"/>
      <c r="M7" s="1">
        <v>0</v>
      </c>
    </row>
    <row r="8" spans="2:13" x14ac:dyDescent="0.15">
      <c r="B8" s="1"/>
      <c r="C8" s="6"/>
      <c r="D8" s="1"/>
      <c r="E8" s="6" t="s">
        <v>12</v>
      </c>
      <c r="F8" s="1" t="s">
        <v>10</v>
      </c>
      <c r="G8" s="1">
        <v>1000</v>
      </c>
      <c r="H8" s="1">
        <v>4</v>
      </c>
      <c r="I8" s="1">
        <v>4</v>
      </c>
      <c r="J8" s="1">
        <v>4</v>
      </c>
      <c r="K8" s="1">
        <v>0</v>
      </c>
      <c r="L8" s="1"/>
      <c r="M8" s="1">
        <v>0</v>
      </c>
    </row>
    <row r="9" spans="2:13" x14ac:dyDescent="0.15">
      <c r="B9" s="1"/>
      <c r="C9" s="6"/>
      <c r="D9" s="1"/>
      <c r="E9" s="6" t="s">
        <v>13</v>
      </c>
      <c r="F9" s="1" t="s">
        <v>10</v>
      </c>
      <c r="G9" s="1">
        <v>1000</v>
      </c>
      <c r="H9" s="1">
        <v>8</v>
      </c>
      <c r="I9" s="1">
        <v>8</v>
      </c>
      <c r="J9" s="1">
        <v>8</v>
      </c>
      <c r="K9" s="1">
        <v>0</v>
      </c>
      <c r="L9" s="1"/>
      <c r="M9" s="1">
        <v>0</v>
      </c>
    </row>
    <row r="10" spans="2:13" x14ac:dyDescent="0.15">
      <c r="B10" s="1"/>
      <c r="C10" s="6"/>
      <c r="D10" s="1"/>
      <c r="E10" s="6" t="s">
        <v>14</v>
      </c>
      <c r="F10" s="1" t="s">
        <v>10</v>
      </c>
      <c r="G10" s="1">
        <v>1000</v>
      </c>
      <c r="H10" s="1">
        <v>12</v>
      </c>
      <c r="I10" s="1">
        <v>12</v>
      </c>
      <c r="J10" s="1">
        <v>12</v>
      </c>
      <c r="K10" s="1">
        <v>12</v>
      </c>
      <c r="L10" s="1">
        <v>4</v>
      </c>
      <c r="M10" s="1">
        <v>0</v>
      </c>
    </row>
    <row r="11" spans="2:13" x14ac:dyDescent="0.15">
      <c r="B11" s="1">
        <v>2</v>
      </c>
      <c r="C11" s="2" t="s">
        <v>64</v>
      </c>
      <c r="D11" s="3">
        <v>2</v>
      </c>
      <c r="E11" s="6" t="s">
        <v>65</v>
      </c>
      <c r="F11" s="1" t="s">
        <v>43</v>
      </c>
      <c r="G11" s="1">
        <v>1000</v>
      </c>
      <c r="H11" s="1">
        <v>8</v>
      </c>
      <c r="I11" s="1">
        <v>8</v>
      </c>
      <c r="J11" s="1">
        <v>8</v>
      </c>
      <c r="K11" s="1">
        <v>8</v>
      </c>
      <c r="L11" s="1"/>
      <c r="M11" s="1">
        <v>8</v>
      </c>
    </row>
    <row r="12" spans="2:13" x14ac:dyDescent="0.15">
      <c r="B12" s="1"/>
      <c r="C12" s="6"/>
      <c r="D12" s="1"/>
      <c r="E12" s="6" t="s">
        <v>66</v>
      </c>
      <c r="F12" s="1" t="s">
        <v>43</v>
      </c>
      <c r="G12" s="1">
        <v>1000</v>
      </c>
      <c r="H12" s="1">
        <v>8</v>
      </c>
      <c r="I12" s="1">
        <v>8</v>
      </c>
      <c r="J12" s="1">
        <v>8</v>
      </c>
      <c r="K12" s="1">
        <v>8</v>
      </c>
      <c r="L12" s="1"/>
      <c r="M12" s="1">
        <v>8</v>
      </c>
    </row>
    <row r="13" spans="2:13" x14ac:dyDescent="0.15">
      <c r="B13" s="1">
        <v>2</v>
      </c>
      <c r="C13" s="2" t="s">
        <v>15</v>
      </c>
      <c r="D13" s="3">
        <v>5</v>
      </c>
      <c r="E13" s="6" t="s">
        <v>67</v>
      </c>
      <c r="F13" s="1" t="s">
        <v>17</v>
      </c>
      <c r="G13" s="1">
        <v>1000</v>
      </c>
      <c r="H13" s="1">
        <v>8</v>
      </c>
      <c r="I13" s="1">
        <v>0</v>
      </c>
      <c r="J13" s="1">
        <v>0</v>
      </c>
      <c r="K13" s="1">
        <v>0</v>
      </c>
      <c r="L13" s="1"/>
      <c r="M13" s="1"/>
    </row>
    <row r="14" spans="2:13" x14ac:dyDescent="0.15">
      <c r="B14" s="1"/>
      <c r="C14" s="6"/>
      <c r="D14" s="1"/>
      <c r="E14" s="6" t="s">
        <v>68</v>
      </c>
      <c r="F14" s="1" t="s">
        <v>17</v>
      </c>
      <c r="G14" s="1">
        <v>1000</v>
      </c>
      <c r="H14" s="1">
        <v>12</v>
      </c>
      <c r="I14" s="1">
        <v>12</v>
      </c>
      <c r="J14" s="1">
        <v>4</v>
      </c>
      <c r="K14" s="1">
        <v>0</v>
      </c>
      <c r="L14" s="1"/>
      <c r="M14" s="1"/>
    </row>
    <row r="15" spans="2:13" x14ac:dyDescent="0.15">
      <c r="B15" s="1"/>
      <c r="C15" s="6"/>
      <c r="D15" s="1"/>
      <c r="E15" s="6" t="s">
        <v>69</v>
      </c>
      <c r="F15" s="1" t="s">
        <v>17</v>
      </c>
      <c r="G15" s="1">
        <v>1000</v>
      </c>
      <c r="H15" s="1">
        <v>12</v>
      </c>
      <c r="I15" s="1">
        <v>12</v>
      </c>
      <c r="J15" s="1">
        <v>12</v>
      </c>
      <c r="K15" s="1">
        <v>4</v>
      </c>
      <c r="L15" s="1">
        <v>4</v>
      </c>
      <c r="M15" s="1">
        <v>0</v>
      </c>
    </row>
    <row r="16" spans="2:13" x14ac:dyDescent="0.15">
      <c r="B16" s="1"/>
      <c r="C16" s="6"/>
      <c r="D16" s="1"/>
      <c r="E16" s="6" t="s">
        <v>70</v>
      </c>
      <c r="F16" s="1" t="s">
        <v>17</v>
      </c>
      <c r="G16" s="1">
        <v>1000</v>
      </c>
      <c r="H16" s="1">
        <v>16</v>
      </c>
      <c r="I16" s="1">
        <v>16</v>
      </c>
      <c r="J16" s="1">
        <v>16</v>
      </c>
      <c r="K16" s="1">
        <v>16</v>
      </c>
      <c r="L16" s="1">
        <v>12</v>
      </c>
      <c r="M16" s="1">
        <v>12</v>
      </c>
    </row>
    <row r="17" spans="2:13" x14ac:dyDescent="0.15">
      <c r="B17" s="1">
        <v>3</v>
      </c>
      <c r="C17" s="2" t="s">
        <v>22</v>
      </c>
      <c r="D17" s="3">
        <v>2</v>
      </c>
      <c r="E17" s="6" t="s">
        <v>71</v>
      </c>
      <c r="F17" s="1" t="s">
        <v>24</v>
      </c>
      <c r="G17" s="1">
        <v>1000</v>
      </c>
      <c r="H17" s="1">
        <v>16</v>
      </c>
      <c r="I17" s="1">
        <v>8</v>
      </c>
      <c r="J17" s="1">
        <v>0</v>
      </c>
      <c r="K17" s="1">
        <v>0</v>
      </c>
      <c r="L17" s="1"/>
      <c r="M17" s="1"/>
    </row>
    <row r="18" spans="2:13" x14ac:dyDescent="0.15">
      <c r="B18" s="1">
        <v>4</v>
      </c>
      <c r="C18" s="2" t="s">
        <v>72</v>
      </c>
      <c r="D18" s="3">
        <v>3</v>
      </c>
      <c r="E18" s="6" t="s">
        <v>73</v>
      </c>
      <c r="F18" s="1" t="s">
        <v>24</v>
      </c>
      <c r="G18" s="1">
        <v>1000</v>
      </c>
      <c r="H18" s="1">
        <v>12</v>
      </c>
      <c r="I18" s="1">
        <v>12</v>
      </c>
      <c r="J18" s="1">
        <v>12</v>
      </c>
      <c r="K18" s="1">
        <v>8</v>
      </c>
      <c r="L18" s="1">
        <v>0</v>
      </c>
      <c r="M18" s="1"/>
    </row>
    <row r="19" spans="2:13" x14ac:dyDescent="0.15">
      <c r="B19" s="1"/>
      <c r="C19" s="6"/>
      <c r="D19" s="1"/>
      <c r="E19" s="6" t="s">
        <v>74</v>
      </c>
      <c r="F19" s="1" t="s">
        <v>24</v>
      </c>
      <c r="G19" s="1">
        <v>1000</v>
      </c>
      <c r="H19" s="1">
        <v>12</v>
      </c>
      <c r="I19" s="1">
        <v>12</v>
      </c>
      <c r="J19" s="1">
        <v>12</v>
      </c>
      <c r="K19" s="1">
        <v>12</v>
      </c>
      <c r="L19" s="1">
        <v>8</v>
      </c>
      <c r="M19" s="1">
        <v>4</v>
      </c>
    </row>
    <row r="20" spans="2:13" x14ac:dyDescent="0.15">
      <c r="B20" s="1"/>
      <c r="C20" s="6"/>
      <c r="D20" s="1"/>
      <c r="E20" s="6" t="s">
        <v>75</v>
      </c>
      <c r="F20" s="1" t="s">
        <v>24</v>
      </c>
      <c r="G20" s="1">
        <v>1000</v>
      </c>
      <c r="H20" s="1">
        <v>8</v>
      </c>
      <c r="I20" s="1">
        <v>8</v>
      </c>
      <c r="J20" s="1">
        <v>8</v>
      </c>
      <c r="K20" s="1">
        <v>8</v>
      </c>
      <c r="L20" s="1">
        <v>8</v>
      </c>
      <c r="M20" s="1">
        <v>8</v>
      </c>
    </row>
    <row r="21" spans="2:13" x14ac:dyDescent="0.15">
      <c r="B21" s="1">
        <v>5</v>
      </c>
      <c r="C21" s="2" t="s">
        <v>76</v>
      </c>
      <c r="D21" s="3">
        <v>4</v>
      </c>
      <c r="E21" s="6" t="s">
        <v>77</v>
      </c>
      <c r="F21" s="1" t="s">
        <v>31</v>
      </c>
      <c r="G21" s="1">
        <v>800</v>
      </c>
      <c r="H21" s="1">
        <v>8</v>
      </c>
      <c r="I21" s="1">
        <v>0</v>
      </c>
      <c r="J21" s="1">
        <v>0</v>
      </c>
      <c r="K21" s="1">
        <v>0</v>
      </c>
      <c r="L21" s="1"/>
      <c r="M21" s="1"/>
    </row>
    <row r="22" spans="2:13" x14ac:dyDescent="0.15">
      <c r="B22" s="1"/>
      <c r="C22" s="2"/>
      <c r="D22" s="3"/>
      <c r="E22" s="34" t="s">
        <v>78</v>
      </c>
      <c r="F22" s="1"/>
      <c r="G22" s="1"/>
      <c r="H22" s="1"/>
      <c r="I22" s="1"/>
      <c r="J22" s="1"/>
      <c r="K22" s="1"/>
      <c r="L22" s="1"/>
      <c r="M22" s="1"/>
    </row>
    <row r="23" spans="2:13" x14ac:dyDescent="0.15">
      <c r="B23" s="1"/>
      <c r="C23" s="6"/>
      <c r="D23" s="1"/>
      <c r="E23" s="6" t="s">
        <v>79</v>
      </c>
      <c r="F23" s="1" t="s">
        <v>31</v>
      </c>
      <c r="G23" s="1">
        <v>800</v>
      </c>
      <c r="H23" s="1">
        <v>32</v>
      </c>
      <c r="I23" s="1">
        <v>32</v>
      </c>
      <c r="J23" s="1">
        <v>24</v>
      </c>
      <c r="K23" s="1">
        <v>12</v>
      </c>
      <c r="L23" s="1">
        <v>8</v>
      </c>
      <c r="M23" s="1">
        <v>4</v>
      </c>
    </row>
    <row r="24" spans="2:13" x14ac:dyDescent="0.15">
      <c r="B24" s="1">
        <v>6</v>
      </c>
      <c r="C24" s="2" t="s">
        <v>80</v>
      </c>
      <c r="D24" s="3">
        <v>1</v>
      </c>
      <c r="E24" s="6" t="s">
        <v>81</v>
      </c>
      <c r="F24" s="1" t="s">
        <v>31</v>
      </c>
      <c r="G24" s="1">
        <v>800</v>
      </c>
      <c r="H24" s="1">
        <v>8</v>
      </c>
      <c r="I24" s="1">
        <v>8</v>
      </c>
      <c r="J24" s="1">
        <v>8</v>
      </c>
      <c r="K24" s="1">
        <v>8</v>
      </c>
      <c r="L24" s="1">
        <v>8</v>
      </c>
      <c r="M24" s="1"/>
    </row>
    <row r="25" spans="2:13" x14ac:dyDescent="0.15">
      <c r="B25" s="1">
        <v>7</v>
      </c>
      <c r="C25" s="2" t="s">
        <v>41</v>
      </c>
      <c r="D25" s="3">
        <v>3</v>
      </c>
      <c r="E25" s="6" t="s">
        <v>45</v>
      </c>
      <c r="F25" s="1" t="s">
        <v>43</v>
      </c>
      <c r="G25" s="1">
        <v>1000</v>
      </c>
      <c r="H25" s="1">
        <v>8</v>
      </c>
      <c r="I25" s="1">
        <v>0</v>
      </c>
      <c r="J25" s="1">
        <v>0</v>
      </c>
      <c r="K25" s="1">
        <v>0</v>
      </c>
      <c r="L25" s="1"/>
      <c r="M25" s="1"/>
    </row>
    <row r="26" spans="2:13" x14ac:dyDescent="0.15">
      <c r="B26" s="1"/>
      <c r="C26" s="6"/>
      <c r="D26" s="1"/>
      <c r="E26" s="6" t="s">
        <v>46</v>
      </c>
      <c r="F26" s="1" t="s">
        <v>43</v>
      </c>
      <c r="G26" s="1">
        <v>1000</v>
      </c>
      <c r="H26" s="1">
        <v>12</v>
      </c>
      <c r="I26" s="1">
        <v>12</v>
      </c>
      <c r="J26" s="1">
        <v>4</v>
      </c>
      <c r="K26" s="1">
        <v>0</v>
      </c>
      <c r="L26" s="1"/>
      <c r="M26" s="1"/>
    </row>
    <row r="27" spans="2:13" x14ac:dyDescent="0.15">
      <c r="B27" s="1"/>
      <c r="C27" s="6"/>
      <c r="D27" s="1"/>
      <c r="E27" s="6" t="s">
        <v>47</v>
      </c>
      <c r="F27" s="1" t="s">
        <v>43</v>
      </c>
      <c r="G27" s="1">
        <v>1000</v>
      </c>
      <c r="H27" s="1">
        <v>12</v>
      </c>
      <c r="I27" s="1">
        <v>12</v>
      </c>
      <c r="J27" s="1">
        <v>12</v>
      </c>
      <c r="K27" s="1">
        <v>0</v>
      </c>
      <c r="L27" s="1"/>
      <c r="M27" s="1"/>
    </row>
    <row r="28" spans="2:13" x14ac:dyDescent="0.15">
      <c r="B28" s="1"/>
      <c r="C28" s="6"/>
      <c r="D28" s="1"/>
      <c r="E28" s="6" t="s">
        <v>82</v>
      </c>
      <c r="F28" s="1" t="s">
        <v>43</v>
      </c>
      <c r="G28" s="1">
        <v>1000</v>
      </c>
      <c r="H28" s="1">
        <v>8</v>
      </c>
      <c r="I28" s="1">
        <v>8</v>
      </c>
      <c r="J28" s="1">
        <v>8</v>
      </c>
      <c r="K28" s="1">
        <v>8</v>
      </c>
      <c r="L28" s="1">
        <v>8</v>
      </c>
      <c r="M28" s="1">
        <v>0</v>
      </c>
    </row>
    <row r="29" spans="2:13" x14ac:dyDescent="0.15">
      <c r="B29" s="1"/>
      <c r="C29" s="2" t="s">
        <v>83</v>
      </c>
      <c r="D29" s="3">
        <v>2</v>
      </c>
      <c r="E29" s="6" t="s">
        <v>84</v>
      </c>
      <c r="F29" s="1" t="s">
        <v>43</v>
      </c>
      <c r="G29" s="1">
        <v>1000</v>
      </c>
      <c r="H29" s="1">
        <v>8</v>
      </c>
      <c r="I29" s="1">
        <v>8</v>
      </c>
      <c r="J29" s="1">
        <v>8</v>
      </c>
      <c r="K29" s="1">
        <v>8</v>
      </c>
      <c r="L29" s="1">
        <v>8</v>
      </c>
      <c r="M29" s="1">
        <v>8</v>
      </c>
    </row>
    <row r="30" spans="2:13" x14ac:dyDescent="0.15">
      <c r="B30" s="1"/>
      <c r="C30" s="6"/>
      <c r="D30" s="1"/>
      <c r="E30" s="6"/>
      <c r="F30" s="1"/>
      <c r="G30" s="1"/>
      <c r="H30" s="1"/>
      <c r="I30" s="1"/>
      <c r="J30" s="1"/>
      <c r="K30" s="1"/>
      <c r="L30" s="1"/>
      <c r="M30" s="1"/>
    </row>
    <row r="31" spans="2:13" x14ac:dyDescent="0.15">
      <c r="B31" s="1">
        <v>8</v>
      </c>
      <c r="C31" s="2" t="s">
        <v>85</v>
      </c>
      <c r="D31" s="3">
        <v>0.5</v>
      </c>
      <c r="E31" s="6" t="s">
        <v>86</v>
      </c>
      <c r="F31" s="1" t="s">
        <v>53</v>
      </c>
      <c r="G31" s="1">
        <v>1000</v>
      </c>
      <c r="H31" s="1">
        <v>4</v>
      </c>
      <c r="I31" s="1">
        <v>0</v>
      </c>
      <c r="J31" s="1">
        <v>0</v>
      </c>
      <c r="K31" s="1">
        <v>0</v>
      </c>
      <c r="L31" s="1"/>
      <c r="M31" s="1"/>
    </row>
    <row r="32" spans="2:13" x14ac:dyDescent="0.15">
      <c r="B32" s="1">
        <v>8</v>
      </c>
      <c r="C32" s="2" t="s">
        <v>51</v>
      </c>
      <c r="D32" s="3">
        <v>4.5</v>
      </c>
      <c r="E32" s="4" t="s">
        <v>87</v>
      </c>
      <c r="F32" s="1" t="s">
        <v>53</v>
      </c>
      <c r="G32" s="1">
        <v>1000</v>
      </c>
      <c r="H32" s="1">
        <v>20</v>
      </c>
      <c r="I32" s="1">
        <v>16</v>
      </c>
      <c r="J32" s="1">
        <v>8</v>
      </c>
      <c r="K32" s="1">
        <v>0</v>
      </c>
      <c r="L32" s="1"/>
      <c r="M32" s="1"/>
    </row>
    <row r="33" spans="2:13" x14ac:dyDescent="0.15">
      <c r="B33" s="1"/>
      <c r="C33" s="6"/>
      <c r="D33" s="1"/>
      <c r="E33" s="4" t="s">
        <v>88</v>
      </c>
      <c r="F33" s="1" t="s">
        <v>53</v>
      </c>
      <c r="G33" s="1">
        <v>1000</v>
      </c>
      <c r="H33" s="1">
        <v>16</v>
      </c>
      <c r="I33" s="1">
        <v>16</v>
      </c>
      <c r="J33" s="1">
        <v>16</v>
      </c>
      <c r="K33" s="1">
        <v>16</v>
      </c>
      <c r="L33" s="1">
        <v>0</v>
      </c>
      <c r="M33" s="1"/>
    </row>
    <row r="34" spans="2:13" x14ac:dyDescent="0.15">
      <c r="B34" s="1"/>
      <c r="C34" s="6"/>
      <c r="D34" s="1"/>
      <c r="E34" s="4" t="s">
        <v>89</v>
      </c>
      <c r="F34" s="1" t="s">
        <v>53</v>
      </c>
      <c r="G34" s="1">
        <v>1000</v>
      </c>
      <c r="H34" s="1">
        <v>8</v>
      </c>
      <c r="I34" s="1">
        <v>8</v>
      </c>
      <c r="J34" s="1">
        <v>8</v>
      </c>
      <c r="K34" s="1">
        <v>8</v>
      </c>
      <c r="L34" s="1">
        <v>8</v>
      </c>
      <c r="M34" s="1">
        <v>0</v>
      </c>
    </row>
    <row r="35" spans="2:13" x14ac:dyDescent="0.15">
      <c r="B35" s="1">
        <v>9</v>
      </c>
      <c r="C35" s="2" t="s">
        <v>57</v>
      </c>
      <c r="D35" s="3">
        <v>5</v>
      </c>
      <c r="E35" s="6" t="s">
        <v>61</v>
      </c>
      <c r="F35" s="1" t="s">
        <v>59</v>
      </c>
      <c r="G35" s="1">
        <v>800</v>
      </c>
      <c r="H35" s="1">
        <v>8</v>
      </c>
      <c r="I35" s="1">
        <v>0</v>
      </c>
      <c r="J35" s="1">
        <v>0</v>
      </c>
      <c r="K35" s="1">
        <v>0</v>
      </c>
      <c r="L35" s="1"/>
      <c r="M35" s="1"/>
    </row>
    <row r="36" spans="2:13" x14ac:dyDescent="0.15">
      <c r="B36" s="1"/>
      <c r="C36" s="6"/>
      <c r="D36" s="1"/>
      <c r="E36" s="6" t="s">
        <v>62</v>
      </c>
      <c r="F36" s="1" t="s">
        <v>59</v>
      </c>
      <c r="G36" s="1">
        <v>800</v>
      </c>
      <c r="H36" s="1">
        <v>16</v>
      </c>
      <c r="I36" s="1">
        <v>8</v>
      </c>
      <c r="J36" s="1">
        <v>0</v>
      </c>
      <c r="K36" s="1">
        <v>0</v>
      </c>
      <c r="L36" s="1"/>
      <c r="M36" s="1"/>
    </row>
    <row r="37" spans="2:13" x14ac:dyDescent="0.15">
      <c r="B37" s="1"/>
      <c r="C37" s="6"/>
      <c r="D37" s="1"/>
      <c r="E37" s="6" t="s">
        <v>90</v>
      </c>
      <c r="F37" s="1" t="s">
        <v>59</v>
      </c>
      <c r="G37" s="1">
        <v>800</v>
      </c>
      <c r="H37" s="1">
        <v>12</v>
      </c>
      <c r="I37" s="1">
        <v>12</v>
      </c>
      <c r="J37" s="1">
        <v>12</v>
      </c>
      <c r="K37" s="1">
        <v>12</v>
      </c>
      <c r="L37" s="1">
        <v>8</v>
      </c>
      <c r="M37" s="1">
        <v>0</v>
      </c>
    </row>
    <row r="38" spans="2:13" x14ac:dyDescent="0.15">
      <c r="B38" s="1"/>
      <c r="C38" s="6"/>
      <c r="D38" s="1"/>
      <c r="E38" s="6" t="s">
        <v>91</v>
      </c>
      <c r="F38" s="1" t="s">
        <v>59</v>
      </c>
      <c r="G38" s="1">
        <v>800</v>
      </c>
      <c r="H38" s="1">
        <v>12</v>
      </c>
      <c r="I38" s="1">
        <v>12</v>
      </c>
      <c r="J38" s="1">
        <v>12</v>
      </c>
      <c r="K38" s="1">
        <v>12</v>
      </c>
      <c r="L38" s="1">
        <v>12</v>
      </c>
      <c r="M38" s="1">
        <v>0</v>
      </c>
    </row>
    <row r="39" spans="2:13" x14ac:dyDescent="0.15">
      <c r="B39" s="1"/>
      <c r="C39" s="6"/>
      <c r="D39" s="1"/>
      <c r="E39" s="6"/>
      <c r="F39" s="1"/>
      <c r="G39" s="1"/>
      <c r="H39" s="1"/>
      <c r="I39" s="1"/>
      <c r="J39" s="1"/>
      <c r="K39" s="1"/>
      <c r="L39" s="1"/>
      <c r="M39" s="1"/>
    </row>
    <row r="40" spans="2:13" x14ac:dyDescent="0.15">
      <c r="B40" s="1"/>
      <c r="C40" s="6"/>
      <c r="D40" s="1"/>
      <c r="E40" s="6"/>
      <c r="F40" s="1"/>
      <c r="G40" s="1"/>
      <c r="H40" s="1"/>
      <c r="I40" s="1"/>
      <c r="J40" s="1"/>
      <c r="K40" s="1"/>
      <c r="L40" s="1"/>
      <c r="M40" s="1"/>
    </row>
    <row r="41" spans="2:13" x14ac:dyDescent="0.15">
      <c r="B41" s="1"/>
      <c r="C41" s="6"/>
      <c r="D41" s="1"/>
      <c r="E41" s="6"/>
      <c r="F41" s="1"/>
      <c r="G41" s="1"/>
      <c r="H41" s="1"/>
      <c r="I41" s="1"/>
      <c r="J41" s="1"/>
      <c r="K41" s="1"/>
      <c r="L41" s="1"/>
      <c r="M41" s="1"/>
    </row>
    <row r="42" spans="2:13" x14ac:dyDescent="0.15">
      <c r="B42" s="1"/>
      <c r="C42" s="6"/>
      <c r="D42" s="1"/>
      <c r="E42" s="6"/>
      <c r="F42" s="1"/>
      <c r="G42" s="1"/>
      <c r="H42" s="1"/>
      <c r="I42" s="1"/>
      <c r="J42" s="1"/>
      <c r="K42" s="1"/>
      <c r="L42" s="1"/>
      <c r="M42" s="1"/>
    </row>
    <row r="43" spans="2:13" x14ac:dyDescent="0.15">
      <c r="B43" s="1"/>
      <c r="C43" s="6"/>
      <c r="D43" s="1"/>
      <c r="E43" s="6"/>
      <c r="F43" s="1"/>
      <c r="G43" s="1"/>
      <c r="H43" s="1"/>
      <c r="I43" s="1"/>
      <c r="J43" s="1"/>
      <c r="K43" s="1"/>
      <c r="L43" s="1"/>
      <c r="M43" s="1"/>
    </row>
  </sheetData>
  <mergeCells count="8">
    <mergeCell ref="I2:M2"/>
    <mergeCell ref="B2:B5"/>
    <mergeCell ref="C2:C5"/>
    <mergeCell ref="D2:D5"/>
    <mergeCell ref="E2:E5"/>
    <mergeCell ref="F2:F5"/>
    <mergeCell ref="G2:G5"/>
    <mergeCell ref="H2:H5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B1" workbookViewId="0">
      <selection activeCell="B2" sqref="B2:M40"/>
    </sheetView>
  </sheetViews>
  <sheetFormatPr defaultColWidth="9" defaultRowHeight="13.5" x14ac:dyDescent="0.15"/>
  <cols>
    <col min="3" max="3" width="17.25" customWidth="1"/>
    <col min="5" max="5" width="38.375" customWidth="1"/>
    <col min="9" max="13" width="10.5" customWidth="1"/>
  </cols>
  <sheetData>
    <row r="2" spans="2:13" ht="14.25" x14ac:dyDescent="0.15">
      <c r="B2" s="55" t="s">
        <v>0</v>
      </c>
      <c r="C2" s="55" t="s">
        <v>1</v>
      </c>
      <c r="D2" s="56" t="s">
        <v>2</v>
      </c>
      <c r="E2" s="55" t="s">
        <v>3</v>
      </c>
      <c r="F2" s="57" t="s">
        <v>4</v>
      </c>
      <c r="G2" s="55" t="s">
        <v>5</v>
      </c>
      <c r="H2" s="56" t="s">
        <v>6</v>
      </c>
      <c r="I2" s="53" t="s">
        <v>7</v>
      </c>
      <c r="J2" s="54"/>
      <c r="K2" s="54"/>
      <c r="L2" s="54"/>
      <c r="M2" s="54"/>
    </row>
    <row r="3" spans="2:13" ht="14.25" x14ac:dyDescent="0.15">
      <c r="B3" s="55"/>
      <c r="C3" s="55"/>
      <c r="D3" s="55"/>
      <c r="E3" s="55"/>
      <c r="F3" s="58"/>
      <c r="G3" s="55"/>
      <c r="H3" s="60"/>
      <c r="I3" s="31">
        <v>42324</v>
      </c>
      <c r="J3" s="31">
        <v>42325</v>
      </c>
      <c r="K3" s="31">
        <v>42326</v>
      </c>
      <c r="L3" s="31">
        <v>42327</v>
      </c>
      <c r="M3" s="31">
        <v>42328</v>
      </c>
    </row>
    <row r="4" spans="2:13" ht="14.25" x14ac:dyDescent="0.15">
      <c r="B4" s="55"/>
      <c r="C4" s="55"/>
      <c r="D4" s="55"/>
      <c r="E4" s="55"/>
      <c r="F4" s="58"/>
      <c r="G4" s="55"/>
      <c r="H4" s="60"/>
      <c r="I4" s="32">
        <f>SUM(H6:H50)-7*12</f>
        <v>308</v>
      </c>
      <c r="J4" s="32">
        <f>SUM(H6:H50)-7*12*2</f>
        <v>224</v>
      </c>
      <c r="K4" s="32">
        <f>SUM(H6:H50)-7*12*3</f>
        <v>140</v>
      </c>
      <c r="L4" s="32">
        <f>SUM(H6:H50)-7*12*4</f>
        <v>56</v>
      </c>
      <c r="M4" s="32">
        <f>SUM(H6:H50)-7*12*4-7*8</f>
        <v>0</v>
      </c>
    </row>
    <row r="5" spans="2:13" ht="14.25" x14ac:dyDescent="0.15">
      <c r="B5" s="55"/>
      <c r="C5" s="55"/>
      <c r="D5" s="55"/>
      <c r="E5" s="55"/>
      <c r="F5" s="59"/>
      <c r="G5" s="55"/>
      <c r="H5" s="60"/>
      <c r="I5" s="30">
        <f>SUM(I6:I49)</f>
        <v>308</v>
      </c>
      <c r="J5" s="30">
        <f t="shared" ref="J5:M5" si="0">SUM(J6:J39)</f>
        <v>220</v>
      </c>
      <c r="K5" s="30">
        <f t="shared" si="0"/>
        <v>152</v>
      </c>
      <c r="L5" s="30">
        <f t="shared" si="0"/>
        <v>76</v>
      </c>
      <c r="M5" s="30">
        <f t="shared" si="0"/>
        <v>0</v>
      </c>
    </row>
    <row r="6" spans="2:13" x14ac:dyDescent="0.15">
      <c r="B6" s="1">
        <v>1</v>
      </c>
      <c r="C6" s="2" t="s">
        <v>92</v>
      </c>
      <c r="D6" s="3">
        <v>5</v>
      </c>
      <c r="E6" s="6" t="s">
        <v>93</v>
      </c>
      <c r="F6" s="1" t="s">
        <v>10</v>
      </c>
      <c r="G6" s="1">
        <v>1000</v>
      </c>
      <c r="H6" s="1">
        <v>12</v>
      </c>
      <c r="I6" s="1">
        <v>0</v>
      </c>
      <c r="J6" s="1"/>
      <c r="K6" s="1">
        <v>0</v>
      </c>
      <c r="L6" s="1"/>
      <c r="M6" s="1"/>
    </row>
    <row r="7" spans="2:13" x14ac:dyDescent="0.15">
      <c r="B7" s="1"/>
      <c r="C7" s="4"/>
      <c r="D7" s="5"/>
      <c r="E7" s="4" t="s">
        <v>94</v>
      </c>
      <c r="F7" s="1" t="s">
        <v>10</v>
      </c>
      <c r="G7" s="1">
        <v>1000</v>
      </c>
      <c r="H7" s="1">
        <v>24</v>
      </c>
      <c r="I7" s="1">
        <v>24</v>
      </c>
      <c r="J7" s="1">
        <v>12</v>
      </c>
      <c r="K7" s="1">
        <v>12</v>
      </c>
      <c r="L7" s="1">
        <v>0</v>
      </c>
      <c r="M7" s="1"/>
    </row>
    <row r="8" spans="2:13" x14ac:dyDescent="0.15">
      <c r="B8" s="1"/>
      <c r="C8" s="4"/>
      <c r="D8" s="5"/>
      <c r="E8" s="4" t="s">
        <v>95</v>
      </c>
      <c r="F8" s="1" t="s">
        <v>10</v>
      </c>
      <c r="G8" s="1">
        <v>1000</v>
      </c>
      <c r="H8" s="1">
        <v>12</v>
      </c>
      <c r="I8" s="1">
        <v>12</v>
      </c>
      <c r="J8" s="1">
        <v>12</v>
      </c>
      <c r="K8" s="1">
        <v>12</v>
      </c>
      <c r="L8" s="1">
        <v>12</v>
      </c>
      <c r="M8" s="1"/>
    </row>
    <row r="9" spans="2:13" x14ac:dyDescent="0.15">
      <c r="B9" s="1"/>
      <c r="C9" s="6"/>
      <c r="D9" s="1"/>
      <c r="E9" s="6" t="s">
        <v>96</v>
      </c>
      <c r="F9" s="1" t="s">
        <v>10</v>
      </c>
      <c r="G9" s="1">
        <v>1000</v>
      </c>
      <c r="H9" s="1">
        <v>8</v>
      </c>
      <c r="I9" s="1">
        <v>8</v>
      </c>
      <c r="J9" s="1">
        <v>8</v>
      </c>
      <c r="K9" s="1">
        <v>8</v>
      </c>
      <c r="L9" s="1">
        <v>8</v>
      </c>
      <c r="M9" s="1"/>
    </row>
    <row r="10" spans="2:13" x14ac:dyDescent="0.15">
      <c r="B10" s="1">
        <v>2</v>
      </c>
      <c r="C10" s="2" t="s">
        <v>64</v>
      </c>
      <c r="D10" s="3">
        <v>3</v>
      </c>
      <c r="E10" s="6" t="s">
        <v>65</v>
      </c>
      <c r="F10" s="1" t="s">
        <v>43</v>
      </c>
      <c r="G10" s="1">
        <v>1000</v>
      </c>
      <c r="H10" s="1">
        <v>12</v>
      </c>
      <c r="I10" s="1">
        <v>0</v>
      </c>
      <c r="J10" s="1"/>
      <c r="K10" s="1">
        <v>0</v>
      </c>
      <c r="L10" s="1"/>
      <c r="M10" s="1"/>
    </row>
    <row r="11" spans="2:13" x14ac:dyDescent="0.15">
      <c r="B11" s="1"/>
      <c r="C11" s="6"/>
      <c r="D11" s="1"/>
      <c r="E11" s="6" t="s">
        <v>66</v>
      </c>
      <c r="F11" s="1" t="s">
        <v>43</v>
      </c>
      <c r="G11" s="1">
        <v>1000</v>
      </c>
      <c r="H11" s="1">
        <v>24</v>
      </c>
      <c r="I11" s="1">
        <v>24</v>
      </c>
      <c r="J11" s="1">
        <v>12</v>
      </c>
      <c r="K11" s="1">
        <v>4</v>
      </c>
      <c r="L11" s="1">
        <v>0</v>
      </c>
      <c r="M11" s="1"/>
    </row>
    <row r="12" spans="2:13" x14ac:dyDescent="0.15">
      <c r="B12" s="1">
        <v>3</v>
      </c>
      <c r="C12" s="2" t="s">
        <v>97</v>
      </c>
      <c r="D12" s="3">
        <v>2</v>
      </c>
      <c r="E12" s="6" t="s">
        <v>98</v>
      </c>
      <c r="F12" s="1" t="s">
        <v>43</v>
      </c>
      <c r="G12" s="1">
        <v>1000</v>
      </c>
      <c r="H12" s="1">
        <v>8</v>
      </c>
      <c r="I12" s="1">
        <v>8</v>
      </c>
      <c r="J12" s="1">
        <v>8</v>
      </c>
      <c r="K12" s="1">
        <v>8</v>
      </c>
      <c r="L12" s="1">
        <v>0</v>
      </c>
      <c r="M12" s="1"/>
    </row>
    <row r="13" spans="2:13" x14ac:dyDescent="0.15">
      <c r="B13" s="1"/>
      <c r="C13" s="4"/>
      <c r="D13" s="5"/>
      <c r="E13" s="6" t="s">
        <v>99</v>
      </c>
      <c r="F13" s="1" t="s">
        <v>43</v>
      </c>
      <c r="G13" s="1">
        <v>1000</v>
      </c>
      <c r="H13" s="1">
        <v>8</v>
      </c>
      <c r="I13" s="1">
        <v>8</v>
      </c>
      <c r="J13" s="1">
        <v>8</v>
      </c>
      <c r="K13" s="1">
        <v>8</v>
      </c>
      <c r="L13" s="1">
        <v>4</v>
      </c>
      <c r="M13" s="1"/>
    </row>
    <row r="14" spans="2:13" x14ac:dyDescent="0.15">
      <c r="B14" s="1"/>
      <c r="C14" s="6"/>
      <c r="D14" s="1"/>
      <c r="E14" s="6" t="s">
        <v>100</v>
      </c>
      <c r="F14" s="1" t="s">
        <v>43</v>
      </c>
      <c r="G14" s="1">
        <v>1000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/>
    </row>
    <row r="15" spans="2:13" x14ac:dyDescent="0.15">
      <c r="B15" s="1"/>
      <c r="C15" s="6"/>
      <c r="D15" s="1"/>
      <c r="E15" s="8" t="s">
        <v>101</v>
      </c>
      <c r="F15" s="33" t="s">
        <v>43</v>
      </c>
      <c r="G15" s="33">
        <v>1000</v>
      </c>
      <c r="H15" s="33">
        <v>0</v>
      </c>
      <c r="I15" s="1">
        <v>0</v>
      </c>
      <c r="J15" s="1">
        <v>0</v>
      </c>
      <c r="K15" s="1">
        <v>0</v>
      </c>
      <c r="L15" s="1"/>
      <c r="M15" s="1"/>
    </row>
    <row r="16" spans="2:13" x14ac:dyDescent="0.15">
      <c r="B16" s="1">
        <v>4</v>
      </c>
      <c r="C16" s="2" t="s">
        <v>68</v>
      </c>
      <c r="D16" s="3">
        <v>5</v>
      </c>
      <c r="E16" s="6" t="s">
        <v>69</v>
      </c>
      <c r="F16" s="1" t="s">
        <v>17</v>
      </c>
      <c r="G16" s="1">
        <v>1000</v>
      </c>
      <c r="H16" s="1">
        <v>12</v>
      </c>
      <c r="I16" s="1">
        <v>0</v>
      </c>
      <c r="J16" s="1">
        <v>0</v>
      </c>
      <c r="K16" s="1">
        <v>0</v>
      </c>
      <c r="L16" s="1"/>
      <c r="M16" s="1"/>
    </row>
    <row r="17" spans="2:13" x14ac:dyDescent="0.15">
      <c r="B17" s="1"/>
      <c r="C17" s="6"/>
      <c r="D17" s="1"/>
      <c r="E17" s="6" t="s">
        <v>70</v>
      </c>
      <c r="F17" s="1" t="s">
        <v>17</v>
      </c>
      <c r="G17" s="1">
        <v>1000</v>
      </c>
      <c r="H17" s="1">
        <v>24</v>
      </c>
      <c r="I17" s="1">
        <v>24</v>
      </c>
      <c r="J17" s="1">
        <v>12</v>
      </c>
      <c r="K17" s="1">
        <v>0</v>
      </c>
      <c r="L17" s="1"/>
      <c r="M17" s="1"/>
    </row>
    <row r="18" spans="2:13" x14ac:dyDescent="0.15">
      <c r="B18" s="1"/>
      <c r="C18" s="6"/>
      <c r="D18" s="1"/>
      <c r="E18" s="6" t="s">
        <v>102</v>
      </c>
      <c r="F18" s="1" t="s">
        <v>17</v>
      </c>
      <c r="G18" s="1">
        <v>1000</v>
      </c>
      <c r="H18" s="1">
        <v>12</v>
      </c>
      <c r="I18" s="1">
        <v>12</v>
      </c>
      <c r="J18" s="1">
        <v>12</v>
      </c>
      <c r="K18" s="1">
        <v>12</v>
      </c>
      <c r="L18" s="1">
        <v>4</v>
      </c>
      <c r="M18" s="1"/>
    </row>
    <row r="19" spans="2:13" x14ac:dyDescent="0.15">
      <c r="B19" s="1"/>
      <c r="C19" s="6"/>
      <c r="D19" s="1"/>
      <c r="E19" s="6" t="s">
        <v>103</v>
      </c>
      <c r="F19" s="1" t="s">
        <v>17</v>
      </c>
      <c r="G19" s="1">
        <v>1000</v>
      </c>
      <c r="H19" s="1"/>
      <c r="I19" s="1"/>
      <c r="J19" s="1"/>
      <c r="K19" s="1"/>
      <c r="L19" s="1">
        <v>4</v>
      </c>
      <c r="M19" s="1"/>
    </row>
    <row r="20" spans="2:13" x14ac:dyDescent="0.15">
      <c r="B20" s="1"/>
      <c r="C20" s="6"/>
      <c r="D20" s="1"/>
      <c r="E20" s="6" t="s">
        <v>104</v>
      </c>
      <c r="F20" s="1" t="s">
        <v>17</v>
      </c>
      <c r="G20" s="1">
        <v>1000</v>
      </c>
      <c r="H20" s="1">
        <v>8</v>
      </c>
      <c r="I20" s="1">
        <v>8</v>
      </c>
      <c r="J20" s="1">
        <v>8</v>
      </c>
      <c r="K20" s="1">
        <v>8</v>
      </c>
      <c r="L20" s="1">
        <v>8</v>
      </c>
      <c r="M20" s="1"/>
    </row>
    <row r="21" spans="2:13" x14ac:dyDescent="0.15">
      <c r="B21" s="1">
        <v>5</v>
      </c>
      <c r="C21" s="2" t="s">
        <v>72</v>
      </c>
      <c r="D21" s="3">
        <v>3</v>
      </c>
      <c r="E21" s="6" t="s">
        <v>74</v>
      </c>
      <c r="F21" s="1" t="s">
        <v>24</v>
      </c>
      <c r="G21" s="1">
        <v>1000</v>
      </c>
      <c r="H21" s="1">
        <v>8</v>
      </c>
      <c r="I21" s="1">
        <v>0</v>
      </c>
      <c r="J21" s="1">
        <v>0</v>
      </c>
      <c r="K21" s="1">
        <v>0</v>
      </c>
      <c r="L21" s="1"/>
      <c r="M21" s="1"/>
    </row>
    <row r="22" spans="2:13" x14ac:dyDescent="0.15">
      <c r="B22" s="1"/>
      <c r="C22" s="6"/>
      <c r="D22" s="1"/>
      <c r="E22" s="6" t="s">
        <v>75</v>
      </c>
      <c r="F22" s="1" t="s">
        <v>24</v>
      </c>
      <c r="G22" s="1">
        <v>1000</v>
      </c>
      <c r="H22" s="1">
        <v>16</v>
      </c>
      <c r="I22" s="1">
        <v>12</v>
      </c>
      <c r="J22" s="1">
        <v>0</v>
      </c>
      <c r="K22" s="1">
        <v>0</v>
      </c>
      <c r="L22" s="1"/>
      <c r="M22" s="1"/>
    </row>
    <row r="23" spans="2:13" x14ac:dyDescent="0.15">
      <c r="B23" s="1"/>
      <c r="C23" s="6"/>
      <c r="D23" s="1"/>
      <c r="E23" s="6" t="s">
        <v>105</v>
      </c>
      <c r="F23" s="1" t="s">
        <v>24</v>
      </c>
      <c r="G23" s="1">
        <v>1000</v>
      </c>
      <c r="H23" s="1">
        <v>12</v>
      </c>
      <c r="I23" s="1">
        <v>12</v>
      </c>
      <c r="J23" s="1">
        <v>12</v>
      </c>
      <c r="K23" s="1">
        <v>0</v>
      </c>
      <c r="L23" s="1"/>
      <c r="M23" s="1"/>
    </row>
    <row r="24" spans="2:13" x14ac:dyDescent="0.15">
      <c r="B24" s="1"/>
      <c r="C24" s="6"/>
      <c r="D24" s="1"/>
      <c r="E24" s="6" t="s">
        <v>106</v>
      </c>
      <c r="F24" s="1" t="s">
        <v>24</v>
      </c>
      <c r="G24" s="1">
        <v>1000</v>
      </c>
      <c r="H24" s="1">
        <v>12</v>
      </c>
      <c r="I24" s="1">
        <v>12</v>
      </c>
      <c r="J24" s="1">
        <v>12</v>
      </c>
      <c r="K24" s="1">
        <v>12</v>
      </c>
      <c r="L24" s="1">
        <v>0</v>
      </c>
      <c r="M24" s="1"/>
    </row>
    <row r="25" spans="2:13" x14ac:dyDescent="0.15">
      <c r="B25" s="1"/>
      <c r="C25" s="6"/>
      <c r="D25" s="1"/>
      <c r="E25" s="6" t="s">
        <v>107</v>
      </c>
      <c r="F25" s="1" t="s">
        <v>24</v>
      </c>
      <c r="G25" s="1">
        <v>1000</v>
      </c>
      <c r="H25" s="1">
        <v>8</v>
      </c>
      <c r="I25" s="1">
        <v>8</v>
      </c>
      <c r="J25" s="1">
        <v>8</v>
      </c>
      <c r="K25" s="1">
        <v>8</v>
      </c>
      <c r="L25" s="1">
        <v>8</v>
      </c>
      <c r="M25" s="1"/>
    </row>
    <row r="26" spans="2:13" x14ac:dyDescent="0.15">
      <c r="B26" s="1">
        <v>6</v>
      </c>
      <c r="C26" s="2" t="s">
        <v>76</v>
      </c>
      <c r="D26" s="3">
        <v>1</v>
      </c>
      <c r="E26" s="6" t="s">
        <v>79</v>
      </c>
      <c r="F26" s="1" t="s">
        <v>31</v>
      </c>
      <c r="G26" s="1">
        <v>800</v>
      </c>
      <c r="H26" s="1">
        <v>8</v>
      </c>
      <c r="I26" s="1">
        <v>0</v>
      </c>
      <c r="J26" s="1">
        <v>0</v>
      </c>
      <c r="K26" s="1">
        <v>0</v>
      </c>
      <c r="L26" s="1"/>
      <c r="M26" s="1"/>
    </row>
    <row r="27" spans="2:13" x14ac:dyDescent="0.15">
      <c r="B27" s="1">
        <v>7</v>
      </c>
      <c r="C27" s="2" t="s">
        <v>108</v>
      </c>
      <c r="D27" s="3">
        <v>3</v>
      </c>
      <c r="E27" s="6" t="s">
        <v>109</v>
      </c>
      <c r="F27" s="1" t="s">
        <v>31</v>
      </c>
      <c r="G27" s="1">
        <v>800</v>
      </c>
      <c r="H27" s="1">
        <v>8</v>
      </c>
      <c r="I27" s="1">
        <v>4</v>
      </c>
      <c r="J27" s="1">
        <v>0</v>
      </c>
      <c r="K27" s="1">
        <v>0</v>
      </c>
      <c r="L27" s="1"/>
      <c r="M27" s="1"/>
    </row>
    <row r="28" spans="2:13" x14ac:dyDescent="0.15">
      <c r="B28" s="1"/>
      <c r="C28" s="4"/>
      <c r="D28" s="5"/>
      <c r="E28" s="6" t="s">
        <v>110</v>
      </c>
      <c r="F28" s="1" t="s">
        <v>31</v>
      </c>
      <c r="G28" s="1">
        <v>800</v>
      </c>
      <c r="H28" s="1">
        <v>24</v>
      </c>
      <c r="I28" s="1">
        <v>24</v>
      </c>
      <c r="J28" s="1">
        <v>12</v>
      </c>
      <c r="K28" s="1">
        <v>0</v>
      </c>
      <c r="L28" s="1"/>
      <c r="M28" s="1"/>
    </row>
    <row r="29" spans="2:13" x14ac:dyDescent="0.15">
      <c r="B29" s="1">
        <v>8</v>
      </c>
      <c r="C29" s="2" t="s">
        <v>80</v>
      </c>
      <c r="D29" s="3">
        <v>1</v>
      </c>
      <c r="E29" s="6" t="s">
        <v>111</v>
      </c>
      <c r="F29" s="1" t="s">
        <v>31</v>
      </c>
      <c r="G29" s="1">
        <v>800</v>
      </c>
      <c r="H29" s="1">
        <v>8</v>
      </c>
      <c r="I29" s="1">
        <v>8</v>
      </c>
      <c r="J29" s="1">
        <v>8</v>
      </c>
      <c r="K29" s="1">
        <v>8</v>
      </c>
      <c r="L29" s="1">
        <v>0</v>
      </c>
      <c r="M29" s="1"/>
    </row>
    <row r="30" spans="2:13" x14ac:dyDescent="0.15">
      <c r="B30" s="1"/>
      <c r="C30" s="2"/>
      <c r="D30" s="3"/>
      <c r="E30" s="6" t="s">
        <v>112</v>
      </c>
      <c r="F30" s="1"/>
      <c r="G30" s="1"/>
      <c r="H30" s="1"/>
      <c r="I30" s="1"/>
      <c r="J30" s="1"/>
      <c r="K30" s="1">
        <v>4</v>
      </c>
      <c r="L30" s="1">
        <v>0</v>
      </c>
      <c r="M30" s="1"/>
    </row>
    <row r="31" spans="2:13" x14ac:dyDescent="0.15">
      <c r="B31" s="1"/>
      <c r="C31" s="4"/>
      <c r="D31" s="5"/>
      <c r="E31" s="6" t="s">
        <v>113</v>
      </c>
      <c r="F31" s="1" t="s">
        <v>31</v>
      </c>
      <c r="G31" s="1">
        <v>800</v>
      </c>
      <c r="H31" s="1">
        <v>8</v>
      </c>
      <c r="I31" s="1">
        <v>8</v>
      </c>
      <c r="J31" s="1">
        <v>8</v>
      </c>
      <c r="K31" s="1">
        <v>8</v>
      </c>
      <c r="L31" s="1">
        <v>8</v>
      </c>
      <c r="M31" s="1"/>
    </row>
    <row r="32" spans="2:13" x14ac:dyDescent="0.15">
      <c r="B32" s="1">
        <v>9</v>
      </c>
      <c r="C32" s="2" t="s">
        <v>88</v>
      </c>
      <c r="D32" s="3">
        <v>3</v>
      </c>
      <c r="E32" s="4" t="s">
        <v>114</v>
      </c>
      <c r="F32" s="1" t="s">
        <v>53</v>
      </c>
      <c r="G32" s="1">
        <v>1000</v>
      </c>
      <c r="H32" s="1">
        <v>8</v>
      </c>
      <c r="I32" s="1">
        <v>0</v>
      </c>
      <c r="J32" s="1">
        <v>0</v>
      </c>
      <c r="K32" s="1">
        <v>0</v>
      </c>
      <c r="L32" s="1"/>
      <c r="M32" s="1"/>
    </row>
    <row r="33" spans="2:13" x14ac:dyDescent="0.15">
      <c r="B33" s="1"/>
      <c r="C33" s="6"/>
      <c r="D33" s="1"/>
      <c r="E33" s="4" t="s">
        <v>115</v>
      </c>
      <c r="F33" s="1" t="s">
        <v>53</v>
      </c>
      <c r="G33" s="1">
        <v>1000</v>
      </c>
      <c r="H33" s="1">
        <v>16</v>
      </c>
      <c r="I33" s="1">
        <v>12</v>
      </c>
      <c r="J33" s="1">
        <v>0</v>
      </c>
      <c r="K33" s="1">
        <v>0</v>
      </c>
      <c r="L33" s="1"/>
      <c r="M33" s="1"/>
    </row>
    <row r="34" spans="2:13" x14ac:dyDescent="0.15">
      <c r="B34" s="1"/>
      <c r="C34" s="6"/>
      <c r="D34" s="1"/>
      <c r="E34" s="4" t="s">
        <v>116</v>
      </c>
      <c r="F34" s="1" t="s">
        <v>53</v>
      </c>
      <c r="G34" s="1">
        <v>1000</v>
      </c>
      <c r="H34" s="1">
        <v>12</v>
      </c>
      <c r="I34" s="1">
        <v>12</v>
      </c>
      <c r="J34" s="1">
        <v>12</v>
      </c>
      <c r="K34" s="1">
        <v>0</v>
      </c>
      <c r="L34" s="1"/>
      <c r="M34" s="1"/>
    </row>
    <row r="35" spans="2:13" x14ac:dyDescent="0.15">
      <c r="B35" s="1">
        <v>10</v>
      </c>
      <c r="C35" s="2" t="s">
        <v>117</v>
      </c>
      <c r="D35" s="3">
        <v>2</v>
      </c>
      <c r="E35" s="4" t="s">
        <v>118</v>
      </c>
      <c r="F35" s="1" t="s">
        <v>53</v>
      </c>
      <c r="G35" s="1">
        <v>1000</v>
      </c>
      <c r="H35" s="1">
        <v>12</v>
      </c>
      <c r="I35" s="1">
        <v>12</v>
      </c>
      <c r="J35" s="1">
        <v>12</v>
      </c>
      <c r="K35" s="1">
        <v>12</v>
      </c>
      <c r="L35" s="1">
        <v>0</v>
      </c>
      <c r="M35" s="1"/>
    </row>
    <row r="36" spans="2:13" x14ac:dyDescent="0.15">
      <c r="B36" s="1"/>
      <c r="C36" s="4"/>
      <c r="D36" s="5"/>
      <c r="E36" s="4" t="s">
        <v>119</v>
      </c>
      <c r="F36" s="1" t="s">
        <v>53</v>
      </c>
      <c r="G36" s="1">
        <v>1000</v>
      </c>
      <c r="H36" s="1">
        <v>8</v>
      </c>
      <c r="I36" s="1">
        <v>8</v>
      </c>
      <c r="J36" s="1">
        <v>8</v>
      </c>
      <c r="K36" s="1">
        <v>8</v>
      </c>
      <c r="L36" s="1">
        <v>8</v>
      </c>
      <c r="M36" s="1"/>
    </row>
    <row r="37" spans="2:13" x14ac:dyDescent="0.15">
      <c r="B37" s="1">
        <v>11</v>
      </c>
      <c r="C37" s="2" t="s">
        <v>120</v>
      </c>
      <c r="D37" s="3">
        <v>3</v>
      </c>
      <c r="E37" s="6" t="s">
        <v>121</v>
      </c>
      <c r="F37" s="1" t="s">
        <v>59</v>
      </c>
      <c r="G37" s="1">
        <v>800</v>
      </c>
      <c r="H37" s="1">
        <v>8</v>
      </c>
      <c r="I37" s="1">
        <v>0</v>
      </c>
      <c r="J37" s="1">
        <v>0</v>
      </c>
      <c r="K37" s="1">
        <v>0</v>
      </c>
      <c r="L37" s="1"/>
      <c r="M37" s="1"/>
    </row>
    <row r="38" spans="2:13" x14ac:dyDescent="0.15">
      <c r="B38" s="1"/>
      <c r="C38" s="6"/>
      <c r="D38" s="1"/>
      <c r="E38" s="6" t="s">
        <v>122</v>
      </c>
      <c r="F38" s="1" t="s">
        <v>59</v>
      </c>
      <c r="G38" s="1">
        <v>800</v>
      </c>
      <c r="H38" s="1">
        <v>24</v>
      </c>
      <c r="I38" s="1">
        <v>20</v>
      </c>
      <c r="J38" s="1">
        <v>8</v>
      </c>
      <c r="K38" s="1">
        <v>0</v>
      </c>
      <c r="L38" s="1"/>
      <c r="M38" s="1"/>
    </row>
    <row r="39" spans="2:13" x14ac:dyDescent="0.15">
      <c r="B39" s="1"/>
      <c r="C39" s="6"/>
      <c r="D39" s="1"/>
      <c r="E39" s="6" t="s">
        <v>123</v>
      </c>
      <c r="F39" s="1" t="s">
        <v>59</v>
      </c>
      <c r="G39" s="1">
        <v>800</v>
      </c>
      <c r="H39" s="1">
        <v>24</v>
      </c>
      <c r="I39" s="1">
        <v>24</v>
      </c>
      <c r="J39" s="1">
        <v>24</v>
      </c>
      <c r="K39" s="1">
        <v>16</v>
      </c>
      <c r="L39" s="1">
        <v>8</v>
      </c>
      <c r="M39" s="1"/>
    </row>
    <row r="40" spans="2:13" x14ac:dyDescent="0.15">
      <c r="B40" s="1"/>
      <c r="C40" s="6"/>
      <c r="D40" s="1"/>
      <c r="E40" s="6"/>
      <c r="F40" s="1"/>
      <c r="G40" s="1"/>
      <c r="H40" s="1"/>
      <c r="I40" s="1"/>
      <c r="J40" s="1"/>
      <c r="K40" s="1"/>
      <c r="L40" s="1"/>
      <c r="M40" s="1"/>
    </row>
  </sheetData>
  <mergeCells count="8">
    <mergeCell ref="I2:M2"/>
    <mergeCell ref="B2:B5"/>
    <mergeCell ref="C2:C5"/>
    <mergeCell ref="D2:D5"/>
    <mergeCell ref="E2:E5"/>
    <mergeCell ref="F2:F5"/>
    <mergeCell ref="G2:G5"/>
    <mergeCell ref="H2:H5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3"/>
  <sheetViews>
    <sheetView topLeftCell="A7" workbookViewId="0">
      <selection activeCell="E28" sqref="E28"/>
    </sheetView>
  </sheetViews>
  <sheetFormatPr defaultColWidth="9" defaultRowHeight="13.5" x14ac:dyDescent="0.15"/>
  <cols>
    <col min="1" max="1" width="2.875" customWidth="1"/>
    <col min="3" max="3" width="17.25" customWidth="1"/>
    <col min="4" max="4" width="8.125" customWidth="1"/>
    <col min="5" max="5" width="42.125" customWidth="1"/>
    <col min="6" max="6" width="10.375" customWidth="1"/>
    <col min="9" max="13" width="10.5" customWidth="1"/>
  </cols>
  <sheetData>
    <row r="2" spans="2:13" ht="14.25" x14ac:dyDescent="0.15">
      <c r="B2" s="55" t="s">
        <v>0</v>
      </c>
      <c r="C2" s="55" t="s">
        <v>1</v>
      </c>
      <c r="D2" s="56" t="s">
        <v>2</v>
      </c>
      <c r="E2" s="55" t="s">
        <v>3</v>
      </c>
      <c r="F2" s="57" t="s">
        <v>4</v>
      </c>
      <c r="G2" s="55" t="s">
        <v>5</v>
      </c>
      <c r="H2" s="56" t="s">
        <v>6</v>
      </c>
      <c r="I2" s="53" t="s">
        <v>7</v>
      </c>
      <c r="J2" s="54"/>
      <c r="K2" s="54"/>
      <c r="L2" s="54"/>
      <c r="M2" s="54"/>
    </row>
    <row r="3" spans="2:13" ht="14.25" x14ac:dyDescent="0.15">
      <c r="B3" s="55"/>
      <c r="C3" s="55"/>
      <c r="D3" s="55"/>
      <c r="E3" s="55"/>
      <c r="F3" s="58"/>
      <c r="G3" s="55"/>
      <c r="H3" s="60"/>
      <c r="I3" s="31">
        <v>42331</v>
      </c>
      <c r="J3" s="31">
        <v>42332</v>
      </c>
      <c r="K3" s="31">
        <v>42333</v>
      </c>
      <c r="L3" s="31">
        <v>42334</v>
      </c>
      <c r="M3" s="31">
        <v>42335</v>
      </c>
    </row>
    <row r="4" spans="2:13" ht="14.25" x14ac:dyDescent="0.15">
      <c r="B4" s="55"/>
      <c r="C4" s="55"/>
      <c r="D4" s="55"/>
      <c r="E4" s="55"/>
      <c r="F4" s="58"/>
      <c r="G4" s="55"/>
      <c r="H4" s="60"/>
      <c r="I4" s="32">
        <f>SUM(H6:H54)-7*8</f>
        <v>304</v>
      </c>
      <c r="J4" s="32">
        <f>I4-7*12</f>
        <v>220</v>
      </c>
      <c r="K4" s="32">
        <f t="shared" ref="K4:L4" si="0">J4-7*12</f>
        <v>136</v>
      </c>
      <c r="L4" s="32">
        <f t="shared" si="0"/>
        <v>52</v>
      </c>
      <c r="M4" s="32">
        <f>L4-7*8</f>
        <v>-4</v>
      </c>
    </row>
    <row r="5" spans="2:13" ht="14.25" x14ac:dyDescent="0.15">
      <c r="B5" s="55"/>
      <c r="C5" s="55"/>
      <c r="D5" s="55"/>
      <c r="E5" s="55"/>
      <c r="F5" s="59"/>
      <c r="G5" s="55"/>
      <c r="H5" s="60"/>
      <c r="I5" s="30">
        <f>SUM(I6:I53)</f>
        <v>254</v>
      </c>
      <c r="J5" s="30">
        <f>SUM(J6:J49)</f>
        <v>248</v>
      </c>
      <c r="K5" s="36">
        <f>SUM(K6:K49)</f>
        <v>162</v>
      </c>
      <c r="L5" s="36">
        <f>SUM(L6:L49)</f>
        <v>96</v>
      </c>
      <c r="M5" s="30">
        <f t="shared" ref="M5" si="1">SUM(M6:M29)</f>
        <v>48</v>
      </c>
    </row>
    <row r="6" spans="2:13" x14ac:dyDescent="0.15">
      <c r="B6" s="1">
        <v>1</v>
      </c>
      <c r="C6" s="2" t="s">
        <v>92</v>
      </c>
      <c r="D6" s="3">
        <v>2</v>
      </c>
      <c r="E6" s="4" t="s">
        <v>124</v>
      </c>
      <c r="F6" s="1" t="s">
        <v>10</v>
      </c>
      <c r="G6" s="1">
        <v>1000</v>
      </c>
      <c r="H6" s="1">
        <v>12</v>
      </c>
      <c r="I6" s="1">
        <v>6</v>
      </c>
      <c r="J6" s="1">
        <v>4</v>
      </c>
      <c r="K6" s="1">
        <v>4</v>
      </c>
      <c r="L6" s="1">
        <v>4</v>
      </c>
      <c r="M6" s="1">
        <v>0</v>
      </c>
    </row>
    <row r="7" spans="2:13" x14ac:dyDescent="0.15">
      <c r="B7" s="1"/>
      <c r="C7" s="4"/>
      <c r="D7" s="5"/>
      <c r="E7" s="6" t="s">
        <v>125</v>
      </c>
      <c r="F7" s="1" t="s">
        <v>10</v>
      </c>
      <c r="G7" s="1">
        <v>500</v>
      </c>
      <c r="H7" s="1">
        <v>8</v>
      </c>
      <c r="I7" s="1">
        <v>8</v>
      </c>
      <c r="J7" s="1">
        <v>8</v>
      </c>
      <c r="K7" s="1">
        <v>8</v>
      </c>
      <c r="L7" s="1">
        <v>8</v>
      </c>
      <c r="M7" s="1">
        <v>8</v>
      </c>
    </row>
    <row r="8" spans="2:13" x14ac:dyDescent="0.15">
      <c r="B8" s="1">
        <v>2</v>
      </c>
      <c r="C8" s="2" t="s">
        <v>126</v>
      </c>
      <c r="D8" s="3">
        <v>3</v>
      </c>
      <c r="E8" s="4" t="s">
        <v>127</v>
      </c>
      <c r="F8" s="1" t="s">
        <v>10</v>
      </c>
      <c r="G8" s="1">
        <v>1000</v>
      </c>
      <c r="H8" s="1">
        <v>12</v>
      </c>
      <c r="I8" s="1">
        <v>12</v>
      </c>
      <c r="J8" s="1">
        <v>12</v>
      </c>
      <c r="K8" s="1">
        <v>0</v>
      </c>
      <c r="L8" s="1">
        <v>0</v>
      </c>
      <c r="M8" s="1"/>
    </row>
    <row r="9" spans="2:13" x14ac:dyDescent="0.15">
      <c r="B9" s="1"/>
      <c r="C9" s="6"/>
      <c r="D9" s="1"/>
      <c r="E9" s="6" t="s">
        <v>128</v>
      </c>
      <c r="F9" s="1" t="s">
        <v>10</v>
      </c>
      <c r="G9" s="1">
        <v>1000</v>
      </c>
      <c r="H9" s="1">
        <v>12</v>
      </c>
      <c r="I9" s="1">
        <v>12</v>
      </c>
      <c r="J9" s="1">
        <v>12</v>
      </c>
      <c r="K9" s="1">
        <v>6</v>
      </c>
      <c r="L9" s="1">
        <v>4</v>
      </c>
      <c r="M9" s="1">
        <v>0</v>
      </c>
    </row>
    <row r="10" spans="2:13" x14ac:dyDescent="0.15">
      <c r="B10" s="1"/>
      <c r="C10" s="6"/>
      <c r="D10" s="1"/>
      <c r="E10" s="7" t="s">
        <v>129</v>
      </c>
      <c r="F10" s="1" t="s">
        <v>10</v>
      </c>
      <c r="G10" s="1">
        <v>1000</v>
      </c>
      <c r="H10" s="1">
        <v>8</v>
      </c>
      <c r="I10" s="1">
        <v>8</v>
      </c>
      <c r="J10" s="1">
        <v>8</v>
      </c>
      <c r="K10" s="1">
        <v>8</v>
      </c>
      <c r="L10" s="1">
        <v>8</v>
      </c>
      <c r="M10" s="1">
        <v>8</v>
      </c>
    </row>
    <row r="11" spans="2:13" x14ac:dyDescent="0.15">
      <c r="B11" s="1">
        <v>3</v>
      </c>
      <c r="C11" s="2" t="s">
        <v>97</v>
      </c>
      <c r="D11" s="3">
        <v>2</v>
      </c>
      <c r="E11" s="6" t="s">
        <v>99</v>
      </c>
      <c r="F11" s="1" t="s">
        <v>43</v>
      </c>
      <c r="G11" s="1">
        <v>1000</v>
      </c>
      <c r="H11" s="1">
        <v>12</v>
      </c>
      <c r="I11" s="1">
        <v>0</v>
      </c>
      <c r="J11" s="1">
        <v>0</v>
      </c>
      <c r="K11" s="1"/>
      <c r="L11" s="1">
        <v>0</v>
      </c>
      <c r="M11" s="1"/>
    </row>
    <row r="12" spans="2:13" x14ac:dyDescent="0.15">
      <c r="B12" s="1"/>
      <c r="C12" s="4"/>
      <c r="D12" s="5"/>
      <c r="E12" s="6" t="s">
        <v>100</v>
      </c>
      <c r="F12" s="1" t="s">
        <v>43</v>
      </c>
      <c r="G12" s="1">
        <v>1000</v>
      </c>
      <c r="H12" s="1">
        <v>8</v>
      </c>
      <c r="I12" s="1">
        <v>4</v>
      </c>
      <c r="J12" s="1">
        <v>0</v>
      </c>
      <c r="K12" s="1"/>
      <c r="L12" s="1">
        <v>0</v>
      </c>
      <c r="M12" s="1"/>
    </row>
    <row r="13" spans="2:13" x14ac:dyDescent="0.15">
      <c r="B13" s="1"/>
      <c r="C13" s="6"/>
      <c r="D13" s="1"/>
      <c r="E13" s="4" t="s">
        <v>101</v>
      </c>
      <c r="F13" s="1" t="s">
        <v>43</v>
      </c>
      <c r="G13" s="1">
        <v>1000</v>
      </c>
      <c r="H13" s="1">
        <v>12</v>
      </c>
      <c r="I13" s="1">
        <v>12</v>
      </c>
      <c r="J13" s="1">
        <v>12</v>
      </c>
      <c r="K13" s="1">
        <v>4</v>
      </c>
      <c r="L13" s="1">
        <v>4</v>
      </c>
      <c r="M13" s="1">
        <v>4</v>
      </c>
    </row>
    <row r="14" spans="2:13" x14ac:dyDescent="0.15">
      <c r="B14" s="1">
        <v>4</v>
      </c>
      <c r="C14" s="2" t="s">
        <v>130</v>
      </c>
      <c r="D14" s="3">
        <v>3</v>
      </c>
      <c r="E14" s="6" t="s">
        <v>131</v>
      </c>
      <c r="F14" s="1" t="s">
        <v>43</v>
      </c>
      <c r="G14" s="1">
        <v>1000</v>
      </c>
      <c r="H14" s="1">
        <v>12</v>
      </c>
      <c r="I14" s="1">
        <v>12</v>
      </c>
      <c r="J14" s="1">
        <v>12</v>
      </c>
      <c r="K14" s="1">
        <v>12</v>
      </c>
      <c r="L14" s="1">
        <v>8</v>
      </c>
      <c r="M14" s="1">
        <v>4</v>
      </c>
    </row>
    <row r="15" spans="2:13" x14ac:dyDescent="0.15">
      <c r="B15" s="1"/>
      <c r="C15" s="6"/>
      <c r="D15" s="1"/>
      <c r="E15" s="6" t="s">
        <v>132</v>
      </c>
      <c r="F15" s="1" t="s">
        <v>43</v>
      </c>
      <c r="G15" s="1">
        <v>1000</v>
      </c>
      <c r="H15" s="1">
        <v>8</v>
      </c>
      <c r="I15" s="1">
        <v>8</v>
      </c>
      <c r="J15" s="1">
        <v>8</v>
      </c>
      <c r="K15" s="1">
        <v>8</v>
      </c>
      <c r="L15" s="1">
        <v>8</v>
      </c>
      <c r="M15" s="1">
        <v>8</v>
      </c>
    </row>
    <row r="16" spans="2:13" x14ac:dyDescent="0.15">
      <c r="B16" s="1">
        <v>5</v>
      </c>
      <c r="C16" s="2" t="s">
        <v>133</v>
      </c>
      <c r="D16" s="3">
        <v>8</v>
      </c>
      <c r="E16" s="6" t="s">
        <v>102</v>
      </c>
      <c r="F16" s="1" t="s">
        <v>17</v>
      </c>
      <c r="G16" s="1">
        <v>1000</v>
      </c>
      <c r="H16" s="1">
        <v>8</v>
      </c>
      <c r="I16" s="1">
        <v>0</v>
      </c>
      <c r="J16" s="1">
        <v>0</v>
      </c>
      <c r="K16" s="1"/>
      <c r="L16" s="1"/>
      <c r="M16" s="1"/>
    </row>
    <row r="17" spans="2:13" x14ac:dyDescent="0.15">
      <c r="B17" s="1"/>
      <c r="C17" s="6"/>
      <c r="D17" s="1"/>
      <c r="E17" s="6" t="s">
        <v>104</v>
      </c>
      <c r="F17" s="1" t="s">
        <v>17</v>
      </c>
      <c r="G17" s="1">
        <v>1000</v>
      </c>
      <c r="H17" s="1">
        <v>12</v>
      </c>
      <c r="I17" s="1">
        <v>0</v>
      </c>
      <c r="J17" s="1">
        <v>0</v>
      </c>
      <c r="K17" s="1"/>
      <c r="L17" s="1"/>
      <c r="M17" s="1"/>
    </row>
    <row r="18" spans="2:13" x14ac:dyDescent="0.15">
      <c r="B18" s="1"/>
      <c r="C18" s="6"/>
      <c r="D18" s="1"/>
      <c r="E18" s="7" t="s">
        <v>129</v>
      </c>
      <c r="F18" s="1" t="s">
        <v>17</v>
      </c>
      <c r="G18" s="1">
        <v>1000</v>
      </c>
      <c r="H18" s="1">
        <v>12</v>
      </c>
      <c r="I18" s="1">
        <v>12</v>
      </c>
      <c r="J18" s="1">
        <v>12</v>
      </c>
      <c r="K18" s="1">
        <v>0</v>
      </c>
      <c r="L18" s="1"/>
      <c r="M18" s="1"/>
    </row>
    <row r="19" spans="2:13" x14ac:dyDescent="0.15">
      <c r="B19" s="1"/>
      <c r="C19" s="6"/>
      <c r="D19" s="1"/>
      <c r="E19" s="4" t="s">
        <v>134</v>
      </c>
      <c r="F19" s="1" t="s">
        <v>17</v>
      </c>
      <c r="G19" s="1">
        <v>1000</v>
      </c>
      <c r="H19" s="1">
        <v>12</v>
      </c>
      <c r="I19" s="1">
        <v>12</v>
      </c>
      <c r="J19" s="1">
        <v>12</v>
      </c>
      <c r="K19" s="1">
        <v>12</v>
      </c>
      <c r="L19" s="1">
        <v>8</v>
      </c>
      <c r="M19" s="1">
        <v>8</v>
      </c>
    </row>
    <row r="20" spans="2:13" x14ac:dyDescent="0.15">
      <c r="B20" s="1"/>
      <c r="C20" s="6"/>
      <c r="D20" s="1"/>
      <c r="E20" s="4" t="s">
        <v>135</v>
      </c>
      <c r="F20" s="1" t="s">
        <v>17</v>
      </c>
      <c r="G20" s="1">
        <v>1000</v>
      </c>
      <c r="H20" s="1">
        <v>8</v>
      </c>
      <c r="I20" s="1">
        <v>8</v>
      </c>
      <c r="J20" s="1">
        <v>8</v>
      </c>
      <c r="K20" s="1">
        <v>8</v>
      </c>
      <c r="L20" s="1">
        <v>8</v>
      </c>
      <c r="M20" s="1">
        <v>4</v>
      </c>
    </row>
    <row r="21" spans="2:13" x14ac:dyDescent="0.15">
      <c r="B21" s="1"/>
      <c r="C21" s="6"/>
      <c r="D21" s="1"/>
      <c r="E21" s="7" t="s">
        <v>136</v>
      </c>
      <c r="F21" s="1" t="s">
        <v>24</v>
      </c>
      <c r="G21" s="1">
        <v>1000</v>
      </c>
      <c r="H21" s="1">
        <v>20</v>
      </c>
      <c r="I21" s="1">
        <v>0</v>
      </c>
      <c r="J21" s="1">
        <v>0</v>
      </c>
      <c r="K21" s="1"/>
      <c r="L21" s="1"/>
      <c r="M21" s="1"/>
    </row>
    <row r="22" spans="2:13" x14ac:dyDescent="0.15">
      <c r="B22" s="1"/>
      <c r="C22" s="6"/>
      <c r="D22" s="1"/>
      <c r="E22" s="7" t="s">
        <v>129</v>
      </c>
      <c r="F22" s="1" t="s">
        <v>24</v>
      </c>
      <c r="G22" s="1">
        <v>1000</v>
      </c>
      <c r="H22" s="1">
        <v>12</v>
      </c>
      <c r="I22" s="1">
        <v>12</v>
      </c>
      <c r="J22" s="1">
        <v>12</v>
      </c>
      <c r="K22" s="1">
        <v>0</v>
      </c>
      <c r="L22" s="1"/>
      <c r="M22" s="1"/>
    </row>
    <row r="23" spans="2:13" x14ac:dyDescent="0.15">
      <c r="B23" s="1"/>
      <c r="C23" s="6"/>
      <c r="D23" s="1"/>
      <c r="E23" s="37" t="s">
        <v>156</v>
      </c>
      <c r="F23" s="1" t="s">
        <v>24</v>
      </c>
      <c r="G23" s="1">
        <v>1000</v>
      </c>
      <c r="H23" s="1">
        <v>20</v>
      </c>
      <c r="I23" s="1">
        <v>20</v>
      </c>
      <c r="J23" s="1">
        <v>20</v>
      </c>
      <c r="K23" s="1">
        <v>20</v>
      </c>
      <c r="L23" s="1">
        <v>8</v>
      </c>
      <c r="M23" s="1">
        <v>4</v>
      </c>
    </row>
    <row r="24" spans="2:13" x14ac:dyDescent="0.15">
      <c r="B24" s="1">
        <v>6</v>
      </c>
      <c r="C24" s="2" t="s">
        <v>138</v>
      </c>
      <c r="D24" s="3">
        <v>5</v>
      </c>
      <c r="E24" s="6" t="s">
        <v>113</v>
      </c>
      <c r="F24" s="1" t="s">
        <v>31</v>
      </c>
      <c r="G24" s="1">
        <v>800</v>
      </c>
      <c r="H24" s="1">
        <v>20</v>
      </c>
      <c r="I24" s="1">
        <v>0</v>
      </c>
      <c r="J24" s="1">
        <v>0</v>
      </c>
      <c r="K24" s="1">
        <v>0</v>
      </c>
      <c r="L24" s="1"/>
      <c r="M24" s="1"/>
    </row>
    <row r="25" spans="2:13" x14ac:dyDescent="0.15">
      <c r="B25" s="1"/>
      <c r="C25" s="4"/>
      <c r="D25" s="5"/>
      <c r="E25" s="38" t="s">
        <v>157</v>
      </c>
      <c r="F25" s="1" t="s">
        <v>31</v>
      </c>
      <c r="G25" s="1">
        <v>800</v>
      </c>
      <c r="H25" s="1">
        <v>8</v>
      </c>
      <c r="I25" s="1">
        <v>4</v>
      </c>
      <c r="J25" s="1">
        <v>4</v>
      </c>
      <c r="K25" s="1">
        <v>4</v>
      </c>
      <c r="L25" s="1">
        <v>4</v>
      </c>
      <c r="M25" s="1">
        <v>0</v>
      </c>
    </row>
    <row r="26" spans="2:13" x14ac:dyDescent="0.15">
      <c r="B26" s="1"/>
      <c r="C26" s="4"/>
      <c r="D26" s="5"/>
      <c r="E26" s="4" t="s">
        <v>139</v>
      </c>
      <c r="F26" s="1" t="s">
        <v>31</v>
      </c>
      <c r="G26" s="1">
        <v>800</v>
      </c>
      <c r="H26" s="1">
        <v>12</v>
      </c>
      <c r="I26" s="1">
        <v>12</v>
      </c>
      <c r="J26" s="1">
        <v>12</v>
      </c>
      <c r="K26" s="1">
        <v>4</v>
      </c>
      <c r="L26" s="1">
        <v>0</v>
      </c>
      <c r="M26" s="1"/>
    </row>
    <row r="27" spans="2:13" x14ac:dyDescent="0.15">
      <c r="B27" s="1"/>
      <c r="C27" s="4"/>
      <c r="D27" s="5"/>
      <c r="E27" s="9" t="s">
        <v>140</v>
      </c>
      <c r="F27" s="1" t="s">
        <v>31</v>
      </c>
      <c r="G27" s="1">
        <v>800</v>
      </c>
      <c r="H27" s="1">
        <v>12</v>
      </c>
      <c r="I27" s="1">
        <v>12</v>
      </c>
      <c r="J27" s="1">
        <v>12</v>
      </c>
      <c r="K27" s="1">
        <v>12</v>
      </c>
      <c r="L27" s="1"/>
      <c r="M27" s="1"/>
    </row>
    <row r="28" spans="2:13" x14ac:dyDescent="0.15">
      <c r="B28" s="1">
        <v>8</v>
      </c>
      <c r="C28" s="2" t="s">
        <v>120</v>
      </c>
      <c r="D28" s="3">
        <v>3</v>
      </c>
      <c r="E28" s="6" t="s">
        <v>141</v>
      </c>
      <c r="F28" s="1" t="s">
        <v>59</v>
      </c>
      <c r="G28" s="1">
        <v>800</v>
      </c>
      <c r="H28" s="1">
        <v>12</v>
      </c>
      <c r="I28" s="1">
        <v>4</v>
      </c>
      <c r="J28" s="1">
        <v>4</v>
      </c>
      <c r="K28" s="1">
        <v>0</v>
      </c>
      <c r="L28" s="1"/>
      <c r="M28" s="1"/>
    </row>
    <row r="29" spans="2:13" x14ac:dyDescent="0.15">
      <c r="B29" s="1"/>
      <c r="C29" s="6"/>
      <c r="D29" s="1"/>
      <c r="E29" s="8" t="s">
        <v>137</v>
      </c>
      <c r="F29" s="1" t="s">
        <v>59</v>
      </c>
      <c r="G29" s="1">
        <v>800</v>
      </c>
      <c r="H29" s="1">
        <v>24</v>
      </c>
      <c r="I29" s="1">
        <v>24</v>
      </c>
      <c r="J29" s="1">
        <v>24</v>
      </c>
      <c r="K29" s="1"/>
      <c r="L29" s="1"/>
      <c r="M29" s="1"/>
    </row>
    <row r="30" spans="2:13" x14ac:dyDescent="0.15">
      <c r="B30" s="1">
        <v>9</v>
      </c>
      <c r="C30" s="2" t="s">
        <v>142</v>
      </c>
      <c r="D30" s="3">
        <v>3</v>
      </c>
      <c r="E30" s="10" t="s">
        <v>143</v>
      </c>
      <c r="F30" s="5" t="s">
        <v>53</v>
      </c>
      <c r="G30" s="1">
        <v>500</v>
      </c>
      <c r="H30" s="1">
        <v>12</v>
      </c>
      <c r="I30" s="1">
        <v>8</v>
      </c>
      <c r="J30" s="20">
        <v>8</v>
      </c>
      <c r="K30" s="20">
        <v>8</v>
      </c>
      <c r="L30" s="20">
        <v>8</v>
      </c>
      <c r="M30" s="20">
        <v>8</v>
      </c>
    </row>
    <row r="31" spans="2:13" x14ac:dyDescent="0.15">
      <c r="B31" s="6"/>
      <c r="C31" s="6"/>
      <c r="D31" s="6"/>
      <c r="E31" s="10" t="s">
        <v>144</v>
      </c>
      <c r="F31" s="5" t="s">
        <v>145</v>
      </c>
      <c r="G31" s="1">
        <v>500</v>
      </c>
      <c r="H31" s="1">
        <v>12</v>
      </c>
      <c r="I31" s="1">
        <v>12</v>
      </c>
      <c r="J31" s="20">
        <v>12</v>
      </c>
      <c r="K31" s="20">
        <v>12</v>
      </c>
      <c r="L31" s="20">
        <v>4</v>
      </c>
      <c r="M31" s="20">
        <v>4</v>
      </c>
    </row>
    <row r="32" spans="2:13" x14ac:dyDescent="0.15">
      <c r="B32" s="6"/>
      <c r="C32" s="6"/>
      <c r="D32" s="6"/>
      <c r="E32" s="10" t="s">
        <v>146</v>
      </c>
      <c r="F32" s="5" t="s">
        <v>145</v>
      </c>
      <c r="G32" s="1">
        <v>500</v>
      </c>
      <c r="H32" s="1">
        <v>20</v>
      </c>
      <c r="I32" s="1">
        <v>12</v>
      </c>
      <c r="J32" s="20">
        <v>12</v>
      </c>
      <c r="K32" s="20">
        <v>12</v>
      </c>
      <c r="L32" s="20">
        <v>4</v>
      </c>
      <c r="M32" s="20">
        <v>4</v>
      </c>
    </row>
    <row r="33" spans="2:13" x14ac:dyDescent="0.15">
      <c r="B33" s="6"/>
      <c r="C33" s="6"/>
      <c r="D33" s="6"/>
      <c r="E33" s="10" t="s">
        <v>147</v>
      </c>
      <c r="F33" s="5" t="s">
        <v>53</v>
      </c>
      <c r="G33" s="1">
        <v>500</v>
      </c>
      <c r="H33" s="1">
        <v>12</v>
      </c>
      <c r="I33" s="1">
        <v>12</v>
      </c>
      <c r="J33" s="20">
        <v>12</v>
      </c>
      <c r="K33" s="20">
        <v>12</v>
      </c>
      <c r="L33" s="20">
        <v>4</v>
      </c>
      <c r="M33" s="20">
        <v>4</v>
      </c>
    </row>
    <row r="34" spans="2:13" x14ac:dyDescent="0.15">
      <c r="B34" s="11"/>
      <c r="C34" s="11"/>
      <c r="D34" s="11"/>
      <c r="E34" s="12" t="s">
        <v>148</v>
      </c>
      <c r="F34" s="13" t="s">
        <v>53</v>
      </c>
      <c r="G34" s="14">
        <v>500</v>
      </c>
      <c r="H34" s="14">
        <v>8</v>
      </c>
      <c r="I34" s="14">
        <v>8</v>
      </c>
      <c r="J34" s="14">
        <v>8</v>
      </c>
      <c r="K34" s="14">
        <v>8</v>
      </c>
      <c r="L34" s="14">
        <v>4</v>
      </c>
      <c r="M34" s="14">
        <v>4</v>
      </c>
    </row>
    <row r="35" spans="2:13" x14ac:dyDescent="0.15">
      <c r="B35" s="15">
        <v>10</v>
      </c>
      <c r="C35" s="16" t="s">
        <v>149</v>
      </c>
      <c r="D35" s="17"/>
      <c r="E35" s="18" t="s">
        <v>150</v>
      </c>
      <c r="F35" s="19" t="s">
        <v>24</v>
      </c>
      <c r="G35" s="20">
        <v>1000</v>
      </c>
      <c r="H35" s="21"/>
      <c r="I35" s="21"/>
      <c r="J35" s="21"/>
      <c r="K35" s="21"/>
      <c r="L35" s="21"/>
      <c r="M35" s="21"/>
    </row>
    <row r="36" spans="2:13" x14ac:dyDescent="0.15">
      <c r="B36" s="22"/>
      <c r="C36" s="23"/>
      <c r="D36" s="24"/>
      <c r="E36" s="18" t="s">
        <v>150</v>
      </c>
      <c r="F36" s="19" t="s">
        <v>17</v>
      </c>
      <c r="G36" s="25">
        <v>1000</v>
      </c>
      <c r="H36" s="21"/>
      <c r="I36" s="21"/>
      <c r="J36" s="21"/>
      <c r="K36" s="21"/>
      <c r="L36" s="21"/>
      <c r="M36" s="21"/>
    </row>
    <row r="37" spans="2:13" x14ac:dyDescent="0.15">
      <c r="B37" s="22"/>
      <c r="C37" s="23"/>
      <c r="D37" s="24"/>
      <c r="E37" s="18" t="s">
        <v>150</v>
      </c>
      <c r="F37" s="19" t="s">
        <v>43</v>
      </c>
      <c r="G37" s="25">
        <v>1000</v>
      </c>
      <c r="H37" s="21"/>
      <c r="I37" s="21"/>
      <c r="J37" s="21"/>
      <c r="K37" s="21"/>
      <c r="L37" s="21"/>
      <c r="M37" s="21"/>
    </row>
    <row r="38" spans="2:13" x14ac:dyDescent="0.15">
      <c r="B38" s="22"/>
      <c r="C38" s="23"/>
      <c r="D38" s="24"/>
      <c r="E38" s="18" t="s">
        <v>150</v>
      </c>
      <c r="F38" s="19" t="s">
        <v>151</v>
      </c>
      <c r="G38" s="25">
        <v>1000</v>
      </c>
      <c r="H38" s="21"/>
      <c r="I38" s="21"/>
      <c r="J38" s="21"/>
      <c r="K38" s="21"/>
      <c r="L38" s="21"/>
      <c r="M38" s="21"/>
    </row>
    <row r="39" spans="2:13" x14ac:dyDescent="0.15">
      <c r="B39" s="22"/>
      <c r="C39" s="23"/>
      <c r="D39" s="24"/>
      <c r="E39" s="18" t="s">
        <v>150</v>
      </c>
      <c r="F39" s="19" t="s">
        <v>31</v>
      </c>
      <c r="G39" s="25">
        <v>1000</v>
      </c>
      <c r="H39" s="21"/>
      <c r="I39" s="21"/>
      <c r="J39" s="21"/>
      <c r="K39" s="21"/>
      <c r="L39" s="21"/>
      <c r="M39" s="21"/>
    </row>
    <row r="40" spans="2:13" x14ac:dyDescent="0.15">
      <c r="B40" s="22"/>
      <c r="C40" s="23"/>
      <c r="D40" s="24"/>
      <c r="E40" s="18" t="s">
        <v>150</v>
      </c>
      <c r="F40" s="19" t="s">
        <v>53</v>
      </c>
      <c r="G40" s="25">
        <v>1000</v>
      </c>
      <c r="H40" s="21"/>
      <c r="I40" s="21"/>
      <c r="J40" s="21"/>
      <c r="K40" s="21"/>
      <c r="L40" s="21"/>
      <c r="M40" s="21"/>
    </row>
    <row r="41" spans="2:13" x14ac:dyDescent="0.15">
      <c r="B41" s="22"/>
      <c r="C41" s="23"/>
      <c r="D41" s="24"/>
      <c r="E41" s="26" t="s">
        <v>152</v>
      </c>
      <c r="F41" s="27" t="s">
        <v>24</v>
      </c>
      <c r="G41" s="25">
        <v>800</v>
      </c>
      <c r="H41" s="21"/>
      <c r="I41" s="21"/>
      <c r="J41" s="21"/>
      <c r="K41" s="21"/>
      <c r="L41" s="21"/>
      <c r="M41" s="21"/>
    </row>
    <row r="42" spans="2:13" x14ac:dyDescent="0.15">
      <c r="B42" s="22"/>
      <c r="C42" s="23"/>
      <c r="D42" s="24"/>
      <c r="E42" s="26" t="s">
        <v>152</v>
      </c>
      <c r="F42" s="27" t="s">
        <v>17</v>
      </c>
      <c r="G42" s="25">
        <v>800</v>
      </c>
      <c r="H42" s="21"/>
      <c r="I42" s="21"/>
      <c r="J42" s="21"/>
      <c r="K42" s="21"/>
      <c r="L42" s="21"/>
      <c r="M42" s="21"/>
    </row>
    <row r="43" spans="2:13" x14ac:dyDescent="0.15">
      <c r="B43" s="22"/>
      <c r="C43" s="23"/>
      <c r="D43" s="24"/>
      <c r="E43" s="26" t="s">
        <v>152</v>
      </c>
      <c r="F43" s="27" t="s">
        <v>43</v>
      </c>
      <c r="G43" s="25">
        <v>800</v>
      </c>
      <c r="H43" s="21"/>
      <c r="I43" s="21"/>
      <c r="J43" s="21"/>
      <c r="K43" s="21"/>
      <c r="L43" s="21"/>
      <c r="M43" s="21"/>
    </row>
    <row r="44" spans="2:13" x14ac:dyDescent="0.15">
      <c r="B44" s="22"/>
      <c r="C44" s="23"/>
      <c r="D44" s="24"/>
      <c r="E44" s="26" t="s">
        <v>152</v>
      </c>
      <c r="F44" s="27" t="s">
        <v>151</v>
      </c>
      <c r="G44" s="25">
        <v>800</v>
      </c>
      <c r="H44" s="21"/>
      <c r="I44" s="21"/>
      <c r="J44" s="21"/>
      <c r="K44" s="21"/>
      <c r="L44" s="21"/>
      <c r="M44" s="21"/>
    </row>
    <row r="45" spans="2:13" x14ac:dyDescent="0.15">
      <c r="B45" s="22"/>
      <c r="C45" s="23"/>
      <c r="D45" s="24"/>
      <c r="E45" s="26" t="s">
        <v>152</v>
      </c>
      <c r="F45" s="27" t="s">
        <v>31</v>
      </c>
      <c r="G45" s="25">
        <v>800</v>
      </c>
      <c r="H45" s="21"/>
      <c r="I45" s="21"/>
      <c r="J45" s="21"/>
      <c r="K45" s="21"/>
      <c r="L45" s="21"/>
      <c r="M45" s="21"/>
    </row>
    <row r="46" spans="2:13" x14ac:dyDescent="0.15">
      <c r="B46" s="22"/>
      <c r="C46" s="23"/>
      <c r="D46" s="24"/>
      <c r="E46" s="26" t="s">
        <v>152</v>
      </c>
      <c r="F46" s="27" t="s">
        <v>53</v>
      </c>
      <c r="G46" s="25">
        <v>800</v>
      </c>
      <c r="H46" s="21"/>
      <c r="I46" s="21"/>
      <c r="J46" s="21"/>
      <c r="K46" s="21"/>
      <c r="L46" s="21"/>
      <c r="M46" s="21"/>
    </row>
    <row r="47" spans="2:13" x14ac:dyDescent="0.15">
      <c r="B47" s="22"/>
      <c r="C47" s="23"/>
      <c r="D47" s="24"/>
      <c r="E47" s="28" t="s">
        <v>153</v>
      </c>
      <c r="F47" s="27" t="s">
        <v>24</v>
      </c>
      <c r="G47" s="25">
        <v>500</v>
      </c>
      <c r="H47" s="21"/>
      <c r="I47" s="21"/>
      <c r="J47" s="21"/>
      <c r="K47" s="21"/>
      <c r="L47" s="21"/>
      <c r="M47" s="21"/>
    </row>
    <row r="48" spans="2:13" x14ac:dyDescent="0.15">
      <c r="B48" s="21"/>
      <c r="C48" s="21"/>
      <c r="D48" s="21"/>
      <c r="E48" s="28" t="s">
        <v>153</v>
      </c>
      <c r="F48" s="27" t="s">
        <v>17</v>
      </c>
      <c r="G48" s="25">
        <v>500</v>
      </c>
      <c r="H48" s="21"/>
      <c r="I48" s="21"/>
      <c r="J48" s="21"/>
      <c r="K48" s="21"/>
      <c r="L48" s="21"/>
      <c r="M48" s="21"/>
    </row>
    <row r="49" spans="2:13" x14ac:dyDescent="0.15">
      <c r="B49" s="21"/>
      <c r="C49" s="21"/>
      <c r="D49" s="21"/>
      <c r="E49" s="28" t="s">
        <v>153</v>
      </c>
      <c r="F49" s="27" t="s">
        <v>43</v>
      </c>
      <c r="G49" s="25">
        <v>500</v>
      </c>
      <c r="H49" s="21"/>
      <c r="I49" s="21"/>
      <c r="J49" s="21"/>
      <c r="K49" s="21"/>
      <c r="L49" s="21"/>
      <c r="M49" s="21"/>
    </row>
    <row r="50" spans="2:13" x14ac:dyDescent="0.15">
      <c r="B50" s="21"/>
      <c r="C50" s="21"/>
      <c r="D50" s="21"/>
      <c r="E50" s="28" t="s">
        <v>153</v>
      </c>
      <c r="F50" s="27" t="s">
        <v>151</v>
      </c>
      <c r="G50" s="25">
        <v>500</v>
      </c>
      <c r="H50" s="21"/>
      <c r="I50" s="21"/>
      <c r="J50" s="21"/>
      <c r="K50" s="21"/>
      <c r="L50" s="21"/>
      <c r="M50" s="21"/>
    </row>
    <row r="51" spans="2:13" x14ac:dyDescent="0.15">
      <c r="B51" s="21"/>
      <c r="C51" s="21"/>
      <c r="D51" s="21"/>
      <c r="E51" s="28" t="s">
        <v>153</v>
      </c>
      <c r="F51" s="27" t="s">
        <v>31</v>
      </c>
      <c r="G51" s="25">
        <v>500</v>
      </c>
      <c r="H51" s="21"/>
      <c r="I51" s="21"/>
      <c r="J51" s="21"/>
      <c r="K51" s="21"/>
      <c r="L51" s="21"/>
      <c r="M51" s="21"/>
    </row>
    <row r="52" spans="2:13" x14ac:dyDescent="0.15">
      <c r="B52" s="21"/>
      <c r="C52" s="21"/>
      <c r="D52" s="21"/>
      <c r="E52" s="28" t="s">
        <v>153</v>
      </c>
      <c r="F52" s="27" t="s">
        <v>53</v>
      </c>
      <c r="G52" s="25">
        <v>500</v>
      </c>
      <c r="H52" s="21"/>
      <c r="I52" s="21"/>
      <c r="J52" s="21"/>
      <c r="K52" s="21"/>
      <c r="L52" s="21"/>
      <c r="M52" s="21"/>
    </row>
    <row r="53" spans="2:13" x14ac:dyDescent="0.15">
      <c r="B53" s="20">
        <v>11</v>
      </c>
      <c r="C53" s="16" t="s">
        <v>154</v>
      </c>
      <c r="D53" s="17"/>
      <c r="E53" s="29" t="s">
        <v>154</v>
      </c>
      <c r="F53" s="27" t="s">
        <v>155</v>
      </c>
      <c r="G53" s="20">
        <v>500</v>
      </c>
      <c r="H53" s="21"/>
      <c r="I53" s="21"/>
      <c r="J53" s="21"/>
      <c r="K53" s="21"/>
      <c r="L53" s="21"/>
      <c r="M53" s="21"/>
    </row>
  </sheetData>
  <mergeCells count="8">
    <mergeCell ref="I2:M2"/>
    <mergeCell ref="B2:B5"/>
    <mergeCell ref="C2:C5"/>
    <mergeCell ref="D2:D5"/>
    <mergeCell ref="E2:E5"/>
    <mergeCell ref="F2:F5"/>
    <mergeCell ref="G2:G5"/>
    <mergeCell ref="H2:H5"/>
  </mergeCells>
  <phoneticPr fontId="4" type="noConversion"/>
  <conditionalFormatting sqref="L30:L34">
    <cfRule type="top10" dxfId="5" priority="2" percent="1" rank="10"/>
  </conditionalFormatting>
  <conditionalFormatting sqref="M30:M34">
    <cfRule type="top10" dxfId="4" priority="1" percent="1" rank="10"/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3"/>
  <sheetViews>
    <sheetView topLeftCell="A19" workbookViewId="0">
      <selection activeCell="E52" sqref="E52"/>
    </sheetView>
  </sheetViews>
  <sheetFormatPr defaultRowHeight="13.5" x14ac:dyDescent="0.15"/>
  <cols>
    <col min="1" max="1" width="4" customWidth="1"/>
    <col min="3" max="3" width="17.875" customWidth="1"/>
    <col min="4" max="4" width="8.125" bestFit="1" customWidth="1"/>
    <col min="5" max="5" width="46.375" bestFit="1" customWidth="1"/>
    <col min="9" max="13" width="10.5" bestFit="1" customWidth="1"/>
  </cols>
  <sheetData>
    <row r="2" spans="2:13" ht="14.25" x14ac:dyDescent="0.15">
      <c r="B2" s="55" t="s">
        <v>0</v>
      </c>
      <c r="C2" s="55" t="s">
        <v>1</v>
      </c>
      <c r="D2" s="56" t="s">
        <v>2</v>
      </c>
      <c r="E2" s="55" t="s">
        <v>3</v>
      </c>
      <c r="F2" s="57" t="s">
        <v>4</v>
      </c>
      <c r="G2" s="55" t="s">
        <v>5</v>
      </c>
      <c r="H2" s="56" t="s">
        <v>6</v>
      </c>
      <c r="I2" s="53" t="s">
        <v>7</v>
      </c>
      <c r="J2" s="54"/>
      <c r="K2" s="54"/>
      <c r="L2" s="54"/>
      <c r="M2" s="54"/>
    </row>
    <row r="3" spans="2:13" ht="14.25" x14ac:dyDescent="0.15">
      <c r="B3" s="55"/>
      <c r="C3" s="55"/>
      <c r="D3" s="55"/>
      <c r="E3" s="55"/>
      <c r="F3" s="58"/>
      <c r="G3" s="55"/>
      <c r="H3" s="60"/>
      <c r="I3" s="31">
        <v>42338</v>
      </c>
      <c r="J3" s="31">
        <v>42339</v>
      </c>
      <c r="K3" s="31">
        <v>42340</v>
      </c>
      <c r="L3" s="31">
        <v>42341</v>
      </c>
      <c r="M3" s="31">
        <v>42342</v>
      </c>
    </row>
    <row r="4" spans="2:13" ht="14.25" x14ac:dyDescent="0.15">
      <c r="B4" s="55"/>
      <c r="C4" s="55"/>
      <c r="D4" s="55"/>
      <c r="E4" s="55"/>
      <c r="F4" s="58"/>
      <c r="G4" s="55"/>
      <c r="H4" s="60"/>
      <c r="I4" s="32">
        <f>SUM(H6:H53)-7*8</f>
        <v>224</v>
      </c>
      <c r="J4" s="32">
        <f>I4-7*8</f>
        <v>168</v>
      </c>
      <c r="K4" s="32">
        <f>J4-7*8</f>
        <v>112</v>
      </c>
      <c r="L4" s="32">
        <f>K4-7*8</f>
        <v>56</v>
      </c>
      <c r="M4" s="32">
        <f>L4-7*8</f>
        <v>0</v>
      </c>
    </row>
    <row r="5" spans="2:13" ht="14.25" x14ac:dyDescent="0.15">
      <c r="B5" s="55"/>
      <c r="C5" s="55"/>
      <c r="D5" s="55"/>
      <c r="E5" s="55"/>
      <c r="F5" s="59"/>
      <c r="G5" s="55"/>
      <c r="H5" s="60"/>
      <c r="I5" s="39">
        <f>SUM(I6:I52)</f>
        <v>224</v>
      </c>
      <c r="J5" s="39">
        <f>SUM(J6:J52)</f>
        <v>164</v>
      </c>
      <c r="K5" s="39">
        <f>SUM(K6:K54)</f>
        <v>140</v>
      </c>
      <c r="L5" s="39">
        <f>SUM(L6:L52)</f>
        <v>84</v>
      </c>
      <c r="M5" s="39">
        <f>SUM(M6:M45)</f>
        <v>28</v>
      </c>
    </row>
    <row r="6" spans="2:13" x14ac:dyDescent="0.15">
      <c r="B6" s="20">
        <v>1</v>
      </c>
      <c r="C6" s="16" t="s">
        <v>166</v>
      </c>
      <c r="D6" s="3">
        <v>5</v>
      </c>
      <c r="E6" s="29" t="s">
        <v>165</v>
      </c>
      <c r="F6" s="20" t="s">
        <v>10</v>
      </c>
      <c r="G6" s="20">
        <v>1000</v>
      </c>
      <c r="H6" s="20">
        <v>8</v>
      </c>
      <c r="I6" s="20">
        <v>0</v>
      </c>
      <c r="J6" s="20">
        <v>0</v>
      </c>
      <c r="K6" s="20"/>
      <c r="L6" s="20"/>
      <c r="M6" s="20"/>
    </row>
    <row r="7" spans="2:13" x14ac:dyDescent="0.15">
      <c r="B7" s="20"/>
      <c r="C7" s="4"/>
      <c r="D7" s="5"/>
      <c r="E7" s="21" t="s">
        <v>187</v>
      </c>
      <c r="F7" s="20" t="s">
        <v>10</v>
      </c>
      <c r="G7" s="20">
        <v>1000</v>
      </c>
      <c r="H7" s="20">
        <v>8</v>
      </c>
      <c r="I7" s="20">
        <v>8</v>
      </c>
      <c r="J7" s="20">
        <v>0</v>
      </c>
      <c r="K7" s="20"/>
      <c r="L7" s="20"/>
      <c r="M7" s="20"/>
    </row>
    <row r="8" spans="2:13" x14ac:dyDescent="0.15">
      <c r="B8" s="20"/>
      <c r="C8" s="4"/>
      <c r="D8" s="5"/>
      <c r="E8" s="9" t="s">
        <v>188</v>
      </c>
      <c r="F8" s="20"/>
      <c r="G8" s="20"/>
      <c r="H8" s="20"/>
      <c r="I8" s="20"/>
      <c r="J8" s="20"/>
      <c r="K8" s="20">
        <v>16</v>
      </c>
      <c r="L8" s="20">
        <v>8</v>
      </c>
      <c r="M8" s="20">
        <v>0</v>
      </c>
    </row>
    <row r="9" spans="2:13" x14ac:dyDescent="0.15">
      <c r="B9" s="20"/>
      <c r="C9" s="4"/>
      <c r="D9" s="5"/>
      <c r="E9" s="26" t="s">
        <v>167</v>
      </c>
      <c r="F9" s="20" t="s">
        <v>10</v>
      </c>
      <c r="G9" s="20">
        <v>1000</v>
      </c>
      <c r="H9" s="20">
        <v>4</v>
      </c>
      <c r="I9" s="20">
        <v>4</v>
      </c>
      <c r="J9" s="20">
        <v>4</v>
      </c>
      <c r="K9" s="20">
        <v>0</v>
      </c>
      <c r="L9" s="20"/>
      <c r="M9" s="20">
        <v>0</v>
      </c>
    </row>
    <row r="10" spans="2:13" x14ac:dyDescent="0.15">
      <c r="B10" s="20"/>
      <c r="C10" s="4"/>
      <c r="D10" s="5"/>
      <c r="E10" s="18" t="s">
        <v>189</v>
      </c>
      <c r="F10" s="20" t="s">
        <v>10</v>
      </c>
      <c r="G10" s="20">
        <v>1000</v>
      </c>
      <c r="H10" s="20">
        <v>12</v>
      </c>
      <c r="I10" s="20">
        <v>12</v>
      </c>
      <c r="J10" s="20">
        <v>8</v>
      </c>
      <c r="K10" s="20">
        <v>0</v>
      </c>
      <c r="L10" s="20"/>
      <c r="M10" s="20"/>
    </row>
    <row r="11" spans="2:13" x14ac:dyDescent="0.15">
      <c r="B11" s="20"/>
      <c r="C11" s="4"/>
      <c r="D11" s="5"/>
      <c r="E11" s="40" t="s">
        <v>190</v>
      </c>
      <c r="F11" s="20" t="s">
        <v>10</v>
      </c>
      <c r="G11" s="20">
        <v>1000</v>
      </c>
      <c r="H11" s="20">
        <v>2</v>
      </c>
      <c r="I11" s="20">
        <v>2</v>
      </c>
      <c r="J11" s="20">
        <v>2</v>
      </c>
      <c r="K11" s="20">
        <v>2</v>
      </c>
      <c r="L11" s="20">
        <v>4</v>
      </c>
      <c r="M11" s="20">
        <v>4</v>
      </c>
    </row>
    <row r="12" spans="2:13" x14ac:dyDescent="0.15">
      <c r="B12" s="20"/>
      <c r="C12" s="4"/>
      <c r="D12" s="5"/>
      <c r="E12" s="28" t="s">
        <v>153</v>
      </c>
      <c r="F12" s="20" t="s">
        <v>10</v>
      </c>
      <c r="G12" s="20">
        <v>1000</v>
      </c>
      <c r="H12" s="20">
        <v>2</v>
      </c>
      <c r="I12" s="20">
        <v>2</v>
      </c>
      <c r="J12" s="20">
        <v>2</v>
      </c>
      <c r="K12" s="20">
        <v>2</v>
      </c>
      <c r="L12" s="20">
        <v>4</v>
      </c>
      <c r="M12" s="20">
        <v>4</v>
      </c>
    </row>
    <row r="13" spans="2:13" x14ac:dyDescent="0.15">
      <c r="B13" s="20"/>
      <c r="C13" s="4"/>
      <c r="D13" s="5"/>
      <c r="E13" s="26" t="s">
        <v>162</v>
      </c>
      <c r="F13" s="20" t="s">
        <v>10</v>
      </c>
      <c r="G13" s="20">
        <v>1000</v>
      </c>
      <c r="H13" s="20">
        <v>2</v>
      </c>
      <c r="I13" s="20">
        <v>2</v>
      </c>
      <c r="J13" s="20">
        <v>2</v>
      </c>
      <c r="K13" s="20">
        <v>0</v>
      </c>
      <c r="L13" s="20"/>
      <c r="M13" s="20">
        <v>0</v>
      </c>
    </row>
    <row r="14" spans="2:13" x14ac:dyDescent="0.15">
      <c r="B14" s="20"/>
      <c r="C14" s="4"/>
      <c r="D14" s="5"/>
      <c r="E14" s="26" t="s">
        <v>164</v>
      </c>
      <c r="F14" s="20" t="s">
        <v>10</v>
      </c>
      <c r="G14" s="20">
        <v>1000</v>
      </c>
      <c r="H14" s="20">
        <v>2</v>
      </c>
      <c r="I14" s="20">
        <v>2</v>
      </c>
      <c r="J14" s="20">
        <v>2</v>
      </c>
      <c r="K14" s="20">
        <v>0</v>
      </c>
      <c r="L14" s="20"/>
      <c r="M14" s="20">
        <v>0</v>
      </c>
    </row>
    <row r="15" spans="2:13" x14ac:dyDescent="0.15">
      <c r="B15" s="20"/>
      <c r="C15" s="4"/>
      <c r="D15" s="5"/>
      <c r="E15" s="26" t="s">
        <v>197</v>
      </c>
      <c r="F15" s="20"/>
      <c r="G15" s="20"/>
      <c r="H15" s="20"/>
      <c r="I15" s="20"/>
      <c r="J15" s="20"/>
      <c r="K15" s="20"/>
      <c r="L15" s="20"/>
      <c r="M15" s="20"/>
    </row>
    <row r="16" spans="2:13" x14ac:dyDescent="0.15">
      <c r="B16" s="20">
        <v>2</v>
      </c>
      <c r="C16" s="16" t="s">
        <v>168</v>
      </c>
      <c r="D16" s="3">
        <v>5</v>
      </c>
      <c r="E16" s="26" t="s">
        <v>159</v>
      </c>
      <c r="F16" s="20" t="s">
        <v>43</v>
      </c>
      <c r="G16" s="20">
        <v>1000</v>
      </c>
      <c r="H16" s="20">
        <v>8</v>
      </c>
      <c r="I16" s="20">
        <v>0</v>
      </c>
      <c r="J16" s="20">
        <v>0</v>
      </c>
      <c r="K16" s="20"/>
      <c r="L16" s="20"/>
      <c r="M16" s="20"/>
    </row>
    <row r="17" spans="2:13" x14ac:dyDescent="0.15">
      <c r="B17" s="20"/>
      <c r="C17" s="4"/>
      <c r="D17" s="5"/>
      <c r="E17" s="26" t="s">
        <v>169</v>
      </c>
      <c r="F17" s="20" t="s">
        <v>43</v>
      </c>
      <c r="G17" s="20">
        <v>1000</v>
      </c>
      <c r="H17" s="20">
        <v>4</v>
      </c>
      <c r="I17" s="20">
        <v>4</v>
      </c>
      <c r="J17" s="20">
        <v>0</v>
      </c>
      <c r="K17" s="20"/>
      <c r="L17" s="20"/>
      <c r="M17" s="20"/>
    </row>
    <row r="18" spans="2:13" x14ac:dyDescent="0.15">
      <c r="B18" s="20"/>
      <c r="C18" s="21"/>
      <c r="D18" s="20"/>
      <c r="E18" s="26" t="s">
        <v>160</v>
      </c>
      <c r="F18" s="20" t="s">
        <v>43</v>
      </c>
      <c r="G18" s="20">
        <v>1000</v>
      </c>
      <c r="H18" s="20">
        <v>8</v>
      </c>
      <c r="I18" s="20">
        <v>8</v>
      </c>
      <c r="J18" s="20">
        <v>4</v>
      </c>
      <c r="K18" s="20">
        <v>2</v>
      </c>
      <c r="L18" s="20">
        <v>0</v>
      </c>
      <c r="M18" s="20"/>
    </row>
    <row r="19" spans="2:13" x14ac:dyDescent="0.15">
      <c r="B19" s="20"/>
      <c r="C19" s="4"/>
      <c r="D19" s="5"/>
      <c r="E19" s="26" t="s">
        <v>167</v>
      </c>
      <c r="F19" s="20" t="s">
        <v>43</v>
      </c>
      <c r="G19" s="20">
        <v>1000</v>
      </c>
      <c r="H19" s="20">
        <v>4</v>
      </c>
      <c r="I19" s="20">
        <v>4</v>
      </c>
      <c r="J19" s="20">
        <v>4</v>
      </c>
      <c r="K19" s="20">
        <v>0</v>
      </c>
      <c r="L19" s="20">
        <v>4</v>
      </c>
      <c r="M19" s="20">
        <v>0</v>
      </c>
    </row>
    <row r="20" spans="2:13" x14ac:dyDescent="0.15">
      <c r="B20" s="20"/>
      <c r="C20" s="4"/>
      <c r="D20" s="5"/>
      <c r="E20" s="40" t="s">
        <v>194</v>
      </c>
      <c r="F20" s="20"/>
      <c r="G20" s="20"/>
      <c r="H20" s="20"/>
      <c r="I20" s="20"/>
      <c r="J20" s="20"/>
      <c r="K20" s="20"/>
      <c r="L20" s="20">
        <v>4</v>
      </c>
      <c r="M20" s="20">
        <v>4</v>
      </c>
    </row>
    <row r="21" spans="2:13" x14ac:dyDescent="0.15">
      <c r="B21" s="20"/>
      <c r="C21" s="21"/>
      <c r="D21" s="20"/>
      <c r="E21" s="44" t="s">
        <v>163</v>
      </c>
      <c r="F21" s="20" t="s">
        <v>43</v>
      </c>
      <c r="G21" s="20">
        <v>1000</v>
      </c>
      <c r="H21" s="20">
        <v>8</v>
      </c>
      <c r="I21" s="20">
        <v>8</v>
      </c>
      <c r="J21" s="20">
        <v>8</v>
      </c>
      <c r="K21" s="20"/>
      <c r="L21" s="20"/>
      <c r="M21" s="20"/>
    </row>
    <row r="22" spans="2:13" x14ac:dyDescent="0.15">
      <c r="B22" s="20"/>
      <c r="C22" s="21"/>
      <c r="D22" s="20"/>
      <c r="E22" s="28" t="s">
        <v>153</v>
      </c>
      <c r="F22" s="20" t="s">
        <v>43</v>
      </c>
      <c r="G22" s="20">
        <v>1000</v>
      </c>
      <c r="H22" s="20">
        <v>4</v>
      </c>
      <c r="I22" s="20">
        <v>4</v>
      </c>
      <c r="J22" s="20">
        <v>4</v>
      </c>
      <c r="K22" s="20">
        <v>4</v>
      </c>
      <c r="L22" s="20">
        <v>0</v>
      </c>
      <c r="M22" s="20"/>
    </row>
    <row r="23" spans="2:13" x14ac:dyDescent="0.15">
      <c r="B23" s="20"/>
      <c r="C23" s="21"/>
      <c r="D23" s="20"/>
      <c r="E23" s="26" t="s">
        <v>162</v>
      </c>
      <c r="F23" s="20" t="s">
        <v>43</v>
      </c>
      <c r="G23" s="20">
        <v>1000</v>
      </c>
      <c r="H23" s="20">
        <v>2</v>
      </c>
      <c r="I23" s="20">
        <v>2</v>
      </c>
      <c r="J23" s="20">
        <v>2</v>
      </c>
      <c r="K23" s="20">
        <v>0</v>
      </c>
      <c r="L23" s="20">
        <v>0</v>
      </c>
      <c r="M23" s="20"/>
    </row>
    <row r="24" spans="2:13" x14ac:dyDescent="0.15">
      <c r="B24" s="20"/>
      <c r="C24" s="21"/>
      <c r="D24" s="20"/>
      <c r="E24" s="26" t="s">
        <v>164</v>
      </c>
      <c r="F24" s="20" t="s">
        <v>43</v>
      </c>
      <c r="G24" s="20">
        <v>1000</v>
      </c>
      <c r="H24" s="20">
        <v>2</v>
      </c>
      <c r="I24" s="20">
        <v>2</v>
      </c>
      <c r="J24" s="20">
        <v>2</v>
      </c>
      <c r="K24" s="20">
        <v>2</v>
      </c>
      <c r="L24" s="20">
        <v>0</v>
      </c>
      <c r="M24" s="20"/>
    </row>
    <row r="25" spans="2:13" x14ac:dyDescent="0.15">
      <c r="B25" s="20"/>
      <c r="C25" s="21"/>
      <c r="D25" s="20"/>
      <c r="E25" s="26" t="s">
        <v>158</v>
      </c>
      <c r="F25" s="20"/>
      <c r="G25" s="20"/>
      <c r="H25" s="20"/>
      <c r="I25" s="20"/>
      <c r="J25" s="20"/>
      <c r="K25" s="20"/>
      <c r="L25" s="20">
        <v>2</v>
      </c>
      <c r="M25" s="20">
        <v>0</v>
      </c>
    </row>
    <row r="26" spans="2:13" x14ac:dyDescent="0.15">
      <c r="B26" s="20"/>
      <c r="C26" s="21"/>
      <c r="D26" s="20"/>
      <c r="E26" s="26" t="s">
        <v>195</v>
      </c>
      <c r="F26" s="20"/>
      <c r="G26" s="20"/>
      <c r="H26" s="20"/>
      <c r="I26" s="20"/>
      <c r="J26" s="20"/>
      <c r="K26" s="20"/>
      <c r="L26" s="20">
        <v>8</v>
      </c>
      <c r="M26" s="20"/>
    </row>
    <row r="27" spans="2:13" x14ac:dyDescent="0.15">
      <c r="B27" s="20">
        <v>3</v>
      </c>
      <c r="C27" s="16" t="s">
        <v>170</v>
      </c>
      <c r="D27" s="3">
        <v>5</v>
      </c>
      <c r="E27" s="26" t="s">
        <v>171</v>
      </c>
      <c r="F27" s="20" t="s">
        <v>17</v>
      </c>
      <c r="G27" s="20">
        <v>1000</v>
      </c>
      <c r="H27" s="20">
        <v>8</v>
      </c>
      <c r="I27" s="20">
        <v>0</v>
      </c>
      <c r="J27" s="20">
        <v>0</v>
      </c>
      <c r="K27" s="20"/>
      <c r="L27" s="20"/>
      <c r="M27" s="20"/>
    </row>
    <row r="28" spans="2:13" x14ac:dyDescent="0.15">
      <c r="B28" s="20"/>
      <c r="C28" s="21"/>
      <c r="D28" s="20"/>
      <c r="E28" s="26" t="s">
        <v>172</v>
      </c>
      <c r="F28" s="20" t="s">
        <v>17</v>
      </c>
      <c r="G28" s="20">
        <v>1000</v>
      </c>
      <c r="H28" s="20">
        <v>8</v>
      </c>
      <c r="I28" s="20">
        <v>8</v>
      </c>
      <c r="J28" s="20">
        <v>0</v>
      </c>
      <c r="K28" s="20"/>
      <c r="L28" s="20"/>
      <c r="M28" s="20"/>
    </row>
    <row r="29" spans="2:13" x14ac:dyDescent="0.15">
      <c r="B29" s="20"/>
      <c r="C29" s="21"/>
      <c r="D29" s="20"/>
      <c r="E29" s="40" t="s">
        <v>191</v>
      </c>
      <c r="F29" s="20" t="s">
        <v>17</v>
      </c>
      <c r="G29" s="20">
        <v>1000</v>
      </c>
      <c r="H29" s="20">
        <v>4</v>
      </c>
      <c r="I29" s="20">
        <v>4</v>
      </c>
      <c r="J29" s="20">
        <v>4</v>
      </c>
      <c r="K29" s="20">
        <v>2</v>
      </c>
      <c r="L29" s="20">
        <v>2</v>
      </c>
      <c r="M29" s="20">
        <v>2</v>
      </c>
    </row>
    <row r="30" spans="2:13" x14ac:dyDescent="0.15">
      <c r="B30" s="20"/>
      <c r="C30" s="21"/>
      <c r="D30" s="20"/>
      <c r="E30" s="28" t="s">
        <v>153</v>
      </c>
      <c r="F30" s="20" t="s">
        <v>17</v>
      </c>
      <c r="G30" s="20">
        <v>1000</v>
      </c>
      <c r="H30" s="20">
        <v>4</v>
      </c>
      <c r="I30" s="20">
        <v>4</v>
      </c>
      <c r="J30" s="20">
        <v>4</v>
      </c>
      <c r="K30" s="20">
        <v>4</v>
      </c>
      <c r="L30" s="20">
        <v>2</v>
      </c>
      <c r="M30" s="20">
        <v>0</v>
      </c>
    </row>
    <row r="31" spans="2:13" x14ac:dyDescent="0.15">
      <c r="B31" s="20"/>
      <c r="C31" s="21"/>
      <c r="D31" s="20"/>
      <c r="E31" s="26" t="s">
        <v>162</v>
      </c>
      <c r="F31" s="20" t="s">
        <v>17</v>
      </c>
      <c r="G31" s="20">
        <v>1000</v>
      </c>
      <c r="H31" s="20">
        <v>4</v>
      </c>
      <c r="I31" s="20">
        <v>4</v>
      </c>
      <c r="J31" s="20">
        <v>4</v>
      </c>
      <c r="K31" s="20">
        <v>0</v>
      </c>
      <c r="L31" s="20"/>
      <c r="M31" s="20"/>
    </row>
    <row r="32" spans="2:13" x14ac:dyDescent="0.15">
      <c r="B32" s="20"/>
      <c r="C32" s="21"/>
      <c r="D32" s="20"/>
      <c r="E32" s="26" t="s">
        <v>164</v>
      </c>
      <c r="F32" s="20" t="s">
        <v>17</v>
      </c>
      <c r="G32" s="20">
        <v>1000</v>
      </c>
      <c r="H32" s="20">
        <v>4</v>
      </c>
      <c r="I32" s="20">
        <v>4</v>
      </c>
      <c r="J32" s="20">
        <v>4</v>
      </c>
      <c r="K32" s="20">
        <v>4</v>
      </c>
      <c r="L32" s="20">
        <v>4</v>
      </c>
      <c r="M32" s="20">
        <v>0</v>
      </c>
    </row>
    <row r="33" spans="2:13" x14ac:dyDescent="0.15">
      <c r="B33" s="20"/>
      <c r="C33" s="21"/>
      <c r="D33" s="20"/>
      <c r="E33" s="29" t="s">
        <v>173</v>
      </c>
      <c r="F33" s="20" t="s">
        <v>17</v>
      </c>
      <c r="G33" s="20">
        <v>1000</v>
      </c>
      <c r="H33" s="20">
        <v>8</v>
      </c>
      <c r="I33" s="20">
        <v>8</v>
      </c>
      <c r="J33" s="20">
        <v>8</v>
      </c>
      <c r="K33" s="20">
        <v>8</v>
      </c>
      <c r="L33" s="20">
        <v>4</v>
      </c>
      <c r="M33" s="20">
        <v>4</v>
      </c>
    </row>
    <row r="34" spans="2:13" x14ac:dyDescent="0.15">
      <c r="B34" s="20">
        <v>4</v>
      </c>
      <c r="C34" s="16" t="s">
        <v>174</v>
      </c>
      <c r="D34" s="3">
        <v>5</v>
      </c>
      <c r="E34" s="26" t="s">
        <v>175</v>
      </c>
      <c r="F34" s="20" t="s">
        <v>24</v>
      </c>
      <c r="G34" s="20">
        <v>1000</v>
      </c>
      <c r="H34" s="20">
        <v>8</v>
      </c>
      <c r="I34" s="20">
        <v>0</v>
      </c>
      <c r="J34" s="20">
        <v>0</v>
      </c>
      <c r="K34" s="20"/>
      <c r="L34" s="20"/>
      <c r="M34" s="20"/>
    </row>
    <row r="35" spans="2:13" x14ac:dyDescent="0.15">
      <c r="B35" s="20"/>
      <c r="C35" s="26"/>
      <c r="D35" s="5"/>
      <c r="E35" s="40" t="s">
        <v>163</v>
      </c>
      <c r="F35" s="20" t="s">
        <v>24</v>
      </c>
      <c r="G35" s="20">
        <v>1000</v>
      </c>
      <c r="H35" s="20">
        <v>4</v>
      </c>
      <c r="I35" s="20">
        <v>4</v>
      </c>
      <c r="J35" s="20">
        <v>4</v>
      </c>
      <c r="K35" s="20">
        <v>2</v>
      </c>
      <c r="L35" s="20">
        <v>2</v>
      </c>
      <c r="M35" s="20">
        <v>2</v>
      </c>
    </row>
    <row r="36" spans="2:13" x14ac:dyDescent="0.15">
      <c r="B36" s="20"/>
      <c r="C36" s="26"/>
      <c r="D36" s="5"/>
      <c r="E36" s="28" t="s">
        <v>153</v>
      </c>
      <c r="F36" s="20" t="s">
        <v>24</v>
      </c>
      <c r="G36" s="20">
        <v>1000</v>
      </c>
      <c r="H36" s="20">
        <v>4</v>
      </c>
      <c r="I36" s="20">
        <v>4</v>
      </c>
      <c r="J36" s="20">
        <v>4</v>
      </c>
      <c r="K36" s="20">
        <v>4</v>
      </c>
      <c r="L36" s="20">
        <v>0</v>
      </c>
      <c r="M36" s="20"/>
    </row>
    <row r="37" spans="2:13" x14ac:dyDescent="0.15">
      <c r="B37" s="20"/>
      <c r="C37" s="26"/>
      <c r="D37" s="5"/>
      <c r="E37" s="26" t="s">
        <v>162</v>
      </c>
      <c r="F37" s="20" t="s">
        <v>24</v>
      </c>
      <c r="G37" s="20">
        <v>1000</v>
      </c>
      <c r="H37" s="20">
        <v>4</v>
      </c>
      <c r="I37" s="20">
        <v>4</v>
      </c>
      <c r="J37" s="20">
        <v>4</v>
      </c>
      <c r="K37" s="20">
        <v>2</v>
      </c>
      <c r="L37" s="20">
        <v>0</v>
      </c>
      <c r="M37" s="20"/>
    </row>
    <row r="38" spans="2:13" x14ac:dyDescent="0.15">
      <c r="B38" s="20"/>
      <c r="C38" s="26"/>
      <c r="D38" s="5"/>
      <c r="E38" s="26" t="s">
        <v>164</v>
      </c>
      <c r="F38" s="20" t="s">
        <v>24</v>
      </c>
      <c r="G38" s="20">
        <v>1000</v>
      </c>
      <c r="H38" s="20">
        <v>4</v>
      </c>
      <c r="I38" s="20">
        <v>4</v>
      </c>
      <c r="J38" s="20">
        <v>4</v>
      </c>
      <c r="K38" s="20">
        <v>4</v>
      </c>
      <c r="L38" s="20">
        <v>4</v>
      </c>
      <c r="M38" s="20">
        <v>0</v>
      </c>
    </row>
    <row r="39" spans="2:13" x14ac:dyDescent="0.15">
      <c r="B39" s="20"/>
      <c r="C39" s="26"/>
      <c r="D39" s="5"/>
      <c r="E39" s="29" t="s">
        <v>173</v>
      </c>
      <c r="F39" s="20" t="s">
        <v>24</v>
      </c>
      <c r="G39" s="20">
        <v>1000</v>
      </c>
      <c r="H39" s="20">
        <v>16</v>
      </c>
      <c r="I39" s="20">
        <v>16</v>
      </c>
      <c r="J39" s="20">
        <v>8</v>
      </c>
      <c r="K39" s="20">
        <v>8</v>
      </c>
      <c r="L39" s="20">
        <v>8</v>
      </c>
      <c r="M39" s="20">
        <v>8</v>
      </c>
    </row>
    <row r="40" spans="2:13" x14ac:dyDescent="0.15">
      <c r="B40" s="20">
        <v>5</v>
      </c>
      <c r="C40" s="41" t="s">
        <v>176</v>
      </c>
      <c r="D40" s="3">
        <v>5</v>
      </c>
      <c r="E40" s="26" t="s">
        <v>158</v>
      </c>
      <c r="F40" s="20" t="s">
        <v>31</v>
      </c>
      <c r="G40" s="20">
        <v>1000</v>
      </c>
      <c r="H40" s="20">
        <v>16</v>
      </c>
      <c r="I40" s="20">
        <v>8</v>
      </c>
      <c r="J40" s="20">
        <v>0</v>
      </c>
      <c r="K40" s="20"/>
      <c r="L40" s="20"/>
      <c r="M40" s="20"/>
    </row>
    <row r="41" spans="2:13" x14ac:dyDescent="0.15">
      <c r="B41" s="20"/>
      <c r="C41" s="42"/>
      <c r="D41" s="5"/>
      <c r="E41" s="26" t="s">
        <v>178</v>
      </c>
      <c r="F41" s="20" t="s">
        <v>31</v>
      </c>
      <c r="G41" s="20">
        <v>1000</v>
      </c>
      <c r="H41" s="20">
        <v>16</v>
      </c>
      <c r="I41" s="20">
        <v>16</v>
      </c>
      <c r="J41" s="20">
        <v>16</v>
      </c>
      <c r="K41" s="20">
        <v>16</v>
      </c>
      <c r="L41" s="20">
        <v>8</v>
      </c>
      <c r="M41" s="20">
        <v>0</v>
      </c>
    </row>
    <row r="42" spans="2:13" x14ac:dyDescent="0.15">
      <c r="B42" s="20"/>
      <c r="C42" s="42"/>
      <c r="D42" s="5"/>
      <c r="E42" s="26" t="s">
        <v>179</v>
      </c>
      <c r="F42" s="20" t="s">
        <v>31</v>
      </c>
      <c r="G42" s="20">
        <v>1000</v>
      </c>
      <c r="H42" s="20">
        <v>8</v>
      </c>
      <c r="I42" s="20">
        <v>8</v>
      </c>
      <c r="J42" s="20">
        <v>8</v>
      </c>
      <c r="K42" s="20">
        <v>4</v>
      </c>
      <c r="L42" s="20">
        <v>0</v>
      </c>
      <c r="M42" s="20"/>
    </row>
    <row r="43" spans="2:13" x14ac:dyDescent="0.15">
      <c r="B43" s="20"/>
      <c r="C43" s="42"/>
      <c r="D43" s="5"/>
      <c r="E43" s="26" t="s">
        <v>193</v>
      </c>
      <c r="F43" s="20" t="s">
        <v>31</v>
      </c>
      <c r="G43" s="20"/>
      <c r="H43" s="20"/>
      <c r="I43" s="20"/>
      <c r="J43" s="20"/>
      <c r="K43" s="20">
        <v>4</v>
      </c>
      <c r="L43" s="20">
        <v>0</v>
      </c>
      <c r="M43" s="20"/>
    </row>
    <row r="44" spans="2:13" x14ac:dyDescent="0.15">
      <c r="B44" s="20"/>
      <c r="C44" s="4"/>
      <c r="D44" s="5"/>
      <c r="E44" s="9" t="s">
        <v>140</v>
      </c>
      <c r="F44" s="27" t="s">
        <v>177</v>
      </c>
      <c r="G44" s="20">
        <v>800</v>
      </c>
      <c r="H44" s="20"/>
      <c r="I44" s="20"/>
      <c r="J44" s="20"/>
      <c r="K44" s="20"/>
      <c r="L44" s="20"/>
      <c r="M44" s="20"/>
    </row>
    <row r="45" spans="2:13" x14ac:dyDescent="0.15">
      <c r="B45" s="20">
        <v>6</v>
      </c>
      <c r="C45" s="2" t="s">
        <v>180</v>
      </c>
      <c r="D45" s="3">
        <v>5</v>
      </c>
      <c r="E45" s="26" t="s">
        <v>161</v>
      </c>
      <c r="F45" s="20" t="s">
        <v>59</v>
      </c>
      <c r="G45" s="20">
        <v>800</v>
      </c>
      <c r="H45" s="20">
        <v>20</v>
      </c>
      <c r="I45" s="20">
        <v>12</v>
      </c>
      <c r="J45" s="20">
        <v>4</v>
      </c>
      <c r="K45" s="20">
        <v>2</v>
      </c>
      <c r="L45" s="20"/>
      <c r="M45" s="20"/>
    </row>
    <row r="46" spans="2:13" x14ac:dyDescent="0.15">
      <c r="B46" s="20"/>
      <c r="C46" s="4"/>
      <c r="D46" s="5"/>
      <c r="E46" s="26" t="s">
        <v>192</v>
      </c>
      <c r="F46" s="20" t="s">
        <v>59</v>
      </c>
      <c r="G46" s="20">
        <v>800</v>
      </c>
      <c r="H46" s="20">
        <v>20</v>
      </c>
      <c r="I46" s="14">
        <v>20</v>
      </c>
      <c r="J46" s="14">
        <v>20</v>
      </c>
      <c r="K46" s="20">
        <v>16</v>
      </c>
      <c r="L46" s="20">
        <v>8</v>
      </c>
      <c r="M46" s="20">
        <v>0</v>
      </c>
    </row>
    <row r="47" spans="2:13" x14ac:dyDescent="0.15">
      <c r="B47" s="20"/>
      <c r="C47" s="4"/>
      <c r="D47" s="5"/>
      <c r="E47" s="26" t="s">
        <v>196</v>
      </c>
      <c r="F47" s="20"/>
      <c r="G47" s="20"/>
      <c r="H47" s="20"/>
      <c r="I47" s="14"/>
      <c r="J47" s="14"/>
      <c r="K47" s="20"/>
      <c r="L47" s="20"/>
      <c r="M47" s="20"/>
    </row>
    <row r="48" spans="2:13" x14ac:dyDescent="0.15">
      <c r="B48" s="20">
        <v>7</v>
      </c>
      <c r="C48" s="16" t="s">
        <v>186</v>
      </c>
      <c r="D48" s="3">
        <v>5</v>
      </c>
      <c r="E48" s="43" t="s">
        <v>181</v>
      </c>
      <c r="F48" s="5" t="s">
        <v>53</v>
      </c>
      <c r="G48" s="20">
        <v>800</v>
      </c>
      <c r="H48" s="61">
        <v>40</v>
      </c>
      <c r="I48" s="62">
        <v>32</v>
      </c>
      <c r="J48" s="62">
        <v>24</v>
      </c>
      <c r="K48" s="45">
        <v>16</v>
      </c>
      <c r="L48" s="20"/>
      <c r="M48" s="20"/>
    </row>
    <row r="49" spans="2:13" x14ac:dyDescent="0.15">
      <c r="B49" s="21"/>
      <c r="C49" s="21"/>
      <c r="D49" s="21"/>
      <c r="E49" s="43" t="s">
        <v>182</v>
      </c>
      <c r="F49" s="5" t="s">
        <v>53</v>
      </c>
      <c r="G49" s="20">
        <v>800</v>
      </c>
      <c r="H49" s="61"/>
      <c r="I49" s="63"/>
      <c r="J49" s="63"/>
      <c r="K49" s="45"/>
      <c r="L49" s="20"/>
      <c r="M49" s="20"/>
    </row>
    <row r="50" spans="2:13" x14ac:dyDescent="0.15">
      <c r="B50" s="21"/>
      <c r="C50" s="21"/>
      <c r="D50" s="21"/>
      <c r="E50" s="43" t="s">
        <v>183</v>
      </c>
      <c r="F50" s="5" t="s">
        <v>53</v>
      </c>
      <c r="G50" s="20">
        <v>800</v>
      </c>
      <c r="H50" s="61"/>
      <c r="I50" s="63"/>
      <c r="J50" s="63"/>
      <c r="K50" s="45"/>
      <c r="L50" s="20"/>
      <c r="M50" s="20"/>
    </row>
    <row r="51" spans="2:13" x14ac:dyDescent="0.15">
      <c r="B51" s="21"/>
      <c r="C51" s="21"/>
      <c r="D51" s="21"/>
      <c r="E51" s="43" t="s">
        <v>184</v>
      </c>
      <c r="F51" s="5" t="s">
        <v>53</v>
      </c>
      <c r="G51" s="20">
        <v>800</v>
      </c>
      <c r="H51" s="61"/>
      <c r="I51" s="63"/>
      <c r="J51" s="63"/>
      <c r="K51" s="45">
        <v>8</v>
      </c>
      <c r="L51" s="5">
        <v>8</v>
      </c>
      <c r="M51" s="20">
        <v>0</v>
      </c>
    </row>
    <row r="52" spans="2:13" x14ac:dyDescent="0.15">
      <c r="B52" s="21"/>
      <c r="C52" s="21"/>
      <c r="D52" s="21"/>
      <c r="E52" s="43" t="s">
        <v>185</v>
      </c>
      <c r="F52" s="5" t="s">
        <v>53</v>
      </c>
      <c r="G52" s="20">
        <v>800</v>
      </c>
      <c r="H52" s="61"/>
      <c r="I52" s="64"/>
      <c r="J52" s="64"/>
      <c r="K52" s="45">
        <v>4</v>
      </c>
      <c r="L52" s="20">
        <v>0</v>
      </c>
      <c r="M52" s="20"/>
    </row>
    <row r="53" spans="2:13" x14ac:dyDescent="0.15">
      <c r="E53" s="28" t="s">
        <v>153</v>
      </c>
      <c r="F53" s="5" t="s">
        <v>53</v>
      </c>
      <c r="K53" s="46">
        <v>4</v>
      </c>
      <c r="L53" s="46">
        <v>0</v>
      </c>
    </row>
  </sheetData>
  <mergeCells count="11">
    <mergeCell ref="H2:H5"/>
    <mergeCell ref="I2:M2"/>
    <mergeCell ref="H48:H52"/>
    <mergeCell ref="B2:B5"/>
    <mergeCell ref="C2:C5"/>
    <mergeCell ref="D2:D5"/>
    <mergeCell ref="E2:E5"/>
    <mergeCell ref="F2:F5"/>
    <mergeCell ref="G2:G5"/>
    <mergeCell ref="I48:I52"/>
    <mergeCell ref="J48:J52"/>
  </mergeCells>
  <phoneticPr fontId="4" type="noConversion"/>
  <conditionalFormatting sqref="L48:L52">
    <cfRule type="top10" dxfId="3" priority="2" percent="1" rank="10"/>
  </conditionalFormatting>
  <conditionalFormatting sqref="M48:M52">
    <cfRule type="top10" dxfId="2" priority="1" percent="1" rank="1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tabSelected="1" workbookViewId="0">
      <selection activeCell="L45" sqref="L45"/>
    </sheetView>
  </sheetViews>
  <sheetFormatPr defaultRowHeight="13.5" x14ac:dyDescent="0.15"/>
  <cols>
    <col min="3" max="3" width="22.375" customWidth="1"/>
    <col min="5" max="5" width="53.25" bestFit="1" customWidth="1"/>
    <col min="9" max="9" width="10.5" bestFit="1" customWidth="1"/>
    <col min="12" max="13" width="10.5" bestFit="1" customWidth="1"/>
  </cols>
  <sheetData>
    <row r="2" spans="2:13" ht="14.25" x14ac:dyDescent="0.15">
      <c r="B2" s="55" t="s">
        <v>0</v>
      </c>
      <c r="C2" s="55" t="s">
        <v>1</v>
      </c>
      <c r="D2" s="56" t="s">
        <v>2</v>
      </c>
      <c r="E2" s="55" t="s">
        <v>3</v>
      </c>
      <c r="F2" s="57" t="s">
        <v>4</v>
      </c>
      <c r="G2" s="55" t="s">
        <v>5</v>
      </c>
      <c r="H2" s="56" t="s">
        <v>6</v>
      </c>
      <c r="I2" s="53" t="s">
        <v>7</v>
      </c>
      <c r="J2" s="54"/>
      <c r="K2" s="54"/>
      <c r="L2" s="54"/>
      <c r="M2" s="54"/>
    </row>
    <row r="3" spans="2:13" ht="14.25" x14ac:dyDescent="0.15">
      <c r="B3" s="55"/>
      <c r="C3" s="55"/>
      <c r="D3" s="55"/>
      <c r="E3" s="55"/>
      <c r="F3" s="58"/>
      <c r="G3" s="55"/>
      <c r="H3" s="60"/>
      <c r="I3" s="31">
        <v>42345</v>
      </c>
      <c r="J3" s="31">
        <v>42346</v>
      </c>
      <c r="K3" s="31">
        <v>42347</v>
      </c>
      <c r="L3" s="31">
        <v>42348</v>
      </c>
      <c r="M3" s="31">
        <v>42349</v>
      </c>
    </row>
    <row r="4" spans="2:13" ht="14.25" x14ac:dyDescent="0.15">
      <c r="B4" s="55"/>
      <c r="C4" s="55"/>
      <c r="D4" s="55"/>
      <c r="E4" s="55"/>
      <c r="F4" s="58"/>
      <c r="G4" s="55"/>
      <c r="H4" s="60"/>
      <c r="I4" s="32">
        <f>SUM(H6:H45)-7*8</f>
        <v>276</v>
      </c>
      <c r="J4" s="32">
        <f>I4-7*8</f>
        <v>220</v>
      </c>
      <c r="K4" s="32">
        <f>J4-7*8</f>
        <v>164</v>
      </c>
      <c r="L4" s="32">
        <f>K4-7*8</f>
        <v>108</v>
      </c>
      <c r="M4" s="32">
        <f>L4-7*8</f>
        <v>52</v>
      </c>
    </row>
    <row r="5" spans="2:13" ht="14.25" x14ac:dyDescent="0.15">
      <c r="B5" s="55"/>
      <c r="C5" s="55"/>
      <c r="D5" s="55"/>
      <c r="E5" s="55"/>
      <c r="F5" s="59"/>
      <c r="G5" s="55"/>
      <c r="H5" s="60"/>
      <c r="I5" s="47">
        <f>SUM(I6:I45)</f>
        <v>208</v>
      </c>
      <c r="J5" s="47">
        <f>SUM(J6:J45)</f>
        <v>72</v>
      </c>
      <c r="K5" s="47">
        <f>SUM(K6:K46)</f>
        <v>16</v>
      </c>
      <c r="L5" s="47">
        <f>SUM(L6:L45)</f>
        <v>0</v>
      </c>
      <c r="M5" s="47">
        <f>SUM(M6:M35)</f>
        <v>0</v>
      </c>
    </row>
    <row r="6" spans="2:13" x14ac:dyDescent="0.15">
      <c r="B6" s="20">
        <v>1</v>
      </c>
      <c r="C6" s="16" t="s">
        <v>166</v>
      </c>
      <c r="D6" s="3">
        <v>5</v>
      </c>
      <c r="E6" s="26" t="s">
        <v>200</v>
      </c>
      <c r="F6" s="20" t="s">
        <v>10</v>
      </c>
      <c r="G6" s="20">
        <v>1000</v>
      </c>
      <c r="H6" s="20">
        <v>8</v>
      </c>
      <c r="I6" s="20">
        <v>0</v>
      </c>
      <c r="J6" s="20"/>
      <c r="K6" s="20"/>
      <c r="L6" s="20"/>
      <c r="M6" s="20"/>
    </row>
    <row r="7" spans="2:13" x14ac:dyDescent="0.15">
      <c r="B7" s="20"/>
      <c r="C7" s="4"/>
      <c r="D7" s="5"/>
      <c r="E7" s="26" t="s">
        <v>198</v>
      </c>
      <c r="F7" s="20" t="s">
        <v>10</v>
      </c>
      <c r="G7" s="20">
        <v>1000</v>
      </c>
      <c r="H7" s="20">
        <v>8</v>
      </c>
      <c r="I7" s="20">
        <v>4</v>
      </c>
      <c r="J7" s="20">
        <v>0</v>
      </c>
      <c r="K7" s="20">
        <v>0</v>
      </c>
      <c r="L7" s="20"/>
      <c r="M7" s="20"/>
    </row>
    <row r="8" spans="2:13" x14ac:dyDescent="0.15">
      <c r="B8" s="20"/>
      <c r="C8" s="4"/>
      <c r="D8" s="5"/>
      <c r="E8" s="26" t="s">
        <v>158</v>
      </c>
      <c r="F8" s="20" t="s">
        <v>10</v>
      </c>
      <c r="G8" s="20">
        <v>1000</v>
      </c>
      <c r="H8" s="20">
        <v>24</v>
      </c>
      <c r="I8" s="20">
        <v>24</v>
      </c>
      <c r="J8" s="20">
        <v>16</v>
      </c>
      <c r="K8" s="20">
        <v>0</v>
      </c>
      <c r="L8" s="20"/>
      <c r="M8" s="20"/>
    </row>
    <row r="9" spans="2:13" x14ac:dyDescent="0.15">
      <c r="B9" s="20"/>
      <c r="C9" s="4"/>
      <c r="D9" s="5"/>
      <c r="E9" s="26" t="s">
        <v>201</v>
      </c>
      <c r="F9" s="20" t="s">
        <v>10</v>
      </c>
      <c r="G9" s="20">
        <v>1000</v>
      </c>
      <c r="H9" s="20">
        <v>8</v>
      </c>
      <c r="I9" s="20">
        <v>8</v>
      </c>
      <c r="J9" s="20">
        <v>8</v>
      </c>
      <c r="K9" s="20">
        <v>0</v>
      </c>
      <c r="L9" s="20"/>
      <c r="M9" s="20"/>
    </row>
    <row r="10" spans="2:13" x14ac:dyDescent="0.15">
      <c r="B10" s="20"/>
      <c r="C10" s="4"/>
      <c r="D10" s="5"/>
      <c r="E10" s="26" t="s">
        <v>199</v>
      </c>
      <c r="F10" s="27" t="s">
        <v>218</v>
      </c>
      <c r="G10" s="20">
        <v>1000</v>
      </c>
      <c r="H10" s="20">
        <v>8</v>
      </c>
      <c r="I10" s="20">
        <v>8</v>
      </c>
      <c r="J10" s="20">
        <v>8</v>
      </c>
      <c r="K10" s="20">
        <v>0</v>
      </c>
      <c r="L10" s="20"/>
      <c r="M10" s="20"/>
    </row>
    <row r="11" spans="2:13" x14ac:dyDescent="0.15">
      <c r="B11" s="20">
        <v>2</v>
      </c>
      <c r="C11" s="16" t="s">
        <v>168</v>
      </c>
      <c r="D11" s="3">
        <v>5</v>
      </c>
      <c r="E11" s="51" t="s">
        <v>195</v>
      </c>
      <c r="F11" s="20" t="s">
        <v>43</v>
      </c>
      <c r="G11" s="20">
        <v>1000</v>
      </c>
      <c r="H11" s="20">
        <v>8</v>
      </c>
      <c r="I11" s="20">
        <v>8</v>
      </c>
      <c r="J11" s="20">
        <v>0</v>
      </c>
      <c r="K11" s="20"/>
      <c r="L11" s="20"/>
      <c r="M11" s="20"/>
    </row>
    <row r="12" spans="2:13" x14ac:dyDescent="0.15">
      <c r="B12" s="20"/>
      <c r="C12" s="4"/>
      <c r="D12" s="5"/>
      <c r="E12" s="26" t="s">
        <v>203</v>
      </c>
      <c r="F12" s="20" t="s">
        <v>43</v>
      </c>
      <c r="G12" s="20">
        <v>1000</v>
      </c>
      <c r="H12" s="20">
        <v>8</v>
      </c>
      <c r="I12" s="20">
        <v>0</v>
      </c>
      <c r="J12" s="20"/>
      <c r="K12" s="20"/>
      <c r="L12" s="20"/>
      <c r="M12" s="20"/>
    </row>
    <row r="13" spans="2:13" x14ac:dyDescent="0.15">
      <c r="B13" s="20"/>
      <c r="C13" s="4"/>
      <c r="D13" s="5"/>
      <c r="E13" s="51" t="s">
        <v>204</v>
      </c>
      <c r="F13" s="20" t="s">
        <v>43</v>
      </c>
      <c r="G13" s="20">
        <v>1000</v>
      </c>
      <c r="H13" s="20">
        <v>4</v>
      </c>
      <c r="I13" s="20">
        <v>4</v>
      </c>
      <c r="J13" s="20">
        <v>0</v>
      </c>
      <c r="K13" s="20"/>
      <c r="L13" s="20"/>
      <c r="M13" s="20"/>
    </row>
    <row r="14" spans="2:13" x14ac:dyDescent="0.15">
      <c r="B14" s="20"/>
      <c r="C14" s="4"/>
      <c r="D14" s="5"/>
      <c r="E14" s="26" t="s">
        <v>205</v>
      </c>
      <c r="F14" s="20" t="s">
        <v>43</v>
      </c>
      <c r="G14" s="20">
        <v>1000</v>
      </c>
      <c r="H14" s="20">
        <v>4</v>
      </c>
      <c r="I14" s="20">
        <v>0</v>
      </c>
      <c r="J14" s="20"/>
      <c r="K14" s="20"/>
      <c r="L14" s="20"/>
      <c r="M14" s="20"/>
    </row>
    <row r="15" spans="2:13" x14ac:dyDescent="0.15">
      <c r="B15" s="20"/>
      <c r="C15" s="21"/>
      <c r="D15" s="20"/>
      <c r="E15" s="26" t="s">
        <v>158</v>
      </c>
      <c r="F15" s="20" t="s">
        <v>43</v>
      </c>
      <c r="G15" s="20">
        <v>1000</v>
      </c>
      <c r="H15" s="20">
        <v>12</v>
      </c>
      <c r="I15" s="20">
        <v>8</v>
      </c>
      <c r="J15" s="20">
        <v>4</v>
      </c>
      <c r="K15" s="20"/>
      <c r="L15" s="20"/>
      <c r="M15" s="20"/>
    </row>
    <row r="16" spans="2:13" x14ac:dyDescent="0.15">
      <c r="B16" s="20"/>
      <c r="C16" s="4"/>
      <c r="D16" s="5"/>
      <c r="E16" s="26" t="s">
        <v>201</v>
      </c>
      <c r="F16" s="20" t="s">
        <v>43</v>
      </c>
      <c r="G16" s="20">
        <v>1000</v>
      </c>
      <c r="H16" s="20">
        <v>4</v>
      </c>
      <c r="I16" s="20">
        <v>4</v>
      </c>
      <c r="J16" s="20"/>
      <c r="K16" s="20"/>
      <c r="L16" s="20"/>
      <c r="M16" s="20"/>
    </row>
    <row r="17" spans="2:13" x14ac:dyDescent="0.15">
      <c r="B17" s="20"/>
      <c r="C17" s="4"/>
      <c r="D17" s="5"/>
      <c r="E17" s="26" t="s">
        <v>202</v>
      </c>
      <c r="F17" s="20" t="s">
        <v>43</v>
      </c>
      <c r="G17" s="20">
        <v>1000</v>
      </c>
      <c r="H17" s="20">
        <v>8</v>
      </c>
      <c r="I17" s="20">
        <v>8</v>
      </c>
      <c r="J17" s="20"/>
      <c r="K17" s="20">
        <v>0</v>
      </c>
      <c r="L17" s="20"/>
      <c r="M17" s="20"/>
    </row>
    <row r="18" spans="2:13" x14ac:dyDescent="0.15">
      <c r="B18" s="20"/>
      <c r="C18" s="21"/>
      <c r="D18" s="20"/>
      <c r="E18" s="26" t="s">
        <v>219</v>
      </c>
      <c r="F18" s="27" t="s">
        <v>223</v>
      </c>
      <c r="G18" s="20">
        <v>1000</v>
      </c>
      <c r="H18" s="20">
        <v>12</v>
      </c>
      <c r="I18" s="20">
        <v>12</v>
      </c>
      <c r="J18" s="20"/>
      <c r="K18" s="20">
        <v>8</v>
      </c>
      <c r="L18" s="20"/>
      <c r="M18" s="20"/>
    </row>
    <row r="19" spans="2:13" x14ac:dyDescent="0.15">
      <c r="B19" s="20"/>
      <c r="C19" s="21"/>
      <c r="D19" s="20"/>
      <c r="E19" s="26" t="s">
        <v>222</v>
      </c>
      <c r="F19" s="27" t="s">
        <v>223</v>
      </c>
      <c r="G19" s="20">
        <v>1000</v>
      </c>
      <c r="H19" s="20"/>
      <c r="I19" s="20"/>
      <c r="J19" s="20"/>
      <c r="K19" s="20">
        <v>4</v>
      </c>
      <c r="L19" s="20"/>
      <c r="M19" s="20"/>
    </row>
    <row r="20" spans="2:13" x14ac:dyDescent="0.15">
      <c r="B20" s="20">
        <v>3</v>
      </c>
      <c r="C20" s="16" t="s">
        <v>170</v>
      </c>
      <c r="D20" s="3">
        <v>5</v>
      </c>
      <c r="E20" s="26" t="s">
        <v>198</v>
      </c>
      <c r="F20" s="20" t="s">
        <v>17</v>
      </c>
      <c r="G20" s="20">
        <v>1000</v>
      </c>
      <c r="H20" s="20">
        <v>8</v>
      </c>
      <c r="I20" s="20">
        <v>0</v>
      </c>
      <c r="J20" s="20"/>
      <c r="K20" s="20"/>
      <c r="L20" s="20"/>
      <c r="M20" s="20"/>
    </row>
    <row r="21" spans="2:13" x14ac:dyDescent="0.15">
      <c r="B21" s="20"/>
      <c r="C21" s="21"/>
      <c r="D21" s="20"/>
      <c r="E21" s="29" t="s">
        <v>173</v>
      </c>
      <c r="F21" s="20" t="s">
        <v>17</v>
      </c>
      <c r="G21" s="20">
        <v>1000</v>
      </c>
      <c r="H21" s="20">
        <v>16</v>
      </c>
      <c r="I21" s="20">
        <v>4</v>
      </c>
      <c r="J21" s="20">
        <v>8</v>
      </c>
      <c r="K21" s="20">
        <v>0</v>
      </c>
      <c r="L21" s="20"/>
      <c r="M21" s="20"/>
    </row>
    <row r="22" spans="2:13" x14ac:dyDescent="0.15">
      <c r="B22" s="20"/>
      <c r="C22" s="21"/>
      <c r="D22" s="20"/>
      <c r="E22" s="26" t="s">
        <v>201</v>
      </c>
      <c r="F22" s="20" t="s">
        <v>17</v>
      </c>
      <c r="G22" s="20">
        <v>1000</v>
      </c>
      <c r="H22" s="20">
        <v>12</v>
      </c>
      <c r="I22" s="20">
        <v>12</v>
      </c>
      <c r="J22" s="20">
        <v>4</v>
      </c>
      <c r="K22" s="20">
        <v>0</v>
      </c>
      <c r="L22" s="20"/>
      <c r="M22" s="20"/>
    </row>
    <row r="23" spans="2:13" x14ac:dyDescent="0.15">
      <c r="B23" s="20"/>
      <c r="C23" s="21"/>
      <c r="D23" s="20"/>
      <c r="E23" s="26" t="s">
        <v>206</v>
      </c>
      <c r="F23" s="20" t="s">
        <v>17</v>
      </c>
      <c r="G23" s="20">
        <v>1000</v>
      </c>
      <c r="H23" s="20">
        <v>20</v>
      </c>
      <c r="I23" s="20">
        <v>20</v>
      </c>
      <c r="J23" s="20"/>
      <c r="K23" s="20"/>
      <c r="L23" s="20"/>
      <c r="M23" s="20"/>
    </row>
    <row r="24" spans="2:13" x14ac:dyDescent="0.15">
      <c r="B24" s="20"/>
      <c r="C24" s="21"/>
      <c r="D24" s="20"/>
      <c r="E24" s="26" t="s">
        <v>224</v>
      </c>
      <c r="F24" s="20" t="s">
        <v>17</v>
      </c>
      <c r="G24" s="20"/>
      <c r="H24" s="20"/>
      <c r="I24" s="20"/>
      <c r="J24" s="20"/>
      <c r="K24" s="20">
        <v>4</v>
      </c>
      <c r="L24" s="20"/>
      <c r="M24" s="20"/>
    </row>
    <row r="25" spans="2:13" x14ac:dyDescent="0.15">
      <c r="B25" s="20">
        <v>4</v>
      </c>
      <c r="C25" s="16" t="s">
        <v>174</v>
      </c>
      <c r="D25" s="3">
        <v>5</v>
      </c>
      <c r="E25" s="26" t="s">
        <v>198</v>
      </c>
      <c r="F25" s="27" t="s">
        <v>208</v>
      </c>
      <c r="G25" s="20">
        <v>1000</v>
      </c>
      <c r="H25" s="20">
        <v>8</v>
      </c>
      <c r="I25" s="20">
        <v>0</v>
      </c>
      <c r="J25" s="20"/>
      <c r="K25" s="20"/>
      <c r="L25" s="20"/>
      <c r="M25" s="20"/>
    </row>
    <row r="26" spans="2:13" x14ac:dyDescent="0.15">
      <c r="B26" s="20"/>
      <c r="C26" s="26"/>
      <c r="D26" s="5"/>
      <c r="E26" s="29" t="s">
        <v>207</v>
      </c>
      <c r="F26" s="27" t="s">
        <v>208</v>
      </c>
      <c r="G26" s="20">
        <v>1000</v>
      </c>
      <c r="H26" s="20">
        <v>8</v>
      </c>
      <c r="I26" s="20">
        <v>0</v>
      </c>
      <c r="J26" s="20"/>
      <c r="K26" s="20"/>
      <c r="L26" s="20"/>
      <c r="M26" s="20"/>
    </row>
    <row r="27" spans="2:13" x14ac:dyDescent="0.15">
      <c r="B27" s="20"/>
      <c r="C27" s="26"/>
      <c r="D27" s="5"/>
      <c r="E27" s="29" t="s">
        <v>173</v>
      </c>
      <c r="F27" s="20" t="s">
        <v>24</v>
      </c>
      <c r="G27" s="20">
        <v>1000</v>
      </c>
      <c r="H27" s="20">
        <v>16</v>
      </c>
      <c r="I27" s="20">
        <v>16</v>
      </c>
      <c r="J27" s="20">
        <v>8</v>
      </c>
      <c r="K27" s="20">
        <v>0</v>
      </c>
      <c r="L27" s="20"/>
      <c r="M27" s="20"/>
    </row>
    <row r="28" spans="2:13" x14ac:dyDescent="0.15">
      <c r="B28" s="20"/>
      <c r="C28" s="26"/>
      <c r="D28" s="5"/>
      <c r="E28" s="26" t="s">
        <v>201</v>
      </c>
      <c r="F28" s="20" t="s">
        <v>24</v>
      </c>
      <c r="G28" s="20">
        <v>1000</v>
      </c>
      <c r="H28" s="20">
        <v>4</v>
      </c>
      <c r="I28" s="20">
        <v>4</v>
      </c>
      <c r="J28" s="20">
        <v>4</v>
      </c>
      <c r="K28" s="20">
        <v>0</v>
      </c>
      <c r="L28" s="20"/>
      <c r="M28" s="20"/>
    </row>
    <row r="29" spans="2:13" x14ac:dyDescent="0.15">
      <c r="B29" s="20"/>
      <c r="C29" s="26"/>
      <c r="D29" s="5"/>
      <c r="E29" s="26" t="s">
        <v>206</v>
      </c>
      <c r="F29" s="20" t="s">
        <v>24</v>
      </c>
      <c r="G29" s="20">
        <v>1000</v>
      </c>
      <c r="H29" s="20">
        <v>20</v>
      </c>
      <c r="I29" s="20">
        <v>20</v>
      </c>
      <c r="J29" s="20"/>
      <c r="K29" s="20"/>
      <c r="L29" s="20"/>
      <c r="M29" s="20"/>
    </row>
    <row r="30" spans="2:13" x14ac:dyDescent="0.15">
      <c r="B30" s="20">
        <v>5</v>
      </c>
      <c r="C30" s="41" t="s">
        <v>176</v>
      </c>
      <c r="D30" s="3">
        <v>5</v>
      </c>
      <c r="E30" s="26" t="s">
        <v>212</v>
      </c>
      <c r="F30" s="20" t="s">
        <v>31</v>
      </c>
      <c r="G30" s="20">
        <v>1000</v>
      </c>
      <c r="H30" s="20">
        <v>12</v>
      </c>
      <c r="I30" s="20">
        <v>0</v>
      </c>
      <c r="J30" s="20"/>
      <c r="K30" s="20"/>
      <c r="L30" s="20"/>
      <c r="M30" s="20"/>
    </row>
    <row r="31" spans="2:13" x14ac:dyDescent="0.15">
      <c r="B31" s="20"/>
      <c r="C31" s="42"/>
      <c r="D31" s="5"/>
      <c r="E31" s="26" t="s">
        <v>201</v>
      </c>
      <c r="F31" s="20" t="s">
        <v>31</v>
      </c>
      <c r="G31" s="20">
        <v>1000</v>
      </c>
      <c r="H31" s="20">
        <v>8</v>
      </c>
      <c r="I31" s="20">
        <v>4</v>
      </c>
      <c r="J31" s="20">
        <v>0</v>
      </c>
      <c r="K31" s="20"/>
      <c r="L31" s="20"/>
      <c r="M31" s="20"/>
    </row>
    <row r="32" spans="2:13" x14ac:dyDescent="0.15">
      <c r="B32" s="20"/>
      <c r="C32" s="42"/>
      <c r="D32" s="5"/>
      <c r="E32" s="26" t="s">
        <v>211</v>
      </c>
      <c r="F32" s="20" t="s">
        <v>31</v>
      </c>
      <c r="G32" s="20">
        <v>1000</v>
      </c>
      <c r="H32" s="20">
        <v>16</v>
      </c>
      <c r="I32" s="20">
        <v>16</v>
      </c>
      <c r="J32" s="20"/>
      <c r="K32" s="20"/>
      <c r="L32" s="20"/>
      <c r="M32" s="20"/>
    </row>
    <row r="33" spans="2:13" x14ac:dyDescent="0.15">
      <c r="B33" s="20"/>
      <c r="C33" s="42"/>
      <c r="D33" s="5"/>
      <c r="E33" s="26" t="s">
        <v>213</v>
      </c>
      <c r="F33" s="20" t="s">
        <v>31</v>
      </c>
      <c r="G33" s="20">
        <v>1000</v>
      </c>
      <c r="H33" s="20">
        <v>8</v>
      </c>
      <c r="I33" s="20">
        <v>8</v>
      </c>
      <c r="J33" s="20">
        <v>0</v>
      </c>
      <c r="K33" s="20"/>
      <c r="L33" s="20"/>
      <c r="M33" s="20"/>
    </row>
    <row r="34" spans="2:13" x14ac:dyDescent="0.15">
      <c r="B34" s="20"/>
      <c r="C34" s="42"/>
      <c r="D34" s="5"/>
      <c r="E34" s="26" t="s">
        <v>225</v>
      </c>
      <c r="F34" s="20"/>
      <c r="G34" s="20"/>
      <c r="H34" s="20"/>
      <c r="I34" s="20"/>
      <c r="J34" s="20"/>
      <c r="K34" s="20">
        <v>0</v>
      </c>
      <c r="L34" s="20"/>
      <c r="M34" s="20"/>
    </row>
    <row r="35" spans="2:13" x14ac:dyDescent="0.15">
      <c r="B35" s="20">
        <v>6</v>
      </c>
      <c r="C35" s="2" t="s">
        <v>180</v>
      </c>
      <c r="D35" s="3">
        <v>5</v>
      </c>
      <c r="E35" s="26" t="s">
        <v>209</v>
      </c>
      <c r="F35" s="20" t="s">
        <v>59</v>
      </c>
      <c r="G35" s="20">
        <v>800</v>
      </c>
      <c r="H35" s="20">
        <v>20</v>
      </c>
      <c r="I35" s="20">
        <v>0</v>
      </c>
      <c r="J35" s="20">
        <v>0</v>
      </c>
      <c r="K35" s="20"/>
      <c r="L35" s="20"/>
      <c r="M35" s="20"/>
    </row>
    <row r="36" spans="2:13" x14ac:dyDescent="0.15">
      <c r="B36" s="20"/>
      <c r="C36" s="4"/>
      <c r="D36" s="5"/>
      <c r="E36" s="26" t="s">
        <v>210</v>
      </c>
      <c r="F36" s="20" t="s">
        <v>59</v>
      </c>
      <c r="G36" s="20">
        <v>800</v>
      </c>
      <c r="H36" s="20">
        <v>4</v>
      </c>
      <c r="I36" s="14"/>
      <c r="J36" s="14"/>
      <c r="K36" s="20"/>
      <c r="L36" s="20"/>
      <c r="M36" s="20"/>
    </row>
    <row r="37" spans="2:13" x14ac:dyDescent="0.15">
      <c r="B37" s="20"/>
      <c r="C37" s="4"/>
      <c r="D37" s="5"/>
      <c r="E37" s="26" t="s">
        <v>220</v>
      </c>
      <c r="F37" s="20" t="s">
        <v>59</v>
      </c>
      <c r="G37" s="20">
        <v>800</v>
      </c>
      <c r="H37" s="20">
        <v>4</v>
      </c>
      <c r="I37" s="14"/>
      <c r="J37" s="14"/>
      <c r="K37" s="20"/>
      <c r="L37" s="20"/>
      <c r="M37" s="20"/>
    </row>
    <row r="38" spans="2:13" x14ac:dyDescent="0.15">
      <c r="B38" s="20"/>
      <c r="C38" s="4"/>
      <c r="D38" s="5"/>
      <c r="E38" s="26" t="s">
        <v>217</v>
      </c>
      <c r="F38" s="20" t="s">
        <v>59</v>
      </c>
      <c r="G38" s="20">
        <v>800</v>
      </c>
      <c r="H38" s="20">
        <v>4</v>
      </c>
      <c r="I38" s="14"/>
      <c r="J38" s="14"/>
      <c r="K38" s="20"/>
      <c r="L38" s="20"/>
      <c r="M38" s="20"/>
    </row>
    <row r="39" spans="2:13" x14ac:dyDescent="0.15">
      <c r="B39" s="20"/>
      <c r="C39" s="4"/>
      <c r="D39" s="5"/>
      <c r="E39" s="26" t="s">
        <v>216</v>
      </c>
      <c r="F39" s="20" t="s">
        <v>59</v>
      </c>
      <c r="G39" s="20">
        <v>800</v>
      </c>
      <c r="H39" s="20">
        <v>4</v>
      </c>
      <c r="I39" s="14"/>
      <c r="J39" s="14">
        <v>0</v>
      </c>
      <c r="K39" s="20"/>
      <c r="L39" s="20"/>
      <c r="M39" s="20"/>
    </row>
    <row r="40" spans="2:13" x14ac:dyDescent="0.15">
      <c r="B40" s="20"/>
      <c r="C40" s="4"/>
      <c r="D40" s="5"/>
      <c r="E40" s="26" t="s">
        <v>215</v>
      </c>
      <c r="F40" s="20" t="s">
        <v>59</v>
      </c>
      <c r="G40" s="20">
        <v>800</v>
      </c>
      <c r="H40" s="20">
        <v>4</v>
      </c>
      <c r="I40" s="14"/>
      <c r="J40" s="14">
        <v>0</v>
      </c>
      <c r="K40" s="20"/>
      <c r="L40" s="20"/>
      <c r="M40" s="20"/>
    </row>
    <row r="41" spans="2:13" x14ac:dyDescent="0.15">
      <c r="B41" s="20"/>
      <c r="C41" s="4"/>
      <c r="D41" s="5"/>
      <c r="E41" s="26" t="s">
        <v>214</v>
      </c>
      <c r="F41" s="20" t="s">
        <v>59</v>
      </c>
      <c r="G41" s="20">
        <v>800</v>
      </c>
      <c r="H41" s="20">
        <v>4</v>
      </c>
      <c r="I41" s="14"/>
      <c r="J41" s="14">
        <v>0</v>
      </c>
      <c r="K41" s="20"/>
      <c r="L41" s="20"/>
      <c r="M41" s="20"/>
    </row>
    <row r="42" spans="2:13" x14ac:dyDescent="0.15">
      <c r="B42" s="20">
        <v>7</v>
      </c>
      <c r="C42" s="16" t="s">
        <v>186</v>
      </c>
      <c r="D42" s="3">
        <v>5</v>
      </c>
      <c r="E42" s="43" t="s">
        <v>181</v>
      </c>
      <c r="F42" s="5" t="s">
        <v>53</v>
      </c>
      <c r="G42" s="20">
        <v>800</v>
      </c>
      <c r="H42" s="50"/>
      <c r="I42" s="50"/>
      <c r="J42" s="50"/>
      <c r="K42" s="48"/>
      <c r="L42" s="20"/>
      <c r="M42" s="20"/>
    </row>
    <row r="43" spans="2:13" x14ac:dyDescent="0.15">
      <c r="B43" s="21"/>
      <c r="C43" s="21"/>
      <c r="D43" s="21"/>
      <c r="E43" s="43" t="s">
        <v>182</v>
      </c>
      <c r="F43" s="5" t="s">
        <v>53</v>
      </c>
      <c r="G43" s="20">
        <v>800</v>
      </c>
      <c r="H43" s="50"/>
      <c r="I43" s="50"/>
      <c r="J43" s="50"/>
      <c r="K43" s="48"/>
      <c r="L43" s="20"/>
      <c r="M43" s="20"/>
    </row>
    <row r="44" spans="2:13" x14ac:dyDescent="0.15">
      <c r="B44" s="21"/>
      <c r="C44" s="21"/>
      <c r="D44" s="21"/>
      <c r="E44" s="43" t="s">
        <v>183</v>
      </c>
      <c r="F44" s="5" t="s">
        <v>53</v>
      </c>
      <c r="G44" s="20">
        <v>800</v>
      </c>
      <c r="H44" s="50"/>
      <c r="I44" s="50"/>
      <c r="J44" s="50"/>
      <c r="K44" s="48"/>
      <c r="L44" s="20"/>
      <c r="M44" s="20"/>
    </row>
    <row r="45" spans="2:13" x14ac:dyDescent="0.15">
      <c r="B45" s="21"/>
      <c r="C45" s="21"/>
      <c r="D45" s="21"/>
      <c r="E45" s="43" t="s">
        <v>184</v>
      </c>
      <c r="F45" s="5" t="s">
        <v>53</v>
      </c>
      <c r="G45" s="20">
        <v>800</v>
      </c>
      <c r="H45" s="20">
        <v>16</v>
      </c>
      <c r="I45" s="49">
        <v>16</v>
      </c>
      <c r="J45" s="52">
        <v>12</v>
      </c>
      <c r="K45" s="48">
        <v>0</v>
      </c>
      <c r="L45" s="5"/>
      <c r="M45" s="20"/>
    </row>
    <row r="46" spans="2:13" x14ac:dyDescent="0.15">
      <c r="B46" s="21"/>
      <c r="C46" s="21"/>
      <c r="D46" s="21"/>
      <c r="E46" s="43" t="s">
        <v>221</v>
      </c>
      <c r="F46" s="5" t="s">
        <v>53</v>
      </c>
      <c r="G46" s="20">
        <v>800</v>
      </c>
      <c r="H46" s="20">
        <v>8</v>
      </c>
      <c r="I46" s="20">
        <v>8</v>
      </c>
      <c r="J46" s="20">
        <v>8</v>
      </c>
      <c r="K46" s="20">
        <v>0</v>
      </c>
      <c r="L46" s="21"/>
      <c r="M46" s="21"/>
    </row>
  </sheetData>
  <mergeCells count="8">
    <mergeCell ref="H2:H5"/>
    <mergeCell ref="I2:M2"/>
    <mergeCell ref="B2:B5"/>
    <mergeCell ref="C2:C5"/>
    <mergeCell ref="D2:D5"/>
    <mergeCell ref="E2:E5"/>
    <mergeCell ref="F2:F5"/>
    <mergeCell ref="G2:G5"/>
  </mergeCells>
  <phoneticPr fontId="4" type="noConversion"/>
  <conditionalFormatting sqref="L42:L45">
    <cfRule type="top10" dxfId="1" priority="3" percent="1" rank="10"/>
  </conditionalFormatting>
  <conditionalFormatting sqref="M42:M45">
    <cfRule type="top10" dxfId="0" priority="4" percent="1" rank="10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Sprint 1</vt:lpstr>
      <vt:lpstr>Sprint2</vt:lpstr>
      <vt:lpstr>Sprint3</vt:lpstr>
      <vt:lpstr>Sprint4</vt:lpstr>
      <vt:lpstr>Sprint5</vt:lpstr>
      <vt:lpstr>Sprint6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2016-03-21T02:38:36Z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